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Country files v34\"/>
    </mc:Choice>
  </mc:AlternateContent>
  <bookViews>
    <workbookView xWindow="0" yWindow="0" windowWidth="23040" windowHeight="9876"/>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workbook>
</file>

<file path=xl/calcChain.xml><?xml version="1.0" encoding="utf-8"?>
<calcChain xmlns="http://schemas.openxmlformats.org/spreadsheetml/2006/main">
  <c r="EC10" i="29" l="1"/>
  <c r="CJ10" i="29"/>
  <c r="CI10" i="29"/>
  <c r="CE10" i="29"/>
  <c r="CJ8" i="29"/>
  <c r="CI8" i="29"/>
  <c r="CE8" i="29"/>
  <c r="CJ6" i="29"/>
  <c r="CI6" i="29"/>
  <c r="CI5" i="29" s="1"/>
  <c r="CE6" i="29"/>
  <c r="CJ5" i="29"/>
  <c r="CE5" i="29"/>
  <c r="EM3" i="29"/>
  <c r="EK3" i="29"/>
  <c r="EC3" i="29"/>
  <c r="EA3" i="29"/>
  <c r="DS3" i="29"/>
  <c r="DQ3" i="29"/>
  <c r="DI3" i="29"/>
  <c r="DG3" i="29"/>
  <c r="CY3" i="29"/>
  <c r="CW3" i="29"/>
  <c r="CO3" i="29"/>
  <c r="CM3" i="29"/>
  <c r="CE3" i="29"/>
  <c r="CC3" i="29"/>
  <c r="BU3" i="29"/>
  <c r="BS3" i="29"/>
  <c r="BK3" i="29"/>
  <c r="BI3" i="29"/>
  <c r="BA3" i="29"/>
  <c r="AY3" i="29"/>
  <c r="AQ3" i="29"/>
  <c r="AO3" i="29"/>
  <c r="AG3" i="29"/>
  <c r="AE3" i="29"/>
  <c r="W3" i="29"/>
  <c r="U3" i="29"/>
  <c r="M3" i="29"/>
  <c r="K3" i="29"/>
  <c r="C3" i="29"/>
  <c r="A3" i="29"/>
  <c r="EK2" i="29"/>
  <c r="EA2" i="29"/>
  <c r="DQ2" i="29"/>
  <c r="DG2" i="29"/>
  <c r="CW2" i="29"/>
  <c r="CM2" i="29"/>
  <c r="CC2" i="29"/>
  <c r="BS2" i="29"/>
  <c r="BI2" i="29"/>
  <c r="AY2" i="29"/>
  <c r="AO2" i="29"/>
  <c r="AE2" i="29"/>
  <c r="U2" i="29"/>
  <c r="K2" i="29"/>
  <c r="A2" i="29"/>
  <c r="EM1" i="29"/>
  <c r="EL1" i="29"/>
  <c r="EC1" i="29"/>
  <c r="EB1" i="29"/>
  <c r="DS1" i="29"/>
  <c r="DR1" i="29"/>
  <c r="DI1" i="29"/>
  <c r="DH1" i="29"/>
  <c r="CY1" i="29"/>
  <c r="CX1" i="29"/>
  <c r="CO1" i="29"/>
  <c r="CN1" i="29"/>
  <c r="CE1" i="29"/>
  <c r="CD1" i="29"/>
  <c r="BU1" i="29"/>
  <c r="BT1" i="29"/>
  <c r="BK1" i="29"/>
  <c r="BJ1" i="29"/>
  <c r="BA1" i="29"/>
  <c r="AZ1" i="29"/>
  <c r="AQ1" i="29"/>
  <c r="AP1" i="29"/>
  <c r="AG1" i="29"/>
  <c r="AF1" i="29"/>
  <c r="W1" i="29"/>
  <c r="V1" i="29"/>
  <c r="M1" i="29"/>
  <c r="L1" i="29"/>
  <c r="C1" i="29"/>
  <c r="B1" i="29"/>
  <c r="EQ35" i="28"/>
  <c r="EM35" i="28" s="1"/>
  <c r="BO35" i="28"/>
  <c r="BK35" i="28" s="1"/>
  <c r="AU35" i="28"/>
  <c r="AQ35" i="28" s="1"/>
  <c r="AA35" i="28"/>
  <c r="W35" i="28" s="1"/>
  <c r="G35" i="28"/>
  <c r="C35" i="28" s="1"/>
  <c r="CE21" i="28"/>
  <c r="CE20" i="28"/>
  <c r="CE19" i="28"/>
  <c r="CE7" i="28" s="1"/>
  <c r="CE18" i="28"/>
  <c r="CE17" i="28"/>
  <c r="DX15" i="28"/>
  <c r="DD15" i="28"/>
  <c r="CI15" i="28"/>
  <c r="CE15" i="28"/>
  <c r="BZ15" i="28"/>
  <c r="BF15" i="28"/>
  <c r="AL15" i="28"/>
  <c r="R15" i="28"/>
  <c r="EQ13" i="28"/>
  <c r="EM13" i="28"/>
  <c r="EC13" i="28"/>
  <c r="DM13" i="28"/>
  <c r="DI13" i="28" s="1"/>
  <c r="CJ13" i="28"/>
  <c r="BK13" i="28"/>
  <c r="AQ13" i="28"/>
  <c r="AA13" i="28"/>
  <c r="W13" i="28"/>
  <c r="C13" i="28"/>
  <c r="CJ11" i="28"/>
  <c r="CI11" i="28"/>
  <c r="CI13" i="28" s="1"/>
  <c r="CE11" i="28"/>
  <c r="CE13" i="28" s="1"/>
  <c r="EM10" i="28"/>
  <c r="DI10" i="28"/>
  <c r="AQ10" i="28"/>
  <c r="W10" i="28"/>
  <c r="C10" i="28"/>
  <c r="EM8" i="28"/>
  <c r="DI8" i="28"/>
  <c r="BK8" i="28"/>
  <c r="AQ8" i="28"/>
  <c r="C8" i="28"/>
  <c r="ER7" i="28"/>
  <c r="EQ7" i="28"/>
  <c r="EP7" i="28"/>
  <c r="EO7" i="28"/>
  <c r="EN7" i="28"/>
  <c r="EM7" i="28"/>
  <c r="EH7" i="28"/>
  <c r="EG7" i="28"/>
  <c r="EF7" i="28"/>
  <c r="EE7" i="28"/>
  <c r="ED7" i="28"/>
  <c r="EC7" i="28"/>
  <c r="DX7" i="28"/>
  <c r="DW7" i="28"/>
  <c r="DV7" i="28"/>
  <c r="DU7" i="28"/>
  <c r="DT7" i="28"/>
  <c r="DS7" i="28"/>
  <c r="DN7" i="28"/>
  <c r="DM7" i="28"/>
  <c r="DL7" i="28"/>
  <c r="DK7" i="28"/>
  <c r="DJ7" i="28"/>
  <c r="DI7" i="28"/>
  <c r="DD7" i="28"/>
  <c r="DC7" i="28"/>
  <c r="DB7" i="28"/>
  <c r="DA7" i="28"/>
  <c r="CZ7" i="28"/>
  <c r="CY7" i="28"/>
  <c r="CT7" i="28"/>
  <c r="CS7" i="28"/>
  <c r="CR7" i="28"/>
  <c r="CQ7" i="28"/>
  <c r="CP7" i="28"/>
  <c r="CO7" i="28"/>
  <c r="CJ7" i="28"/>
  <c r="CI7" i="28"/>
  <c r="CH7" i="28"/>
  <c r="CG7" i="28"/>
  <c r="CF7" i="28"/>
  <c r="BZ7" i="28"/>
  <c r="BY7" i="28"/>
  <c r="BX7" i="28"/>
  <c r="BW7" i="28"/>
  <c r="BV7" i="28"/>
  <c r="BU7" i="28"/>
  <c r="BP7" i="28"/>
  <c r="BO7" i="28"/>
  <c r="BN7" i="28"/>
  <c r="BM7" i="28"/>
  <c r="BL7" i="28"/>
  <c r="BK7" i="28"/>
  <c r="BF7" i="28"/>
  <c r="BE7" i="28"/>
  <c r="BD7" i="28"/>
  <c r="BC7" i="28"/>
  <c r="BB7" i="28"/>
  <c r="BA7" i="28"/>
  <c r="AV7" i="28"/>
  <c r="AU7" i="28"/>
  <c r="AT7" i="28"/>
  <c r="AS7" i="28"/>
  <c r="AR7" i="28"/>
  <c r="AQ7" i="28"/>
  <c r="AL7" i="28"/>
  <c r="AK7" i="28"/>
  <c r="AJ7" i="28"/>
  <c r="AI7" i="28"/>
  <c r="AH7" i="28"/>
  <c r="AG7" i="28"/>
  <c r="AB7" i="28"/>
  <c r="AA7" i="28"/>
  <c r="Z7" i="28"/>
  <c r="Y7" i="28"/>
  <c r="X7" i="28"/>
  <c r="W7" i="28"/>
  <c r="R7" i="28"/>
  <c r="Q7" i="28"/>
  <c r="P7" i="28"/>
  <c r="O7" i="28"/>
  <c r="N7" i="28"/>
  <c r="M7" i="28"/>
  <c r="H7" i="28"/>
  <c r="G7" i="28"/>
  <c r="F7" i="28"/>
  <c r="E7" i="28"/>
  <c r="D7" i="28"/>
  <c r="C7" i="28"/>
  <c r="ER6" i="28"/>
  <c r="EQ6" i="28"/>
  <c r="EP6" i="28"/>
  <c r="EO6" i="28"/>
  <c r="EN6" i="28"/>
  <c r="EM6" i="28"/>
  <c r="EH6" i="28"/>
  <c r="EG6" i="28"/>
  <c r="EF6" i="28"/>
  <c r="EE6" i="28"/>
  <c r="ED6" i="28"/>
  <c r="EC6" i="28"/>
  <c r="DX6" i="28"/>
  <c r="DW6" i="28"/>
  <c r="DV6" i="28"/>
  <c r="DU6" i="28"/>
  <c r="DT6" i="28"/>
  <c r="DS6" i="28"/>
  <c r="DN6" i="28"/>
  <c r="DM6" i="28"/>
  <c r="DL6" i="28"/>
  <c r="DK6" i="28"/>
  <c r="DJ6" i="28"/>
  <c r="DI6" i="28"/>
  <c r="DC6" i="28"/>
  <c r="DB6" i="28"/>
  <c r="DA6" i="28"/>
  <c r="CZ6" i="28"/>
  <c r="CY6" i="28"/>
  <c r="CT6" i="28"/>
  <c r="CS6" i="28"/>
  <c r="CR6" i="28"/>
  <c r="CQ6" i="28"/>
  <c r="CP6" i="28"/>
  <c r="CO6" i="28"/>
  <c r="CJ6" i="28"/>
  <c r="CI6" i="28"/>
  <c r="CH6" i="28"/>
  <c r="CG6" i="28"/>
  <c r="CF6" i="28"/>
  <c r="CE6" i="28"/>
  <c r="BZ6" i="28"/>
  <c r="BY6" i="28"/>
  <c r="BX6" i="28"/>
  <c r="BW6" i="28"/>
  <c r="BV6" i="28"/>
  <c r="BU6" i="28"/>
  <c r="BP6" i="28"/>
  <c r="BO6" i="28"/>
  <c r="BN6" i="28"/>
  <c r="BM6" i="28"/>
  <c r="BL6" i="28"/>
  <c r="BK6" i="28"/>
  <c r="BE6" i="28"/>
  <c r="BD6" i="28"/>
  <c r="BC6" i="28"/>
  <c r="BB6" i="28"/>
  <c r="BA6" i="28"/>
  <c r="AV6" i="28"/>
  <c r="AU6" i="28"/>
  <c r="AT6" i="28"/>
  <c r="AS6" i="28"/>
  <c r="AR6" i="28"/>
  <c r="AQ6" i="28"/>
  <c r="AL6" i="28"/>
  <c r="AK6" i="28"/>
  <c r="AJ6" i="28"/>
  <c r="AI6" i="28"/>
  <c r="AH6" i="28"/>
  <c r="AG6" i="28"/>
  <c r="AB6" i="28"/>
  <c r="AA6" i="28"/>
  <c r="Z6" i="28"/>
  <c r="Y6" i="28"/>
  <c r="X6" i="28"/>
  <c r="W6" i="28"/>
  <c r="R6" i="28"/>
  <c r="Q6" i="28"/>
  <c r="P6" i="28"/>
  <c r="O6" i="28"/>
  <c r="N6" i="28"/>
  <c r="M6" i="28"/>
  <c r="H6" i="28"/>
  <c r="G6" i="28"/>
  <c r="F6" i="28"/>
  <c r="E6" i="28"/>
  <c r="D6" i="28"/>
  <c r="C6" i="28"/>
  <c r="ER5" i="28"/>
  <c r="EQ5" i="28"/>
  <c r="EP5" i="28"/>
  <c r="EO5" i="28"/>
  <c r="EN5" i="28"/>
  <c r="EM5" i="28"/>
  <c r="EH5" i="28"/>
  <c r="EG5" i="28"/>
  <c r="EF5" i="28"/>
  <c r="EE5" i="28"/>
  <c r="ED5" i="28"/>
  <c r="EC5" i="28"/>
  <c r="DX5" i="28"/>
  <c r="DW5" i="28"/>
  <c r="DV5" i="28"/>
  <c r="DU5" i="28"/>
  <c r="DT5" i="28"/>
  <c r="DS5" i="28"/>
  <c r="DN5" i="28"/>
  <c r="DM5" i="28"/>
  <c r="DL5" i="28"/>
  <c r="DK5" i="28"/>
  <c r="DJ5" i="28"/>
  <c r="DI5" i="28"/>
  <c r="DC5" i="28"/>
  <c r="DB5" i="28"/>
  <c r="DA5" i="28"/>
  <c r="CZ5" i="28"/>
  <c r="CY5" i="28"/>
  <c r="CT5" i="28"/>
  <c r="CS5" i="28"/>
  <c r="CR5" i="28"/>
  <c r="CQ5" i="28"/>
  <c r="CP5" i="28"/>
  <c r="CO5" i="28"/>
  <c r="CJ5" i="28"/>
  <c r="CI5" i="28"/>
  <c r="CH5" i="28"/>
  <c r="CG5" i="28"/>
  <c r="CF5" i="28"/>
  <c r="CE5" i="28"/>
  <c r="BZ5" i="28"/>
  <c r="BY5" i="28"/>
  <c r="BX5" i="28"/>
  <c r="BW5" i="28"/>
  <c r="BV5" i="28"/>
  <c r="BU5" i="28"/>
  <c r="BP5" i="28"/>
  <c r="BO5" i="28"/>
  <c r="BN5" i="28"/>
  <c r="BM5" i="28"/>
  <c r="BL5" i="28"/>
  <c r="BK5" i="28"/>
  <c r="BE5" i="28"/>
  <c r="BD5" i="28"/>
  <c r="BC5" i="28"/>
  <c r="BB5" i="28"/>
  <c r="BA5" i="28"/>
  <c r="AV5" i="28"/>
  <c r="AU5" i="28"/>
  <c r="AT5" i="28"/>
  <c r="AS5" i="28"/>
  <c r="AR5" i="28"/>
  <c r="AQ5" i="28"/>
  <c r="AL5" i="28"/>
  <c r="AK5" i="28"/>
  <c r="AJ5" i="28"/>
  <c r="AI5" i="28"/>
  <c r="AH5" i="28"/>
  <c r="AG5" i="28"/>
  <c r="AB5" i="28"/>
  <c r="AA5" i="28"/>
  <c r="Z5" i="28"/>
  <c r="Y5" i="28"/>
  <c r="X5" i="28"/>
  <c r="W5" i="28"/>
  <c r="R5" i="28"/>
  <c r="Q5" i="28"/>
  <c r="P5" i="28"/>
  <c r="O5" i="28"/>
  <c r="N5" i="28"/>
  <c r="M5" i="28"/>
  <c r="H5" i="28"/>
  <c r="G5" i="28"/>
  <c r="F5" i="28"/>
  <c r="E5" i="28"/>
  <c r="D5" i="28"/>
  <c r="C5" i="28"/>
  <c r="EM3" i="28"/>
  <c r="EK3" i="28"/>
  <c r="EC3" i="28"/>
  <c r="EA3" i="28"/>
  <c r="DS3" i="28"/>
  <c r="DQ3" i="28"/>
  <c r="DI3" i="28"/>
  <c r="DG3" i="28"/>
  <c r="CY3" i="28"/>
  <c r="CW3" i="28"/>
  <c r="CO3" i="28"/>
  <c r="CM3" i="28"/>
  <c r="CE3" i="28"/>
  <c r="CC3" i="28"/>
  <c r="BU3" i="28"/>
  <c r="BS3" i="28"/>
  <c r="BK3" i="28"/>
  <c r="BI3" i="28"/>
  <c r="BA3" i="28"/>
  <c r="AY3" i="28"/>
  <c r="AQ3" i="28"/>
  <c r="AO3" i="28"/>
  <c r="AG3" i="28"/>
  <c r="AE3" i="28"/>
  <c r="W3" i="28"/>
  <c r="U3" i="28"/>
  <c r="M3" i="28"/>
  <c r="K3" i="28"/>
  <c r="C3" i="28"/>
  <c r="A3" i="28"/>
  <c r="EK2" i="28"/>
  <c r="EA2" i="28"/>
  <c r="DQ2" i="28"/>
  <c r="DG2" i="28"/>
  <c r="CW2" i="28"/>
  <c r="CM2" i="28"/>
  <c r="CC2" i="28"/>
  <c r="BS2" i="28"/>
  <c r="BI2" i="28"/>
  <c r="AY2" i="28"/>
  <c r="AO2" i="28"/>
  <c r="AE2" i="28"/>
  <c r="U2" i="28"/>
  <c r="K2" i="28"/>
  <c r="A2" i="28"/>
  <c r="EM1" i="28"/>
  <c r="EL1" i="28"/>
  <c r="EC1" i="28"/>
  <c r="EB1" i="28"/>
  <c r="DS1" i="28"/>
  <c r="DR1" i="28"/>
  <c r="DI1" i="28"/>
  <c r="DH1" i="28"/>
  <c r="CY1" i="28"/>
  <c r="CX1" i="28"/>
  <c r="CO1" i="28"/>
  <c r="CN1" i="28"/>
  <c r="CE1" i="28"/>
  <c r="CD1" i="28"/>
  <c r="BU1" i="28"/>
  <c r="BT1" i="28"/>
  <c r="BK1" i="28"/>
  <c r="BJ1" i="28"/>
  <c r="BA1" i="28"/>
  <c r="AZ1" i="28"/>
  <c r="AQ1" i="28"/>
  <c r="AP1" i="28"/>
  <c r="AG1" i="28"/>
  <c r="AF1" i="28"/>
  <c r="W1" i="28"/>
  <c r="V1" i="28"/>
  <c r="M1" i="28"/>
  <c r="L1" i="28"/>
  <c r="C1" i="28"/>
  <c r="B1" i="28"/>
  <c r="EQ32" i="27"/>
  <c r="EM32" i="27" s="1"/>
  <c r="DD32" i="27"/>
  <c r="DD16" i="27" s="1"/>
  <c r="DD7" i="27" s="1"/>
  <c r="BO32" i="27"/>
  <c r="BK32" i="27"/>
  <c r="AU32" i="27"/>
  <c r="AQ32" i="27"/>
  <c r="AA32" i="27"/>
  <c r="W32" i="27"/>
  <c r="G32" i="27"/>
  <c r="CE21" i="27"/>
  <c r="CE20" i="27"/>
  <c r="CE19" i="27"/>
  <c r="EQ18" i="27"/>
  <c r="EM18" i="27"/>
  <c r="DM18" i="27"/>
  <c r="DI18" i="27"/>
  <c r="CE18" i="27"/>
  <c r="AU18" i="27"/>
  <c r="AQ18" i="27" s="1"/>
  <c r="AA18" i="27"/>
  <c r="EQ17" i="27"/>
  <c r="EM17" i="27" s="1"/>
  <c r="DM17" i="27"/>
  <c r="CE17" i="27"/>
  <c r="AU17" i="27"/>
  <c r="AQ17" i="27"/>
  <c r="AA17" i="27"/>
  <c r="W17" i="27"/>
  <c r="EQ16" i="27"/>
  <c r="EM16" i="27"/>
  <c r="DM16" i="27"/>
  <c r="DI16" i="27"/>
  <c r="CE16" i="27"/>
  <c r="AU16" i="27"/>
  <c r="AQ16" i="27"/>
  <c r="AA16" i="27"/>
  <c r="W16" i="27"/>
  <c r="EQ14" i="27"/>
  <c r="EM14" i="27"/>
  <c r="DM14" i="27"/>
  <c r="DI14" i="27"/>
  <c r="DI5" i="27" s="1"/>
  <c r="CE14" i="27"/>
  <c r="BO14" i="27"/>
  <c r="BK14" i="27" s="1"/>
  <c r="BK6" i="27" s="1"/>
  <c r="AU14" i="27"/>
  <c r="AQ14" i="27" s="1"/>
  <c r="AA14" i="27"/>
  <c r="W14" i="27" s="1"/>
  <c r="C14" i="27"/>
  <c r="C6" i="27" s="1"/>
  <c r="EH10" i="27"/>
  <c r="EC10" i="27"/>
  <c r="CJ10" i="27"/>
  <c r="CI10" i="27"/>
  <c r="CE10" i="27"/>
  <c r="ER7" i="27"/>
  <c r="EP7" i="27"/>
  <c r="EO7" i="27"/>
  <c r="EN7" i="27"/>
  <c r="EH7" i="27"/>
  <c r="EG7" i="27"/>
  <c r="EF7" i="27"/>
  <c r="EE7" i="27"/>
  <c r="ED7" i="27"/>
  <c r="EC7" i="27"/>
  <c r="DX7" i="27"/>
  <c r="DW7" i="27"/>
  <c r="DV7" i="27"/>
  <c r="DU7" i="27"/>
  <c r="DT7" i="27"/>
  <c r="DS7" i="27"/>
  <c r="DN7" i="27"/>
  <c r="DL7" i="27"/>
  <c r="DK7" i="27"/>
  <c r="DJ7" i="27"/>
  <c r="DC7" i="27"/>
  <c r="DB7" i="27"/>
  <c r="DA7" i="27"/>
  <c r="CZ7" i="27"/>
  <c r="CY7" i="27"/>
  <c r="CT7" i="27"/>
  <c r="CS7" i="27"/>
  <c r="CR7" i="27"/>
  <c r="CQ7" i="27"/>
  <c r="CP7" i="27"/>
  <c r="CO7" i="27"/>
  <c r="CJ7" i="27"/>
  <c r="CI7" i="27"/>
  <c r="CH7" i="27"/>
  <c r="CG7" i="27"/>
  <c r="CF7" i="27"/>
  <c r="BZ7" i="27"/>
  <c r="BY7" i="27"/>
  <c r="BX7" i="27"/>
  <c r="BW7" i="27"/>
  <c r="BV7" i="27"/>
  <c r="BU7" i="27"/>
  <c r="BP7" i="27"/>
  <c r="BO7" i="27"/>
  <c r="BN7" i="27"/>
  <c r="BM7" i="27"/>
  <c r="BL7" i="27"/>
  <c r="BK7" i="27"/>
  <c r="BF7" i="27"/>
  <c r="BE7" i="27"/>
  <c r="BD7" i="27"/>
  <c r="BC7" i="27"/>
  <c r="BB7" i="27"/>
  <c r="BA7" i="27"/>
  <c r="AV7" i="27"/>
  <c r="AU7" i="27"/>
  <c r="AU10" i="27" s="1"/>
  <c r="AQ10" i="27" s="1"/>
  <c r="AT7" i="27"/>
  <c r="AS7" i="27"/>
  <c r="AR7" i="27"/>
  <c r="AL7" i="27"/>
  <c r="AK7" i="27"/>
  <c r="AJ7" i="27"/>
  <c r="AI7" i="27"/>
  <c r="AH7" i="27"/>
  <c r="AG7" i="27"/>
  <c r="AB7" i="27"/>
  <c r="Z7" i="27"/>
  <c r="Y7" i="27"/>
  <c r="X7" i="27"/>
  <c r="R7" i="27"/>
  <c r="Q7" i="27"/>
  <c r="P7" i="27"/>
  <c r="O7" i="27"/>
  <c r="N7" i="27"/>
  <c r="M7" i="27"/>
  <c r="H7" i="27"/>
  <c r="G7" i="27"/>
  <c r="F7" i="27"/>
  <c r="E7" i="27"/>
  <c r="D7" i="27"/>
  <c r="C7" i="27"/>
  <c r="ER6" i="27"/>
  <c r="EP6" i="27"/>
  <c r="EO6" i="27"/>
  <c r="EN6" i="27"/>
  <c r="EG6" i="27"/>
  <c r="EF6" i="27"/>
  <c r="EE6" i="27"/>
  <c r="ED6" i="27"/>
  <c r="EC6" i="27"/>
  <c r="DW6" i="27"/>
  <c r="DV6" i="27"/>
  <c r="DU6" i="27"/>
  <c r="DT6" i="27"/>
  <c r="DS6" i="27"/>
  <c r="DN6" i="27"/>
  <c r="DL6" i="27"/>
  <c r="DK6" i="27"/>
  <c r="DJ6" i="27"/>
  <c r="DC6" i="27"/>
  <c r="DB6" i="27"/>
  <c r="DA6" i="27"/>
  <c r="CZ6" i="27"/>
  <c r="CY6" i="27"/>
  <c r="CS6" i="27"/>
  <c r="CR6" i="27"/>
  <c r="CQ6" i="27"/>
  <c r="CP6" i="27"/>
  <c r="CO6" i="27"/>
  <c r="CJ6" i="27"/>
  <c r="CI6" i="27"/>
  <c r="CH6" i="27"/>
  <c r="CG6" i="27"/>
  <c r="CF6" i="27"/>
  <c r="BZ6" i="27"/>
  <c r="BY6" i="27"/>
  <c r="BX6" i="27"/>
  <c r="BW6" i="27"/>
  <c r="BV6" i="27"/>
  <c r="BU6" i="27"/>
  <c r="BP6" i="27"/>
  <c r="BO6" i="27"/>
  <c r="BN6" i="27"/>
  <c r="BM6" i="27"/>
  <c r="BL6" i="27"/>
  <c r="BE6" i="27"/>
  <c r="BD6" i="27"/>
  <c r="BC6" i="27"/>
  <c r="BB6" i="27"/>
  <c r="BA6" i="27"/>
  <c r="AV6" i="27"/>
  <c r="AU6" i="27"/>
  <c r="AT6" i="27"/>
  <c r="AS6" i="27"/>
  <c r="AR6" i="27"/>
  <c r="AQ6" i="27"/>
  <c r="AK6" i="27"/>
  <c r="AJ6" i="27"/>
  <c r="AI6" i="27"/>
  <c r="AH6" i="27"/>
  <c r="AG6" i="27"/>
  <c r="AB6" i="27"/>
  <c r="Z6" i="27"/>
  <c r="Y6" i="27"/>
  <c r="X6" i="27"/>
  <c r="Q6" i="27"/>
  <c r="P6" i="27"/>
  <c r="O6" i="27"/>
  <c r="N6" i="27"/>
  <c r="M6" i="27"/>
  <c r="H6" i="27"/>
  <c r="G6" i="27"/>
  <c r="F6" i="27"/>
  <c r="E6" i="27"/>
  <c r="D6" i="27"/>
  <c r="ER5" i="27"/>
  <c r="EQ5" i="27"/>
  <c r="EP5" i="27"/>
  <c r="EO5" i="27"/>
  <c r="EN5" i="27"/>
  <c r="EM5" i="27"/>
  <c r="EH5" i="27"/>
  <c r="EG5" i="27"/>
  <c r="EF5" i="27"/>
  <c r="EE5" i="27"/>
  <c r="ED5" i="27"/>
  <c r="EC5" i="27"/>
  <c r="DX5" i="27"/>
  <c r="DW5" i="27"/>
  <c r="DV5" i="27"/>
  <c r="DU5" i="27"/>
  <c r="DT5" i="27"/>
  <c r="DS5" i="27"/>
  <c r="DN5" i="27"/>
  <c r="DM5" i="27"/>
  <c r="DL5" i="27"/>
  <c r="DK5" i="27"/>
  <c r="DJ5" i="27"/>
  <c r="DD5" i="27"/>
  <c r="DC5" i="27"/>
  <c r="DB5" i="27"/>
  <c r="DA5" i="27"/>
  <c r="CZ5" i="27"/>
  <c r="CY5" i="27"/>
  <c r="CT5" i="27"/>
  <c r="CS5" i="27"/>
  <c r="CR5" i="27"/>
  <c r="CQ5" i="27"/>
  <c r="CP5" i="27"/>
  <c r="CO5" i="27"/>
  <c r="CJ5" i="27"/>
  <c r="CI5" i="27"/>
  <c r="CH5" i="27"/>
  <c r="CG5" i="27"/>
  <c r="CF5" i="27"/>
  <c r="CE5" i="27"/>
  <c r="BZ5" i="27"/>
  <c r="BY5" i="27"/>
  <c r="BX5" i="27"/>
  <c r="BW5" i="27"/>
  <c r="BV5" i="27"/>
  <c r="BU5" i="27"/>
  <c r="BP5" i="27"/>
  <c r="BO5" i="27"/>
  <c r="BN5" i="27"/>
  <c r="BM5" i="27"/>
  <c r="BL5" i="27"/>
  <c r="BK5" i="27"/>
  <c r="BF5" i="27"/>
  <c r="BE5" i="27"/>
  <c r="BD5" i="27"/>
  <c r="BC5" i="27"/>
  <c r="BB5" i="27"/>
  <c r="BA5" i="27"/>
  <c r="AV5" i="27"/>
  <c r="AU5" i="27"/>
  <c r="AT5" i="27"/>
  <c r="AS5" i="27"/>
  <c r="AR5" i="27"/>
  <c r="AQ5" i="27"/>
  <c r="AL5" i="27"/>
  <c r="AK5" i="27"/>
  <c r="AJ5" i="27"/>
  <c r="AI5" i="27"/>
  <c r="AH5" i="27"/>
  <c r="AG5" i="27"/>
  <c r="AB5" i="27"/>
  <c r="AA5" i="27"/>
  <c r="Z5" i="27"/>
  <c r="Y5" i="27"/>
  <c r="X5" i="27"/>
  <c r="W5" i="27"/>
  <c r="R5" i="27"/>
  <c r="Q5" i="27"/>
  <c r="P5" i="27"/>
  <c r="O5" i="27"/>
  <c r="N5" i="27"/>
  <c r="M5" i="27"/>
  <c r="H5" i="27"/>
  <c r="G5" i="27"/>
  <c r="F5" i="27"/>
  <c r="E5" i="27"/>
  <c r="D5" i="27"/>
  <c r="C5" i="27"/>
  <c r="EF207" i="21"/>
  <c r="BQ207" i="21" s="1"/>
  <c r="EE207" i="21"/>
  <c r="BP207" i="21" s="1"/>
  <c r="ED207" i="21"/>
  <c r="EC207" i="21"/>
  <c r="BN207" i="21" s="1"/>
  <c r="EB207" i="21"/>
  <c r="BM207" i="21" s="1"/>
  <c r="EA207" i="21"/>
  <c r="BL207" i="21" s="1"/>
  <c r="DZ207" i="21"/>
  <c r="BK207" i="21" s="1"/>
  <c r="DY207" i="21"/>
  <c r="BJ207" i="21" s="1"/>
  <c r="DX207" i="21"/>
  <c r="DW207" i="21"/>
  <c r="BH207" i="21" s="1"/>
  <c r="DV207" i="21"/>
  <c r="BG207" i="21" s="1"/>
  <c r="DU207" i="21"/>
  <c r="BF207" i="21" s="1"/>
  <c r="DT207" i="21"/>
  <c r="BE207" i="21" s="1"/>
  <c r="DS207" i="21"/>
  <c r="BD207" i="21" s="1"/>
  <c r="DR207" i="21"/>
  <c r="BC207" i="21" s="1"/>
  <c r="DQ207" i="21"/>
  <c r="BB207" i="21" s="1"/>
  <c r="DP207" i="21"/>
  <c r="BA207" i="21" s="1"/>
  <c r="DO207" i="21"/>
  <c r="AZ207" i="21" s="1"/>
  <c r="DN207" i="21"/>
  <c r="DM207" i="21"/>
  <c r="AX207" i="21" s="1"/>
  <c r="DL207" i="21"/>
  <c r="AW207" i="21" s="1"/>
  <c r="DK207" i="21"/>
  <c r="AV207" i="21" s="1"/>
  <c r="DJ207" i="21"/>
  <c r="AU207" i="21" s="1"/>
  <c r="DI207" i="21"/>
  <c r="AT207" i="21" s="1"/>
  <c r="DH207" i="21"/>
  <c r="AS207" i="21" s="1"/>
  <c r="DG207" i="21"/>
  <c r="AR207" i="21" s="1"/>
  <c r="DF207" i="21"/>
  <c r="AQ207" i="21" s="1"/>
  <c r="DE207" i="21"/>
  <c r="AP207" i="21" s="1"/>
  <c r="DD207" i="21"/>
  <c r="AO207" i="21" s="1"/>
  <c r="DC207" i="21"/>
  <c r="AN207" i="21" s="1"/>
  <c r="DB207" i="21"/>
  <c r="AM207" i="21" s="1"/>
  <c r="DA207" i="21"/>
  <c r="AL207" i="21" s="1"/>
  <c r="CZ207" i="21"/>
  <c r="AK207" i="21" s="1"/>
  <c r="CY207" i="21"/>
  <c r="AJ207" i="21" s="1"/>
  <c r="CX207" i="21"/>
  <c r="CW207" i="21"/>
  <c r="AH207" i="21" s="1"/>
  <c r="CV207" i="21"/>
  <c r="CU207" i="21"/>
  <c r="AF207" i="21" s="1"/>
  <c r="CT207" i="21"/>
  <c r="AE207" i="21" s="1"/>
  <c r="CS207" i="21"/>
  <c r="AD207" i="21" s="1"/>
  <c r="CR207" i="21"/>
  <c r="AC207" i="21" s="1"/>
  <c r="CQ207" i="21"/>
  <c r="AB207" i="21" s="1"/>
  <c r="CP207" i="21"/>
  <c r="AA207" i="21" s="1"/>
  <c r="CO207" i="21"/>
  <c r="Z207" i="21" s="1"/>
  <c r="CN207" i="21"/>
  <c r="Y207" i="21" s="1"/>
  <c r="CM207" i="21"/>
  <c r="X207" i="21" s="1"/>
  <c r="CL207" i="21"/>
  <c r="W207" i="21" s="1"/>
  <c r="CK207" i="21"/>
  <c r="V207" i="21" s="1"/>
  <c r="CJ207" i="21"/>
  <c r="U207" i="21" s="1"/>
  <c r="CI207" i="21"/>
  <c r="T207" i="21" s="1"/>
  <c r="CH207" i="21"/>
  <c r="S207" i="21" s="1"/>
  <c r="CG207" i="21"/>
  <c r="R207" i="21" s="1"/>
  <c r="CF207" i="21"/>
  <c r="CE207" i="21"/>
  <c r="P207" i="21" s="1"/>
  <c r="CD207" i="21"/>
  <c r="O207" i="21" s="1"/>
  <c r="CC207" i="21"/>
  <c r="N207" i="21" s="1"/>
  <c r="CB207" i="21"/>
  <c r="CA207" i="21"/>
  <c r="L207" i="21" s="1"/>
  <c r="BZ207" i="21"/>
  <c r="K207" i="21" s="1"/>
  <c r="BY207" i="21"/>
  <c r="J207" i="21" s="1"/>
  <c r="BX207" i="21"/>
  <c r="I207" i="21" s="1"/>
  <c r="BW207" i="21"/>
  <c r="H207" i="21" s="1"/>
  <c r="BV207" i="21"/>
  <c r="BU207" i="21"/>
  <c r="F207" i="21" s="1"/>
  <c r="BT207" i="21"/>
  <c r="E207" i="21" s="1"/>
  <c r="BS207" i="21"/>
  <c r="D207" i="21" s="1"/>
  <c r="BO207" i="21"/>
  <c r="BI207" i="21"/>
  <c r="AY207" i="21"/>
  <c r="AI207" i="21"/>
  <c r="AG207" i="21"/>
  <c r="Q207" i="21"/>
  <c r="M207" i="21"/>
  <c r="G207" i="21"/>
  <c r="C207" i="21"/>
  <c r="B207" i="21"/>
  <c r="A207" i="21"/>
  <c r="EF206" i="21"/>
  <c r="BQ206" i="21" s="1"/>
  <c r="EE206" i="21"/>
  <c r="BP206" i="21" s="1"/>
  <c r="ED206" i="21"/>
  <c r="BO206" i="21" s="1"/>
  <c r="EC206" i="21"/>
  <c r="EB206" i="21"/>
  <c r="BM206" i="21" s="1"/>
  <c r="EA206" i="21"/>
  <c r="DZ206" i="21"/>
  <c r="DY206" i="21"/>
  <c r="DX206" i="21"/>
  <c r="BI206" i="21" s="1"/>
  <c r="DW206" i="21"/>
  <c r="BH206" i="21" s="1"/>
  <c r="DV206" i="21"/>
  <c r="BG206" i="21" s="1"/>
  <c r="DU206" i="21"/>
  <c r="DT206" i="21"/>
  <c r="BE206" i="21" s="1"/>
  <c r="DS206" i="21"/>
  <c r="BD206" i="21" s="1"/>
  <c r="DR206" i="21"/>
  <c r="BC206" i="21" s="1"/>
  <c r="DQ206" i="21"/>
  <c r="DP206" i="21"/>
  <c r="BA206" i="21" s="1"/>
  <c r="DO206" i="21"/>
  <c r="AZ206" i="21" s="1"/>
  <c r="DN206" i="21"/>
  <c r="AY206" i="21" s="1"/>
  <c r="DM206" i="21"/>
  <c r="DL206" i="21"/>
  <c r="AW206" i="21" s="1"/>
  <c r="DK206" i="21"/>
  <c r="DJ206" i="21"/>
  <c r="DI206" i="21"/>
  <c r="DH206" i="21"/>
  <c r="AS206" i="21" s="1"/>
  <c r="DG206" i="21"/>
  <c r="AR206" i="21" s="1"/>
  <c r="DF206" i="21"/>
  <c r="AQ206" i="21" s="1"/>
  <c r="DE206" i="21"/>
  <c r="DD206" i="21"/>
  <c r="AO206" i="21" s="1"/>
  <c r="DC206" i="21"/>
  <c r="AN206" i="21" s="1"/>
  <c r="DB206" i="21"/>
  <c r="AM206" i="21" s="1"/>
  <c r="DA206" i="21"/>
  <c r="CZ206" i="21"/>
  <c r="AK206" i="21" s="1"/>
  <c r="CY206" i="21"/>
  <c r="AJ206" i="21" s="1"/>
  <c r="CX206" i="21"/>
  <c r="AI206" i="21" s="1"/>
  <c r="CW206" i="21"/>
  <c r="CV206" i="21"/>
  <c r="AG206" i="21" s="1"/>
  <c r="CU206" i="21"/>
  <c r="AF206" i="21" s="1"/>
  <c r="CT206" i="21"/>
  <c r="CS206" i="21"/>
  <c r="CR206" i="21"/>
  <c r="AC206" i="21" s="1"/>
  <c r="CQ206" i="21"/>
  <c r="AB206" i="21" s="1"/>
  <c r="CP206" i="21"/>
  <c r="CO206" i="21"/>
  <c r="CN206" i="21"/>
  <c r="Y206" i="21" s="1"/>
  <c r="CM206" i="21"/>
  <c r="X206" i="21" s="1"/>
  <c r="CL206" i="21"/>
  <c r="W206" i="21" s="1"/>
  <c r="CK206" i="21"/>
  <c r="CJ206" i="21"/>
  <c r="U206" i="21" s="1"/>
  <c r="CI206" i="21"/>
  <c r="T206" i="21" s="1"/>
  <c r="CH206" i="21"/>
  <c r="S206" i="21" s="1"/>
  <c r="CG206" i="21"/>
  <c r="CF206" i="21"/>
  <c r="Q206" i="21" s="1"/>
  <c r="CE206" i="21"/>
  <c r="P206" i="21" s="1"/>
  <c r="CD206" i="21"/>
  <c r="O206" i="21" s="1"/>
  <c r="CC206" i="21"/>
  <c r="CB206" i="21"/>
  <c r="M206" i="21" s="1"/>
  <c r="CA206" i="21"/>
  <c r="L206" i="21" s="1"/>
  <c r="BZ206" i="21"/>
  <c r="BY206" i="21"/>
  <c r="BX206" i="21"/>
  <c r="I206" i="21" s="1"/>
  <c r="BW206" i="21"/>
  <c r="H206" i="21" s="1"/>
  <c r="BV206" i="21"/>
  <c r="G206" i="21" s="1"/>
  <c r="BU206" i="21"/>
  <c r="BT206" i="21"/>
  <c r="E206" i="21" s="1"/>
  <c r="BS206" i="21"/>
  <c r="D206" i="21" s="1"/>
  <c r="BN206" i="21"/>
  <c r="BL206" i="21"/>
  <c r="BK206" i="21"/>
  <c r="BJ206" i="21"/>
  <c r="BF206" i="21"/>
  <c r="BB206" i="21"/>
  <c r="AX206" i="21"/>
  <c r="AV206" i="21"/>
  <c r="AU206" i="21"/>
  <c r="AT206" i="21"/>
  <c r="AP206" i="21"/>
  <c r="AL206" i="21"/>
  <c r="AH206" i="21"/>
  <c r="AE206" i="21"/>
  <c r="AD206" i="21"/>
  <c r="AA206" i="21"/>
  <c r="Z206" i="21"/>
  <c r="V206" i="21"/>
  <c r="R206" i="21"/>
  <c r="N206" i="21"/>
  <c r="K206" i="21"/>
  <c r="J206" i="21"/>
  <c r="F206" i="21"/>
  <c r="C206" i="21"/>
  <c r="B206" i="21"/>
  <c r="A206" i="21"/>
  <c r="EF205" i="21"/>
  <c r="BQ205" i="21" s="1"/>
  <c r="EE205" i="21"/>
  <c r="BP205" i="21" s="1"/>
  <c r="ED205" i="21"/>
  <c r="BO205" i="21" s="1"/>
  <c r="EC205" i="21"/>
  <c r="EB205" i="21"/>
  <c r="EA205" i="21"/>
  <c r="BL205" i="21" s="1"/>
  <c r="DZ205" i="21"/>
  <c r="BK205" i="21" s="1"/>
  <c r="DY205" i="21"/>
  <c r="BJ205" i="21" s="1"/>
  <c r="DX205" i="21"/>
  <c r="DW205" i="21"/>
  <c r="BH205" i="21" s="1"/>
  <c r="DV205" i="21"/>
  <c r="BG205" i="21" s="1"/>
  <c r="DU205" i="21"/>
  <c r="DT205" i="21"/>
  <c r="BE205" i="21" s="1"/>
  <c r="DS205" i="21"/>
  <c r="BD205" i="21" s="1"/>
  <c r="DR205" i="21"/>
  <c r="BC205" i="21" s="1"/>
  <c r="DQ205" i="21"/>
  <c r="BB205" i="21" s="1"/>
  <c r="DP205" i="21"/>
  <c r="BA205" i="21" s="1"/>
  <c r="DO205" i="21"/>
  <c r="AZ205" i="21" s="1"/>
  <c r="DN205" i="21"/>
  <c r="AY205" i="21" s="1"/>
  <c r="DM205" i="21"/>
  <c r="DL205" i="21"/>
  <c r="DK205" i="21"/>
  <c r="AV205" i="21" s="1"/>
  <c r="DJ205" i="21"/>
  <c r="AU205" i="21" s="1"/>
  <c r="DI205" i="21"/>
  <c r="AT205" i="21" s="1"/>
  <c r="DH205" i="21"/>
  <c r="DG205" i="21"/>
  <c r="AR205" i="21" s="1"/>
  <c r="DF205" i="21"/>
  <c r="AQ205" i="21" s="1"/>
  <c r="DE205" i="21"/>
  <c r="DD205" i="21"/>
  <c r="AO205" i="21" s="1"/>
  <c r="DC205" i="21"/>
  <c r="AN205" i="21" s="1"/>
  <c r="DB205" i="21"/>
  <c r="AM205" i="21" s="1"/>
  <c r="DA205" i="21"/>
  <c r="AL205" i="21" s="1"/>
  <c r="CZ205" i="21"/>
  <c r="CY205" i="21"/>
  <c r="AJ205" i="21" s="1"/>
  <c r="CX205" i="21"/>
  <c r="AI205" i="21" s="1"/>
  <c r="CW205" i="21"/>
  <c r="AH205" i="21" s="1"/>
  <c r="CV205" i="21"/>
  <c r="AG205" i="21" s="1"/>
  <c r="CU205" i="21"/>
  <c r="AF205" i="21" s="1"/>
  <c r="CT205" i="21"/>
  <c r="AE205" i="21" s="1"/>
  <c r="CS205" i="21"/>
  <c r="CR205" i="21"/>
  <c r="CQ205" i="21"/>
  <c r="AB205" i="21" s="1"/>
  <c r="CP205" i="21"/>
  <c r="AA205" i="21" s="1"/>
  <c r="CO205" i="21"/>
  <c r="Z205" i="21" s="1"/>
  <c r="CN205" i="21"/>
  <c r="Y205" i="21" s="1"/>
  <c r="CM205" i="21"/>
  <c r="X205" i="21" s="1"/>
  <c r="CL205" i="21"/>
  <c r="W205" i="21" s="1"/>
  <c r="CK205" i="21"/>
  <c r="V205" i="21" s="1"/>
  <c r="CJ205" i="21"/>
  <c r="CI205" i="21"/>
  <c r="T205" i="21" s="1"/>
  <c r="CH205" i="21"/>
  <c r="S205" i="21" s="1"/>
  <c r="CG205" i="21"/>
  <c r="R205" i="21" s="1"/>
  <c r="CF205" i="21"/>
  <c r="Q205" i="21" s="1"/>
  <c r="CE205" i="21"/>
  <c r="P205" i="21" s="1"/>
  <c r="CD205" i="21"/>
  <c r="O205" i="21" s="1"/>
  <c r="CC205" i="21"/>
  <c r="N205" i="21" s="1"/>
  <c r="CB205" i="21"/>
  <c r="M205" i="21" s="1"/>
  <c r="CA205" i="21"/>
  <c r="L205" i="21" s="1"/>
  <c r="BZ205" i="21"/>
  <c r="K205" i="21" s="1"/>
  <c r="BY205" i="21"/>
  <c r="J205" i="21" s="1"/>
  <c r="BX205" i="21"/>
  <c r="BW205" i="21"/>
  <c r="H205" i="21" s="1"/>
  <c r="BV205" i="21"/>
  <c r="G205" i="21" s="1"/>
  <c r="BU205" i="21"/>
  <c r="BT205" i="21"/>
  <c r="E205" i="21" s="1"/>
  <c r="BS205" i="21"/>
  <c r="D205" i="21" s="1"/>
  <c r="BN205" i="21"/>
  <c r="BM205" i="21"/>
  <c r="BI205" i="21"/>
  <c r="BF205" i="21"/>
  <c r="AX205" i="21"/>
  <c r="AW205" i="21"/>
  <c r="AS205" i="21"/>
  <c r="AP205" i="21"/>
  <c r="AK205" i="21"/>
  <c r="AD205" i="21"/>
  <c r="AC205" i="21"/>
  <c r="U205" i="21"/>
  <c r="I205" i="21"/>
  <c r="F205" i="21"/>
  <c r="C205" i="21"/>
  <c r="B205" i="21"/>
  <c r="A205" i="21"/>
  <c r="EF204" i="21"/>
  <c r="EE204" i="21"/>
  <c r="ED204" i="21"/>
  <c r="BO204" i="21" s="1"/>
  <c r="EC204" i="21"/>
  <c r="BN204" i="21" s="1"/>
  <c r="EB204" i="21"/>
  <c r="BM204" i="21" s="1"/>
  <c r="EA204" i="21"/>
  <c r="DZ204" i="21"/>
  <c r="BK204" i="21" s="1"/>
  <c r="DY204" i="21"/>
  <c r="BJ204" i="21" s="1"/>
  <c r="DX204" i="21"/>
  <c r="DW204" i="21"/>
  <c r="DV204" i="21"/>
  <c r="BG204" i="21" s="1"/>
  <c r="DU204" i="21"/>
  <c r="BF204" i="21" s="1"/>
  <c r="DT204" i="21"/>
  <c r="BE204" i="21" s="1"/>
  <c r="DS204" i="21"/>
  <c r="DR204" i="21"/>
  <c r="BC204" i="21" s="1"/>
  <c r="DQ204" i="21"/>
  <c r="BB204" i="21" s="1"/>
  <c r="DP204" i="21"/>
  <c r="BA204" i="21" s="1"/>
  <c r="DO204" i="21"/>
  <c r="DN204" i="21"/>
  <c r="AY204" i="21" s="1"/>
  <c r="DM204" i="21"/>
  <c r="AX204" i="21" s="1"/>
  <c r="DL204" i="21"/>
  <c r="AW204" i="21" s="1"/>
  <c r="DK204" i="21"/>
  <c r="DJ204" i="21"/>
  <c r="AU204" i="21" s="1"/>
  <c r="DI204" i="21"/>
  <c r="DH204" i="21"/>
  <c r="DG204" i="21"/>
  <c r="DF204" i="21"/>
  <c r="AQ204" i="21" s="1"/>
  <c r="DE204" i="21"/>
  <c r="AP204" i="21" s="1"/>
  <c r="DD204" i="21"/>
  <c r="DC204" i="21"/>
  <c r="DB204" i="21"/>
  <c r="AM204" i="21" s="1"/>
  <c r="DA204" i="21"/>
  <c r="AL204" i="21" s="1"/>
  <c r="CZ204" i="21"/>
  <c r="CY204" i="21"/>
  <c r="CX204" i="21"/>
  <c r="AI204" i="21" s="1"/>
  <c r="CW204" i="21"/>
  <c r="AH204" i="21" s="1"/>
  <c r="CV204" i="21"/>
  <c r="CU204" i="21"/>
  <c r="CT204" i="21"/>
  <c r="AE204" i="21" s="1"/>
  <c r="CS204" i="21"/>
  <c r="AD204" i="21" s="1"/>
  <c r="CR204" i="21"/>
  <c r="AC204" i="21" s="1"/>
  <c r="CQ204" i="21"/>
  <c r="CP204" i="21"/>
  <c r="AA204" i="21" s="1"/>
  <c r="CO204" i="21"/>
  <c r="Z204" i="21" s="1"/>
  <c r="CN204" i="21"/>
  <c r="Y204" i="21" s="1"/>
  <c r="CM204" i="21"/>
  <c r="CL204" i="21"/>
  <c r="W204" i="21" s="1"/>
  <c r="CK204" i="21"/>
  <c r="V204" i="21" s="1"/>
  <c r="CJ204" i="21"/>
  <c r="CI204" i="21"/>
  <c r="CH204" i="21"/>
  <c r="S204" i="21" s="1"/>
  <c r="CG204" i="21"/>
  <c r="R204" i="21" s="1"/>
  <c r="CF204" i="21"/>
  <c r="CE204" i="21"/>
  <c r="CD204" i="21"/>
  <c r="O204" i="21" s="1"/>
  <c r="CC204" i="21"/>
  <c r="N204" i="21" s="1"/>
  <c r="CB204" i="21"/>
  <c r="M204" i="21" s="1"/>
  <c r="CA204" i="21"/>
  <c r="BZ204" i="21"/>
  <c r="K204" i="21" s="1"/>
  <c r="BY204" i="21"/>
  <c r="J204" i="21" s="1"/>
  <c r="BX204" i="21"/>
  <c r="BW204" i="21"/>
  <c r="BV204" i="21"/>
  <c r="G204" i="21" s="1"/>
  <c r="BU204" i="21"/>
  <c r="F204" i="21" s="1"/>
  <c r="BT204" i="21"/>
  <c r="BS204" i="21"/>
  <c r="BQ204" i="21"/>
  <c r="BP204" i="21"/>
  <c r="BL204" i="21"/>
  <c r="BI204" i="21"/>
  <c r="BH204" i="21"/>
  <c r="BD204" i="21"/>
  <c r="AZ204" i="21"/>
  <c r="AV204" i="21"/>
  <c r="AT204" i="21"/>
  <c r="AS204" i="21"/>
  <c r="AR204" i="21"/>
  <c r="AO204" i="21"/>
  <c r="AN204" i="21"/>
  <c r="AK204" i="21"/>
  <c r="AJ204" i="21"/>
  <c r="AG204" i="21"/>
  <c r="AF204" i="21"/>
  <c r="AB204" i="21"/>
  <c r="X204" i="21"/>
  <c r="U204" i="21"/>
  <c r="T204" i="21"/>
  <c r="Q204" i="21"/>
  <c r="P204" i="21"/>
  <c r="L204" i="21"/>
  <c r="I204" i="21"/>
  <c r="H204" i="21"/>
  <c r="E204" i="21"/>
  <c r="D204" i="21"/>
  <c r="C204" i="21"/>
  <c r="B204" i="21"/>
  <c r="A204" i="21"/>
  <c r="EF203" i="21"/>
  <c r="BQ203" i="21" s="1"/>
  <c r="EE203" i="21"/>
  <c r="BP203" i="21" s="1"/>
  <c r="ED203" i="21"/>
  <c r="EC203" i="21"/>
  <c r="BN203" i="21" s="1"/>
  <c r="EB203" i="21"/>
  <c r="EA203" i="21"/>
  <c r="BL203" i="21" s="1"/>
  <c r="DZ203" i="21"/>
  <c r="DY203" i="21"/>
  <c r="BJ203" i="21" s="1"/>
  <c r="DX203" i="21"/>
  <c r="BI203" i="21" s="1"/>
  <c r="DW203" i="21"/>
  <c r="DV203" i="21"/>
  <c r="BG203" i="21" s="1"/>
  <c r="DU203" i="21"/>
  <c r="BF203" i="21" s="1"/>
  <c r="DT203" i="21"/>
  <c r="BE203" i="21" s="1"/>
  <c r="DS203" i="21"/>
  <c r="BD203" i="21" s="1"/>
  <c r="DR203" i="21"/>
  <c r="DQ203" i="21"/>
  <c r="BB203" i="21" s="1"/>
  <c r="DP203" i="21"/>
  <c r="BA203" i="21" s="1"/>
  <c r="DO203" i="21"/>
  <c r="AZ203" i="21" s="1"/>
  <c r="DN203" i="21"/>
  <c r="AY203" i="21" s="1"/>
  <c r="DM203" i="21"/>
  <c r="AX203" i="21" s="1"/>
  <c r="DL203" i="21"/>
  <c r="AW203" i="21" s="1"/>
  <c r="DK203" i="21"/>
  <c r="AV203" i="21" s="1"/>
  <c r="DJ203" i="21"/>
  <c r="DI203" i="21"/>
  <c r="AT203" i="21" s="1"/>
  <c r="DH203" i="21"/>
  <c r="AS203" i="21" s="1"/>
  <c r="DG203" i="21"/>
  <c r="DF203" i="21"/>
  <c r="AQ203" i="21" s="1"/>
  <c r="DE203" i="21"/>
  <c r="AP203" i="21" s="1"/>
  <c r="DD203" i="21"/>
  <c r="AO203" i="21" s="1"/>
  <c r="DC203" i="21"/>
  <c r="AN203" i="21" s="1"/>
  <c r="DB203" i="21"/>
  <c r="AM203" i="21" s="1"/>
  <c r="DA203" i="21"/>
  <c r="AL203" i="21" s="1"/>
  <c r="CZ203" i="21"/>
  <c r="AK203" i="21" s="1"/>
  <c r="CY203" i="21"/>
  <c r="CX203" i="21"/>
  <c r="AI203" i="21" s="1"/>
  <c r="CW203" i="21"/>
  <c r="AH203" i="21" s="1"/>
  <c r="CV203" i="21"/>
  <c r="AG203" i="21" s="1"/>
  <c r="CU203" i="21"/>
  <c r="AF203" i="21" s="1"/>
  <c r="CT203" i="21"/>
  <c r="AE203" i="21" s="1"/>
  <c r="CS203" i="21"/>
  <c r="AD203" i="21" s="1"/>
  <c r="CR203" i="21"/>
  <c r="AC203" i="21" s="1"/>
  <c r="CQ203" i="21"/>
  <c r="AB203" i="21" s="1"/>
  <c r="CP203" i="21"/>
  <c r="CO203" i="21"/>
  <c r="Z203" i="21" s="1"/>
  <c r="CN203" i="21"/>
  <c r="Y203" i="21" s="1"/>
  <c r="CM203" i="21"/>
  <c r="X203" i="21" s="1"/>
  <c r="CL203" i="21"/>
  <c r="W203" i="21" s="1"/>
  <c r="CK203" i="21"/>
  <c r="V203" i="21" s="1"/>
  <c r="CJ203" i="21"/>
  <c r="U203" i="21" s="1"/>
  <c r="CI203" i="21"/>
  <c r="T203" i="21" s="1"/>
  <c r="CH203" i="21"/>
  <c r="S203" i="21" s="1"/>
  <c r="CG203" i="21"/>
  <c r="R203" i="21" s="1"/>
  <c r="CF203" i="21"/>
  <c r="Q203" i="21" s="1"/>
  <c r="CE203" i="21"/>
  <c r="P203" i="21" s="1"/>
  <c r="CD203" i="21"/>
  <c r="O203" i="21" s="1"/>
  <c r="CC203" i="21"/>
  <c r="N203" i="21" s="1"/>
  <c r="CB203" i="21"/>
  <c r="M203" i="21" s="1"/>
  <c r="CA203" i="21"/>
  <c r="L203" i="21" s="1"/>
  <c r="BZ203" i="21"/>
  <c r="BY203" i="21"/>
  <c r="J203" i="21" s="1"/>
  <c r="BX203" i="21"/>
  <c r="I203" i="21" s="1"/>
  <c r="BW203" i="21"/>
  <c r="H203" i="21" s="1"/>
  <c r="BV203" i="21"/>
  <c r="G203" i="21" s="1"/>
  <c r="BU203" i="21"/>
  <c r="F203" i="21" s="1"/>
  <c r="BT203" i="21"/>
  <c r="E203" i="21" s="1"/>
  <c r="BS203" i="21"/>
  <c r="D203" i="21" s="1"/>
  <c r="BO203" i="21"/>
  <c r="BM203" i="21"/>
  <c r="BK203" i="21"/>
  <c r="BH203" i="21"/>
  <c r="BC203" i="21"/>
  <c r="AU203" i="21"/>
  <c r="AR203" i="21"/>
  <c r="AJ203" i="21"/>
  <c r="AA203" i="21"/>
  <c r="K203" i="21"/>
  <c r="C203" i="21"/>
  <c r="B203" i="21"/>
  <c r="A203" i="21"/>
  <c r="EF202" i="21"/>
  <c r="BQ202" i="21" s="1"/>
  <c r="EE202" i="21"/>
  <c r="BP202" i="21" s="1"/>
  <c r="ED202" i="21"/>
  <c r="BO202" i="21" s="1"/>
  <c r="EC202" i="21"/>
  <c r="BN202" i="21" s="1"/>
  <c r="EB202" i="21"/>
  <c r="BM202" i="21" s="1"/>
  <c r="EA202" i="21"/>
  <c r="BL202" i="21" s="1"/>
  <c r="DZ202" i="21"/>
  <c r="BK202" i="21" s="1"/>
  <c r="DY202" i="21"/>
  <c r="BJ202" i="21" s="1"/>
  <c r="DX202" i="21"/>
  <c r="DW202" i="21"/>
  <c r="BH202" i="21" s="1"/>
  <c r="DV202" i="21"/>
  <c r="BG202" i="21" s="1"/>
  <c r="DU202" i="21"/>
  <c r="BF202" i="21" s="1"/>
  <c r="DT202" i="21"/>
  <c r="DS202" i="21"/>
  <c r="BD202" i="21" s="1"/>
  <c r="DR202" i="21"/>
  <c r="BC202" i="21" s="1"/>
  <c r="DQ202" i="21"/>
  <c r="BB202" i="21" s="1"/>
  <c r="DP202" i="21"/>
  <c r="BA202" i="21" s="1"/>
  <c r="DO202" i="21"/>
  <c r="AZ202" i="21" s="1"/>
  <c r="DN202" i="21"/>
  <c r="AY202" i="21" s="1"/>
  <c r="DM202" i="21"/>
  <c r="AX202" i="21" s="1"/>
  <c r="DL202" i="21"/>
  <c r="AW202" i="21" s="1"/>
  <c r="DK202" i="21"/>
  <c r="AV202" i="21" s="1"/>
  <c r="DJ202" i="21"/>
  <c r="DI202" i="21"/>
  <c r="AT202" i="21" s="1"/>
  <c r="DH202" i="21"/>
  <c r="DG202" i="21"/>
  <c r="AR202" i="21" s="1"/>
  <c r="DF202" i="21"/>
  <c r="AQ202" i="21" s="1"/>
  <c r="DE202" i="21"/>
  <c r="AP202" i="21" s="1"/>
  <c r="DD202" i="21"/>
  <c r="DC202" i="21"/>
  <c r="AN202" i="21" s="1"/>
  <c r="DB202" i="21"/>
  <c r="AM202" i="21" s="1"/>
  <c r="DA202" i="21"/>
  <c r="AL202" i="21" s="1"/>
  <c r="CZ202" i="21"/>
  <c r="AK202" i="21" s="1"/>
  <c r="CY202" i="21"/>
  <c r="AJ202" i="21" s="1"/>
  <c r="CX202" i="21"/>
  <c r="AI202" i="21" s="1"/>
  <c r="CW202" i="21"/>
  <c r="AH202" i="21" s="1"/>
  <c r="CV202" i="21"/>
  <c r="AG202" i="21" s="1"/>
  <c r="CU202" i="21"/>
  <c r="AF202" i="21" s="1"/>
  <c r="CT202" i="21"/>
  <c r="AE202" i="21" s="1"/>
  <c r="CS202" i="21"/>
  <c r="AD202" i="21" s="1"/>
  <c r="CR202" i="21"/>
  <c r="AC202" i="21" s="1"/>
  <c r="CQ202" i="21"/>
  <c r="AB202" i="21" s="1"/>
  <c r="CP202" i="21"/>
  <c r="AA202" i="21" s="1"/>
  <c r="CO202" i="21"/>
  <c r="Z202" i="21" s="1"/>
  <c r="CN202" i="21"/>
  <c r="CM202" i="21"/>
  <c r="X202" i="21" s="1"/>
  <c r="CL202" i="21"/>
  <c r="W202" i="21" s="1"/>
  <c r="CK202" i="21"/>
  <c r="V202" i="21" s="1"/>
  <c r="CJ202" i="21"/>
  <c r="CI202" i="21"/>
  <c r="T202" i="21" s="1"/>
  <c r="CH202" i="21"/>
  <c r="S202" i="21" s="1"/>
  <c r="CG202" i="21"/>
  <c r="R202" i="21" s="1"/>
  <c r="CF202" i="21"/>
  <c r="Q202" i="21" s="1"/>
  <c r="CE202" i="21"/>
  <c r="P202" i="21" s="1"/>
  <c r="CD202" i="21"/>
  <c r="CC202" i="21"/>
  <c r="N202" i="21" s="1"/>
  <c r="CB202" i="21"/>
  <c r="M202" i="21" s="1"/>
  <c r="CA202" i="21"/>
  <c r="L202" i="21" s="1"/>
  <c r="BZ202" i="21"/>
  <c r="K202" i="21" s="1"/>
  <c r="BY202" i="21"/>
  <c r="J202" i="21" s="1"/>
  <c r="BX202" i="21"/>
  <c r="BW202" i="21"/>
  <c r="H202" i="21" s="1"/>
  <c r="BV202" i="21"/>
  <c r="G202" i="21" s="1"/>
  <c r="BU202" i="21"/>
  <c r="F202" i="21" s="1"/>
  <c r="BT202" i="21"/>
  <c r="BS202" i="21"/>
  <c r="D202" i="21" s="1"/>
  <c r="BI202" i="21"/>
  <c r="BE202" i="21"/>
  <c r="AU202" i="21"/>
  <c r="AS202" i="21"/>
  <c r="AO202" i="21"/>
  <c r="Y202" i="21"/>
  <c r="U202" i="21"/>
  <c r="O202" i="21"/>
  <c r="I202" i="21"/>
  <c r="E202" i="21"/>
  <c r="C202" i="21"/>
  <c r="B202" i="21"/>
  <c r="A202" i="21"/>
  <c r="EF201" i="21"/>
  <c r="BQ201" i="21" s="1"/>
  <c r="EE201" i="21"/>
  <c r="BP201" i="21" s="1"/>
  <c r="ED201" i="21"/>
  <c r="EC201" i="21"/>
  <c r="EB201" i="21"/>
  <c r="BM201" i="21" s="1"/>
  <c r="EA201" i="21"/>
  <c r="BL201" i="21" s="1"/>
  <c r="DZ201" i="21"/>
  <c r="DY201" i="21"/>
  <c r="BJ201" i="21" s="1"/>
  <c r="DX201" i="21"/>
  <c r="BI201" i="21" s="1"/>
  <c r="DW201" i="21"/>
  <c r="BH201" i="21" s="1"/>
  <c r="DV201" i="21"/>
  <c r="DU201" i="21"/>
  <c r="BF201" i="21" s="1"/>
  <c r="DT201" i="21"/>
  <c r="BE201" i="21" s="1"/>
  <c r="DS201" i="21"/>
  <c r="BD201" i="21" s="1"/>
  <c r="DR201" i="21"/>
  <c r="DQ201" i="21"/>
  <c r="BB201" i="21" s="1"/>
  <c r="DP201" i="21"/>
  <c r="BA201" i="21" s="1"/>
  <c r="DO201" i="21"/>
  <c r="AZ201" i="21" s="1"/>
  <c r="DN201" i="21"/>
  <c r="AY201" i="21" s="1"/>
  <c r="DM201" i="21"/>
  <c r="DL201" i="21"/>
  <c r="AW201" i="21" s="1"/>
  <c r="DK201" i="21"/>
  <c r="DJ201" i="21"/>
  <c r="DI201" i="21"/>
  <c r="DH201" i="21"/>
  <c r="AS201" i="21" s="1"/>
  <c r="DG201" i="21"/>
  <c r="DF201" i="21"/>
  <c r="DE201" i="21"/>
  <c r="AP201" i="21" s="1"/>
  <c r="DD201" i="21"/>
  <c r="AO201" i="21" s="1"/>
  <c r="DC201" i="21"/>
  <c r="AN201" i="21" s="1"/>
  <c r="DB201" i="21"/>
  <c r="AM201" i="21" s="1"/>
  <c r="DA201" i="21"/>
  <c r="AL201" i="21" s="1"/>
  <c r="CZ201" i="21"/>
  <c r="AK201" i="21" s="1"/>
  <c r="CY201" i="21"/>
  <c r="AJ201" i="21" s="1"/>
  <c r="CX201" i="21"/>
  <c r="CW201" i="21"/>
  <c r="CV201" i="21"/>
  <c r="AG201" i="21" s="1"/>
  <c r="CU201" i="21"/>
  <c r="AF201" i="21" s="1"/>
  <c r="CT201" i="21"/>
  <c r="AE201" i="21" s="1"/>
  <c r="CS201" i="21"/>
  <c r="CR201" i="21"/>
  <c r="AC201" i="21" s="1"/>
  <c r="CQ201" i="21"/>
  <c r="CP201" i="21"/>
  <c r="CO201" i="21"/>
  <c r="Z201" i="21" s="1"/>
  <c r="CN201" i="21"/>
  <c r="Y201" i="21" s="1"/>
  <c r="CM201" i="21"/>
  <c r="X201" i="21" s="1"/>
  <c r="CL201" i="21"/>
  <c r="CK201" i="21"/>
  <c r="V201" i="21" s="1"/>
  <c r="CJ201" i="21"/>
  <c r="U201" i="21" s="1"/>
  <c r="CI201" i="21"/>
  <c r="T201" i="21" s="1"/>
  <c r="CH201" i="21"/>
  <c r="CG201" i="21"/>
  <c r="R201" i="21" s="1"/>
  <c r="CF201" i="21"/>
  <c r="Q201" i="21" s="1"/>
  <c r="CE201" i="21"/>
  <c r="P201" i="21" s="1"/>
  <c r="CD201" i="21"/>
  <c r="CC201" i="21"/>
  <c r="N201" i="21" s="1"/>
  <c r="CB201" i="21"/>
  <c r="M201" i="21" s="1"/>
  <c r="CA201" i="21"/>
  <c r="L201" i="21" s="1"/>
  <c r="BZ201" i="21"/>
  <c r="K201" i="21" s="1"/>
  <c r="BY201" i="21"/>
  <c r="J201" i="21" s="1"/>
  <c r="BX201" i="21"/>
  <c r="I201" i="21" s="1"/>
  <c r="BW201" i="21"/>
  <c r="BV201" i="21"/>
  <c r="BU201" i="21"/>
  <c r="F201" i="21" s="1"/>
  <c r="BT201" i="21"/>
  <c r="E201" i="21" s="1"/>
  <c r="BS201" i="21"/>
  <c r="D201" i="21" s="1"/>
  <c r="BO201" i="21"/>
  <c r="BN201" i="21"/>
  <c r="BK201" i="21"/>
  <c r="BG201" i="21"/>
  <c r="BC201" i="21"/>
  <c r="AX201" i="21"/>
  <c r="AV201" i="21"/>
  <c r="AU201" i="21"/>
  <c r="AT201" i="21"/>
  <c r="AR201" i="21"/>
  <c r="AQ201" i="21"/>
  <c r="AI201" i="21"/>
  <c r="AH201" i="21"/>
  <c r="AD201" i="21"/>
  <c r="AB201" i="21"/>
  <c r="AA201" i="21"/>
  <c r="W201" i="21"/>
  <c r="S201" i="21"/>
  <c r="O201" i="21"/>
  <c r="H201" i="21"/>
  <c r="G201" i="21"/>
  <c r="C201" i="21"/>
  <c r="B201" i="21"/>
  <c r="A201" i="21"/>
  <c r="EF200" i="21"/>
  <c r="BQ200" i="21" s="1"/>
  <c r="EE200" i="21"/>
  <c r="BP200" i="21" s="1"/>
  <c r="ED200" i="21"/>
  <c r="BO200" i="21" s="1"/>
  <c r="EC200" i="21"/>
  <c r="BN200" i="21" s="1"/>
  <c r="EB200" i="21"/>
  <c r="EA200" i="21"/>
  <c r="BL200" i="21" s="1"/>
  <c r="DZ200" i="21"/>
  <c r="DY200" i="21"/>
  <c r="BJ200" i="21" s="1"/>
  <c r="DX200" i="21"/>
  <c r="BI200" i="21" s="1"/>
  <c r="DW200" i="21"/>
  <c r="BH200" i="21" s="1"/>
  <c r="DV200" i="21"/>
  <c r="BG200" i="21" s="1"/>
  <c r="DU200" i="21"/>
  <c r="BF200" i="21" s="1"/>
  <c r="DT200" i="21"/>
  <c r="DS200" i="21"/>
  <c r="BD200" i="21" s="1"/>
  <c r="DR200" i="21"/>
  <c r="BC200" i="21" s="1"/>
  <c r="DQ200" i="21"/>
  <c r="BB200" i="21" s="1"/>
  <c r="DP200" i="21"/>
  <c r="BA200" i="21" s="1"/>
  <c r="DO200" i="21"/>
  <c r="AZ200" i="21" s="1"/>
  <c r="DN200" i="21"/>
  <c r="AY200" i="21" s="1"/>
  <c r="DM200" i="21"/>
  <c r="AX200" i="21" s="1"/>
  <c r="DL200" i="21"/>
  <c r="AW200" i="21" s="1"/>
  <c r="DK200" i="21"/>
  <c r="AV200" i="21" s="1"/>
  <c r="DJ200" i="21"/>
  <c r="DI200" i="21"/>
  <c r="AT200" i="21" s="1"/>
  <c r="DH200" i="21"/>
  <c r="AS200" i="21" s="1"/>
  <c r="DG200" i="21"/>
  <c r="AR200" i="21" s="1"/>
  <c r="DF200" i="21"/>
  <c r="AQ200" i="21" s="1"/>
  <c r="DE200" i="21"/>
  <c r="AP200" i="21" s="1"/>
  <c r="DD200" i="21"/>
  <c r="AO200" i="21" s="1"/>
  <c r="DC200" i="21"/>
  <c r="AN200" i="21" s="1"/>
  <c r="DB200" i="21"/>
  <c r="AM200" i="21" s="1"/>
  <c r="DA200" i="21"/>
  <c r="AL200" i="21" s="1"/>
  <c r="CZ200" i="21"/>
  <c r="CY200" i="21"/>
  <c r="AJ200" i="21" s="1"/>
  <c r="CX200" i="21"/>
  <c r="AI200" i="21" s="1"/>
  <c r="CW200" i="21"/>
  <c r="AH200" i="21" s="1"/>
  <c r="CV200" i="21"/>
  <c r="AG200" i="21" s="1"/>
  <c r="CU200" i="21"/>
  <c r="AF200" i="21" s="1"/>
  <c r="CT200" i="21"/>
  <c r="AE200" i="21" s="1"/>
  <c r="CS200" i="21"/>
  <c r="AD200" i="21" s="1"/>
  <c r="CR200" i="21"/>
  <c r="CQ200" i="21"/>
  <c r="AB200" i="21" s="1"/>
  <c r="CP200" i="21"/>
  <c r="AA200" i="21" s="1"/>
  <c r="CO200" i="21"/>
  <c r="Z200" i="21" s="1"/>
  <c r="CN200" i="21"/>
  <c r="Y200" i="21" s="1"/>
  <c r="CM200" i="21"/>
  <c r="X200" i="21" s="1"/>
  <c r="CL200" i="21"/>
  <c r="W200" i="21" s="1"/>
  <c r="CK200" i="21"/>
  <c r="V200" i="21" s="1"/>
  <c r="CJ200" i="21"/>
  <c r="CI200" i="21"/>
  <c r="T200" i="21" s="1"/>
  <c r="CH200" i="21"/>
  <c r="S200" i="21" s="1"/>
  <c r="CG200" i="21"/>
  <c r="R200" i="21" s="1"/>
  <c r="CF200" i="21"/>
  <c r="Q200" i="21" s="1"/>
  <c r="CE200" i="21"/>
  <c r="P200" i="21" s="1"/>
  <c r="CD200" i="21"/>
  <c r="O200" i="21" s="1"/>
  <c r="CC200" i="21"/>
  <c r="N200" i="21" s="1"/>
  <c r="CB200" i="21"/>
  <c r="CA200" i="21"/>
  <c r="L200" i="21" s="1"/>
  <c r="BZ200" i="21"/>
  <c r="K200" i="21" s="1"/>
  <c r="BY200" i="21"/>
  <c r="J200" i="21" s="1"/>
  <c r="BX200" i="21"/>
  <c r="BW200" i="21"/>
  <c r="H200" i="21" s="1"/>
  <c r="BV200" i="21"/>
  <c r="G200" i="21" s="1"/>
  <c r="BU200" i="21"/>
  <c r="F200" i="21" s="1"/>
  <c r="BT200" i="21"/>
  <c r="E200" i="21" s="1"/>
  <c r="BS200" i="21"/>
  <c r="D200" i="21" s="1"/>
  <c r="BM200" i="21"/>
  <c r="BK200" i="21"/>
  <c r="BE200" i="21"/>
  <c r="AU200" i="21"/>
  <c r="AK200" i="21"/>
  <c r="AC200" i="21"/>
  <c r="U200" i="21"/>
  <c r="M200" i="21"/>
  <c r="I200" i="21"/>
  <c r="C200" i="21"/>
  <c r="B200" i="21"/>
  <c r="A200" i="21"/>
  <c r="EF199" i="21"/>
  <c r="BQ199" i="21" s="1"/>
  <c r="EE199" i="21"/>
  <c r="ED199" i="21"/>
  <c r="BO199" i="21" s="1"/>
  <c r="EC199" i="21"/>
  <c r="BN199" i="21" s="1"/>
  <c r="EB199" i="21"/>
  <c r="BM199" i="21" s="1"/>
  <c r="EA199" i="21"/>
  <c r="BL199" i="21" s="1"/>
  <c r="DZ199" i="21"/>
  <c r="BK199" i="21" s="1"/>
  <c r="DY199" i="21"/>
  <c r="DX199" i="21"/>
  <c r="BI199" i="21" s="1"/>
  <c r="DW199" i="21"/>
  <c r="BH199" i="21" s="1"/>
  <c r="DV199" i="21"/>
  <c r="BG199" i="21" s="1"/>
  <c r="DU199" i="21"/>
  <c r="BF199" i="21" s="1"/>
  <c r="DT199" i="21"/>
  <c r="BE199" i="21" s="1"/>
  <c r="DS199" i="21"/>
  <c r="DR199" i="21"/>
  <c r="BC199" i="21" s="1"/>
  <c r="DQ199" i="21"/>
  <c r="BB199" i="21" s="1"/>
  <c r="DP199" i="21"/>
  <c r="DO199" i="21"/>
  <c r="DN199" i="21"/>
  <c r="AY199" i="21" s="1"/>
  <c r="DM199" i="21"/>
  <c r="AX199" i="21" s="1"/>
  <c r="DL199" i="21"/>
  <c r="AW199" i="21" s="1"/>
  <c r="DK199" i="21"/>
  <c r="AV199" i="21" s="1"/>
  <c r="DJ199" i="21"/>
  <c r="AU199" i="21" s="1"/>
  <c r="DI199" i="21"/>
  <c r="AT199" i="21" s="1"/>
  <c r="DH199" i="21"/>
  <c r="DG199" i="21"/>
  <c r="DF199" i="21"/>
  <c r="AQ199" i="21" s="1"/>
  <c r="DE199" i="21"/>
  <c r="AP199" i="21" s="1"/>
  <c r="DD199" i="21"/>
  <c r="AO199" i="21" s="1"/>
  <c r="DC199" i="21"/>
  <c r="AN199" i="21" s="1"/>
  <c r="DB199" i="21"/>
  <c r="AM199" i="21" s="1"/>
  <c r="DA199" i="21"/>
  <c r="AL199" i="21" s="1"/>
  <c r="CZ199" i="21"/>
  <c r="CY199" i="21"/>
  <c r="CX199" i="21"/>
  <c r="AI199" i="21" s="1"/>
  <c r="CW199" i="21"/>
  <c r="AH199" i="21" s="1"/>
  <c r="CV199" i="21"/>
  <c r="AG199" i="21" s="1"/>
  <c r="CU199" i="21"/>
  <c r="AF199" i="21" s="1"/>
  <c r="CT199" i="21"/>
  <c r="AE199" i="21" s="1"/>
  <c r="CS199" i="21"/>
  <c r="CR199" i="21"/>
  <c r="AC199" i="21" s="1"/>
  <c r="CQ199" i="21"/>
  <c r="CP199" i="21"/>
  <c r="AA199" i="21" s="1"/>
  <c r="CO199" i="21"/>
  <c r="Z199" i="21" s="1"/>
  <c r="CN199" i="21"/>
  <c r="Y199" i="21" s="1"/>
  <c r="CM199" i="21"/>
  <c r="X199" i="21" s="1"/>
  <c r="CL199" i="21"/>
  <c r="W199" i="21" s="1"/>
  <c r="CK199" i="21"/>
  <c r="V199" i="21" s="1"/>
  <c r="CJ199" i="21"/>
  <c r="U199" i="21" s="1"/>
  <c r="CI199" i="21"/>
  <c r="CH199" i="21"/>
  <c r="S199" i="21" s="1"/>
  <c r="CG199" i="21"/>
  <c r="R199" i="21" s="1"/>
  <c r="CF199" i="21"/>
  <c r="Q199" i="21" s="1"/>
  <c r="CE199" i="21"/>
  <c r="P199" i="21" s="1"/>
  <c r="CD199" i="21"/>
  <c r="O199" i="21" s="1"/>
  <c r="CC199" i="21"/>
  <c r="N199" i="21" s="1"/>
  <c r="CB199" i="21"/>
  <c r="M199" i="21" s="1"/>
  <c r="CA199" i="21"/>
  <c r="BZ199" i="21"/>
  <c r="K199" i="21" s="1"/>
  <c r="BY199" i="21"/>
  <c r="J199" i="21" s="1"/>
  <c r="BX199" i="21"/>
  <c r="BW199" i="21"/>
  <c r="BV199" i="21"/>
  <c r="G199" i="21" s="1"/>
  <c r="BU199" i="21"/>
  <c r="F199" i="21" s="1"/>
  <c r="BT199" i="21"/>
  <c r="E199" i="21" s="1"/>
  <c r="BS199" i="21"/>
  <c r="BP199" i="21"/>
  <c r="BJ199" i="21"/>
  <c r="BD199" i="21"/>
  <c r="BA199" i="21"/>
  <c r="AZ199" i="21"/>
  <c r="AS199" i="21"/>
  <c r="AR199" i="21"/>
  <c r="AK199" i="21"/>
  <c r="AJ199" i="21"/>
  <c r="AD199" i="21"/>
  <c r="AB199" i="21"/>
  <c r="T199" i="21"/>
  <c r="L199" i="21"/>
  <c r="I199" i="21"/>
  <c r="H199" i="21"/>
  <c r="D199" i="21"/>
  <c r="C199" i="21"/>
  <c r="B199" i="21"/>
  <c r="A199" i="21"/>
  <c r="EF198" i="21"/>
  <c r="BQ198" i="21" s="1"/>
  <c r="EE198" i="21"/>
  <c r="BP198" i="21" s="1"/>
  <c r="ED198" i="21"/>
  <c r="EC198" i="21"/>
  <c r="BN198" i="21" s="1"/>
  <c r="EB198" i="21"/>
  <c r="BM198" i="21" s="1"/>
  <c r="EA198" i="21"/>
  <c r="BL198" i="21" s="1"/>
  <c r="DZ198" i="21"/>
  <c r="BK198" i="21" s="1"/>
  <c r="DY198" i="21"/>
  <c r="BJ198" i="21" s="1"/>
  <c r="DX198" i="21"/>
  <c r="BI198" i="21" s="1"/>
  <c r="DW198" i="21"/>
  <c r="BH198" i="21" s="1"/>
  <c r="DV198" i="21"/>
  <c r="DU198" i="21"/>
  <c r="BF198" i="21" s="1"/>
  <c r="DT198" i="21"/>
  <c r="BE198" i="21" s="1"/>
  <c r="DS198" i="21"/>
  <c r="BD198" i="21" s="1"/>
  <c r="DR198" i="21"/>
  <c r="DQ198" i="21"/>
  <c r="BB198" i="21" s="1"/>
  <c r="DP198" i="21"/>
  <c r="BA198" i="21" s="1"/>
  <c r="DO198" i="21"/>
  <c r="AZ198" i="21" s="1"/>
  <c r="DN198" i="21"/>
  <c r="DM198" i="21"/>
  <c r="AX198" i="21" s="1"/>
  <c r="DL198" i="21"/>
  <c r="AW198" i="21" s="1"/>
  <c r="DK198" i="21"/>
  <c r="AV198" i="21" s="1"/>
  <c r="DJ198" i="21"/>
  <c r="AU198" i="21" s="1"/>
  <c r="DI198" i="21"/>
  <c r="DH198" i="21"/>
  <c r="AS198" i="21" s="1"/>
  <c r="DG198" i="21"/>
  <c r="AR198" i="21" s="1"/>
  <c r="DF198" i="21"/>
  <c r="DE198" i="21"/>
  <c r="AP198" i="21" s="1"/>
  <c r="DD198" i="21"/>
  <c r="AO198" i="21" s="1"/>
  <c r="DC198" i="21"/>
  <c r="AN198" i="21" s="1"/>
  <c r="DB198" i="21"/>
  <c r="DA198" i="21"/>
  <c r="CZ198" i="21"/>
  <c r="AK198" i="21" s="1"/>
  <c r="CY198" i="21"/>
  <c r="AJ198" i="21" s="1"/>
  <c r="CX198" i="21"/>
  <c r="CW198" i="21"/>
  <c r="CV198" i="21"/>
  <c r="AG198" i="21" s="1"/>
  <c r="CU198" i="21"/>
  <c r="AF198" i="21" s="1"/>
  <c r="CT198" i="21"/>
  <c r="CS198" i="21"/>
  <c r="CR198" i="21"/>
  <c r="AC198" i="21" s="1"/>
  <c r="CQ198" i="21"/>
  <c r="AB198" i="21" s="1"/>
  <c r="CP198" i="21"/>
  <c r="CO198" i="21"/>
  <c r="Z198" i="21" s="1"/>
  <c r="CN198" i="21"/>
  <c r="Y198" i="21" s="1"/>
  <c r="CM198" i="21"/>
  <c r="X198" i="21" s="1"/>
  <c r="CL198" i="21"/>
  <c r="CK198" i="21"/>
  <c r="CJ198" i="21"/>
  <c r="U198" i="21" s="1"/>
  <c r="CI198" i="21"/>
  <c r="T198" i="21" s="1"/>
  <c r="CH198" i="21"/>
  <c r="CG198" i="21"/>
  <c r="CF198" i="21"/>
  <c r="Q198" i="21" s="1"/>
  <c r="CE198" i="21"/>
  <c r="P198" i="21" s="1"/>
  <c r="CD198" i="21"/>
  <c r="CC198" i="21"/>
  <c r="CB198" i="21"/>
  <c r="M198" i="21" s="1"/>
  <c r="CA198" i="21"/>
  <c r="L198" i="21" s="1"/>
  <c r="BZ198" i="21"/>
  <c r="BY198" i="21"/>
  <c r="J198" i="21" s="1"/>
  <c r="BX198" i="21"/>
  <c r="I198" i="21" s="1"/>
  <c r="BW198" i="21"/>
  <c r="H198" i="21" s="1"/>
  <c r="BV198" i="21"/>
  <c r="BU198" i="21"/>
  <c r="BT198" i="21"/>
  <c r="E198" i="21" s="1"/>
  <c r="BS198" i="21"/>
  <c r="D198" i="21" s="1"/>
  <c r="BO198" i="21"/>
  <c r="BG198" i="21"/>
  <c r="BC198" i="21"/>
  <c r="AY198" i="21"/>
  <c r="AT198" i="21"/>
  <c r="AQ198" i="21"/>
  <c r="AM198" i="21"/>
  <c r="AL198" i="21"/>
  <c r="AI198" i="21"/>
  <c r="AH198" i="21"/>
  <c r="AE198" i="21"/>
  <c r="AD198" i="21"/>
  <c r="AA198" i="21"/>
  <c r="W198" i="21"/>
  <c r="V198" i="21"/>
  <c r="S198" i="21"/>
  <c r="R198" i="21"/>
  <c r="O198" i="21"/>
  <c r="N198" i="21"/>
  <c r="K198" i="21"/>
  <c r="G198" i="21"/>
  <c r="F198" i="21"/>
  <c r="C198" i="21"/>
  <c r="B198" i="21"/>
  <c r="A198" i="21"/>
  <c r="EF197" i="21"/>
  <c r="EE197" i="21"/>
  <c r="BP197" i="21" s="1"/>
  <c r="ED197" i="21"/>
  <c r="BO197" i="21" s="1"/>
  <c r="EC197" i="21"/>
  <c r="BN197" i="21" s="1"/>
  <c r="EB197" i="21"/>
  <c r="EA197" i="21"/>
  <c r="DZ197" i="21"/>
  <c r="BK197" i="21" s="1"/>
  <c r="DY197" i="21"/>
  <c r="BJ197" i="21" s="1"/>
  <c r="DX197" i="21"/>
  <c r="BI197" i="21" s="1"/>
  <c r="DW197" i="21"/>
  <c r="BH197" i="21" s="1"/>
  <c r="DV197" i="21"/>
  <c r="BG197" i="21" s="1"/>
  <c r="DU197" i="21"/>
  <c r="BF197" i="21" s="1"/>
  <c r="DT197" i="21"/>
  <c r="DS197" i="21"/>
  <c r="DR197" i="21"/>
  <c r="BC197" i="21" s="1"/>
  <c r="DQ197" i="21"/>
  <c r="BB197" i="21" s="1"/>
  <c r="DP197" i="21"/>
  <c r="DO197" i="21"/>
  <c r="AZ197" i="21" s="1"/>
  <c r="DN197" i="21"/>
  <c r="AY197" i="21" s="1"/>
  <c r="DM197" i="21"/>
  <c r="AX197" i="21" s="1"/>
  <c r="DL197" i="21"/>
  <c r="AW197" i="21" s="1"/>
  <c r="DK197" i="21"/>
  <c r="DJ197" i="21"/>
  <c r="AU197" i="21" s="1"/>
  <c r="DI197" i="21"/>
  <c r="AT197" i="21" s="1"/>
  <c r="DH197" i="21"/>
  <c r="DG197" i="21"/>
  <c r="AR197" i="21" s="1"/>
  <c r="DF197" i="21"/>
  <c r="AQ197" i="21" s="1"/>
  <c r="DE197" i="21"/>
  <c r="AP197" i="21" s="1"/>
  <c r="DD197" i="21"/>
  <c r="DC197" i="21"/>
  <c r="DB197" i="21"/>
  <c r="AM197" i="21" s="1"/>
  <c r="DA197" i="21"/>
  <c r="AL197" i="21" s="1"/>
  <c r="CZ197" i="21"/>
  <c r="CY197" i="21"/>
  <c r="AJ197" i="21" s="1"/>
  <c r="CX197" i="21"/>
  <c r="AI197" i="21" s="1"/>
  <c r="CW197" i="21"/>
  <c r="AH197" i="21" s="1"/>
  <c r="CV197" i="21"/>
  <c r="CU197" i="21"/>
  <c r="CT197" i="21"/>
  <c r="AE197" i="21" s="1"/>
  <c r="CS197" i="21"/>
  <c r="AD197" i="21" s="1"/>
  <c r="CR197" i="21"/>
  <c r="AC197" i="21" s="1"/>
  <c r="CQ197" i="21"/>
  <c r="AB197" i="21" s="1"/>
  <c r="CP197" i="21"/>
  <c r="AA197" i="21" s="1"/>
  <c r="CO197" i="21"/>
  <c r="Z197" i="21" s="1"/>
  <c r="CN197" i="21"/>
  <c r="CM197" i="21"/>
  <c r="CL197" i="21"/>
  <c r="W197" i="21" s="1"/>
  <c r="CK197" i="21"/>
  <c r="V197" i="21" s="1"/>
  <c r="CJ197" i="21"/>
  <c r="CI197" i="21"/>
  <c r="T197" i="21" s="1"/>
  <c r="CH197" i="21"/>
  <c r="S197" i="21" s="1"/>
  <c r="CG197" i="21"/>
  <c r="R197" i="21" s="1"/>
  <c r="CF197" i="21"/>
  <c r="Q197" i="21" s="1"/>
  <c r="CE197" i="21"/>
  <c r="CD197" i="21"/>
  <c r="O197" i="21" s="1"/>
  <c r="CC197" i="21"/>
  <c r="N197" i="21" s="1"/>
  <c r="CB197" i="21"/>
  <c r="CA197" i="21"/>
  <c r="L197" i="21" s="1"/>
  <c r="BZ197" i="21"/>
  <c r="K197" i="21" s="1"/>
  <c r="BY197" i="21"/>
  <c r="J197" i="21" s="1"/>
  <c r="BX197" i="21"/>
  <c r="BW197" i="21"/>
  <c r="BV197" i="21"/>
  <c r="G197" i="21" s="1"/>
  <c r="BU197" i="21"/>
  <c r="F197" i="21" s="1"/>
  <c r="BT197" i="21"/>
  <c r="BS197" i="21"/>
  <c r="D197" i="21" s="1"/>
  <c r="BQ197" i="21"/>
  <c r="BM197" i="21"/>
  <c r="BL197" i="21"/>
  <c r="BE197" i="21"/>
  <c r="BD197" i="21"/>
  <c r="BA197" i="21"/>
  <c r="AV197" i="21"/>
  <c r="AS197" i="21"/>
  <c r="AO197" i="21"/>
  <c r="AN197" i="21"/>
  <c r="AK197" i="21"/>
  <c r="AG197" i="21"/>
  <c r="AF197" i="21"/>
  <c r="Y197" i="21"/>
  <c r="X197" i="21"/>
  <c r="U197" i="21"/>
  <c r="P197" i="21"/>
  <c r="M197" i="21"/>
  <c r="I197" i="21"/>
  <c r="H197" i="21"/>
  <c r="E197" i="21"/>
  <c r="C197" i="21"/>
  <c r="B197" i="21"/>
  <c r="A197" i="21"/>
  <c r="EF196" i="21"/>
  <c r="BQ196" i="21" s="1"/>
  <c r="EE196" i="21"/>
  <c r="BP196" i="21" s="1"/>
  <c r="ED196" i="21"/>
  <c r="BO196" i="21" s="1"/>
  <c r="EC196" i="21"/>
  <c r="BN196" i="21" s="1"/>
  <c r="EB196" i="21"/>
  <c r="BM196" i="21" s="1"/>
  <c r="EA196" i="21"/>
  <c r="BL196" i="21" s="1"/>
  <c r="DZ196" i="21"/>
  <c r="BK196" i="21" s="1"/>
  <c r="DY196" i="21"/>
  <c r="BJ196" i="21" s="1"/>
  <c r="DX196" i="21"/>
  <c r="BI196" i="21" s="1"/>
  <c r="DW196" i="21"/>
  <c r="BH196" i="21" s="1"/>
  <c r="DV196" i="21"/>
  <c r="DU196" i="21"/>
  <c r="BF196" i="21" s="1"/>
  <c r="DT196" i="21"/>
  <c r="BE196" i="21" s="1"/>
  <c r="DS196" i="21"/>
  <c r="BD196" i="21" s="1"/>
  <c r="DR196" i="21"/>
  <c r="BC196" i="21" s="1"/>
  <c r="DQ196" i="21"/>
  <c r="BB196" i="21" s="1"/>
  <c r="DP196" i="21"/>
  <c r="BA196" i="21" s="1"/>
  <c r="DO196" i="21"/>
  <c r="AZ196" i="21" s="1"/>
  <c r="DN196" i="21"/>
  <c r="AY196" i="21" s="1"/>
  <c r="DM196" i="21"/>
  <c r="AX196" i="21" s="1"/>
  <c r="DL196" i="21"/>
  <c r="AW196" i="21" s="1"/>
  <c r="DK196" i="21"/>
  <c r="DJ196" i="21"/>
  <c r="DI196" i="21"/>
  <c r="AT196" i="21" s="1"/>
  <c r="DH196" i="21"/>
  <c r="AS196" i="21" s="1"/>
  <c r="DG196" i="21"/>
  <c r="AR196" i="21" s="1"/>
  <c r="DF196" i="21"/>
  <c r="AQ196" i="21" s="1"/>
  <c r="DE196" i="21"/>
  <c r="AP196" i="21" s="1"/>
  <c r="DD196" i="21"/>
  <c r="AO196" i="21" s="1"/>
  <c r="DC196" i="21"/>
  <c r="AN196" i="21" s="1"/>
  <c r="DB196" i="21"/>
  <c r="DA196" i="21"/>
  <c r="AL196" i="21" s="1"/>
  <c r="CZ196" i="21"/>
  <c r="AK196" i="21" s="1"/>
  <c r="CY196" i="21"/>
  <c r="CX196" i="21"/>
  <c r="AI196" i="21" s="1"/>
  <c r="CW196" i="21"/>
  <c r="AH196" i="21" s="1"/>
  <c r="CV196" i="21"/>
  <c r="AG196" i="21" s="1"/>
  <c r="CU196" i="21"/>
  <c r="AF196" i="21" s="1"/>
  <c r="CT196" i="21"/>
  <c r="CS196" i="21"/>
  <c r="AD196" i="21" s="1"/>
  <c r="CR196" i="21"/>
  <c r="AC196" i="21" s="1"/>
  <c r="CQ196" i="21"/>
  <c r="AB196" i="21" s="1"/>
  <c r="CP196" i="21"/>
  <c r="AA196" i="21" s="1"/>
  <c r="CO196" i="21"/>
  <c r="Z196" i="21" s="1"/>
  <c r="CN196" i="21"/>
  <c r="Y196" i="21" s="1"/>
  <c r="CM196" i="21"/>
  <c r="X196" i="21" s="1"/>
  <c r="CL196" i="21"/>
  <c r="W196" i="21" s="1"/>
  <c r="CK196" i="21"/>
  <c r="V196" i="21" s="1"/>
  <c r="CJ196" i="21"/>
  <c r="U196" i="21" s="1"/>
  <c r="CI196" i="21"/>
  <c r="CH196" i="21"/>
  <c r="S196" i="21" s="1"/>
  <c r="CG196" i="21"/>
  <c r="R196" i="21" s="1"/>
  <c r="CF196" i="21"/>
  <c r="Q196" i="21" s="1"/>
  <c r="CE196" i="21"/>
  <c r="P196" i="21" s="1"/>
  <c r="CD196" i="21"/>
  <c r="CC196" i="21"/>
  <c r="N196" i="21" s="1"/>
  <c r="CB196" i="21"/>
  <c r="M196" i="21" s="1"/>
  <c r="CA196" i="21"/>
  <c r="L196" i="21" s="1"/>
  <c r="BZ196" i="21"/>
  <c r="K196" i="21" s="1"/>
  <c r="BY196" i="21"/>
  <c r="J196" i="21" s="1"/>
  <c r="BX196" i="21"/>
  <c r="I196" i="21" s="1"/>
  <c r="BW196" i="21"/>
  <c r="H196" i="21" s="1"/>
  <c r="BV196" i="21"/>
  <c r="BU196" i="21"/>
  <c r="F196" i="21" s="1"/>
  <c r="BT196" i="21"/>
  <c r="E196" i="21" s="1"/>
  <c r="BS196" i="21"/>
  <c r="D196" i="21" s="1"/>
  <c r="BG196" i="21"/>
  <c r="AV196" i="21"/>
  <c r="AU196" i="21"/>
  <c r="AM196" i="21"/>
  <c r="AJ196" i="21"/>
  <c r="AE196" i="21"/>
  <c r="T196" i="21"/>
  <c r="O196" i="21"/>
  <c r="G196" i="21"/>
  <c r="C196" i="21"/>
  <c r="B196" i="21"/>
  <c r="A196" i="21"/>
  <c r="EF195" i="21"/>
  <c r="BQ195" i="21" s="1"/>
  <c r="EE195" i="21"/>
  <c r="BP195" i="21" s="1"/>
  <c r="ED195" i="21"/>
  <c r="EC195" i="21"/>
  <c r="EB195" i="21"/>
  <c r="BM195" i="21" s="1"/>
  <c r="EA195" i="21"/>
  <c r="BL195" i="21" s="1"/>
  <c r="DZ195" i="21"/>
  <c r="BK195" i="21" s="1"/>
  <c r="DY195" i="21"/>
  <c r="BJ195" i="21" s="1"/>
  <c r="DX195" i="21"/>
  <c r="BI195" i="21" s="1"/>
  <c r="DW195" i="21"/>
  <c r="BH195" i="21" s="1"/>
  <c r="DV195" i="21"/>
  <c r="DU195" i="21"/>
  <c r="BF195" i="21" s="1"/>
  <c r="DT195" i="21"/>
  <c r="BE195" i="21" s="1"/>
  <c r="DS195" i="21"/>
  <c r="BD195" i="21" s="1"/>
  <c r="DR195" i="21"/>
  <c r="BC195" i="21" s="1"/>
  <c r="DQ195" i="21"/>
  <c r="BB195" i="21" s="1"/>
  <c r="DP195" i="21"/>
  <c r="BA195" i="21" s="1"/>
  <c r="DO195" i="21"/>
  <c r="AZ195" i="21" s="1"/>
  <c r="DN195" i="21"/>
  <c r="DM195" i="21"/>
  <c r="AX195" i="21" s="1"/>
  <c r="DL195" i="21"/>
  <c r="AW195" i="21" s="1"/>
  <c r="DK195" i="21"/>
  <c r="AV195" i="21" s="1"/>
  <c r="DJ195" i="21"/>
  <c r="AU195" i="21" s="1"/>
  <c r="DI195" i="21"/>
  <c r="AT195" i="21" s="1"/>
  <c r="DH195" i="21"/>
  <c r="AS195" i="21" s="1"/>
  <c r="DG195" i="21"/>
  <c r="AR195" i="21" s="1"/>
  <c r="DF195" i="21"/>
  <c r="DE195" i="21"/>
  <c r="AP195" i="21" s="1"/>
  <c r="DD195" i="21"/>
  <c r="AO195" i="21" s="1"/>
  <c r="DC195" i="21"/>
  <c r="AN195" i="21" s="1"/>
  <c r="DB195" i="21"/>
  <c r="AM195" i="21" s="1"/>
  <c r="DA195" i="21"/>
  <c r="AL195" i="21" s="1"/>
  <c r="CZ195" i="21"/>
  <c r="AK195" i="21" s="1"/>
  <c r="CY195" i="21"/>
  <c r="AJ195" i="21" s="1"/>
  <c r="CX195" i="21"/>
  <c r="CW195" i="21"/>
  <c r="AH195" i="21" s="1"/>
  <c r="CV195" i="21"/>
  <c r="AG195" i="21" s="1"/>
  <c r="CU195" i="21"/>
  <c r="AF195" i="21" s="1"/>
  <c r="CT195" i="21"/>
  <c r="AE195" i="21" s="1"/>
  <c r="CS195" i="21"/>
  <c r="AD195" i="21" s="1"/>
  <c r="CR195" i="21"/>
  <c r="AC195" i="21" s="1"/>
  <c r="CQ195" i="21"/>
  <c r="AB195" i="21" s="1"/>
  <c r="CP195" i="21"/>
  <c r="CO195" i="21"/>
  <c r="Z195" i="21" s="1"/>
  <c r="CN195" i="21"/>
  <c r="Y195" i="21" s="1"/>
  <c r="CM195" i="21"/>
  <c r="X195" i="21" s="1"/>
  <c r="CL195" i="21"/>
  <c r="W195" i="21" s="1"/>
  <c r="CK195" i="21"/>
  <c r="V195" i="21" s="1"/>
  <c r="CJ195" i="21"/>
  <c r="U195" i="21" s="1"/>
  <c r="CI195" i="21"/>
  <c r="T195" i="21" s="1"/>
  <c r="CH195" i="21"/>
  <c r="CG195" i="21"/>
  <c r="R195" i="21" s="1"/>
  <c r="CF195" i="21"/>
  <c r="Q195" i="21" s="1"/>
  <c r="CE195" i="21"/>
  <c r="P195" i="21" s="1"/>
  <c r="CD195" i="21"/>
  <c r="O195" i="21" s="1"/>
  <c r="CC195" i="21"/>
  <c r="N195" i="21" s="1"/>
  <c r="CB195" i="21"/>
  <c r="M195" i="21" s="1"/>
  <c r="CA195" i="21"/>
  <c r="L195" i="21" s="1"/>
  <c r="BZ195" i="21"/>
  <c r="BY195" i="21"/>
  <c r="J195" i="21" s="1"/>
  <c r="BX195" i="21"/>
  <c r="I195" i="21" s="1"/>
  <c r="BW195" i="21"/>
  <c r="H195" i="21" s="1"/>
  <c r="BV195" i="21"/>
  <c r="G195" i="21" s="1"/>
  <c r="BU195" i="21"/>
  <c r="F195" i="21" s="1"/>
  <c r="BT195" i="21"/>
  <c r="E195" i="21" s="1"/>
  <c r="BS195" i="21"/>
  <c r="D195" i="21" s="1"/>
  <c r="BO195" i="21"/>
  <c r="BN195" i="21"/>
  <c r="BG195" i="21"/>
  <c r="AY195" i="21"/>
  <c r="AQ195" i="21"/>
  <c r="AI195" i="21"/>
  <c r="AA195" i="21"/>
  <c r="S195" i="21"/>
  <c r="K195" i="21"/>
  <c r="C195" i="21"/>
  <c r="B195" i="21"/>
  <c r="A195" i="21"/>
  <c r="EF194" i="21"/>
  <c r="EE194" i="21"/>
  <c r="BP194" i="21" s="1"/>
  <c r="ED194" i="21"/>
  <c r="BO194" i="21" s="1"/>
  <c r="EC194" i="21"/>
  <c r="EB194" i="21"/>
  <c r="EA194" i="21"/>
  <c r="DZ194" i="21"/>
  <c r="BK194" i="21" s="1"/>
  <c r="DY194" i="21"/>
  <c r="DX194" i="21"/>
  <c r="DW194" i="21"/>
  <c r="BH194" i="21" s="1"/>
  <c r="DV194" i="21"/>
  <c r="BG194" i="21" s="1"/>
  <c r="DU194" i="21"/>
  <c r="BF194" i="21" s="1"/>
  <c r="DT194" i="21"/>
  <c r="DS194" i="21"/>
  <c r="BD194" i="21" s="1"/>
  <c r="DR194" i="21"/>
  <c r="BC194" i="21" s="1"/>
  <c r="DQ194" i="21"/>
  <c r="BB194" i="21" s="1"/>
  <c r="DP194" i="21"/>
  <c r="DO194" i="21"/>
  <c r="AZ194" i="21" s="1"/>
  <c r="DN194" i="21"/>
  <c r="AY194" i="21" s="1"/>
  <c r="DM194" i="21"/>
  <c r="DL194" i="21"/>
  <c r="DK194" i="21"/>
  <c r="AV194" i="21" s="1"/>
  <c r="DJ194" i="21"/>
  <c r="DI194" i="21"/>
  <c r="AT194" i="21" s="1"/>
  <c r="DH194" i="21"/>
  <c r="DG194" i="21"/>
  <c r="AR194" i="21" s="1"/>
  <c r="DF194" i="21"/>
  <c r="AQ194" i="21" s="1"/>
  <c r="DE194" i="21"/>
  <c r="DD194" i="21"/>
  <c r="DC194" i="21"/>
  <c r="AN194" i="21" s="1"/>
  <c r="DB194" i="21"/>
  <c r="AM194" i="21" s="1"/>
  <c r="DA194" i="21"/>
  <c r="AL194" i="21" s="1"/>
  <c r="CZ194" i="21"/>
  <c r="CY194" i="21"/>
  <c r="AJ194" i="21" s="1"/>
  <c r="CX194" i="21"/>
  <c r="AI194" i="21" s="1"/>
  <c r="CW194" i="21"/>
  <c r="CV194" i="21"/>
  <c r="CU194" i="21"/>
  <c r="AF194" i="21" s="1"/>
  <c r="CT194" i="21"/>
  <c r="CS194" i="21"/>
  <c r="CR194" i="21"/>
  <c r="CQ194" i="21"/>
  <c r="AB194" i="21" s="1"/>
  <c r="CP194" i="21"/>
  <c r="AA194" i="21" s="1"/>
  <c r="CO194" i="21"/>
  <c r="Z194" i="21" s="1"/>
  <c r="CN194" i="21"/>
  <c r="CM194" i="21"/>
  <c r="X194" i="21" s="1"/>
  <c r="CL194" i="21"/>
  <c r="W194" i="21" s="1"/>
  <c r="CK194" i="21"/>
  <c r="V194" i="21" s="1"/>
  <c r="CJ194" i="21"/>
  <c r="CI194" i="21"/>
  <c r="T194" i="21" s="1"/>
  <c r="CH194" i="21"/>
  <c r="S194" i="21" s="1"/>
  <c r="CG194" i="21"/>
  <c r="CF194" i="21"/>
  <c r="CE194" i="21"/>
  <c r="P194" i="21" s="1"/>
  <c r="CD194" i="21"/>
  <c r="CC194" i="21"/>
  <c r="N194" i="21" s="1"/>
  <c r="CB194" i="21"/>
  <c r="CA194" i="21"/>
  <c r="L194" i="21" s="1"/>
  <c r="BZ194" i="21"/>
  <c r="K194" i="21" s="1"/>
  <c r="BY194" i="21"/>
  <c r="BX194" i="21"/>
  <c r="BW194" i="21"/>
  <c r="H194" i="21" s="1"/>
  <c r="BV194" i="21"/>
  <c r="G194" i="21" s="1"/>
  <c r="BU194" i="21"/>
  <c r="F194" i="21" s="1"/>
  <c r="BT194" i="21"/>
  <c r="BS194" i="21"/>
  <c r="D194" i="21" s="1"/>
  <c r="BQ194" i="21"/>
  <c r="BN194" i="21"/>
  <c r="BM194" i="21"/>
  <c r="BL194" i="21"/>
  <c r="BJ194" i="21"/>
  <c r="BI194" i="21"/>
  <c r="BE194" i="21"/>
  <c r="BA194" i="21"/>
  <c r="AX194" i="21"/>
  <c r="AW194" i="21"/>
  <c r="AU194" i="21"/>
  <c r="AS194" i="21"/>
  <c r="AP194" i="21"/>
  <c r="AO194" i="21"/>
  <c r="AK194" i="21"/>
  <c r="AH194" i="21"/>
  <c r="AG194" i="21"/>
  <c r="AE194" i="21"/>
  <c r="AD194" i="21"/>
  <c r="AC194" i="21"/>
  <c r="Y194" i="21"/>
  <c r="U194" i="21"/>
  <c r="R194" i="21"/>
  <c r="Q194" i="21"/>
  <c r="O194" i="21"/>
  <c r="M194" i="21"/>
  <c r="J194" i="21"/>
  <c r="I194" i="21"/>
  <c r="E194" i="21"/>
  <c r="C194" i="21"/>
  <c r="B194" i="21"/>
  <c r="A194" i="21"/>
  <c r="EF193" i="21"/>
  <c r="EE193" i="21"/>
  <c r="BP193" i="21" s="1"/>
  <c r="ED193" i="21"/>
  <c r="BO193" i="21" s="1"/>
  <c r="EC193" i="21"/>
  <c r="BN193" i="21" s="1"/>
  <c r="EB193" i="21"/>
  <c r="BM193" i="21" s="1"/>
  <c r="EA193" i="21"/>
  <c r="BL193" i="21" s="1"/>
  <c r="DZ193" i="21"/>
  <c r="BK193" i="21" s="1"/>
  <c r="DY193" i="21"/>
  <c r="BJ193" i="21" s="1"/>
  <c r="DX193" i="21"/>
  <c r="DW193" i="21"/>
  <c r="BH193" i="21" s="1"/>
  <c r="DV193" i="21"/>
  <c r="BG193" i="21" s="1"/>
  <c r="DU193" i="21"/>
  <c r="BF193" i="21" s="1"/>
  <c r="DT193" i="21"/>
  <c r="BE193" i="21" s="1"/>
  <c r="DS193" i="21"/>
  <c r="BD193" i="21" s="1"/>
  <c r="DR193" i="21"/>
  <c r="BC193" i="21" s="1"/>
  <c r="DQ193" i="21"/>
  <c r="BB193" i="21" s="1"/>
  <c r="DP193" i="21"/>
  <c r="DO193" i="21"/>
  <c r="AZ193" i="21" s="1"/>
  <c r="DN193" i="21"/>
  <c r="AY193" i="21" s="1"/>
  <c r="DM193" i="21"/>
  <c r="AX193" i="21" s="1"/>
  <c r="DL193" i="21"/>
  <c r="AW193" i="21" s="1"/>
  <c r="DK193" i="21"/>
  <c r="DJ193" i="21"/>
  <c r="AU193" i="21" s="1"/>
  <c r="DI193" i="21"/>
  <c r="AT193" i="21" s="1"/>
  <c r="DH193" i="21"/>
  <c r="AS193" i="21" s="1"/>
  <c r="DG193" i="21"/>
  <c r="AR193" i="21" s="1"/>
  <c r="DF193" i="21"/>
  <c r="AQ193" i="21" s="1"/>
  <c r="DE193" i="21"/>
  <c r="AP193" i="21" s="1"/>
  <c r="DD193" i="21"/>
  <c r="AO193" i="21" s="1"/>
  <c r="DC193" i="21"/>
  <c r="DB193" i="21"/>
  <c r="AM193" i="21" s="1"/>
  <c r="DA193" i="21"/>
  <c r="AL193" i="21" s="1"/>
  <c r="CZ193" i="21"/>
  <c r="AK193" i="21" s="1"/>
  <c r="CY193" i="21"/>
  <c r="AJ193" i="21" s="1"/>
  <c r="CX193" i="21"/>
  <c r="AI193" i="21" s="1"/>
  <c r="CW193" i="21"/>
  <c r="AH193" i="21" s="1"/>
  <c r="CV193" i="21"/>
  <c r="AG193" i="21" s="1"/>
  <c r="CU193" i="21"/>
  <c r="CT193" i="21"/>
  <c r="AE193" i="21" s="1"/>
  <c r="CS193" i="21"/>
  <c r="AD193" i="21" s="1"/>
  <c r="CR193" i="21"/>
  <c r="AC193" i="21" s="1"/>
  <c r="CQ193" i="21"/>
  <c r="AB193" i="21" s="1"/>
  <c r="CP193" i="21"/>
  <c r="AA193" i="21" s="1"/>
  <c r="CO193" i="21"/>
  <c r="Z193" i="21" s="1"/>
  <c r="CN193" i="21"/>
  <c r="CM193" i="21"/>
  <c r="X193" i="21" s="1"/>
  <c r="CL193" i="21"/>
  <c r="W193" i="21" s="1"/>
  <c r="CK193" i="21"/>
  <c r="V193" i="21" s="1"/>
  <c r="CJ193" i="21"/>
  <c r="U193" i="21" s="1"/>
  <c r="CI193" i="21"/>
  <c r="T193" i="21" s="1"/>
  <c r="CH193" i="21"/>
  <c r="S193" i="21" s="1"/>
  <c r="CG193" i="21"/>
  <c r="R193" i="21" s="1"/>
  <c r="CF193" i="21"/>
  <c r="CE193" i="21"/>
  <c r="CD193" i="21"/>
  <c r="O193" i="21" s="1"/>
  <c r="CC193" i="21"/>
  <c r="N193" i="21" s="1"/>
  <c r="CB193" i="21"/>
  <c r="M193" i="21" s="1"/>
  <c r="CA193" i="21"/>
  <c r="L193" i="21" s="1"/>
  <c r="BZ193" i="21"/>
  <c r="K193" i="21" s="1"/>
  <c r="BY193" i="21"/>
  <c r="J193" i="21" s="1"/>
  <c r="BX193" i="21"/>
  <c r="BW193" i="21"/>
  <c r="H193" i="21" s="1"/>
  <c r="BV193" i="21"/>
  <c r="G193" i="21" s="1"/>
  <c r="BU193" i="21"/>
  <c r="F193" i="21" s="1"/>
  <c r="BT193" i="21"/>
  <c r="BS193" i="21"/>
  <c r="D193" i="21" s="1"/>
  <c r="BQ193" i="21"/>
  <c r="BI193" i="21"/>
  <c r="BA193" i="21"/>
  <c r="AV193" i="21"/>
  <c r="AN193" i="21"/>
  <c r="AF193" i="21"/>
  <c r="Y193" i="21"/>
  <c r="Q193" i="21"/>
  <c r="P193" i="21"/>
  <c r="I193" i="21"/>
  <c r="E193" i="21"/>
  <c r="C193" i="21"/>
  <c r="B193" i="21"/>
  <c r="A193" i="21"/>
  <c r="EF192" i="21"/>
  <c r="BQ192" i="21" s="1"/>
  <c r="EE192" i="21"/>
  <c r="ED192" i="21"/>
  <c r="BO192" i="21" s="1"/>
  <c r="EC192" i="21"/>
  <c r="BN192" i="21" s="1"/>
  <c r="EB192" i="21"/>
  <c r="BM192" i="21" s="1"/>
  <c r="EA192" i="21"/>
  <c r="DZ192" i="21"/>
  <c r="BK192" i="21" s="1"/>
  <c r="DY192" i="21"/>
  <c r="BJ192" i="21" s="1"/>
  <c r="DX192" i="21"/>
  <c r="BI192" i="21" s="1"/>
  <c r="DW192" i="21"/>
  <c r="DV192" i="21"/>
  <c r="BG192" i="21" s="1"/>
  <c r="DU192" i="21"/>
  <c r="BF192" i="21" s="1"/>
  <c r="DT192" i="21"/>
  <c r="BE192" i="21" s="1"/>
  <c r="DS192" i="21"/>
  <c r="DR192" i="21"/>
  <c r="BC192" i="21" s="1"/>
  <c r="DQ192" i="21"/>
  <c r="BB192" i="21" s="1"/>
  <c r="DP192" i="21"/>
  <c r="BA192" i="21" s="1"/>
  <c r="DO192" i="21"/>
  <c r="DN192" i="21"/>
  <c r="AY192" i="21" s="1"/>
  <c r="DM192" i="21"/>
  <c r="AX192" i="21" s="1"/>
  <c r="DL192" i="21"/>
  <c r="AW192" i="21" s="1"/>
  <c r="DK192" i="21"/>
  <c r="DJ192" i="21"/>
  <c r="AU192" i="21" s="1"/>
  <c r="DI192" i="21"/>
  <c r="AT192" i="21" s="1"/>
  <c r="DH192" i="21"/>
  <c r="AS192" i="21" s="1"/>
  <c r="DG192" i="21"/>
  <c r="DF192" i="21"/>
  <c r="AQ192" i="21" s="1"/>
  <c r="DE192" i="21"/>
  <c r="AP192" i="21" s="1"/>
  <c r="DD192" i="21"/>
  <c r="AO192" i="21" s="1"/>
  <c r="DC192" i="21"/>
  <c r="DB192" i="21"/>
  <c r="AM192" i="21" s="1"/>
  <c r="DA192" i="21"/>
  <c r="AL192" i="21" s="1"/>
  <c r="CZ192" i="21"/>
  <c r="AK192" i="21" s="1"/>
  <c r="CY192" i="21"/>
  <c r="CX192" i="21"/>
  <c r="AI192" i="21" s="1"/>
  <c r="CW192" i="21"/>
  <c r="AH192" i="21" s="1"/>
  <c r="CV192" i="21"/>
  <c r="AG192" i="21" s="1"/>
  <c r="CU192" i="21"/>
  <c r="CT192" i="21"/>
  <c r="AE192" i="21" s="1"/>
  <c r="CS192" i="21"/>
  <c r="AD192" i="21" s="1"/>
  <c r="CR192" i="21"/>
  <c r="AC192" i="21" s="1"/>
  <c r="CQ192" i="21"/>
  <c r="CP192" i="21"/>
  <c r="AA192" i="21" s="1"/>
  <c r="CO192" i="21"/>
  <c r="Z192" i="21" s="1"/>
  <c r="CN192" i="21"/>
  <c r="Y192" i="21" s="1"/>
  <c r="CM192" i="21"/>
  <c r="CL192" i="21"/>
  <c r="W192" i="21" s="1"/>
  <c r="CK192" i="21"/>
  <c r="V192" i="21" s="1"/>
  <c r="CJ192" i="21"/>
  <c r="U192" i="21" s="1"/>
  <c r="CI192" i="21"/>
  <c r="CH192" i="21"/>
  <c r="S192" i="21" s="1"/>
  <c r="CG192" i="21"/>
  <c r="CF192" i="21"/>
  <c r="Q192" i="21" s="1"/>
  <c r="CE192" i="21"/>
  <c r="CD192" i="21"/>
  <c r="O192" i="21" s="1"/>
  <c r="CC192" i="21"/>
  <c r="CB192" i="21"/>
  <c r="M192" i="21" s="1"/>
  <c r="CA192" i="21"/>
  <c r="BZ192" i="21"/>
  <c r="K192" i="21" s="1"/>
  <c r="BY192" i="21"/>
  <c r="J192" i="21" s="1"/>
  <c r="BX192" i="21"/>
  <c r="I192" i="21" s="1"/>
  <c r="BW192" i="21"/>
  <c r="BV192" i="21"/>
  <c r="G192" i="21" s="1"/>
  <c r="BU192" i="21"/>
  <c r="F192" i="21" s="1"/>
  <c r="BT192" i="21"/>
  <c r="E192" i="21" s="1"/>
  <c r="BS192" i="21"/>
  <c r="BP192" i="21"/>
  <c r="BL192" i="21"/>
  <c r="BH192" i="21"/>
  <c r="BD192" i="21"/>
  <c r="AZ192" i="21"/>
  <c r="AV192" i="21"/>
  <c r="AR192" i="21"/>
  <c r="AN192" i="21"/>
  <c r="AJ192" i="21"/>
  <c r="AF192" i="21"/>
  <c r="AB192" i="21"/>
  <c r="X192" i="21"/>
  <c r="T192" i="21"/>
  <c r="R192" i="21"/>
  <c r="P192" i="21"/>
  <c r="N192" i="21"/>
  <c r="L192" i="21"/>
  <c r="H192" i="21"/>
  <c r="D192" i="21"/>
  <c r="C192" i="21"/>
  <c r="B192" i="21"/>
  <c r="A192" i="21"/>
  <c r="EF191" i="21"/>
  <c r="BQ191" i="21" s="1"/>
  <c r="EE191" i="21"/>
  <c r="BP191" i="21" s="1"/>
  <c r="ED191" i="21"/>
  <c r="BO191" i="21" s="1"/>
  <c r="EC191" i="21"/>
  <c r="EB191" i="21"/>
  <c r="BM191" i="21" s="1"/>
  <c r="EA191" i="21"/>
  <c r="BL191" i="21" s="1"/>
  <c r="DZ191" i="21"/>
  <c r="BK191" i="21" s="1"/>
  <c r="DY191" i="21"/>
  <c r="BJ191" i="21" s="1"/>
  <c r="DX191" i="21"/>
  <c r="BI191" i="21" s="1"/>
  <c r="DW191" i="21"/>
  <c r="BH191" i="21" s="1"/>
  <c r="DV191" i="21"/>
  <c r="BG191" i="21" s="1"/>
  <c r="DU191" i="21"/>
  <c r="BF191" i="21" s="1"/>
  <c r="DT191" i="21"/>
  <c r="BE191" i="21" s="1"/>
  <c r="DS191" i="21"/>
  <c r="BD191" i="21" s="1"/>
  <c r="DR191" i="21"/>
  <c r="BC191" i="21" s="1"/>
  <c r="DQ191" i="21"/>
  <c r="BB191" i="21" s="1"/>
  <c r="DP191" i="21"/>
  <c r="BA191" i="21" s="1"/>
  <c r="DO191" i="21"/>
  <c r="AZ191" i="21" s="1"/>
  <c r="DN191" i="21"/>
  <c r="AY191" i="21" s="1"/>
  <c r="DM191" i="21"/>
  <c r="AX191" i="21" s="1"/>
  <c r="DL191" i="21"/>
  <c r="AW191" i="21" s="1"/>
  <c r="DK191" i="21"/>
  <c r="AV191" i="21" s="1"/>
  <c r="DJ191" i="21"/>
  <c r="AU191" i="21" s="1"/>
  <c r="DI191" i="21"/>
  <c r="DH191" i="21"/>
  <c r="AS191" i="21" s="1"/>
  <c r="DG191" i="21"/>
  <c r="AR191" i="21" s="1"/>
  <c r="DF191" i="21"/>
  <c r="AQ191" i="21" s="1"/>
  <c r="DE191" i="21"/>
  <c r="AP191" i="21" s="1"/>
  <c r="DD191" i="21"/>
  <c r="AO191" i="21" s="1"/>
  <c r="DC191" i="21"/>
  <c r="AN191" i="21" s="1"/>
  <c r="DB191" i="21"/>
  <c r="AM191" i="21" s="1"/>
  <c r="DA191" i="21"/>
  <c r="AL191" i="21" s="1"/>
  <c r="CZ191" i="21"/>
  <c r="CY191" i="21"/>
  <c r="AJ191" i="21" s="1"/>
  <c r="CX191" i="21"/>
  <c r="AI191" i="21" s="1"/>
  <c r="CW191" i="21"/>
  <c r="AH191" i="21" s="1"/>
  <c r="CV191" i="21"/>
  <c r="AG191" i="21" s="1"/>
  <c r="CU191" i="21"/>
  <c r="AF191" i="21" s="1"/>
  <c r="CT191" i="21"/>
  <c r="AE191" i="21" s="1"/>
  <c r="CS191" i="21"/>
  <c r="AD191" i="21" s="1"/>
  <c r="CR191" i="21"/>
  <c r="AC191" i="21" s="1"/>
  <c r="CQ191" i="21"/>
  <c r="AB191" i="21" s="1"/>
  <c r="CP191" i="21"/>
  <c r="AA191" i="21" s="1"/>
  <c r="CO191" i="21"/>
  <c r="Z191" i="21" s="1"/>
  <c r="CN191" i="21"/>
  <c r="Y191" i="21" s="1"/>
  <c r="CM191" i="21"/>
  <c r="X191" i="21" s="1"/>
  <c r="CL191" i="21"/>
  <c r="W191" i="21" s="1"/>
  <c r="CK191" i="21"/>
  <c r="CJ191" i="21"/>
  <c r="U191" i="21" s="1"/>
  <c r="CI191" i="21"/>
  <c r="T191" i="21" s="1"/>
  <c r="CH191" i="21"/>
  <c r="S191" i="21" s="1"/>
  <c r="CG191" i="21"/>
  <c r="R191" i="21" s="1"/>
  <c r="CF191" i="21"/>
  <c r="Q191" i="21" s="1"/>
  <c r="CE191" i="21"/>
  <c r="P191" i="21" s="1"/>
  <c r="CD191" i="21"/>
  <c r="O191" i="21" s="1"/>
  <c r="CC191" i="21"/>
  <c r="N191" i="21" s="1"/>
  <c r="CB191" i="21"/>
  <c r="M191" i="21" s="1"/>
  <c r="CA191" i="21"/>
  <c r="L191" i="21" s="1"/>
  <c r="BZ191" i="21"/>
  <c r="K191" i="21" s="1"/>
  <c r="BY191" i="21"/>
  <c r="J191" i="21" s="1"/>
  <c r="BX191" i="21"/>
  <c r="I191" i="21" s="1"/>
  <c r="BW191" i="21"/>
  <c r="H191" i="21" s="1"/>
  <c r="BV191" i="21"/>
  <c r="G191" i="21" s="1"/>
  <c r="BU191" i="21"/>
  <c r="F191" i="21" s="1"/>
  <c r="BT191" i="21"/>
  <c r="BS191" i="21"/>
  <c r="D191" i="21" s="1"/>
  <c r="BN191" i="21"/>
  <c r="AT191" i="21"/>
  <c r="AK191" i="21"/>
  <c r="V191" i="21"/>
  <c r="E191" i="21"/>
  <c r="C191" i="21"/>
  <c r="B191" i="21"/>
  <c r="A191" i="21"/>
  <c r="EF190" i="21"/>
  <c r="BQ190" i="21" s="1"/>
  <c r="EE190" i="21"/>
  <c r="BP190" i="21" s="1"/>
  <c r="ED190" i="21"/>
  <c r="BO190" i="21" s="1"/>
  <c r="EC190" i="21"/>
  <c r="EB190" i="21"/>
  <c r="BM190" i="21" s="1"/>
  <c r="EA190" i="21"/>
  <c r="BL190" i="21" s="1"/>
  <c r="DZ190" i="21"/>
  <c r="BK190" i="21" s="1"/>
  <c r="DY190" i="21"/>
  <c r="DX190" i="21"/>
  <c r="BI190" i="21" s="1"/>
  <c r="DW190" i="21"/>
  <c r="BH190" i="21" s="1"/>
  <c r="DV190" i="21"/>
  <c r="BG190" i="21" s="1"/>
  <c r="DU190" i="21"/>
  <c r="BF190" i="21" s="1"/>
  <c r="DT190" i="21"/>
  <c r="BE190" i="21" s="1"/>
  <c r="DS190" i="21"/>
  <c r="DR190" i="21"/>
  <c r="BC190" i="21" s="1"/>
  <c r="DQ190" i="21"/>
  <c r="BB190" i="21" s="1"/>
  <c r="DP190" i="21"/>
  <c r="BA190" i="21" s="1"/>
  <c r="DO190" i="21"/>
  <c r="AZ190" i="21" s="1"/>
  <c r="DN190" i="21"/>
  <c r="AY190" i="21" s="1"/>
  <c r="DM190" i="21"/>
  <c r="DL190" i="21"/>
  <c r="AW190" i="21" s="1"/>
  <c r="DK190" i="21"/>
  <c r="DJ190" i="21"/>
  <c r="AU190" i="21" s="1"/>
  <c r="DI190" i="21"/>
  <c r="AT190" i="21" s="1"/>
  <c r="DH190" i="21"/>
  <c r="AS190" i="21" s="1"/>
  <c r="DG190" i="21"/>
  <c r="AR190" i="21" s="1"/>
  <c r="DF190" i="21"/>
  <c r="AQ190" i="21" s="1"/>
  <c r="DE190" i="21"/>
  <c r="DD190" i="21"/>
  <c r="AO190" i="21" s="1"/>
  <c r="DC190" i="21"/>
  <c r="DB190" i="21"/>
  <c r="AM190" i="21" s="1"/>
  <c r="DA190" i="21"/>
  <c r="AL190" i="21" s="1"/>
  <c r="CZ190" i="21"/>
  <c r="AK190" i="21" s="1"/>
  <c r="CY190" i="21"/>
  <c r="AJ190" i="21" s="1"/>
  <c r="CX190" i="21"/>
  <c r="AI190" i="21" s="1"/>
  <c r="CW190" i="21"/>
  <c r="AH190" i="21" s="1"/>
  <c r="CV190" i="21"/>
  <c r="AG190" i="21" s="1"/>
  <c r="CU190" i="21"/>
  <c r="CT190" i="21"/>
  <c r="AE190" i="21" s="1"/>
  <c r="CS190" i="21"/>
  <c r="CR190" i="21"/>
  <c r="AC190" i="21" s="1"/>
  <c r="CQ190" i="21"/>
  <c r="AB190" i="21" s="1"/>
  <c r="CP190" i="21"/>
  <c r="AA190" i="21" s="1"/>
  <c r="CO190" i="21"/>
  <c r="CN190" i="21"/>
  <c r="Y190" i="21" s="1"/>
  <c r="CM190" i="21"/>
  <c r="X190" i="21" s="1"/>
  <c r="CL190" i="21"/>
  <c r="W190" i="21" s="1"/>
  <c r="CK190" i="21"/>
  <c r="V190" i="21" s="1"/>
  <c r="CJ190" i="21"/>
  <c r="U190" i="21" s="1"/>
  <c r="CI190" i="21"/>
  <c r="T190" i="21" s="1"/>
  <c r="CH190" i="21"/>
  <c r="S190" i="21" s="1"/>
  <c r="CG190" i="21"/>
  <c r="CF190" i="21"/>
  <c r="Q190" i="21" s="1"/>
  <c r="CE190" i="21"/>
  <c r="CD190" i="21"/>
  <c r="O190" i="21" s="1"/>
  <c r="CC190" i="21"/>
  <c r="CB190" i="21"/>
  <c r="M190" i="21" s="1"/>
  <c r="CA190" i="21"/>
  <c r="L190" i="21" s="1"/>
  <c r="BZ190" i="21"/>
  <c r="K190" i="21" s="1"/>
  <c r="BY190" i="21"/>
  <c r="BX190" i="21"/>
  <c r="I190" i="21" s="1"/>
  <c r="BW190" i="21"/>
  <c r="H190" i="21" s="1"/>
  <c r="BV190" i="21"/>
  <c r="G190" i="21" s="1"/>
  <c r="BU190" i="21"/>
  <c r="F190" i="21" s="1"/>
  <c r="BT190" i="21"/>
  <c r="E190" i="21" s="1"/>
  <c r="BS190" i="21"/>
  <c r="D190" i="21" s="1"/>
  <c r="BN190" i="21"/>
  <c r="BJ190" i="21"/>
  <c r="BD190" i="21"/>
  <c r="AX190" i="21"/>
  <c r="AV190" i="21"/>
  <c r="AP190" i="21"/>
  <c r="AN190" i="21"/>
  <c r="AF190" i="21"/>
  <c r="AD190" i="21"/>
  <c r="Z190" i="21"/>
  <c r="R190" i="21"/>
  <c r="P190" i="21"/>
  <c r="N190" i="21"/>
  <c r="J190" i="21"/>
  <c r="C190" i="21"/>
  <c r="B190" i="21"/>
  <c r="A190" i="21"/>
  <c r="EF189" i="21"/>
  <c r="BQ189" i="21" s="1"/>
  <c r="EE189" i="21"/>
  <c r="BP189" i="21" s="1"/>
  <c r="ED189" i="21"/>
  <c r="BO189" i="21" s="1"/>
  <c r="EC189" i="21"/>
  <c r="BN189" i="21" s="1"/>
  <c r="EB189" i="21"/>
  <c r="EA189" i="21"/>
  <c r="BL189" i="21" s="1"/>
  <c r="DZ189" i="21"/>
  <c r="DY189" i="21"/>
  <c r="BJ189" i="21" s="1"/>
  <c r="DX189" i="21"/>
  <c r="BI189" i="21" s="1"/>
  <c r="DW189" i="21"/>
  <c r="BH189" i="21" s="1"/>
  <c r="DV189" i="21"/>
  <c r="BG189" i="21" s="1"/>
  <c r="DU189" i="21"/>
  <c r="BF189" i="21" s="1"/>
  <c r="DT189" i="21"/>
  <c r="DS189" i="21"/>
  <c r="BD189" i="21" s="1"/>
  <c r="DR189" i="21"/>
  <c r="BC189" i="21" s="1"/>
  <c r="DQ189" i="21"/>
  <c r="BB189" i="21" s="1"/>
  <c r="DP189" i="21"/>
  <c r="BA189" i="21" s="1"/>
  <c r="DO189" i="21"/>
  <c r="AZ189" i="21" s="1"/>
  <c r="DN189" i="21"/>
  <c r="AY189" i="21" s="1"/>
  <c r="DM189" i="21"/>
  <c r="AX189" i="21" s="1"/>
  <c r="DL189" i="21"/>
  <c r="AW189" i="21" s="1"/>
  <c r="DK189" i="21"/>
  <c r="AV189" i="21" s="1"/>
  <c r="DJ189" i="21"/>
  <c r="DI189" i="21"/>
  <c r="AT189" i="21" s="1"/>
  <c r="DH189" i="21"/>
  <c r="DG189" i="21"/>
  <c r="AR189" i="21" s="1"/>
  <c r="DF189" i="21"/>
  <c r="AQ189" i="21" s="1"/>
  <c r="DE189" i="21"/>
  <c r="AP189" i="21" s="1"/>
  <c r="DD189" i="21"/>
  <c r="DC189" i="21"/>
  <c r="DB189" i="21"/>
  <c r="AM189" i="21" s="1"/>
  <c r="DA189" i="21"/>
  <c r="AL189" i="21" s="1"/>
  <c r="CZ189" i="21"/>
  <c r="AK189" i="21" s="1"/>
  <c r="CY189" i="21"/>
  <c r="AJ189" i="21" s="1"/>
  <c r="CX189" i="21"/>
  <c r="AI189" i="21" s="1"/>
  <c r="CW189" i="21"/>
  <c r="AH189" i="21" s="1"/>
  <c r="CV189" i="21"/>
  <c r="CU189" i="21"/>
  <c r="AF189" i="21" s="1"/>
  <c r="CT189" i="21"/>
  <c r="CS189" i="21"/>
  <c r="AD189" i="21" s="1"/>
  <c r="CR189" i="21"/>
  <c r="CQ189" i="21"/>
  <c r="AB189" i="21" s="1"/>
  <c r="CP189" i="21"/>
  <c r="AA189" i="21" s="1"/>
  <c r="CO189" i="21"/>
  <c r="Z189" i="21" s="1"/>
  <c r="CN189" i="21"/>
  <c r="Y189" i="21" s="1"/>
  <c r="CM189" i="21"/>
  <c r="X189" i="21" s="1"/>
  <c r="CL189" i="21"/>
  <c r="W189" i="21" s="1"/>
  <c r="CK189" i="21"/>
  <c r="V189" i="21" s="1"/>
  <c r="CJ189" i="21"/>
  <c r="U189" i="21" s="1"/>
  <c r="CI189" i="21"/>
  <c r="T189" i="21" s="1"/>
  <c r="CH189" i="21"/>
  <c r="S189" i="21" s="1"/>
  <c r="CG189" i="21"/>
  <c r="R189" i="21" s="1"/>
  <c r="CF189" i="21"/>
  <c r="CE189" i="21"/>
  <c r="CD189" i="21"/>
  <c r="O189" i="21" s="1"/>
  <c r="CC189" i="21"/>
  <c r="N189" i="21" s="1"/>
  <c r="CB189" i="21"/>
  <c r="M189" i="21" s="1"/>
  <c r="CA189" i="21"/>
  <c r="L189" i="21" s="1"/>
  <c r="BZ189" i="21"/>
  <c r="K189" i="21" s="1"/>
  <c r="BY189" i="21"/>
  <c r="J189" i="21" s="1"/>
  <c r="BX189" i="21"/>
  <c r="I189" i="21" s="1"/>
  <c r="BW189" i="21"/>
  <c r="H189" i="21" s="1"/>
  <c r="BV189" i="21"/>
  <c r="BU189" i="21"/>
  <c r="F189" i="21" s="1"/>
  <c r="BT189" i="21"/>
  <c r="E189" i="21" s="1"/>
  <c r="BS189" i="21"/>
  <c r="D189" i="21" s="1"/>
  <c r="BM189" i="21"/>
  <c r="BK189" i="21"/>
  <c r="BE189" i="21"/>
  <c r="AU189" i="21"/>
  <c r="AS189" i="21"/>
  <c r="AO189" i="21"/>
  <c r="AN189" i="21"/>
  <c r="AG189" i="21"/>
  <c r="AE189" i="21"/>
  <c r="AC189" i="21"/>
  <c r="Q189" i="21"/>
  <c r="P189" i="21"/>
  <c r="G189" i="21"/>
  <c r="C189" i="21"/>
  <c r="B189" i="21"/>
  <c r="A189" i="21"/>
  <c r="EF188" i="21"/>
  <c r="BQ188" i="21" s="1"/>
  <c r="EE188" i="21"/>
  <c r="ED188" i="21"/>
  <c r="BO188" i="21" s="1"/>
  <c r="EC188" i="21"/>
  <c r="EB188" i="21"/>
  <c r="BM188" i="21" s="1"/>
  <c r="EA188" i="21"/>
  <c r="DZ188" i="21"/>
  <c r="BK188" i="21" s="1"/>
  <c r="DY188" i="21"/>
  <c r="DX188" i="21"/>
  <c r="BI188" i="21" s="1"/>
  <c r="DW188" i="21"/>
  <c r="BH188" i="21" s="1"/>
  <c r="DV188" i="21"/>
  <c r="BG188" i="21" s="1"/>
  <c r="DU188" i="21"/>
  <c r="BF188" i="21" s="1"/>
  <c r="DT188" i="21"/>
  <c r="BE188" i="21" s="1"/>
  <c r="DS188" i="21"/>
  <c r="BD188" i="21" s="1"/>
  <c r="DR188" i="21"/>
  <c r="BC188" i="21" s="1"/>
  <c r="DQ188" i="21"/>
  <c r="DP188" i="21"/>
  <c r="BA188" i="21" s="1"/>
  <c r="DO188" i="21"/>
  <c r="DN188" i="21"/>
  <c r="AY188" i="21" s="1"/>
  <c r="DM188" i="21"/>
  <c r="DL188" i="21"/>
  <c r="AW188" i="21" s="1"/>
  <c r="DK188" i="21"/>
  <c r="DJ188" i="21"/>
  <c r="AU188" i="21" s="1"/>
  <c r="DI188" i="21"/>
  <c r="DH188" i="21"/>
  <c r="AS188" i="21" s="1"/>
  <c r="DG188" i="21"/>
  <c r="DF188" i="21"/>
  <c r="AQ188" i="21" s="1"/>
  <c r="DE188" i="21"/>
  <c r="AP188" i="21" s="1"/>
  <c r="DD188" i="21"/>
  <c r="AO188" i="21" s="1"/>
  <c r="DC188" i="21"/>
  <c r="AN188" i="21" s="1"/>
  <c r="DB188" i="21"/>
  <c r="AM188" i="21" s="1"/>
  <c r="DA188" i="21"/>
  <c r="CZ188" i="21"/>
  <c r="AK188" i="21" s="1"/>
  <c r="CY188" i="21"/>
  <c r="CX188" i="21"/>
  <c r="AI188" i="21" s="1"/>
  <c r="CW188" i="21"/>
  <c r="CV188" i="21"/>
  <c r="AG188" i="21" s="1"/>
  <c r="CU188" i="21"/>
  <c r="AF188" i="21" s="1"/>
  <c r="CT188" i="21"/>
  <c r="AE188" i="21" s="1"/>
  <c r="CS188" i="21"/>
  <c r="AD188" i="21" s="1"/>
  <c r="CR188" i="21"/>
  <c r="AC188" i="21" s="1"/>
  <c r="CQ188" i="21"/>
  <c r="CP188" i="21"/>
  <c r="AA188" i="21" s="1"/>
  <c r="CO188" i="21"/>
  <c r="CN188" i="21"/>
  <c r="Y188" i="21" s="1"/>
  <c r="CM188" i="21"/>
  <c r="X188" i="21" s="1"/>
  <c r="CL188" i="21"/>
  <c r="W188" i="21" s="1"/>
  <c r="CK188" i="21"/>
  <c r="CJ188" i="21"/>
  <c r="U188" i="21" s="1"/>
  <c r="CI188" i="21"/>
  <c r="CH188" i="21"/>
  <c r="S188" i="21" s="1"/>
  <c r="CG188" i="21"/>
  <c r="R188" i="21" s="1"/>
  <c r="CF188" i="21"/>
  <c r="Q188" i="21" s="1"/>
  <c r="CE188" i="21"/>
  <c r="P188" i="21" s="1"/>
  <c r="CD188" i="21"/>
  <c r="CC188" i="21"/>
  <c r="N188" i="21" s="1"/>
  <c r="CB188" i="21"/>
  <c r="M188" i="21" s="1"/>
  <c r="CA188" i="21"/>
  <c r="BZ188" i="21"/>
  <c r="K188" i="21" s="1"/>
  <c r="BY188" i="21"/>
  <c r="BX188" i="21"/>
  <c r="I188" i="21" s="1"/>
  <c r="BW188" i="21"/>
  <c r="H188" i="21" s="1"/>
  <c r="BV188" i="21"/>
  <c r="G188" i="21" s="1"/>
  <c r="BU188" i="21"/>
  <c r="F188" i="21" s="1"/>
  <c r="BT188" i="21"/>
  <c r="E188" i="21" s="1"/>
  <c r="BS188" i="21"/>
  <c r="D188" i="21" s="1"/>
  <c r="BP188" i="21"/>
  <c r="BN188" i="21"/>
  <c r="BL188" i="21"/>
  <c r="BJ188" i="21"/>
  <c r="BB188" i="21"/>
  <c r="AZ188" i="21"/>
  <c r="AX188" i="21"/>
  <c r="AV188" i="21"/>
  <c r="AT188" i="21"/>
  <c r="AR188" i="21"/>
  <c r="AL188" i="21"/>
  <c r="AJ188" i="21"/>
  <c r="AH188" i="21"/>
  <c r="AB188" i="21"/>
  <c r="Z188" i="21"/>
  <c r="V188" i="21"/>
  <c r="T188" i="21"/>
  <c r="O188" i="21"/>
  <c r="L188" i="21"/>
  <c r="J188" i="21"/>
  <c r="C188" i="21"/>
  <c r="B188" i="21"/>
  <c r="A188" i="21"/>
  <c r="EF187" i="21"/>
  <c r="EE187" i="21"/>
  <c r="BP187" i="21" s="1"/>
  <c r="ED187" i="21"/>
  <c r="BO187" i="21" s="1"/>
  <c r="EC187" i="21"/>
  <c r="EB187" i="21"/>
  <c r="BM187" i="21" s="1"/>
  <c r="EA187" i="21"/>
  <c r="BL187" i="21" s="1"/>
  <c r="DZ187" i="21"/>
  <c r="BK187" i="21" s="1"/>
  <c r="DY187" i="21"/>
  <c r="BJ187" i="21" s="1"/>
  <c r="DX187" i="21"/>
  <c r="BI187" i="21" s="1"/>
  <c r="DW187" i="21"/>
  <c r="BH187" i="21" s="1"/>
  <c r="DV187" i="21"/>
  <c r="BG187" i="21" s="1"/>
  <c r="DU187" i="21"/>
  <c r="DT187" i="21"/>
  <c r="BE187" i="21" s="1"/>
  <c r="DS187" i="21"/>
  <c r="BD187" i="21" s="1"/>
  <c r="DR187" i="21"/>
  <c r="BC187" i="21" s="1"/>
  <c r="DQ187" i="21"/>
  <c r="DP187" i="21"/>
  <c r="BA187" i="21" s="1"/>
  <c r="DO187" i="21"/>
  <c r="AZ187" i="21" s="1"/>
  <c r="DN187" i="21"/>
  <c r="AY187" i="21" s="1"/>
  <c r="DM187" i="21"/>
  <c r="DL187" i="21"/>
  <c r="AW187" i="21" s="1"/>
  <c r="DK187" i="21"/>
  <c r="AV187" i="21" s="1"/>
  <c r="DJ187" i="21"/>
  <c r="AU187" i="21" s="1"/>
  <c r="DI187" i="21"/>
  <c r="AT187" i="21" s="1"/>
  <c r="DH187" i="21"/>
  <c r="AS187" i="21" s="1"/>
  <c r="DG187" i="21"/>
  <c r="AR187" i="21" s="1"/>
  <c r="DF187" i="21"/>
  <c r="AQ187" i="21" s="1"/>
  <c r="DE187" i="21"/>
  <c r="DD187" i="21"/>
  <c r="AO187" i="21" s="1"/>
  <c r="DC187" i="21"/>
  <c r="AN187" i="21" s="1"/>
  <c r="DB187" i="21"/>
  <c r="AM187" i="21" s="1"/>
  <c r="DA187" i="21"/>
  <c r="CZ187" i="21"/>
  <c r="AK187" i="21" s="1"/>
  <c r="CY187" i="21"/>
  <c r="AJ187" i="21" s="1"/>
  <c r="CX187" i="21"/>
  <c r="AI187" i="21" s="1"/>
  <c r="CW187" i="21"/>
  <c r="CV187" i="21"/>
  <c r="AG187" i="21" s="1"/>
  <c r="CU187" i="21"/>
  <c r="AF187" i="21" s="1"/>
  <c r="CT187" i="21"/>
  <c r="AE187" i="21" s="1"/>
  <c r="CS187" i="21"/>
  <c r="AD187" i="21" s="1"/>
  <c r="CR187" i="21"/>
  <c r="CQ187" i="21"/>
  <c r="AB187" i="21" s="1"/>
  <c r="CP187" i="21"/>
  <c r="AA187" i="21" s="1"/>
  <c r="CO187" i="21"/>
  <c r="CN187" i="21"/>
  <c r="Y187" i="21" s="1"/>
  <c r="CM187" i="21"/>
  <c r="X187" i="21" s="1"/>
  <c r="CL187" i="21"/>
  <c r="W187" i="21" s="1"/>
  <c r="CK187" i="21"/>
  <c r="CJ187" i="21"/>
  <c r="U187" i="21" s="1"/>
  <c r="CI187" i="21"/>
  <c r="T187" i="21" s="1"/>
  <c r="CH187" i="21"/>
  <c r="S187" i="21" s="1"/>
  <c r="CG187" i="21"/>
  <c r="R187" i="21" s="1"/>
  <c r="CF187" i="21"/>
  <c r="Q187" i="21" s="1"/>
  <c r="CE187" i="21"/>
  <c r="P187" i="21" s="1"/>
  <c r="CD187" i="21"/>
  <c r="O187" i="21" s="1"/>
  <c r="CC187" i="21"/>
  <c r="CB187" i="21"/>
  <c r="M187" i="21" s="1"/>
  <c r="CA187" i="21"/>
  <c r="L187" i="21" s="1"/>
  <c r="BZ187" i="21"/>
  <c r="K187" i="21" s="1"/>
  <c r="BY187" i="21"/>
  <c r="BX187" i="21"/>
  <c r="I187" i="21" s="1"/>
  <c r="BW187" i="21"/>
  <c r="H187" i="21" s="1"/>
  <c r="BV187" i="21"/>
  <c r="G187" i="21" s="1"/>
  <c r="BU187" i="21"/>
  <c r="BT187" i="21"/>
  <c r="BS187" i="21"/>
  <c r="D187" i="21" s="1"/>
  <c r="BQ187" i="21"/>
  <c r="BN187" i="21"/>
  <c r="BF187" i="21"/>
  <c r="BB187" i="21"/>
  <c r="AX187" i="21"/>
  <c r="AP187" i="21"/>
  <c r="AL187" i="21"/>
  <c r="AH187" i="21"/>
  <c r="AC187" i="21"/>
  <c r="Z187" i="21"/>
  <c r="V187" i="21"/>
  <c r="N187" i="21"/>
  <c r="J187" i="21"/>
  <c r="F187" i="21"/>
  <c r="E187" i="21"/>
  <c r="C187" i="21"/>
  <c r="B187" i="21"/>
  <c r="A187" i="21"/>
  <c r="EF186" i="21"/>
  <c r="BQ186" i="21" s="1"/>
  <c r="EE186" i="21"/>
  <c r="BP186" i="21" s="1"/>
  <c r="ED186" i="21"/>
  <c r="BO186" i="21" s="1"/>
  <c r="EC186" i="21"/>
  <c r="EB186" i="21"/>
  <c r="BM186" i="21" s="1"/>
  <c r="EA186" i="21"/>
  <c r="BL186" i="21" s="1"/>
  <c r="DZ186" i="21"/>
  <c r="BK186" i="21" s="1"/>
  <c r="DY186" i="21"/>
  <c r="BJ186" i="21" s="1"/>
  <c r="DX186" i="21"/>
  <c r="BI186" i="21" s="1"/>
  <c r="DW186" i="21"/>
  <c r="DV186" i="21"/>
  <c r="BG186" i="21" s="1"/>
  <c r="DU186" i="21"/>
  <c r="BF186" i="21" s="1"/>
  <c r="DT186" i="21"/>
  <c r="BE186" i="21" s="1"/>
  <c r="DS186" i="21"/>
  <c r="DR186" i="21"/>
  <c r="BC186" i="21" s="1"/>
  <c r="DQ186" i="21"/>
  <c r="DP186" i="21"/>
  <c r="BA186" i="21" s="1"/>
  <c r="DO186" i="21"/>
  <c r="AZ186" i="21" s="1"/>
  <c r="DN186" i="21"/>
  <c r="AY186" i="21" s="1"/>
  <c r="DM186" i="21"/>
  <c r="DL186" i="21"/>
  <c r="AW186" i="21" s="1"/>
  <c r="DK186" i="21"/>
  <c r="DJ186" i="21"/>
  <c r="AU186" i="21" s="1"/>
  <c r="DI186" i="21"/>
  <c r="AT186" i="21" s="1"/>
  <c r="DH186" i="21"/>
  <c r="AS186" i="21" s="1"/>
  <c r="DG186" i="21"/>
  <c r="DF186" i="21"/>
  <c r="AQ186" i="21" s="1"/>
  <c r="DE186" i="21"/>
  <c r="DD186" i="21"/>
  <c r="AO186" i="21" s="1"/>
  <c r="DC186" i="21"/>
  <c r="AN186" i="21" s="1"/>
  <c r="DB186" i="21"/>
  <c r="AM186" i="21" s="1"/>
  <c r="DA186" i="21"/>
  <c r="CZ186" i="21"/>
  <c r="AK186" i="21" s="1"/>
  <c r="CY186" i="21"/>
  <c r="AJ186" i="21" s="1"/>
  <c r="CX186" i="21"/>
  <c r="AI186" i="21" s="1"/>
  <c r="CW186" i="21"/>
  <c r="AH186" i="21" s="1"/>
  <c r="CV186" i="21"/>
  <c r="AG186" i="21" s="1"/>
  <c r="CU186" i="21"/>
  <c r="CT186" i="21"/>
  <c r="AE186" i="21" s="1"/>
  <c r="CS186" i="21"/>
  <c r="CR186" i="21"/>
  <c r="AC186" i="21" s="1"/>
  <c r="CQ186" i="21"/>
  <c r="AB186" i="21" s="1"/>
  <c r="CP186" i="21"/>
  <c r="AA186" i="21" s="1"/>
  <c r="CO186" i="21"/>
  <c r="CN186" i="21"/>
  <c r="Y186" i="21" s="1"/>
  <c r="CM186" i="21"/>
  <c r="CL186" i="21"/>
  <c r="W186" i="21" s="1"/>
  <c r="CK186" i="21"/>
  <c r="CJ186" i="21"/>
  <c r="U186" i="21" s="1"/>
  <c r="CI186" i="21"/>
  <c r="T186" i="21" s="1"/>
  <c r="CH186" i="21"/>
  <c r="S186" i="21" s="1"/>
  <c r="CG186" i="21"/>
  <c r="CF186" i="21"/>
  <c r="Q186" i="21" s="1"/>
  <c r="CE186" i="21"/>
  <c r="CD186" i="21"/>
  <c r="O186" i="21" s="1"/>
  <c r="CC186" i="21"/>
  <c r="CB186" i="21"/>
  <c r="M186" i="21" s="1"/>
  <c r="CA186" i="21"/>
  <c r="BZ186" i="21"/>
  <c r="K186" i="21" s="1"/>
  <c r="BY186" i="21"/>
  <c r="BX186" i="21"/>
  <c r="I186" i="21" s="1"/>
  <c r="BW186" i="21"/>
  <c r="BV186" i="21"/>
  <c r="G186" i="21" s="1"/>
  <c r="BU186" i="21"/>
  <c r="F186" i="21" s="1"/>
  <c r="BT186" i="21"/>
  <c r="E186" i="21" s="1"/>
  <c r="BS186" i="21"/>
  <c r="D186" i="21" s="1"/>
  <c r="BN186" i="21"/>
  <c r="BH186" i="21"/>
  <c r="BD186" i="21"/>
  <c r="BB186" i="21"/>
  <c r="AX186" i="21"/>
  <c r="AV186" i="21"/>
  <c r="AR186" i="21"/>
  <c r="AP186" i="21"/>
  <c r="AL186" i="21"/>
  <c r="AF186" i="21"/>
  <c r="AD186" i="21"/>
  <c r="Z186" i="21"/>
  <c r="X186" i="21"/>
  <c r="V186" i="21"/>
  <c r="R186" i="21"/>
  <c r="P186" i="21"/>
  <c r="N186" i="21"/>
  <c r="L186" i="21"/>
  <c r="J186" i="21"/>
  <c r="H186" i="21"/>
  <c r="C186" i="21"/>
  <c r="B186" i="21"/>
  <c r="A186" i="21"/>
  <c r="EF185" i="21"/>
  <c r="EE185" i="21"/>
  <c r="BP185" i="21" s="1"/>
  <c r="ED185" i="21"/>
  <c r="BO185" i="21" s="1"/>
  <c r="EC185" i="21"/>
  <c r="BN185" i="21" s="1"/>
  <c r="EB185" i="21"/>
  <c r="BM185" i="21" s="1"/>
  <c r="EA185" i="21"/>
  <c r="BL185" i="21" s="1"/>
  <c r="DZ185" i="21"/>
  <c r="BK185" i="21" s="1"/>
  <c r="DY185" i="21"/>
  <c r="BJ185" i="21" s="1"/>
  <c r="DX185" i="21"/>
  <c r="BI185" i="21" s="1"/>
  <c r="DW185" i="21"/>
  <c r="DV185" i="21"/>
  <c r="BG185" i="21" s="1"/>
  <c r="DU185" i="21"/>
  <c r="BF185" i="21" s="1"/>
  <c r="DT185" i="21"/>
  <c r="BE185" i="21" s="1"/>
  <c r="DS185" i="21"/>
  <c r="BD185" i="21" s="1"/>
  <c r="DR185" i="21"/>
  <c r="BC185" i="21" s="1"/>
  <c r="DQ185" i="21"/>
  <c r="BB185" i="21" s="1"/>
  <c r="DP185" i="21"/>
  <c r="DO185" i="21"/>
  <c r="AZ185" i="21" s="1"/>
  <c r="DN185" i="21"/>
  <c r="AY185" i="21" s="1"/>
  <c r="DM185" i="21"/>
  <c r="AX185" i="21" s="1"/>
  <c r="DL185" i="21"/>
  <c r="AW185" i="21" s="1"/>
  <c r="DK185" i="21"/>
  <c r="DJ185" i="21"/>
  <c r="AU185" i="21" s="1"/>
  <c r="DI185" i="21"/>
  <c r="AT185" i="21" s="1"/>
  <c r="DH185" i="21"/>
  <c r="AS185" i="21" s="1"/>
  <c r="DG185" i="21"/>
  <c r="AR185" i="21" s="1"/>
  <c r="DF185" i="21"/>
  <c r="AQ185" i="21" s="1"/>
  <c r="DE185" i="21"/>
  <c r="AP185" i="21" s="1"/>
  <c r="DD185" i="21"/>
  <c r="DC185" i="21"/>
  <c r="AN185" i="21" s="1"/>
  <c r="DB185" i="21"/>
  <c r="AM185" i="21" s="1"/>
  <c r="DA185" i="21"/>
  <c r="AL185" i="21" s="1"/>
  <c r="CZ185" i="21"/>
  <c r="AK185" i="21" s="1"/>
  <c r="CY185" i="21"/>
  <c r="CX185" i="21"/>
  <c r="AI185" i="21" s="1"/>
  <c r="CW185" i="21"/>
  <c r="AH185" i="21" s="1"/>
  <c r="CV185" i="21"/>
  <c r="CU185" i="21"/>
  <c r="AF185" i="21" s="1"/>
  <c r="CT185" i="21"/>
  <c r="AE185" i="21" s="1"/>
  <c r="CS185" i="21"/>
  <c r="AD185" i="21" s="1"/>
  <c r="CR185" i="21"/>
  <c r="AC185" i="21" s="1"/>
  <c r="CQ185" i="21"/>
  <c r="AB185" i="21" s="1"/>
  <c r="CP185" i="21"/>
  <c r="AA185" i="21" s="1"/>
  <c r="CO185" i="21"/>
  <c r="Z185" i="21" s="1"/>
  <c r="CN185" i="21"/>
  <c r="CM185" i="21"/>
  <c r="CL185" i="21"/>
  <c r="W185" i="21" s="1"/>
  <c r="CK185" i="21"/>
  <c r="V185" i="21" s="1"/>
  <c r="CJ185" i="21"/>
  <c r="U185" i="21" s="1"/>
  <c r="CI185" i="21"/>
  <c r="CH185" i="21"/>
  <c r="S185" i="21" s="1"/>
  <c r="CG185" i="21"/>
  <c r="R185" i="21" s="1"/>
  <c r="CF185" i="21"/>
  <c r="Q185" i="21" s="1"/>
  <c r="CE185" i="21"/>
  <c r="CD185" i="21"/>
  <c r="O185" i="21" s="1"/>
  <c r="CC185" i="21"/>
  <c r="N185" i="21" s="1"/>
  <c r="CB185" i="21"/>
  <c r="M185" i="21" s="1"/>
  <c r="CA185" i="21"/>
  <c r="BZ185" i="21"/>
  <c r="K185" i="21" s="1"/>
  <c r="BY185" i="21"/>
  <c r="J185" i="21" s="1"/>
  <c r="BX185" i="21"/>
  <c r="I185" i="21" s="1"/>
  <c r="BW185" i="21"/>
  <c r="H185" i="21" s="1"/>
  <c r="BV185" i="21"/>
  <c r="G185" i="21" s="1"/>
  <c r="BU185" i="21"/>
  <c r="F185" i="21" s="1"/>
  <c r="BT185" i="21"/>
  <c r="E185" i="21" s="1"/>
  <c r="BS185" i="21"/>
  <c r="D185" i="21" s="1"/>
  <c r="BQ185" i="21"/>
  <c r="BH185" i="21"/>
  <c r="BA185" i="21"/>
  <c r="AV185" i="21"/>
  <c r="AO185" i="21"/>
  <c r="AJ185" i="21"/>
  <c r="AG185" i="21"/>
  <c r="Y185" i="21"/>
  <c r="X185" i="21"/>
  <c r="T185" i="21"/>
  <c r="P185" i="21"/>
  <c r="L185" i="21"/>
  <c r="C185" i="21"/>
  <c r="B185" i="21"/>
  <c r="A185" i="21"/>
  <c r="EF184" i="21"/>
  <c r="BQ184" i="21" s="1"/>
  <c r="EE184" i="21"/>
  <c r="BP184" i="21" s="1"/>
  <c r="ED184" i="21"/>
  <c r="EC184" i="21"/>
  <c r="BN184" i="21" s="1"/>
  <c r="EB184" i="21"/>
  <c r="BM184" i="21" s="1"/>
  <c r="EA184" i="21"/>
  <c r="BL184" i="21" s="1"/>
  <c r="DZ184" i="21"/>
  <c r="DY184" i="21"/>
  <c r="BJ184" i="21" s="1"/>
  <c r="DX184" i="21"/>
  <c r="BI184" i="21" s="1"/>
  <c r="DW184" i="21"/>
  <c r="BH184" i="21" s="1"/>
  <c r="DV184" i="21"/>
  <c r="BG184" i="21" s="1"/>
  <c r="DU184" i="21"/>
  <c r="BF184" i="21" s="1"/>
  <c r="DT184" i="21"/>
  <c r="BE184" i="21" s="1"/>
  <c r="DS184" i="21"/>
  <c r="BD184" i="21" s="1"/>
  <c r="DR184" i="21"/>
  <c r="BC184" i="21" s="1"/>
  <c r="DQ184" i="21"/>
  <c r="BB184" i="21" s="1"/>
  <c r="DP184" i="21"/>
  <c r="BA184" i="21" s="1"/>
  <c r="DO184" i="21"/>
  <c r="AZ184" i="21" s="1"/>
  <c r="DN184" i="21"/>
  <c r="DM184" i="21"/>
  <c r="AX184" i="21" s="1"/>
  <c r="DL184" i="21"/>
  <c r="AW184" i="21" s="1"/>
  <c r="DK184" i="21"/>
  <c r="AV184" i="21" s="1"/>
  <c r="DJ184" i="21"/>
  <c r="DI184" i="21"/>
  <c r="AT184" i="21" s="1"/>
  <c r="DH184" i="21"/>
  <c r="AS184" i="21" s="1"/>
  <c r="DG184" i="21"/>
  <c r="AR184" i="21" s="1"/>
  <c r="DF184" i="21"/>
  <c r="AQ184" i="21" s="1"/>
  <c r="DE184" i="21"/>
  <c r="AP184" i="21" s="1"/>
  <c r="DD184" i="21"/>
  <c r="AO184" i="21" s="1"/>
  <c r="DC184" i="21"/>
  <c r="AN184" i="21" s="1"/>
  <c r="DB184" i="21"/>
  <c r="DA184" i="21"/>
  <c r="AL184" i="21" s="1"/>
  <c r="CZ184" i="21"/>
  <c r="AK184" i="21" s="1"/>
  <c r="CY184" i="21"/>
  <c r="AJ184" i="21" s="1"/>
  <c r="CX184" i="21"/>
  <c r="CW184" i="21"/>
  <c r="AH184" i="21" s="1"/>
  <c r="CV184" i="21"/>
  <c r="AG184" i="21" s="1"/>
  <c r="CU184" i="21"/>
  <c r="AF184" i="21" s="1"/>
  <c r="CT184" i="21"/>
  <c r="AE184" i="21" s="1"/>
  <c r="CS184" i="21"/>
  <c r="AD184" i="21" s="1"/>
  <c r="CR184" i="21"/>
  <c r="AC184" i="21" s="1"/>
  <c r="CQ184" i="21"/>
  <c r="CP184" i="21"/>
  <c r="AA184" i="21" s="1"/>
  <c r="CO184" i="21"/>
  <c r="Z184" i="21" s="1"/>
  <c r="CN184" i="21"/>
  <c r="Y184" i="21" s="1"/>
  <c r="CM184" i="21"/>
  <c r="CL184" i="21"/>
  <c r="CK184" i="21"/>
  <c r="V184" i="21" s="1"/>
  <c r="CJ184" i="21"/>
  <c r="U184" i="21" s="1"/>
  <c r="CI184" i="21"/>
  <c r="T184" i="21" s="1"/>
  <c r="CH184" i="21"/>
  <c r="S184" i="21" s="1"/>
  <c r="CG184" i="21"/>
  <c r="R184" i="21" s="1"/>
  <c r="CF184" i="21"/>
  <c r="Q184" i="21" s="1"/>
  <c r="CE184" i="21"/>
  <c r="P184" i="21" s="1"/>
  <c r="CD184" i="21"/>
  <c r="CC184" i="21"/>
  <c r="N184" i="21" s="1"/>
  <c r="CB184" i="21"/>
  <c r="M184" i="21" s="1"/>
  <c r="CA184" i="21"/>
  <c r="L184" i="21" s="1"/>
  <c r="BZ184" i="21"/>
  <c r="BY184" i="21"/>
  <c r="BX184" i="21"/>
  <c r="I184" i="21" s="1"/>
  <c r="BW184" i="21"/>
  <c r="H184" i="21" s="1"/>
  <c r="BV184" i="21"/>
  <c r="G184" i="21" s="1"/>
  <c r="BU184" i="21"/>
  <c r="F184" i="21" s="1"/>
  <c r="BT184" i="21"/>
  <c r="E184" i="21" s="1"/>
  <c r="BS184" i="21"/>
  <c r="D184" i="21" s="1"/>
  <c r="BO184" i="21"/>
  <c r="BK184" i="21"/>
  <c r="AY184" i="21"/>
  <c r="AU184" i="21"/>
  <c r="AM184" i="21"/>
  <c r="AI184" i="21"/>
  <c r="AB184" i="21"/>
  <c r="X184" i="21"/>
  <c r="W184" i="21"/>
  <c r="O184" i="21"/>
  <c r="K184" i="21"/>
  <c r="J184" i="21"/>
  <c r="C184" i="21"/>
  <c r="B184" i="21"/>
  <c r="A184" i="21"/>
  <c r="EF183" i="21"/>
  <c r="BQ183" i="21" s="1"/>
  <c r="EE183" i="21"/>
  <c r="BP183" i="21" s="1"/>
  <c r="ED183" i="21"/>
  <c r="BO183" i="21" s="1"/>
  <c r="EC183" i="21"/>
  <c r="BN183" i="21" s="1"/>
  <c r="EB183" i="21"/>
  <c r="BM183" i="21" s="1"/>
  <c r="EA183" i="21"/>
  <c r="BL183" i="21" s="1"/>
  <c r="DZ183" i="21"/>
  <c r="BK183" i="21" s="1"/>
  <c r="DY183" i="21"/>
  <c r="BJ183" i="21" s="1"/>
  <c r="DX183" i="21"/>
  <c r="DW183" i="21"/>
  <c r="BH183" i="21" s="1"/>
  <c r="DV183" i="21"/>
  <c r="BG183" i="21" s="1"/>
  <c r="DU183" i="21"/>
  <c r="DT183" i="21"/>
  <c r="DS183" i="21"/>
  <c r="BD183" i="21" s="1"/>
  <c r="DR183" i="21"/>
  <c r="BC183" i="21" s="1"/>
  <c r="DQ183" i="21"/>
  <c r="BB183" i="21" s="1"/>
  <c r="DP183" i="21"/>
  <c r="DO183" i="21"/>
  <c r="AZ183" i="21" s="1"/>
  <c r="DN183" i="21"/>
  <c r="AY183" i="21" s="1"/>
  <c r="DM183" i="21"/>
  <c r="AX183" i="21" s="1"/>
  <c r="DL183" i="21"/>
  <c r="AW183" i="21" s="1"/>
  <c r="DK183" i="21"/>
  <c r="AV183" i="21" s="1"/>
  <c r="DJ183" i="21"/>
  <c r="AU183" i="21" s="1"/>
  <c r="DI183" i="21"/>
  <c r="AT183" i="21" s="1"/>
  <c r="DH183" i="21"/>
  <c r="AS183" i="21" s="1"/>
  <c r="DG183" i="21"/>
  <c r="AR183" i="21" s="1"/>
  <c r="DF183" i="21"/>
  <c r="AQ183" i="21" s="1"/>
  <c r="DE183" i="21"/>
  <c r="DD183" i="21"/>
  <c r="AO183" i="21" s="1"/>
  <c r="DC183" i="21"/>
  <c r="AN183" i="21" s="1"/>
  <c r="DB183" i="21"/>
  <c r="AM183" i="21" s="1"/>
  <c r="DA183" i="21"/>
  <c r="AL183" i="21" s="1"/>
  <c r="CZ183" i="21"/>
  <c r="AK183" i="21" s="1"/>
  <c r="CY183" i="21"/>
  <c r="CX183" i="21"/>
  <c r="AI183" i="21" s="1"/>
  <c r="CW183" i="21"/>
  <c r="AH183" i="21" s="1"/>
  <c r="CV183" i="21"/>
  <c r="AG183" i="21" s="1"/>
  <c r="CU183" i="21"/>
  <c r="CT183" i="21"/>
  <c r="AE183" i="21" s="1"/>
  <c r="CS183" i="21"/>
  <c r="AD183" i="21" s="1"/>
  <c r="CR183" i="21"/>
  <c r="CQ183" i="21"/>
  <c r="AB183" i="21" s="1"/>
  <c r="CP183" i="21"/>
  <c r="AA183" i="21" s="1"/>
  <c r="CO183" i="21"/>
  <c r="Z183" i="21" s="1"/>
  <c r="CN183" i="21"/>
  <c r="CM183" i="21"/>
  <c r="X183" i="21" s="1"/>
  <c r="CL183" i="21"/>
  <c r="W183" i="21" s="1"/>
  <c r="CK183" i="21"/>
  <c r="V183" i="21" s="1"/>
  <c r="CJ183" i="21"/>
  <c r="CI183" i="21"/>
  <c r="T183" i="21" s="1"/>
  <c r="CH183" i="21"/>
  <c r="S183" i="21" s="1"/>
  <c r="CG183" i="21"/>
  <c r="R183" i="21" s="1"/>
  <c r="CF183" i="21"/>
  <c r="Q183" i="21" s="1"/>
  <c r="CE183" i="21"/>
  <c r="CD183" i="21"/>
  <c r="O183" i="21" s="1"/>
  <c r="CC183" i="21"/>
  <c r="N183" i="21" s="1"/>
  <c r="CB183" i="21"/>
  <c r="M183" i="21" s="1"/>
  <c r="CA183" i="21"/>
  <c r="L183" i="21" s="1"/>
  <c r="BZ183" i="21"/>
  <c r="K183" i="21" s="1"/>
  <c r="BY183" i="21"/>
  <c r="J183" i="21" s="1"/>
  <c r="BX183" i="21"/>
  <c r="I183" i="21" s="1"/>
  <c r="BW183" i="21"/>
  <c r="H183" i="21" s="1"/>
  <c r="BV183" i="21"/>
  <c r="G183" i="21" s="1"/>
  <c r="BU183" i="21"/>
  <c r="F183" i="21" s="1"/>
  <c r="BT183" i="21"/>
  <c r="E183" i="21" s="1"/>
  <c r="BS183" i="21"/>
  <c r="BI183" i="21"/>
  <c r="BF183" i="21"/>
  <c r="BE183" i="21"/>
  <c r="BA183" i="21"/>
  <c r="AP183" i="21"/>
  <c r="AJ183" i="21"/>
  <c r="AF183" i="21"/>
  <c r="AC183" i="21"/>
  <c r="Y183" i="21"/>
  <c r="U183" i="21"/>
  <c r="P183" i="21"/>
  <c r="D183" i="21"/>
  <c r="C183" i="21"/>
  <c r="B183" i="21"/>
  <c r="A183" i="21"/>
  <c r="EF182" i="21"/>
  <c r="BQ182" i="21" s="1"/>
  <c r="EE182" i="21"/>
  <c r="BP182" i="21" s="1"/>
  <c r="ED182" i="21"/>
  <c r="EC182" i="21"/>
  <c r="BN182" i="21" s="1"/>
  <c r="EB182" i="21"/>
  <c r="BM182" i="21" s="1"/>
  <c r="EA182" i="21"/>
  <c r="BL182" i="21" s="1"/>
  <c r="DZ182" i="21"/>
  <c r="BK182" i="21" s="1"/>
  <c r="DY182" i="21"/>
  <c r="BJ182" i="21" s="1"/>
  <c r="DX182" i="21"/>
  <c r="BI182" i="21" s="1"/>
  <c r="DW182" i="21"/>
  <c r="DV182" i="21"/>
  <c r="BG182" i="21" s="1"/>
  <c r="DU182" i="21"/>
  <c r="DT182" i="21"/>
  <c r="BE182" i="21" s="1"/>
  <c r="DS182" i="21"/>
  <c r="BD182" i="21" s="1"/>
  <c r="DR182" i="21"/>
  <c r="BC182" i="21" s="1"/>
  <c r="DQ182" i="21"/>
  <c r="BB182" i="21" s="1"/>
  <c r="DP182" i="21"/>
  <c r="BA182" i="21" s="1"/>
  <c r="DO182" i="21"/>
  <c r="DN182" i="21"/>
  <c r="AY182" i="21" s="1"/>
  <c r="DM182" i="21"/>
  <c r="AX182" i="21" s="1"/>
  <c r="DL182" i="21"/>
  <c r="AW182" i="21" s="1"/>
  <c r="DK182" i="21"/>
  <c r="AV182" i="21" s="1"/>
  <c r="DJ182" i="21"/>
  <c r="DI182" i="21"/>
  <c r="DH182" i="21"/>
  <c r="AS182" i="21" s="1"/>
  <c r="DG182" i="21"/>
  <c r="DF182" i="21"/>
  <c r="AQ182" i="21" s="1"/>
  <c r="DE182" i="21"/>
  <c r="DD182" i="21"/>
  <c r="AO182" i="21" s="1"/>
  <c r="DC182" i="21"/>
  <c r="DB182" i="21"/>
  <c r="DA182" i="21"/>
  <c r="AL182" i="21" s="1"/>
  <c r="CZ182" i="21"/>
  <c r="AK182" i="21" s="1"/>
  <c r="CY182" i="21"/>
  <c r="AJ182" i="21" s="1"/>
  <c r="CX182" i="21"/>
  <c r="AI182" i="21" s="1"/>
  <c r="CW182" i="21"/>
  <c r="AH182" i="21" s="1"/>
  <c r="CV182" i="21"/>
  <c r="AG182" i="21" s="1"/>
  <c r="CU182" i="21"/>
  <c r="AF182" i="21" s="1"/>
  <c r="CT182" i="21"/>
  <c r="CS182" i="21"/>
  <c r="AD182" i="21" s="1"/>
  <c r="CR182" i="21"/>
  <c r="AC182" i="21" s="1"/>
  <c r="CQ182" i="21"/>
  <c r="CP182" i="21"/>
  <c r="CO182" i="21"/>
  <c r="Z182" i="21" s="1"/>
  <c r="CN182" i="21"/>
  <c r="Y182" i="21" s="1"/>
  <c r="CM182" i="21"/>
  <c r="X182" i="21" s="1"/>
  <c r="CL182" i="21"/>
  <c r="CK182" i="21"/>
  <c r="V182" i="21" s="1"/>
  <c r="CJ182" i="21"/>
  <c r="U182" i="21" s="1"/>
  <c r="CI182" i="21"/>
  <c r="CH182" i="21"/>
  <c r="S182" i="21" s="1"/>
  <c r="CG182" i="21"/>
  <c r="R182" i="21" s="1"/>
  <c r="CF182" i="21"/>
  <c r="Q182" i="21" s="1"/>
  <c r="CE182" i="21"/>
  <c r="P182" i="21" s="1"/>
  <c r="CD182" i="21"/>
  <c r="O182" i="21" s="1"/>
  <c r="CC182" i="21"/>
  <c r="CB182" i="21"/>
  <c r="M182" i="21" s="1"/>
  <c r="CA182" i="21"/>
  <c r="BZ182" i="21"/>
  <c r="BY182" i="21"/>
  <c r="J182" i="21" s="1"/>
  <c r="BX182" i="21"/>
  <c r="I182" i="21" s="1"/>
  <c r="BW182" i="21"/>
  <c r="BV182" i="21"/>
  <c r="G182" i="21" s="1"/>
  <c r="BU182" i="21"/>
  <c r="F182" i="21" s="1"/>
  <c r="BT182" i="21"/>
  <c r="E182" i="21" s="1"/>
  <c r="BS182" i="21"/>
  <c r="D182" i="21" s="1"/>
  <c r="BO182" i="21"/>
  <c r="BH182" i="21"/>
  <c r="BF182" i="21"/>
  <c r="AZ182" i="21"/>
  <c r="AU182" i="21"/>
  <c r="AT182" i="21"/>
  <c r="AR182" i="21"/>
  <c r="AP182" i="21"/>
  <c r="AN182" i="21"/>
  <c r="AM182" i="21"/>
  <c r="AE182" i="21"/>
  <c r="AB182" i="21"/>
  <c r="AA182" i="21"/>
  <c r="W182" i="21"/>
  <c r="T182" i="21"/>
  <c r="N182" i="21"/>
  <c r="L182" i="21"/>
  <c r="K182" i="21"/>
  <c r="H182" i="21"/>
  <c r="C182" i="21"/>
  <c r="B182" i="21"/>
  <c r="A182" i="21"/>
  <c r="EF181" i="21"/>
  <c r="BQ181" i="21" s="1"/>
  <c r="EE181" i="21"/>
  <c r="BP181" i="21" s="1"/>
  <c r="ED181" i="21"/>
  <c r="BO181" i="21" s="1"/>
  <c r="EC181" i="21"/>
  <c r="BN181" i="21" s="1"/>
  <c r="EB181" i="21"/>
  <c r="BM181" i="21" s="1"/>
  <c r="EA181" i="21"/>
  <c r="BL181" i="21" s="1"/>
  <c r="DZ181" i="21"/>
  <c r="DY181" i="21"/>
  <c r="BJ181" i="21" s="1"/>
  <c r="DX181" i="21"/>
  <c r="BI181" i="21" s="1"/>
  <c r="DW181" i="21"/>
  <c r="BH181" i="21" s="1"/>
  <c r="DV181" i="21"/>
  <c r="DU181" i="21"/>
  <c r="BF181" i="21" s="1"/>
  <c r="DT181" i="21"/>
  <c r="BE181" i="21" s="1"/>
  <c r="DS181" i="21"/>
  <c r="BD181" i="21" s="1"/>
  <c r="DR181" i="21"/>
  <c r="DQ181" i="21"/>
  <c r="BB181" i="21" s="1"/>
  <c r="DP181" i="21"/>
  <c r="BA181" i="21" s="1"/>
  <c r="DO181" i="21"/>
  <c r="AZ181" i="21" s="1"/>
  <c r="DN181" i="21"/>
  <c r="AY181" i="21" s="1"/>
  <c r="DM181" i="21"/>
  <c r="AX181" i="21" s="1"/>
  <c r="DL181" i="21"/>
  <c r="AW181" i="21" s="1"/>
  <c r="DK181" i="21"/>
  <c r="AV181" i="21" s="1"/>
  <c r="DJ181" i="21"/>
  <c r="DI181" i="21"/>
  <c r="AT181" i="21" s="1"/>
  <c r="DH181" i="21"/>
  <c r="AS181" i="21" s="1"/>
  <c r="DG181" i="21"/>
  <c r="AR181" i="21" s="1"/>
  <c r="DF181" i="21"/>
  <c r="AQ181" i="21" s="1"/>
  <c r="DE181" i="21"/>
  <c r="AP181" i="21" s="1"/>
  <c r="DD181" i="21"/>
  <c r="AO181" i="21" s="1"/>
  <c r="DC181" i="21"/>
  <c r="AN181" i="21" s="1"/>
  <c r="DB181" i="21"/>
  <c r="DA181" i="21"/>
  <c r="AL181" i="21" s="1"/>
  <c r="CZ181" i="21"/>
  <c r="AK181" i="21" s="1"/>
  <c r="CY181" i="21"/>
  <c r="AJ181" i="21" s="1"/>
  <c r="CX181" i="21"/>
  <c r="AI181" i="21" s="1"/>
  <c r="CW181" i="21"/>
  <c r="AH181" i="21" s="1"/>
  <c r="CV181" i="21"/>
  <c r="AG181" i="21" s="1"/>
  <c r="CU181" i="21"/>
  <c r="AF181" i="21" s="1"/>
  <c r="CT181" i="21"/>
  <c r="CS181" i="21"/>
  <c r="AD181" i="21" s="1"/>
  <c r="CR181" i="21"/>
  <c r="AC181" i="21" s="1"/>
  <c r="CQ181" i="21"/>
  <c r="AB181" i="21" s="1"/>
  <c r="CP181" i="21"/>
  <c r="CO181" i="21"/>
  <c r="Z181" i="21" s="1"/>
  <c r="CN181" i="21"/>
  <c r="Y181" i="21" s="1"/>
  <c r="CM181" i="21"/>
  <c r="X181" i="21" s="1"/>
  <c r="CL181" i="21"/>
  <c r="CK181" i="21"/>
  <c r="V181" i="21" s="1"/>
  <c r="CJ181" i="21"/>
  <c r="U181" i="21" s="1"/>
  <c r="CI181" i="21"/>
  <c r="T181" i="21" s="1"/>
  <c r="CH181" i="21"/>
  <c r="S181" i="21" s="1"/>
  <c r="CG181" i="21"/>
  <c r="R181" i="21" s="1"/>
  <c r="CF181" i="21"/>
  <c r="Q181" i="21" s="1"/>
  <c r="CE181" i="21"/>
  <c r="P181" i="21" s="1"/>
  <c r="CD181" i="21"/>
  <c r="O181" i="21" s="1"/>
  <c r="CC181" i="21"/>
  <c r="N181" i="21" s="1"/>
  <c r="CB181" i="21"/>
  <c r="M181" i="21" s="1"/>
  <c r="CA181" i="21"/>
  <c r="L181" i="21" s="1"/>
  <c r="BZ181" i="21"/>
  <c r="BY181" i="21"/>
  <c r="J181" i="21" s="1"/>
  <c r="BX181" i="21"/>
  <c r="I181" i="21" s="1"/>
  <c r="BW181" i="21"/>
  <c r="H181" i="21" s="1"/>
  <c r="BV181" i="21"/>
  <c r="G181" i="21" s="1"/>
  <c r="BU181" i="21"/>
  <c r="F181" i="21" s="1"/>
  <c r="BT181" i="21"/>
  <c r="E181" i="21" s="1"/>
  <c r="BS181" i="21"/>
  <c r="D181" i="21" s="1"/>
  <c r="BK181" i="21"/>
  <c r="BG181" i="21"/>
  <c r="BC181" i="21"/>
  <c r="AU181" i="21"/>
  <c r="AM181" i="21"/>
  <c r="AE181" i="21"/>
  <c r="AA181" i="21"/>
  <c r="W181" i="21"/>
  <c r="K181" i="21"/>
  <c r="C181" i="21"/>
  <c r="B181" i="21"/>
  <c r="A181" i="21"/>
  <c r="EF180" i="21"/>
  <c r="EE180" i="21"/>
  <c r="BP180" i="21" s="1"/>
  <c r="ED180" i="21"/>
  <c r="BO180" i="21" s="1"/>
  <c r="EC180" i="21"/>
  <c r="BN180" i="21" s="1"/>
  <c r="EB180" i="21"/>
  <c r="BM180" i="21" s="1"/>
  <c r="EA180" i="21"/>
  <c r="BL180" i="21" s="1"/>
  <c r="DZ180" i="21"/>
  <c r="BK180" i="21" s="1"/>
  <c r="DY180" i="21"/>
  <c r="DX180" i="21"/>
  <c r="BI180" i="21" s="1"/>
  <c r="DW180" i="21"/>
  <c r="DV180" i="21"/>
  <c r="BG180" i="21" s="1"/>
  <c r="DU180" i="21"/>
  <c r="DT180" i="21"/>
  <c r="BE180" i="21" s="1"/>
  <c r="DS180" i="21"/>
  <c r="BD180" i="21" s="1"/>
  <c r="DR180" i="21"/>
  <c r="BC180" i="21" s="1"/>
  <c r="DQ180" i="21"/>
  <c r="BB180" i="21" s="1"/>
  <c r="DP180" i="21"/>
  <c r="DO180" i="21"/>
  <c r="DN180" i="21"/>
  <c r="AY180" i="21" s="1"/>
  <c r="DM180" i="21"/>
  <c r="AX180" i="21" s="1"/>
  <c r="DL180" i="21"/>
  <c r="DK180" i="21"/>
  <c r="AV180" i="21" s="1"/>
  <c r="DJ180" i="21"/>
  <c r="AU180" i="21" s="1"/>
  <c r="DI180" i="21"/>
  <c r="DH180" i="21"/>
  <c r="DG180" i="21"/>
  <c r="DF180" i="21"/>
  <c r="AQ180" i="21" s="1"/>
  <c r="DE180" i="21"/>
  <c r="DD180" i="21"/>
  <c r="AO180" i="21" s="1"/>
  <c r="DC180" i="21"/>
  <c r="DB180" i="21"/>
  <c r="AM180" i="21" s="1"/>
  <c r="DA180" i="21"/>
  <c r="AL180" i="21" s="1"/>
  <c r="CZ180" i="21"/>
  <c r="AK180" i="21" s="1"/>
  <c r="CY180" i="21"/>
  <c r="AJ180" i="21" s="1"/>
  <c r="CX180" i="21"/>
  <c r="AI180" i="21" s="1"/>
  <c r="CW180" i="21"/>
  <c r="AH180" i="21" s="1"/>
  <c r="CV180" i="21"/>
  <c r="CU180" i="21"/>
  <c r="AF180" i="21" s="1"/>
  <c r="CT180" i="21"/>
  <c r="AE180" i="21" s="1"/>
  <c r="CS180" i="21"/>
  <c r="CR180" i="21"/>
  <c r="AC180" i="21" s="1"/>
  <c r="CQ180" i="21"/>
  <c r="CP180" i="21"/>
  <c r="AA180" i="21" s="1"/>
  <c r="CO180" i="21"/>
  <c r="Z180" i="21" s="1"/>
  <c r="CN180" i="21"/>
  <c r="CM180" i="21"/>
  <c r="CL180" i="21"/>
  <c r="W180" i="21" s="1"/>
  <c r="CK180" i="21"/>
  <c r="V180" i="21" s="1"/>
  <c r="CJ180" i="21"/>
  <c r="CI180" i="21"/>
  <c r="CH180" i="21"/>
  <c r="S180" i="21" s="1"/>
  <c r="CG180" i="21"/>
  <c r="R180" i="21" s="1"/>
  <c r="CF180" i="21"/>
  <c r="CE180" i="21"/>
  <c r="CD180" i="21"/>
  <c r="O180" i="21" s="1"/>
  <c r="CC180" i="21"/>
  <c r="CB180" i="21"/>
  <c r="M180" i="21" s="1"/>
  <c r="CA180" i="21"/>
  <c r="L180" i="21" s="1"/>
  <c r="BZ180" i="21"/>
  <c r="K180" i="21" s="1"/>
  <c r="BY180" i="21"/>
  <c r="BX180" i="21"/>
  <c r="I180" i="21" s="1"/>
  <c r="BW180" i="21"/>
  <c r="BV180" i="21"/>
  <c r="G180" i="21" s="1"/>
  <c r="BU180" i="21"/>
  <c r="F180" i="21" s="1"/>
  <c r="BT180" i="21"/>
  <c r="E180" i="21" s="1"/>
  <c r="BS180" i="21"/>
  <c r="D180" i="21" s="1"/>
  <c r="BQ180" i="21"/>
  <c r="BJ180" i="21"/>
  <c r="BH180" i="21"/>
  <c r="BF180" i="21"/>
  <c r="BA180" i="21"/>
  <c r="AZ180" i="21"/>
  <c r="AW180" i="21"/>
  <c r="AT180" i="21"/>
  <c r="AS180" i="21"/>
  <c r="AR180" i="21"/>
  <c r="AP180" i="21"/>
  <c r="AN180" i="21"/>
  <c r="AG180" i="21"/>
  <c r="AD180" i="21"/>
  <c r="AB180" i="21"/>
  <c r="Y180" i="21"/>
  <c r="X180" i="21"/>
  <c r="U180" i="21"/>
  <c r="T180" i="21"/>
  <c r="Q180" i="21"/>
  <c r="P180" i="21"/>
  <c r="N180" i="21"/>
  <c r="J180" i="21"/>
  <c r="H180" i="21"/>
  <c r="C180" i="21"/>
  <c r="B180" i="21"/>
  <c r="A180" i="21"/>
  <c r="EF179" i="21"/>
  <c r="BQ179" i="21" s="1"/>
  <c r="EE179" i="21"/>
  <c r="BP179" i="21" s="1"/>
  <c r="ED179" i="21"/>
  <c r="BO179" i="21" s="1"/>
  <c r="EC179" i="21"/>
  <c r="BN179" i="21" s="1"/>
  <c r="EB179" i="21"/>
  <c r="BM179" i="21" s="1"/>
  <c r="EA179" i="21"/>
  <c r="BL179" i="21" s="1"/>
  <c r="DZ179" i="21"/>
  <c r="BK179" i="21" s="1"/>
  <c r="DY179" i="21"/>
  <c r="BJ179" i="21" s="1"/>
  <c r="DX179" i="21"/>
  <c r="DW179" i="21"/>
  <c r="BH179" i="21" s="1"/>
  <c r="DV179" i="21"/>
  <c r="DU179" i="21"/>
  <c r="BF179" i="21" s="1"/>
  <c r="DT179" i="21"/>
  <c r="DS179" i="21"/>
  <c r="BD179" i="21" s="1"/>
  <c r="DR179" i="21"/>
  <c r="BC179" i="21" s="1"/>
  <c r="DQ179" i="21"/>
  <c r="BB179" i="21" s="1"/>
  <c r="DP179" i="21"/>
  <c r="BA179" i="21" s="1"/>
  <c r="DO179" i="21"/>
  <c r="DN179" i="21"/>
  <c r="DM179" i="21"/>
  <c r="AX179" i="21" s="1"/>
  <c r="DL179" i="21"/>
  <c r="AW179" i="21" s="1"/>
  <c r="DK179" i="21"/>
  <c r="AV179" i="21" s="1"/>
  <c r="DJ179" i="21"/>
  <c r="AU179" i="21" s="1"/>
  <c r="DI179" i="21"/>
  <c r="AT179" i="21" s="1"/>
  <c r="DH179" i="21"/>
  <c r="DG179" i="21"/>
  <c r="AR179" i="21" s="1"/>
  <c r="DF179" i="21"/>
  <c r="AQ179" i="21" s="1"/>
  <c r="DE179" i="21"/>
  <c r="AP179" i="21" s="1"/>
  <c r="DD179" i="21"/>
  <c r="AO179" i="21" s="1"/>
  <c r="DC179" i="21"/>
  <c r="AN179" i="21" s="1"/>
  <c r="DB179" i="21"/>
  <c r="AM179" i="21" s="1"/>
  <c r="DA179" i="21"/>
  <c r="AL179" i="21" s="1"/>
  <c r="CZ179" i="21"/>
  <c r="AK179" i="21" s="1"/>
  <c r="CY179" i="21"/>
  <c r="AJ179" i="21" s="1"/>
  <c r="CX179" i="21"/>
  <c r="AI179" i="21" s="1"/>
  <c r="CW179" i="21"/>
  <c r="AH179" i="21" s="1"/>
  <c r="CV179" i="21"/>
  <c r="AG179" i="21" s="1"/>
  <c r="CU179" i="21"/>
  <c r="AF179" i="21" s="1"/>
  <c r="CT179" i="21"/>
  <c r="AE179" i="21" s="1"/>
  <c r="CS179" i="21"/>
  <c r="AD179" i="21" s="1"/>
  <c r="CR179" i="21"/>
  <c r="CQ179" i="21"/>
  <c r="AB179" i="21" s="1"/>
  <c r="CP179" i="21"/>
  <c r="CO179" i="21"/>
  <c r="Z179" i="21" s="1"/>
  <c r="CN179" i="21"/>
  <c r="CM179" i="21"/>
  <c r="X179" i="21" s="1"/>
  <c r="CL179" i="21"/>
  <c r="W179" i="21" s="1"/>
  <c r="CK179" i="21"/>
  <c r="V179" i="21" s="1"/>
  <c r="CJ179" i="21"/>
  <c r="U179" i="21" s="1"/>
  <c r="CI179" i="21"/>
  <c r="T179" i="21" s="1"/>
  <c r="CH179" i="21"/>
  <c r="S179" i="21" s="1"/>
  <c r="CG179" i="21"/>
  <c r="R179" i="21" s="1"/>
  <c r="CF179" i="21"/>
  <c r="Q179" i="21" s="1"/>
  <c r="CE179" i="21"/>
  <c r="P179" i="21" s="1"/>
  <c r="CD179" i="21"/>
  <c r="O179" i="21" s="1"/>
  <c r="CC179" i="21"/>
  <c r="N179" i="21" s="1"/>
  <c r="CB179" i="21"/>
  <c r="CA179" i="21"/>
  <c r="L179" i="21" s="1"/>
  <c r="BZ179" i="21"/>
  <c r="BY179" i="21"/>
  <c r="J179" i="21" s="1"/>
  <c r="BX179" i="21"/>
  <c r="I179" i="21" s="1"/>
  <c r="BW179" i="21"/>
  <c r="H179" i="21" s="1"/>
  <c r="BV179" i="21"/>
  <c r="G179" i="21" s="1"/>
  <c r="BU179" i="21"/>
  <c r="F179" i="21" s="1"/>
  <c r="BT179" i="21"/>
  <c r="E179" i="21" s="1"/>
  <c r="BS179" i="21"/>
  <c r="D179" i="21" s="1"/>
  <c r="BI179" i="21"/>
  <c r="BG179" i="21"/>
  <c r="BE179" i="21"/>
  <c r="AZ179" i="21"/>
  <c r="AY179" i="21"/>
  <c r="AS179" i="21"/>
  <c r="AC179" i="21"/>
  <c r="AA179" i="21"/>
  <c r="Y179" i="21"/>
  <c r="M179" i="21"/>
  <c r="K179" i="21"/>
  <c r="C179" i="21"/>
  <c r="B179" i="21"/>
  <c r="A179" i="21"/>
  <c r="EF178" i="21"/>
  <c r="BQ178" i="21" s="1"/>
  <c r="EE178" i="21"/>
  <c r="BP178" i="21" s="1"/>
  <c r="ED178" i="21"/>
  <c r="EC178" i="21"/>
  <c r="EB178" i="21"/>
  <c r="BM178" i="21" s="1"/>
  <c r="EA178" i="21"/>
  <c r="DZ178" i="21"/>
  <c r="BK178" i="21" s="1"/>
  <c r="DY178" i="21"/>
  <c r="BJ178" i="21" s="1"/>
  <c r="DX178" i="21"/>
  <c r="BI178" i="21" s="1"/>
  <c r="DW178" i="21"/>
  <c r="DV178" i="21"/>
  <c r="BG178" i="21" s="1"/>
  <c r="DU178" i="21"/>
  <c r="BF178" i="21" s="1"/>
  <c r="DT178" i="21"/>
  <c r="BE178" i="21" s="1"/>
  <c r="DS178" i="21"/>
  <c r="BD178" i="21" s="1"/>
  <c r="DR178" i="21"/>
  <c r="BC178" i="21" s="1"/>
  <c r="DQ178" i="21"/>
  <c r="BB178" i="21" s="1"/>
  <c r="DP178" i="21"/>
  <c r="BA178" i="21" s="1"/>
  <c r="DO178" i="21"/>
  <c r="AZ178" i="21" s="1"/>
  <c r="DN178" i="21"/>
  <c r="DM178" i="21"/>
  <c r="AX178" i="21" s="1"/>
  <c r="DL178" i="21"/>
  <c r="AW178" i="21" s="1"/>
  <c r="DK178" i="21"/>
  <c r="DJ178" i="21"/>
  <c r="AU178" i="21" s="1"/>
  <c r="DI178" i="21"/>
  <c r="AT178" i="21" s="1"/>
  <c r="DH178" i="21"/>
  <c r="AS178" i="21" s="1"/>
  <c r="DG178" i="21"/>
  <c r="DF178" i="21"/>
  <c r="AQ178" i="21" s="1"/>
  <c r="DE178" i="21"/>
  <c r="AP178" i="21" s="1"/>
  <c r="DD178" i="21"/>
  <c r="AO178" i="21" s="1"/>
  <c r="DC178" i="21"/>
  <c r="AN178" i="21" s="1"/>
  <c r="DB178" i="21"/>
  <c r="DA178" i="21"/>
  <c r="AL178" i="21" s="1"/>
  <c r="CZ178" i="21"/>
  <c r="AK178" i="21" s="1"/>
  <c r="CY178" i="21"/>
  <c r="AJ178" i="21" s="1"/>
  <c r="CX178" i="21"/>
  <c r="AI178" i="21" s="1"/>
  <c r="CW178" i="21"/>
  <c r="AH178" i="21" s="1"/>
  <c r="CV178" i="21"/>
  <c r="AG178" i="21" s="1"/>
  <c r="CU178" i="21"/>
  <c r="CT178" i="21"/>
  <c r="AE178" i="21" s="1"/>
  <c r="CS178" i="21"/>
  <c r="AD178" i="21" s="1"/>
  <c r="CR178" i="21"/>
  <c r="AC178" i="21" s="1"/>
  <c r="CQ178" i="21"/>
  <c r="CP178" i="21"/>
  <c r="AA178" i="21" s="1"/>
  <c r="CO178" i="21"/>
  <c r="Z178" i="21" s="1"/>
  <c r="CN178" i="21"/>
  <c r="Y178" i="21" s="1"/>
  <c r="CM178" i="21"/>
  <c r="X178" i="21" s="1"/>
  <c r="CL178" i="21"/>
  <c r="W178" i="21" s="1"/>
  <c r="CK178" i="21"/>
  <c r="CJ178" i="21"/>
  <c r="U178" i="21" s="1"/>
  <c r="CI178" i="21"/>
  <c r="T178" i="21" s="1"/>
  <c r="CH178" i="21"/>
  <c r="S178" i="21" s="1"/>
  <c r="CG178" i="21"/>
  <c r="R178" i="21" s="1"/>
  <c r="CF178" i="21"/>
  <c r="Q178" i="21" s="1"/>
  <c r="CE178" i="21"/>
  <c r="CD178" i="21"/>
  <c r="O178" i="21" s="1"/>
  <c r="CC178" i="21"/>
  <c r="N178" i="21" s="1"/>
  <c r="CB178" i="21"/>
  <c r="M178" i="21" s="1"/>
  <c r="CA178" i="21"/>
  <c r="BZ178" i="21"/>
  <c r="K178" i="21" s="1"/>
  <c r="BY178" i="21"/>
  <c r="J178" i="21" s="1"/>
  <c r="BX178" i="21"/>
  <c r="I178" i="21" s="1"/>
  <c r="BW178" i="21"/>
  <c r="H178" i="21" s="1"/>
  <c r="BV178" i="21"/>
  <c r="BU178" i="21"/>
  <c r="F178" i="21" s="1"/>
  <c r="BT178" i="21"/>
  <c r="E178" i="21" s="1"/>
  <c r="BS178" i="21"/>
  <c r="D178" i="21" s="1"/>
  <c r="BO178" i="21"/>
  <c r="BN178" i="21"/>
  <c r="BL178" i="21"/>
  <c r="BH178" i="21"/>
  <c r="AY178" i="21"/>
  <c r="AV178" i="21"/>
  <c r="AR178" i="21"/>
  <c r="AM178" i="21"/>
  <c r="AF178" i="21"/>
  <c r="AB178" i="21"/>
  <c r="V178" i="21"/>
  <c r="P178" i="21"/>
  <c r="L178" i="21"/>
  <c r="G178" i="21"/>
  <c r="C178" i="21"/>
  <c r="B178" i="21"/>
  <c r="A178" i="21"/>
  <c r="EF177" i="21"/>
  <c r="BQ177" i="21" s="1"/>
  <c r="EE177" i="21"/>
  <c r="BP177" i="21" s="1"/>
  <c r="ED177" i="21"/>
  <c r="BO177" i="21" s="1"/>
  <c r="EC177" i="21"/>
  <c r="BN177" i="21" s="1"/>
  <c r="EB177" i="21"/>
  <c r="BM177" i="21" s="1"/>
  <c r="EA177" i="21"/>
  <c r="BL177" i="21" s="1"/>
  <c r="DZ177" i="21"/>
  <c r="DY177" i="21"/>
  <c r="DX177" i="21"/>
  <c r="DW177" i="21"/>
  <c r="BH177" i="21" s="1"/>
  <c r="DV177" i="21"/>
  <c r="BG177" i="21" s="1"/>
  <c r="DU177" i="21"/>
  <c r="BF177" i="21" s="1"/>
  <c r="DT177" i="21"/>
  <c r="BE177" i="21" s="1"/>
  <c r="DS177" i="21"/>
  <c r="BD177" i="21" s="1"/>
  <c r="DR177" i="21"/>
  <c r="BC177" i="21" s="1"/>
  <c r="DQ177" i="21"/>
  <c r="BB177" i="21" s="1"/>
  <c r="DP177" i="21"/>
  <c r="BA177" i="21" s="1"/>
  <c r="DO177" i="21"/>
  <c r="AZ177" i="21" s="1"/>
  <c r="DN177" i="21"/>
  <c r="AY177" i="21" s="1"/>
  <c r="DM177" i="21"/>
  <c r="DL177" i="21"/>
  <c r="AW177" i="21" s="1"/>
  <c r="DK177" i="21"/>
  <c r="AV177" i="21" s="1"/>
  <c r="DJ177" i="21"/>
  <c r="AU177" i="21" s="1"/>
  <c r="DI177" i="21"/>
  <c r="AT177" i="21" s="1"/>
  <c r="DH177" i="21"/>
  <c r="AS177" i="21" s="1"/>
  <c r="DG177" i="21"/>
  <c r="AR177" i="21" s="1"/>
  <c r="DF177" i="21"/>
  <c r="AQ177" i="21" s="1"/>
  <c r="DE177" i="21"/>
  <c r="AP177" i="21" s="1"/>
  <c r="DD177" i="21"/>
  <c r="AO177" i="21" s="1"/>
  <c r="DC177" i="21"/>
  <c r="AN177" i="21" s="1"/>
  <c r="DB177" i="21"/>
  <c r="AM177" i="21" s="1"/>
  <c r="DA177" i="21"/>
  <c r="AL177" i="21" s="1"/>
  <c r="CZ177" i="21"/>
  <c r="AK177" i="21" s="1"/>
  <c r="CY177" i="21"/>
  <c r="AJ177" i="21" s="1"/>
  <c r="CX177" i="21"/>
  <c r="CW177" i="21"/>
  <c r="AH177" i="21" s="1"/>
  <c r="CV177" i="21"/>
  <c r="AG177" i="21" s="1"/>
  <c r="CU177" i="21"/>
  <c r="AF177" i="21" s="1"/>
  <c r="CT177" i="21"/>
  <c r="CS177" i="21"/>
  <c r="AD177" i="21" s="1"/>
  <c r="CR177" i="21"/>
  <c r="AC177" i="21" s="1"/>
  <c r="CQ177" i="21"/>
  <c r="AB177" i="21" s="1"/>
  <c r="CP177" i="21"/>
  <c r="AA177" i="21" s="1"/>
  <c r="CO177" i="21"/>
  <c r="CN177" i="21"/>
  <c r="Y177" i="21" s="1"/>
  <c r="CM177" i="21"/>
  <c r="X177" i="21" s="1"/>
  <c r="CL177" i="21"/>
  <c r="W177" i="21" s="1"/>
  <c r="CK177" i="21"/>
  <c r="V177" i="21" s="1"/>
  <c r="CJ177" i="21"/>
  <c r="U177" i="21" s="1"/>
  <c r="CI177" i="21"/>
  <c r="T177" i="21" s="1"/>
  <c r="CH177" i="21"/>
  <c r="CG177" i="21"/>
  <c r="CF177" i="21"/>
  <c r="Q177" i="21" s="1"/>
  <c r="CE177" i="21"/>
  <c r="P177" i="21" s="1"/>
  <c r="CD177" i="21"/>
  <c r="O177" i="21" s="1"/>
  <c r="CC177" i="21"/>
  <c r="N177" i="21" s="1"/>
  <c r="CB177" i="21"/>
  <c r="M177" i="21" s="1"/>
  <c r="CA177" i="21"/>
  <c r="L177" i="21" s="1"/>
  <c r="BZ177" i="21"/>
  <c r="K177" i="21" s="1"/>
  <c r="BY177" i="21"/>
  <c r="J177" i="21" s="1"/>
  <c r="BX177" i="21"/>
  <c r="I177" i="21" s="1"/>
  <c r="BW177" i="21"/>
  <c r="H177" i="21" s="1"/>
  <c r="BV177" i="21"/>
  <c r="G177" i="21" s="1"/>
  <c r="BU177" i="21"/>
  <c r="BT177" i="21"/>
  <c r="E177" i="21" s="1"/>
  <c r="BS177" i="21"/>
  <c r="D177" i="21" s="1"/>
  <c r="BK177" i="21"/>
  <c r="BJ177" i="21"/>
  <c r="BI177" i="21"/>
  <c r="AX177" i="21"/>
  <c r="AI177" i="21"/>
  <c r="AE177" i="21"/>
  <c r="Z177" i="21"/>
  <c r="S177" i="21"/>
  <c r="R177" i="21"/>
  <c r="F177" i="21"/>
  <c r="C177" i="21"/>
  <c r="B177" i="21"/>
  <c r="A177" i="21"/>
  <c r="EF176" i="21"/>
  <c r="BQ176" i="21" s="1"/>
  <c r="EE176" i="21"/>
  <c r="BP176" i="21" s="1"/>
  <c r="ED176" i="21"/>
  <c r="BO176" i="21" s="1"/>
  <c r="EC176" i="21"/>
  <c r="EB176" i="21"/>
  <c r="BM176" i="21" s="1"/>
  <c r="EA176" i="21"/>
  <c r="BL176" i="21" s="1"/>
  <c r="DZ176" i="21"/>
  <c r="BK176" i="21" s="1"/>
  <c r="DY176" i="21"/>
  <c r="DX176" i="21"/>
  <c r="BI176" i="21" s="1"/>
  <c r="DW176" i="21"/>
  <c r="BH176" i="21" s="1"/>
  <c r="DV176" i="21"/>
  <c r="BG176" i="21" s="1"/>
  <c r="DU176" i="21"/>
  <c r="DT176" i="21"/>
  <c r="BE176" i="21" s="1"/>
  <c r="DS176" i="21"/>
  <c r="BD176" i="21" s="1"/>
  <c r="DR176" i="21"/>
  <c r="BC176" i="21" s="1"/>
  <c r="DQ176" i="21"/>
  <c r="DP176" i="21"/>
  <c r="BA176" i="21" s="1"/>
  <c r="DO176" i="21"/>
  <c r="AZ176" i="21" s="1"/>
  <c r="DN176" i="21"/>
  <c r="AY176" i="21" s="1"/>
  <c r="DM176" i="21"/>
  <c r="DL176" i="21"/>
  <c r="AW176" i="21" s="1"/>
  <c r="DK176" i="21"/>
  <c r="AV176" i="21" s="1"/>
  <c r="DJ176" i="21"/>
  <c r="AU176" i="21" s="1"/>
  <c r="DI176" i="21"/>
  <c r="AT176" i="21" s="1"/>
  <c r="DH176" i="21"/>
  <c r="DG176" i="21"/>
  <c r="AR176" i="21" s="1"/>
  <c r="DF176" i="21"/>
  <c r="AQ176" i="21" s="1"/>
  <c r="DE176" i="21"/>
  <c r="AP176" i="21" s="1"/>
  <c r="DD176" i="21"/>
  <c r="AO176" i="21" s="1"/>
  <c r="DC176" i="21"/>
  <c r="AN176" i="21" s="1"/>
  <c r="DB176" i="21"/>
  <c r="AM176" i="21" s="1"/>
  <c r="DA176" i="21"/>
  <c r="CZ176" i="21"/>
  <c r="CY176" i="21"/>
  <c r="AJ176" i="21" s="1"/>
  <c r="CX176" i="21"/>
  <c r="AI176" i="21" s="1"/>
  <c r="CW176" i="21"/>
  <c r="AH176" i="21" s="1"/>
  <c r="CV176" i="21"/>
  <c r="AG176" i="21" s="1"/>
  <c r="CU176" i="21"/>
  <c r="AF176" i="21" s="1"/>
  <c r="CT176" i="21"/>
  <c r="AE176" i="21" s="1"/>
  <c r="CS176" i="21"/>
  <c r="CR176" i="21"/>
  <c r="AC176" i="21" s="1"/>
  <c r="CQ176" i="21"/>
  <c r="AB176" i="21" s="1"/>
  <c r="CP176" i="21"/>
  <c r="AA176" i="21" s="1"/>
  <c r="CO176" i="21"/>
  <c r="CN176" i="21"/>
  <c r="Y176" i="21" s="1"/>
  <c r="CM176" i="21"/>
  <c r="X176" i="21" s="1"/>
  <c r="CL176" i="21"/>
  <c r="W176" i="21" s="1"/>
  <c r="CK176" i="21"/>
  <c r="V176" i="21" s="1"/>
  <c r="CJ176" i="21"/>
  <c r="U176" i="21" s="1"/>
  <c r="CI176" i="21"/>
  <c r="T176" i="21" s="1"/>
  <c r="CH176" i="21"/>
  <c r="S176" i="21" s="1"/>
  <c r="CG176" i="21"/>
  <c r="CF176" i="21"/>
  <c r="Q176" i="21" s="1"/>
  <c r="CE176" i="21"/>
  <c r="P176" i="21" s="1"/>
  <c r="CD176" i="21"/>
  <c r="O176" i="21" s="1"/>
  <c r="CC176" i="21"/>
  <c r="N176" i="21" s="1"/>
  <c r="CB176" i="21"/>
  <c r="M176" i="21" s="1"/>
  <c r="CA176" i="21"/>
  <c r="L176" i="21" s="1"/>
  <c r="BZ176" i="21"/>
  <c r="K176" i="21" s="1"/>
  <c r="BY176" i="21"/>
  <c r="J176" i="21" s="1"/>
  <c r="BX176" i="21"/>
  <c r="I176" i="21" s="1"/>
  <c r="BW176" i="21"/>
  <c r="H176" i="21" s="1"/>
  <c r="BV176" i="21"/>
  <c r="G176" i="21" s="1"/>
  <c r="BU176" i="21"/>
  <c r="BT176" i="21"/>
  <c r="E176" i="21" s="1"/>
  <c r="BS176" i="21"/>
  <c r="D176" i="21" s="1"/>
  <c r="BN176" i="21"/>
  <c r="BJ176" i="21"/>
  <c r="BF176" i="21"/>
  <c r="BB176" i="21"/>
  <c r="AX176" i="21"/>
  <c r="AS176" i="21"/>
  <c r="AL176" i="21"/>
  <c r="AK176" i="21"/>
  <c r="AD176" i="21"/>
  <c r="Z176" i="21"/>
  <c r="R176" i="21"/>
  <c r="F176" i="21"/>
  <c r="C176" i="21"/>
  <c r="B176" i="21"/>
  <c r="A176" i="21"/>
  <c r="EF175" i="21"/>
  <c r="BQ175" i="21" s="1"/>
  <c r="EE175" i="21"/>
  <c r="ED175" i="21"/>
  <c r="BO175" i="21" s="1"/>
  <c r="EC175" i="21"/>
  <c r="BN175" i="21" s="1"/>
  <c r="EB175" i="21"/>
  <c r="BM175" i="21" s="1"/>
  <c r="EA175" i="21"/>
  <c r="DZ175" i="21"/>
  <c r="BK175" i="21" s="1"/>
  <c r="DY175" i="21"/>
  <c r="BJ175" i="21" s="1"/>
  <c r="DX175" i="21"/>
  <c r="BI175" i="21" s="1"/>
  <c r="DW175" i="21"/>
  <c r="DV175" i="21"/>
  <c r="BG175" i="21" s="1"/>
  <c r="DU175" i="21"/>
  <c r="BF175" i="21" s="1"/>
  <c r="DT175" i="21"/>
  <c r="BE175" i="21" s="1"/>
  <c r="DS175" i="21"/>
  <c r="DR175" i="21"/>
  <c r="DQ175" i="21"/>
  <c r="BB175" i="21" s="1"/>
  <c r="DP175" i="21"/>
  <c r="DO175" i="21"/>
  <c r="AZ175" i="21" s="1"/>
  <c r="DN175" i="21"/>
  <c r="AY175" i="21" s="1"/>
  <c r="DM175" i="21"/>
  <c r="AX175" i="21" s="1"/>
  <c r="DL175" i="21"/>
  <c r="AW175" i="21" s="1"/>
  <c r="DK175" i="21"/>
  <c r="DJ175" i="21"/>
  <c r="AU175" i="21" s="1"/>
  <c r="DI175" i="21"/>
  <c r="AT175" i="21" s="1"/>
  <c r="DH175" i="21"/>
  <c r="DG175" i="21"/>
  <c r="AR175" i="21" s="1"/>
  <c r="DF175" i="21"/>
  <c r="AQ175" i="21" s="1"/>
  <c r="DE175" i="21"/>
  <c r="AP175" i="21" s="1"/>
  <c r="DD175" i="21"/>
  <c r="AO175" i="21" s="1"/>
  <c r="DC175" i="21"/>
  <c r="DB175" i="21"/>
  <c r="DA175" i="21"/>
  <c r="AL175" i="21" s="1"/>
  <c r="CZ175" i="21"/>
  <c r="AK175" i="21" s="1"/>
  <c r="CY175" i="21"/>
  <c r="CX175" i="21"/>
  <c r="AI175" i="21" s="1"/>
  <c r="CW175" i="21"/>
  <c r="AH175" i="21" s="1"/>
  <c r="CV175" i="21"/>
  <c r="CU175" i="21"/>
  <c r="CT175" i="21"/>
  <c r="AE175" i="21" s="1"/>
  <c r="CS175" i="21"/>
  <c r="AD175" i="21" s="1"/>
  <c r="CR175" i="21"/>
  <c r="AC175" i="21" s="1"/>
  <c r="CQ175" i="21"/>
  <c r="CP175" i="21"/>
  <c r="CO175" i="21"/>
  <c r="Z175" i="21" s="1"/>
  <c r="CN175" i="21"/>
  <c r="CM175" i="21"/>
  <c r="X175" i="21" s="1"/>
  <c r="CL175" i="21"/>
  <c r="W175" i="21" s="1"/>
  <c r="CK175" i="21"/>
  <c r="V175" i="21" s="1"/>
  <c r="CJ175" i="21"/>
  <c r="CI175" i="21"/>
  <c r="CH175" i="21"/>
  <c r="S175" i="21" s="1"/>
  <c r="CG175" i="21"/>
  <c r="R175" i="21" s="1"/>
  <c r="CF175" i="21"/>
  <c r="CE175" i="21"/>
  <c r="CD175" i="21"/>
  <c r="O175" i="21" s="1"/>
  <c r="CC175" i="21"/>
  <c r="N175" i="21" s="1"/>
  <c r="CB175" i="21"/>
  <c r="CA175" i="21"/>
  <c r="BZ175" i="21"/>
  <c r="K175" i="21" s="1"/>
  <c r="BY175" i="21"/>
  <c r="J175" i="21" s="1"/>
  <c r="BX175" i="21"/>
  <c r="I175" i="21" s="1"/>
  <c r="BW175" i="21"/>
  <c r="BV175" i="21"/>
  <c r="G175" i="21" s="1"/>
  <c r="BU175" i="21"/>
  <c r="F175" i="21" s="1"/>
  <c r="BT175" i="21"/>
  <c r="BS175" i="21"/>
  <c r="BP175" i="21"/>
  <c r="BL175" i="21"/>
  <c r="BH175" i="21"/>
  <c r="BD175" i="21"/>
  <c r="BC175" i="21"/>
  <c r="BA175" i="21"/>
  <c r="AV175" i="21"/>
  <c r="AS175" i="21"/>
  <c r="AN175" i="21"/>
  <c r="AM175" i="21"/>
  <c r="AJ175" i="21"/>
  <c r="AG175" i="21"/>
  <c r="AF175" i="21"/>
  <c r="AB175" i="21"/>
  <c r="AA175" i="21"/>
  <c r="Y175" i="21"/>
  <c r="U175" i="21"/>
  <c r="T175" i="21"/>
  <c r="Q175" i="21"/>
  <c r="P175" i="21"/>
  <c r="M175" i="21"/>
  <c r="L175" i="21"/>
  <c r="H175" i="21"/>
  <c r="E175" i="21"/>
  <c r="D175" i="21"/>
  <c r="C175" i="21"/>
  <c r="B175" i="21"/>
  <c r="A175" i="21"/>
  <c r="EF174" i="21"/>
  <c r="BQ174" i="21" s="1"/>
  <c r="EE174" i="21"/>
  <c r="BP174" i="21" s="1"/>
  <c r="ED174" i="21"/>
  <c r="BO174" i="21" s="1"/>
  <c r="EC174" i="21"/>
  <c r="BN174" i="21" s="1"/>
  <c r="EB174" i="21"/>
  <c r="BM174" i="21" s="1"/>
  <c r="EA174" i="21"/>
  <c r="DZ174" i="21"/>
  <c r="DY174" i="21"/>
  <c r="BJ174" i="21" s="1"/>
  <c r="DX174" i="21"/>
  <c r="BI174" i="21" s="1"/>
  <c r="DW174" i="21"/>
  <c r="BH174" i="21" s="1"/>
  <c r="DV174" i="21"/>
  <c r="BG174" i="21" s="1"/>
  <c r="DU174" i="21"/>
  <c r="DT174" i="21"/>
  <c r="BE174" i="21" s="1"/>
  <c r="DS174" i="21"/>
  <c r="BD174" i="21" s="1"/>
  <c r="DR174" i="21"/>
  <c r="BC174" i="21" s="1"/>
  <c r="DQ174" i="21"/>
  <c r="BB174" i="21" s="1"/>
  <c r="DP174" i="21"/>
  <c r="BA174" i="21" s="1"/>
  <c r="DO174" i="21"/>
  <c r="AZ174" i="21" s="1"/>
  <c r="DN174" i="21"/>
  <c r="DM174" i="21"/>
  <c r="AX174" i="21" s="1"/>
  <c r="DL174" i="21"/>
  <c r="AW174" i="21" s="1"/>
  <c r="DK174" i="21"/>
  <c r="AV174" i="21" s="1"/>
  <c r="DJ174" i="21"/>
  <c r="AU174" i="21" s="1"/>
  <c r="DI174" i="21"/>
  <c r="AT174" i="21" s="1"/>
  <c r="DH174" i="21"/>
  <c r="AS174" i="21" s="1"/>
  <c r="DG174" i="21"/>
  <c r="AR174" i="21" s="1"/>
  <c r="DF174" i="21"/>
  <c r="AQ174" i="21" s="1"/>
  <c r="DE174" i="21"/>
  <c r="DD174" i="21"/>
  <c r="AO174" i="21" s="1"/>
  <c r="DC174" i="21"/>
  <c r="AN174" i="21" s="1"/>
  <c r="DB174" i="21"/>
  <c r="AM174" i="21" s="1"/>
  <c r="DA174" i="21"/>
  <c r="AL174" i="21" s="1"/>
  <c r="CZ174" i="21"/>
  <c r="AK174" i="21" s="1"/>
  <c r="CY174" i="21"/>
  <c r="AJ174" i="21" s="1"/>
  <c r="CX174" i="21"/>
  <c r="AI174" i="21" s="1"/>
  <c r="CW174" i="21"/>
  <c r="AH174" i="21" s="1"/>
  <c r="CV174" i="21"/>
  <c r="AG174" i="21" s="1"/>
  <c r="CU174" i="21"/>
  <c r="AF174" i="21" s="1"/>
  <c r="CT174" i="21"/>
  <c r="AE174" i="21" s="1"/>
  <c r="CS174" i="21"/>
  <c r="CR174" i="21"/>
  <c r="AC174" i="21" s="1"/>
  <c r="CQ174" i="21"/>
  <c r="AB174" i="21" s="1"/>
  <c r="CP174" i="21"/>
  <c r="AA174" i="21" s="1"/>
  <c r="CO174" i="21"/>
  <c r="Z174" i="21" s="1"/>
  <c r="CN174" i="21"/>
  <c r="Y174" i="21" s="1"/>
  <c r="CM174" i="21"/>
  <c r="X174" i="21" s="1"/>
  <c r="CL174" i="21"/>
  <c r="CK174" i="21"/>
  <c r="V174" i="21" s="1"/>
  <c r="CJ174" i="21"/>
  <c r="U174" i="21" s="1"/>
  <c r="CI174" i="21"/>
  <c r="T174" i="21" s="1"/>
  <c r="CH174" i="21"/>
  <c r="S174" i="21" s="1"/>
  <c r="CG174" i="21"/>
  <c r="R174" i="21" s="1"/>
  <c r="CF174" i="21"/>
  <c r="Q174" i="21" s="1"/>
  <c r="CE174" i="21"/>
  <c r="P174" i="21" s="1"/>
  <c r="CD174" i="21"/>
  <c r="O174" i="21" s="1"/>
  <c r="CC174" i="21"/>
  <c r="N174" i="21" s="1"/>
  <c r="CB174" i="21"/>
  <c r="M174" i="21" s="1"/>
  <c r="CA174" i="21"/>
  <c r="L174" i="21" s="1"/>
  <c r="BZ174" i="21"/>
  <c r="K174" i="21" s="1"/>
  <c r="BY174" i="21"/>
  <c r="J174" i="21" s="1"/>
  <c r="BX174" i="21"/>
  <c r="I174" i="21" s="1"/>
  <c r="BW174" i="21"/>
  <c r="H174" i="21" s="1"/>
  <c r="BV174" i="21"/>
  <c r="BU174" i="21"/>
  <c r="F174" i="21" s="1"/>
  <c r="BT174" i="21"/>
  <c r="E174" i="21" s="1"/>
  <c r="BS174" i="21"/>
  <c r="D174" i="21" s="1"/>
  <c r="BL174" i="21"/>
  <c r="BK174" i="21"/>
  <c r="BF174" i="21"/>
  <c r="AY174" i="21"/>
  <c r="AP174" i="21"/>
  <c r="AD174" i="21"/>
  <c r="W174" i="21"/>
  <c r="G174" i="21"/>
  <c r="C174" i="21"/>
  <c r="B174" i="21"/>
  <c r="A174" i="21"/>
  <c r="EF173" i="21"/>
  <c r="BQ173" i="21" s="1"/>
  <c r="EE173" i="21"/>
  <c r="BP173" i="21" s="1"/>
  <c r="ED173" i="21"/>
  <c r="BO173" i="21" s="1"/>
  <c r="EC173" i="21"/>
  <c r="BN173" i="21" s="1"/>
  <c r="EB173" i="21"/>
  <c r="BM173" i="21" s="1"/>
  <c r="EA173" i="21"/>
  <c r="BL173" i="21" s="1"/>
  <c r="DZ173" i="21"/>
  <c r="DY173" i="21"/>
  <c r="BJ173" i="21" s="1"/>
  <c r="DX173" i="21"/>
  <c r="BI173" i="21" s="1"/>
  <c r="DW173" i="21"/>
  <c r="BH173" i="21" s="1"/>
  <c r="DV173" i="21"/>
  <c r="DU173" i="21"/>
  <c r="BF173" i="21" s="1"/>
  <c r="DT173" i="21"/>
  <c r="BE173" i="21" s="1"/>
  <c r="DS173" i="21"/>
  <c r="BD173" i="21" s="1"/>
  <c r="DR173" i="21"/>
  <c r="DQ173" i="21"/>
  <c r="BB173" i="21" s="1"/>
  <c r="DP173" i="21"/>
  <c r="BA173" i="21" s="1"/>
  <c r="DO173" i="21"/>
  <c r="AZ173" i="21" s="1"/>
  <c r="DN173" i="21"/>
  <c r="AY173" i="21" s="1"/>
  <c r="DM173" i="21"/>
  <c r="AX173" i="21" s="1"/>
  <c r="DL173" i="21"/>
  <c r="AW173" i="21" s="1"/>
  <c r="DK173" i="21"/>
  <c r="AV173" i="21" s="1"/>
  <c r="DJ173" i="21"/>
  <c r="DI173" i="21"/>
  <c r="AT173" i="21" s="1"/>
  <c r="DH173" i="21"/>
  <c r="DG173" i="21"/>
  <c r="AR173" i="21" s="1"/>
  <c r="DF173" i="21"/>
  <c r="DE173" i="21"/>
  <c r="AP173" i="21" s="1"/>
  <c r="DD173" i="21"/>
  <c r="AO173" i="21" s="1"/>
  <c r="DC173" i="21"/>
  <c r="AN173" i="21" s="1"/>
  <c r="DB173" i="21"/>
  <c r="DA173" i="21"/>
  <c r="CZ173" i="21"/>
  <c r="AK173" i="21" s="1"/>
  <c r="CY173" i="21"/>
  <c r="AJ173" i="21" s="1"/>
  <c r="CX173" i="21"/>
  <c r="AI173" i="21" s="1"/>
  <c r="CW173" i="21"/>
  <c r="AH173" i="21" s="1"/>
  <c r="CV173" i="21"/>
  <c r="AG173" i="21" s="1"/>
  <c r="CU173" i="21"/>
  <c r="AF173" i="21" s="1"/>
  <c r="CT173" i="21"/>
  <c r="CS173" i="21"/>
  <c r="AD173" i="21" s="1"/>
  <c r="CR173" i="21"/>
  <c r="AC173" i="21" s="1"/>
  <c r="CQ173" i="21"/>
  <c r="AB173" i="21" s="1"/>
  <c r="CP173" i="21"/>
  <c r="CO173" i="21"/>
  <c r="Z173" i="21" s="1"/>
  <c r="CN173" i="21"/>
  <c r="Y173" i="21" s="1"/>
  <c r="CM173" i="21"/>
  <c r="X173" i="21" s="1"/>
  <c r="CL173" i="21"/>
  <c r="CK173" i="21"/>
  <c r="V173" i="21" s="1"/>
  <c r="CJ173" i="21"/>
  <c r="U173" i="21" s="1"/>
  <c r="CI173" i="21"/>
  <c r="T173" i="21" s="1"/>
  <c r="CH173" i="21"/>
  <c r="S173" i="21" s="1"/>
  <c r="CG173" i="21"/>
  <c r="R173" i="21" s="1"/>
  <c r="CF173" i="21"/>
  <c r="Q173" i="21" s="1"/>
  <c r="CE173" i="21"/>
  <c r="P173" i="21" s="1"/>
  <c r="CD173" i="21"/>
  <c r="CC173" i="21"/>
  <c r="N173" i="21" s="1"/>
  <c r="CB173" i="21"/>
  <c r="M173" i="21" s="1"/>
  <c r="CA173" i="21"/>
  <c r="L173" i="21" s="1"/>
  <c r="BZ173" i="21"/>
  <c r="BY173" i="21"/>
  <c r="J173" i="21" s="1"/>
  <c r="BX173" i="21"/>
  <c r="I173" i="21" s="1"/>
  <c r="BW173" i="21"/>
  <c r="H173" i="21" s="1"/>
  <c r="BV173" i="21"/>
  <c r="BU173" i="21"/>
  <c r="F173" i="21" s="1"/>
  <c r="BT173" i="21"/>
  <c r="E173" i="21" s="1"/>
  <c r="BS173" i="21"/>
  <c r="D173" i="21" s="1"/>
  <c r="BK173" i="21"/>
  <c r="BG173" i="21"/>
  <c r="BC173" i="21"/>
  <c r="AU173" i="21"/>
  <c r="AS173" i="21"/>
  <c r="AQ173" i="21"/>
  <c r="AM173" i="21"/>
  <c r="AL173" i="21"/>
  <c r="AE173" i="21"/>
  <c r="AA173" i="21"/>
  <c r="W173" i="21"/>
  <c r="O173" i="21"/>
  <c r="K173" i="21"/>
  <c r="G173" i="21"/>
  <c r="C173" i="21"/>
  <c r="B173" i="21"/>
  <c r="A173" i="21"/>
  <c r="EF172" i="21"/>
  <c r="BQ172" i="21" s="1"/>
  <c r="EE172" i="21"/>
  <c r="BP172" i="21" s="1"/>
  <c r="ED172" i="21"/>
  <c r="BO172" i="21" s="1"/>
  <c r="EC172" i="21"/>
  <c r="BN172" i="21" s="1"/>
  <c r="EB172" i="21"/>
  <c r="EA172" i="21"/>
  <c r="DZ172" i="21"/>
  <c r="BK172" i="21" s="1"/>
  <c r="DY172" i="21"/>
  <c r="DX172" i="21"/>
  <c r="BI172" i="21" s="1"/>
  <c r="DW172" i="21"/>
  <c r="DV172" i="21"/>
  <c r="BG172" i="21" s="1"/>
  <c r="DU172" i="21"/>
  <c r="BF172" i="21" s="1"/>
  <c r="DT172" i="21"/>
  <c r="DS172" i="21"/>
  <c r="BD172" i="21" s="1"/>
  <c r="DR172" i="21"/>
  <c r="BC172" i="21" s="1"/>
  <c r="DQ172" i="21"/>
  <c r="BB172" i="21" s="1"/>
  <c r="DP172" i="21"/>
  <c r="BA172" i="21" s="1"/>
  <c r="DO172" i="21"/>
  <c r="DN172" i="21"/>
  <c r="AY172" i="21" s="1"/>
  <c r="DM172" i="21"/>
  <c r="DL172" i="21"/>
  <c r="AW172" i="21" s="1"/>
  <c r="DK172" i="21"/>
  <c r="AV172" i="21" s="1"/>
  <c r="DJ172" i="21"/>
  <c r="AU172" i="21" s="1"/>
  <c r="DI172" i="21"/>
  <c r="AT172" i="21" s="1"/>
  <c r="DH172" i="21"/>
  <c r="DG172" i="21"/>
  <c r="DF172" i="21"/>
  <c r="AQ172" i="21" s="1"/>
  <c r="DE172" i="21"/>
  <c r="AP172" i="21" s="1"/>
  <c r="DD172" i="21"/>
  <c r="AO172" i="21" s="1"/>
  <c r="DC172" i="21"/>
  <c r="AN172" i="21" s="1"/>
  <c r="DB172" i="21"/>
  <c r="AM172" i="21" s="1"/>
  <c r="DA172" i="21"/>
  <c r="AL172" i="21" s="1"/>
  <c r="CZ172" i="21"/>
  <c r="CY172" i="21"/>
  <c r="AJ172" i="21" s="1"/>
  <c r="CX172" i="21"/>
  <c r="AI172" i="21" s="1"/>
  <c r="CW172" i="21"/>
  <c r="AH172" i="21" s="1"/>
  <c r="CV172" i="21"/>
  <c r="AG172" i="21" s="1"/>
  <c r="CU172" i="21"/>
  <c r="AF172" i="21" s="1"/>
  <c r="CT172" i="21"/>
  <c r="AE172" i="21" s="1"/>
  <c r="CS172" i="21"/>
  <c r="AD172" i="21" s="1"/>
  <c r="CR172" i="21"/>
  <c r="AC172" i="21" s="1"/>
  <c r="CQ172" i="21"/>
  <c r="CP172" i="21"/>
  <c r="AA172" i="21" s="1"/>
  <c r="CO172" i="21"/>
  <c r="Z172" i="21" s="1"/>
  <c r="CN172" i="21"/>
  <c r="Y172" i="21" s="1"/>
  <c r="CM172" i="21"/>
  <c r="CL172" i="21"/>
  <c r="W172" i="21" s="1"/>
  <c r="CK172" i="21"/>
  <c r="V172" i="21" s="1"/>
  <c r="CJ172" i="21"/>
  <c r="U172" i="21" s="1"/>
  <c r="CI172" i="21"/>
  <c r="T172" i="21" s="1"/>
  <c r="CH172" i="21"/>
  <c r="S172" i="21" s="1"/>
  <c r="CG172" i="21"/>
  <c r="R172" i="21" s="1"/>
  <c r="CF172" i="21"/>
  <c r="Q172" i="21" s="1"/>
  <c r="CE172" i="21"/>
  <c r="CD172" i="21"/>
  <c r="O172" i="21" s="1"/>
  <c r="CC172" i="21"/>
  <c r="N172" i="21" s="1"/>
  <c r="CB172" i="21"/>
  <c r="CA172" i="21"/>
  <c r="L172" i="21" s="1"/>
  <c r="BZ172" i="21"/>
  <c r="K172" i="21" s="1"/>
  <c r="BY172" i="21"/>
  <c r="J172" i="21" s="1"/>
  <c r="BX172" i="21"/>
  <c r="I172" i="21" s="1"/>
  <c r="BW172" i="21"/>
  <c r="BV172" i="21"/>
  <c r="G172" i="21" s="1"/>
  <c r="BU172" i="21"/>
  <c r="F172" i="21" s="1"/>
  <c r="BT172" i="21"/>
  <c r="BS172" i="21"/>
  <c r="D172" i="21" s="1"/>
  <c r="BM172" i="21"/>
  <c r="BL172" i="21"/>
  <c r="BJ172" i="21"/>
  <c r="BH172" i="21"/>
  <c r="BE172" i="21"/>
  <c r="AZ172" i="21"/>
  <c r="AX172" i="21"/>
  <c r="AS172" i="21"/>
  <c r="AR172" i="21"/>
  <c r="AK172" i="21"/>
  <c r="AB172" i="21"/>
  <c r="X172" i="21"/>
  <c r="P172" i="21"/>
  <c r="M172" i="21"/>
  <c r="H172" i="21"/>
  <c r="E172" i="21"/>
  <c r="C172" i="21"/>
  <c r="B172" i="21"/>
  <c r="A172" i="21"/>
  <c r="EF171" i="21"/>
  <c r="BQ171" i="21" s="1"/>
  <c r="EE171" i="21"/>
  <c r="BP171" i="21" s="1"/>
  <c r="ED171" i="21"/>
  <c r="BO171" i="21" s="1"/>
  <c r="EC171" i="21"/>
  <c r="BN171" i="21" s="1"/>
  <c r="EB171" i="21"/>
  <c r="EA171" i="21"/>
  <c r="BL171" i="21" s="1"/>
  <c r="DZ171" i="21"/>
  <c r="DY171" i="21"/>
  <c r="BJ171" i="21" s="1"/>
  <c r="DX171" i="21"/>
  <c r="DW171" i="21"/>
  <c r="BH171" i="21" s="1"/>
  <c r="DV171" i="21"/>
  <c r="BG171" i="21" s="1"/>
  <c r="DU171" i="21"/>
  <c r="BF171" i="21" s="1"/>
  <c r="DT171" i="21"/>
  <c r="BE171" i="21" s="1"/>
  <c r="DS171" i="21"/>
  <c r="BD171" i="21" s="1"/>
  <c r="DR171" i="21"/>
  <c r="BC171" i="21" s="1"/>
  <c r="DQ171" i="21"/>
  <c r="BB171" i="21" s="1"/>
  <c r="DP171" i="21"/>
  <c r="BA171" i="21" s="1"/>
  <c r="DO171" i="21"/>
  <c r="AZ171" i="21" s="1"/>
  <c r="DN171" i="21"/>
  <c r="DM171" i="21"/>
  <c r="AX171" i="21" s="1"/>
  <c r="DL171" i="21"/>
  <c r="DK171" i="21"/>
  <c r="AV171" i="21" s="1"/>
  <c r="DJ171" i="21"/>
  <c r="AU171" i="21" s="1"/>
  <c r="DI171" i="21"/>
  <c r="AT171" i="21" s="1"/>
  <c r="DH171" i="21"/>
  <c r="AS171" i="21" s="1"/>
  <c r="DG171" i="21"/>
  <c r="DF171" i="21"/>
  <c r="AQ171" i="21" s="1"/>
  <c r="DE171" i="21"/>
  <c r="AP171" i="21" s="1"/>
  <c r="DD171" i="21"/>
  <c r="AO171" i="21" s="1"/>
  <c r="DC171" i="21"/>
  <c r="AN171" i="21" s="1"/>
  <c r="DB171" i="21"/>
  <c r="AM171" i="21" s="1"/>
  <c r="DA171" i="21"/>
  <c r="AL171" i="21" s="1"/>
  <c r="CZ171" i="21"/>
  <c r="AK171" i="21" s="1"/>
  <c r="CY171" i="21"/>
  <c r="AJ171" i="21" s="1"/>
  <c r="CX171" i="21"/>
  <c r="CW171" i="21"/>
  <c r="AH171" i="21" s="1"/>
  <c r="CV171" i="21"/>
  <c r="AG171" i="21" s="1"/>
  <c r="CU171" i="21"/>
  <c r="AF171" i="21" s="1"/>
  <c r="CT171" i="21"/>
  <c r="AE171" i="21" s="1"/>
  <c r="CS171" i="21"/>
  <c r="AD171" i="21" s="1"/>
  <c r="CR171" i="21"/>
  <c r="AC171" i="21" s="1"/>
  <c r="CQ171" i="21"/>
  <c r="CP171" i="21"/>
  <c r="AA171" i="21" s="1"/>
  <c r="CO171" i="21"/>
  <c r="Z171" i="21" s="1"/>
  <c r="CN171" i="21"/>
  <c r="Y171" i="21" s="1"/>
  <c r="CM171" i="21"/>
  <c r="X171" i="21" s="1"/>
  <c r="CL171" i="21"/>
  <c r="CK171" i="21"/>
  <c r="V171" i="21" s="1"/>
  <c r="CJ171" i="21"/>
  <c r="U171" i="21" s="1"/>
  <c r="CI171" i="21"/>
  <c r="T171" i="21" s="1"/>
  <c r="CH171" i="21"/>
  <c r="S171" i="21" s="1"/>
  <c r="CG171" i="21"/>
  <c r="R171" i="21" s="1"/>
  <c r="CF171" i="21"/>
  <c r="Q171" i="21" s="1"/>
  <c r="CE171" i="21"/>
  <c r="P171" i="21" s="1"/>
  <c r="CD171" i="21"/>
  <c r="CC171" i="21"/>
  <c r="N171" i="21" s="1"/>
  <c r="CB171" i="21"/>
  <c r="CA171" i="21"/>
  <c r="L171" i="21" s="1"/>
  <c r="BZ171" i="21"/>
  <c r="K171" i="21" s="1"/>
  <c r="BY171" i="21"/>
  <c r="J171" i="21" s="1"/>
  <c r="BX171" i="21"/>
  <c r="I171" i="21" s="1"/>
  <c r="BW171" i="21"/>
  <c r="H171" i="21" s="1"/>
  <c r="BV171" i="21"/>
  <c r="G171" i="21" s="1"/>
  <c r="BU171" i="21"/>
  <c r="F171" i="21" s="1"/>
  <c r="BT171" i="21"/>
  <c r="E171" i="21" s="1"/>
  <c r="BS171" i="21"/>
  <c r="D171" i="21" s="1"/>
  <c r="BM171" i="21"/>
  <c r="BK171" i="21"/>
  <c r="BI171" i="21"/>
  <c r="AY171" i="21"/>
  <c r="AW171" i="21"/>
  <c r="AR171" i="21"/>
  <c r="AI171" i="21"/>
  <c r="AB171" i="21"/>
  <c r="W171" i="21"/>
  <c r="O171" i="21"/>
  <c r="M171" i="21"/>
  <c r="C171" i="21"/>
  <c r="B171" i="21"/>
  <c r="A171" i="21"/>
  <c r="EF170" i="21"/>
  <c r="BQ170" i="21" s="1"/>
  <c r="EE170" i="21"/>
  <c r="BP170" i="21" s="1"/>
  <c r="ED170" i="21"/>
  <c r="EC170" i="21"/>
  <c r="EB170" i="21"/>
  <c r="BM170" i="21" s="1"/>
  <c r="EA170" i="21"/>
  <c r="BL170" i="21" s="1"/>
  <c r="DZ170" i="21"/>
  <c r="BK170" i="21" s="1"/>
  <c r="DY170" i="21"/>
  <c r="DX170" i="21"/>
  <c r="BI170" i="21" s="1"/>
  <c r="DW170" i="21"/>
  <c r="BH170" i="21" s="1"/>
  <c r="DV170" i="21"/>
  <c r="BG170" i="21" s="1"/>
  <c r="DU170" i="21"/>
  <c r="BF170" i="21" s="1"/>
  <c r="DT170" i="21"/>
  <c r="BE170" i="21" s="1"/>
  <c r="DS170" i="21"/>
  <c r="BD170" i="21" s="1"/>
  <c r="DR170" i="21"/>
  <c r="DQ170" i="21"/>
  <c r="DP170" i="21"/>
  <c r="BA170" i="21" s="1"/>
  <c r="DO170" i="21"/>
  <c r="AZ170" i="21" s="1"/>
  <c r="DN170" i="21"/>
  <c r="AY170" i="21" s="1"/>
  <c r="DM170" i="21"/>
  <c r="DL170" i="21"/>
  <c r="AW170" i="21" s="1"/>
  <c r="DK170" i="21"/>
  <c r="AV170" i="21" s="1"/>
  <c r="DJ170" i="21"/>
  <c r="DI170" i="21"/>
  <c r="DH170" i="21"/>
  <c r="AS170" i="21" s="1"/>
  <c r="DG170" i="21"/>
  <c r="AR170" i="21" s="1"/>
  <c r="DF170" i="21"/>
  <c r="AQ170" i="21" s="1"/>
  <c r="DE170" i="21"/>
  <c r="DD170" i="21"/>
  <c r="AO170" i="21" s="1"/>
  <c r="DC170" i="21"/>
  <c r="AN170" i="21" s="1"/>
  <c r="DB170" i="21"/>
  <c r="AM170" i="21" s="1"/>
  <c r="DA170" i="21"/>
  <c r="CZ170" i="21"/>
  <c r="AK170" i="21" s="1"/>
  <c r="CY170" i="21"/>
  <c r="AJ170" i="21" s="1"/>
  <c r="CX170" i="21"/>
  <c r="AI170" i="21" s="1"/>
  <c r="CW170" i="21"/>
  <c r="CV170" i="21"/>
  <c r="AG170" i="21" s="1"/>
  <c r="CU170" i="21"/>
  <c r="AF170" i="21" s="1"/>
  <c r="CT170" i="21"/>
  <c r="AE170" i="21" s="1"/>
  <c r="CS170" i="21"/>
  <c r="CR170" i="21"/>
  <c r="AC170" i="21" s="1"/>
  <c r="CQ170" i="21"/>
  <c r="AB170" i="21" s="1"/>
  <c r="CP170" i="21"/>
  <c r="AA170" i="21" s="1"/>
  <c r="CO170" i="21"/>
  <c r="CN170" i="21"/>
  <c r="Y170" i="21" s="1"/>
  <c r="CM170" i="21"/>
  <c r="X170" i="21" s="1"/>
  <c r="CL170" i="21"/>
  <c r="CK170" i="21"/>
  <c r="CJ170" i="21"/>
  <c r="U170" i="21" s="1"/>
  <c r="CI170" i="21"/>
  <c r="T170" i="21" s="1"/>
  <c r="CH170" i="21"/>
  <c r="S170" i="21" s="1"/>
  <c r="CG170" i="21"/>
  <c r="CF170" i="21"/>
  <c r="Q170" i="21" s="1"/>
  <c r="CE170" i="21"/>
  <c r="P170" i="21" s="1"/>
  <c r="CD170" i="21"/>
  <c r="CC170" i="21"/>
  <c r="CB170" i="21"/>
  <c r="M170" i="21" s="1"/>
  <c r="CA170" i="21"/>
  <c r="L170" i="21" s="1"/>
  <c r="BZ170" i="21"/>
  <c r="K170" i="21" s="1"/>
  <c r="BY170" i="21"/>
  <c r="BX170" i="21"/>
  <c r="I170" i="21" s="1"/>
  <c r="BW170" i="21"/>
  <c r="H170" i="21" s="1"/>
  <c r="BV170" i="21"/>
  <c r="G170" i="21" s="1"/>
  <c r="BU170" i="21"/>
  <c r="F170" i="21" s="1"/>
  <c r="BT170" i="21"/>
  <c r="E170" i="21" s="1"/>
  <c r="BS170" i="21"/>
  <c r="D170" i="21" s="1"/>
  <c r="BO170" i="21"/>
  <c r="BN170" i="21"/>
  <c r="BJ170" i="21"/>
  <c r="BC170" i="21"/>
  <c r="BB170" i="21"/>
  <c r="AX170" i="21"/>
  <c r="AU170" i="21"/>
  <c r="AT170" i="21"/>
  <c r="AP170" i="21"/>
  <c r="AL170" i="21"/>
  <c r="AH170" i="21"/>
  <c r="AD170" i="21"/>
  <c r="Z170" i="21"/>
  <c r="W170" i="21"/>
  <c r="V170" i="21"/>
  <c r="R170" i="21"/>
  <c r="O170" i="21"/>
  <c r="N170" i="21"/>
  <c r="J170" i="21"/>
  <c r="C170" i="21"/>
  <c r="B170" i="21"/>
  <c r="A170" i="21"/>
  <c r="EF169" i="21"/>
  <c r="BQ169" i="21" s="1"/>
  <c r="EE169" i="21"/>
  <c r="BP169" i="21" s="1"/>
  <c r="ED169" i="21"/>
  <c r="EC169" i="21"/>
  <c r="EB169" i="21"/>
  <c r="BM169" i="21" s="1"/>
  <c r="EA169" i="21"/>
  <c r="BL169" i="21" s="1"/>
  <c r="DZ169" i="21"/>
  <c r="BK169" i="21" s="1"/>
  <c r="DY169" i="21"/>
  <c r="BJ169" i="21" s="1"/>
  <c r="DX169" i="21"/>
  <c r="DW169" i="21"/>
  <c r="BH169" i="21" s="1"/>
  <c r="DV169" i="21"/>
  <c r="BG169" i="21" s="1"/>
  <c r="DU169" i="21"/>
  <c r="DT169" i="21"/>
  <c r="BE169" i="21" s="1"/>
  <c r="DS169" i="21"/>
  <c r="BD169" i="21" s="1"/>
  <c r="DR169" i="21"/>
  <c r="BC169" i="21" s="1"/>
  <c r="DQ169" i="21"/>
  <c r="BB169" i="21" s="1"/>
  <c r="DP169" i="21"/>
  <c r="DO169" i="21"/>
  <c r="AZ169" i="21" s="1"/>
  <c r="DN169" i="21"/>
  <c r="AY169" i="21" s="1"/>
  <c r="DM169" i="21"/>
  <c r="DL169" i="21"/>
  <c r="AW169" i="21" s="1"/>
  <c r="DK169" i="21"/>
  <c r="AV169" i="21" s="1"/>
  <c r="DJ169" i="21"/>
  <c r="AU169" i="21" s="1"/>
  <c r="DI169" i="21"/>
  <c r="AT169" i="21" s="1"/>
  <c r="DH169" i="21"/>
  <c r="AS169" i="21" s="1"/>
  <c r="DG169" i="21"/>
  <c r="AR169" i="21" s="1"/>
  <c r="DF169" i="21"/>
  <c r="AQ169" i="21" s="1"/>
  <c r="DE169" i="21"/>
  <c r="DD169" i="21"/>
  <c r="DC169" i="21"/>
  <c r="AN169" i="21" s="1"/>
  <c r="DB169" i="21"/>
  <c r="AM169" i="21" s="1"/>
  <c r="DA169" i="21"/>
  <c r="AL169" i="21" s="1"/>
  <c r="CZ169" i="21"/>
  <c r="CY169" i="21"/>
  <c r="AJ169" i="21" s="1"/>
  <c r="CX169" i="21"/>
  <c r="AI169" i="21" s="1"/>
  <c r="CW169" i="21"/>
  <c r="CV169" i="21"/>
  <c r="AG169" i="21" s="1"/>
  <c r="CU169" i="21"/>
  <c r="AF169" i="21" s="1"/>
  <c r="CT169" i="21"/>
  <c r="AE169" i="21" s="1"/>
  <c r="CS169" i="21"/>
  <c r="CR169" i="21"/>
  <c r="AC169" i="21" s="1"/>
  <c r="CQ169" i="21"/>
  <c r="AB169" i="21" s="1"/>
  <c r="CP169" i="21"/>
  <c r="AA169" i="21" s="1"/>
  <c r="CO169" i="21"/>
  <c r="CN169" i="21"/>
  <c r="CM169" i="21"/>
  <c r="X169" i="21" s="1"/>
  <c r="CL169" i="21"/>
  <c r="W169" i="21" s="1"/>
  <c r="CK169" i="21"/>
  <c r="CJ169" i="21"/>
  <c r="CI169" i="21"/>
  <c r="T169" i="21" s="1"/>
  <c r="CH169" i="21"/>
  <c r="S169" i="21" s="1"/>
  <c r="CG169" i="21"/>
  <c r="R169" i="21" s="1"/>
  <c r="CF169" i="21"/>
  <c r="Q169" i="21" s="1"/>
  <c r="CE169" i="21"/>
  <c r="P169" i="21" s="1"/>
  <c r="CD169" i="21"/>
  <c r="O169" i="21" s="1"/>
  <c r="CC169" i="21"/>
  <c r="CB169" i="21"/>
  <c r="M169" i="21" s="1"/>
  <c r="CA169" i="21"/>
  <c r="L169" i="21" s="1"/>
  <c r="BZ169" i="21"/>
  <c r="K169" i="21" s="1"/>
  <c r="BY169" i="21"/>
  <c r="J169" i="21" s="1"/>
  <c r="BX169" i="21"/>
  <c r="BW169" i="21"/>
  <c r="H169" i="21" s="1"/>
  <c r="BV169" i="21"/>
  <c r="G169" i="21" s="1"/>
  <c r="BU169" i="21"/>
  <c r="BT169" i="21"/>
  <c r="BS169" i="21"/>
  <c r="D169" i="21" s="1"/>
  <c r="BO169" i="21"/>
  <c r="BN169" i="21"/>
  <c r="BI169" i="21"/>
  <c r="BF169" i="21"/>
  <c r="BA169" i="21"/>
  <c r="AX169" i="21"/>
  <c r="AP169" i="21"/>
  <c r="AO169" i="21"/>
  <c r="AK169" i="21"/>
  <c r="AH169" i="21"/>
  <c r="AD169" i="21"/>
  <c r="Z169" i="21"/>
  <c r="Y169" i="21"/>
  <c r="V169" i="21"/>
  <c r="U169" i="21"/>
  <c r="N169" i="21"/>
  <c r="I169" i="21"/>
  <c r="F169" i="21"/>
  <c r="E169" i="21"/>
  <c r="C169" i="21"/>
  <c r="B169" i="21"/>
  <c r="A169" i="21"/>
  <c r="EF168" i="21"/>
  <c r="EE168" i="21"/>
  <c r="BP168" i="21" s="1"/>
  <c r="ED168" i="21"/>
  <c r="BO168" i="21" s="1"/>
  <c r="EC168" i="21"/>
  <c r="EB168" i="21"/>
  <c r="EA168" i="21"/>
  <c r="BL168" i="21" s="1"/>
  <c r="DZ168" i="21"/>
  <c r="BK168" i="21" s="1"/>
  <c r="DY168" i="21"/>
  <c r="BJ168" i="21" s="1"/>
  <c r="DX168" i="21"/>
  <c r="DW168" i="21"/>
  <c r="BH168" i="21" s="1"/>
  <c r="DV168" i="21"/>
  <c r="BG168" i="21" s="1"/>
  <c r="DU168" i="21"/>
  <c r="BF168" i="21" s="1"/>
  <c r="DT168" i="21"/>
  <c r="DS168" i="21"/>
  <c r="BD168" i="21" s="1"/>
  <c r="DR168" i="21"/>
  <c r="BC168" i="21" s="1"/>
  <c r="DQ168" i="21"/>
  <c r="BB168" i="21" s="1"/>
  <c r="DP168" i="21"/>
  <c r="DO168" i="21"/>
  <c r="AZ168" i="21" s="1"/>
  <c r="DN168" i="21"/>
  <c r="AY168" i="21" s="1"/>
  <c r="DM168" i="21"/>
  <c r="AX168" i="21" s="1"/>
  <c r="DL168" i="21"/>
  <c r="AW168" i="21" s="1"/>
  <c r="DK168" i="21"/>
  <c r="AV168" i="21" s="1"/>
  <c r="DJ168" i="21"/>
  <c r="AU168" i="21" s="1"/>
  <c r="DI168" i="21"/>
  <c r="AT168" i="21" s="1"/>
  <c r="DH168" i="21"/>
  <c r="DG168" i="21"/>
  <c r="AR168" i="21" s="1"/>
  <c r="DF168" i="21"/>
  <c r="AQ168" i="21" s="1"/>
  <c r="DE168" i="21"/>
  <c r="AP168" i="21" s="1"/>
  <c r="DD168" i="21"/>
  <c r="AO168" i="21" s="1"/>
  <c r="DC168" i="21"/>
  <c r="AN168" i="21" s="1"/>
  <c r="DB168" i="21"/>
  <c r="AM168" i="21" s="1"/>
  <c r="DA168" i="21"/>
  <c r="AL168" i="21" s="1"/>
  <c r="CZ168" i="21"/>
  <c r="CY168" i="21"/>
  <c r="AJ168" i="21" s="1"/>
  <c r="CX168" i="21"/>
  <c r="AI168" i="21" s="1"/>
  <c r="CW168" i="21"/>
  <c r="AH168" i="21" s="1"/>
  <c r="CV168" i="21"/>
  <c r="CU168" i="21"/>
  <c r="AF168" i="21" s="1"/>
  <c r="CT168" i="21"/>
  <c r="AE168" i="21" s="1"/>
  <c r="CS168" i="21"/>
  <c r="AD168" i="21" s="1"/>
  <c r="CR168" i="21"/>
  <c r="CQ168" i="21"/>
  <c r="AB168" i="21" s="1"/>
  <c r="CP168" i="21"/>
  <c r="AA168" i="21" s="1"/>
  <c r="CO168" i="21"/>
  <c r="Z168" i="21" s="1"/>
  <c r="CN168" i="21"/>
  <c r="CM168" i="21"/>
  <c r="X168" i="21" s="1"/>
  <c r="CL168" i="21"/>
  <c r="W168" i="21" s="1"/>
  <c r="CK168" i="21"/>
  <c r="V168" i="21" s="1"/>
  <c r="CJ168" i="21"/>
  <c r="U168" i="21" s="1"/>
  <c r="CI168" i="21"/>
  <c r="T168" i="21" s="1"/>
  <c r="CH168" i="21"/>
  <c r="S168" i="21" s="1"/>
  <c r="CG168" i="21"/>
  <c r="R168" i="21" s="1"/>
  <c r="CF168" i="21"/>
  <c r="CE168" i="21"/>
  <c r="P168" i="21" s="1"/>
  <c r="CD168" i="21"/>
  <c r="O168" i="21" s="1"/>
  <c r="CC168" i="21"/>
  <c r="N168" i="21" s="1"/>
  <c r="CB168" i="21"/>
  <c r="M168" i="21" s="1"/>
  <c r="CA168" i="21"/>
  <c r="L168" i="21" s="1"/>
  <c r="BZ168" i="21"/>
  <c r="K168" i="21" s="1"/>
  <c r="BY168" i="21"/>
  <c r="J168" i="21" s="1"/>
  <c r="BX168" i="21"/>
  <c r="BW168" i="21"/>
  <c r="H168" i="21" s="1"/>
  <c r="BV168" i="21"/>
  <c r="G168" i="21" s="1"/>
  <c r="BU168" i="21"/>
  <c r="F168" i="21" s="1"/>
  <c r="BT168" i="21"/>
  <c r="BS168" i="21"/>
  <c r="D168" i="21" s="1"/>
  <c r="BQ168" i="21"/>
  <c r="BN168" i="21"/>
  <c r="BM168" i="21"/>
  <c r="BI168" i="21"/>
  <c r="BE168" i="21"/>
  <c r="BA168" i="21"/>
  <c r="AS168" i="21"/>
  <c r="AK168" i="21"/>
  <c r="AG168" i="21"/>
  <c r="AC168" i="21"/>
  <c r="Y168" i="21"/>
  <c r="Q168" i="21"/>
  <c r="I168" i="21"/>
  <c r="E168" i="21"/>
  <c r="C168" i="21"/>
  <c r="B168" i="21"/>
  <c r="A168" i="21"/>
  <c r="EF167" i="21"/>
  <c r="BQ167" i="21" s="1"/>
  <c r="EE167" i="21"/>
  <c r="BP167" i="21" s="1"/>
  <c r="ED167" i="21"/>
  <c r="BO167" i="21" s="1"/>
  <c r="EC167" i="21"/>
  <c r="BN167" i="21" s="1"/>
  <c r="EB167" i="21"/>
  <c r="EA167" i="21"/>
  <c r="DZ167" i="21"/>
  <c r="BK167" i="21" s="1"/>
  <c r="DY167" i="21"/>
  <c r="BJ167" i="21" s="1"/>
  <c r="DX167" i="21"/>
  <c r="BI167" i="21" s="1"/>
  <c r="DW167" i="21"/>
  <c r="BH167" i="21" s="1"/>
  <c r="DV167" i="21"/>
  <c r="BG167" i="21" s="1"/>
  <c r="DU167" i="21"/>
  <c r="BF167" i="21" s="1"/>
  <c r="DT167" i="21"/>
  <c r="BE167" i="21" s="1"/>
  <c r="DS167" i="21"/>
  <c r="DR167" i="21"/>
  <c r="BC167" i="21" s="1"/>
  <c r="DQ167" i="21"/>
  <c r="BB167" i="21" s="1"/>
  <c r="DP167" i="21"/>
  <c r="BA167" i="21" s="1"/>
  <c r="DO167" i="21"/>
  <c r="DN167" i="21"/>
  <c r="AY167" i="21" s="1"/>
  <c r="DM167" i="21"/>
  <c r="AX167" i="21" s="1"/>
  <c r="DL167" i="21"/>
  <c r="DK167" i="21"/>
  <c r="AV167" i="21" s="1"/>
  <c r="DJ167" i="21"/>
  <c r="AU167" i="21" s="1"/>
  <c r="DI167" i="21"/>
  <c r="AT167" i="21" s="1"/>
  <c r="DH167" i="21"/>
  <c r="AS167" i="21" s="1"/>
  <c r="DG167" i="21"/>
  <c r="DF167" i="21"/>
  <c r="AQ167" i="21" s="1"/>
  <c r="DE167" i="21"/>
  <c r="AP167" i="21" s="1"/>
  <c r="DD167" i="21"/>
  <c r="AO167" i="21" s="1"/>
  <c r="DC167" i="21"/>
  <c r="AN167" i="21" s="1"/>
  <c r="DB167" i="21"/>
  <c r="AM167" i="21" s="1"/>
  <c r="DA167" i="21"/>
  <c r="AL167" i="21" s="1"/>
  <c r="CZ167" i="21"/>
  <c r="CY167" i="21"/>
  <c r="AJ167" i="21" s="1"/>
  <c r="CX167" i="21"/>
  <c r="AI167" i="21" s="1"/>
  <c r="CW167" i="21"/>
  <c r="AH167" i="21" s="1"/>
  <c r="CV167" i="21"/>
  <c r="AG167" i="21" s="1"/>
  <c r="CU167" i="21"/>
  <c r="AF167" i="21" s="1"/>
  <c r="CT167" i="21"/>
  <c r="AE167" i="21" s="1"/>
  <c r="CS167" i="21"/>
  <c r="AD167" i="21" s="1"/>
  <c r="CR167" i="21"/>
  <c r="CQ167" i="21"/>
  <c r="CP167" i="21"/>
  <c r="AA167" i="21" s="1"/>
  <c r="CO167" i="21"/>
  <c r="Z167" i="21" s="1"/>
  <c r="CN167" i="21"/>
  <c r="Y167" i="21" s="1"/>
  <c r="CM167" i="21"/>
  <c r="X167" i="21" s="1"/>
  <c r="CL167" i="21"/>
  <c r="CK167" i="21"/>
  <c r="V167" i="21" s="1"/>
  <c r="CJ167" i="21"/>
  <c r="CI167" i="21"/>
  <c r="T167" i="21" s="1"/>
  <c r="CH167" i="21"/>
  <c r="S167" i="21" s="1"/>
  <c r="CG167" i="21"/>
  <c r="R167" i="21" s="1"/>
  <c r="CF167" i="21"/>
  <c r="Q167" i="21" s="1"/>
  <c r="CE167" i="21"/>
  <c r="CD167" i="21"/>
  <c r="O167" i="21" s="1"/>
  <c r="CC167" i="21"/>
  <c r="N167" i="21" s="1"/>
  <c r="CB167" i="21"/>
  <c r="CA167" i="21"/>
  <c r="L167" i="21" s="1"/>
  <c r="BZ167" i="21"/>
  <c r="K167" i="21" s="1"/>
  <c r="BY167" i="21"/>
  <c r="J167" i="21" s="1"/>
  <c r="BX167" i="21"/>
  <c r="I167" i="21" s="1"/>
  <c r="BW167" i="21"/>
  <c r="H167" i="21" s="1"/>
  <c r="BV167" i="21"/>
  <c r="BU167" i="21"/>
  <c r="F167" i="21" s="1"/>
  <c r="BT167" i="21"/>
  <c r="E167" i="21" s="1"/>
  <c r="BS167" i="21"/>
  <c r="D167" i="21" s="1"/>
  <c r="BM167" i="21"/>
  <c r="BL167" i="21"/>
  <c r="BD167" i="21"/>
  <c r="AZ167" i="21"/>
  <c r="AW167" i="21"/>
  <c r="AR167" i="21"/>
  <c r="AK167" i="21"/>
  <c r="AC167" i="21"/>
  <c r="AB167" i="21"/>
  <c r="W167" i="21"/>
  <c r="U167" i="21"/>
  <c r="P167" i="21"/>
  <c r="M167" i="21"/>
  <c r="G167" i="21"/>
  <c r="C167" i="21"/>
  <c r="B167" i="21"/>
  <c r="A167" i="21"/>
  <c r="EF166" i="21"/>
  <c r="BQ166" i="21" s="1"/>
  <c r="EE166" i="21"/>
  <c r="ED166" i="21"/>
  <c r="BO166" i="21" s="1"/>
  <c r="EC166" i="21"/>
  <c r="BN166" i="21" s="1"/>
  <c r="EB166" i="21"/>
  <c r="BM166" i="21" s="1"/>
  <c r="EA166" i="21"/>
  <c r="BL166" i="21" s="1"/>
  <c r="DZ166" i="21"/>
  <c r="BK166" i="21" s="1"/>
  <c r="DY166" i="21"/>
  <c r="DX166" i="21"/>
  <c r="BI166" i="21" s="1"/>
  <c r="DW166" i="21"/>
  <c r="BH166" i="21" s="1"/>
  <c r="DV166" i="21"/>
  <c r="BG166" i="21" s="1"/>
  <c r="DU166" i="21"/>
  <c r="DT166" i="21"/>
  <c r="BE166" i="21" s="1"/>
  <c r="DS166" i="21"/>
  <c r="DR166" i="21"/>
  <c r="BC166" i="21" s="1"/>
  <c r="DQ166" i="21"/>
  <c r="BB166" i="21" s="1"/>
  <c r="DP166" i="21"/>
  <c r="BA166" i="21" s="1"/>
  <c r="DO166" i="21"/>
  <c r="AZ166" i="21" s="1"/>
  <c r="DN166" i="21"/>
  <c r="AY166" i="21" s="1"/>
  <c r="DM166" i="21"/>
  <c r="AX166" i="21" s="1"/>
  <c r="DL166" i="21"/>
  <c r="AW166" i="21" s="1"/>
  <c r="DK166" i="21"/>
  <c r="AV166" i="21" s="1"/>
  <c r="DJ166" i="21"/>
  <c r="AU166" i="21" s="1"/>
  <c r="DI166" i="21"/>
  <c r="AT166" i="21" s="1"/>
  <c r="DH166" i="21"/>
  <c r="AS166" i="21" s="1"/>
  <c r="DG166" i="21"/>
  <c r="DF166" i="21"/>
  <c r="DE166" i="21"/>
  <c r="DD166" i="21"/>
  <c r="AO166" i="21" s="1"/>
  <c r="DC166" i="21"/>
  <c r="AN166" i="21" s="1"/>
  <c r="DB166" i="21"/>
  <c r="AM166" i="21" s="1"/>
  <c r="DA166" i="21"/>
  <c r="AL166" i="21" s="1"/>
  <c r="CZ166" i="21"/>
  <c r="AK166" i="21" s="1"/>
  <c r="CY166" i="21"/>
  <c r="CX166" i="21"/>
  <c r="AI166" i="21" s="1"/>
  <c r="CW166" i="21"/>
  <c r="AH166" i="21" s="1"/>
  <c r="CV166" i="21"/>
  <c r="AG166" i="21" s="1"/>
  <c r="CU166" i="21"/>
  <c r="AF166" i="21" s="1"/>
  <c r="CT166" i="21"/>
  <c r="CS166" i="21"/>
  <c r="CR166" i="21"/>
  <c r="AC166" i="21" s="1"/>
  <c r="CQ166" i="21"/>
  <c r="AB166" i="21" s="1"/>
  <c r="CP166" i="21"/>
  <c r="AA166" i="21" s="1"/>
  <c r="CO166" i="21"/>
  <c r="CN166" i="21"/>
  <c r="Y166" i="21" s="1"/>
  <c r="CM166" i="21"/>
  <c r="CL166" i="21"/>
  <c r="W166" i="21" s="1"/>
  <c r="CK166" i="21"/>
  <c r="V166" i="21" s="1"/>
  <c r="CJ166" i="21"/>
  <c r="U166" i="21" s="1"/>
  <c r="CI166" i="21"/>
  <c r="T166" i="21" s="1"/>
  <c r="CH166" i="21"/>
  <c r="CG166" i="21"/>
  <c r="R166" i="21" s="1"/>
  <c r="CF166" i="21"/>
  <c r="Q166" i="21" s="1"/>
  <c r="CE166" i="21"/>
  <c r="P166" i="21" s="1"/>
  <c r="CD166" i="21"/>
  <c r="O166" i="21" s="1"/>
  <c r="CC166" i="21"/>
  <c r="N166" i="21" s="1"/>
  <c r="CB166" i="21"/>
  <c r="M166" i="21" s="1"/>
  <c r="CA166" i="21"/>
  <c r="L166" i="21" s="1"/>
  <c r="BZ166" i="21"/>
  <c r="K166" i="21" s="1"/>
  <c r="BY166" i="21"/>
  <c r="BX166" i="21"/>
  <c r="I166" i="21" s="1"/>
  <c r="BW166" i="21"/>
  <c r="H166" i="21" s="1"/>
  <c r="BV166" i="21"/>
  <c r="G166" i="21" s="1"/>
  <c r="BU166" i="21"/>
  <c r="F166" i="21" s="1"/>
  <c r="BT166" i="21"/>
  <c r="E166" i="21" s="1"/>
  <c r="BS166" i="21"/>
  <c r="D166" i="21" s="1"/>
  <c r="BP166" i="21"/>
  <c r="BJ166" i="21"/>
  <c r="BF166" i="21"/>
  <c r="BD166" i="21"/>
  <c r="AR166" i="21"/>
  <c r="AQ166" i="21"/>
  <c r="AP166" i="21"/>
  <c r="AJ166" i="21"/>
  <c r="AE166" i="21"/>
  <c r="AD166" i="21"/>
  <c r="Z166" i="21"/>
  <c r="X166" i="21"/>
  <c r="S166" i="21"/>
  <c r="J166" i="21"/>
  <c r="C166" i="21"/>
  <c r="B166" i="21"/>
  <c r="A166" i="21"/>
  <c r="EF165" i="21"/>
  <c r="BQ165" i="21" s="1"/>
  <c r="EE165" i="21"/>
  <c r="BP165" i="21" s="1"/>
  <c r="ED165" i="21"/>
  <c r="BO165" i="21" s="1"/>
  <c r="EC165" i="21"/>
  <c r="BN165" i="21" s="1"/>
  <c r="EB165" i="21"/>
  <c r="BM165" i="21" s="1"/>
  <c r="EA165" i="21"/>
  <c r="BL165" i="21" s="1"/>
  <c r="DZ165" i="21"/>
  <c r="DY165" i="21"/>
  <c r="BJ165" i="21" s="1"/>
  <c r="DX165" i="21"/>
  <c r="BI165" i="21" s="1"/>
  <c r="DW165" i="21"/>
  <c r="BH165" i="21" s="1"/>
  <c r="DV165" i="21"/>
  <c r="DU165" i="21"/>
  <c r="DT165" i="21"/>
  <c r="BE165" i="21" s="1"/>
  <c r="DS165" i="21"/>
  <c r="BD165" i="21" s="1"/>
  <c r="DR165" i="21"/>
  <c r="DQ165" i="21"/>
  <c r="BB165" i="21" s="1"/>
  <c r="DP165" i="21"/>
  <c r="BA165" i="21" s="1"/>
  <c r="DO165" i="21"/>
  <c r="AZ165" i="21" s="1"/>
  <c r="DN165" i="21"/>
  <c r="AY165" i="21" s="1"/>
  <c r="DM165" i="21"/>
  <c r="DL165" i="21"/>
  <c r="AW165" i="21" s="1"/>
  <c r="DK165" i="21"/>
  <c r="AV165" i="21" s="1"/>
  <c r="DJ165" i="21"/>
  <c r="DI165" i="21"/>
  <c r="AT165" i="21" s="1"/>
  <c r="DH165" i="21"/>
  <c r="AS165" i="21" s="1"/>
  <c r="DG165" i="21"/>
  <c r="AR165" i="21" s="1"/>
  <c r="DF165" i="21"/>
  <c r="DE165" i="21"/>
  <c r="AP165" i="21" s="1"/>
  <c r="DD165" i="21"/>
  <c r="AO165" i="21" s="1"/>
  <c r="DC165" i="21"/>
  <c r="AN165" i="21" s="1"/>
  <c r="DB165" i="21"/>
  <c r="DA165" i="21"/>
  <c r="CZ165" i="21"/>
  <c r="AK165" i="21" s="1"/>
  <c r="CY165" i="21"/>
  <c r="AJ165" i="21" s="1"/>
  <c r="CX165" i="21"/>
  <c r="AI165" i="21" s="1"/>
  <c r="CW165" i="21"/>
  <c r="CV165" i="21"/>
  <c r="AG165" i="21" s="1"/>
  <c r="CU165" i="21"/>
  <c r="AF165" i="21" s="1"/>
  <c r="CT165" i="21"/>
  <c r="CS165" i="21"/>
  <c r="CR165" i="21"/>
  <c r="AC165" i="21" s="1"/>
  <c r="CQ165" i="21"/>
  <c r="AB165" i="21" s="1"/>
  <c r="CP165" i="21"/>
  <c r="CO165" i="21"/>
  <c r="Z165" i="21" s="1"/>
  <c r="CN165" i="21"/>
  <c r="Y165" i="21" s="1"/>
  <c r="CM165" i="21"/>
  <c r="X165" i="21" s="1"/>
  <c r="CL165" i="21"/>
  <c r="CK165" i="21"/>
  <c r="CJ165" i="21"/>
  <c r="U165" i="21" s="1"/>
  <c r="CI165" i="21"/>
  <c r="T165" i="21" s="1"/>
  <c r="CH165" i="21"/>
  <c r="S165" i="21" s="1"/>
  <c r="CG165" i="21"/>
  <c r="R165" i="21" s="1"/>
  <c r="CF165" i="21"/>
  <c r="Q165" i="21" s="1"/>
  <c r="CE165" i="21"/>
  <c r="P165" i="21" s="1"/>
  <c r="CD165" i="21"/>
  <c r="CC165" i="21"/>
  <c r="CB165" i="21"/>
  <c r="M165" i="21" s="1"/>
  <c r="CA165" i="21"/>
  <c r="L165" i="21" s="1"/>
  <c r="BZ165" i="21"/>
  <c r="BY165" i="21"/>
  <c r="BX165" i="21"/>
  <c r="I165" i="21" s="1"/>
  <c r="BW165" i="21"/>
  <c r="H165" i="21" s="1"/>
  <c r="BV165" i="21"/>
  <c r="BU165" i="21"/>
  <c r="F165" i="21" s="1"/>
  <c r="BT165" i="21"/>
  <c r="E165" i="21" s="1"/>
  <c r="BS165" i="21"/>
  <c r="D165" i="21" s="1"/>
  <c r="BK165" i="21"/>
  <c r="BG165" i="21"/>
  <c r="BF165" i="21"/>
  <c r="BC165" i="21"/>
  <c r="AX165" i="21"/>
  <c r="AU165" i="21"/>
  <c r="AQ165" i="21"/>
  <c r="AM165" i="21"/>
  <c r="AL165" i="21"/>
  <c r="AH165" i="21"/>
  <c r="AE165" i="21"/>
  <c r="AD165" i="21"/>
  <c r="AA165" i="21"/>
  <c r="W165" i="21"/>
  <c r="V165" i="21"/>
  <c r="O165" i="21"/>
  <c r="N165" i="21"/>
  <c r="K165" i="21"/>
  <c r="J165" i="21"/>
  <c r="G165" i="21"/>
  <c r="C165" i="21"/>
  <c r="B165" i="21"/>
  <c r="A165" i="21"/>
  <c r="EF164" i="21"/>
  <c r="BQ164" i="21" s="1"/>
  <c r="EE164" i="21"/>
  <c r="BP164" i="21" s="1"/>
  <c r="ED164" i="21"/>
  <c r="BO164" i="21" s="1"/>
  <c r="EC164" i="21"/>
  <c r="BN164" i="21" s="1"/>
  <c r="EB164" i="21"/>
  <c r="EA164" i="21"/>
  <c r="BL164" i="21" s="1"/>
  <c r="DZ164" i="21"/>
  <c r="BK164" i="21" s="1"/>
  <c r="DY164" i="21"/>
  <c r="BJ164" i="21" s="1"/>
  <c r="DX164" i="21"/>
  <c r="BI164" i="21" s="1"/>
  <c r="DW164" i="21"/>
  <c r="BH164" i="21" s="1"/>
  <c r="DV164" i="21"/>
  <c r="BG164" i="21" s="1"/>
  <c r="DU164" i="21"/>
  <c r="BF164" i="21" s="1"/>
  <c r="DT164" i="21"/>
  <c r="BE164" i="21" s="1"/>
  <c r="DS164" i="21"/>
  <c r="BD164" i="21" s="1"/>
  <c r="DR164" i="21"/>
  <c r="BC164" i="21" s="1"/>
  <c r="DQ164" i="21"/>
  <c r="BB164" i="21" s="1"/>
  <c r="DP164" i="21"/>
  <c r="DO164" i="21"/>
  <c r="AZ164" i="21" s="1"/>
  <c r="DN164" i="21"/>
  <c r="AY164" i="21" s="1"/>
  <c r="DM164" i="21"/>
  <c r="AX164" i="21" s="1"/>
  <c r="DL164" i="21"/>
  <c r="AW164" i="21" s="1"/>
  <c r="DK164" i="21"/>
  <c r="AV164" i="21" s="1"/>
  <c r="DJ164" i="21"/>
  <c r="AU164" i="21" s="1"/>
  <c r="DI164" i="21"/>
  <c r="AT164" i="21" s="1"/>
  <c r="DH164" i="21"/>
  <c r="AS164" i="21" s="1"/>
  <c r="DG164" i="21"/>
  <c r="AR164" i="21" s="1"/>
  <c r="DF164" i="21"/>
  <c r="AQ164" i="21" s="1"/>
  <c r="DE164" i="21"/>
  <c r="AP164" i="21" s="1"/>
  <c r="DD164" i="21"/>
  <c r="DC164" i="21"/>
  <c r="AN164" i="21" s="1"/>
  <c r="DB164" i="21"/>
  <c r="AM164" i="21" s="1"/>
  <c r="DA164" i="21"/>
  <c r="AL164" i="21" s="1"/>
  <c r="CZ164" i="21"/>
  <c r="AK164" i="21" s="1"/>
  <c r="CY164" i="21"/>
  <c r="AJ164" i="21" s="1"/>
  <c r="CX164" i="21"/>
  <c r="AI164" i="21" s="1"/>
  <c r="CW164" i="21"/>
  <c r="AH164" i="21" s="1"/>
  <c r="CV164" i="21"/>
  <c r="CU164" i="21"/>
  <c r="AF164" i="21" s="1"/>
  <c r="CT164" i="21"/>
  <c r="AE164" i="21" s="1"/>
  <c r="CS164" i="21"/>
  <c r="AD164" i="21" s="1"/>
  <c r="CR164" i="21"/>
  <c r="CQ164" i="21"/>
  <c r="AB164" i="21" s="1"/>
  <c r="CP164" i="21"/>
  <c r="AA164" i="21" s="1"/>
  <c r="CO164" i="21"/>
  <c r="Z164" i="21" s="1"/>
  <c r="CN164" i="21"/>
  <c r="Y164" i="21" s="1"/>
  <c r="CM164" i="21"/>
  <c r="X164" i="21" s="1"/>
  <c r="CL164" i="21"/>
  <c r="W164" i="21" s="1"/>
  <c r="CK164" i="21"/>
  <c r="V164" i="21" s="1"/>
  <c r="CJ164" i="21"/>
  <c r="U164" i="21" s="1"/>
  <c r="CI164" i="21"/>
  <c r="T164" i="21" s="1"/>
  <c r="CH164" i="21"/>
  <c r="S164" i="21" s="1"/>
  <c r="CG164" i="21"/>
  <c r="R164" i="21" s="1"/>
  <c r="CF164" i="21"/>
  <c r="CE164" i="21"/>
  <c r="P164" i="21" s="1"/>
  <c r="CD164" i="21"/>
  <c r="O164" i="21" s="1"/>
  <c r="CC164" i="21"/>
  <c r="N164" i="21" s="1"/>
  <c r="CB164" i="21"/>
  <c r="M164" i="21" s="1"/>
  <c r="CA164" i="21"/>
  <c r="L164" i="21" s="1"/>
  <c r="BZ164" i="21"/>
  <c r="K164" i="21" s="1"/>
  <c r="BY164" i="21"/>
  <c r="J164" i="21" s="1"/>
  <c r="BX164" i="21"/>
  <c r="BW164" i="21"/>
  <c r="H164" i="21" s="1"/>
  <c r="BV164" i="21"/>
  <c r="G164" i="21" s="1"/>
  <c r="BU164" i="21"/>
  <c r="F164" i="21" s="1"/>
  <c r="BT164" i="21"/>
  <c r="BS164" i="21"/>
  <c r="D164" i="21" s="1"/>
  <c r="BM164" i="21"/>
  <c r="BA164" i="21"/>
  <c r="AO164" i="21"/>
  <c r="AG164" i="21"/>
  <c r="AC164" i="21"/>
  <c r="Q164" i="21"/>
  <c r="I164" i="21"/>
  <c r="E164" i="21"/>
  <c r="C164" i="21"/>
  <c r="B164" i="21"/>
  <c r="A164" i="21"/>
  <c r="EF163" i="21"/>
  <c r="BQ163" i="21" s="1"/>
  <c r="EE163" i="21"/>
  <c r="BP163" i="21" s="1"/>
  <c r="ED163" i="21"/>
  <c r="BO163" i="21" s="1"/>
  <c r="EC163" i="21"/>
  <c r="BN163" i="21" s="1"/>
  <c r="EB163" i="21"/>
  <c r="EA163" i="21"/>
  <c r="BL163" i="21" s="1"/>
  <c r="DZ163" i="21"/>
  <c r="BK163" i="21" s="1"/>
  <c r="DY163" i="21"/>
  <c r="BJ163" i="21" s="1"/>
  <c r="DX163" i="21"/>
  <c r="BI163" i="21" s="1"/>
  <c r="DW163" i="21"/>
  <c r="BH163" i="21" s="1"/>
  <c r="DV163" i="21"/>
  <c r="BG163" i="21" s="1"/>
  <c r="DU163" i="21"/>
  <c r="BF163" i="21" s="1"/>
  <c r="DT163" i="21"/>
  <c r="BE163" i="21" s="1"/>
  <c r="DS163" i="21"/>
  <c r="DR163" i="21"/>
  <c r="BC163" i="21" s="1"/>
  <c r="DQ163" i="21"/>
  <c r="BB163" i="21" s="1"/>
  <c r="DP163" i="21"/>
  <c r="DO163" i="21"/>
  <c r="AZ163" i="21" s="1"/>
  <c r="DN163" i="21"/>
  <c r="AY163" i="21" s="1"/>
  <c r="DM163" i="21"/>
  <c r="AX163" i="21" s="1"/>
  <c r="DL163" i="21"/>
  <c r="DK163" i="21"/>
  <c r="DJ163" i="21"/>
  <c r="AU163" i="21" s="1"/>
  <c r="DI163" i="21"/>
  <c r="AT163" i="21" s="1"/>
  <c r="DH163" i="21"/>
  <c r="AS163" i="21" s="1"/>
  <c r="DG163" i="21"/>
  <c r="AR163" i="21" s="1"/>
  <c r="DF163" i="21"/>
  <c r="AQ163" i="21" s="1"/>
  <c r="DE163" i="21"/>
  <c r="AP163" i="21" s="1"/>
  <c r="DD163" i="21"/>
  <c r="DC163" i="21"/>
  <c r="DB163" i="21"/>
  <c r="AM163" i="21" s="1"/>
  <c r="DA163" i="21"/>
  <c r="AL163" i="21" s="1"/>
  <c r="CZ163" i="21"/>
  <c r="AK163" i="21" s="1"/>
  <c r="CY163" i="21"/>
  <c r="AJ163" i="21" s="1"/>
  <c r="CX163" i="21"/>
  <c r="AI163" i="21" s="1"/>
  <c r="CW163" i="21"/>
  <c r="AH163" i="21" s="1"/>
  <c r="CV163" i="21"/>
  <c r="AG163" i="21" s="1"/>
  <c r="CU163" i="21"/>
  <c r="AF163" i="21" s="1"/>
  <c r="CT163" i="21"/>
  <c r="AE163" i="21" s="1"/>
  <c r="CS163" i="21"/>
  <c r="AD163" i="21" s="1"/>
  <c r="CR163" i="21"/>
  <c r="CQ163" i="21"/>
  <c r="AB163" i="21" s="1"/>
  <c r="CP163" i="21"/>
  <c r="AA163" i="21" s="1"/>
  <c r="CO163" i="21"/>
  <c r="Z163" i="21" s="1"/>
  <c r="CN163" i="21"/>
  <c r="Y163" i="21" s="1"/>
  <c r="CM163" i="21"/>
  <c r="CL163" i="21"/>
  <c r="W163" i="21" s="1"/>
  <c r="CK163" i="21"/>
  <c r="V163" i="21" s="1"/>
  <c r="CJ163" i="21"/>
  <c r="U163" i="21" s="1"/>
  <c r="CI163" i="21"/>
  <c r="T163" i="21" s="1"/>
  <c r="CH163" i="21"/>
  <c r="S163" i="21" s="1"/>
  <c r="CG163" i="21"/>
  <c r="R163" i="21" s="1"/>
  <c r="CF163" i="21"/>
  <c r="CE163" i="21"/>
  <c r="CD163" i="21"/>
  <c r="O163" i="21" s="1"/>
  <c r="CC163" i="21"/>
  <c r="N163" i="21" s="1"/>
  <c r="CB163" i="21"/>
  <c r="M163" i="21" s="1"/>
  <c r="CA163" i="21"/>
  <c r="L163" i="21" s="1"/>
  <c r="BZ163" i="21"/>
  <c r="K163" i="21" s="1"/>
  <c r="BY163" i="21"/>
  <c r="J163" i="21" s="1"/>
  <c r="BX163" i="21"/>
  <c r="I163" i="21" s="1"/>
  <c r="BW163" i="21"/>
  <c r="BV163" i="21"/>
  <c r="G163" i="21" s="1"/>
  <c r="BU163" i="21"/>
  <c r="F163" i="21" s="1"/>
  <c r="BT163" i="21"/>
  <c r="BS163" i="21"/>
  <c r="D163" i="21" s="1"/>
  <c r="BM163" i="21"/>
  <c r="BD163" i="21"/>
  <c r="BA163" i="21"/>
  <c r="AW163" i="21"/>
  <c r="AV163" i="21"/>
  <c r="AO163" i="21"/>
  <c r="AN163" i="21"/>
  <c r="AC163" i="21"/>
  <c r="X163" i="21"/>
  <c r="Q163" i="21"/>
  <c r="P163" i="21"/>
  <c r="H163" i="21"/>
  <c r="E163" i="21"/>
  <c r="C163" i="21"/>
  <c r="B163" i="21"/>
  <c r="A163" i="21"/>
  <c r="EF162" i="21"/>
  <c r="BQ162" i="21" s="1"/>
  <c r="EE162" i="21"/>
  <c r="BP162" i="21" s="1"/>
  <c r="ED162" i="21"/>
  <c r="EC162" i="21"/>
  <c r="BN162" i="21" s="1"/>
  <c r="EB162" i="21"/>
  <c r="BM162" i="21" s="1"/>
  <c r="EA162" i="21"/>
  <c r="BL162" i="21" s="1"/>
  <c r="DZ162" i="21"/>
  <c r="DY162" i="21"/>
  <c r="BJ162" i="21" s="1"/>
  <c r="DX162" i="21"/>
  <c r="BI162" i="21" s="1"/>
  <c r="DW162" i="21"/>
  <c r="DV162" i="21"/>
  <c r="DU162" i="21"/>
  <c r="BF162" i="21" s="1"/>
  <c r="DT162" i="21"/>
  <c r="BE162" i="21" s="1"/>
  <c r="DS162" i="21"/>
  <c r="BD162" i="21" s="1"/>
  <c r="DR162" i="21"/>
  <c r="DQ162" i="21"/>
  <c r="BB162" i="21" s="1"/>
  <c r="DP162" i="21"/>
  <c r="BA162" i="21" s="1"/>
  <c r="DO162" i="21"/>
  <c r="DN162" i="21"/>
  <c r="DM162" i="21"/>
  <c r="AX162" i="21" s="1"/>
  <c r="DL162" i="21"/>
  <c r="AW162" i="21" s="1"/>
  <c r="DK162" i="21"/>
  <c r="AV162" i="21" s="1"/>
  <c r="DJ162" i="21"/>
  <c r="DI162" i="21"/>
  <c r="AT162" i="21" s="1"/>
  <c r="DH162" i="21"/>
  <c r="AS162" i="21" s="1"/>
  <c r="DG162" i="21"/>
  <c r="DF162" i="21"/>
  <c r="DE162" i="21"/>
  <c r="AP162" i="21" s="1"/>
  <c r="DD162" i="21"/>
  <c r="AO162" i="21" s="1"/>
  <c r="DC162" i="21"/>
  <c r="AN162" i="21" s="1"/>
  <c r="DB162" i="21"/>
  <c r="DA162" i="21"/>
  <c r="AL162" i="21" s="1"/>
  <c r="CZ162" i="21"/>
  <c r="AK162" i="21" s="1"/>
  <c r="CY162" i="21"/>
  <c r="AJ162" i="21" s="1"/>
  <c r="CX162" i="21"/>
  <c r="CW162" i="21"/>
  <c r="AH162" i="21" s="1"/>
  <c r="CV162" i="21"/>
  <c r="AG162" i="21" s="1"/>
  <c r="CU162" i="21"/>
  <c r="AF162" i="21" s="1"/>
  <c r="CT162" i="21"/>
  <c r="CS162" i="21"/>
  <c r="AD162" i="21" s="1"/>
  <c r="CR162" i="21"/>
  <c r="AC162" i="21" s="1"/>
  <c r="CQ162" i="21"/>
  <c r="CP162" i="21"/>
  <c r="CO162" i="21"/>
  <c r="Z162" i="21" s="1"/>
  <c r="CN162" i="21"/>
  <c r="Y162" i="21" s="1"/>
  <c r="CM162" i="21"/>
  <c r="X162" i="21" s="1"/>
  <c r="CL162" i="21"/>
  <c r="CK162" i="21"/>
  <c r="V162" i="21" s="1"/>
  <c r="CJ162" i="21"/>
  <c r="U162" i="21" s="1"/>
  <c r="CI162" i="21"/>
  <c r="T162" i="21" s="1"/>
  <c r="CH162" i="21"/>
  <c r="CG162" i="21"/>
  <c r="R162" i="21" s="1"/>
  <c r="CF162" i="21"/>
  <c r="Q162" i="21" s="1"/>
  <c r="CE162" i="21"/>
  <c r="P162" i="21" s="1"/>
  <c r="CD162" i="21"/>
  <c r="CC162" i="21"/>
  <c r="N162" i="21" s="1"/>
  <c r="CB162" i="21"/>
  <c r="M162" i="21" s="1"/>
  <c r="CA162" i="21"/>
  <c r="BZ162" i="21"/>
  <c r="BY162" i="21"/>
  <c r="J162" i="21" s="1"/>
  <c r="BX162" i="21"/>
  <c r="I162" i="21" s="1"/>
  <c r="BW162" i="21"/>
  <c r="H162" i="21" s="1"/>
  <c r="BV162" i="21"/>
  <c r="BU162" i="21"/>
  <c r="F162" i="21" s="1"/>
  <c r="BT162" i="21"/>
  <c r="E162" i="21" s="1"/>
  <c r="BS162" i="21"/>
  <c r="D162" i="21" s="1"/>
  <c r="BO162" i="21"/>
  <c r="BK162" i="21"/>
  <c r="BH162" i="21"/>
  <c r="BG162" i="21"/>
  <c r="BC162" i="21"/>
  <c r="AZ162" i="21"/>
  <c r="AY162" i="21"/>
  <c r="AU162" i="21"/>
  <c r="AR162" i="21"/>
  <c r="AQ162" i="21"/>
  <c r="AM162" i="21"/>
  <c r="AI162" i="21"/>
  <c r="AE162" i="21"/>
  <c r="AB162" i="21"/>
  <c r="AA162" i="21"/>
  <c r="W162" i="21"/>
  <c r="S162" i="21"/>
  <c r="O162" i="21"/>
  <c r="L162" i="21"/>
  <c r="K162" i="21"/>
  <c r="G162" i="21"/>
  <c r="C162" i="21"/>
  <c r="B162" i="21"/>
  <c r="A162" i="21"/>
  <c r="EF161" i="21"/>
  <c r="BQ161" i="21" s="1"/>
  <c r="EE161" i="21"/>
  <c r="BP161" i="21" s="1"/>
  <c r="ED161" i="21"/>
  <c r="EC161" i="21"/>
  <c r="EB161" i="21"/>
  <c r="BM161" i="21" s="1"/>
  <c r="EA161" i="21"/>
  <c r="BL161" i="21" s="1"/>
  <c r="DZ161" i="21"/>
  <c r="DY161" i="21"/>
  <c r="BJ161" i="21" s="1"/>
  <c r="DX161" i="21"/>
  <c r="BI161" i="21" s="1"/>
  <c r="DW161" i="21"/>
  <c r="BH161" i="21" s="1"/>
  <c r="DV161" i="21"/>
  <c r="DU161" i="21"/>
  <c r="DT161" i="21"/>
  <c r="BE161" i="21" s="1"/>
  <c r="DS161" i="21"/>
  <c r="BD161" i="21" s="1"/>
  <c r="DR161" i="21"/>
  <c r="BC161" i="21" s="1"/>
  <c r="DQ161" i="21"/>
  <c r="BB161" i="21" s="1"/>
  <c r="DP161" i="21"/>
  <c r="BA161" i="21" s="1"/>
  <c r="DO161" i="21"/>
  <c r="AZ161" i="21" s="1"/>
  <c r="DN161" i="21"/>
  <c r="DM161" i="21"/>
  <c r="DL161" i="21"/>
  <c r="AW161" i="21" s="1"/>
  <c r="DK161" i="21"/>
  <c r="AV161" i="21" s="1"/>
  <c r="DJ161" i="21"/>
  <c r="DI161" i="21"/>
  <c r="AT161" i="21" s="1"/>
  <c r="DH161" i="21"/>
  <c r="AS161" i="21" s="1"/>
  <c r="DG161" i="21"/>
  <c r="AR161" i="21" s="1"/>
  <c r="DF161" i="21"/>
  <c r="AQ161" i="21" s="1"/>
  <c r="DE161" i="21"/>
  <c r="DD161" i="21"/>
  <c r="AO161" i="21" s="1"/>
  <c r="DC161" i="21"/>
  <c r="AN161" i="21" s="1"/>
  <c r="DB161" i="21"/>
  <c r="DA161" i="21"/>
  <c r="AL161" i="21" s="1"/>
  <c r="CZ161" i="21"/>
  <c r="AK161" i="21" s="1"/>
  <c r="CY161" i="21"/>
  <c r="AJ161" i="21" s="1"/>
  <c r="CX161" i="21"/>
  <c r="CW161" i="21"/>
  <c r="CV161" i="21"/>
  <c r="AG161" i="21" s="1"/>
  <c r="CU161" i="21"/>
  <c r="AF161" i="21" s="1"/>
  <c r="CT161" i="21"/>
  <c r="CS161" i="21"/>
  <c r="AD161" i="21" s="1"/>
  <c r="CR161" i="21"/>
  <c r="AC161" i="21" s="1"/>
  <c r="CQ161" i="21"/>
  <c r="AB161" i="21" s="1"/>
  <c r="CP161" i="21"/>
  <c r="CO161" i="21"/>
  <c r="CN161" i="21"/>
  <c r="Y161" i="21" s="1"/>
  <c r="CM161" i="21"/>
  <c r="X161" i="21" s="1"/>
  <c r="CL161" i="21"/>
  <c r="W161" i="21" s="1"/>
  <c r="CK161" i="21"/>
  <c r="V161" i="21" s="1"/>
  <c r="CJ161" i="21"/>
  <c r="U161" i="21" s="1"/>
  <c r="CI161" i="21"/>
  <c r="T161" i="21" s="1"/>
  <c r="CH161" i="21"/>
  <c r="CG161" i="21"/>
  <c r="CF161" i="21"/>
  <c r="Q161" i="21" s="1"/>
  <c r="CE161" i="21"/>
  <c r="P161" i="21" s="1"/>
  <c r="CD161" i="21"/>
  <c r="CC161" i="21"/>
  <c r="N161" i="21" s="1"/>
  <c r="CB161" i="21"/>
  <c r="M161" i="21" s="1"/>
  <c r="CA161" i="21"/>
  <c r="L161" i="21" s="1"/>
  <c r="BZ161" i="21"/>
  <c r="K161" i="21" s="1"/>
  <c r="BY161" i="21"/>
  <c r="BX161" i="21"/>
  <c r="I161" i="21" s="1"/>
  <c r="BW161" i="21"/>
  <c r="H161" i="21" s="1"/>
  <c r="BV161" i="21"/>
  <c r="BU161" i="21"/>
  <c r="F161" i="21" s="1"/>
  <c r="BT161" i="21"/>
  <c r="E161" i="21" s="1"/>
  <c r="BS161" i="21"/>
  <c r="D161" i="21" s="1"/>
  <c r="BO161" i="21"/>
  <c r="BN161" i="21"/>
  <c r="BK161" i="21"/>
  <c r="BG161" i="21"/>
  <c r="BF161" i="21"/>
  <c r="AY161" i="21"/>
  <c r="AX161" i="21"/>
  <c r="AU161" i="21"/>
  <c r="AP161" i="21"/>
  <c r="AM161" i="21"/>
  <c r="AI161" i="21"/>
  <c r="AH161" i="21"/>
  <c r="AE161" i="21"/>
  <c r="AA161" i="21"/>
  <c r="Z161" i="21"/>
  <c r="S161" i="21"/>
  <c r="R161" i="21"/>
  <c r="O161" i="21"/>
  <c r="J161" i="21"/>
  <c r="G161" i="21"/>
  <c r="C161" i="21"/>
  <c r="B161" i="21"/>
  <c r="A161" i="21"/>
  <c r="EF160" i="21"/>
  <c r="BQ160" i="21" s="1"/>
  <c r="EE160" i="21"/>
  <c r="BP160" i="21" s="1"/>
  <c r="ED160" i="21"/>
  <c r="BO160" i="21" s="1"/>
  <c r="EC160" i="21"/>
  <c r="BN160" i="21" s="1"/>
  <c r="EB160" i="21"/>
  <c r="EA160" i="21"/>
  <c r="BL160" i="21" s="1"/>
  <c r="DZ160" i="21"/>
  <c r="BK160" i="21" s="1"/>
  <c r="DY160" i="21"/>
  <c r="BJ160" i="21" s="1"/>
  <c r="DX160" i="21"/>
  <c r="BI160" i="21" s="1"/>
  <c r="DW160" i="21"/>
  <c r="BH160" i="21" s="1"/>
  <c r="DV160" i="21"/>
  <c r="BG160" i="21" s="1"/>
  <c r="DU160" i="21"/>
  <c r="BF160" i="21" s="1"/>
  <c r="DT160" i="21"/>
  <c r="BE160" i="21" s="1"/>
  <c r="DS160" i="21"/>
  <c r="BD160" i="21" s="1"/>
  <c r="DR160" i="21"/>
  <c r="BC160" i="21" s="1"/>
  <c r="DQ160" i="21"/>
  <c r="BB160" i="21" s="1"/>
  <c r="DP160" i="21"/>
  <c r="BA160" i="21" s="1"/>
  <c r="DO160" i="21"/>
  <c r="AZ160" i="21" s="1"/>
  <c r="DN160" i="21"/>
  <c r="AY160" i="21" s="1"/>
  <c r="DM160" i="21"/>
  <c r="AX160" i="21" s="1"/>
  <c r="DL160" i="21"/>
  <c r="AW160" i="21" s="1"/>
  <c r="DK160" i="21"/>
  <c r="AV160" i="21" s="1"/>
  <c r="DJ160" i="21"/>
  <c r="AU160" i="21" s="1"/>
  <c r="DI160" i="21"/>
  <c r="AT160" i="21" s="1"/>
  <c r="DH160" i="21"/>
  <c r="AS160" i="21" s="1"/>
  <c r="DG160" i="21"/>
  <c r="AR160" i="21" s="1"/>
  <c r="DF160" i="21"/>
  <c r="AQ160" i="21" s="1"/>
  <c r="DE160" i="21"/>
  <c r="AP160" i="21" s="1"/>
  <c r="DD160" i="21"/>
  <c r="AO160" i="21" s="1"/>
  <c r="DC160" i="21"/>
  <c r="AN160" i="21" s="1"/>
  <c r="DB160" i="21"/>
  <c r="AM160" i="21" s="1"/>
  <c r="DA160" i="21"/>
  <c r="AL160" i="21" s="1"/>
  <c r="CZ160" i="21"/>
  <c r="AK160" i="21" s="1"/>
  <c r="CY160" i="21"/>
  <c r="AJ160" i="21" s="1"/>
  <c r="CX160" i="21"/>
  <c r="AI160" i="21" s="1"/>
  <c r="CW160" i="21"/>
  <c r="AH160" i="21" s="1"/>
  <c r="CV160" i="21"/>
  <c r="CU160" i="21"/>
  <c r="AF160" i="21" s="1"/>
  <c r="CT160" i="21"/>
  <c r="AE160" i="21" s="1"/>
  <c r="CS160" i="21"/>
  <c r="AD160" i="21" s="1"/>
  <c r="CR160" i="21"/>
  <c r="AC160" i="21" s="1"/>
  <c r="CQ160" i="21"/>
  <c r="AB160" i="21" s="1"/>
  <c r="CP160" i="21"/>
  <c r="AA160" i="21" s="1"/>
  <c r="CO160" i="21"/>
  <c r="Z160" i="21" s="1"/>
  <c r="CN160" i="21"/>
  <c r="Y160" i="21" s="1"/>
  <c r="CM160" i="21"/>
  <c r="X160" i="21" s="1"/>
  <c r="CL160" i="21"/>
  <c r="W160" i="21" s="1"/>
  <c r="CK160" i="21"/>
  <c r="V160" i="21" s="1"/>
  <c r="CJ160" i="21"/>
  <c r="U160" i="21" s="1"/>
  <c r="CI160" i="21"/>
  <c r="T160" i="21" s="1"/>
  <c r="CH160" i="21"/>
  <c r="S160" i="21" s="1"/>
  <c r="CG160" i="21"/>
  <c r="R160" i="21" s="1"/>
  <c r="CF160" i="21"/>
  <c r="CE160" i="21"/>
  <c r="P160" i="21" s="1"/>
  <c r="CD160" i="21"/>
  <c r="O160" i="21" s="1"/>
  <c r="CC160" i="21"/>
  <c r="N160" i="21" s="1"/>
  <c r="CB160" i="21"/>
  <c r="M160" i="21" s="1"/>
  <c r="CA160" i="21"/>
  <c r="L160" i="21" s="1"/>
  <c r="BZ160" i="21"/>
  <c r="K160" i="21" s="1"/>
  <c r="BY160" i="21"/>
  <c r="J160" i="21" s="1"/>
  <c r="BX160" i="21"/>
  <c r="I160" i="21" s="1"/>
  <c r="BW160" i="21"/>
  <c r="H160" i="21" s="1"/>
  <c r="BV160" i="21"/>
  <c r="G160" i="21" s="1"/>
  <c r="BU160" i="21"/>
  <c r="F160" i="21" s="1"/>
  <c r="BT160" i="21"/>
  <c r="E160" i="21" s="1"/>
  <c r="BS160" i="21"/>
  <c r="D160" i="21" s="1"/>
  <c r="BM160" i="21"/>
  <c r="AG160" i="21"/>
  <c r="Q160" i="21"/>
  <c r="C160" i="21"/>
  <c r="B160" i="21"/>
  <c r="A160" i="21"/>
  <c r="EF159" i="21"/>
  <c r="BQ159" i="21" s="1"/>
  <c r="EE159" i="21"/>
  <c r="BP159" i="21" s="1"/>
  <c r="ED159" i="21"/>
  <c r="BO159" i="21" s="1"/>
  <c r="EC159" i="21"/>
  <c r="BN159" i="21" s="1"/>
  <c r="EB159" i="21"/>
  <c r="BM159" i="21" s="1"/>
  <c r="EA159" i="21"/>
  <c r="DZ159" i="21"/>
  <c r="BK159" i="21" s="1"/>
  <c r="DY159" i="21"/>
  <c r="BJ159" i="21" s="1"/>
  <c r="DX159" i="21"/>
  <c r="BI159" i="21" s="1"/>
  <c r="DW159" i="21"/>
  <c r="BH159" i="21" s="1"/>
  <c r="DV159" i="21"/>
  <c r="BG159" i="21" s="1"/>
  <c r="DU159" i="21"/>
  <c r="BF159" i="21" s="1"/>
  <c r="DT159" i="21"/>
  <c r="DS159" i="21"/>
  <c r="BD159" i="21" s="1"/>
  <c r="DR159" i="21"/>
  <c r="BC159" i="21" s="1"/>
  <c r="DQ159" i="21"/>
  <c r="BB159" i="21" s="1"/>
  <c r="DP159" i="21"/>
  <c r="BA159" i="21" s="1"/>
  <c r="DO159" i="21"/>
  <c r="AZ159" i="21" s="1"/>
  <c r="DN159" i="21"/>
  <c r="AY159" i="21" s="1"/>
  <c r="DM159" i="21"/>
  <c r="AX159" i="21" s="1"/>
  <c r="DL159" i="21"/>
  <c r="AW159" i="21" s="1"/>
  <c r="DK159" i="21"/>
  <c r="AV159" i="21" s="1"/>
  <c r="DJ159" i="21"/>
  <c r="AU159" i="21" s="1"/>
  <c r="DI159" i="21"/>
  <c r="AT159" i="21" s="1"/>
  <c r="DH159" i="21"/>
  <c r="DG159" i="21"/>
  <c r="AR159" i="21" s="1"/>
  <c r="DF159" i="21"/>
  <c r="AQ159" i="21" s="1"/>
  <c r="DE159" i="21"/>
  <c r="AP159" i="21" s="1"/>
  <c r="DD159" i="21"/>
  <c r="AO159" i="21" s="1"/>
  <c r="DC159" i="21"/>
  <c r="AN159" i="21" s="1"/>
  <c r="DB159" i="21"/>
  <c r="AM159" i="21" s="1"/>
  <c r="DA159" i="21"/>
  <c r="AL159" i="21" s="1"/>
  <c r="CZ159" i="21"/>
  <c r="CY159" i="21"/>
  <c r="AJ159" i="21" s="1"/>
  <c r="CX159" i="21"/>
  <c r="AI159" i="21" s="1"/>
  <c r="CW159" i="21"/>
  <c r="AH159" i="21" s="1"/>
  <c r="CV159" i="21"/>
  <c r="CU159" i="21"/>
  <c r="AF159" i="21" s="1"/>
  <c r="CT159" i="21"/>
  <c r="AE159" i="21" s="1"/>
  <c r="CS159" i="21"/>
  <c r="AD159" i="21" s="1"/>
  <c r="CR159" i="21"/>
  <c r="AC159" i="21" s="1"/>
  <c r="CQ159" i="21"/>
  <c r="AB159" i="21" s="1"/>
  <c r="CP159" i="21"/>
  <c r="AA159" i="21" s="1"/>
  <c r="CO159" i="21"/>
  <c r="Z159" i="21" s="1"/>
  <c r="CN159" i="21"/>
  <c r="Y159" i="21" s="1"/>
  <c r="CM159" i="21"/>
  <c r="X159" i="21" s="1"/>
  <c r="CL159" i="21"/>
  <c r="W159" i="21" s="1"/>
  <c r="CK159" i="21"/>
  <c r="V159" i="21" s="1"/>
  <c r="CJ159" i="21"/>
  <c r="CI159" i="21"/>
  <c r="T159" i="21" s="1"/>
  <c r="CH159" i="21"/>
  <c r="S159" i="21" s="1"/>
  <c r="CG159" i="21"/>
  <c r="R159" i="21" s="1"/>
  <c r="CF159" i="21"/>
  <c r="Q159" i="21" s="1"/>
  <c r="CE159" i="21"/>
  <c r="CD159" i="21"/>
  <c r="O159" i="21" s="1"/>
  <c r="CC159" i="21"/>
  <c r="N159" i="21" s="1"/>
  <c r="CB159" i="21"/>
  <c r="M159" i="21" s="1"/>
  <c r="CA159" i="21"/>
  <c r="L159" i="21" s="1"/>
  <c r="BZ159" i="21"/>
  <c r="K159" i="21" s="1"/>
  <c r="BY159" i="21"/>
  <c r="J159" i="21" s="1"/>
  <c r="BX159" i="21"/>
  <c r="BW159" i="21"/>
  <c r="H159" i="21" s="1"/>
  <c r="BV159" i="21"/>
  <c r="G159" i="21" s="1"/>
  <c r="BU159" i="21"/>
  <c r="F159" i="21" s="1"/>
  <c r="BT159" i="21"/>
  <c r="E159" i="21" s="1"/>
  <c r="BS159" i="21"/>
  <c r="D159" i="21" s="1"/>
  <c r="BL159" i="21"/>
  <c r="BE159" i="21"/>
  <c r="AS159" i="21"/>
  <c r="AK159" i="21"/>
  <c r="AG159" i="21"/>
  <c r="U159" i="21"/>
  <c r="P159" i="21"/>
  <c r="I159" i="21"/>
  <c r="C159" i="21"/>
  <c r="B159" i="21"/>
  <c r="A159" i="21"/>
  <c r="EF158" i="21"/>
  <c r="BQ158" i="21" s="1"/>
  <c r="EE158" i="21"/>
  <c r="ED158" i="21"/>
  <c r="BO158" i="21" s="1"/>
  <c r="EC158" i="21"/>
  <c r="BN158" i="21" s="1"/>
  <c r="EB158" i="21"/>
  <c r="BM158" i="21" s="1"/>
  <c r="EA158" i="21"/>
  <c r="BL158" i="21" s="1"/>
  <c r="DZ158" i="21"/>
  <c r="DY158" i="21"/>
  <c r="BJ158" i="21" s="1"/>
  <c r="DX158" i="21"/>
  <c r="BI158" i="21" s="1"/>
  <c r="DW158" i="21"/>
  <c r="DV158" i="21"/>
  <c r="BG158" i="21" s="1"/>
  <c r="DU158" i="21"/>
  <c r="BF158" i="21" s="1"/>
  <c r="DT158" i="21"/>
  <c r="BE158" i="21" s="1"/>
  <c r="DS158" i="21"/>
  <c r="BD158" i="21" s="1"/>
  <c r="DR158" i="21"/>
  <c r="BC158" i="21" s="1"/>
  <c r="DQ158" i="21"/>
  <c r="BB158" i="21" s="1"/>
  <c r="DP158" i="21"/>
  <c r="BA158" i="21" s="1"/>
  <c r="DO158" i="21"/>
  <c r="DN158" i="21"/>
  <c r="DM158" i="21"/>
  <c r="AX158" i="21" s="1"/>
  <c r="DL158" i="21"/>
  <c r="AW158" i="21" s="1"/>
  <c r="DK158" i="21"/>
  <c r="AV158" i="21" s="1"/>
  <c r="DJ158" i="21"/>
  <c r="AU158" i="21" s="1"/>
  <c r="DI158" i="21"/>
  <c r="AT158" i="21" s="1"/>
  <c r="DH158" i="21"/>
  <c r="AS158" i="21" s="1"/>
  <c r="DG158" i="21"/>
  <c r="AR158" i="21" s="1"/>
  <c r="DF158" i="21"/>
  <c r="AQ158" i="21" s="1"/>
  <c r="DE158" i="21"/>
  <c r="AP158" i="21" s="1"/>
  <c r="DD158" i="21"/>
  <c r="AO158" i="21" s="1"/>
  <c r="DC158" i="21"/>
  <c r="AN158" i="21" s="1"/>
  <c r="DB158" i="21"/>
  <c r="DA158" i="21"/>
  <c r="AL158" i="21" s="1"/>
  <c r="CZ158" i="21"/>
  <c r="AK158" i="21" s="1"/>
  <c r="CY158" i="21"/>
  <c r="CX158" i="21"/>
  <c r="AI158" i="21" s="1"/>
  <c r="CW158" i="21"/>
  <c r="AH158" i="21" s="1"/>
  <c r="CV158" i="21"/>
  <c r="AG158" i="21" s="1"/>
  <c r="CU158" i="21"/>
  <c r="AF158" i="21" s="1"/>
  <c r="CT158" i="21"/>
  <c r="AE158" i="21" s="1"/>
  <c r="CS158" i="21"/>
  <c r="AD158" i="21" s="1"/>
  <c r="CR158" i="21"/>
  <c r="AC158" i="21" s="1"/>
  <c r="CQ158" i="21"/>
  <c r="CP158" i="21"/>
  <c r="CO158" i="21"/>
  <c r="Z158" i="21" s="1"/>
  <c r="CN158" i="21"/>
  <c r="Y158" i="21" s="1"/>
  <c r="CM158" i="21"/>
  <c r="X158" i="21" s="1"/>
  <c r="CL158" i="21"/>
  <c r="W158" i="21" s="1"/>
  <c r="CK158" i="21"/>
  <c r="V158" i="21" s="1"/>
  <c r="CJ158" i="21"/>
  <c r="U158" i="21" s="1"/>
  <c r="CI158" i="21"/>
  <c r="CH158" i="21"/>
  <c r="S158" i="21" s="1"/>
  <c r="CG158" i="21"/>
  <c r="R158" i="21" s="1"/>
  <c r="CF158" i="21"/>
  <c r="Q158" i="21" s="1"/>
  <c r="CE158" i="21"/>
  <c r="P158" i="21" s="1"/>
  <c r="CD158" i="21"/>
  <c r="O158" i="21" s="1"/>
  <c r="CC158" i="21"/>
  <c r="N158" i="21" s="1"/>
  <c r="CB158" i="21"/>
  <c r="M158" i="21" s="1"/>
  <c r="CA158" i="21"/>
  <c r="L158" i="21" s="1"/>
  <c r="BZ158" i="21"/>
  <c r="K158" i="21" s="1"/>
  <c r="BY158" i="21"/>
  <c r="J158" i="21" s="1"/>
  <c r="BX158" i="21"/>
  <c r="I158" i="21" s="1"/>
  <c r="BW158" i="21"/>
  <c r="H158" i="21" s="1"/>
  <c r="BV158" i="21"/>
  <c r="G158" i="21" s="1"/>
  <c r="BU158" i="21"/>
  <c r="F158" i="21" s="1"/>
  <c r="BT158" i="21"/>
  <c r="E158" i="21" s="1"/>
  <c r="BS158" i="21"/>
  <c r="BP158" i="21"/>
  <c r="BK158" i="21"/>
  <c r="BH158" i="21"/>
  <c r="AZ158" i="21"/>
  <c r="AY158" i="21"/>
  <c r="AM158" i="21"/>
  <c r="AJ158" i="21"/>
  <c r="AB158" i="21"/>
  <c r="AA158" i="21"/>
  <c r="T158" i="21"/>
  <c r="D158" i="21"/>
  <c r="C158" i="21"/>
  <c r="B158" i="21"/>
  <c r="A158" i="21"/>
  <c r="EF157" i="21"/>
  <c r="BQ157" i="21" s="1"/>
  <c r="EE157" i="21"/>
  <c r="BP157" i="21" s="1"/>
  <c r="ED157" i="21"/>
  <c r="EC157" i="21"/>
  <c r="EB157" i="21"/>
  <c r="BM157" i="21" s="1"/>
  <c r="EA157" i="21"/>
  <c r="BL157" i="21" s="1"/>
  <c r="DZ157" i="21"/>
  <c r="DY157" i="21"/>
  <c r="BJ157" i="21" s="1"/>
  <c r="DX157" i="21"/>
  <c r="BI157" i="21" s="1"/>
  <c r="DW157" i="21"/>
  <c r="BH157" i="21" s="1"/>
  <c r="DV157" i="21"/>
  <c r="DU157" i="21"/>
  <c r="BF157" i="21" s="1"/>
  <c r="DT157" i="21"/>
  <c r="BE157" i="21" s="1"/>
  <c r="DS157" i="21"/>
  <c r="BD157" i="21" s="1"/>
  <c r="DR157" i="21"/>
  <c r="DQ157" i="21"/>
  <c r="BB157" i="21" s="1"/>
  <c r="DP157" i="21"/>
  <c r="BA157" i="21" s="1"/>
  <c r="DO157" i="21"/>
  <c r="AZ157" i="21" s="1"/>
  <c r="DN157" i="21"/>
  <c r="AY157" i="21" s="1"/>
  <c r="DM157" i="21"/>
  <c r="AX157" i="21" s="1"/>
  <c r="DL157" i="21"/>
  <c r="AW157" i="21" s="1"/>
  <c r="DK157" i="21"/>
  <c r="AV157" i="21" s="1"/>
  <c r="DJ157" i="21"/>
  <c r="DI157" i="21"/>
  <c r="AT157" i="21" s="1"/>
  <c r="DH157" i="21"/>
  <c r="AS157" i="21" s="1"/>
  <c r="DG157" i="21"/>
  <c r="AR157" i="21" s="1"/>
  <c r="DF157" i="21"/>
  <c r="DE157" i="21"/>
  <c r="AP157" i="21" s="1"/>
  <c r="DD157" i="21"/>
  <c r="AO157" i="21" s="1"/>
  <c r="DC157" i="21"/>
  <c r="AN157" i="21" s="1"/>
  <c r="DB157" i="21"/>
  <c r="DA157" i="21"/>
  <c r="AL157" i="21" s="1"/>
  <c r="CZ157" i="21"/>
  <c r="AK157" i="21" s="1"/>
  <c r="CY157" i="21"/>
  <c r="AJ157" i="21" s="1"/>
  <c r="CX157" i="21"/>
  <c r="CW157" i="21"/>
  <c r="AH157" i="21" s="1"/>
  <c r="CV157" i="21"/>
  <c r="AG157" i="21" s="1"/>
  <c r="CU157" i="21"/>
  <c r="AF157" i="21" s="1"/>
  <c r="CT157" i="21"/>
  <c r="CS157" i="21"/>
  <c r="AD157" i="21" s="1"/>
  <c r="CR157" i="21"/>
  <c r="AC157" i="21" s="1"/>
  <c r="CQ157" i="21"/>
  <c r="AB157" i="21" s="1"/>
  <c r="CP157" i="21"/>
  <c r="AA157" i="21" s="1"/>
  <c r="CO157" i="21"/>
  <c r="Z157" i="21" s="1"/>
  <c r="CN157" i="21"/>
  <c r="CM157" i="21"/>
  <c r="X157" i="21" s="1"/>
  <c r="CL157" i="21"/>
  <c r="CK157" i="21"/>
  <c r="V157" i="21" s="1"/>
  <c r="CJ157" i="21"/>
  <c r="U157" i="21" s="1"/>
  <c r="CI157" i="21"/>
  <c r="T157" i="21" s="1"/>
  <c r="CH157" i="21"/>
  <c r="S157" i="21" s="1"/>
  <c r="CG157" i="21"/>
  <c r="R157" i="21" s="1"/>
  <c r="CF157" i="21"/>
  <c r="Q157" i="21" s="1"/>
  <c r="CE157" i="21"/>
  <c r="P157" i="21" s="1"/>
  <c r="CD157" i="21"/>
  <c r="CC157" i="21"/>
  <c r="N157" i="21" s="1"/>
  <c r="CB157" i="21"/>
  <c r="M157" i="21" s="1"/>
  <c r="CA157" i="21"/>
  <c r="L157" i="21" s="1"/>
  <c r="BZ157" i="21"/>
  <c r="BY157" i="21"/>
  <c r="J157" i="21" s="1"/>
  <c r="BX157" i="21"/>
  <c r="I157" i="21" s="1"/>
  <c r="BW157" i="21"/>
  <c r="H157" i="21" s="1"/>
  <c r="BV157" i="21"/>
  <c r="G157" i="21" s="1"/>
  <c r="BU157" i="21"/>
  <c r="F157" i="21" s="1"/>
  <c r="BT157" i="21"/>
  <c r="E157" i="21" s="1"/>
  <c r="BS157" i="21"/>
  <c r="D157" i="21" s="1"/>
  <c r="BO157" i="21"/>
  <c r="BN157" i="21"/>
  <c r="BK157" i="21"/>
  <c r="BG157" i="21"/>
  <c r="BC157" i="21"/>
  <c r="AU157" i="21"/>
  <c r="AQ157" i="21"/>
  <c r="AM157" i="21"/>
  <c r="AI157" i="21"/>
  <c r="AE157" i="21"/>
  <c r="Y157" i="21"/>
  <c r="W157" i="21"/>
  <c r="O157" i="21"/>
  <c r="K157" i="21"/>
  <c r="C157" i="21"/>
  <c r="B157" i="21"/>
  <c r="A157" i="21"/>
  <c r="EF156" i="21"/>
  <c r="EE156" i="21"/>
  <c r="BP156" i="21" s="1"/>
  <c r="ED156" i="21"/>
  <c r="BO156" i="21" s="1"/>
  <c r="EC156" i="21"/>
  <c r="BN156" i="21" s="1"/>
  <c r="EB156" i="21"/>
  <c r="BM156" i="21" s="1"/>
  <c r="EA156" i="21"/>
  <c r="BL156" i="21" s="1"/>
  <c r="DZ156" i="21"/>
  <c r="BK156" i="21" s="1"/>
  <c r="DY156" i="21"/>
  <c r="BJ156" i="21" s="1"/>
  <c r="DX156" i="21"/>
  <c r="DW156" i="21"/>
  <c r="BH156" i="21" s="1"/>
  <c r="DV156" i="21"/>
  <c r="BG156" i="21" s="1"/>
  <c r="DU156" i="21"/>
  <c r="BF156" i="21" s="1"/>
  <c r="DT156" i="21"/>
  <c r="DS156" i="21"/>
  <c r="BD156" i="21" s="1"/>
  <c r="DR156" i="21"/>
  <c r="BC156" i="21" s="1"/>
  <c r="DQ156" i="21"/>
  <c r="BB156" i="21" s="1"/>
  <c r="DP156" i="21"/>
  <c r="DO156" i="21"/>
  <c r="AZ156" i="21" s="1"/>
  <c r="DN156" i="21"/>
  <c r="AY156" i="21" s="1"/>
  <c r="DM156" i="21"/>
  <c r="AX156" i="21" s="1"/>
  <c r="DL156" i="21"/>
  <c r="DK156" i="21"/>
  <c r="AV156" i="21" s="1"/>
  <c r="DJ156" i="21"/>
  <c r="AU156" i="21" s="1"/>
  <c r="DI156" i="21"/>
  <c r="AT156" i="21" s="1"/>
  <c r="DH156" i="21"/>
  <c r="AS156" i="21" s="1"/>
  <c r="DG156" i="21"/>
  <c r="AR156" i="21" s="1"/>
  <c r="DF156" i="21"/>
  <c r="AQ156" i="21" s="1"/>
  <c r="DE156" i="21"/>
  <c r="AP156" i="21" s="1"/>
  <c r="DD156" i="21"/>
  <c r="DC156" i="21"/>
  <c r="AN156" i="21" s="1"/>
  <c r="DB156" i="21"/>
  <c r="AM156" i="21" s="1"/>
  <c r="DA156" i="21"/>
  <c r="AL156" i="21" s="1"/>
  <c r="CZ156" i="21"/>
  <c r="CY156" i="21"/>
  <c r="AJ156" i="21" s="1"/>
  <c r="CX156" i="21"/>
  <c r="AI156" i="21" s="1"/>
  <c r="CW156" i="21"/>
  <c r="AH156" i="21" s="1"/>
  <c r="CV156" i="21"/>
  <c r="AG156" i="21" s="1"/>
  <c r="CU156" i="21"/>
  <c r="AF156" i="21" s="1"/>
  <c r="CT156" i="21"/>
  <c r="AE156" i="21" s="1"/>
  <c r="CS156" i="21"/>
  <c r="AD156" i="21" s="1"/>
  <c r="CR156" i="21"/>
  <c r="CQ156" i="21"/>
  <c r="AB156" i="21" s="1"/>
  <c r="CP156" i="21"/>
  <c r="AA156" i="21" s="1"/>
  <c r="CO156" i="21"/>
  <c r="Z156" i="21" s="1"/>
  <c r="CN156" i="21"/>
  <c r="CM156" i="21"/>
  <c r="X156" i="21" s="1"/>
  <c r="CL156" i="21"/>
  <c r="W156" i="21" s="1"/>
  <c r="CK156" i="21"/>
  <c r="V156" i="21" s="1"/>
  <c r="CJ156" i="21"/>
  <c r="CI156" i="21"/>
  <c r="T156" i="21" s="1"/>
  <c r="CH156" i="21"/>
  <c r="S156" i="21" s="1"/>
  <c r="CG156" i="21"/>
  <c r="R156" i="21" s="1"/>
  <c r="CF156" i="21"/>
  <c r="CE156" i="21"/>
  <c r="CD156" i="21"/>
  <c r="O156" i="21" s="1"/>
  <c r="CC156" i="21"/>
  <c r="N156" i="21" s="1"/>
  <c r="CB156" i="21"/>
  <c r="M156" i="21" s="1"/>
  <c r="CA156" i="21"/>
  <c r="L156" i="21" s="1"/>
  <c r="BZ156" i="21"/>
  <c r="K156" i="21" s="1"/>
  <c r="BY156" i="21"/>
  <c r="J156" i="21" s="1"/>
  <c r="BX156" i="21"/>
  <c r="BW156" i="21"/>
  <c r="H156" i="21" s="1"/>
  <c r="BV156" i="21"/>
  <c r="G156" i="21" s="1"/>
  <c r="BU156" i="21"/>
  <c r="F156" i="21" s="1"/>
  <c r="BT156" i="21"/>
  <c r="BS156" i="21"/>
  <c r="D156" i="21" s="1"/>
  <c r="BQ156" i="21"/>
  <c r="BI156" i="21"/>
  <c r="BE156" i="21"/>
  <c r="BA156" i="21"/>
  <c r="AW156" i="21"/>
  <c r="AO156" i="21"/>
  <c r="AK156" i="21"/>
  <c r="AC156" i="21"/>
  <c r="Y156" i="21"/>
  <c r="U156" i="21"/>
  <c r="Q156" i="21"/>
  <c r="P156" i="21"/>
  <c r="I156" i="21"/>
  <c r="E156" i="21"/>
  <c r="C156" i="21"/>
  <c r="B156" i="21"/>
  <c r="A156" i="21"/>
  <c r="EF155" i="21"/>
  <c r="BQ155" i="21" s="1"/>
  <c r="EE155" i="21"/>
  <c r="BP155" i="21" s="1"/>
  <c r="ED155" i="21"/>
  <c r="BO155" i="21" s="1"/>
  <c r="EC155" i="21"/>
  <c r="BN155" i="21" s="1"/>
  <c r="EB155" i="21"/>
  <c r="BM155" i="21" s="1"/>
  <c r="EA155" i="21"/>
  <c r="BL155" i="21" s="1"/>
  <c r="DZ155" i="21"/>
  <c r="BK155" i="21" s="1"/>
  <c r="DY155" i="21"/>
  <c r="BJ155" i="21" s="1"/>
  <c r="DX155" i="21"/>
  <c r="BI155" i="21" s="1"/>
  <c r="DW155" i="21"/>
  <c r="BH155" i="21" s="1"/>
  <c r="DV155" i="21"/>
  <c r="BG155" i="21" s="1"/>
  <c r="DU155" i="21"/>
  <c r="BF155" i="21" s="1"/>
  <c r="DT155" i="21"/>
  <c r="BE155" i="21" s="1"/>
  <c r="DS155" i="21"/>
  <c r="BD155" i="21" s="1"/>
  <c r="DR155" i="21"/>
  <c r="BC155" i="21" s="1"/>
  <c r="DQ155" i="21"/>
  <c r="BB155" i="21" s="1"/>
  <c r="DP155" i="21"/>
  <c r="BA155" i="21" s="1"/>
  <c r="DO155" i="21"/>
  <c r="AZ155" i="21" s="1"/>
  <c r="DN155" i="21"/>
  <c r="AY155" i="21" s="1"/>
  <c r="DM155" i="21"/>
  <c r="AX155" i="21" s="1"/>
  <c r="DL155" i="21"/>
  <c r="AW155" i="21" s="1"/>
  <c r="DK155" i="21"/>
  <c r="AV155" i="21" s="1"/>
  <c r="DJ155" i="21"/>
  <c r="AU155" i="21" s="1"/>
  <c r="DI155" i="21"/>
  <c r="AT155" i="21" s="1"/>
  <c r="DH155" i="21"/>
  <c r="AS155" i="21" s="1"/>
  <c r="DG155" i="21"/>
  <c r="AR155" i="21" s="1"/>
  <c r="DF155" i="21"/>
  <c r="AQ155" i="21" s="1"/>
  <c r="DE155" i="21"/>
  <c r="AP155" i="21" s="1"/>
  <c r="DD155" i="21"/>
  <c r="AO155" i="21" s="1"/>
  <c r="DC155" i="21"/>
  <c r="AN155" i="21" s="1"/>
  <c r="DB155" i="21"/>
  <c r="AM155" i="21" s="1"/>
  <c r="DA155" i="21"/>
  <c r="AL155" i="21" s="1"/>
  <c r="CZ155" i="21"/>
  <c r="AK155" i="21" s="1"/>
  <c r="CY155" i="21"/>
  <c r="AJ155" i="21" s="1"/>
  <c r="CX155" i="21"/>
  <c r="AI155" i="21" s="1"/>
  <c r="CW155" i="21"/>
  <c r="AH155" i="21" s="1"/>
  <c r="CV155" i="21"/>
  <c r="AG155" i="21" s="1"/>
  <c r="CU155" i="21"/>
  <c r="AF155" i="21" s="1"/>
  <c r="CT155" i="21"/>
  <c r="AE155" i="21" s="1"/>
  <c r="CS155" i="21"/>
  <c r="AD155" i="21" s="1"/>
  <c r="CR155" i="21"/>
  <c r="AC155" i="21" s="1"/>
  <c r="CQ155" i="21"/>
  <c r="AB155" i="21" s="1"/>
  <c r="CP155" i="21"/>
  <c r="CO155" i="21"/>
  <c r="Z155" i="21" s="1"/>
  <c r="CN155" i="21"/>
  <c r="Y155" i="21" s="1"/>
  <c r="CM155" i="21"/>
  <c r="X155" i="21" s="1"/>
  <c r="CL155" i="21"/>
  <c r="W155" i="21" s="1"/>
  <c r="CK155" i="21"/>
  <c r="V155" i="21" s="1"/>
  <c r="CJ155" i="21"/>
  <c r="U155" i="21" s="1"/>
  <c r="CI155" i="21"/>
  <c r="T155" i="21" s="1"/>
  <c r="CH155" i="21"/>
  <c r="S155" i="21" s="1"/>
  <c r="CG155" i="21"/>
  <c r="R155" i="21" s="1"/>
  <c r="CF155" i="21"/>
  <c r="Q155" i="21" s="1"/>
  <c r="CE155" i="21"/>
  <c r="P155" i="21" s="1"/>
  <c r="CD155" i="21"/>
  <c r="O155" i="21" s="1"/>
  <c r="CC155" i="21"/>
  <c r="N155" i="21" s="1"/>
  <c r="CB155" i="21"/>
  <c r="M155" i="21" s="1"/>
  <c r="CA155" i="21"/>
  <c r="BZ155" i="21"/>
  <c r="K155" i="21" s="1"/>
  <c r="BY155" i="21"/>
  <c r="J155" i="21" s="1"/>
  <c r="BX155" i="21"/>
  <c r="I155" i="21" s="1"/>
  <c r="BW155" i="21"/>
  <c r="H155" i="21" s="1"/>
  <c r="BV155" i="21"/>
  <c r="G155" i="21" s="1"/>
  <c r="BU155" i="21"/>
  <c r="F155" i="21" s="1"/>
  <c r="BT155" i="21"/>
  <c r="E155" i="21" s="1"/>
  <c r="BS155" i="21"/>
  <c r="D155" i="21" s="1"/>
  <c r="AA155" i="21"/>
  <c r="L155" i="21"/>
  <c r="C155" i="21"/>
  <c r="B155" i="21"/>
  <c r="A155" i="21"/>
  <c r="EF154" i="21"/>
  <c r="BQ154" i="21" s="1"/>
  <c r="EE154" i="21"/>
  <c r="BP154" i="21" s="1"/>
  <c r="ED154" i="21"/>
  <c r="EC154" i="21"/>
  <c r="EB154" i="21"/>
  <c r="BM154" i="21" s="1"/>
  <c r="EA154" i="21"/>
  <c r="BL154" i="21" s="1"/>
  <c r="DZ154" i="21"/>
  <c r="BK154" i="21" s="1"/>
  <c r="DY154" i="21"/>
  <c r="BJ154" i="21" s="1"/>
  <c r="DX154" i="21"/>
  <c r="BI154" i="21" s="1"/>
  <c r="DW154" i="21"/>
  <c r="BH154" i="21" s="1"/>
  <c r="DV154" i="21"/>
  <c r="BG154" i="21" s="1"/>
  <c r="DU154" i="21"/>
  <c r="BF154" i="21" s="1"/>
  <c r="DT154" i="21"/>
  <c r="BE154" i="21" s="1"/>
  <c r="DS154" i="21"/>
  <c r="BD154" i="21" s="1"/>
  <c r="DR154" i="21"/>
  <c r="BC154" i="21" s="1"/>
  <c r="DQ154" i="21"/>
  <c r="BB154" i="21" s="1"/>
  <c r="DP154" i="21"/>
  <c r="BA154" i="21" s="1"/>
  <c r="DO154" i="21"/>
  <c r="AZ154" i="21" s="1"/>
  <c r="DN154" i="21"/>
  <c r="DM154" i="21"/>
  <c r="DL154" i="21"/>
  <c r="AW154" i="21" s="1"/>
  <c r="DK154" i="21"/>
  <c r="AV154" i="21" s="1"/>
  <c r="DJ154" i="21"/>
  <c r="AU154" i="21" s="1"/>
  <c r="DI154" i="21"/>
  <c r="AT154" i="21" s="1"/>
  <c r="DH154" i="21"/>
  <c r="AS154" i="21" s="1"/>
  <c r="DG154" i="21"/>
  <c r="AR154" i="21" s="1"/>
  <c r="DF154" i="21"/>
  <c r="AQ154" i="21" s="1"/>
  <c r="DE154" i="21"/>
  <c r="AP154" i="21" s="1"/>
  <c r="DD154" i="21"/>
  <c r="AO154" i="21" s="1"/>
  <c r="DC154" i="21"/>
  <c r="AN154" i="21" s="1"/>
  <c r="DB154" i="21"/>
  <c r="AM154" i="21" s="1"/>
  <c r="DA154" i="21"/>
  <c r="AL154" i="21" s="1"/>
  <c r="CZ154" i="21"/>
  <c r="AK154" i="21" s="1"/>
  <c r="CY154" i="21"/>
  <c r="AJ154" i="21" s="1"/>
  <c r="CX154" i="21"/>
  <c r="CW154" i="21"/>
  <c r="CV154" i="21"/>
  <c r="AG154" i="21" s="1"/>
  <c r="CU154" i="21"/>
  <c r="AF154" i="21" s="1"/>
  <c r="CT154" i="21"/>
  <c r="AE154" i="21" s="1"/>
  <c r="CS154" i="21"/>
  <c r="AD154" i="21" s="1"/>
  <c r="CR154" i="21"/>
  <c r="AC154" i="21" s="1"/>
  <c r="CQ154" i="21"/>
  <c r="AB154" i="21" s="1"/>
  <c r="CP154" i="21"/>
  <c r="AA154" i="21" s="1"/>
  <c r="CO154" i="21"/>
  <c r="Z154" i="21" s="1"/>
  <c r="CN154" i="21"/>
  <c r="Y154" i="21" s="1"/>
  <c r="CM154" i="21"/>
  <c r="X154" i="21" s="1"/>
  <c r="CL154" i="21"/>
  <c r="W154" i="21" s="1"/>
  <c r="CK154" i="21"/>
  <c r="V154" i="21" s="1"/>
  <c r="CJ154" i="21"/>
  <c r="U154" i="21" s="1"/>
  <c r="CI154" i="21"/>
  <c r="T154" i="21" s="1"/>
  <c r="CH154" i="21"/>
  <c r="CG154" i="21"/>
  <c r="CF154" i="21"/>
  <c r="Q154" i="21" s="1"/>
  <c r="CE154" i="21"/>
  <c r="P154" i="21" s="1"/>
  <c r="CD154" i="21"/>
  <c r="O154" i="21" s="1"/>
  <c r="CC154" i="21"/>
  <c r="N154" i="21" s="1"/>
  <c r="CB154" i="21"/>
  <c r="M154" i="21" s="1"/>
  <c r="CA154" i="21"/>
  <c r="L154" i="21" s="1"/>
  <c r="BZ154" i="21"/>
  <c r="K154" i="21" s="1"/>
  <c r="BY154" i="21"/>
  <c r="J154" i="21" s="1"/>
  <c r="BX154" i="21"/>
  <c r="I154" i="21" s="1"/>
  <c r="BW154" i="21"/>
  <c r="H154" i="21" s="1"/>
  <c r="BV154" i="21"/>
  <c r="G154" i="21" s="1"/>
  <c r="BU154" i="21"/>
  <c r="F154" i="21" s="1"/>
  <c r="BT154" i="21"/>
  <c r="E154" i="21" s="1"/>
  <c r="BS154" i="21"/>
  <c r="D154" i="21" s="1"/>
  <c r="BO154" i="21"/>
  <c r="BN154" i="21"/>
  <c r="AY154" i="21"/>
  <c r="AX154" i="21"/>
  <c r="AI154" i="21"/>
  <c r="AH154" i="21"/>
  <c r="S154" i="21"/>
  <c r="R154" i="21"/>
  <c r="C154" i="21"/>
  <c r="B154" i="21"/>
  <c r="A154" i="21"/>
  <c r="EF153" i="21"/>
  <c r="BQ153" i="21" s="1"/>
  <c r="EE153" i="21"/>
  <c r="BP153" i="21" s="1"/>
  <c r="ED153" i="21"/>
  <c r="BO153" i="21" s="1"/>
  <c r="EC153" i="21"/>
  <c r="BN153" i="21" s="1"/>
  <c r="EB153" i="21"/>
  <c r="EA153" i="21"/>
  <c r="BL153" i="21" s="1"/>
  <c r="DZ153" i="21"/>
  <c r="BK153" i="21" s="1"/>
  <c r="DY153" i="21"/>
  <c r="BJ153" i="21" s="1"/>
  <c r="DX153" i="21"/>
  <c r="BI153" i="21" s="1"/>
  <c r="DW153" i="21"/>
  <c r="BH153" i="21" s="1"/>
  <c r="DV153" i="21"/>
  <c r="BG153" i="21" s="1"/>
  <c r="DU153" i="21"/>
  <c r="BF153" i="21" s="1"/>
  <c r="DT153" i="21"/>
  <c r="DS153" i="21"/>
  <c r="BD153" i="21" s="1"/>
  <c r="DR153" i="21"/>
  <c r="BC153" i="21" s="1"/>
  <c r="DQ153" i="21"/>
  <c r="BB153" i="21" s="1"/>
  <c r="DP153" i="21"/>
  <c r="BA153" i="21" s="1"/>
  <c r="DO153" i="21"/>
  <c r="AZ153" i="21" s="1"/>
  <c r="DN153" i="21"/>
  <c r="AY153" i="21" s="1"/>
  <c r="DM153" i="21"/>
  <c r="AX153" i="21" s="1"/>
  <c r="DL153" i="21"/>
  <c r="DK153" i="21"/>
  <c r="AV153" i="21" s="1"/>
  <c r="DJ153" i="21"/>
  <c r="AU153" i="21" s="1"/>
  <c r="DI153" i="21"/>
  <c r="AT153" i="21" s="1"/>
  <c r="DH153" i="21"/>
  <c r="AS153" i="21" s="1"/>
  <c r="DG153" i="21"/>
  <c r="AR153" i="21" s="1"/>
  <c r="DF153" i="21"/>
  <c r="AQ153" i="21" s="1"/>
  <c r="DE153" i="21"/>
  <c r="DD153" i="21"/>
  <c r="DC153" i="21"/>
  <c r="AN153" i="21" s="1"/>
  <c r="DB153" i="21"/>
  <c r="AM153" i="21" s="1"/>
  <c r="DA153" i="21"/>
  <c r="AL153" i="21" s="1"/>
  <c r="CZ153" i="21"/>
  <c r="AK153" i="21" s="1"/>
  <c r="CY153" i="21"/>
  <c r="AJ153" i="21" s="1"/>
  <c r="CX153" i="21"/>
  <c r="AI153" i="21" s="1"/>
  <c r="CW153" i="21"/>
  <c r="AH153" i="21" s="1"/>
  <c r="CV153" i="21"/>
  <c r="CU153" i="21"/>
  <c r="AF153" i="21" s="1"/>
  <c r="CT153" i="21"/>
  <c r="AE153" i="21" s="1"/>
  <c r="CS153" i="21"/>
  <c r="AD153" i="21" s="1"/>
  <c r="CR153" i="21"/>
  <c r="AC153" i="21" s="1"/>
  <c r="CQ153" i="21"/>
  <c r="AB153" i="21" s="1"/>
  <c r="CP153" i="21"/>
  <c r="AA153" i="21" s="1"/>
  <c r="CO153" i="21"/>
  <c r="Z153" i="21" s="1"/>
  <c r="CN153" i="21"/>
  <c r="CM153" i="21"/>
  <c r="X153" i="21" s="1"/>
  <c r="CL153" i="21"/>
  <c r="W153" i="21" s="1"/>
  <c r="CK153" i="21"/>
  <c r="CJ153" i="21"/>
  <c r="U153" i="21" s="1"/>
  <c r="CI153" i="21"/>
  <c r="T153" i="21" s="1"/>
  <c r="CH153" i="21"/>
  <c r="S153" i="21" s="1"/>
  <c r="CG153" i="21"/>
  <c r="R153" i="21" s="1"/>
  <c r="CF153" i="21"/>
  <c r="CE153" i="21"/>
  <c r="P153" i="21" s="1"/>
  <c r="CD153" i="21"/>
  <c r="O153" i="21" s="1"/>
  <c r="CC153" i="21"/>
  <c r="N153" i="21" s="1"/>
  <c r="CB153" i="21"/>
  <c r="M153" i="21" s="1"/>
  <c r="CA153" i="21"/>
  <c r="L153" i="21" s="1"/>
  <c r="BZ153" i="21"/>
  <c r="K153" i="21" s="1"/>
  <c r="BY153" i="21"/>
  <c r="J153" i="21" s="1"/>
  <c r="BX153" i="21"/>
  <c r="BW153" i="21"/>
  <c r="H153" i="21" s="1"/>
  <c r="BV153" i="21"/>
  <c r="G153" i="21" s="1"/>
  <c r="BU153" i="21"/>
  <c r="F153" i="21" s="1"/>
  <c r="BT153" i="21"/>
  <c r="E153" i="21" s="1"/>
  <c r="BS153" i="21"/>
  <c r="D153" i="21" s="1"/>
  <c r="BM153" i="21"/>
  <c r="BE153" i="21"/>
  <c r="AW153" i="21"/>
  <c r="AP153" i="21"/>
  <c r="AO153" i="21"/>
  <c r="AG153" i="21"/>
  <c r="Y153" i="21"/>
  <c r="V153" i="21"/>
  <c r="Q153" i="21"/>
  <c r="I153" i="21"/>
  <c r="C153" i="21"/>
  <c r="B153" i="21"/>
  <c r="A153" i="21"/>
  <c r="EF152" i="21"/>
  <c r="EE152" i="21"/>
  <c r="BP152" i="21" s="1"/>
  <c r="ED152" i="21"/>
  <c r="BO152" i="21" s="1"/>
  <c r="EC152" i="21"/>
  <c r="BN152" i="21" s="1"/>
  <c r="EB152" i="21"/>
  <c r="EA152" i="21"/>
  <c r="DZ152" i="21"/>
  <c r="BK152" i="21" s="1"/>
  <c r="DY152" i="21"/>
  <c r="BJ152" i="21" s="1"/>
  <c r="DX152" i="21"/>
  <c r="BI152" i="21" s="1"/>
  <c r="DW152" i="21"/>
  <c r="BH152" i="21" s="1"/>
  <c r="DV152" i="21"/>
  <c r="BG152" i="21" s="1"/>
  <c r="DU152" i="21"/>
  <c r="BF152" i="21" s="1"/>
  <c r="DT152" i="21"/>
  <c r="DS152" i="21"/>
  <c r="DR152" i="21"/>
  <c r="BC152" i="21" s="1"/>
  <c r="DQ152" i="21"/>
  <c r="BB152" i="21" s="1"/>
  <c r="DP152" i="21"/>
  <c r="DO152" i="21"/>
  <c r="AZ152" i="21" s="1"/>
  <c r="DN152" i="21"/>
  <c r="AY152" i="21" s="1"/>
  <c r="DM152" i="21"/>
  <c r="AX152" i="21" s="1"/>
  <c r="DL152" i="21"/>
  <c r="AW152" i="21" s="1"/>
  <c r="DK152" i="21"/>
  <c r="DJ152" i="21"/>
  <c r="AU152" i="21" s="1"/>
  <c r="DI152" i="21"/>
  <c r="AT152" i="21" s="1"/>
  <c r="DH152" i="21"/>
  <c r="DG152" i="21"/>
  <c r="AR152" i="21" s="1"/>
  <c r="DF152" i="21"/>
  <c r="AQ152" i="21" s="1"/>
  <c r="DE152" i="21"/>
  <c r="AP152" i="21" s="1"/>
  <c r="DD152" i="21"/>
  <c r="DC152" i="21"/>
  <c r="DB152" i="21"/>
  <c r="AM152" i="21" s="1"/>
  <c r="DA152" i="21"/>
  <c r="AL152" i="21" s="1"/>
  <c r="CZ152" i="21"/>
  <c r="CY152" i="21"/>
  <c r="AJ152" i="21" s="1"/>
  <c r="CX152" i="21"/>
  <c r="AI152" i="21" s="1"/>
  <c r="CW152" i="21"/>
  <c r="AH152" i="21" s="1"/>
  <c r="CV152" i="21"/>
  <c r="CU152" i="21"/>
  <c r="CT152" i="21"/>
  <c r="AE152" i="21" s="1"/>
  <c r="CS152" i="21"/>
  <c r="AD152" i="21" s="1"/>
  <c r="CR152" i="21"/>
  <c r="AC152" i="21" s="1"/>
  <c r="CQ152" i="21"/>
  <c r="AB152" i="21" s="1"/>
  <c r="CP152" i="21"/>
  <c r="AA152" i="21" s="1"/>
  <c r="CO152" i="21"/>
  <c r="Z152" i="21" s="1"/>
  <c r="CN152" i="21"/>
  <c r="CM152" i="21"/>
  <c r="CL152" i="21"/>
  <c r="W152" i="21" s="1"/>
  <c r="CK152" i="21"/>
  <c r="V152" i="21" s="1"/>
  <c r="CJ152" i="21"/>
  <c r="CI152" i="21"/>
  <c r="T152" i="21" s="1"/>
  <c r="CH152" i="21"/>
  <c r="S152" i="21" s="1"/>
  <c r="CG152" i="21"/>
  <c r="R152" i="21" s="1"/>
  <c r="CF152" i="21"/>
  <c r="Q152" i="21" s="1"/>
  <c r="CE152" i="21"/>
  <c r="CD152" i="21"/>
  <c r="O152" i="21" s="1"/>
  <c r="CC152" i="21"/>
  <c r="N152" i="21" s="1"/>
  <c r="CB152" i="21"/>
  <c r="CA152" i="21"/>
  <c r="L152" i="21" s="1"/>
  <c r="BZ152" i="21"/>
  <c r="K152" i="21" s="1"/>
  <c r="BY152" i="21"/>
  <c r="J152" i="21" s="1"/>
  <c r="BX152" i="21"/>
  <c r="BW152" i="21"/>
  <c r="BV152" i="21"/>
  <c r="G152" i="21" s="1"/>
  <c r="BU152" i="21"/>
  <c r="F152" i="21" s="1"/>
  <c r="BT152" i="21"/>
  <c r="BS152" i="21"/>
  <c r="D152" i="21" s="1"/>
  <c r="BQ152" i="21"/>
  <c r="BM152" i="21"/>
  <c r="BL152" i="21"/>
  <c r="BE152" i="21"/>
  <c r="BD152" i="21"/>
  <c r="BA152" i="21"/>
  <c r="AV152" i="21"/>
  <c r="AS152" i="21"/>
  <c r="AO152" i="21"/>
  <c r="AN152" i="21"/>
  <c r="AK152" i="21"/>
  <c r="AG152" i="21"/>
  <c r="AF152" i="21"/>
  <c r="Y152" i="21"/>
  <c r="X152" i="21"/>
  <c r="U152" i="21"/>
  <c r="P152" i="21"/>
  <c r="M152" i="21"/>
  <c r="I152" i="21"/>
  <c r="H152" i="21"/>
  <c r="E152" i="21"/>
  <c r="C152" i="21"/>
  <c r="B152" i="21"/>
  <c r="A152" i="21"/>
  <c r="EF151" i="21"/>
  <c r="BQ151" i="21" s="1"/>
  <c r="EE151" i="21"/>
  <c r="BP151" i="21" s="1"/>
  <c r="ED151" i="21"/>
  <c r="BO151" i="21" s="1"/>
  <c r="EC151" i="21"/>
  <c r="BN151" i="21" s="1"/>
  <c r="EB151" i="21"/>
  <c r="BM151" i="21" s="1"/>
  <c r="EA151" i="21"/>
  <c r="BL151" i="21" s="1"/>
  <c r="DZ151" i="21"/>
  <c r="BK151" i="21" s="1"/>
  <c r="DY151" i="21"/>
  <c r="BJ151" i="21" s="1"/>
  <c r="DX151" i="21"/>
  <c r="BI151" i="21" s="1"/>
  <c r="DW151" i="21"/>
  <c r="BH151" i="21" s="1"/>
  <c r="DV151" i="21"/>
  <c r="DU151" i="21"/>
  <c r="BF151" i="21" s="1"/>
  <c r="DT151" i="21"/>
  <c r="BE151" i="21" s="1"/>
  <c r="DS151" i="21"/>
  <c r="BD151" i="21" s="1"/>
  <c r="DR151" i="21"/>
  <c r="BC151" i="21" s="1"/>
  <c r="DQ151" i="21"/>
  <c r="BB151" i="21" s="1"/>
  <c r="DP151" i="21"/>
  <c r="BA151" i="21" s="1"/>
  <c r="DO151" i="21"/>
  <c r="AZ151" i="21" s="1"/>
  <c r="DN151" i="21"/>
  <c r="AY151" i="21" s="1"/>
  <c r="DM151" i="21"/>
  <c r="AX151" i="21" s="1"/>
  <c r="DL151" i="21"/>
  <c r="AW151" i="21" s="1"/>
  <c r="DK151" i="21"/>
  <c r="AV151" i="21" s="1"/>
  <c r="DJ151" i="21"/>
  <c r="AU151" i="21" s="1"/>
  <c r="DI151" i="21"/>
  <c r="AT151" i="21" s="1"/>
  <c r="DH151" i="21"/>
  <c r="AS151" i="21" s="1"/>
  <c r="DG151" i="21"/>
  <c r="AR151" i="21" s="1"/>
  <c r="DF151" i="21"/>
  <c r="AQ151" i="21" s="1"/>
  <c r="DE151" i="21"/>
  <c r="AP151" i="21" s="1"/>
  <c r="DD151" i="21"/>
  <c r="AO151" i="21" s="1"/>
  <c r="DC151" i="21"/>
  <c r="AN151" i="21" s="1"/>
  <c r="DB151" i="21"/>
  <c r="AM151" i="21" s="1"/>
  <c r="DA151" i="21"/>
  <c r="AL151" i="21" s="1"/>
  <c r="CZ151" i="21"/>
  <c r="AK151" i="21" s="1"/>
  <c r="CY151" i="21"/>
  <c r="AJ151" i="21" s="1"/>
  <c r="CX151" i="21"/>
  <c r="CW151" i="21"/>
  <c r="AH151" i="21" s="1"/>
  <c r="CV151" i="21"/>
  <c r="AG151" i="21" s="1"/>
  <c r="CU151" i="21"/>
  <c r="AF151" i="21" s="1"/>
  <c r="CT151" i="21"/>
  <c r="AE151" i="21" s="1"/>
  <c r="CS151" i="21"/>
  <c r="AD151" i="21" s="1"/>
  <c r="CR151" i="21"/>
  <c r="AC151" i="21" s="1"/>
  <c r="CQ151" i="21"/>
  <c r="AB151" i="21" s="1"/>
  <c r="CP151" i="21"/>
  <c r="CO151" i="21"/>
  <c r="Z151" i="21" s="1"/>
  <c r="CN151" i="21"/>
  <c r="Y151" i="21" s="1"/>
  <c r="CM151" i="21"/>
  <c r="X151" i="21" s="1"/>
  <c r="CL151" i="21"/>
  <c r="W151" i="21" s="1"/>
  <c r="CK151" i="21"/>
  <c r="V151" i="21" s="1"/>
  <c r="CJ151" i="21"/>
  <c r="U151" i="21" s="1"/>
  <c r="CI151" i="21"/>
  <c r="T151" i="21" s="1"/>
  <c r="CH151" i="21"/>
  <c r="S151" i="21" s="1"/>
  <c r="CG151" i="21"/>
  <c r="R151" i="21" s="1"/>
  <c r="CF151" i="21"/>
  <c r="Q151" i="21" s="1"/>
  <c r="CE151" i="21"/>
  <c r="P151" i="21" s="1"/>
  <c r="CD151" i="21"/>
  <c r="O151" i="21" s="1"/>
  <c r="CC151" i="21"/>
  <c r="N151" i="21" s="1"/>
  <c r="CB151" i="21"/>
  <c r="M151" i="21" s="1"/>
  <c r="CA151" i="21"/>
  <c r="L151" i="21" s="1"/>
  <c r="BZ151" i="21"/>
  <c r="K151" i="21" s="1"/>
  <c r="BY151" i="21"/>
  <c r="J151" i="21" s="1"/>
  <c r="BX151" i="21"/>
  <c r="I151" i="21" s="1"/>
  <c r="BW151" i="21"/>
  <c r="H151" i="21" s="1"/>
  <c r="BV151" i="21"/>
  <c r="G151" i="21" s="1"/>
  <c r="BU151" i="21"/>
  <c r="F151" i="21" s="1"/>
  <c r="BT151" i="21"/>
  <c r="E151" i="21" s="1"/>
  <c r="BS151" i="21"/>
  <c r="D151" i="21" s="1"/>
  <c r="BG151" i="21"/>
  <c r="AI151" i="21"/>
  <c r="AA151" i="21"/>
  <c r="C151" i="21"/>
  <c r="B151" i="21"/>
  <c r="A151" i="21"/>
  <c r="EF150" i="21"/>
  <c r="BQ150" i="21" s="1"/>
  <c r="EE150" i="21"/>
  <c r="BP150" i="21" s="1"/>
  <c r="ED150" i="21"/>
  <c r="EC150" i="21"/>
  <c r="EB150" i="21"/>
  <c r="BM150" i="21" s="1"/>
  <c r="EA150" i="21"/>
  <c r="BL150" i="21" s="1"/>
  <c r="DZ150" i="21"/>
  <c r="BK150" i="21" s="1"/>
  <c r="DY150" i="21"/>
  <c r="BJ150" i="21" s="1"/>
  <c r="DX150" i="21"/>
  <c r="BI150" i="21" s="1"/>
  <c r="DW150" i="21"/>
  <c r="BH150" i="21" s="1"/>
  <c r="DV150" i="21"/>
  <c r="DU150" i="21"/>
  <c r="DT150" i="21"/>
  <c r="BE150" i="21" s="1"/>
  <c r="DS150" i="21"/>
  <c r="BD150" i="21" s="1"/>
  <c r="DR150" i="21"/>
  <c r="BC150" i="21" s="1"/>
  <c r="DQ150" i="21"/>
  <c r="BB150" i="21" s="1"/>
  <c r="DP150" i="21"/>
  <c r="BA150" i="21" s="1"/>
  <c r="DO150" i="21"/>
  <c r="AZ150" i="21" s="1"/>
  <c r="DN150" i="21"/>
  <c r="DM150" i="21"/>
  <c r="DL150" i="21"/>
  <c r="AW150" i="21" s="1"/>
  <c r="DK150" i="21"/>
  <c r="AV150" i="21" s="1"/>
  <c r="DJ150" i="21"/>
  <c r="AU150" i="21" s="1"/>
  <c r="DI150" i="21"/>
  <c r="AT150" i="21" s="1"/>
  <c r="DH150" i="21"/>
  <c r="AS150" i="21" s="1"/>
  <c r="DG150" i="21"/>
  <c r="AR150" i="21" s="1"/>
  <c r="DF150" i="21"/>
  <c r="DE150" i="21"/>
  <c r="DD150" i="21"/>
  <c r="AO150" i="21" s="1"/>
  <c r="DC150" i="21"/>
  <c r="AN150" i="21" s="1"/>
  <c r="DB150" i="21"/>
  <c r="AM150" i="21" s="1"/>
  <c r="DA150" i="21"/>
  <c r="AL150" i="21" s="1"/>
  <c r="CZ150" i="21"/>
  <c r="AK150" i="21" s="1"/>
  <c r="CY150" i="21"/>
  <c r="AJ150" i="21" s="1"/>
  <c r="CX150" i="21"/>
  <c r="CW150" i="21"/>
  <c r="CV150" i="21"/>
  <c r="AG150" i="21" s="1"/>
  <c r="CU150" i="21"/>
  <c r="AF150" i="21" s="1"/>
  <c r="CT150" i="21"/>
  <c r="AE150" i="21" s="1"/>
  <c r="CS150" i="21"/>
  <c r="AD150" i="21" s="1"/>
  <c r="CR150" i="21"/>
  <c r="AC150" i="21" s="1"/>
  <c r="CQ150" i="21"/>
  <c r="AB150" i="21" s="1"/>
  <c r="CP150" i="21"/>
  <c r="CO150" i="21"/>
  <c r="CN150" i="21"/>
  <c r="Y150" i="21" s="1"/>
  <c r="CM150" i="21"/>
  <c r="X150" i="21" s="1"/>
  <c r="CL150" i="21"/>
  <c r="W150" i="21" s="1"/>
  <c r="CK150" i="21"/>
  <c r="V150" i="21" s="1"/>
  <c r="CJ150" i="21"/>
  <c r="U150" i="21" s="1"/>
  <c r="CI150" i="21"/>
  <c r="T150" i="21" s="1"/>
  <c r="CH150" i="21"/>
  <c r="CG150" i="21"/>
  <c r="CF150" i="21"/>
  <c r="Q150" i="21" s="1"/>
  <c r="CE150" i="21"/>
  <c r="P150" i="21" s="1"/>
  <c r="CD150" i="21"/>
  <c r="O150" i="21" s="1"/>
  <c r="CC150" i="21"/>
  <c r="N150" i="21" s="1"/>
  <c r="CB150" i="21"/>
  <c r="M150" i="21" s="1"/>
  <c r="CA150" i="21"/>
  <c r="L150" i="21" s="1"/>
  <c r="BZ150" i="21"/>
  <c r="BY150" i="21"/>
  <c r="BX150" i="21"/>
  <c r="I150" i="21" s="1"/>
  <c r="BW150" i="21"/>
  <c r="H150" i="21" s="1"/>
  <c r="BV150" i="21"/>
  <c r="BU150" i="21"/>
  <c r="F150" i="21" s="1"/>
  <c r="BT150" i="21"/>
  <c r="E150" i="21" s="1"/>
  <c r="BS150" i="21"/>
  <c r="D150" i="21" s="1"/>
  <c r="BO150" i="21"/>
  <c r="BN150" i="21"/>
  <c r="BG150" i="21"/>
  <c r="BF150" i="21"/>
  <c r="AY150" i="21"/>
  <c r="AX150" i="21"/>
  <c r="AQ150" i="21"/>
  <c r="AP150" i="21"/>
  <c r="AI150" i="21"/>
  <c r="AH150" i="21"/>
  <c r="AA150" i="21"/>
  <c r="Z150" i="21"/>
  <c r="S150" i="21"/>
  <c r="R150" i="21"/>
  <c r="K150" i="21"/>
  <c r="J150" i="21"/>
  <c r="G150" i="21"/>
  <c r="C150" i="21"/>
  <c r="B150" i="21"/>
  <c r="A150" i="21"/>
  <c r="EF149" i="21"/>
  <c r="BQ149" i="21" s="1"/>
  <c r="EE149" i="21"/>
  <c r="BP149" i="21" s="1"/>
  <c r="ED149" i="21"/>
  <c r="BO149" i="21" s="1"/>
  <c r="EC149" i="21"/>
  <c r="BN149" i="21" s="1"/>
  <c r="EB149" i="21"/>
  <c r="BM149" i="21" s="1"/>
  <c r="EA149" i="21"/>
  <c r="BL149" i="21" s="1"/>
  <c r="DZ149" i="21"/>
  <c r="BK149" i="21" s="1"/>
  <c r="DY149" i="21"/>
  <c r="BJ149" i="21" s="1"/>
  <c r="DX149" i="21"/>
  <c r="BI149" i="21" s="1"/>
  <c r="DW149" i="21"/>
  <c r="BH149" i="21" s="1"/>
  <c r="DV149" i="21"/>
  <c r="BG149" i="21" s="1"/>
  <c r="DU149" i="21"/>
  <c r="BF149" i="21" s="1"/>
  <c r="DT149" i="21"/>
  <c r="BE149" i="21" s="1"/>
  <c r="DS149" i="21"/>
  <c r="BD149" i="21" s="1"/>
  <c r="DR149" i="21"/>
  <c r="BC149" i="21" s="1"/>
  <c r="DQ149" i="21"/>
  <c r="BB149" i="21" s="1"/>
  <c r="DP149" i="21"/>
  <c r="BA149" i="21" s="1"/>
  <c r="DO149" i="21"/>
  <c r="AZ149" i="21" s="1"/>
  <c r="DN149" i="21"/>
  <c r="AY149" i="21" s="1"/>
  <c r="DM149" i="21"/>
  <c r="AX149" i="21" s="1"/>
  <c r="DL149" i="21"/>
  <c r="AW149" i="21" s="1"/>
  <c r="DK149" i="21"/>
  <c r="AV149" i="21" s="1"/>
  <c r="DJ149" i="21"/>
  <c r="AU149" i="21" s="1"/>
  <c r="DI149" i="21"/>
  <c r="AT149" i="21" s="1"/>
  <c r="DH149" i="21"/>
  <c r="AS149" i="21" s="1"/>
  <c r="DG149" i="21"/>
  <c r="AR149" i="21" s="1"/>
  <c r="DF149" i="21"/>
  <c r="AQ149" i="21" s="1"/>
  <c r="DE149" i="21"/>
  <c r="AP149" i="21" s="1"/>
  <c r="DD149" i="21"/>
  <c r="AO149" i="21" s="1"/>
  <c r="DC149" i="21"/>
  <c r="AN149" i="21" s="1"/>
  <c r="DB149" i="21"/>
  <c r="AM149" i="21" s="1"/>
  <c r="DA149" i="21"/>
  <c r="AL149" i="21" s="1"/>
  <c r="CZ149" i="21"/>
  <c r="AK149" i="21" s="1"/>
  <c r="CY149" i="21"/>
  <c r="AJ149" i="21" s="1"/>
  <c r="CX149" i="21"/>
  <c r="AI149" i="21" s="1"/>
  <c r="CW149" i="21"/>
  <c r="AH149" i="21" s="1"/>
  <c r="CV149" i="21"/>
  <c r="AG149" i="21" s="1"/>
  <c r="CU149" i="21"/>
  <c r="AF149" i="21" s="1"/>
  <c r="CT149" i="21"/>
  <c r="AE149" i="21" s="1"/>
  <c r="CS149" i="21"/>
  <c r="AD149" i="21" s="1"/>
  <c r="CR149" i="21"/>
  <c r="AC149" i="21" s="1"/>
  <c r="CQ149" i="21"/>
  <c r="AB149" i="21" s="1"/>
  <c r="CP149" i="21"/>
  <c r="AA149" i="21" s="1"/>
  <c r="CO149" i="21"/>
  <c r="Z149" i="21" s="1"/>
  <c r="CN149" i="21"/>
  <c r="Y149" i="21" s="1"/>
  <c r="CM149" i="21"/>
  <c r="X149" i="21" s="1"/>
  <c r="CL149" i="21"/>
  <c r="W149" i="21" s="1"/>
  <c r="CK149" i="21"/>
  <c r="V149" i="21" s="1"/>
  <c r="CJ149" i="21"/>
  <c r="U149" i="21" s="1"/>
  <c r="CI149" i="21"/>
  <c r="T149" i="21" s="1"/>
  <c r="CH149" i="21"/>
  <c r="S149" i="21" s="1"/>
  <c r="CG149" i="21"/>
  <c r="R149" i="21" s="1"/>
  <c r="CF149" i="21"/>
  <c r="Q149" i="21" s="1"/>
  <c r="CE149" i="21"/>
  <c r="P149" i="21" s="1"/>
  <c r="CD149" i="21"/>
  <c r="O149" i="21" s="1"/>
  <c r="CC149" i="21"/>
  <c r="N149" i="21" s="1"/>
  <c r="CB149" i="21"/>
  <c r="M149" i="21" s="1"/>
  <c r="CA149" i="21"/>
  <c r="L149" i="21" s="1"/>
  <c r="BZ149" i="21"/>
  <c r="K149" i="21" s="1"/>
  <c r="BY149" i="21"/>
  <c r="J149" i="21" s="1"/>
  <c r="BX149" i="21"/>
  <c r="I149" i="21" s="1"/>
  <c r="BW149" i="21"/>
  <c r="H149" i="21" s="1"/>
  <c r="BV149" i="21"/>
  <c r="G149" i="21" s="1"/>
  <c r="BU149" i="21"/>
  <c r="F149" i="21" s="1"/>
  <c r="BT149" i="21"/>
  <c r="E149" i="21" s="1"/>
  <c r="BS149" i="21"/>
  <c r="D149" i="21" s="1"/>
  <c r="C149" i="21"/>
  <c r="B149" i="21"/>
  <c r="A149" i="21"/>
  <c r="EF148" i="21"/>
  <c r="BQ148" i="21" s="1"/>
  <c r="EE148" i="21"/>
  <c r="BP148" i="21" s="1"/>
  <c r="ED148" i="21"/>
  <c r="BO148" i="21" s="1"/>
  <c r="EC148" i="21"/>
  <c r="BN148" i="21" s="1"/>
  <c r="EB148" i="21"/>
  <c r="BM148" i="21" s="1"/>
  <c r="EA148" i="21"/>
  <c r="DZ148" i="21"/>
  <c r="BK148" i="21" s="1"/>
  <c r="DY148" i="21"/>
  <c r="BJ148" i="21" s="1"/>
  <c r="DX148" i="21"/>
  <c r="BI148" i="21" s="1"/>
  <c r="DW148" i="21"/>
  <c r="BH148" i="21" s="1"/>
  <c r="DV148" i="21"/>
  <c r="BG148" i="21" s="1"/>
  <c r="DU148" i="21"/>
  <c r="BF148" i="21" s="1"/>
  <c r="DT148" i="21"/>
  <c r="BE148" i="21" s="1"/>
  <c r="DS148" i="21"/>
  <c r="DR148" i="21"/>
  <c r="BC148" i="21" s="1"/>
  <c r="DQ148" i="21"/>
  <c r="BB148" i="21" s="1"/>
  <c r="DP148" i="21"/>
  <c r="DO148" i="21"/>
  <c r="AZ148" i="21" s="1"/>
  <c r="DN148" i="21"/>
  <c r="AY148" i="21" s="1"/>
  <c r="DM148" i="21"/>
  <c r="AX148" i="21" s="1"/>
  <c r="DL148" i="21"/>
  <c r="AW148" i="21" s="1"/>
  <c r="DK148" i="21"/>
  <c r="DJ148" i="21"/>
  <c r="AU148" i="21" s="1"/>
  <c r="DI148" i="21"/>
  <c r="AT148" i="21" s="1"/>
  <c r="DH148" i="21"/>
  <c r="AS148" i="21" s="1"/>
  <c r="DG148" i="21"/>
  <c r="AR148" i="21" s="1"/>
  <c r="DF148" i="21"/>
  <c r="AQ148" i="21" s="1"/>
  <c r="DE148" i="21"/>
  <c r="AP148" i="21" s="1"/>
  <c r="DD148" i="21"/>
  <c r="AO148" i="21" s="1"/>
  <c r="DC148" i="21"/>
  <c r="DB148" i="21"/>
  <c r="AM148" i="21" s="1"/>
  <c r="DA148" i="21"/>
  <c r="AL148" i="21" s="1"/>
  <c r="CZ148" i="21"/>
  <c r="AK148" i="21" s="1"/>
  <c r="CY148" i="21"/>
  <c r="AJ148" i="21" s="1"/>
  <c r="CX148" i="21"/>
  <c r="AI148" i="21" s="1"/>
  <c r="CW148" i="21"/>
  <c r="AH148" i="21" s="1"/>
  <c r="CV148" i="21"/>
  <c r="AG148" i="21" s="1"/>
  <c r="CU148" i="21"/>
  <c r="CT148" i="21"/>
  <c r="AE148" i="21" s="1"/>
  <c r="CS148" i="21"/>
  <c r="AD148" i="21" s="1"/>
  <c r="CR148" i="21"/>
  <c r="AC148" i="21" s="1"/>
  <c r="CQ148" i="21"/>
  <c r="AB148" i="21" s="1"/>
  <c r="CP148" i="21"/>
  <c r="AA148" i="21" s="1"/>
  <c r="CO148" i="21"/>
  <c r="Z148" i="21" s="1"/>
  <c r="CN148" i="21"/>
  <c r="Y148" i="21" s="1"/>
  <c r="CM148" i="21"/>
  <c r="CL148" i="21"/>
  <c r="W148" i="21" s="1"/>
  <c r="CK148" i="21"/>
  <c r="V148" i="21" s="1"/>
  <c r="CJ148" i="21"/>
  <c r="U148" i="21" s="1"/>
  <c r="CI148" i="21"/>
  <c r="T148" i="21" s="1"/>
  <c r="CH148" i="21"/>
  <c r="S148" i="21" s="1"/>
  <c r="CG148" i="21"/>
  <c r="R148" i="21" s="1"/>
  <c r="CF148" i="21"/>
  <c r="Q148" i="21" s="1"/>
  <c r="CE148" i="21"/>
  <c r="CD148" i="21"/>
  <c r="O148" i="21" s="1"/>
  <c r="CC148" i="21"/>
  <c r="N148" i="21" s="1"/>
  <c r="CB148" i="21"/>
  <c r="M148" i="21" s="1"/>
  <c r="CA148" i="21"/>
  <c r="L148" i="21" s="1"/>
  <c r="BZ148" i="21"/>
  <c r="K148" i="21" s="1"/>
  <c r="BY148" i="21"/>
  <c r="J148" i="21" s="1"/>
  <c r="BX148" i="21"/>
  <c r="I148" i="21" s="1"/>
  <c r="BW148" i="21"/>
  <c r="BV148" i="21"/>
  <c r="G148" i="21" s="1"/>
  <c r="BU148" i="21"/>
  <c r="F148" i="21" s="1"/>
  <c r="BT148" i="21"/>
  <c r="E148" i="21" s="1"/>
  <c r="BS148" i="21"/>
  <c r="D148" i="21" s="1"/>
  <c r="BL148" i="21"/>
  <c r="BD148" i="21"/>
  <c r="BA148" i="21"/>
  <c r="AV148" i="21"/>
  <c r="AN148" i="21"/>
  <c r="AF148" i="21"/>
  <c r="X148" i="21"/>
  <c r="P148" i="21"/>
  <c r="H148" i="21"/>
  <c r="C148" i="21"/>
  <c r="B148" i="21"/>
  <c r="A148" i="21"/>
  <c r="EF147" i="21"/>
  <c r="BQ147" i="21" s="1"/>
  <c r="EE147" i="21"/>
  <c r="ED147" i="21"/>
  <c r="BO147" i="21" s="1"/>
  <c r="EC147" i="21"/>
  <c r="BN147" i="21" s="1"/>
  <c r="EB147" i="21"/>
  <c r="BM147" i="21" s="1"/>
  <c r="EA147" i="21"/>
  <c r="BL147" i="21" s="1"/>
  <c r="DZ147" i="21"/>
  <c r="BK147" i="21" s="1"/>
  <c r="DY147" i="21"/>
  <c r="BJ147" i="21" s="1"/>
  <c r="DX147" i="21"/>
  <c r="BI147" i="21" s="1"/>
  <c r="DW147" i="21"/>
  <c r="BH147" i="21" s="1"/>
  <c r="DV147" i="21"/>
  <c r="BG147" i="21" s="1"/>
  <c r="DU147" i="21"/>
  <c r="BF147" i="21" s="1"/>
  <c r="DT147" i="21"/>
  <c r="BE147" i="21" s="1"/>
  <c r="DS147" i="21"/>
  <c r="DR147" i="21"/>
  <c r="BC147" i="21" s="1"/>
  <c r="DQ147" i="21"/>
  <c r="BB147" i="21" s="1"/>
  <c r="DP147" i="21"/>
  <c r="BA147" i="21" s="1"/>
  <c r="DO147" i="21"/>
  <c r="AZ147" i="21" s="1"/>
  <c r="DN147" i="21"/>
  <c r="AY147" i="21" s="1"/>
  <c r="DM147" i="21"/>
  <c r="AX147" i="21" s="1"/>
  <c r="DL147" i="21"/>
  <c r="AW147" i="21" s="1"/>
  <c r="DK147" i="21"/>
  <c r="AV147" i="21" s="1"/>
  <c r="DJ147" i="21"/>
  <c r="AU147" i="21" s="1"/>
  <c r="DI147" i="21"/>
  <c r="AT147" i="21" s="1"/>
  <c r="DH147" i="21"/>
  <c r="AS147" i="21" s="1"/>
  <c r="DG147" i="21"/>
  <c r="DF147" i="21"/>
  <c r="AQ147" i="21" s="1"/>
  <c r="DE147" i="21"/>
  <c r="AP147" i="21" s="1"/>
  <c r="DD147" i="21"/>
  <c r="AO147" i="21" s="1"/>
  <c r="DC147" i="21"/>
  <c r="DB147" i="21"/>
  <c r="AM147" i="21" s="1"/>
  <c r="DA147" i="21"/>
  <c r="AL147" i="21" s="1"/>
  <c r="CZ147" i="21"/>
  <c r="AK147" i="21" s="1"/>
  <c r="CY147" i="21"/>
  <c r="AJ147" i="21" s="1"/>
  <c r="CX147" i="21"/>
  <c r="AI147" i="21" s="1"/>
  <c r="CW147" i="21"/>
  <c r="AH147" i="21" s="1"/>
  <c r="CV147" i="21"/>
  <c r="AG147" i="21" s="1"/>
  <c r="CU147" i="21"/>
  <c r="AF147" i="21" s="1"/>
  <c r="CT147" i="21"/>
  <c r="AE147" i="21" s="1"/>
  <c r="CS147" i="21"/>
  <c r="AD147" i="21" s="1"/>
  <c r="CR147" i="21"/>
  <c r="AC147" i="21" s="1"/>
  <c r="CQ147" i="21"/>
  <c r="CP147" i="21"/>
  <c r="CO147" i="21"/>
  <c r="Z147" i="21" s="1"/>
  <c r="CN147" i="21"/>
  <c r="Y147" i="21" s="1"/>
  <c r="CM147" i="21"/>
  <c r="X147" i="21" s="1"/>
  <c r="CL147" i="21"/>
  <c r="W147" i="21" s="1"/>
  <c r="CK147" i="21"/>
  <c r="V147" i="21" s="1"/>
  <c r="CJ147" i="21"/>
  <c r="U147" i="21" s="1"/>
  <c r="CI147" i="21"/>
  <c r="T147" i="21" s="1"/>
  <c r="CH147" i="21"/>
  <c r="S147" i="21" s="1"/>
  <c r="CG147" i="21"/>
  <c r="R147" i="21" s="1"/>
  <c r="CF147" i="21"/>
  <c r="Q147" i="21" s="1"/>
  <c r="CE147" i="21"/>
  <c r="CD147" i="21"/>
  <c r="O147" i="21" s="1"/>
  <c r="CC147" i="21"/>
  <c r="N147" i="21" s="1"/>
  <c r="CB147" i="21"/>
  <c r="M147" i="21" s="1"/>
  <c r="CA147" i="21"/>
  <c r="BZ147" i="21"/>
  <c r="K147" i="21" s="1"/>
  <c r="BY147" i="21"/>
  <c r="J147" i="21" s="1"/>
  <c r="BX147" i="21"/>
  <c r="I147" i="21" s="1"/>
  <c r="BW147" i="21"/>
  <c r="H147" i="21" s="1"/>
  <c r="BV147" i="21"/>
  <c r="G147" i="21" s="1"/>
  <c r="BU147" i="21"/>
  <c r="F147" i="21" s="1"/>
  <c r="BT147" i="21"/>
  <c r="E147" i="21" s="1"/>
  <c r="BS147" i="21"/>
  <c r="BP147" i="21"/>
  <c r="BD147" i="21"/>
  <c r="AR147" i="21"/>
  <c r="AN147" i="21"/>
  <c r="AB147" i="21"/>
  <c r="AA147" i="21"/>
  <c r="P147" i="21"/>
  <c r="L147" i="21"/>
  <c r="D147" i="21"/>
  <c r="C147" i="21"/>
  <c r="B147" i="21"/>
  <c r="A147" i="21"/>
  <c r="EF146" i="21"/>
  <c r="BQ146" i="21" s="1"/>
  <c r="EE146" i="21"/>
  <c r="BP146" i="21" s="1"/>
  <c r="ED146" i="21"/>
  <c r="EC146" i="21"/>
  <c r="EB146" i="21"/>
  <c r="BM146" i="21" s="1"/>
  <c r="EA146" i="21"/>
  <c r="BL146" i="21" s="1"/>
  <c r="DZ146" i="21"/>
  <c r="DY146" i="21"/>
  <c r="BJ146" i="21" s="1"/>
  <c r="DX146" i="21"/>
  <c r="BI146" i="21" s="1"/>
  <c r="DW146" i="21"/>
  <c r="BH146" i="21" s="1"/>
  <c r="DV146" i="21"/>
  <c r="DU146" i="21"/>
  <c r="BF146" i="21" s="1"/>
  <c r="DT146" i="21"/>
  <c r="BE146" i="21" s="1"/>
  <c r="DS146" i="21"/>
  <c r="BD146" i="21" s="1"/>
  <c r="DR146" i="21"/>
  <c r="DQ146" i="21"/>
  <c r="BB146" i="21" s="1"/>
  <c r="DP146" i="21"/>
  <c r="BA146" i="21" s="1"/>
  <c r="DO146" i="21"/>
  <c r="AZ146" i="21" s="1"/>
  <c r="DN146" i="21"/>
  <c r="DM146" i="21"/>
  <c r="DL146" i="21"/>
  <c r="AW146" i="21" s="1"/>
  <c r="DK146" i="21"/>
  <c r="AV146" i="21" s="1"/>
  <c r="DJ146" i="21"/>
  <c r="DI146" i="21"/>
  <c r="AT146" i="21" s="1"/>
  <c r="DH146" i="21"/>
  <c r="AS146" i="21" s="1"/>
  <c r="DG146" i="21"/>
  <c r="AR146" i="21" s="1"/>
  <c r="DF146" i="21"/>
  <c r="DE146" i="21"/>
  <c r="DD146" i="21"/>
  <c r="DC146" i="21"/>
  <c r="AN146" i="21" s="1"/>
  <c r="DB146" i="21"/>
  <c r="AM146" i="21" s="1"/>
  <c r="DA146" i="21"/>
  <c r="AL146" i="21" s="1"/>
  <c r="CZ146" i="21"/>
  <c r="AK146" i="21" s="1"/>
  <c r="CY146" i="21"/>
  <c r="AJ146" i="21" s="1"/>
  <c r="CX146" i="21"/>
  <c r="CW146" i="21"/>
  <c r="AH146" i="21" s="1"/>
  <c r="CV146" i="21"/>
  <c r="AG146" i="21" s="1"/>
  <c r="CU146" i="21"/>
  <c r="AF146" i="21" s="1"/>
  <c r="CT146" i="21"/>
  <c r="CS146" i="21"/>
  <c r="AD146" i="21" s="1"/>
  <c r="CR146" i="21"/>
  <c r="AC146" i="21" s="1"/>
  <c r="CQ146" i="21"/>
  <c r="AB146" i="21" s="1"/>
  <c r="CP146" i="21"/>
  <c r="CO146" i="21"/>
  <c r="Z146" i="21" s="1"/>
  <c r="CN146" i="21"/>
  <c r="Y146" i="21" s="1"/>
  <c r="CM146" i="21"/>
  <c r="X146" i="21" s="1"/>
  <c r="CL146" i="21"/>
  <c r="CK146" i="21"/>
  <c r="CJ146" i="21"/>
  <c r="U146" i="21" s="1"/>
  <c r="CI146" i="21"/>
  <c r="T146" i="21" s="1"/>
  <c r="CH146" i="21"/>
  <c r="CG146" i="21"/>
  <c r="R146" i="21" s="1"/>
  <c r="CF146" i="21"/>
  <c r="Q146" i="21" s="1"/>
  <c r="CE146" i="21"/>
  <c r="P146" i="21" s="1"/>
  <c r="CD146" i="21"/>
  <c r="CC146" i="21"/>
  <c r="CB146" i="21"/>
  <c r="M146" i="21" s="1"/>
  <c r="CA146" i="21"/>
  <c r="L146" i="21" s="1"/>
  <c r="BZ146" i="21"/>
  <c r="BY146" i="21"/>
  <c r="J146" i="21" s="1"/>
  <c r="BX146" i="21"/>
  <c r="I146" i="21" s="1"/>
  <c r="BW146" i="21"/>
  <c r="H146" i="21" s="1"/>
  <c r="BV146" i="21"/>
  <c r="BU146" i="21"/>
  <c r="BT146" i="21"/>
  <c r="E146" i="21" s="1"/>
  <c r="BS146" i="21"/>
  <c r="D146" i="21" s="1"/>
  <c r="BO146" i="21"/>
  <c r="BN146" i="21"/>
  <c r="BK146" i="21"/>
  <c r="BG146" i="21"/>
  <c r="BC146" i="21"/>
  <c r="AY146" i="21"/>
  <c r="AX146" i="21"/>
  <c r="AU146" i="21"/>
  <c r="AQ146" i="21"/>
  <c r="AP146" i="21"/>
  <c r="AO146" i="21"/>
  <c r="AI146" i="21"/>
  <c r="AE146" i="21"/>
  <c r="AA146" i="21"/>
  <c r="W146" i="21"/>
  <c r="V146" i="21"/>
  <c r="S146" i="21"/>
  <c r="O146" i="21"/>
  <c r="N146" i="21"/>
  <c r="K146" i="21"/>
  <c r="G146" i="21"/>
  <c r="F146" i="21"/>
  <c r="C146" i="21"/>
  <c r="B146" i="21"/>
  <c r="A146" i="21"/>
  <c r="EF145" i="21"/>
  <c r="BQ145" i="21" s="1"/>
  <c r="EE145" i="21"/>
  <c r="BP145" i="21" s="1"/>
  <c r="ED145" i="21"/>
  <c r="EC145" i="21"/>
  <c r="BN145" i="21" s="1"/>
  <c r="EB145" i="21"/>
  <c r="BM145" i="21" s="1"/>
  <c r="EA145" i="21"/>
  <c r="BL145" i="21" s="1"/>
  <c r="DZ145" i="21"/>
  <c r="DY145" i="21"/>
  <c r="BJ145" i="21" s="1"/>
  <c r="DX145" i="21"/>
  <c r="BI145" i="21" s="1"/>
  <c r="DW145" i="21"/>
  <c r="BH145" i="21" s="1"/>
  <c r="DV145" i="21"/>
  <c r="BG145" i="21" s="1"/>
  <c r="DU145" i="21"/>
  <c r="BF145" i="21" s="1"/>
  <c r="DT145" i="21"/>
  <c r="BE145" i="21" s="1"/>
  <c r="DS145" i="21"/>
  <c r="BD145" i="21" s="1"/>
  <c r="DR145" i="21"/>
  <c r="DQ145" i="21"/>
  <c r="BB145" i="21" s="1"/>
  <c r="DP145" i="21"/>
  <c r="BA145" i="21" s="1"/>
  <c r="DO145" i="21"/>
  <c r="AZ145" i="21" s="1"/>
  <c r="DN145" i="21"/>
  <c r="DM145" i="21"/>
  <c r="AX145" i="21" s="1"/>
  <c r="DL145" i="21"/>
  <c r="AW145" i="21" s="1"/>
  <c r="DK145" i="21"/>
  <c r="AV145" i="21" s="1"/>
  <c r="DJ145" i="21"/>
  <c r="AU145" i="21" s="1"/>
  <c r="DI145" i="21"/>
  <c r="AT145" i="21" s="1"/>
  <c r="DH145" i="21"/>
  <c r="AS145" i="21" s="1"/>
  <c r="DG145" i="21"/>
  <c r="AR145" i="21" s="1"/>
  <c r="DF145" i="21"/>
  <c r="DE145" i="21"/>
  <c r="AP145" i="21" s="1"/>
  <c r="DD145" i="21"/>
  <c r="AO145" i="21" s="1"/>
  <c r="DC145" i="21"/>
  <c r="AN145" i="21" s="1"/>
  <c r="DB145" i="21"/>
  <c r="DA145" i="21"/>
  <c r="AL145" i="21" s="1"/>
  <c r="CZ145" i="21"/>
  <c r="AK145" i="21" s="1"/>
  <c r="CY145" i="21"/>
  <c r="AJ145" i="21" s="1"/>
  <c r="CX145" i="21"/>
  <c r="AI145" i="21" s="1"/>
  <c r="CW145" i="21"/>
  <c r="AH145" i="21" s="1"/>
  <c r="CV145" i="21"/>
  <c r="AG145" i="21" s="1"/>
  <c r="CU145" i="21"/>
  <c r="AF145" i="21" s="1"/>
  <c r="CT145" i="21"/>
  <c r="CS145" i="21"/>
  <c r="AD145" i="21" s="1"/>
  <c r="CR145" i="21"/>
  <c r="AC145" i="21" s="1"/>
  <c r="CQ145" i="21"/>
  <c r="AB145" i="21" s="1"/>
  <c r="CP145" i="21"/>
  <c r="CO145" i="21"/>
  <c r="Z145" i="21" s="1"/>
  <c r="CN145" i="21"/>
  <c r="Y145" i="21" s="1"/>
  <c r="CM145" i="21"/>
  <c r="X145" i="21" s="1"/>
  <c r="CL145" i="21"/>
  <c r="CK145" i="21"/>
  <c r="V145" i="21" s="1"/>
  <c r="CJ145" i="21"/>
  <c r="U145" i="21" s="1"/>
  <c r="CI145" i="21"/>
  <c r="T145" i="21" s="1"/>
  <c r="CH145" i="21"/>
  <c r="S145" i="21" s="1"/>
  <c r="CG145" i="21"/>
  <c r="R145" i="21" s="1"/>
  <c r="CF145" i="21"/>
  <c r="Q145" i="21" s="1"/>
  <c r="CE145" i="21"/>
  <c r="P145" i="21" s="1"/>
  <c r="CD145" i="21"/>
  <c r="CC145" i="21"/>
  <c r="N145" i="21" s="1"/>
  <c r="CB145" i="21"/>
  <c r="M145" i="21" s="1"/>
  <c r="CA145" i="21"/>
  <c r="L145" i="21" s="1"/>
  <c r="BZ145" i="21"/>
  <c r="BY145" i="21"/>
  <c r="J145" i="21" s="1"/>
  <c r="BX145" i="21"/>
  <c r="I145" i="21" s="1"/>
  <c r="BW145" i="21"/>
  <c r="H145" i="21" s="1"/>
  <c r="BV145" i="21"/>
  <c r="BU145" i="21"/>
  <c r="F145" i="21" s="1"/>
  <c r="BT145" i="21"/>
  <c r="E145" i="21" s="1"/>
  <c r="BS145" i="21"/>
  <c r="D145" i="21" s="1"/>
  <c r="BO145" i="21"/>
  <c r="BK145" i="21"/>
  <c r="BC145" i="21"/>
  <c r="AY145" i="21"/>
  <c r="AQ145" i="21"/>
  <c r="AM145" i="21"/>
  <c r="AE145" i="21"/>
  <c r="AA145" i="21"/>
  <c r="W145" i="21"/>
  <c r="O145" i="21"/>
  <c r="K145" i="21"/>
  <c r="G145" i="21"/>
  <c r="C145" i="21"/>
  <c r="B145" i="21"/>
  <c r="A145" i="21"/>
  <c r="EF144" i="21"/>
  <c r="BQ144" i="21" s="1"/>
  <c r="EE144" i="21"/>
  <c r="BP144" i="21" s="1"/>
  <c r="ED144" i="21"/>
  <c r="EC144" i="21"/>
  <c r="EB144" i="21"/>
  <c r="BM144" i="21" s="1"/>
  <c r="EA144" i="21"/>
  <c r="BL144" i="21" s="1"/>
  <c r="DZ144" i="21"/>
  <c r="BK144" i="21" s="1"/>
  <c r="DY144" i="21"/>
  <c r="BJ144" i="21" s="1"/>
  <c r="DX144" i="21"/>
  <c r="BI144" i="21" s="1"/>
  <c r="DW144" i="21"/>
  <c r="BH144" i="21" s="1"/>
  <c r="DV144" i="21"/>
  <c r="DU144" i="21"/>
  <c r="BF144" i="21" s="1"/>
  <c r="DT144" i="21"/>
  <c r="BE144" i="21" s="1"/>
  <c r="DS144" i="21"/>
  <c r="BD144" i="21" s="1"/>
  <c r="DR144" i="21"/>
  <c r="BC144" i="21" s="1"/>
  <c r="DQ144" i="21"/>
  <c r="BB144" i="21" s="1"/>
  <c r="DP144" i="21"/>
  <c r="BA144" i="21" s="1"/>
  <c r="DO144" i="21"/>
  <c r="AZ144" i="21" s="1"/>
  <c r="DN144" i="21"/>
  <c r="DM144" i="21"/>
  <c r="AX144" i="21" s="1"/>
  <c r="DL144" i="21"/>
  <c r="AW144" i="21" s="1"/>
  <c r="DK144" i="21"/>
  <c r="AV144" i="21" s="1"/>
  <c r="DJ144" i="21"/>
  <c r="AU144" i="21" s="1"/>
  <c r="DI144" i="21"/>
  <c r="AT144" i="21" s="1"/>
  <c r="DH144" i="21"/>
  <c r="AS144" i="21" s="1"/>
  <c r="DG144" i="21"/>
  <c r="AR144" i="21" s="1"/>
  <c r="DF144" i="21"/>
  <c r="DE144" i="21"/>
  <c r="AP144" i="21" s="1"/>
  <c r="DD144" i="21"/>
  <c r="AO144" i="21" s="1"/>
  <c r="DC144" i="21"/>
  <c r="AN144" i="21" s="1"/>
  <c r="DB144" i="21"/>
  <c r="AM144" i="21" s="1"/>
  <c r="DA144" i="21"/>
  <c r="AL144" i="21" s="1"/>
  <c r="CZ144" i="21"/>
  <c r="AK144" i="21" s="1"/>
  <c r="CY144" i="21"/>
  <c r="AJ144" i="21" s="1"/>
  <c r="CX144" i="21"/>
  <c r="AI144" i="21" s="1"/>
  <c r="CW144" i="21"/>
  <c r="AH144" i="21" s="1"/>
  <c r="CV144" i="21"/>
  <c r="AG144" i="21" s="1"/>
  <c r="CU144" i="21"/>
  <c r="AF144" i="21" s="1"/>
  <c r="CT144" i="21"/>
  <c r="AE144" i="21" s="1"/>
  <c r="CS144" i="21"/>
  <c r="AD144" i="21" s="1"/>
  <c r="CR144" i="21"/>
  <c r="AC144" i="21" s="1"/>
  <c r="CQ144" i="21"/>
  <c r="AB144" i="21" s="1"/>
  <c r="CP144" i="21"/>
  <c r="CO144" i="21"/>
  <c r="Z144" i="21" s="1"/>
  <c r="CN144" i="21"/>
  <c r="Y144" i="21" s="1"/>
  <c r="CM144" i="21"/>
  <c r="X144" i="21" s="1"/>
  <c r="CL144" i="21"/>
  <c r="W144" i="21" s="1"/>
  <c r="CK144" i="21"/>
  <c r="V144" i="21" s="1"/>
  <c r="CJ144" i="21"/>
  <c r="U144" i="21" s="1"/>
  <c r="CI144" i="21"/>
  <c r="T144" i="21" s="1"/>
  <c r="CH144" i="21"/>
  <c r="CG144" i="21"/>
  <c r="R144" i="21" s="1"/>
  <c r="CF144" i="21"/>
  <c r="Q144" i="21" s="1"/>
  <c r="CE144" i="21"/>
  <c r="P144" i="21" s="1"/>
  <c r="CD144" i="21"/>
  <c r="O144" i="21" s="1"/>
  <c r="CC144" i="21"/>
  <c r="N144" i="21" s="1"/>
  <c r="CB144" i="21"/>
  <c r="M144" i="21" s="1"/>
  <c r="CA144" i="21"/>
  <c r="L144" i="21" s="1"/>
  <c r="BZ144" i="21"/>
  <c r="BY144" i="21"/>
  <c r="J144" i="21" s="1"/>
  <c r="BX144" i="21"/>
  <c r="I144" i="21" s="1"/>
  <c r="BW144" i="21"/>
  <c r="H144" i="21" s="1"/>
  <c r="BV144" i="21"/>
  <c r="G144" i="21" s="1"/>
  <c r="BU144" i="21"/>
  <c r="F144" i="21" s="1"/>
  <c r="BT144" i="21"/>
  <c r="E144" i="21" s="1"/>
  <c r="BS144" i="21"/>
  <c r="D144" i="21" s="1"/>
  <c r="BO144" i="21"/>
  <c r="BN144" i="21"/>
  <c r="BG144" i="21"/>
  <c r="AY144" i="21"/>
  <c r="AQ144" i="21"/>
  <c r="AA144" i="21"/>
  <c r="S144" i="21"/>
  <c r="K144" i="21"/>
  <c r="C144" i="21"/>
  <c r="B144" i="21"/>
  <c r="A144" i="21"/>
  <c r="EF143" i="21"/>
  <c r="BQ143" i="21" s="1"/>
  <c r="EE143" i="21"/>
  <c r="BP143" i="21" s="1"/>
  <c r="ED143" i="21"/>
  <c r="BO143" i="21" s="1"/>
  <c r="EC143" i="21"/>
  <c r="EB143" i="21"/>
  <c r="EA143" i="21"/>
  <c r="BL143" i="21" s="1"/>
  <c r="DZ143" i="21"/>
  <c r="BK143" i="21" s="1"/>
  <c r="DY143" i="21"/>
  <c r="BJ143" i="21" s="1"/>
  <c r="DX143" i="21"/>
  <c r="BI143" i="21" s="1"/>
  <c r="DW143" i="21"/>
  <c r="BH143" i="21" s="1"/>
  <c r="DV143" i="21"/>
  <c r="BG143" i="21" s="1"/>
  <c r="DU143" i="21"/>
  <c r="DT143" i="21"/>
  <c r="BE143" i="21" s="1"/>
  <c r="DS143" i="21"/>
  <c r="BD143" i="21" s="1"/>
  <c r="DR143" i="21"/>
  <c r="BC143" i="21" s="1"/>
  <c r="DQ143" i="21"/>
  <c r="BB143" i="21" s="1"/>
  <c r="DP143" i="21"/>
  <c r="BA143" i="21" s="1"/>
  <c r="DO143" i="21"/>
  <c r="AZ143" i="21" s="1"/>
  <c r="DN143" i="21"/>
  <c r="AY143" i="21" s="1"/>
  <c r="DM143" i="21"/>
  <c r="DL143" i="21"/>
  <c r="DK143" i="21"/>
  <c r="AV143" i="21" s="1"/>
  <c r="DJ143" i="21"/>
  <c r="AU143" i="21" s="1"/>
  <c r="DI143" i="21"/>
  <c r="AT143" i="21" s="1"/>
  <c r="DH143" i="21"/>
  <c r="AS143" i="21" s="1"/>
  <c r="DG143" i="21"/>
  <c r="AR143" i="21" s="1"/>
  <c r="DF143" i="21"/>
  <c r="AQ143" i="21" s="1"/>
  <c r="DE143" i="21"/>
  <c r="DD143" i="21"/>
  <c r="AO143" i="21" s="1"/>
  <c r="DC143" i="21"/>
  <c r="AN143" i="21" s="1"/>
  <c r="DB143" i="21"/>
  <c r="AM143" i="21" s="1"/>
  <c r="DA143" i="21"/>
  <c r="AL143" i="21" s="1"/>
  <c r="CZ143" i="21"/>
  <c r="AK143" i="21" s="1"/>
  <c r="CY143" i="21"/>
  <c r="AJ143" i="21" s="1"/>
  <c r="CX143" i="21"/>
  <c r="AI143" i="21" s="1"/>
  <c r="CW143" i="21"/>
  <c r="CV143" i="21"/>
  <c r="CU143" i="21"/>
  <c r="AF143" i="21" s="1"/>
  <c r="CT143" i="21"/>
  <c r="AE143" i="21" s="1"/>
  <c r="CS143" i="21"/>
  <c r="AD143" i="21" s="1"/>
  <c r="CR143" i="21"/>
  <c r="AC143" i="21" s="1"/>
  <c r="CQ143" i="21"/>
  <c r="AB143" i="21" s="1"/>
  <c r="CP143" i="21"/>
  <c r="AA143" i="21" s="1"/>
  <c r="CO143" i="21"/>
  <c r="CN143" i="21"/>
  <c r="Y143" i="21" s="1"/>
  <c r="CM143" i="21"/>
  <c r="X143" i="21" s="1"/>
  <c r="CL143" i="21"/>
  <c r="W143" i="21" s="1"/>
  <c r="CK143" i="21"/>
  <c r="V143" i="21" s="1"/>
  <c r="CJ143" i="21"/>
  <c r="U143" i="21" s="1"/>
  <c r="CI143" i="21"/>
  <c r="T143" i="21" s="1"/>
  <c r="CH143" i="21"/>
  <c r="S143" i="21" s="1"/>
  <c r="CG143" i="21"/>
  <c r="CF143" i="21"/>
  <c r="CE143" i="21"/>
  <c r="P143" i="21" s="1"/>
  <c r="CD143" i="21"/>
  <c r="O143" i="21" s="1"/>
  <c r="CC143" i="21"/>
  <c r="N143" i="21" s="1"/>
  <c r="CB143" i="21"/>
  <c r="M143" i="21" s="1"/>
  <c r="CA143" i="21"/>
  <c r="L143" i="21" s="1"/>
  <c r="BZ143" i="21"/>
  <c r="K143" i="21" s="1"/>
  <c r="BY143" i="21"/>
  <c r="BX143" i="21"/>
  <c r="I143" i="21" s="1"/>
  <c r="BW143" i="21"/>
  <c r="H143" i="21" s="1"/>
  <c r="BV143" i="21"/>
  <c r="G143" i="21" s="1"/>
  <c r="BU143" i="21"/>
  <c r="F143" i="21" s="1"/>
  <c r="BT143" i="21"/>
  <c r="E143" i="21" s="1"/>
  <c r="BS143" i="21"/>
  <c r="D143" i="21" s="1"/>
  <c r="BN143" i="21"/>
  <c r="BM143" i="21"/>
  <c r="BF143" i="21"/>
  <c r="AX143" i="21"/>
  <c r="AW143" i="21"/>
  <c r="AP143" i="21"/>
  <c r="AH143" i="21"/>
  <c r="AG143" i="21"/>
  <c r="Z143" i="21"/>
  <c r="R143" i="21"/>
  <c r="Q143" i="21"/>
  <c r="J143" i="21"/>
  <c r="C143" i="21"/>
  <c r="B143" i="21"/>
  <c r="A143" i="21"/>
  <c r="EF142" i="21"/>
  <c r="BQ142" i="21" s="1"/>
  <c r="EE142" i="21"/>
  <c r="ED142" i="21"/>
  <c r="BO142" i="21" s="1"/>
  <c r="EC142" i="21"/>
  <c r="BN142" i="21" s="1"/>
  <c r="EB142" i="21"/>
  <c r="BM142" i="21" s="1"/>
  <c r="EA142" i="21"/>
  <c r="BL142" i="21" s="1"/>
  <c r="DZ142" i="21"/>
  <c r="BK142" i="21" s="1"/>
  <c r="DY142" i="21"/>
  <c r="BJ142" i="21" s="1"/>
  <c r="DX142" i="21"/>
  <c r="BI142" i="21" s="1"/>
  <c r="DW142" i="21"/>
  <c r="BH142" i="21" s="1"/>
  <c r="DV142" i="21"/>
  <c r="BG142" i="21" s="1"/>
  <c r="DU142" i="21"/>
  <c r="BF142" i="21" s="1"/>
  <c r="DT142" i="21"/>
  <c r="BE142" i="21" s="1"/>
  <c r="DS142" i="21"/>
  <c r="DR142" i="21"/>
  <c r="BC142" i="21" s="1"/>
  <c r="DQ142" i="21"/>
  <c r="BB142" i="21" s="1"/>
  <c r="DP142" i="21"/>
  <c r="BA142" i="21" s="1"/>
  <c r="DO142" i="21"/>
  <c r="DN142" i="21"/>
  <c r="AY142" i="21" s="1"/>
  <c r="DM142" i="21"/>
  <c r="AX142" i="21" s="1"/>
  <c r="DL142" i="21"/>
  <c r="AW142" i="21" s="1"/>
  <c r="DK142" i="21"/>
  <c r="AV142" i="21" s="1"/>
  <c r="DJ142" i="21"/>
  <c r="AU142" i="21" s="1"/>
  <c r="DI142" i="21"/>
  <c r="AT142" i="21" s="1"/>
  <c r="DH142" i="21"/>
  <c r="AS142" i="21" s="1"/>
  <c r="DG142" i="21"/>
  <c r="AR142" i="21" s="1"/>
  <c r="DF142" i="21"/>
  <c r="AQ142" i="21" s="1"/>
  <c r="DE142" i="21"/>
  <c r="AP142" i="21" s="1"/>
  <c r="DD142" i="21"/>
  <c r="AO142" i="21" s="1"/>
  <c r="DC142" i="21"/>
  <c r="DB142" i="21"/>
  <c r="AM142" i="21" s="1"/>
  <c r="DA142" i="21"/>
  <c r="AL142" i="21" s="1"/>
  <c r="CZ142" i="21"/>
  <c r="AK142" i="21" s="1"/>
  <c r="CY142" i="21"/>
  <c r="CX142" i="21"/>
  <c r="AI142" i="21" s="1"/>
  <c r="CW142" i="21"/>
  <c r="AH142" i="21" s="1"/>
  <c r="CV142" i="21"/>
  <c r="AG142" i="21" s="1"/>
  <c r="CU142" i="21"/>
  <c r="AF142" i="21" s="1"/>
  <c r="CT142" i="21"/>
  <c r="AE142" i="21" s="1"/>
  <c r="CS142" i="21"/>
  <c r="AD142" i="21" s="1"/>
  <c r="CR142" i="21"/>
  <c r="AC142" i="21" s="1"/>
  <c r="CQ142" i="21"/>
  <c r="AB142" i="21" s="1"/>
  <c r="CP142" i="21"/>
  <c r="AA142" i="21" s="1"/>
  <c r="CO142" i="21"/>
  <c r="Z142" i="21" s="1"/>
  <c r="CN142" i="21"/>
  <c r="Y142" i="21" s="1"/>
  <c r="CM142" i="21"/>
  <c r="CL142" i="21"/>
  <c r="W142" i="21" s="1"/>
  <c r="CK142" i="21"/>
  <c r="V142" i="21" s="1"/>
  <c r="CJ142" i="21"/>
  <c r="U142" i="21" s="1"/>
  <c r="CI142" i="21"/>
  <c r="CH142" i="21"/>
  <c r="S142" i="21" s="1"/>
  <c r="CG142" i="21"/>
  <c r="R142" i="21" s="1"/>
  <c r="CF142" i="21"/>
  <c r="Q142" i="21" s="1"/>
  <c r="CE142" i="21"/>
  <c r="P142" i="21" s="1"/>
  <c r="CD142" i="21"/>
  <c r="O142" i="21" s="1"/>
  <c r="CC142" i="21"/>
  <c r="N142" i="21" s="1"/>
  <c r="CB142" i="21"/>
  <c r="M142" i="21" s="1"/>
  <c r="CA142" i="21"/>
  <c r="L142" i="21" s="1"/>
  <c r="BZ142" i="21"/>
  <c r="K142" i="21" s="1"/>
  <c r="BY142" i="21"/>
  <c r="J142" i="21" s="1"/>
  <c r="BX142" i="21"/>
  <c r="I142" i="21" s="1"/>
  <c r="BW142" i="21"/>
  <c r="BV142" i="21"/>
  <c r="G142" i="21" s="1"/>
  <c r="BU142" i="21"/>
  <c r="F142" i="21" s="1"/>
  <c r="BT142" i="21"/>
  <c r="E142" i="21" s="1"/>
  <c r="BS142" i="21"/>
  <c r="BP142" i="21"/>
  <c r="BD142" i="21"/>
  <c r="AZ142" i="21"/>
  <c r="AN142" i="21"/>
  <c r="AJ142" i="21"/>
  <c r="X142" i="21"/>
  <c r="T142" i="21"/>
  <c r="H142" i="21"/>
  <c r="D142" i="21"/>
  <c r="C142" i="21"/>
  <c r="B142" i="21"/>
  <c r="A142" i="21"/>
  <c r="EF141" i="21"/>
  <c r="BQ141" i="21" s="1"/>
  <c r="EE141" i="21"/>
  <c r="BP141" i="21" s="1"/>
  <c r="ED141" i="21"/>
  <c r="EC141" i="21"/>
  <c r="BN141" i="21" s="1"/>
  <c r="EB141" i="21"/>
  <c r="BM141" i="21" s="1"/>
  <c r="EA141" i="21"/>
  <c r="DZ141" i="21"/>
  <c r="DY141" i="21"/>
  <c r="BJ141" i="21" s="1"/>
  <c r="DX141" i="21"/>
  <c r="BI141" i="21" s="1"/>
  <c r="DW141" i="21"/>
  <c r="BH141" i="21" s="1"/>
  <c r="DV141" i="21"/>
  <c r="BG141" i="21" s="1"/>
  <c r="DU141" i="21"/>
  <c r="BF141" i="21" s="1"/>
  <c r="DT141" i="21"/>
  <c r="BE141" i="21" s="1"/>
  <c r="DS141" i="21"/>
  <c r="DR141" i="21"/>
  <c r="DQ141" i="21"/>
  <c r="BB141" i="21" s="1"/>
  <c r="DP141" i="21"/>
  <c r="BA141" i="21" s="1"/>
  <c r="DO141" i="21"/>
  <c r="AZ141" i="21" s="1"/>
  <c r="DN141" i="21"/>
  <c r="DM141" i="21"/>
  <c r="AX141" i="21" s="1"/>
  <c r="DL141" i="21"/>
  <c r="AW141" i="21" s="1"/>
  <c r="DK141" i="21"/>
  <c r="DJ141" i="21"/>
  <c r="DI141" i="21"/>
  <c r="AT141" i="21" s="1"/>
  <c r="DH141" i="21"/>
  <c r="AS141" i="21" s="1"/>
  <c r="DG141" i="21"/>
  <c r="AR141" i="21" s="1"/>
  <c r="DF141" i="21"/>
  <c r="DE141" i="21"/>
  <c r="AP141" i="21" s="1"/>
  <c r="DD141" i="21"/>
  <c r="AO141" i="21" s="1"/>
  <c r="DC141" i="21"/>
  <c r="AN141" i="21" s="1"/>
  <c r="DB141" i="21"/>
  <c r="DA141" i="21"/>
  <c r="AL141" i="21" s="1"/>
  <c r="CZ141" i="21"/>
  <c r="AK141" i="21" s="1"/>
  <c r="CY141" i="21"/>
  <c r="AJ141" i="21" s="1"/>
  <c r="CX141" i="21"/>
  <c r="AI141" i="21" s="1"/>
  <c r="CW141" i="21"/>
  <c r="AH141" i="21" s="1"/>
  <c r="CV141" i="21"/>
  <c r="AG141" i="21" s="1"/>
  <c r="CU141" i="21"/>
  <c r="CT141" i="21"/>
  <c r="CS141" i="21"/>
  <c r="AD141" i="21" s="1"/>
  <c r="CR141" i="21"/>
  <c r="AC141" i="21" s="1"/>
  <c r="CQ141" i="21"/>
  <c r="AB141" i="21" s="1"/>
  <c r="CP141" i="21"/>
  <c r="CO141" i="21"/>
  <c r="Z141" i="21" s="1"/>
  <c r="CN141" i="21"/>
  <c r="Y141" i="21" s="1"/>
  <c r="CM141" i="21"/>
  <c r="CL141" i="21"/>
  <c r="CK141" i="21"/>
  <c r="V141" i="21" s="1"/>
  <c r="CJ141" i="21"/>
  <c r="U141" i="21" s="1"/>
  <c r="CI141" i="21"/>
  <c r="T141" i="21" s="1"/>
  <c r="CH141" i="21"/>
  <c r="CG141" i="21"/>
  <c r="R141" i="21" s="1"/>
  <c r="CF141" i="21"/>
  <c r="Q141" i="21" s="1"/>
  <c r="CE141" i="21"/>
  <c r="CD141" i="21"/>
  <c r="O141" i="21" s="1"/>
  <c r="CC141" i="21"/>
  <c r="N141" i="21" s="1"/>
  <c r="CB141" i="21"/>
  <c r="M141" i="21" s="1"/>
  <c r="CA141" i="21"/>
  <c r="L141" i="21" s="1"/>
  <c r="BZ141" i="21"/>
  <c r="BY141" i="21"/>
  <c r="J141" i="21" s="1"/>
  <c r="BX141" i="21"/>
  <c r="I141" i="21" s="1"/>
  <c r="BW141" i="21"/>
  <c r="H141" i="21" s="1"/>
  <c r="BV141" i="21"/>
  <c r="BU141" i="21"/>
  <c r="F141" i="21" s="1"/>
  <c r="BT141" i="21"/>
  <c r="E141" i="21" s="1"/>
  <c r="BS141" i="21"/>
  <c r="D141" i="21" s="1"/>
  <c r="BO141" i="21"/>
  <c r="BL141" i="21"/>
  <c r="BK141" i="21"/>
  <c r="BD141" i="21"/>
  <c r="BC141" i="21"/>
  <c r="AY141" i="21"/>
  <c r="AV141" i="21"/>
  <c r="AU141" i="21"/>
  <c r="AQ141" i="21"/>
  <c r="AM141" i="21"/>
  <c r="AF141" i="21"/>
  <c r="AE141" i="21"/>
  <c r="AA141" i="21"/>
  <c r="X141" i="21"/>
  <c r="W141" i="21"/>
  <c r="S141" i="21"/>
  <c r="P141" i="21"/>
  <c r="K141" i="21"/>
  <c r="G141" i="21"/>
  <c r="C141" i="21"/>
  <c r="B141" i="21"/>
  <c r="A141" i="21"/>
  <c r="EF140" i="21"/>
  <c r="BQ140" i="21" s="1"/>
  <c r="EE140" i="21"/>
  <c r="BP140" i="21" s="1"/>
  <c r="ED140" i="21"/>
  <c r="EC140" i="21"/>
  <c r="EB140" i="21"/>
  <c r="BM140" i="21" s="1"/>
  <c r="EA140" i="21"/>
  <c r="BL140" i="21" s="1"/>
  <c r="DZ140" i="21"/>
  <c r="BK140" i="21" s="1"/>
  <c r="DY140" i="21"/>
  <c r="BJ140" i="21" s="1"/>
  <c r="DX140" i="21"/>
  <c r="BI140" i="21" s="1"/>
  <c r="DW140" i="21"/>
  <c r="BH140" i="21" s="1"/>
  <c r="DV140" i="21"/>
  <c r="BG140" i="21" s="1"/>
  <c r="DU140" i="21"/>
  <c r="DT140" i="21"/>
  <c r="BE140" i="21" s="1"/>
  <c r="DS140" i="21"/>
  <c r="BD140" i="21" s="1"/>
  <c r="DR140" i="21"/>
  <c r="BC140" i="21" s="1"/>
  <c r="DQ140" i="21"/>
  <c r="BB140" i="21" s="1"/>
  <c r="DP140" i="21"/>
  <c r="BA140" i="21" s="1"/>
  <c r="DO140" i="21"/>
  <c r="AZ140" i="21" s="1"/>
  <c r="DN140" i="21"/>
  <c r="DM140" i="21"/>
  <c r="AX140" i="21" s="1"/>
  <c r="DL140" i="21"/>
  <c r="AW140" i="21" s="1"/>
  <c r="DK140" i="21"/>
  <c r="AV140" i="21" s="1"/>
  <c r="DJ140" i="21"/>
  <c r="AU140" i="21" s="1"/>
  <c r="DI140" i="21"/>
  <c r="AT140" i="21" s="1"/>
  <c r="DH140" i="21"/>
  <c r="AS140" i="21" s="1"/>
  <c r="DG140" i="21"/>
  <c r="AR140" i="21" s="1"/>
  <c r="DF140" i="21"/>
  <c r="AQ140" i="21" s="1"/>
  <c r="DE140" i="21"/>
  <c r="DD140" i="21"/>
  <c r="AO140" i="21" s="1"/>
  <c r="DC140" i="21"/>
  <c r="AN140" i="21" s="1"/>
  <c r="DB140" i="21"/>
  <c r="AM140" i="21" s="1"/>
  <c r="DA140" i="21"/>
  <c r="AL140" i="21" s="1"/>
  <c r="CZ140" i="21"/>
  <c r="AK140" i="21" s="1"/>
  <c r="CY140" i="21"/>
  <c r="AJ140" i="21" s="1"/>
  <c r="CX140" i="21"/>
  <c r="CW140" i="21"/>
  <c r="CV140" i="21"/>
  <c r="AG140" i="21" s="1"/>
  <c r="CU140" i="21"/>
  <c r="AF140" i="21" s="1"/>
  <c r="CT140" i="21"/>
  <c r="AE140" i="21" s="1"/>
  <c r="CS140" i="21"/>
  <c r="AD140" i="21" s="1"/>
  <c r="CR140" i="21"/>
  <c r="AC140" i="21" s="1"/>
  <c r="CQ140" i="21"/>
  <c r="AB140" i="21" s="1"/>
  <c r="CP140" i="21"/>
  <c r="AA140" i="21" s="1"/>
  <c r="CO140" i="21"/>
  <c r="Z140" i="21" s="1"/>
  <c r="CN140" i="21"/>
  <c r="Y140" i="21" s="1"/>
  <c r="CM140" i="21"/>
  <c r="X140" i="21" s="1"/>
  <c r="CL140" i="21"/>
  <c r="W140" i="21" s="1"/>
  <c r="CK140" i="21"/>
  <c r="V140" i="21" s="1"/>
  <c r="CJ140" i="21"/>
  <c r="U140" i="21" s="1"/>
  <c r="CI140" i="21"/>
  <c r="T140" i="21" s="1"/>
  <c r="CH140" i="21"/>
  <c r="CG140" i="21"/>
  <c r="CF140" i="21"/>
  <c r="Q140" i="21" s="1"/>
  <c r="CE140" i="21"/>
  <c r="P140" i="21" s="1"/>
  <c r="CD140" i="21"/>
  <c r="O140" i="21" s="1"/>
  <c r="CC140" i="21"/>
  <c r="N140" i="21" s="1"/>
  <c r="CB140" i="21"/>
  <c r="M140" i="21" s="1"/>
  <c r="CA140" i="21"/>
  <c r="L140" i="21" s="1"/>
  <c r="BZ140" i="21"/>
  <c r="K140" i="21" s="1"/>
  <c r="BY140" i="21"/>
  <c r="BX140" i="21"/>
  <c r="I140" i="21" s="1"/>
  <c r="BW140" i="21"/>
  <c r="H140" i="21" s="1"/>
  <c r="BV140" i="21"/>
  <c r="G140" i="21" s="1"/>
  <c r="BU140" i="21"/>
  <c r="F140" i="21" s="1"/>
  <c r="BT140" i="21"/>
  <c r="E140" i="21" s="1"/>
  <c r="BS140" i="21"/>
  <c r="D140" i="21" s="1"/>
  <c r="BO140" i="21"/>
  <c r="BN140" i="21"/>
  <c r="BF140" i="21"/>
  <c r="AY140" i="21"/>
  <c r="AP140" i="21"/>
  <c r="AI140" i="21"/>
  <c r="AH140" i="21"/>
  <c r="S140" i="21"/>
  <c r="R140" i="21"/>
  <c r="J140" i="21"/>
  <c r="C140" i="21"/>
  <c r="B140" i="21"/>
  <c r="A140" i="21"/>
  <c r="EF139" i="21"/>
  <c r="BQ139" i="21" s="1"/>
  <c r="EE139" i="21"/>
  <c r="BP139" i="21" s="1"/>
  <c r="ED139" i="21"/>
  <c r="BO139" i="21" s="1"/>
  <c r="EC139" i="21"/>
  <c r="EB139" i="21"/>
  <c r="BM139" i="21" s="1"/>
  <c r="EA139" i="21"/>
  <c r="BL139" i="21" s="1"/>
  <c r="DZ139" i="21"/>
  <c r="BK139" i="21" s="1"/>
  <c r="DY139" i="21"/>
  <c r="BJ139" i="21" s="1"/>
  <c r="DX139" i="21"/>
  <c r="BI139" i="21" s="1"/>
  <c r="DW139" i="21"/>
  <c r="BH139" i="21" s="1"/>
  <c r="DV139" i="21"/>
  <c r="BG139" i="21" s="1"/>
  <c r="DU139" i="21"/>
  <c r="DT139" i="21"/>
  <c r="DS139" i="21"/>
  <c r="BD139" i="21" s="1"/>
  <c r="DR139" i="21"/>
  <c r="BC139" i="21" s="1"/>
  <c r="DQ139" i="21"/>
  <c r="BB139" i="21" s="1"/>
  <c r="DP139" i="21"/>
  <c r="BA139" i="21" s="1"/>
  <c r="DO139" i="21"/>
  <c r="AZ139" i="21" s="1"/>
  <c r="DN139" i="21"/>
  <c r="AY139" i="21" s="1"/>
  <c r="DM139" i="21"/>
  <c r="DL139" i="21"/>
  <c r="AW139" i="21" s="1"/>
  <c r="DK139" i="21"/>
  <c r="AV139" i="21" s="1"/>
  <c r="DJ139" i="21"/>
  <c r="AU139" i="21" s="1"/>
  <c r="DI139" i="21"/>
  <c r="AT139" i="21" s="1"/>
  <c r="DH139" i="21"/>
  <c r="AS139" i="21" s="1"/>
  <c r="DG139" i="21"/>
  <c r="AR139" i="21" s="1"/>
  <c r="DF139" i="21"/>
  <c r="AQ139" i="21" s="1"/>
  <c r="DE139" i="21"/>
  <c r="DD139" i="21"/>
  <c r="DC139" i="21"/>
  <c r="AN139" i="21" s="1"/>
  <c r="DB139" i="21"/>
  <c r="AM139" i="21" s="1"/>
  <c r="DA139" i="21"/>
  <c r="AL139" i="21" s="1"/>
  <c r="CZ139" i="21"/>
  <c r="AK139" i="21" s="1"/>
  <c r="CY139" i="21"/>
  <c r="AJ139" i="21" s="1"/>
  <c r="CX139" i="21"/>
  <c r="AI139" i="21" s="1"/>
  <c r="CW139" i="21"/>
  <c r="CV139" i="21"/>
  <c r="AG139" i="21" s="1"/>
  <c r="CU139" i="21"/>
  <c r="AF139" i="21" s="1"/>
  <c r="CT139" i="21"/>
  <c r="AE139" i="21" s="1"/>
  <c r="CS139" i="21"/>
  <c r="AD139" i="21" s="1"/>
  <c r="CR139" i="21"/>
  <c r="AC139" i="21" s="1"/>
  <c r="CQ139" i="21"/>
  <c r="AB139" i="21" s="1"/>
  <c r="CP139" i="21"/>
  <c r="AA139" i="21" s="1"/>
  <c r="CO139" i="21"/>
  <c r="CN139" i="21"/>
  <c r="CM139" i="21"/>
  <c r="X139" i="21" s="1"/>
  <c r="CL139" i="21"/>
  <c r="W139" i="21" s="1"/>
  <c r="CK139" i="21"/>
  <c r="V139" i="21" s="1"/>
  <c r="CJ139" i="21"/>
  <c r="U139" i="21" s="1"/>
  <c r="CI139" i="21"/>
  <c r="T139" i="21" s="1"/>
  <c r="CH139" i="21"/>
  <c r="S139" i="21" s="1"/>
  <c r="CG139" i="21"/>
  <c r="CF139" i="21"/>
  <c r="Q139" i="21" s="1"/>
  <c r="CE139" i="21"/>
  <c r="P139" i="21" s="1"/>
  <c r="CD139" i="21"/>
  <c r="O139" i="21" s="1"/>
  <c r="CC139" i="21"/>
  <c r="N139" i="21" s="1"/>
  <c r="CB139" i="21"/>
  <c r="M139" i="21" s="1"/>
  <c r="CA139" i="21"/>
  <c r="L139" i="21" s="1"/>
  <c r="BZ139" i="21"/>
  <c r="K139" i="21" s="1"/>
  <c r="BY139" i="21"/>
  <c r="BX139" i="21"/>
  <c r="BW139" i="21"/>
  <c r="H139" i="21" s="1"/>
  <c r="BV139" i="21"/>
  <c r="G139" i="21" s="1"/>
  <c r="BU139" i="21"/>
  <c r="F139" i="21" s="1"/>
  <c r="BT139" i="21"/>
  <c r="E139" i="21" s="1"/>
  <c r="BS139" i="21"/>
  <c r="D139" i="21" s="1"/>
  <c r="BN139" i="21"/>
  <c r="BF139" i="21"/>
  <c r="BE139" i="21"/>
  <c r="AX139" i="21"/>
  <c r="AP139" i="21"/>
  <c r="AO139" i="21"/>
  <c r="AH139" i="21"/>
  <c r="Z139" i="21"/>
  <c r="Y139" i="21"/>
  <c r="R139" i="21"/>
  <c r="J139" i="21"/>
  <c r="I139" i="21"/>
  <c r="C139" i="21"/>
  <c r="B139" i="21"/>
  <c r="A139" i="21"/>
  <c r="EF138" i="21"/>
  <c r="BQ138" i="21" s="1"/>
  <c r="EE138" i="21"/>
  <c r="BP138" i="21" s="1"/>
  <c r="ED138" i="21"/>
  <c r="BO138" i="21" s="1"/>
  <c r="EC138" i="21"/>
  <c r="BN138" i="21" s="1"/>
  <c r="EB138" i="21"/>
  <c r="BM138" i="21" s="1"/>
  <c r="EA138" i="21"/>
  <c r="BL138" i="21" s="1"/>
  <c r="DZ138" i="21"/>
  <c r="BK138" i="21" s="1"/>
  <c r="DY138" i="21"/>
  <c r="BJ138" i="21" s="1"/>
  <c r="DX138" i="21"/>
  <c r="BI138" i="21" s="1"/>
  <c r="DW138" i="21"/>
  <c r="DV138" i="21"/>
  <c r="BG138" i="21" s="1"/>
  <c r="DU138" i="21"/>
  <c r="BF138" i="21" s="1"/>
  <c r="DT138" i="21"/>
  <c r="DS138" i="21"/>
  <c r="BD138" i="21" s="1"/>
  <c r="DR138" i="21"/>
  <c r="BC138" i="21" s="1"/>
  <c r="DQ138" i="21"/>
  <c r="BB138" i="21" s="1"/>
  <c r="DP138" i="21"/>
  <c r="BA138" i="21" s="1"/>
  <c r="DO138" i="21"/>
  <c r="AZ138" i="21" s="1"/>
  <c r="DN138" i="21"/>
  <c r="AY138" i="21" s="1"/>
  <c r="DM138" i="21"/>
  <c r="AX138" i="21" s="1"/>
  <c r="DL138" i="21"/>
  <c r="DK138" i="21"/>
  <c r="AV138" i="21" s="1"/>
  <c r="DJ138" i="21"/>
  <c r="AU138" i="21" s="1"/>
  <c r="DI138" i="21"/>
  <c r="AT138" i="21" s="1"/>
  <c r="DH138" i="21"/>
  <c r="AS138" i="21" s="1"/>
  <c r="DG138" i="21"/>
  <c r="AR138" i="21" s="1"/>
  <c r="DF138" i="21"/>
  <c r="AQ138" i="21" s="1"/>
  <c r="DE138" i="21"/>
  <c r="AP138" i="21" s="1"/>
  <c r="DD138" i="21"/>
  <c r="DC138" i="21"/>
  <c r="DB138" i="21"/>
  <c r="AM138" i="21" s="1"/>
  <c r="DA138" i="21"/>
  <c r="AL138" i="21" s="1"/>
  <c r="CZ138" i="21"/>
  <c r="AK138" i="21" s="1"/>
  <c r="CY138" i="21"/>
  <c r="CX138" i="21"/>
  <c r="AI138" i="21" s="1"/>
  <c r="CW138" i="21"/>
  <c r="AH138" i="21" s="1"/>
  <c r="CV138" i="21"/>
  <c r="AG138" i="21" s="1"/>
  <c r="CU138" i="21"/>
  <c r="AF138" i="21" s="1"/>
  <c r="CT138" i="21"/>
  <c r="AE138" i="21" s="1"/>
  <c r="CS138" i="21"/>
  <c r="AD138" i="21" s="1"/>
  <c r="CR138" i="21"/>
  <c r="AC138" i="21" s="1"/>
  <c r="CQ138" i="21"/>
  <c r="AB138" i="21" s="1"/>
  <c r="CP138" i="21"/>
  <c r="AA138" i="21" s="1"/>
  <c r="CO138" i="21"/>
  <c r="Z138" i="21" s="1"/>
  <c r="CN138" i="21"/>
  <c r="CM138" i="21"/>
  <c r="X138" i="21" s="1"/>
  <c r="CL138" i="21"/>
  <c r="W138" i="21" s="1"/>
  <c r="CK138" i="21"/>
  <c r="V138" i="21" s="1"/>
  <c r="CJ138" i="21"/>
  <c r="U138" i="21" s="1"/>
  <c r="CI138" i="21"/>
  <c r="T138" i="21" s="1"/>
  <c r="CH138" i="21"/>
  <c r="S138" i="21" s="1"/>
  <c r="CG138" i="21"/>
  <c r="R138" i="21" s="1"/>
  <c r="CF138" i="21"/>
  <c r="CE138" i="21"/>
  <c r="CD138" i="21"/>
  <c r="O138" i="21" s="1"/>
  <c r="CC138" i="21"/>
  <c r="N138" i="21" s="1"/>
  <c r="CB138" i="21"/>
  <c r="M138" i="21" s="1"/>
  <c r="CA138" i="21"/>
  <c r="L138" i="21" s="1"/>
  <c r="BZ138" i="21"/>
  <c r="K138" i="21" s="1"/>
  <c r="BY138" i="21"/>
  <c r="J138" i="21" s="1"/>
  <c r="BX138" i="21"/>
  <c r="BW138" i="21"/>
  <c r="BV138" i="21"/>
  <c r="G138" i="21" s="1"/>
  <c r="BU138" i="21"/>
  <c r="F138" i="21" s="1"/>
  <c r="BT138" i="21"/>
  <c r="E138" i="21" s="1"/>
  <c r="BS138" i="21"/>
  <c r="BH138" i="21"/>
  <c r="BE138" i="21"/>
  <c r="AW138" i="21"/>
  <c r="AO138" i="21"/>
  <c r="AN138" i="21"/>
  <c r="AJ138" i="21"/>
  <c r="Y138" i="21"/>
  <c r="Q138" i="21"/>
  <c r="P138" i="21"/>
  <c r="I138" i="21"/>
  <c r="H138" i="21"/>
  <c r="D138" i="21"/>
  <c r="C138" i="21"/>
  <c r="B138" i="21"/>
  <c r="A138" i="21"/>
  <c r="EF137" i="21"/>
  <c r="BQ137" i="21" s="1"/>
  <c r="EE137" i="21"/>
  <c r="BP137" i="21" s="1"/>
  <c r="ED137" i="21"/>
  <c r="EC137" i="21"/>
  <c r="BN137" i="21" s="1"/>
  <c r="EB137" i="21"/>
  <c r="BM137" i="21" s="1"/>
  <c r="EA137" i="21"/>
  <c r="BL137" i="21" s="1"/>
  <c r="DZ137" i="21"/>
  <c r="DY137" i="21"/>
  <c r="BJ137" i="21" s="1"/>
  <c r="DX137" i="21"/>
  <c r="BI137" i="21" s="1"/>
  <c r="DW137" i="21"/>
  <c r="BH137" i="21" s="1"/>
  <c r="DV137" i="21"/>
  <c r="DU137" i="21"/>
  <c r="BF137" i="21" s="1"/>
  <c r="DT137" i="21"/>
  <c r="BE137" i="21" s="1"/>
  <c r="DS137" i="21"/>
  <c r="BD137" i="21" s="1"/>
  <c r="DR137" i="21"/>
  <c r="BC137" i="21" s="1"/>
  <c r="DQ137" i="21"/>
  <c r="BB137" i="21" s="1"/>
  <c r="DP137" i="21"/>
  <c r="BA137" i="21" s="1"/>
  <c r="DO137" i="21"/>
  <c r="AZ137" i="21" s="1"/>
  <c r="DN137" i="21"/>
  <c r="DM137" i="21"/>
  <c r="AX137" i="21" s="1"/>
  <c r="DL137" i="21"/>
  <c r="AW137" i="21" s="1"/>
  <c r="DK137" i="21"/>
  <c r="DJ137" i="21"/>
  <c r="DI137" i="21"/>
  <c r="AT137" i="21" s="1"/>
  <c r="DH137" i="21"/>
  <c r="AS137" i="21" s="1"/>
  <c r="DG137" i="21"/>
  <c r="AR137" i="21" s="1"/>
  <c r="DF137" i="21"/>
  <c r="AQ137" i="21" s="1"/>
  <c r="DE137" i="21"/>
  <c r="AP137" i="21" s="1"/>
  <c r="DD137" i="21"/>
  <c r="AO137" i="21" s="1"/>
  <c r="DC137" i="21"/>
  <c r="DB137" i="21"/>
  <c r="DA137" i="21"/>
  <c r="AL137" i="21" s="1"/>
  <c r="CZ137" i="21"/>
  <c r="AK137" i="21" s="1"/>
  <c r="CY137" i="21"/>
  <c r="AJ137" i="21" s="1"/>
  <c r="CX137" i="21"/>
  <c r="CW137" i="21"/>
  <c r="AH137" i="21" s="1"/>
  <c r="CV137" i="21"/>
  <c r="AG137" i="21" s="1"/>
  <c r="CU137" i="21"/>
  <c r="AF137" i="21" s="1"/>
  <c r="CT137" i="21"/>
  <c r="AE137" i="21" s="1"/>
  <c r="CS137" i="21"/>
  <c r="AD137" i="21" s="1"/>
  <c r="CR137" i="21"/>
  <c r="AC137" i="21" s="1"/>
  <c r="CQ137" i="21"/>
  <c r="AB137" i="21" s="1"/>
  <c r="CP137" i="21"/>
  <c r="CO137" i="21"/>
  <c r="Z137" i="21" s="1"/>
  <c r="CN137" i="21"/>
  <c r="Y137" i="21" s="1"/>
  <c r="CM137" i="21"/>
  <c r="X137" i="21" s="1"/>
  <c r="CL137" i="21"/>
  <c r="CK137" i="21"/>
  <c r="V137" i="21" s="1"/>
  <c r="CJ137" i="21"/>
  <c r="U137" i="21" s="1"/>
  <c r="CI137" i="21"/>
  <c r="T137" i="21" s="1"/>
  <c r="CH137" i="21"/>
  <c r="CG137" i="21"/>
  <c r="R137" i="21" s="1"/>
  <c r="CF137" i="21"/>
  <c r="Q137" i="21" s="1"/>
  <c r="CE137" i="21"/>
  <c r="CD137" i="21"/>
  <c r="CC137" i="21"/>
  <c r="N137" i="21" s="1"/>
  <c r="CB137" i="21"/>
  <c r="M137" i="21" s="1"/>
  <c r="CA137" i="21"/>
  <c r="L137" i="21" s="1"/>
  <c r="BZ137" i="21"/>
  <c r="BY137" i="21"/>
  <c r="J137" i="21" s="1"/>
  <c r="BX137" i="21"/>
  <c r="I137" i="21" s="1"/>
  <c r="BW137" i="21"/>
  <c r="BV137" i="21"/>
  <c r="G137" i="21" s="1"/>
  <c r="BU137" i="21"/>
  <c r="F137" i="21" s="1"/>
  <c r="BT137" i="21"/>
  <c r="E137" i="21" s="1"/>
  <c r="BS137" i="21"/>
  <c r="D137" i="21" s="1"/>
  <c r="BO137" i="21"/>
  <c r="BK137" i="21"/>
  <c r="BG137" i="21"/>
  <c r="AY137" i="21"/>
  <c r="AV137" i="21"/>
  <c r="AU137" i="21"/>
  <c r="AN137" i="21"/>
  <c r="AM137" i="21"/>
  <c r="AI137" i="21"/>
  <c r="AA137" i="21"/>
  <c r="W137" i="21"/>
  <c r="S137" i="21"/>
  <c r="P137" i="21"/>
  <c r="O137" i="21"/>
  <c r="K137" i="21"/>
  <c r="H137" i="21"/>
  <c r="C137" i="21"/>
  <c r="B137" i="21"/>
  <c r="A137" i="21"/>
  <c r="EF136" i="21"/>
  <c r="BQ136" i="21" s="1"/>
  <c r="EE136" i="21"/>
  <c r="BP136" i="21" s="1"/>
  <c r="ED136" i="21"/>
  <c r="EC136" i="21"/>
  <c r="EB136" i="21"/>
  <c r="BM136" i="21" s="1"/>
  <c r="EA136" i="21"/>
  <c r="BL136" i="21" s="1"/>
  <c r="DZ136" i="21"/>
  <c r="BK136" i="21" s="1"/>
  <c r="DY136" i="21"/>
  <c r="BJ136" i="21" s="1"/>
  <c r="DX136" i="21"/>
  <c r="BI136" i="21" s="1"/>
  <c r="DW136" i="21"/>
  <c r="BH136" i="21" s="1"/>
  <c r="DV136" i="21"/>
  <c r="BG136" i="21" s="1"/>
  <c r="DU136" i="21"/>
  <c r="BF136" i="21" s="1"/>
  <c r="DT136" i="21"/>
  <c r="BE136" i="21" s="1"/>
  <c r="DS136" i="21"/>
  <c r="BD136" i="21" s="1"/>
  <c r="DR136" i="21"/>
  <c r="BC136" i="21" s="1"/>
  <c r="DQ136" i="21"/>
  <c r="BB136" i="21" s="1"/>
  <c r="DP136" i="21"/>
  <c r="BA136" i="21" s="1"/>
  <c r="DO136" i="21"/>
  <c r="AZ136" i="21" s="1"/>
  <c r="DN136" i="21"/>
  <c r="AY136" i="21" s="1"/>
  <c r="DM136" i="21"/>
  <c r="AX136" i="21" s="1"/>
  <c r="DL136" i="21"/>
  <c r="AW136" i="21" s="1"/>
  <c r="DK136" i="21"/>
  <c r="AV136" i="21" s="1"/>
  <c r="DJ136" i="21"/>
  <c r="AU136" i="21" s="1"/>
  <c r="DI136" i="21"/>
  <c r="AT136" i="21" s="1"/>
  <c r="DH136" i="21"/>
  <c r="AS136" i="21" s="1"/>
  <c r="DG136" i="21"/>
  <c r="AR136" i="21" s="1"/>
  <c r="DF136" i="21"/>
  <c r="AQ136" i="21" s="1"/>
  <c r="DE136" i="21"/>
  <c r="AP136" i="21" s="1"/>
  <c r="DD136" i="21"/>
  <c r="AO136" i="21" s="1"/>
  <c r="DC136" i="21"/>
  <c r="AN136" i="21" s="1"/>
  <c r="DB136" i="21"/>
  <c r="AM136" i="21" s="1"/>
  <c r="DA136" i="21"/>
  <c r="AL136" i="21" s="1"/>
  <c r="CZ136" i="21"/>
  <c r="AK136" i="21" s="1"/>
  <c r="CY136" i="21"/>
  <c r="AJ136" i="21" s="1"/>
  <c r="CX136" i="21"/>
  <c r="CW136" i="21"/>
  <c r="AH136" i="21" s="1"/>
  <c r="CV136" i="21"/>
  <c r="AG136" i="21" s="1"/>
  <c r="CU136" i="21"/>
  <c r="AF136" i="21" s="1"/>
  <c r="CT136" i="21"/>
  <c r="AE136" i="21" s="1"/>
  <c r="CS136" i="21"/>
  <c r="AD136" i="21" s="1"/>
  <c r="CR136" i="21"/>
  <c r="AC136" i="21" s="1"/>
  <c r="CQ136" i="21"/>
  <c r="AB136" i="21" s="1"/>
  <c r="CP136" i="21"/>
  <c r="AA136" i="21" s="1"/>
  <c r="CO136" i="21"/>
  <c r="Z136" i="21" s="1"/>
  <c r="CN136" i="21"/>
  <c r="Y136" i="21" s="1"/>
  <c r="CM136" i="21"/>
  <c r="X136" i="21" s="1"/>
  <c r="CL136" i="21"/>
  <c r="W136" i="21" s="1"/>
  <c r="CK136" i="21"/>
  <c r="V136" i="21" s="1"/>
  <c r="CJ136" i="21"/>
  <c r="U136" i="21" s="1"/>
  <c r="CI136" i="21"/>
  <c r="T136" i="21" s="1"/>
  <c r="CH136" i="21"/>
  <c r="CG136" i="21"/>
  <c r="R136" i="21" s="1"/>
  <c r="CF136" i="21"/>
  <c r="Q136" i="21" s="1"/>
  <c r="CE136" i="21"/>
  <c r="P136" i="21" s="1"/>
  <c r="CD136" i="21"/>
  <c r="O136" i="21" s="1"/>
  <c r="CC136" i="21"/>
  <c r="N136" i="21" s="1"/>
  <c r="CB136" i="21"/>
  <c r="M136" i="21" s="1"/>
  <c r="CA136" i="21"/>
  <c r="L136" i="21" s="1"/>
  <c r="BZ136" i="21"/>
  <c r="K136" i="21" s="1"/>
  <c r="BY136" i="21"/>
  <c r="J136" i="21" s="1"/>
  <c r="BX136" i="21"/>
  <c r="I136" i="21" s="1"/>
  <c r="BW136" i="21"/>
  <c r="H136" i="21" s="1"/>
  <c r="BV136" i="21"/>
  <c r="G136" i="21" s="1"/>
  <c r="BU136" i="21"/>
  <c r="F136" i="21" s="1"/>
  <c r="BT136" i="21"/>
  <c r="E136" i="21" s="1"/>
  <c r="BS136" i="21"/>
  <c r="D136" i="21" s="1"/>
  <c r="BO136" i="21"/>
  <c r="BN136" i="21"/>
  <c r="AI136" i="21"/>
  <c r="S136" i="21"/>
  <c r="C136" i="21"/>
  <c r="B136" i="21"/>
  <c r="A136" i="21"/>
  <c r="EF135" i="21"/>
  <c r="BQ135" i="21" s="1"/>
  <c r="EE135" i="21"/>
  <c r="BP135" i="21" s="1"/>
  <c r="ED135" i="21"/>
  <c r="BO135" i="21" s="1"/>
  <c r="EC135" i="21"/>
  <c r="BN135" i="21" s="1"/>
  <c r="EB135" i="21"/>
  <c r="EA135" i="21"/>
  <c r="BL135" i="21" s="1"/>
  <c r="DZ135" i="21"/>
  <c r="BK135" i="21" s="1"/>
  <c r="DY135" i="21"/>
  <c r="BJ135" i="21" s="1"/>
  <c r="DX135" i="21"/>
  <c r="BI135" i="21" s="1"/>
  <c r="DW135" i="21"/>
  <c r="BH135" i="21" s="1"/>
  <c r="DV135" i="21"/>
  <c r="BG135" i="21" s="1"/>
  <c r="DU135" i="21"/>
  <c r="BF135" i="21" s="1"/>
  <c r="DT135" i="21"/>
  <c r="DS135" i="21"/>
  <c r="BD135" i="21" s="1"/>
  <c r="DR135" i="21"/>
  <c r="BC135" i="21" s="1"/>
  <c r="DQ135" i="21"/>
  <c r="BB135" i="21" s="1"/>
  <c r="DP135" i="21"/>
  <c r="BA135" i="21" s="1"/>
  <c r="DO135" i="21"/>
  <c r="AZ135" i="21" s="1"/>
  <c r="DN135" i="21"/>
  <c r="AY135" i="21" s="1"/>
  <c r="DM135" i="21"/>
  <c r="AX135" i="21" s="1"/>
  <c r="DL135" i="21"/>
  <c r="AW135" i="21" s="1"/>
  <c r="DK135" i="21"/>
  <c r="AV135" i="21" s="1"/>
  <c r="DJ135" i="21"/>
  <c r="AU135" i="21" s="1"/>
  <c r="DI135" i="21"/>
  <c r="AT135" i="21" s="1"/>
  <c r="DH135" i="21"/>
  <c r="AS135" i="21" s="1"/>
  <c r="DG135" i="21"/>
  <c r="AR135" i="21" s="1"/>
  <c r="DF135" i="21"/>
  <c r="AQ135" i="21" s="1"/>
  <c r="DE135" i="21"/>
  <c r="DD135" i="21"/>
  <c r="DC135" i="21"/>
  <c r="AN135" i="21" s="1"/>
  <c r="DB135" i="21"/>
  <c r="AM135" i="21" s="1"/>
  <c r="DA135" i="21"/>
  <c r="AL135" i="21" s="1"/>
  <c r="CZ135" i="21"/>
  <c r="AK135" i="21" s="1"/>
  <c r="CY135" i="21"/>
  <c r="AJ135" i="21" s="1"/>
  <c r="CX135" i="21"/>
  <c r="AI135" i="21" s="1"/>
  <c r="CW135" i="21"/>
  <c r="AH135" i="21" s="1"/>
  <c r="CV135" i="21"/>
  <c r="CU135" i="21"/>
  <c r="AF135" i="21" s="1"/>
  <c r="CT135" i="21"/>
  <c r="AE135" i="21" s="1"/>
  <c r="CS135" i="21"/>
  <c r="AD135" i="21" s="1"/>
  <c r="CR135" i="21"/>
  <c r="AC135" i="21" s="1"/>
  <c r="CQ135" i="21"/>
  <c r="AB135" i="21" s="1"/>
  <c r="CP135" i="21"/>
  <c r="AA135" i="21" s="1"/>
  <c r="CO135" i="21"/>
  <c r="Z135" i="21" s="1"/>
  <c r="CN135" i="21"/>
  <c r="CM135" i="21"/>
  <c r="X135" i="21" s="1"/>
  <c r="CL135" i="21"/>
  <c r="W135" i="21" s="1"/>
  <c r="CK135" i="21"/>
  <c r="CJ135" i="21"/>
  <c r="U135" i="21" s="1"/>
  <c r="CI135" i="21"/>
  <c r="T135" i="21" s="1"/>
  <c r="CH135" i="21"/>
  <c r="S135" i="21" s="1"/>
  <c r="CG135" i="21"/>
  <c r="R135" i="21" s="1"/>
  <c r="CF135" i="21"/>
  <c r="Q135" i="21" s="1"/>
  <c r="CE135" i="21"/>
  <c r="P135" i="21" s="1"/>
  <c r="CD135" i="21"/>
  <c r="O135" i="21" s="1"/>
  <c r="CC135" i="21"/>
  <c r="N135" i="21" s="1"/>
  <c r="CB135" i="21"/>
  <c r="M135" i="21" s="1"/>
  <c r="CA135" i="21"/>
  <c r="L135" i="21" s="1"/>
  <c r="BZ135" i="21"/>
  <c r="K135" i="21" s="1"/>
  <c r="BY135" i="21"/>
  <c r="J135" i="21" s="1"/>
  <c r="BX135" i="21"/>
  <c r="BW135" i="21"/>
  <c r="H135" i="21" s="1"/>
  <c r="BV135" i="21"/>
  <c r="G135" i="21" s="1"/>
  <c r="BU135" i="21"/>
  <c r="F135" i="21" s="1"/>
  <c r="BT135" i="21"/>
  <c r="E135" i="21" s="1"/>
  <c r="BS135" i="21"/>
  <c r="D135" i="21" s="1"/>
  <c r="BM135" i="21"/>
  <c r="BE135" i="21"/>
  <c r="AP135" i="21"/>
  <c r="AO135" i="21"/>
  <c r="AG135" i="21"/>
  <c r="Y135" i="21"/>
  <c r="V135" i="21"/>
  <c r="I135" i="21"/>
  <c r="C135" i="21"/>
  <c r="B135" i="21"/>
  <c r="A135" i="21"/>
  <c r="EF134" i="21"/>
  <c r="BQ134" i="21" s="1"/>
  <c r="EE134" i="21"/>
  <c r="ED134" i="21"/>
  <c r="BO134" i="21" s="1"/>
  <c r="EC134" i="21"/>
  <c r="BN134" i="21" s="1"/>
  <c r="EB134" i="21"/>
  <c r="BM134" i="21" s="1"/>
  <c r="EA134" i="21"/>
  <c r="BL134" i="21" s="1"/>
  <c r="DZ134" i="21"/>
  <c r="BK134" i="21" s="1"/>
  <c r="DY134" i="21"/>
  <c r="BJ134" i="21" s="1"/>
  <c r="DX134" i="21"/>
  <c r="BI134" i="21" s="1"/>
  <c r="DW134" i="21"/>
  <c r="BH134" i="21" s="1"/>
  <c r="DV134" i="21"/>
  <c r="BG134" i="21" s="1"/>
  <c r="DU134" i="21"/>
  <c r="BF134" i="21" s="1"/>
  <c r="DT134" i="21"/>
  <c r="BE134" i="21" s="1"/>
  <c r="DS134" i="21"/>
  <c r="BD134" i="21" s="1"/>
  <c r="DR134" i="21"/>
  <c r="BC134" i="21" s="1"/>
  <c r="DQ134" i="21"/>
  <c r="BB134" i="21" s="1"/>
  <c r="DP134" i="21"/>
  <c r="BA134" i="21" s="1"/>
  <c r="DO134" i="21"/>
  <c r="DN134" i="21"/>
  <c r="AY134" i="21" s="1"/>
  <c r="DM134" i="21"/>
  <c r="AX134" i="21" s="1"/>
  <c r="DL134" i="21"/>
  <c r="AW134" i="21" s="1"/>
  <c r="DK134" i="21"/>
  <c r="DJ134" i="21"/>
  <c r="AU134" i="21" s="1"/>
  <c r="DI134" i="21"/>
  <c r="AT134" i="21" s="1"/>
  <c r="DH134" i="21"/>
  <c r="AS134" i="21" s="1"/>
  <c r="DG134" i="21"/>
  <c r="AR134" i="21" s="1"/>
  <c r="DF134" i="21"/>
  <c r="AQ134" i="21" s="1"/>
  <c r="DE134" i="21"/>
  <c r="AP134" i="21" s="1"/>
  <c r="DD134" i="21"/>
  <c r="AO134" i="21" s="1"/>
  <c r="DC134" i="21"/>
  <c r="AN134" i="21" s="1"/>
  <c r="DB134" i="21"/>
  <c r="AM134" i="21" s="1"/>
  <c r="DA134" i="21"/>
  <c r="AL134" i="21" s="1"/>
  <c r="CZ134" i="21"/>
  <c r="AK134" i="21" s="1"/>
  <c r="CY134" i="21"/>
  <c r="AJ134" i="21" s="1"/>
  <c r="CX134" i="21"/>
  <c r="AI134" i="21" s="1"/>
  <c r="CW134" i="21"/>
  <c r="AH134" i="21" s="1"/>
  <c r="CV134" i="21"/>
  <c r="AG134" i="21" s="1"/>
  <c r="CU134" i="21"/>
  <c r="CT134" i="21"/>
  <c r="AE134" i="21" s="1"/>
  <c r="CS134" i="21"/>
  <c r="AD134" i="21" s="1"/>
  <c r="CR134" i="21"/>
  <c r="AC134" i="21" s="1"/>
  <c r="CQ134" i="21"/>
  <c r="AB134" i="21" s="1"/>
  <c r="CP134" i="21"/>
  <c r="AA134" i="21" s="1"/>
  <c r="CO134" i="21"/>
  <c r="Z134" i="21" s="1"/>
  <c r="CN134" i="21"/>
  <c r="Y134" i="21" s="1"/>
  <c r="CM134" i="21"/>
  <c r="CL134" i="21"/>
  <c r="W134" i="21" s="1"/>
  <c r="CK134" i="21"/>
  <c r="V134" i="21" s="1"/>
  <c r="CJ134" i="21"/>
  <c r="U134" i="21" s="1"/>
  <c r="CI134" i="21"/>
  <c r="T134" i="21" s="1"/>
  <c r="CH134" i="21"/>
  <c r="S134" i="21" s="1"/>
  <c r="CG134" i="21"/>
  <c r="R134" i="21" s="1"/>
  <c r="CF134" i="21"/>
  <c r="Q134" i="21" s="1"/>
  <c r="CE134" i="21"/>
  <c r="P134" i="21" s="1"/>
  <c r="CD134" i="21"/>
  <c r="O134" i="21" s="1"/>
  <c r="CC134" i="21"/>
  <c r="N134" i="21" s="1"/>
  <c r="CB134" i="21"/>
  <c r="M134" i="21" s="1"/>
  <c r="CA134" i="21"/>
  <c r="L134" i="21" s="1"/>
  <c r="BZ134" i="21"/>
  <c r="K134" i="21" s="1"/>
  <c r="BY134" i="21"/>
  <c r="J134" i="21" s="1"/>
  <c r="BX134" i="21"/>
  <c r="I134" i="21" s="1"/>
  <c r="BW134" i="21"/>
  <c r="BV134" i="21"/>
  <c r="G134" i="21" s="1"/>
  <c r="BU134" i="21"/>
  <c r="F134" i="21" s="1"/>
  <c r="BT134" i="21"/>
  <c r="E134" i="21" s="1"/>
  <c r="BS134" i="21"/>
  <c r="BP134" i="21"/>
  <c r="AZ134" i="21"/>
  <c r="AV134" i="21"/>
  <c r="AF134" i="21"/>
  <c r="X134" i="21"/>
  <c r="H134" i="21"/>
  <c r="D134" i="21"/>
  <c r="C134" i="21"/>
  <c r="B134" i="21"/>
  <c r="A134" i="21"/>
  <c r="EF133" i="21"/>
  <c r="BQ133" i="21" s="1"/>
  <c r="EE133" i="21"/>
  <c r="BP133" i="21" s="1"/>
  <c r="ED133" i="21"/>
  <c r="EC133" i="21"/>
  <c r="BN133" i="21" s="1"/>
  <c r="EB133" i="21"/>
  <c r="BM133" i="21" s="1"/>
  <c r="EA133" i="21"/>
  <c r="BL133" i="21" s="1"/>
  <c r="DZ133" i="21"/>
  <c r="DY133" i="21"/>
  <c r="BJ133" i="21" s="1"/>
  <c r="DX133" i="21"/>
  <c r="BI133" i="21" s="1"/>
  <c r="DW133" i="21"/>
  <c r="BH133" i="21" s="1"/>
  <c r="DV133" i="21"/>
  <c r="DU133" i="21"/>
  <c r="BF133" i="21" s="1"/>
  <c r="DT133" i="21"/>
  <c r="BE133" i="21" s="1"/>
  <c r="DS133" i="21"/>
  <c r="BD133" i="21" s="1"/>
  <c r="DR133" i="21"/>
  <c r="DQ133" i="21"/>
  <c r="BB133" i="21" s="1"/>
  <c r="DP133" i="21"/>
  <c r="BA133" i="21" s="1"/>
  <c r="DO133" i="21"/>
  <c r="AZ133" i="21" s="1"/>
  <c r="DN133" i="21"/>
  <c r="DM133" i="21"/>
  <c r="AX133" i="21" s="1"/>
  <c r="DL133" i="21"/>
  <c r="AW133" i="21" s="1"/>
  <c r="DK133" i="21"/>
  <c r="AV133" i="21" s="1"/>
  <c r="DJ133" i="21"/>
  <c r="DI133" i="21"/>
  <c r="AT133" i="21" s="1"/>
  <c r="DH133" i="21"/>
  <c r="AS133" i="21" s="1"/>
  <c r="DG133" i="21"/>
  <c r="AR133" i="21" s="1"/>
  <c r="DF133" i="21"/>
  <c r="DE133" i="21"/>
  <c r="AP133" i="21" s="1"/>
  <c r="DD133" i="21"/>
  <c r="AO133" i="21" s="1"/>
  <c r="DC133" i="21"/>
  <c r="AN133" i="21" s="1"/>
  <c r="DB133" i="21"/>
  <c r="DA133" i="21"/>
  <c r="AL133" i="21" s="1"/>
  <c r="CZ133" i="21"/>
  <c r="AK133" i="21" s="1"/>
  <c r="CY133" i="21"/>
  <c r="AJ133" i="21" s="1"/>
  <c r="CX133" i="21"/>
  <c r="CW133" i="21"/>
  <c r="AH133" i="21" s="1"/>
  <c r="CV133" i="21"/>
  <c r="AG133" i="21" s="1"/>
  <c r="CU133" i="21"/>
  <c r="AF133" i="21" s="1"/>
  <c r="CT133" i="21"/>
  <c r="CS133" i="21"/>
  <c r="AD133" i="21" s="1"/>
  <c r="CR133" i="21"/>
  <c r="AC133" i="21" s="1"/>
  <c r="CQ133" i="21"/>
  <c r="AB133" i="21" s="1"/>
  <c r="CP133" i="21"/>
  <c r="CO133" i="21"/>
  <c r="Z133" i="21" s="1"/>
  <c r="CN133" i="21"/>
  <c r="Y133" i="21" s="1"/>
  <c r="CM133" i="21"/>
  <c r="X133" i="21" s="1"/>
  <c r="CL133" i="21"/>
  <c r="CK133" i="21"/>
  <c r="V133" i="21" s="1"/>
  <c r="CJ133" i="21"/>
  <c r="U133" i="21" s="1"/>
  <c r="CI133" i="21"/>
  <c r="T133" i="21" s="1"/>
  <c r="CH133" i="21"/>
  <c r="CG133" i="21"/>
  <c r="R133" i="21" s="1"/>
  <c r="CF133" i="21"/>
  <c r="Q133" i="21" s="1"/>
  <c r="CE133" i="21"/>
  <c r="P133" i="21" s="1"/>
  <c r="CD133" i="21"/>
  <c r="CC133" i="21"/>
  <c r="N133" i="21" s="1"/>
  <c r="CB133" i="21"/>
  <c r="M133" i="21" s="1"/>
  <c r="CA133" i="21"/>
  <c r="L133" i="21" s="1"/>
  <c r="BZ133" i="21"/>
  <c r="BY133" i="21"/>
  <c r="J133" i="21" s="1"/>
  <c r="BX133" i="21"/>
  <c r="I133" i="21" s="1"/>
  <c r="BW133" i="21"/>
  <c r="H133" i="21" s="1"/>
  <c r="BV133" i="21"/>
  <c r="BU133" i="21"/>
  <c r="F133" i="21" s="1"/>
  <c r="BT133" i="21"/>
  <c r="E133" i="21" s="1"/>
  <c r="BS133" i="21"/>
  <c r="D133" i="21" s="1"/>
  <c r="BO133" i="21"/>
  <c r="BK133" i="21"/>
  <c r="BG133" i="21"/>
  <c r="BC133" i="21"/>
  <c r="AY133" i="21"/>
  <c r="AU133" i="21"/>
  <c r="AQ133" i="21"/>
  <c r="AM133" i="21"/>
  <c r="AI133" i="21"/>
  <c r="AE133" i="21"/>
  <c r="AA133" i="21"/>
  <c r="W133" i="21"/>
  <c r="S133" i="21"/>
  <c r="O133" i="21"/>
  <c r="K133" i="21"/>
  <c r="G133" i="21"/>
  <c r="C133" i="21"/>
  <c r="B133" i="21"/>
  <c r="A133" i="21"/>
  <c r="EF132" i="21"/>
  <c r="BQ132" i="21" s="1"/>
  <c r="EE132" i="21"/>
  <c r="BP132" i="21" s="1"/>
  <c r="ED132" i="21"/>
  <c r="EC132" i="21"/>
  <c r="EB132" i="21"/>
  <c r="BM132" i="21" s="1"/>
  <c r="EA132" i="21"/>
  <c r="BL132" i="21" s="1"/>
  <c r="DZ132" i="21"/>
  <c r="BK132" i="21" s="1"/>
  <c r="DY132" i="21"/>
  <c r="BJ132" i="21" s="1"/>
  <c r="DX132" i="21"/>
  <c r="BI132" i="21" s="1"/>
  <c r="DW132" i="21"/>
  <c r="BH132" i="21" s="1"/>
  <c r="DV132" i="21"/>
  <c r="BG132" i="21" s="1"/>
  <c r="DU132" i="21"/>
  <c r="BF132" i="21" s="1"/>
  <c r="DT132" i="21"/>
  <c r="BE132" i="21" s="1"/>
  <c r="DS132" i="21"/>
  <c r="BD132" i="21" s="1"/>
  <c r="DR132" i="21"/>
  <c r="BC132" i="21" s="1"/>
  <c r="DQ132" i="21"/>
  <c r="BB132" i="21" s="1"/>
  <c r="DP132" i="21"/>
  <c r="BA132" i="21" s="1"/>
  <c r="DO132" i="21"/>
  <c r="AZ132" i="21" s="1"/>
  <c r="DN132" i="21"/>
  <c r="DM132" i="21"/>
  <c r="DL132" i="21"/>
  <c r="AW132" i="21" s="1"/>
  <c r="DK132" i="21"/>
  <c r="AV132" i="21" s="1"/>
  <c r="DJ132" i="21"/>
  <c r="AU132" i="21" s="1"/>
  <c r="DI132" i="21"/>
  <c r="AT132" i="21" s="1"/>
  <c r="DH132" i="21"/>
  <c r="AS132" i="21" s="1"/>
  <c r="DG132" i="21"/>
  <c r="AR132" i="21" s="1"/>
  <c r="DF132" i="21"/>
  <c r="AQ132" i="21" s="1"/>
  <c r="DE132" i="21"/>
  <c r="AP132" i="21" s="1"/>
  <c r="DD132" i="21"/>
  <c r="AO132" i="21" s="1"/>
  <c r="DC132" i="21"/>
  <c r="AN132" i="21" s="1"/>
  <c r="DB132" i="21"/>
  <c r="AM132" i="21" s="1"/>
  <c r="DA132" i="21"/>
  <c r="AL132" i="21" s="1"/>
  <c r="CZ132" i="21"/>
  <c r="AK132" i="21" s="1"/>
  <c r="CY132" i="21"/>
  <c r="AJ132" i="21" s="1"/>
  <c r="CX132" i="21"/>
  <c r="CW132" i="21"/>
  <c r="AH132" i="21" s="1"/>
  <c r="CV132" i="21"/>
  <c r="AG132" i="21" s="1"/>
  <c r="CU132" i="21"/>
  <c r="AF132" i="21" s="1"/>
  <c r="CT132" i="21"/>
  <c r="AE132" i="21" s="1"/>
  <c r="CS132" i="21"/>
  <c r="CR132" i="21"/>
  <c r="AC132" i="21" s="1"/>
  <c r="CQ132" i="21"/>
  <c r="AB132" i="21" s="1"/>
  <c r="CP132" i="21"/>
  <c r="AA132" i="21" s="1"/>
  <c r="CO132" i="21"/>
  <c r="Z132" i="21" s="1"/>
  <c r="CN132" i="21"/>
  <c r="Y132" i="21" s="1"/>
  <c r="CM132" i="21"/>
  <c r="X132" i="21" s="1"/>
  <c r="CL132" i="21"/>
  <c r="W132" i="21" s="1"/>
  <c r="CK132" i="21"/>
  <c r="V132" i="21" s="1"/>
  <c r="CJ132" i="21"/>
  <c r="U132" i="21" s="1"/>
  <c r="CI132" i="21"/>
  <c r="T132" i="21" s="1"/>
  <c r="CH132" i="21"/>
  <c r="S132" i="21" s="1"/>
  <c r="CG132" i="21"/>
  <c r="R132" i="21" s="1"/>
  <c r="CF132" i="21"/>
  <c r="Q132" i="21" s="1"/>
  <c r="CE132" i="21"/>
  <c r="P132" i="21" s="1"/>
  <c r="CD132" i="21"/>
  <c r="O132" i="21" s="1"/>
  <c r="CC132" i="21"/>
  <c r="N132" i="21" s="1"/>
  <c r="CB132" i="21"/>
  <c r="M132" i="21" s="1"/>
  <c r="CA132" i="21"/>
  <c r="L132" i="21" s="1"/>
  <c r="BZ132" i="21"/>
  <c r="BY132" i="21"/>
  <c r="J132" i="21" s="1"/>
  <c r="BX132" i="21"/>
  <c r="I132" i="21" s="1"/>
  <c r="BW132" i="21"/>
  <c r="H132" i="21" s="1"/>
  <c r="BV132" i="21"/>
  <c r="G132" i="21" s="1"/>
  <c r="BU132" i="21"/>
  <c r="F132" i="21" s="1"/>
  <c r="BT132" i="21"/>
  <c r="E132" i="21" s="1"/>
  <c r="BS132" i="21"/>
  <c r="D132" i="21" s="1"/>
  <c r="BO132" i="21"/>
  <c r="BN132" i="21"/>
  <c r="AY132" i="21"/>
  <c r="AX132" i="21"/>
  <c r="AI132" i="21"/>
  <c r="AD132" i="21"/>
  <c r="K132" i="21"/>
  <c r="C132" i="21"/>
  <c r="B132" i="21"/>
  <c r="A132" i="21"/>
  <c r="EF131" i="21"/>
  <c r="BQ131" i="21" s="1"/>
  <c r="EE131" i="21"/>
  <c r="BP131" i="21" s="1"/>
  <c r="ED131" i="21"/>
  <c r="BO131" i="21" s="1"/>
  <c r="EC131" i="21"/>
  <c r="BN131" i="21" s="1"/>
  <c r="EB131" i="21"/>
  <c r="EA131" i="21"/>
  <c r="BL131" i="21" s="1"/>
  <c r="DZ131" i="21"/>
  <c r="BK131" i="21" s="1"/>
  <c r="DY131" i="21"/>
  <c r="BJ131" i="21" s="1"/>
  <c r="DX131" i="21"/>
  <c r="BI131" i="21" s="1"/>
  <c r="DW131" i="21"/>
  <c r="BH131" i="21" s="1"/>
  <c r="DV131" i="21"/>
  <c r="BG131" i="21" s="1"/>
  <c r="DU131" i="21"/>
  <c r="BF131" i="21" s="1"/>
  <c r="DT131" i="21"/>
  <c r="DS131" i="21"/>
  <c r="BD131" i="21" s="1"/>
  <c r="DR131" i="21"/>
  <c r="BC131" i="21" s="1"/>
  <c r="DQ131" i="21"/>
  <c r="BB131" i="21" s="1"/>
  <c r="DP131" i="21"/>
  <c r="BA131" i="21" s="1"/>
  <c r="DO131" i="21"/>
  <c r="AZ131" i="21" s="1"/>
  <c r="DN131" i="21"/>
  <c r="AY131" i="21" s="1"/>
  <c r="DM131" i="21"/>
  <c r="AX131" i="21" s="1"/>
  <c r="DL131" i="21"/>
  <c r="DK131" i="21"/>
  <c r="AV131" i="21" s="1"/>
  <c r="DJ131" i="21"/>
  <c r="AU131" i="21" s="1"/>
  <c r="DI131" i="21"/>
  <c r="AT131" i="21" s="1"/>
  <c r="DH131" i="21"/>
  <c r="AS131" i="21" s="1"/>
  <c r="DG131" i="21"/>
  <c r="AR131" i="21" s="1"/>
  <c r="DF131" i="21"/>
  <c r="AQ131" i="21" s="1"/>
  <c r="DE131" i="21"/>
  <c r="AP131" i="21" s="1"/>
  <c r="DD131" i="21"/>
  <c r="DC131" i="21"/>
  <c r="AN131" i="21" s="1"/>
  <c r="DB131" i="21"/>
  <c r="AM131" i="21" s="1"/>
  <c r="DA131" i="21"/>
  <c r="AL131" i="21" s="1"/>
  <c r="CZ131" i="21"/>
  <c r="AK131" i="21" s="1"/>
  <c r="CY131" i="21"/>
  <c r="AJ131" i="21" s="1"/>
  <c r="CX131" i="21"/>
  <c r="AI131" i="21" s="1"/>
  <c r="CW131" i="21"/>
  <c r="AH131" i="21" s="1"/>
  <c r="CV131" i="21"/>
  <c r="CU131" i="21"/>
  <c r="AF131" i="21" s="1"/>
  <c r="CT131" i="21"/>
  <c r="AE131" i="21" s="1"/>
  <c r="CS131" i="21"/>
  <c r="AD131" i="21" s="1"/>
  <c r="CR131" i="21"/>
  <c r="AC131" i="21" s="1"/>
  <c r="CQ131" i="21"/>
  <c r="AB131" i="21" s="1"/>
  <c r="CP131" i="21"/>
  <c r="AA131" i="21" s="1"/>
  <c r="CO131" i="21"/>
  <c r="Z131" i="21" s="1"/>
  <c r="CN131" i="21"/>
  <c r="CM131" i="21"/>
  <c r="X131" i="21" s="1"/>
  <c r="CL131" i="21"/>
  <c r="W131" i="21" s="1"/>
  <c r="CK131" i="21"/>
  <c r="V131" i="21" s="1"/>
  <c r="CJ131" i="21"/>
  <c r="U131" i="21" s="1"/>
  <c r="CI131" i="21"/>
  <c r="T131" i="21" s="1"/>
  <c r="CH131" i="21"/>
  <c r="S131" i="21" s="1"/>
  <c r="CG131" i="21"/>
  <c r="R131" i="21" s="1"/>
  <c r="CF131" i="21"/>
  <c r="CE131" i="21"/>
  <c r="P131" i="21" s="1"/>
  <c r="CD131" i="21"/>
  <c r="O131" i="21" s="1"/>
  <c r="CC131" i="21"/>
  <c r="N131" i="21" s="1"/>
  <c r="CB131" i="21"/>
  <c r="M131" i="21" s="1"/>
  <c r="CA131" i="21"/>
  <c r="L131" i="21" s="1"/>
  <c r="BZ131" i="21"/>
  <c r="K131" i="21" s="1"/>
  <c r="BY131" i="21"/>
  <c r="J131" i="21" s="1"/>
  <c r="BX131" i="21"/>
  <c r="BW131" i="21"/>
  <c r="H131" i="21" s="1"/>
  <c r="BV131" i="21"/>
  <c r="G131" i="21" s="1"/>
  <c r="BU131" i="21"/>
  <c r="F131" i="21" s="1"/>
  <c r="BT131" i="21"/>
  <c r="E131" i="21" s="1"/>
  <c r="BS131" i="21"/>
  <c r="D131" i="21" s="1"/>
  <c r="BM131" i="21"/>
  <c r="BE131" i="21"/>
  <c r="AW131" i="21"/>
  <c r="AO131" i="21"/>
  <c r="AG131" i="21"/>
  <c r="Y131" i="21"/>
  <c r="Q131" i="21"/>
  <c r="I131" i="21"/>
  <c r="C131" i="21"/>
  <c r="B131" i="21"/>
  <c r="A131" i="21"/>
  <c r="EF130" i="21"/>
  <c r="EE130" i="21"/>
  <c r="BP130" i="21" s="1"/>
  <c r="ED130" i="21"/>
  <c r="BO130" i="21" s="1"/>
  <c r="EC130" i="21"/>
  <c r="BN130" i="21" s="1"/>
  <c r="EB130" i="21"/>
  <c r="EA130" i="21"/>
  <c r="BL130" i="21" s="1"/>
  <c r="DZ130" i="21"/>
  <c r="BK130" i="21" s="1"/>
  <c r="DY130" i="21"/>
  <c r="BJ130" i="21" s="1"/>
  <c r="DX130" i="21"/>
  <c r="DW130" i="21"/>
  <c r="BH130" i="21" s="1"/>
  <c r="DV130" i="21"/>
  <c r="BG130" i="21" s="1"/>
  <c r="DU130" i="21"/>
  <c r="BF130" i="21" s="1"/>
  <c r="DT130" i="21"/>
  <c r="DS130" i="21"/>
  <c r="BD130" i="21" s="1"/>
  <c r="DR130" i="21"/>
  <c r="BC130" i="21" s="1"/>
  <c r="DQ130" i="21"/>
  <c r="BB130" i="21" s="1"/>
  <c r="DP130" i="21"/>
  <c r="DO130" i="21"/>
  <c r="AZ130" i="21" s="1"/>
  <c r="DN130" i="21"/>
  <c r="AY130" i="21" s="1"/>
  <c r="DM130" i="21"/>
  <c r="AX130" i="21" s="1"/>
  <c r="DL130" i="21"/>
  <c r="DK130" i="21"/>
  <c r="DJ130" i="21"/>
  <c r="AU130" i="21" s="1"/>
  <c r="DI130" i="21"/>
  <c r="AT130" i="21" s="1"/>
  <c r="DH130" i="21"/>
  <c r="DG130" i="21"/>
  <c r="AR130" i="21" s="1"/>
  <c r="DF130" i="21"/>
  <c r="AQ130" i="21" s="1"/>
  <c r="DE130" i="21"/>
  <c r="AP130" i="21" s="1"/>
  <c r="DD130" i="21"/>
  <c r="DC130" i="21"/>
  <c r="DB130" i="21"/>
  <c r="AM130" i="21" s="1"/>
  <c r="DA130" i="21"/>
  <c r="AL130" i="21" s="1"/>
  <c r="CZ130" i="21"/>
  <c r="CY130" i="21"/>
  <c r="AJ130" i="21" s="1"/>
  <c r="CX130" i="21"/>
  <c r="AI130" i="21" s="1"/>
  <c r="CW130" i="21"/>
  <c r="AH130" i="21" s="1"/>
  <c r="CV130" i="21"/>
  <c r="CU130" i="21"/>
  <c r="AF130" i="21" s="1"/>
  <c r="CT130" i="21"/>
  <c r="AE130" i="21" s="1"/>
  <c r="CS130" i="21"/>
  <c r="AD130" i="21" s="1"/>
  <c r="CR130" i="21"/>
  <c r="CQ130" i="21"/>
  <c r="AB130" i="21" s="1"/>
  <c r="CP130" i="21"/>
  <c r="AA130" i="21" s="1"/>
  <c r="CO130" i="21"/>
  <c r="Z130" i="21" s="1"/>
  <c r="CN130" i="21"/>
  <c r="CM130" i="21"/>
  <c r="X130" i="21" s="1"/>
  <c r="CL130" i="21"/>
  <c r="W130" i="21" s="1"/>
  <c r="CK130" i="21"/>
  <c r="V130" i="21" s="1"/>
  <c r="CJ130" i="21"/>
  <c r="CI130" i="21"/>
  <c r="T130" i="21" s="1"/>
  <c r="CH130" i="21"/>
  <c r="S130" i="21" s="1"/>
  <c r="CG130" i="21"/>
  <c r="R130" i="21" s="1"/>
  <c r="CF130" i="21"/>
  <c r="CE130" i="21"/>
  <c r="CD130" i="21"/>
  <c r="O130" i="21" s="1"/>
  <c r="CC130" i="21"/>
  <c r="N130" i="21" s="1"/>
  <c r="CB130" i="21"/>
  <c r="CA130" i="21"/>
  <c r="L130" i="21" s="1"/>
  <c r="BZ130" i="21"/>
  <c r="K130" i="21" s="1"/>
  <c r="BY130" i="21"/>
  <c r="J130" i="21" s="1"/>
  <c r="BX130" i="21"/>
  <c r="BW130" i="21"/>
  <c r="BV130" i="21"/>
  <c r="G130" i="21" s="1"/>
  <c r="BU130" i="21"/>
  <c r="F130" i="21" s="1"/>
  <c r="BT130" i="21"/>
  <c r="BS130" i="21"/>
  <c r="D130" i="21" s="1"/>
  <c r="BQ130" i="21"/>
  <c r="BM130" i="21"/>
  <c r="BI130" i="21"/>
  <c r="BE130" i="21"/>
  <c r="BA130" i="21"/>
  <c r="AW130" i="21"/>
  <c r="AV130" i="21"/>
  <c r="AS130" i="21"/>
  <c r="AO130" i="21"/>
  <c r="AN130" i="21"/>
  <c r="AK130" i="21"/>
  <c r="AG130" i="21"/>
  <c r="AC130" i="21"/>
  <c r="Y130" i="21"/>
  <c r="U130" i="21"/>
  <c r="Q130" i="21"/>
  <c r="P130" i="21"/>
  <c r="M130" i="21"/>
  <c r="I130" i="21"/>
  <c r="H130" i="21"/>
  <c r="E130" i="21"/>
  <c r="C130" i="21"/>
  <c r="B130" i="21"/>
  <c r="A130" i="21"/>
  <c r="EF129" i="21"/>
  <c r="BQ129" i="21" s="1"/>
  <c r="EE129" i="21"/>
  <c r="BP129" i="21" s="1"/>
  <c r="ED129" i="21"/>
  <c r="EC129" i="21"/>
  <c r="BN129" i="21" s="1"/>
  <c r="EB129" i="21"/>
  <c r="BM129" i="21" s="1"/>
  <c r="EA129" i="21"/>
  <c r="DZ129" i="21"/>
  <c r="BK129" i="21" s="1"/>
  <c r="DY129" i="21"/>
  <c r="BJ129" i="21" s="1"/>
  <c r="DX129" i="21"/>
  <c r="BI129" i="21" s="1"/>
  <c r="DW129" i="21"/>
  <c r="BH129" i="21" s="1"/>
  <c r="DV129" i="21"/>
  <c r="DU129" i="21"/>
  <c r="BF129" i="21" s="1"/>
  <c r="DT129" i="21"/>
  <c r="BE129" i="21" s="1"/>
  <c r="DS129" i="21"/>
  <c r="DR129" i="21"/>
  <c r="DQ129" i="21"/>
  <c r="BB129" i="21" s="1"/>
  <c r="DP129" i="21"/>
  <c r="BA129" i="21" s="1"/>
  <c r="DO129" i="21"/>
  <c r="AZ129" i="21" s="1"/>
  <c r="DN129" i="21"/>
  <c r="AY129" i="21" s="1"/>
  <c r="DM129" i="21"/>
  <c r="AX129" i="21" s="1"/>
  <c r="DL129" i="21"/>
  <c r="AW129" i="21" s="1"/>
  <c r="DK129" i="21"/>
  <c r="DJ129" i="21"/>
  <c r="DI129" i="21"/>
  <c r="AT129" i="21" s="1"/>
  <c r="DH129" i="21"/>
  <c r="AS129" i="21" s="1"/>
  <c r="DG129" i="21"/>
  <c r="AR129" i="21" s="1"/>
  <c r="DF129" i="21"/>
  <c r="DE129" i="21"/>
  <c r="AP129" i="21" s="1"/>
  <c r="DD129" i="21"/>
  <c r="AO129" i="21" s="1"/>
  <c r="DC129" i="21"/>
  <c r="AN129" i="21" s="1"/>
  <c r="DB129" i="21"/>
  <c r="AM129" i="21" s="1"/>
  <c r="DA129" i="21"/>
  <c r="AL129" i="21" s="1"/>
  <c r="CZ129" i="21"/>
  <c r="AK129" i="21" s="1"/>
  <c r="CY129" i="21"/>
  <c r="AJ129" i="21" s="1"/>
  <c r="CX129" i="21"/>
  <c r="CW129" i="21"/>
  <c r="AH129" i="21" s="1"/>
  <c r="CV129" i="21"/>
  <c r="AG129" i="21" s="1"/>
  <c r="CU129" i="21"/>
  <c r="CT129" i="21"/>
  <c r="CS129" i="21"/>
  <c r="AD129" i="21" s="1"/>
  <c r="CR129" i="21"/>
  <c r="AC129" i="21" s="1"/>
  <c r="CQ129" i="21"/>
  <c r="AB129" i="21" s="1"/>
  <c r="CP129" i="21"/>
  <c r="AA129" i="21" s="1"/>
  <c r="CO129" i="21"/>
  <c r="Z129" i="21" s="1"/>
  <c r="CN129" i="21"/>
  <c r="Y129" i="21" s="1"/>
  <c r="CM129" i="21"/>
  <c r="CL129" i="21"/>
  <c r="CK129" i="21"/>
  <c r="V129" i="21" s="1"/>
  <c r="CJ129" i="21"/>
  <c r="U129" i="21" s="1"/>
  <c r="CI129" i="21"/>
  <c r="T129" i="21" s="1"/>
  <c r="CH129" i="21"/>
  <c r="CG129" i="21"/>
  <c r="R129" i="21" s="1"/>
  <c r="CF129" i="21"/>
  <c r="Q129" i="21" s="1"/>
  <c r="CE129" i="21"/>
  <c r="P129" i="21" s="1"/>
  <c r="CD129" i="21"/>
  <c r="CC129" i="21"/>
  <c r="N129" i="21" s="1"/>
  <c r="CB129" i="21"/>
  <c r="M129" i="21" s="1"/>
  <c r="CA129" i="21"/>
  <c r="L129" i="21" s="1"/>
  <c r="BZ129" i="21"/>
  <c r="BY129" i="21"/>
  <c r="J129" i="21" s="1"/>
  <c r="BX129" i="21"/>
  <c r="I129" i="21" s="1"/>
  <c r="BW129" i="21"/>
  <c r="H129" i="21" s="1"/>
  <c r="BV129" i="21"/>
  <c r="BU129" i="21"/>
  <c r="F129" i="21" s="1"/>
  <c r="BT129" i="21"/>
  <c r="E129" i="21" s="1"/>
  <c r="BS129" i="21"/>
  <c r="D129" i="21" s="1"/>
  <c r="BO129" i="21"/>
  <c r="BL129" i="21"/>
  <c r="BG129" i="21"/>
  <c r="BD129" i="21"/>
  <c r="BC129" i="21"/>
  <c r="AV129" i="21"/>
  <c r="AU129" i="21"/>
  <c r="AQ129" i="21"/>
  <c r="AI129" i="21"/>
  <c r="AF129" i="21"/>
  <c r="AE129" i="21"/>
  <c r="X129" i="21"/>
  <c r="W129" i="21"/>
  <c r="S129" i="21"/>
  <c r="O129" i="21"/>
  <c r="K129" i="21"/>
  <c r="G129" i="21"/>
  <c r="C129" i="21"/>
  <c r="B129" i="21"/>
  <c r="A129" i="21"/>
  <c r="EF128" i="21"/>
  <c r="BQ128" i="21" s="1"/>
  <c r="EE128" i="21"/>
  <c r="BP128" i="21" s="1"/>
  <c r="ED128" i="21"/>
  <c r="EC128" i="21"/>
  <c r="EB128" i="21"/>
  <c r="BM128" i="21" s="1"/>
  <c r="EA128" i="21"/>
  <c r="BL128" i="21" s="1"/>
  <c r="DZ128" i="21"/>
  <c r="BK128" i="21" s="1"/>
  <c r="DY128" i="21"/>
  <c r="BJ128" i="21" s="1"/>
  <c r="DX128" i="21"/>
  <c r="BI128" i="21" s="1"/>
  <c r="DW128" i="21"/>
  <c r="BH128" i="21" s="1"/>
  <c r="DV128" i="21"/>
  <c r="BG128" i="21" s="1"/>
  <c r="DU128" i="21"/>
  <c r="DT128" i="21"/>
  <c r="BE128" i="21" s="1"/>
  <c r="DS128" i="21"/>
  <c r="BD128" i="21" s="1"/>
  <c r="DR128" i="21"/>
  <c r="BC128" i="21" s="1"/>
  <c r="DQ128" i="21"/>
  <c r="DP128" i="21"/>
  <c r="BA128" i="21" s="1"/>
  <c r="DO128" i="21"/>
  <c r="AZ128" i="21" s="1"/>
  <c r="DN128" i="21"/>
  <c r="AY128" i="21" s="1"/>
  <c r="DM128" i="21"/>
  <c r="DL128" i="21"/>
  <c r="AW128" i="21" s="1"/>
  <c r="DK128" i="21"/>
  <c r="AV128" i="21" s="1"/>
  <c r="DJ128" i="21"/>
  <c r="AU128" i="21" s="1"/>
  <c r="DI128" i="21"/>
  <c r="AT128" i="21" s="1"/>
  <c r="DH128" i="21"/>
  <c r="AS128" i="21" s="1"/>
  <c r="DG128" i="21"/>
  <c r="AR128" i="21" s="1"/>
  <c r="DF128" i="21"/>
  <c r="AQ128" i="21" s="1"/>
  <c r="DE128" i="21"/>
  <c r="AP128" i="21" s="1"/>
  <c r="DD128" i="21"/>
  <c r="AO128" i="21" s="1"/>
  <c r="DC128" i="21"/>
  <c r="AN128" i="21" s="1"/>
  <c r="DB128" i="21"/>
  <c r="AM128" i="21" s="1"/>
  <c r="DA128" i="21"/>
  <c r="CZ128" i="21"/>
  <c r="AK128" i="21" s="1"/>
  <c r="CY128" i="21"/>
  <c r="AJ128" i="21" s="1"/>
  <c r="CX128" i="21"/>
  <c r="AI128" i="21" s="1"/>
  <c r="CW128" i="21"/>
  <c r="AH128" i="21" s="1"/>
  <c r="CV128" i="21"/>
  <c r="AG128" i="21" s="1"/>
  <c r="CU128" i="21"/>
  <c r="AF128" i="21" s="1"/>
  <c r="CT128" i="21"/>
  <c r="AE128" i="21" s="1"/>
  <c r="CS128" i="21"/>
  <c r="CR128" i="21"/>
  <c r="AC128" i="21" s="1"/>
  <c r="CQ128" i="21"/>
  <c r="AB128" i="21" s="1"/>
  <c r="CP128" i="21"/>
  <c r="AA128" i="21" s="1"/>
  <c r="CO128" i="21"/>
  <c r="CN128" i="21"/>
  <c r="Y128" i="21" s="1"/>
  <c r="CM128" i="21"/>
  <c r="X128" i="21" s="1"/>
  <c r="CL128" i="21"/>
  <c r="W128" i="21" s="1"/>
  <c r="CK128" i="21"/>
  <c r="V128" i="21" s="1"/>
  <c r="CJ128" i="21"/>
  <c r="U128" i="21" s="1"/>
  <c r="CI128" i="21"/>
  <c r="T128" i="21" s="1"/>
  <c r="CH128" i="21"/>
  <c r="S128" i="21" s="1"/>
  <c r="CG128" i="21"/>
  <c r="CF128" i="21"/>
  <c r="Q128" i="21" s="1"/>
  <c r="CE128" i="21"/>
  <c r="P128" i="21" s="1"/>
  <c r="CD128" i="21"/>
  <c r="O128" i="21" s="1"/>
  <c r="CC128" i="21"/>
  <c r="CB128" i="21"/>
  <c r="M128" i="21" s="1"/>
  <c r="CA128" i="21"/>
  <c r="L128" i="21" s="1"/>
  <c r="BZ128" i="21"/>
  <c r="K128" i="21" s="1"/>
  <c r="BY128" i="21"/>
  <c r="J128" i="21" s="1"/>
  <c r="BX128" i="21"/>
  <c r="I128" i="21" s="1"/>
  <c r="BW128" i="21"/>
  <c r="H128" i="21" s="1"/>
  <c r="BV128" i="21"/>
  <c r="G128" i="21" s="1"/>
  <c r="BU128" i="21"/>
  <c r="F128" i="21" s="1"/>
  <c r="BT128" i="21"/>
  <c r="E128" i="21" s="1"/>
  <c r="BS128" i="21"/>
  <c r="D128" i="21" s="1"/>
  <c r="BO128" i="21"/>
  <c r="BN128" i="21"/>
  <c r="BF128" i="21"/>
  <c r="BB128" i="21"/>
  <c r="AX128" i="21"/>
  <c r="AL128" i="21"/>
  <c r="AD128" i="21"/>
  <c r="Z128" i="21"/>
  <c r="R128" i="21"/>
  <c r="N128" i="21"/>
  <c r="C128" i="21"/>
  <c r="B128" i="21"/>
  <c r="A128" i="21"/>
  <c r="EF127" i="21"/>
  <c r="BQ127" i="21" s="1"/>
  <c r="EE127" i="21"/>
  <c r="BP127" i="21" s="1"/>
  <c r="ED127" i="21"/>
  <c r="BO127" i="21" s="1"/>
  <c r="EC127" i="21"/>
  <c r="EB127" i="21"/>
  <c r="BM127" i="21" s="1"/>
  <c r="EA127" i="21"/>
  <c r="BL127" i="21" s="1"/>
  <c r="DZ127" i="21"/>
  <c r="BK127" i="21" s="1"/>
  <c r="DY127" i="21"/>
  <c r="DX127" i="21"/>
  <c r="BI127" i="21" s="1"/>
  <c r="DW127" i="21"/>
  <c r="BH127" i="21" s="1"/>
  <c r="DV127" i="21"/>
  <c r="BG127" i="21" s="1"/>
  <c r="DU127" i="21"/>
  <c r="BF127" i="21" s="1"/>
  <c r="DT127" i="21"/>
  <c r="DS127" i="21"/>
  <c r="BD127" i="21" s="1"/>
  <c r="DR127" i="21"/>
  <c r="BC127" i="21" s="1"/>
  <c r="DQ127" i="21"/>
  <c r="DP127" i="21"/>
  <c r="BA127" i="21" s="1"/>
  <c r="DO127" i="21"/>
  <c r="AZ127" i="21" s="1"/>
  <c r="DN127" i="21"/>
  <c r="AY127" i="21" s="1"/>
  <c r="DM127" i="21"/>
  <c r="DL127" i="21"/>
  <c r="DK127" i="21"/>
  <c r="AV127" i="21" s="1"/>
  <c r="DJ127" i="21"/>
  <c r="AU127" i="21" s="1"/>
  <c r="DI127" i="21"/>
  <c r="AT127" i="21" s="1"/>
  <c r="DH127" i="21"/>
  <c r="AS127" i="21" s="1"/>
  <c r="DG127" i="21"/>
  <c r="AR127" i="21" s="1"/>
  <c r="DF127" i="21"/>
  <c r="AQ127" i="21" s="1"/>
  <c r="DE127" i="21"/>
  <c r="DD127" i="21"/>
  <c r="DC127" i="21"/>
  <c r="AN127" i="21" s="1"/>
  <c r="DB127" i="21"/>
  <c r="AM127" i="21" s="1"/>
  <c r="DA127" i="21"/>
  <c r="AL127" i="21" s="1"/>
  <c r="CZ127" i="21"/>
  <c r="AK127" i="21" s="1"/>
  <c r="CY127" i="21"/>
  <c r="AJ127" i="21" s="1"/>
  <c r="CX127" i="21"/>
  <c r="AI127" i="21" s="1"/>
  <c r="CW127" i="21"/>
  <c r="CV127" i="21"/>
  <c r="AG127" i="21" s="1"/>
  <c r="CU127" i="21"/>
  <c r="AF127" i="21" s="1"/>
  <c r="CT127" i="21"/>
  <c r="AE127" i="21" s="1"/>
  <c r="CS127" i="21"/>
  <c r="AD127" i="21" s="1"/>
  <c r="CR127" i="21"/>
  <c r="AC127" i="21" s="1"/>
  <c r="CQ127" i="21"/>
  <c r="AB127" i="21" s="1"/>
  <c r="CP127" i="21"/>
  <c r="AA127" i="21" s="1"/>
  <c r="CO127" i="21"/>
  <c r="CN127" i="21"/>
  <c r="CM127" i="21"/>
  <c r="X127" i="21" s="1"/>
  <c r="CL127" i="21"/>
  <c r="W127" i="21" s="1"/>
  <c r="CK127" i="21"/>
  <c r="CJ127" i="21"/>
  <c r="U127" i="21" s="1"/>
  <c r="CI127" i="21"/>
  <c r="T127" i="21" s="1"/>
  <c r="CH127" i="21"/>
  <c r="S127" i="21" s="1"/>
  <c r="CG127" i="21"/>
  <c r="R127" i="21" s="1"/>
  <c r="CF127" i="21"/>
  <c r="CE127" i="21"/>
  <c r="P127" i="21" s="1"/>
  <c r="CD127" i="21"/>
  <c r="O127" i="21" s="1"/>
  <c r="CC127" i="21"/>
  <c r="N127" i="21" s="1"/>
  <c r="CB127" i="21"/>
  <c r="M127" i="21" s="1"/>
  <c r="CA127" i="21"/>
  <c r="L127" i="21" s="1"/>
  <c r="BZ127" i="21"/>
  <c r="K127" i="21" s="1"/>
  <c r="BY127" i="21"/>
  <c r="BX127" i="21"/>
  <c r="BW127" i="21"/>
  <c r="H127" i="21" s="1"/>
  <c r="BV127" i="21"/>
  <c r="G127" i="21" s="1"/>
  <c r="BU127" i="21"/>
  <c r="F127" i="21" s="1"/>
  <c r="BT127" i="21"/>
  <c r="E127" i="21" s="1"/>
  <c r="BS127" i="21"/>
  <c r="D127" i="21" s="1"/>
  <c r="BN127" i="21"/>
  <c r="BJ127" i="21"/>
  <c r="BE127" i="21"/>
  <c r="BB127" i="21"/>
  <c r="AX127" i="21"/>
  <c r="AW127" i="21"/>
  <c r="AP127" i="21"/>
  <c r="AO127" i="21"/>
  <c r="AH127" i="21"/>
  <c r="Z127" i="21"/>
  <c r="Y127" i="21"/>
  <c r="V127" i="21"/>
  <c r="Q127" i="21"/>
  <c r="J127" i="21"/>
  <c r="I127" i="21"/>
  <c r="C127" i="21"/>
  <c r="B127" i="21"/>
  <c r="A127" i="21"/>
  <c r="EF126" i="21"/>
  <c r="EE126" i="21"/>
  <c r="ED126" i="21"/>
  <c r="BO126" i="21" s="1"/>
  <c r="EC126" i="21"/>
  <c r="BN126" i="21" s="1"/>
  <c r="EB126" i="21"/>
  <c r="EA126" i="21"/>
  <c r="DZ126" i="21"/>
  <c r="BK126" i="21" s="1"/>
  <c r="DY126" i="21"/>
  <c r="DX126" i="21"/>
  <c r="DW126" i="21"/>
  <c r="DV126" i="21"/>
  <c r="BG126" i="21" s="1"/>
  <c r="DU126" i="21"/>
  <c r="BF126" i="21" s="1"/>
  <c r="DT126" i="21"/>
  <c r="BE126" i="21" s="1"/>
  <c r="DS126" i="21"/>
  <c r="DR126" i="21"/>
  <c r="BC126" i="21" s="1"/>
  <c r="DQ126" i="21"/>
  <c r="BB126" i="21" s="1"/>
  <c r="DP126" i="21"/>
  <c r="DO126" i="21"/>
  <c r="DN126" i="21"/>
  <c r="AY126" i="21" s="1"/>
  <c r="DM126" i="21"/>
  <c r="AX126" i="21" s="1"/>
  <c r="DL126" i="21"/>
  <c r="AW126" i="21" s="1"/>
  <c r="DK126" i="21"/>
  <c r="DJ126" i="21"/>
  <c r="AU126" i="21" s="1"/>
  <c r="DI126" i="21"/>
  <c r="AT126" i="21" s="1"/>
  <c r="DH126" i="21"/>
  <c r="AS126" i="21" s="1"/>
  <c r="DG126" i="21"/>
  <c r="DF126" i="21"/>
  <c r="AQ126" i="21" s="1"/>
  <c r="DE126" i="21"/>
  <c r="AP126" i="21" s="1"/>
  <c r="DD126" i="21"/>
  <c r="DC126" i="21"/>
  <c r="DB126" i="21"/>
  <c r="AM126" i="21" s="1"/>
  <c r="DA126" i="21"/>
  <c r="AL126" i="21" s="1"/>
  <c r="CZ126" i="21"/>
  <c r="AK126" i="21" s="1"/>
  <c r="CY126" i="21"/>
  <c r="CX126" i="21"/>
  <c r="AI126" i="21" s="1"/>
  <c r="CW126" i="21"/>
  <c r="AH126" i="21" s="1"/>
  <c r="CV126" i="21"/>
  <c r="CU126" i="21"/>
  <c r="CT126" i="21"/>
  <c r="AE126" i="21" s="1"/>
  <c r="CS126" i="21"/>
  <c r="AD126" i="21" s="1"/>
  <c r="CR126" i="21"/>
  <c r="AC126" i="21" s="1"/>
  <c r="CQ126" i="21"/>
  <c r="CP126" i="21"/>
  <c r="AA126" i="21" s="1"/>
  <c r="CO126" i="21"/>
  <c r="Z126" i="21" s="1"/>
  <c r="CN126" i="21"/>
  <c r="CM126" i="21"/>
  <c r="CL126" i="21"/>
  <c r="W126" i="21" s="1"/>
  <c r="CK126" i="21"/>
  <c r="V126" i="21" s="1"/>
  <c r="CJ126" i="21"/>
  <c r="U126" i="21" s="1"/>
  <c r="CI126" i="21"/>
  <c r="CH126" i="21"/>
  <c r="S126" i="21" s="1"/>
  <c r="CG126" i="21"/>
  <c r="R126" i="21" s="1"/>
  <c r="CF126" i="21"/>
  <c r="Q126" i="21" s="1"/>
  <c r="CE126" i="21"/>
  <c r="CD126" i="21"/>
  <c r="O126" i="21" s="1"/>
  <c r="CC126" i="21"/>
  <c r="N126" i="21" s="1"/>
  <c r="CB126" i="21"/>
  <c r="M126" i="21" s="1"/>
  <c r="CA126" i="21"/>
  <c r="BZ126" i="21"/>
  <c r="K126" i="21" s="1"/>
  <c r="BY126" i="21"/>
  <c r="J126" i="21" s="1"/>
  <c r="BX126" i="21"/>
  <c r="BW126" i="21"/>
  <c r="BV126" i="21"/>
  <c r="G126" i="21" s="1"/>
  <c r="BU126" i="21"/>
  <c r="F126" i="21" s="1"/>
  <c r="BT126" i="21"/>
  <c r="BS126" i="21"/>
  <c r="BQ126" i="21"/>
  <c r="BP126" i="21"/>
  <c r="BM126" i="21"/>
  <c r="BL126" i="21"/>
  <c r="BJ126" i="21"/>
  <c r="BI126" i="21"/>
  <c r="BH126" i="21"/>
  <c r="BD126" i="21"/>
  <c r="BA126" i="21"/>
  <c r="AZ126" i="21"/>
  <c r="AV126" i="21"/>
  <c r="AR126" i="21"/>
  <c r="AO126" i="21"/>
  <c r="AN126" i="21"/>
  <c r="AJ126" i="21"/>
  <c r="AG126" i="21"/>
  <c r="AF126" i="21"/>
  <c r="AB126" i="21"/>
  <c r="Y126" i="21"/>
  <c r="X126" i="21"/>
  <c r="T126" i="21"/>
  <c r="P126" i="21"/>
  <c r="L126" i="21"/>
  <c r="I126" i="21"/>
  <c r="H126" i="21"/>
  <c r="E126" i="21"/>
  <c r="D126" i="21"/>
  <c r="C126" i="21"/>
  <c r="B126" i="21"/>
  <c r="A126" i="21"/>
  <c r="EF125" i="21"/>
  <c r="BQ125" i="21" s="1"/>
  <c r="EE125" i="21"/>
  <c r="BP125" i="21" s="1"/>
  <c r="ED125" i="21"/>
  <c r="EC125" i="21"/>
  <c r="BN125" i="21" s="1"/>
  <c r="EB125" i="21"/>
  <c r="BM125" i="21" s="1"/>
  <c r="EA125" i="21"/>
  <c r="BL125" i="21" s="1"/>
  <c r="DZ125" i="21"/>
  <c r="DY125" i="21"/>
  <c r="BJ125" i="21" s="1"/>
  <c r="DX125" i="21"/>
  <c r="BI125" i="21" s="1"/>
  <c r="DW125" i="21"/>
  <c r="BH125" i="21" s="1"/>
  <c r="DV125" i="21"/>
  <c r="DU125" i="21"/>
  <c r="BF125" i="21" s="1"/>
  <c r="DT125" i="21"/>
  <c r="BE125" i="21" s="1"/>
  <c r="DS125" i="21"/>
  <c r="BD125" i="21" s="1"/>
  <c r="DR125" i="21"/>
  <c r="BC125" i="21" s="1"/>
  <c r="DQ125" i="21"/>
  <c r="BB125" i="21" s="1"/>
  <c r="DP125" i="21"/>
  <c r="BA125" i="21" s="1"/>
  <c r="DO125" i="21"/>
  <c r="AZ125" i="21" s="1"/>
  <c r="DN125" i="21"/>
  <c r="DM125" i="21"/>
  <c r="AX125" i="21" s="1"/>
  <c r="DL125" i="21"/>
  <c r="AW125" i="21" s="1"/>
  <c r="DK125" i="21"/>
  <c r="AV125" i="21" s="1"/>
  <c r="DJ125" i="21"/>
  <c r="DI125" i="21"/>
  <c r="AT125" i="21" s="1"/>
  <c r="DH125" i="21"/>
  <c r="AS125" i="21" s="1"/>
  <c r="DG125" i="21"/>
  <c r="AR125" i="21" s="1"/>
  <c r="DF125" i="21"/>
  <c r="DE125" i="21"/>
  <c r="AP125" i="21" s="1"/>
  <c r="DD125" i="21"/>
  <c r="AO125" i="21" s="1"/>
  <c r="DC125" i="21"/>
  <c r="AN125" i="21" s="1"/>
  <c r="DB125" i="21"/>
  <c r="AM125" i="21" s="1"/>
  <c r="DA125" i="21"/>
  <c r="AL125" i="21" s="1"/>
  <c r="CZ125" i="21"/>
  <c r="AK125" i="21" s="1"/>
  <c r="CY125" i="21"/>
  <c r="AJ125" i="21" s="1"/>
  <c r="CX125" i="21"/>
  <c r="CW125" i="21"/>
  <c r="AH125" i="21" s="1"/>
  <c r="CV125" i="21"/>
  <c r="AG125" i="21" s="1"/>
  <c r="CU125" i="21"/>
  <c r="AF125" i="21" s="1"/>
  <c r="CT125" i="21"/>
  <c r="CS125" i="21"/>
  <c r="AD125" i="21" s="1"/>
  <c r="CR125" i="21"/>
  <c r="CQ125" i="21"/>
  <c r="AB125" i="21" s="1"/>
  <c r="CP125" i="21"/>
  <c r="CO125" i="21"/>
  <c r="Z125" i="21" s="1"/>
  <c r="CN125" i="21"/>
  <c r="Y125" i="21" s="1"/>
  <c r="CM125" i="21"/>
  <c r="X125" i="21" s="1"/>
  <c r="CL125" i="21"/>
  <c r="W125" i="21" s="1"/>
  <c r="CK125" i="21"/>
  <c r="V125" i="21" s="1"/>
  <c r="CJ125" i="21"/>
  <c r="U125" i="21" s="1"/>
  <c r="CI125" i="21"/>
  <c r="T125" i="21" s="1"/>
  <c r="CH125" i="21"/>
  <c r="S125" i="21" s="1"/>
  <c r="CG125" i="21"/>
  <c r="R125" i="21" s="1"/>
  <c r="CF125" i="21"/>
  <c r="CE125" i="21"/>
  <c r="P125" i="21" s="1"/>
  <c r="CD125" i="21"/>
  <c r="O125" i="21" s="1"/>
  <c r="CC125" i="21"/>
  <c r="N125" i="21" s="1"/>
  <c r="CB125" i="21"/>
  <c r="M125" i="21" s="1"/>
  <c r="CA125" i="21"/>
  <c r="L125" i="21" s="1"/>
  <c r="BZ125" i="21"/>
  <c r="K125" i="21" s="1"/>
  <c r="BY125" i="21"/>
  <c r="J125" i="21" s="1"/>
  <c r="BX125" i="21"/>
  <c r="I125" i="21" s="1"/>
  <c r="BW125" i="21"/>
  <c r="BV125" i="21"/>
  <c r="G125" i="21" s="1"/>
  <c r="BU125" i="21"/>
  <c r="F125" i="21" s="1"/>
  <c r="BT125" i="21"/>
  <c r="E125" i="21" s="1"/>
  <c r="BS125" i="21"/>
  <c r="D125" i="21" s="1"/>
  <c r="BO125" i="21"/>
  <c r="BK125" i="21"/>
  <c r="BG125" i="21"/>
  <c r="AY125" i="21"/>
  <c r="AU125" i="21"/>
  <c r="AQ125" i="21"/>
  <c r="AI125" i="21"/>
  <c r="AE125" i="21"/>
  <c r="AC125" i="21"/>
  <c r="AA125" i="21"/>
  <c r="Q125" i="21"/>
  <c r="H125" i="21"/>
  <c r="C125" i="21"/>
  <c r="B125" i="21"/>
  <c r="A125" i="21"/>
  <c r="EF124" i="21"/>
  <c r="BQ124" i="21" s="1"/>
  <c r="EE124" i="21"/>
  <c r="BP124" i="21" s="1"/>
  <c r="ED124" i="21"/>
  <c r="EC124" i="21"/>
  <c r="BN124" i="21" s="1"/>
  <c r="EB124" i="21"/>
  <c r="BM124" i="21" s="1"/>
  <c r="EA124" i="21"/>
  <c r="DZ124" i="21"/>
  <c r="DY124" i="21"/>
  <c r="BJ124" i="21" s="1"/>
  <c r="DX124" i="21"/>
  <c r="BI124" i="21" s="1"/>
  <c r="DW124" i="21"/>
  <c r="BH124" i="21" s="1"/>
  <c r="DV124" i="21"/>
  <c r="DU124" i="21"/>
  <c r="BF124" i="21" s="1"/>
  <c r="DT124" i="21"/>
  <c r="BE124" i="21" s="1"/>
  <c r="DS124" i="21"/>
  <c r="BD124" i="21" s="1"/>
  <c r="DR124" i="21"/>
  <c r="DQ124" i="21"/>
  <c r="BB124" i="21" s="1"/>
  <c r="DP124" i="21"/>
  <c r="BA124" i="21" s="1"/>
  <c r="DO124" i="21"/>
  <c r="AZ124" i="21" s="1"/>
  <c r="DN124" i="21"/>
  <c r="DM124" i="21"/>
  <c r="AX124" i="21" s="1"/>
  <c r="DL124" i="21"/>
  <c r="AW124" i="21" s="1"/>
  <c r="DK124" i="21"/>
  <c r="DJ124" i="21"/>
  <c r="DI124" i="21"/>
  <c r="AT124" i="21" s="1"/>
  <c r="DH124" i="21"/>
  <c r="AS124" i="21" s="1"/>
  <c r="DG124" i="21"/>
  <c r="AR124" i="21" s="1"/>
  <c r="DF124" i="21"/>
  <c r="DE124" i="21"/>
  <c r="AP124" i="21" s="1"/>
  <c r="DD124" i="21"/>
  <c r="AO124" i="21" s="1"/>
  <c r="DC124" i="21"/>
  <c r="DB124" i="21"/>
  <c r="DA124" i="21"/>
  <c r="AL124" i="21" s="1"/>
  <c r="CZ124" i="21"/>
  <c r="AK124" i="21" s="1"/>
  <c r="CY124" i="21"/>
  <c r="AJ124" i="21" s="1"/>
  <c r="CX124" i="21"/>
  <c r="CW124" i="21"/>
  <c r="AH124" i="21" s="1"/>
  <c r="CV124" i="21"/>
  <c r="AG124" i="21" s="1"/>
  <c r="CU124" i="21"/>
  <c r="AF124" i="21" s="1"/>
  <c r="CT124" i="21"/>
  <c r="CS124" i="21"/>
  <c r="AD124" i="21" s="1"/>
  <c r="CR124" i="21"/>
  <c r="AC124" i="21" s="1"/>
  <c r="CQ124" i="21"/>
  <c r="AB124" i="21" s="1"/>
  <c r="CP124" i="21"/>
  <c r="CO124" i="21"/>
  <c r="Z124" i="21" s="1"/>
  <c r="CN124" i="21"/>
  <c r="Y124" i="21" s="1"/>
  <c r="CM124" i="21"/>
  <c r="X124" i="21" s="1"/>
  <c r="CL124" i="21"/>
  <c r="CK124" i="21"/>
  <c r="V124" i="21" s="1"/>
  <c r="CJ124" i="21"/>
  <c r="U124" i="21" s="1"/>
  <c r="CI124" i="21"/>
  <c r="T124" i="21" s="1"/>
  <c r="CH124" i="21"/>
  <c r="CG124" i="21"/>
  <c r="R124" i="21" s="1"/>
  <c r="CF124" i="21"/>
  <c r="Q124" i="21" s="1"/>
  <c r="CE124" i="21"/>
  <c r="CD124" i="21"/>
  <c r="CC124" i="21"/>
  <c r="N124" i="21" s="1"/>
  <c r="CB124" i="21"/>
  <c r="M124" i="21" s="1"/>
  <c r="CA124" i="21"/>
  <c r="L124" i="21" s="1"/>
  <c r="BZ124" i="21"/>
  <c r="BY124" i="21"/>
  <c r="J124" i="21" s="1"/>
  <c r="BX124" i="21"/>
  <c r="I124" i="21" s="1"/>
  <c r="BW124" i="21"/>
  <c r="H124" i="21" s="1"/>
  <c r="BV124" i="21"/>
  <c r="BU124" i="21"/>
  <c r="F124" i="21" s="1"/>
  <c r="BT124" i="21"/>
  <c r="E124" i="21" s="1"/>
  <c r="BS124" i="21"/>
  <c r="D124" i="21" s="1"/>
  <c r="BO124" i="21"/>
  <c r="BL124" i="21"/>
  <c r="BK124" i="21"/>
  <c r="BG124" i="21"/>
  <c r="BC124" i="21"/>
  <c r="AY124" i="21"/>
  <c r="AV124" i="21"/>
  <c r="AU124" i="21"/>
  <c r="AQ124" i="21"/>
  <c r="AN124" i="21"/>
  <c r="AM124" i="21"/>
  <c r="AI124" i="21"/>
  <c r="AE124" i="21"/>
  <c r="AA124" i="21"/>
  <c r="W124" i="21"/>
  <c r="S124" i="21"/>
  <c r="P124" i="21"/>
  <c r="O124" i="21"/>
  <c r="K124" i="21"/>
  <c r="G124" i="21"/>
  <c r="C124" i="21"/>
  <c r="B124" i="21"/>
  <c r="A124" i="21"/>
  <c r="EF123" i="21"/>
  <c r="BQ123" i="21" s="1"/>
  <c r="EE123" i="21"/>
  <c r="BP123" i="21" s="1"/>
  <c r="ED123" i="21"/>
  <c r="EC123" i="21"/>
  <c r="EB123" i="21"/>
  <c r="BM123" i="21" s="1"/>
  <c r="EA123" i="21"/>
  <c r="BL123" i="21" s="1"/>
  <c r="DZ123" i="21"/>
  <c r="BK123" i="21" s="1"/>
  <c r="DY123" i="21"/>
  <c r="BJ123" i="21" s="1"/>
  <c r="DX123" i="21"/>
  <c r="BI123" i="21" s="1"/>
  <c r="DW123" i="21"/>
  <c r="BH123" i="21" s="1"/>
  <c r="DV123" i="21"/>
  <c r="BG123" i="21" s="1"/>
  <c r="DU123" i="21"/>
  <c r="DT123" i="21"/>
  <c r="BE123" i="21" s="1"/>
  <c r="DS123" i="21"/>
  <c r="BD123" i="21" s="1"/>
  <c r="DR123" i="21"/>
  <c r="BC123" i="21" s="1"/>
  <c r="DQ123" i="21"/>
  <c r="BB123" i="21" s="1"/>
  <c r="DP123" i="21"/>
  <c r="BA123" i="21" s="1"/>
  <c r="DO123" i="21"/>
  <c r="AZ123" i="21" s="1"/>
  <c r="DN123" i="21"/>
  <c r="AY123" i="21" s="1"/>
  <c r="DM123" i="21"/>
  <c r="AX123" i="21" s="1"/>
  <c r="DL123" i="21"/>
  <c r="AW123" i="21" s="1"/>
  <c r="DK123" i="21"/>
  <c r="AV123" i="21" s="1"/>
  <c r="DJ123" i="21"/>
  <c r="AU123" i="21" s="1"/>
  <c r="DI123" i="21"/>
  <c r="DH123" i="21"/>
  <c r="AS123" i="21" s="1"/>
  <c r="DG123" i="21"/>
  <c r="AR123" i="21" s="1"/>
  <c r="DF123" i="21"/>
  <c r="AQ123" i="21" s="1"/>
  <c r="DE123" i="21"/>
  <c r="AP123" i="21" s="1"/>
  <c r="DD123" i="21"/>
  <c r="AO123" i="21" s="1"/>
  <c r="DC123" i="21"/>
  <c r="AN123" i="21" s="1"/>
  <c r="DB123" i="21"/>
  <c r="AM123" i="21" s="1"/>
  <c r="DA123" i="21"/>
  <c r="AL123" i="21" s="1"/>
  <c r="CZ123" i="21"/>
  <c r="AK123" i="21" s="1"/>
  <c r="CY123" i="21"/>
  <c r="AJ123" i="21" s="1"/>
  <c r="CX123" i="21"/>
  <c r="CW123" i="21"/>
  <c r="CV123" i="21"/>
  <c r="AG123" i="21" s="1"/>
  <c r="CU123" i="21"/>
  <c r="AF123" i="21" s="1"/>
  <c r="CT123" i="21"/>
  <c r="AE123" i="21" s="1"/>
  <c r="CS123" i="21"/>
  <c r="AD123" i="21" s="1"/>
  <c r="CR123" i="21"/>
  <c r="AC123" i="21" s="1"/>
  <c r="CQ123" i="21"/>
  <c r="AB123" i="21" s="1"/>
  <c r="CP123" i="21"/>
  <c r="AA123" i="21" s="1"/>
  <c r="CO123" i="21"/>
  <c r="Z123" i="21" s="1"/>
  <c r="CN123" i="21"/>
  <c r="Y123" i="21" s="1"/>
  <c r="CM123" i="21"/>
  <c r="X123" i="21" s="1"/>
  <c r="CL123" i="21"/>
  <c r="W123" i="21" s="1"/>
  <c r="CK123" i="21"/>
  <c r="CJ123" i="21"/>
  <c r="U123" i="21" s="1"/>
  <c r="CI123" i="21"/>
  <c r="T123" i="21" s="1"/>
  <c r="CH123" i="21"/>
  <c r="S123" i="21" s="1"/>
  <c r="CG123" i="21"/>
  <c r="R123" i="21" s="1"/>
  <c r="CF123" i="21"/>
  <c r="Q123" i="21" s="1"/>
  <c r="CE123" i="21"/>
  <c r="P123" i="21" s="1"/>
  <c r="CD123" i="21"/>
  <c r="O123" i="21" s="1"/>
  <c r="CC123" i="21"/>
  <c r="CB123" i="21"/>
  <c r="M123" i="21" s="1"/>
  <c r="CA123" i="21"/>
  <c r="L123" i="21" s="1"/>
  <c r="BZ123" i="21"/>
  <c r="K123" i="21" s="1"/>
  <c r="BY123" i="21"/>
  <c r="J123" i="21" s="1"/>
  <c r="BX123" i="21"/>
  <c r="I123" i="21" s="1"/>
  <c r="BW123" i="21"/>
  <c r="H123" i="21" s="1"/>
  <c r="BV123" i="21"/>
  <c r="G123" i="21" s="1"/>
  <c r="BU123" i="21"/>
  <c r="F123" i="21" s="1"/>
  <c r="BT123" i="21"/>
  <c r="E123" i="21" s="1"/>
  <c r="BS123" i="21"/>
  <c r="D123" i="21" s="1"/>
  <c r="BO123" i="21"/>
  <c r="BN123" i="21"/>
  <c r="BF123" i="21"/>
  <c r="AT123" i="21"/>
  <c r="AI123" i="21"/>
  <c r="AH123" i="21"/>
  <c r="V123" i="21"/>
  <c r="N123" i="21"/>
  <c r="C123" i="21"/>
  <c r="B123" i="21"/>
  <c r="A123" i="21"/>
  <c r="EF122" i="21"/>
  <c r="BQ122" i="21" s="1"/>
  <c r="EE122" i="21"/>
  <c r="BP122" i="21" s="1"/>
  <c r="ED122" i="21"/>
  <c r="BO122" i="21" s="1"/>
  <c r="EC122" i="21"/>
  <c r="BN122" i="21" s="1"/>
  <c r="EB122" i="21"/>
  <c r="BM122" i="21" s="1"/>
  <c r="EA122" i="21"/>
  <c r="BL122" i="21" s="1"/>
  <c r="DZ122" i="21"/>
  <c r="BK122" i="21" s="1"/>
  <c r="DY122" i="21"/>
  <c r="DX122" i="21"/>
  <c r="BI122" i="21" s="1"/>
  <c r="DW122" i="21"/>
  <c r="BH122" i="21" s="1"/>
  <c r="DV122" i="21"/>
  <c r="BG122" i="21" s="1"/>
  <c r="DU122" i="21"/>
  <c r="BF122" i="21" s="1"/>
  <c r="DT122" i="21"/>
  <c r="BE122" i="21" s="1"/>
  <c r="DS122" i="21"/>
  <c r="BD122" i="21" s="1"/>
  <c r="DR122" i="21"/>
  <c r="BC122" i="21" s="1"/>
  <c r="DQ122" i="21"/>
  <c r="DP122" i="21"/>
  <c r="BA122" i="21" s="1"/>
  <c r="DO122" i="21"/>
  <c r="AZ122" i="21" s="1"/>
  <c r="DN122" i="21"/>
  <c r="AY122" i="21" s="1"/>
  <c r="DM122" i="21"/>
  <c r="DL122" i="21"/>
  <c r="AW122" i="21" s="1"/>
  <c r="DK122" i="21"/>
  <c r="AV122" i="21" s="1"/>
  <c r="DJ122" i="21"/>
  <c r="AU122" i="21" s="1"/>
  <c r="DI122" i="21"/>
  <c r="AT122" i="21" s="1"/>
  <c r="DH122" i="21"/>
  <c r="AS122" i="21" s="1"/>
  <c r="DG122" i="21"/>
  <c r="AR122" i="21" s="1"/>
  <c r="DF122" i="21"/>
  <c r="AQ122" i="21" s="1"/>
  <c r="DE122" i="21"/>
  <c r="DD122" i="21"/>
  <c r="DC122" i="21"/>
  <c r="AN122" i="21" s="1"/>
  <c r="DB122" i="21"/>
  <c r="AM122" i="21" s="1"/>
  <c r="DA122" i="21"/>
  <c r="AL122" i="21" s="1"/>
  <c r="CZ122" i="21"/>
  <c r="AK122" i="21" s="1"/>
  <c r="CY122" i="21"/>
  <c r="AJ122" i="21" s="1"/>
  <c r="CX122" i="21"/>
  <c r="AI122" i="21" s="1"/>
  <c r="CW122" i="21"/>
  <c r="AH122" i="21" s="1"/>
  <c r="CV122" i="21"/>
  <c r="AG122" i="21" s="1"/>
  <c r="CU122" i="21"/>
  <c r="AF122" i="21" s="1"/>
  <c r="CT122" i="21"/>
  <c r="AE122" i="21" s="1"/>
  <c r="CS122" i="21"/>
  <c r="CR122" i="21"/>
  <c r="AC122" i="21" s="1"/>
  <c r="CQ122" i="21"/>
  <c r="AB122" i="21" s="1"/>
  <c r="CP122" i="21"/>
  <c r="AA122" i="21" s="1"/>
  <c r="CO122" i="21"/>
  <c r="Z122" i="21" s="1"/>
  <c r="CN122" i="21"/>
  <c r="Y122" i="21" s="1"/>
  <c r="CM122" i="21"/>
  <c r="X122" i="21" s="1"/>
  <c r="CL122" i="21"/>
  <c r="W122" i="21" s="1"/>
  <c r="CK122" i="21"/>
  <c r="CJ122" i="21"/>
  <c r="U122" i="21" s="1"/>
  <c r="CI122" i="21"/>
  <c r="T122" i="21" s="1"/>
  <c r="CH122" i="21"/>
  <c r="S122" i="21" s="1"/>
  <c r="CG122" i="21"/>
  <c r="CF122" i="21"/>
  <c r="Q122" i="21" s="1"/>
  <c r="CE122" i="21"/>
  <c r="P122" i="21" s="1"/>
  <c r="CD122" i="21"/>
  <c r="O122" i="21" s="1"/>
  <c r="CC122" i="21"/>
  <c r="N122" i="21" s="1"/>
  <c r="CB122" i="21"/>
  <c r="M122" i="21" s="1"/>
  <c r="CA122" i="21"/>
  <c r="L122" i="21" s="1"/>
  <c r="BZ122" i="21"/>
  <c r="K122" i="21" s="1"/>
  <c r="BY122" i="21"/>
  <c r="BX122" i="21"/>
  <c r="BW122" i="21"/>
  <c r="H122" i="21" s="1"/>
  <c r="BV122" i="21"/>
  <c r="G122" i="21" s="1"/>
  <c r="BU122" i="21"/>
  <c r="F122" i="21" s="1"/>
  <c r="BT122" i="21"/>
  <c r="E122" i="21" s="1"/>
  <c r="BS122" i="21"/>
  <c r="D122" i="21" s="1"/>
  <c r="BJ122" i="21"/>
  <c r="BB122" i="21"/>
  <c r="AX122" i="21"/>
  <c r="AP122" i="21"/>
  <c r="AO122" i="21"/>
  <c r="AD122" i="21"/>
  <c r="V122" i="21"/>
  <c r="R122" i="21"/>
  <c r="J122" i="21"/>
  <c r="I122" i="21"/>
  <c r="C122" i="21"/>
  <c r="B122" i="21"/>
  <c r="A122" i="21"/>
  <c r="EF121" i="21"/>
  <c r="BQ121" i="21" s="1"/>
  <c r="EE121" i="21"/>
  <c r="ED121" i="21"/>
  <c r="BO121" i="21" s="1"/>
  <c r="EC121" i="21"/>
  <c r="BN121" i="21" s="1"/>
  <c r="EB121" i="21"/>
  <c r="EA121" i="21"/>
  <c r="BL121" i="21" s="1"/>
  <c r="DZ121" i="21"/>
  <c r="BK121" i="21" s="1"/>
  <c r="DY121" i="21"/>
  <c r="BJ121" i="21" s="1"/>
  <c r="DX121" i="21"/>
  <c r="BI121" i="21" s="1"/>
  <c r="DW121" i="21"/>
  <c r="DV121" i="21"/>
  <c r="BG121" i="21" s="1"/>
  <c r="DU121" i="21"/>
  <c r="BF121" i="21" s="1"/>
  <c r="DT121" i="21"/>
  <c r="DS121" i="21"/>
  <c r="DR121" i="21"/>
  <c r="BC121" i="21" s="1"/>
  <c r="DQ121" i="21"/>
  <c r="BB121" i="21" s="1"/>
  <c r="DP121" i="21"/>
  <c r="BA121" i="21" s="1"/>
  <c r="DO121" i="21"/>
  <c r="AZ121" i="21" s="1"/>
  <c r="DN121" i="21"/>
  <c r="AY121" i="21" s="1"/>
  <c r="DM121" i="21"/>
  <c r="AX121" i="21" s="1"/>
  <c r="DL121" i="21"/>
  <c r="DK121" i="21"/>
  <c r="DJ121" i="21"/>
  <c r="AU121" i="21" s="1"/>
  <c r="DI121" i="21"/>
  <c r="AT121" i="21" s="1"/>
  <c r="DH121" i="21"/>
  <c r="AS121" i="21" s="1"/>
  <c r="DG121" i="21"/>
  <c r="DF121" i="21"/>
  <c r="AQ121" i="21" s="1"/>
  <c r="DE121" i="21"/>
  <c r="AP121" i="21" s="1"/>
  <c r="DD121" i="21"/>
  <c r="DC121" i="21"/>
  <c r="DB121" i="21"/>
  <c r="AM121" i="21" s="1"/>
  <c r="DA121" i="21"/>
  <c r="AL121" i="21" s="1"/>
  <c r="CZ121" i="21"/>
  <c r="AK121" i="21" s="1"/>
  <c r="CY121" i="21"/>
  <c r="CX121" i="21"/>
  <c r="AI121" i="21" s="1"/>
  <c r="CW121" i="21"/>
  <c r="AH121" i="21" s="1"/>
  <c r="CV121" i="21"/>
  <c r="CU121" i="21"/>
  <c r="AF121" i="21" s="1"/>
  <c r="CT121" i="21"/>
  <c r="AE121" i="21" s="1"/>
  <c r="CS121" i="21"/>
  <c r="AD121" i="21" s="1"/>
  <c r="CR121" i="21"/>
  <c r="AC121" i="21" s="1"/>
  <c r="CQ121" i="21"/>
  <c r="CP121" i="21"/>
  <c r="AA121" i="21" s="1"/>
  <c r="CO121" i="21"/>
  <c r="Z121" i="21" s="1"/>
  <c r="CN121" i="21"/>
  <c r="CM121" i="21"/>
  <c r="CL121" i="21"/>
  <c r="W121" i="21" s="1"/>
  <c r="CK121" i="21"/>
  <c r="V121" i="21" s="1"/>
  <c r="CJ121" i="21"/>
  <c r="U121" i="21" s="1"/>
  <c r="CI121" i="21"/>
  <c r="T121" i="21" s="1"/>
  <c r="CH121" i="21"/>
  <c r="S121" i="21" s="1"/>
  <c r="CG121" i="21"/>
  <c r="R121" i="21" s="1"/>
  <c r="CF121" i="21"/>
  <c r="CE121" i="21"/>
  <c r="CD121" i="21"/>
  <c r="O121" i="21" s="1"/>
  <c r="CC121" i="21"/>
  <c r="N121" i="21" s="1"/>
  <c r="CB121" i="21"/>
  <c r="M121" i="21" s="1"/>
  <c r="CA121" i="21"/>
  <c r="BZ121" i="21"/>
  <c r="K121" i="21" s="1"/>
  <c r="BY121" i="21"/>
  <c r="J121" i="21" s="1"/>
  <c r="BX121" i="21"/>
  <c r="BW121" i="21"/>
  <c r="BV121" i="21"/>
  <c r="G121" i="21" s="1"/>
  <c r="BU121" i="21"/>
  <c r="F121" i="21" s="1"/>
  <c r="BT121" i="21"/>
  <c r="E121" i="21" s="1"/>
  <c r="BS121" i="21"/>
  <c r="BP121" i="21"/>
  <c r="BM121" i="21"/>
  <c r="BH121" i="21"/>
  <c r="BE121" i="21"/>
  <c r="BD121" i="21"/>
  <c r="AW121" i="21"/>
  <c r="AV121" i="21"/>
  <c r="AR121" i="21"/>
  <c r="AO121" i="21"/>
  <c r="AN121" i="21"/>
  <c r="AJ121" i="21"/>
  <c r="AG121" i="21"/>
  <c r="AB121" i="21"/>
  <c r="Y121" i="21"/>
  <c r="X121" i="21"/>
  <c r="Q121" i="21"/>
  <c r="P121" i="21"/>
  <c r="L121" i="21"/>
  <c r="I121" i="21"/>
  <c r="H121" i="21"/>
  <c r="D121" i="21"/>
  <c r="C121" i="21"/>
  <c r="B121" i="21"/>
  <c r="A121" i="21"/>
  <c r="EF120" i="21"/>
  <c r="BQ120" i="21" s="1"/>
  <c r="EE120" i="21"/>
  <c r="BP120" i="21" s="1"/>
  <c r="ED120" i="21"/>
  <c r="EC120" i="21"/>
  <c r="BN120" i="21" s="1"/>
  <c r="EB120" i="21"/>
  <c r="BM120" i="21" s="1"/>
  <c r="EA120" i="21"/>
  <c r="BL120" i="21" s="1"/>
  <c r="DZ120" i="21"/>
  <c r="DY120" i="21"/>
  <c r="BJ120" i="21" s="1"/>
  <c r="DX120" i="21"/>
  <c r="BI120" i="21" s="1"/>
  <c r="DW120" i="21"/>
  <c r="BH120" i="21" s="1"/>
  <c r="DV120" i="21"/>
  <c r="DU120" i="21"/>
  <c r="BF120" i="21" s="1"/>
  <c r="DT120" i="21"/>
  <c r="BE120" i="21" s="1"/>
  <c r="DS120" i="21"/>
  <c r="BD120" i="21" s="1"/>
  <c r="DR120" i="21"/>
  <c r="DQ120" i="21"/>
  <c r="BB120" i="21" s="1"/>
  <c r="DP120" i="21"/>
  <c r="BA120" i="21" s="1"/>
  <c r="DO120" i="21"/>
  <c r="AZ120" i="21" s="1"/>
  <c r="DN120" i="21"/>
  <c r="DM120" i="21"/>
  <c r="AX120" i="21" s="1"/>
  <c r="DL120" i="21"/>
  <c r="AW120" i="21" s="1"/>
  <c r="DK120" i="21"/>
  <c r="AV120" i="21" s="1"/>
  <c r="DJ120" i="21"/>
  <c r="DI120" i="21"/>
  <c r="AT120" i="21" s="1"/>
  <c r="DH120" i="21"/>
  <c r="AS120" i="21" s="1"/>
  <c r="DG120" i="21"/>
  <c r="AR120" i="21" s="1"/>
  <c r="DF120" i="21"/>
  <c r="DE120" i="21"/>
  <c r="AP120" i="21" s="1"/>
  <c r="DD120" i="21"/>
  <c r="AO120" i="21" s="1"/>
  <c r="DC120" i="21"/>
  <c r="AN120" i="21" s="1"/>
  <c r="DB120" i="21"/>
  <c r="DA120" i="21"/>
  <c r="AL120" i="21" s="1"/>
  <c r="CZ120" i="21"/>
  <c r="AK120" i="21" s="1"/>
  <c r="CY120" i="21"/>
  <c r="AJ120" i="21" s="1"/>
  <c r="CX120" i="21"/>
  <c r="CW120" i="21"/>
  <c r="AH120" i="21" s="1"/>
  <c r="CV120" i="21"/>
  <c r="AG120" i="21" s="1"/>
  <c r="CU120" i="21"/>
  <c r="AF120" i="21" s="1"/>
  <c r="CT120" i="21"/>
  <c r="CS120" i="21"/>
  <c r="AD120" i="21" s="1"/>
  <c r="CR120" i="21"/>
  <c r="AC120" i="21" s="1"/>
  <c r="CQ120" i="21"/>
  <c r="AB120" i="21" s="1"/>
  <c r="CP120" i="21"/>
  <c r="CO120" i="21"/>
  <c r="Z120" i="21" s="1"/>
  <c r="CN120" i="21"/>
  <c r="Y120" i="21" s="1"/>
  <c r="CM120" i="21"/>
  <c r="X120" i="21" s="1"/>
  <c r="CL120" i="21"/>
  <c r="CK120" i="21"/>
  <c r="V120" i="21" s="1"/>
  <c r="CJ120" i="21"/>
  <c r="U120" i="21" s="1"/>
  <c r="CI120" i="21"/>
  <c r="T120" i="21" s="1"/>
  <c r="CH120" i="21"/>
  <c r="CG120" i="21"/>
  <c r="R120" i="21" s="1"/>
  <c r="CF120" i="21"/>
  <c r="Q120" i="21" s="1"/>
  <c r="CE120" i="21"/>
  <c r="P120" i="21" s="1"/>
  <c r="CD120" i="21"/>
  <c r="CC120" i="21"/>
  <c r="N120" i="21" s="1"/>
  <c r="CB120" i="21"/>
  <c r="M120" i="21" s="1"/>
  <c r="CA120" i="21"/>
  <c r="L120" i="21" s="1"/>
  <c r="BZ120" i="21"/>
  <c r="BY120" i="21"/>
  <c r="J120" i="21" s="1"/>
  <c r="BX120" i="21"/>
  <c r="I120" i="21" s="1"/>
  <c r="BW120" i="21"/>
  <c r="H120" i="21" s="1"/>
  <c r="BV120" i="21"/>
  <c r="BU120" i="21"/>
  <c r="F120" i="21" s="1"/>
  <c r="BT120" i="21"/>
  <c r="E120" i="21" s="1"/>
  <c r="BS120" i="21"/>
  <c r="D120" i="21" s="1"/>
  <c r="BO120" i="21"/>
  <c r="BK120" i="21"/>
  <c r="BG120" i="21"/>
  <c r="BC120" i="21"/>
  <c r="AY120" i="21"/>
  <c r="AU120" i="21"/>
  <c r="AQ120" i="21"/>
  <c r="AM120" i="21"/>
  <c r="AI120" i="21"/>
  <c r="AE120" i="21"/>
  <c r="AA120" i="21"/>
  <c r="W120" i="21"/>
  <c r="S120" i="21"/>
  <c r="O120" i="21"/>
  <c r="K120" i="21"/>
  <c r="G120" i="21"/>
  <c r="C120" i="21"/>
  <c r="B120" i="21"/>
  <c r="A120" i="21"/>
  <c r="EF119" i="21"/>
  <c r="BQ119" i="21" s="1"/>
  <c r="EE119" i="21"/>
  <c r="BP119" i="21" s="1"/>
  <c r="ED119" i="21"/>
  <c r="EC119" i="21"/>
  <c r="EB119" i="21"/>
  <c r="BM119" i="21" s="1"/>
  <c r="EA119" i="21"/>
  <c r="BL119" i="21" s="1"/>
  <c r="DZ119" i="21"/>
  <c r="BK119" i="21" s="1"/>
  <c r="DY119" i="21"/>
  <c r="BJ119" i="21" s="1"/>
  <c r="DX119" i="21"/>
  <c r="BI119" i="21" s="1"/>
  <c r="DW119" i="21"/>
  <c r="BH119" i="21" s="1"/>
  <c r="DV119" i="21"/>
  <c r="BG119" i="21" s="1"/>
  <c r="DU119" i="21"/>
  <c r="BF119" i="21" s="1"/>
  <c r="DT119" i="21"/>
  <c r="BE119" i="21" s="1"/>
  <c r="DS119" i="21"/>
  <c r="BD119" i="21" s="1"/>
  <c r="DR119" i="21"/>
  <c r="BC119" i="21" s="1"/>
  <c r="DQ119" i="21"/>
  <c r="DP119" i="21"/>
  <c r="BA119" i="21" s="1"/>
  <c r="DO119" i="21"/>
  <c r="AZ119" i="21" s="1"/>
  <c r="DN119" i="21"/>
  <c r="AY119" i="21" s="1"/>
  <c r="DM119" i="21"/>
  <c r="AX119" i="21" s="1"/>
  <c r="DL119" i="21"/>
  <c r="AW119" i="21" s="1"/>
  <c r="DK119" i="21"/>
  <c r="AV119" i="21" s="1"/>
  <c r="DJ119" i="21"/>
  <c r="DI119" i="21"/>
  <c r="DH119" i="21"/>
  <c r="AS119" i="21" s="1"/>
  <c r="DG119" i="21"/>
  <c r="AR119" i="21" s="1"/>
  <c r="DF119" i="21"/>
  <c r="AQ119" i="21" s="1"/>
  <c r="DE119" i="21"/>
  <c r="AP119" i="21" s="1"/>
  <c r="DD119" i="21"/>
  <c r="AO119" i="21" s="1"/>
  <c r="DC119" i="21"/>
  <c r="AN119" i="21" s="1"/>
  <c r="DB119" i="21"/>
  <c r="AM119" i="21" s="1"/>
  <c r="DA119" i="21"/>
  <c r="AL119" i="21" s="1"/>
  <c r="CZ119" i="21"/>
  <c r="AK119" i="21" s="1"/>
  <c r="CY119" i="21"/>
  <c r="AJ119" i="21" s="1"/>
  <c r="CX119" i="21"/>
  <c r="CW119" i="21"/>
  <c r="AH119" i="21" s="1"/>
  <c r="CV119" i="21"/>
  <c r="AG119" i="21" s="1"/>
  <c r="CU119" i="21"/>
  <c r="AF119" i="21" s="1"/>
  <c r="CT119" i="21"/>
  <c r="CS119" i="21"/>
  <c r="AD119" i="21" s="1"/>
  <c r="CR119" i="21"/>
  <c r="AC119" i="21" s="1"/>
  <c r="CQ119" i="21"/>
  <c r="AB119" i="21" s="1"/>
  <c r="CP119" i="21"/>
  <c r="CO119" i="21"/>
  <c r="Z119" i="21" s="1"/>
  <c r="CN119" i="21"/>
  <c r="Y119" i="21" s="1"/>
  <c r="CM119" i="21"/>
  <c r="X119" i="21" s="1"/>
  <c r="CL119" i="21"/>
  <c r="W119" i="21" s="1"/>
  <c r="CK119" i="21"/>
  <c r="CJ119" i="21"/>
  <c r="U119" i="21" s="1"/>
  <c r="CI119" i="21"/>
  <c r="T119" i="21" s="1"/>
  <c r="CH119" i="21"/>
  <c r="CG119" i="21"/>
  <c r="R119" i="21" s="1"/>
  <c r="CF119" i="21"/>
  <c r="Q119" i="21" s="1"/>
  <c r="CE119" i="21"/>
  <c r="P119" i="21" s="1"/>
  <c r="CD119" i="21"/>
  <c r="CC119" i="21"/>
  <c r="N119" i="21" s="1"/>
  <c r="CB119" i="21"/>
  <c r="M119" i="21" s="1"/>
  <c r="CA119" i="21"/>
  <c r="L119" i="21" s="1"/>
  <c r="BZ119" i="21"/>
  <c r="BY119" i="21"/>
  <c r="J119" i="21" s="1"/>
  <c r="BX119" i="21"/>
  <c r="I119" i="21" s="1"/>
  <c r="BW119" i="21"/>
  <c r="H119" i="21" s="1"/>
  <c r="BV119" i="21"/>
  <c r="G119" i="21" s="1"/>
  <c r="BU119" i="21"/>
  <c r="F119" i="21" s="1"/>
  <c r="BT119" i="21"/>
  <c r="E119" i="21" s="1"/>
  <c r="BS119" i="21"/>
  <c r="D119" i="21" s="1"/>
  <c r="BO119" i="21"/>
  <c r="BN119" i="21"/>
  <c r="BB119" i="21"/>
  <c r="AU119" i="21"/>
  <c r="AT119" i="21"/>
  <c r="AI119" i="21"/>
  <c r="AE119" i="21"/>
  <c r="AA119" i="21"/>
  <c r="V119" i="21"/>
  <c r="S119" i="21"/>
  <c r="O119" i="21"/>
  <c r="K119" i="21"/>
  <c r="C119" i="21"/>
  <c r="B119" i="21"/>
  <c r="A119" i="21"/>
  <c r="EF118" i="21"/>
  <c r="BQ118" i="21" s="1"/>
  <c r="EE118" i="21"/>
  <c r="BP118" i="21" s="1"/>
  <c r="ED118" i="21"/>
  <c r="BO118" i="21" s="1"/>
  <c r="EC118" i="21"/>
  <c r="BN118" i="21" s="1"/>
  <c r="EB118" i="21"/>
  <c r="BM118" i="21" s="1"/>
  <c r="EA118" i="21"/>
  <c r="BL118" i="21" s="1"/>
  <c r="DZ118" i="21"/>
  <c r="BK118" i="21" s="1"/>
  <c r="DY118" i="21"/>
  <c r="DX118" i="21"/>
  <c r="BI118" i="21" s="1"/>
  <c r="DW118" i="21"/>
  <c r="BH118" i="21" s="1"/>
  <c r="DV118" i="21"/>
  <c r="BG118" i="21" s="1"/>
  <c r="DU118" i="21"/>
  <c r="DT118" i="21"/>
  <c r="DS118" i="21"/>
  <c r="BD118" i="21" s="1"/>
  <c r="DR118" i="21"/>
  <c r="BC118" i="21" s="1"/>
  <c r="DQ118" i="21"/>
  <c r="BB118" i="21" s="1"/>
  <c r="DP118" i="21"/>
  <c r="BA118" i="21" s="1"/>
  <c r="DO118" i="21"/>
  <c r="AZ118" i="21" s="1"/>
  <c r="DN118" i="21"/>
  <c r="AY118" i="21" s="1"/>
  <c r="DM118" i="21"/>
  <c r="DL118" i="21"/>
  <c r="DK118" i="21"/>
  <c r="AV118" i="21" s="1"/>
  <c r="DJ118" i="21"/>
  <c r="AU118" i="21" s="1"/>
  <c r="DI118" i="21"/>
  <c r="DH118" i="21"/>
  <c r="AS118" i="21" s="1"/>
  <c r="DG118" i="21"/>
  <c r="AR118" i="21" s="1"/>
  <c r="DF118" i="21"/>
  <c r="AQ118" i="21" s="1"/>
  <c r="DE118" i="21"/>
  <c r="AP118" i="21" s="1"/>
  <c r="DD118" i="21"/>
  <c r="DC118" i="21"/>
  <c r="AN118" i="21" s="1"/>
  <c r="DB118" i="21"/>
  <c r="AM118" i="21" s="1"/>
  <c r="DA118" i="21"/>
  <c r="CZ118" i="21"/>
  <c r="AK118" i="21" s="1"/>
  <c r="CY118" i="21"/>
  <c r="AJ118" i="21" s="1"/>
  <c r="CX118" i="21"/>
  <c r="AI118" i="21" s="1"/>
  <c r="CW118" i="21"/>
  <c r="CV118" i="21"/>
  <c r="AG118" i="21" s="1"/>
  <c r="CU118" i="21"/>
  <c r="AF118" i="21" s="1"/>
  <c r="CT118" i="21"/>
  <c r="AE118" i="21" s="1"/>
  <c r="CS118" i="21"/>
  <c r="AD118" i="21" s="1"/>
  <c r="CR118" i="21"/>
  <c r="AC118" i="21" s="1"/>
  <c r="CQ118" i="21"/>
  <c r="AB118" i="21" s="1"/>
  <c r="CP118" i="21"/>
  <c r="AA118" i="21" s="1"/>
  <c r="CO118" i="21"/>
  <c r="CN118" i="21"/>
  <c r="CM118" i="21"/>
  <c r="X118" i="21" s="1"/>
  <c r="CL118" i="21"/>
  <c r="W118" i="21" s="1"/>
  <c r="CK118" i="21"/>
  <c r="CJ118" i="21"/>
  <c r="U118" i="21" s="1"/>
  <c r="CI118" i="21"/>
  <c r="T118" i="21" s="1"/>
  <c r="CH118" i="21"/>
  <c r="S118" i="21" s="1"/>
  <c r="CG118" i="21"/>
  <c r="R118" i="21" s="1"/>
  <c r="CF118" i="21"/>
  <c r="CE118" i="21"/>
  <c r="P118" i="21" s="1"/>
  <c r="CD118" i="21"/>
  <c r="O118" i="21" s="1"/>
  <c r="CC118" i="21"/>
  <c r="CB118" i="21"/>
  <c r="M118" i="21" s="1"/>
  <c r="CA118" i="21"/>
  <c r="L118" i="21" s="1"/>
  <c r="BZ118" i="21"/>
  <c r="K118" i="21" s="1"/>
  <c r="BY118" i="21"/>
  <c r="J118" i="21" s="1"/>
  <c r="BX118" i="21"/>
  <c r="I118" i="21" s="1"/>
  <c r="BW118" i="21"/>
  <c r="H118" i="21" s="1"/>
  <c r="BV118" i="21"/>
  <c r="G118" i="21" s="1"/>
  <c r="BU118" i="21"/>
  <c r="BT118" i="21"/>
  <c r="E118" i="21" s="1"/>
  <c r="BS118" i="21"/>
  <c r="D118" i="21" s="1"/>
  <c r="BJ118" i="21"/>
  <c r="BF118" i="21"/>
  <c r="BE118" i="21"/>
  <c r="AX118" i="21"/>
  <c r="AW118" i="21"/>
  <c r="AT118" i="21"/>
  <c r="AO118" i="21"/>
  <c r="AL118" i="21"/>
  <c r="AH118" i="21"/>
  <c r="Z118" i="21"/>
  <c r="Y118" i="21"/>
  <c r="V118" i="21"/>
  <c r="Q118" i="21"/>
  <c r="N118" i="21"/>
  <c r="F118" i="21"/>
  <c r="C118" i="21"/>
  <c r="B118" i="21"/>
  <c r="A118" i="21"/>
  <c r="EF117" i="21"/>
  <c r="BQ117" i="21" s="1"/>
  <c r="EE117" i="21"/>
  <c r="BP117" i="21" s="1"/>
  <c r="ED117" i="21"/>
  <c r="BO117" i="21" s="1"/>
  <c r="EC117" i="21"/>
  <c r="BN117" i="21" s="1"/>
  <c r="EB117" i="21"/>
  <c r="BM117" i="21" s="1"/>
  <c r="EA117" i="21"/>
  <c r="BL117" i="21" s="1"/>
  <c r="DZ117" i="21"/>
  <c r="BK117" i="21" s="1"/>
  <c r="DY117" i="21"/>
  <c r="BJ117" i="21" s="1"/>
  <c r="DX117" i="21"/>
  <c r="DW117" i="21"/>
  <c r="BH117" i="21" s="1"/>
  <c r="DV117" i="21"/>
  <c r="BG117" i="21" s="1"/>
  <c r="DU117" i="21"/>
  <c r="BF117" i="21" s="1"/>
  <c r="DT117" i="21"/>
  <c r="BE117" i="21" s="1"/>
  <c r="DS117" i="21"/>
  <c r="BD117" i="21" s="1"/>
  <c r="DR117" i="21"/>
  <c r="BC117" i="21" s="1"/>
  <c r="DQ117" i="21"/>
  <c r="BB117" i="21" s="1"/>
  <c r="DP117" i="21"/>
  <c r="DO117" i="21"/>
  <c r="AZ117" i="21" s="1"/>
  <c r="DN117" i="21"/>
  <c r="AY117" i="21" s="1"/>
  <c r="DM117" i="21"/>
  <c r="AX117" i="21" s="1"/>
  <c r="DL117" i="21"/>
  <c r="DK117" i="21"/>
  <c r="AV117" i="21" s="1"/>
  <c r="DJ117" i="21"/>
  <c r="AU117" i="21" s="1"/>
  <c r="DI117" i="21"/>
  <c r="AT117" i="21" s="1"/>
  <c r="DH117" i="21"/>
  <c r="AS117" i="21" s="1"/>
  <c r="DG117" i="21"/>
  <c r="AR117" i="21" s="1"/>
  <c r="DF117" i="21"/>
  <c r="AQ117" i="21" s="1"/>
  <c r="DE117" i="21"/>
  <c r="AP117" i="21" s="1"/>
  <c r="DD117" i="21"/>
  <c r="DC117" i="21"/>
  <c r="DB117" i="21"/>
  <c r="AM117" i="21" s="1"/>
  <c r="DA117" i="21"/>
  <c r="AL117" i="21" s="1"/>
  <c r="CZ117" i="21"/>
  <c r="AK117" i="21" s="1"/>
  <c r="CY117" i="21"/>
  <c r="AJ117" i="21" s="1"/>
  <c r="CX117" i="21"/>
  <c r="AI117" i="21" s="1"/>
  <c r="CW117" i="21"/>
  <c r="AH117" i="21" s="1"/>
  <c r="CV117" i="21"/>
  <c r="AG117" i="21" s="1"/>
  <c r="CU117" i="21"/>
  <c r="AF117" i="21" s="1"/>
  <c r="CT117" i="21"/>
  <c r="AE117" i="21" s="1"/>
  <c r="CS117" i="21"/>
  <c r="AD117" i="21" s="1"/>
  <c r="CR117" i="21"/>
  <c r="CQ117" i="21"/>
  <c r="AB117" i="21" s="1"/>
  <c r="CP117" i="21"/>
  <c r="AA117" i="21" s="1"/>
  <c r="CO117" i="21"/>
  <c r="Z117" i="21" s="1"/>
  <c r="CN117" i="21"/>
  <c r="Y117" i="21" s="1"/>
  <c r="CM117" i="21"/>
  <c r="X117" i="21" s="1"/>
  <c r="CL117" i="21"/>
  <c r="W117" i="21" s="1"/>
  <c r="CK117" i="21"/>
  <c r="V117" i="21" s="1"/>
  <c r="CJ117" i="21"/>
  <c r="CI117" i="21"/>
  <c r="T117" i="21" s="1"/>
  <c r="CH117" i="21"/>
  <c r="S117" i="21" s="1"/>
  <c r="CG117" i="21"/>
  <c r="R117" i="21" s="1"/>
  <c r="CF117" i="21"/>
  <c r="CE117" i="21"/>
  <c r="P117" i="21" s="1"/>
  <c r="CD117" i="21"/>
  <c r="O117" i="21" s="1"/>
  <c r="CC117" i="21"/>
  <c r="N117" i="21" s="1"/>
  <c r="CB117" i="21"/>
  <c r="M117" i="21" s="1"/>
  <c r="CA117" i="21"/>
  <c r="L117" i="21" s="1"/>
  <c r="BZ117" i="21"/>
  <c r="K117" i="21" s="1"/>
  <c r="BY117" i="21"/>
  <c r="J117" i="21" s="1"/>
  <c r="BX117" i="21"/>
  <c r="BW117" i="21"/>
  <c r="BV117" i="21"/>
  <c r="G117" i="21" s="1"/>
  <c r="BU117" i="21"/>
  <c r="F117" i="21" s="1"/>
  <c r="BT117" i="21"/>
  <c r="E117" i="21" s="1"/>
  <c r="BS117" i="21"/>
  <c r="D117" i="21" s="1"/>
  <c r="BI117" i="21"/>
  <c r="BA117" i="21"/>
  <c r="AW117" i="21"/>
  <c r="AO117" i="21"/>
  <c r="AN117" i="21"/>
  <c r="AC117" i="21"/>
  <c r="U117" i="21"/>
  <c r="Q117" i="21"/>
  <c r="I117" i="21"/>
  <c r="H117" i="21"/>
  <c r="C117" i="21"/>
  <c r="B117" i="21"/>
  <c r="A117" i="21"/>
  <c r="EF116" i="21"/>
  <c r="BQ116" i="21" s="1"/>
  <c r="EE116" i="21"/>
  <c r="ED116" i="21"/>
  <c r="EC116" i="21"/>
  <c r="BN116" i="21" s="1"/>
  <c r="EB116" i="21"/>
  <c r="BM116" i="21" s="1"/>
  <c r="EA116" i="21"/>
  <c r="BL116" i="21" s="1"/>
  <c r="DZ116" i="21"/>
  <c r="BK116" i="21" s="1"/>
  <c r="DY116" i="21"/>
  <c r="BJ116" i="21" s="1"/>
  <c r="DX116" i="21"/>
  <c r="BI116" i="21" s="1"/>
  <c r="DW116" i="21"/>
  <c r="DV116" i="21"/>
  <c r="BG116" i="21" s="1"/>
  <c r="DU116" i="21"/>
  <c r="BF116" i="21" s="1"/>
  <c r="DT116" i="21"/>
  <c r="BE116" i="21" s="1"/>
  <c r="DS116" i="21"/>
  <c r="DR116" i="21"/>
  <c r="BC116" i="21" s="1"/>
  <c r="DQ116" i="21"/>
  <c r="BB116" i="21" s="1"/>
  <c r="DP116" i="21"/>
  <c r="BA116" i="21" s="1"/>
  <c r="DO116" i="21"/>
  <c r="AZ116" i="21" s="1"/>
  <c r="DN116" i="21"/>
  <c r="DM116" i="21"/>
  <c r="AX116" i="21" s="1"/>
  <c r="DL116" i="21"/>
  <c r="AW116" i="21" s="1"/>
  <c r="DK116" i="21"/>
  <c r="DJ116" i="21"/>
  <c r="AU116" i="21" s="1"/>
  <c r="DI116" i="21"/>
  <c r="AT116" i="21" s="1"/>
  <c r="DH116" i="21"/>
  <c r="AS116" i="21" s="1"/>
  <c r="DG116" i="21"/>
  <c r="DF116" i="21"/>
  <c r="AQ116" i="21" s="1"/>
  <c r="DE116" i="21"/>
  <c r="AP116" i="21" s="1"/>
  <c r="DD116" i="21"/>
  <c r="AO116" i="21" s="1"/>
  <c r="DC116" i="21"/>
  <c r="DB116" i="21"/>
  <c r="AM116" i="21" s="1"/>
  <c r="DA116" i="21"/>
  <c r="AL116" i="21" s="1"/>
  <c r="CZ116" i="21"/>
  <c r="AK116" i="21" s="1"/>
  <c r="CY116" i="21"/>
  <c r="CX116" i="21"/>
  <c r="AI116" i="21" s="1"/>
  <c r="CW116" i="21"/>
  <c r="AH116" i="21" s="1"/>
  <c r="CV116" i="21"/>
  <c r="AG116" i="21" s="1"/>
  <c r="CU116" i="21"/>
  <c r="AF116" i="21" s="1"/>
  <c r="CT116" i="21"/>
  <c r="AE116" i="21" s="1"/>
  <c r="CS116" i="21"/>
  <c r="AD116" i="21" s="1"/>
  <c r="CR116" i="21"/>
  <c r="AC116" i="21" s="1"/>
  <c r="CQ116" i="21"/>
  <c r="CP116" i="21"/>
  <c r="CO116" i="21"/>
  <c r="Z116" i="21" s="1"/>
  <c r="CN116" i="21"/>
  <c r="Y116" i="21" s="1"/>
  <c r="CM116" i="21"/>
  <c r="CL116" i="21"/>
  <c r="W116" i="21" s="1"/>
  <c r="CK116" i="21"/>
  <c r="V116" i="21" s="1"/>
  <c r="CJ116" i="21"/>
  <c r="U116" i="21" s="1"/>
  <c r="CI116" i="21"/>
  <c r="CH116" i="21"/>
  <c r="S116" i="21" s="1"/>
  <c r="CG116" i="21"/>
  <c r="R116" i="21" s="1"/>
  <c r="CF116" i="21"/>
  <c r="Q116" i="21" s="1"/>
  <c r="CE116" i="21"/>
  <c r="CD116" i="21"/>
  <c r="O116" i="21" s="1"/>
  <c r="CC116" i="21"/>
  <c r="N116" i="21" s="1"/>
  <c r="CB116" i="21"/>
  <c r="M116" i="21" s="1"/>
  <c r="CA116" i="21"/>
  <c r="BZ116" i="21"/>
  <c r="K116" i="21" s="1"/>
  <c r="BY116" i="21"/>
  <c r="J116" i="21" s="1"/>
  <c r="BX116" i="21"/>
  <c r="I116" i="21" s="1"/>
  <c r="BW116" i="21"/>
  <c r="BV116" i="21"/>
  <c r="G116" i="21" s="1"/>
  <c r="BU116" i="21"/>
  <c r="F116" i="21" s="1"/>
  <c r="BT116" i="21"/>
  <c r="E116" i="21" s="1"/>
  <c r="BS116" i="21"/>
  <c r="BP116" i="21"/>
  <c r="BO116" i="21"/>
  <c r="BH116" i="21"/>
  <c r="BD116" i="21"/>
  <c r="AY116" i="21"/>
  <c r="AV116" i="21"/>
  <c r="AR116" i="21"/>
  <c r="AN116" i="21"/>
  <c r="AJ116" i="21"/>
  <c r="AB116" i="21"/>
  <c r="AA116" i="21"/>
  <c r="X116" i="21"/>
  <c r="T116" i="21"/>
  <c r="P116" i="21"/>
  <c r="L116" i="21"/>
  <c r="H116" i="21"/>
  <c r="D116" i="21"/>
  <c r="C116" i="21"/>
  <c r="B116" i="21"/>
  <c r="A116" i="21"/>
  <c r="EF115" i="21"/>
  <c r="BQ115" i="21" s="1"/>
  <c r="EE115" i="21"/>
  <c r="BP115" i="21" s="1"/>
  <c r="ED115" i="21"/>
  <c r="EC115" i="21"/>
  <c r="EB115" i="21"/>
  <c r="BM115" i="21" s="1"/>
  <c r="EA115" i="21"/>
  <c r="BL115" i="21" s="1"/>
  <c r="DZ115" i="21"/>
  <c r="BK115" i="21" s="1"/>
  <c r="DY115" i="21"/>
  <c r="DX115" i="21"/>
  <c r="BI115" i="21" s="1"/>
  <c r="DW115" i="21"/>
  <c r="BH115" i="21" s="1"/>
  <c r="DV115" i="21"/>
  <c r="DU115" i="21"/>
  <c r="DT115" i="21"/>
  <c r="BE115" i="21" s="1"/>
  <c r="DS115" i="21"/>
  <c r="BD115" i="21" s="1"/>
  <c r="DR115" i="21"/>
  <c r="BC115" i="21" s="1"/>
  <c r="DQ115" i="21"/>
  <c r="DP115" i="21"/>
  <c r="BA115" i="21" s="1"/>
  <c r="DO115" i="21"/>
  <c r="AZ115" i="21" s="1"/>
  <c r="DN115" i="21"/>
  <c r="DM115" i="21"/>
  <c r="DL115" i="21"/>
  <c r="AW115" i="21" s="1"/>
  <c r="DK115" i="21"/>
  <c r="AV115" i="21" s="1"/>
  <c r="DJ115" i="21"/>
  <c r="AU115" i="21" s="1"/>
  <c r="DI115" i="21"/>
  <c r="DH115" i="21"/>
  <c r="AS115" i="21" s="1"/>
  <c r="DG115" i="21"/>
  <c r="AR115" i="21" s="1"/>
  <c r="DF115" i="21"/>
  <c r="AQ115" i="21" s="1"/>
  <c r="DE115" i="21"/>
  <c r="DD115" i="21"/>
  <c r="AO115" i="21" s="1"/>
  <c r="DC115" i="21"/>
  <c r="AN115" i="21" s="1"/>
  <c r="DB115" i="21"/>
  <c r="AM115" i="21" s="1"/>
  <c r="DA115" i="21"/>
  <c r="CZ115" i="21"/>
  <c r="AK115" i="21" s="1"/>
  <c r="CY115" i="21"/>
  <c r="AJ115" i="21" s="1"/>
  <c r="CX115" i="21"/>
  <c r="CW115" i="21"/>
  <c r="CV115" i="21"/>
  <c r="AG115" i="21" s="1"/>
  <c r="CU115" i="21"/>
  <c r="AF115" i="21" s="1"/>
  <c r="CT115" i="21"/>
  <c r="AE115" i="21" s="1"/>
  <c r="CS115" i="21"/>
  <c r="CR115" i="21"/>
  <c r="AC115" i="21" s="1"/>
  <c r="CQ115" i="21"/>
  <c r="AB115" i="21" s="1"/>
  <c r="CP115" i="21"/>
  <c r="CO115" i="21"/>
  <c r="CN115" i="21"/>
  <c r="Y115" i="21" s="1"/>
  <c r="CM115" i="21"/>
  <c r="X115" i="21" s="1"/>
  <c r="CL115" i="21"/>
  <c r="W115" i="21" s="1"/>
  <c r="CK115" i="21"/>
  <c r="CJ115" i="21"/>
  <c r="U115" i="21" s="1"/>
  <c r="CI115" i="21"/>
  <c r="T115" i="21" s="1"/>
  <c r="CH115" i="21"/>
  <c r="CG115" i="21"/>
  <c r="CF115" i="21"/>
  <c r="Q115" i="21" s="1"/>
  <c r="CE115" i="21"/>
  <c r="P115" i="21" s="1"/>
  <c r="CD115" i="21"/>
  <c r="O115" i="21" s="1"/>
  <c r="CC115" i="21"/>
  <c r="CB115" i="21"/>
  <c r="M115" i="21" s="1"/>
  <c r="CA115" i="21"/>
  <c r="L115" i="21" s="1"/>
  <c r="BZ115" i="21"/>
  <c r="K115" i="21" s="1"/>
  <c r="BY115" i="21"/>
  <c r="BX115" i="21"/>
  <c r="I115" i="21" s="1"/>
  <c r="BW115" i="21"/>
  <c r="H115" i="21" s="1"/>
  <c r="BV115" i="21"/>
  <c r="G115" i="21" s="1"/>
  <c r="BU115" i="21"/>
  <c r="BT115" i="21"/>
  <c r="E115" i="21" s="1"/>
  <c r="BS115" i="21"/>
  <c r="D115" i="21" s="1"/>
  <c r="BO115" i="21"/>
  <c r="BN115" i="21"/>
  <c r="BJ115" i="21"/>
  <c r="BG115" i="21"/>
  <c r="BF115" i="21"/>
  <c r="BB115" i="21"/>
  <c r="AY115" i="21"/>
  <c r="AX115" i="21"/>
  <c r="AT115" i="21"/>
  <c r="AP115" i="21"/>
  <c r="AL115" i="21"/>
  <c r="AI115" i="21"/>
  <c r="AH115" i="21"/>
  <c r="AD115" i="21"/>
  <c r="AA115" i="21"/>
  <c r="Z115" i="21"/>
  <c r="V115" i="21"/>
  <c r="S115" i="21"/>
  <c r="R115" i="21"/>
  <c r="N115" i="21"/>
  <c r="J115" i="21"/>
  <c r="F115" i="21"/>
  <c r="C115" i="21"/>
  <c r="B115" i="21"/>
  <c r="A115" i="21"/>
  <c r="EF114" i="21"/>
  <c r="BQ114" i="21" s="1"/>
  <c r="EE114" i="21"/>
  <c r="BP114" i="21" s="1"/>
  <c r="ED114" i="21"/>
  <c r="BO114" i="21" s="1"/>
  <c r="EC114" i="21"/>
  <c r="BN114" i="21" s="1"/>
  <c r="EB114" i="21"/>
  <c r="BM114" i="21" s="1"/>
  <c r="EA114" i="21"/>
  <c r="BL114" i="21" s="1"/>
  <c r="DZ114" i="21"/>
  <c r="BK114" i="21" s="1"/>
  <c r="DY114" i="21"/>
  <c r="DX114" i="21"/>
  <c r="BI114" i="21" s="1"/>
  <c r="DW114" i="21"/>
  <c r="BH114" i="21" s="1"/>
  <c r="DV114" i="21"/>
  <c r="BG114" i="21" s="1"/>
  <c r="DU114" i="21"/>
  <c r="BF114" i="21" s="1"/>
  <c r="DT114" i="21"/>
  <c r="BE114" i="21" s="1"/>
  <c r="DS114" i="21"/>
  <c r="BD114" i="21" s="1"/>
  <c r="DR114" i="21"/>
  <c r="BC114" i="21" s="1"/>
  <c r="DQ114" i="21"/>
  <c r="DP114" i="21"/>
  <c r="BA114" i="21" s="1"/>
  <c r="DO114" i="21"/>
  <c r="AZ114" i="21" s="1"/>
  <c r="DN114" i="21"/>
  <c r="AY114" i="21" s="1"/>
  <c r="DM114" i="21"/>
  <c r="DL114" i="21"/>
  <c r="AW114" i="21" s="1"/>
  <c r="DK114" i="21"/>
  <c r="AV114" i="21" s="1"/>
  <c r="DJ114" i="21"/>
  <c r="AU114" i="21" s="1"/>
  <c r="DI114" i="21"/>
  <c r="AT114" i="21" s="1"/>
  <c r="DH114" i="21"/>
  <c r="AS114" i="21" s="1"/>
  <c r="DG114" i="21"/>
  <c r="AR114" i="21" s="1"/>
  <c r="DF114" i="21"/>
  <c r="AQ114" i="21" s="1"/>
  <c r="DE114" i="21"/>
  <c r="DD114" i="21"/>
  <c r="AO114" i="21" s="1"/>
  <c r="DC114" i="21"/>
  <c r="AN114" i="21" s="1"/>
  <c r="DB114" i="21"/>
  <c r="AM114" i="21" s="1"/>
  <c r="DA114" i="21"/>
  <c r="AL114" i="21" s="1"/>
  <c r="CZ114" i="21"/>
  <c r="AK114" i="21" s="1"/>
  <c r="CY114" i="21"/>
  <c r="AJ114" i="21" s="1"/>
  <c r="CX114" i="21"/>
  <c r="AI114" i="21" s="1"/>
  <c r="CW114" i="21"/>
  <c r="AH114" i="21" s="1"/>
  <c r="CV114" i="21"/>
  <c r="AG114" i="21" s="1"/>
  <c r="CU114" i="21"/>
  <c r="AF114" i="21" s="1"/>
  <c r="CT114" i="21"/>
  <c r="AE114" i="21" s="1"/>
  <c r="CS114" i="21"/>
  <c r="CR114" i="21"/>
  <c r="AC114" i="21" s="1"/>
  <c r="CQ114" i="21"/>
  <c r="AB114" i="21" s="1"/>
  <c r="CP114" i="21"/>
  <c r="AA114" i="21" s="1"/>
  <c r="CO114" i="21"/>
  <c r="Z114" i="21" s="1"/>
  <c r="CN114" i="21"/>
  <c r="Y114" i="21" s="1"/>
  <c r="CM114" i="21"/>
  <c r="X114" i="21" s="1"/>
  <c r="CL114" i="21"/>
  <c r="W114" i="21" s="1"/>
  <c r="CK114" i="21"/>
  <c r="CJ114" i="21"/>
  <c r="U114" i="21" s="1"/>
  <c r="CI114" i="21"/>
  <c r="T114" i="21" s="1"/>
  <c r="CH114" i="21"/>
  <c r="S114" i="21" s="1"/>
  <c r="CG114" i="21"/>
  <c r="CF114" i="21"/>
  <c r="Q114" i="21" s="1"/>
  <c r="CE114" i="21"/>
  <c r="P114" i="21" s="1"/>
  <c r="CD114" i="21"/>
  <c r="O114" i="21" s="1"/>
  <c r="CC114" i="21"/>
  <c r="N114" i="21" s="1"/>
  <c r="CB114" i="21"/>
  <c r="M114" i="21" s="1"/>
  <c r="CA114" i="21"/>
  <c r="L114" i="21" s="1"/>
  <c r="BZ114" i="21"/>
  <c r="K114" i="21" s="1"/>
  <c r="BY114" i="21"/>
  <c r="BX114" i="21"/>
  <c r="I114" i="21" s="1"/>
  <c r="BW114" i="21"/>
  <c r="H114" i="21" s="1"/>
  <c r="BV114" i="21"/>
  <c r="G114" i="21" s="1"/>
  <c r="BU114" i="21"/>
  <c r="F114" i="21" s="1"/>
  <c r="BT114" i="21"/>
  <c r="E114" i="21" s="1"/>
  <c r="BS114" i="21"/>
  <c r="D114" i="21" s="1"/>
  <c r="BJ114" i="21"/>
  <c r="BB114" i="21"/>
  <c r="AX114" i="21"/>
  <c r="AP114" i="21"/>
  <c r="AD114" i="21"/>
  <c r="V114" i="21"/>
  <c r="R114" i="21"/>
  <c r="J114" i="21"/>
  <c r="C114" i="21"/>
  <c r="B114" i="21"/>
  <c r="A114" i="21"/>
  <c r="EF113" i="21"/>
  <c r="EE113" i="21"/>
  <c r="ED113" i="21"/>
  <c r="BO113" i="21" s="1"/>
  <c r="EC113" i="21"/>
  <c r="BN113" i="21" s="1"/>
  <c r="EB113" i="21"/>
  <c r="EA113" i="21"/>
  <c r="DZ113" i="21"/>
  <c r="BK113" i="21" s="1"/>
  <c r="DY113" i="21"/>
  <c r="BJ113" i="21" s="1"/>
  <c r="DX113" i="21"/>
  <c r="DW113" i="21"/>
  <c r="DV113" i="21"/>
  <c r="BG113" i="21" s="1"/>
  <c r="DU113" i="21"/>
  <c r="BF113" i="21" s="1"/>
  <c r="DT113" i="21"/>
  <c r="DS113" i="21"/>
  <c r="DR113" i="21"/>
  <c r="BC113" i="21" s="1"/>
  <c r="DQ113" i="21"/>
  <c r="BB113" i="21" s="1"/>
  <c r="DP113" i="21"/>
  <c r="DO113" i="21"/>
  <c r="DN113" i="21"/>
  <c r="AY113" i="21" s="1"/>
  <c r="DM113" i="21"/>
  <c r="AX113" i="21" s="1"/>
  <c r="DL113" i="21"/>
  <c r="DK113" i="21"/>
  <c r="DJ113" i="21"/>
  <c r="AU113" i="21" s="1"/>
  <c r="DI113" i="21"/>
  <c r="AT113" i="21" s="1"/>
  <c r="DH113" i="21"/>
  <c r="DG113" i="21"/>
  <c r="DF113" i="21"/>
  <c r="AQ113" i="21" s="1"/>
  <c r="DE113" i="21"/>
  <c r="AP113" i="21" s="1"/>
  <c r="DD113" i="21"/>
  <c r="DC113" i="21"/>
  <c r="DB113" i="21"/>
  <c r="AM113" i="21" s="1"/>
  <c r="DA113" i="21"/>
  <c r="AL113" i="21" s="1"/>
  <c r="CZ113" i="21"/>
  <c r="CY113" i="21"/>
  <c r="CX113" i="21"/>
  <c r="AI113" i="21" s="1"/>
  <c r="CW113" i="21"/>
  <c r="AH113" i="21" s="1"/>
  <c r="CV113" i="21"/>
  <c r="CU113" i="21"/>
  <c r="CT113" i="21"/>
  <c r="AE113" i="21" s="1"/>
  <c r="CS113" i="21"/>
  <c r="AD113" i="21" s="1"/>
  <c r="CR113" i="21"/>
  <c r="CQ113" i="21"/>
  <c r="CP113" i="21"/>
  <c r="AA113" i="21" s="1"/>
  <c r="CO113" i="21"/>
  <c r="Z113" i="21" s="1"/>
  <c r="CN113" i="21"/>
  <c r="CM113" i="21"/>
  <c r="CL113" i="21"/>
  <c r="W113" i="21" s="1"/>
  <c r="CK113" i="21"/>
  <c r="V113" i="21" s="1"/>
  <c r="CJ113" i="21"/>
  <c r="CI113" i="21"/>
  <c r="CH113" i="21"/>
  <c r="S113" i="21" s="1"/>
  <c r="CG113" i="21"/>
  <c r="R113" i="21" s="1"/>
  <c r="CF113" i="21"/>
  <c r="CE113" i="21"/>
  <c r="CD113" i="21"/>
  <c r="O113" i="21" s="1"/>
  <c r="CC113" i="21"/>
  <c r="N113" i="21" s="1"/>
  <c r="CB113" i="21"/>
  <c r="CA113" i="21"/>
  <c r="BZ113" i="21"/>
  <c r="K113" i="21" s="1"/>
  <c r="BY113" i="21"/>
  <c r="J113" i="21" s="1"/>
  <c r="BX113" i="21"/>
  <c r="BW113" i="21"/>
  <c r="BV113" i="21"/>
  <c r="G113" i="21" s="1"/>
  <c r="BU113" i="21"/>
  <c r="F113" i="21" s="1"/>
  <c r="BT113" i="21"/>
  <c r="BS113" i="21"/>
  <c r="BQ113" i="21"/>
  <c r="BP113" i="21"/>
  <c r="BM113" i="21"/>
  <c r="BL113" i="21"/>
  <c r="BI113" i="21"/>
  <c r="BH113" i="21"/>
  <c r="BE113" i="21"/>
  <c r="BD113" i="21"/>
  <c r="BA113" i="21"/>
  <c r="AZ113" i="21"/>
  <c r="AW113" i="21"/>
  <c r="AV113" i="21"/>
  <c r="AS113" i="21"/>
  <c r="AR113" i="21"/>
  <c r="AO113" i="21"/>
  <c r="AN113" i="21"/>
  <c r="AK113" i="21"/>
  <c r="AJ113" i="21"/>
  <c r="AG113" i="21"/>
  <c r="AF113" i="21"/>
  <c r="AC113" i="21"/>
  <c r="AB113" i="21"/>
  <c r="Y113" i="21"/>
  <c r="X113" i="21"/>
  <c r="U113" i="21"/>
  <c r="T113" i="21"/>
  <c r="Q113" i="21"/>
  <c r="P113" i="21"/>
  <c r="M113" i="21"/>
  <c r="L113" i="21"/>
  <c r="I113" i="21"/>
  <c r="H113" i="21"/>
  <c r="E113" i="21"/>
  <c r="D113" i="21"/>
  <c r="C113" i="21"/>
  <c r="B113" i="21"/>
  <c r="A113" i="21"/>
  <c r="EF112" i="21"/>
  <c r="BQ112" i="21" s="1"/>
  <c r="EE112" i="21"/>
  <c r="BP112" i="21" s="1"/>
  <c r="ED112" i="21"/>
  <c r="EC112" i="21"/>
  <c r="BN112" i="21" s="1"/>
  <c r="EB112" i="21"/>
  <c r="BM112" i="21" s="1"/>
  <c r="EA112" i="21"/>
  <c r="DZ112" i="21"/>
  <c r="BK112" i="21" s="1"/>
  <c r="DY112" i="21"/>
  <c r="BJ112" i="21" s="1"/>
  <c r="DX112" i="21"/>
  <c r="BI112" i="21" s="1"/>
  <c r="DW112" i="21"/>
  <c r="DV112" i="21"/>
  <c r="DU112" i="21"/>
  <c r="BF112" i="21" s="1"/>
  <c r="DT112" i="21"/>
  <c r="BE112" i="21" s="1"/>
  <c r="DS112" i="21"/>
  <c r="DR112" i="21"/>
  <c r="BC112" i="21" s="1"/>
  <c r="DQ112" i="21"/>
  <c r="BB112" i="21" s="1"/>
  <c r="DP112" i="21"/>
  <c r="BA112" i="21" s="1"/>
  <c r="DO112" i="21"/>
  <c r="DN112" i="21"/>
  <c r="DM112" i="21"/>
  <c r="AX112" i="21" s="1"/>
  <c r="DL112" i="21"/>
  <c r="AW112" i="21" s="1"/>
  <c r="DK112" i="21"/>
  <c r="AV112" i="21" s="1"/>
  <c r="DJ112" i="21"/>
  <c r="AU112" i="21" s="1"/>
  <c r="DI112" i="21"/>
  <c r="AT112" i="21" s="1"/>
  <c r="DH112" i="21"/>
  <c r="AS112" i="21" s="1"/>
  <c r="DG112" i="21"/>
  <c r="DF112" i="21"/>
  <c r="DE112" i="21"/>
  <c r="AP112" i="21" s="1"/>
  <c r="DD112" i="21"/>
  <c r="AO112" i="21" s="1"/>
  <c r="DC112" i="21"/>
  <c r="DB112" i="21"/>
  <c r="AM112" i="21" s="1"/>
  <c r="DA112" i="21"/>
  <c r="AL112" i="21" s="1"/>
  <c r="CZ112" i="21"/>
  <c r="AK112" i="21" s="1"/>
  <c r="CY112" i="21"/>
  <c r="AJ112" i="21" s="1"/>
  <c r="CX112" i="21"/>
  <c r="CW112" i="21"/>
  <c r="AH112" i="21" s="1"/>
  <c r="CV112" i="21"/>
  <c r="AG112" i="21" s="1"/>
  <c r="CU112" i="21"/>
  <c r="CT112" i="21"/>
  <c r="AE112" i="21" s="1"/>
  <c r="CS112" i="21"/>
  <c r="AD112" i="21" s="1"/>
  <c r="CR112" i="21"/>
  <c r="AC112" i="21" s="1"/>
  <c r="CQ112" i="21"/>
  <c r="CP112" i="21"/>
  <c r="CO112" i="21"/>
  <c r="Z112" i="21" s="1"/>
  <c r="CN112" i="21"/>
  <c r="Y112" i="21" s="1"/>
  <c r="CM112" i="21"/>
  <c r="CL112" i="21"/>
  <c r="W112" i="21" s="1"/>
  <c r="CK112" i="21"/>
  <c r="V112" i="21" s="1"/>
  <c r="CJ112" i="21"/>
  <c r="U112" i="21" s="1"/>
  <c r="CI112" i="21"/>
  <c r="CH112" i="21"/>
  <c r="CG112" i="21"/>
  <c r="R112" i="21" s="1"/>
  <c r="CF112" i="21"/>
  <c r="Q112" i="21" s="1"/>
  <c r="CE112" i="21"/>
  <c r="P112" i="21" s="1"/>
  <c r="CD112" i="21"/>
  <c r="O112" i="21" s="1"/>
  <c r="CC112" i="21"/>
  <c r="N112" i="21" s="1"/>
  <c r="CB112" i="21"/>
  <c r="M112" i="21" s="1"/>
  <c r="CA112" i="21"/>
  <c r="BZ112" i="21"/>
  <c r="BY112" i="21"/>
  <c r="J112" i="21" s="1"/>
  <c r="BX112" i="21"/>
  <c r="I112" i="21" s="1"/>
  <c r="BW112" i="21"/>
  <c r="BV112" i="21"/>
  <c r="G112" i="21" s="1"/>
  <c r="BU112" i="21"/>
  <c r="F112" i="21" s="1"/>
  <c r="BT112" i="21"/>
  <c r="E112" i="21" s="1"/>
  <c r="BS112" i="21"/>
  <c r="D112" i="21" s="1"/>
  <c r="BO112" i="21"/>
  <c r="BL112" i="21"/>
  <c r="BH112" i="21"/>
  <c r="BG112" i="21"/>
  <c r="BD112" i="21"/>
  <c r="AZ112" i="21"/>
  <c r="AY112" i="21"/>
  <c r="AR112" i="21"/>
  <c r="AQ112" i="21"/>
  <c r="AN112" i="21"/>
  <c r="AI112" i="21"/>
  <c r="AF112" i="21"/>
  <c r="AB112" i="21"/>
  <c r="AA112" i="21"/>
  <c r="X112" i="21"/>
  <c r="T112" i="21"/>
  <c r="S112" i="21"/>
  <c r="L112" i="21"/>
  <c r="K112" i="21"/>
  <c r="H112" i="21"/>
  <c r="C112" i="21"/>
  <c r="B112" i="21"/>
  <c r="A112" i="21"/>
  <c r="EF111" i="21"/>
  <c r="BQ111" i="21" s="1"/>
  <c r="EE111" i="21"/>
  <c r="BP111" i="21" s="1"/>
  <c r="ED111" i="21"/>
  <c r="EC111" i="21"/>
  <c r="EB111" i="21"/>
  <c r="BM111" i="21" s="1"/>
  <c r="EA111" i="21"/>
  <c r="BL111" i="21" s="1"/>
  <c r="DZ111" i="21"/>
  <c r="BK111" i="21" s="1"/>
  <c r="DY111" i="21"/>
  <c r="DX111" i="21"/>
  <c r="BI111" i="21" s="1"/>
  <c r="DW111" i="21"/>
  <c r="BH111" i="21" s="1"/>
  <c r="DV111" i="21"/>
  <c r="DU111" i="21"/>
  <c r="DT111" i="21"/>
  <c r="BE111" i="21" s="1"/>
  <c r="DS111" i="21"/>
  <c r="BD111" i="21" s="1"/>
  <c r="DR111" i="21"/>
  <c r="BC111" i="21" s="1"/>
  <c r="DQ111" i="21"/>
  <c r="DP111" i="21"/>
  <c r="BA111" i="21" s="1"/>
  <c r="DO111" i="21"/>
  <c r="AZ111" i="21" s="1"/>
  <c r="DN111" i="21"/>
  <c r="DM111" i="21"/>
  <c r="DL111" i="21"/>
  <c r="AW111" i="21" s="1"/>
  <c r="DK111" i="21"/>
  <c r="AV111" i="21" s="1"/>
  <c r="DJ111" i="21"/>
  <c r="AU111" i="21" s="1"/>
  <c r="DI111" i="21"/>
  <c r="DH111" i="21"/>
  <c r="AS111" i="21" s="1"/>
  <c r="DG111" i="21"/>
  <c r="AR111" i="21" s="1"/>
  <c r="DF111" i="21"/>
  <c r="DE111" i="21"/>
  <c r="DD111" i="21"/>
  <c r="AO111" i="21" s="1"/>
  <c r="DC111" i="21"/>
  <c r="AN111" i="21" s="1"/>
  <c r="DB111" i="21"/>
  <c r="AM111" i="21" s="1"/>
  <c r="DA111" i="21"/>
  <c r="CZ111" i="21"/>
  <c r="AK111" i="21" s="1"/>
  <c r="CY111" i="21"/>
  <c r="AJ111" i="21" s="1"/>
  <c r="CX111" i="21"/>
  <c r="CW111" i="21"/>
  <c r="CV111" i="21"/>
  <c r="AG111" i="21" s="1"/>
  <c r="CU111" i="21"/>
  <c r="AF111" i="21" s="1"/>
  <c r="CT111" i="21"/>
  <c r="AE111" i="21" s="1"/>
  <c r="CS111" i="21"/>
  <c r="CR111" i="21"/>
  <c r="AC111" i="21" s="1"/>
  <c r="CQ111" i="21"/>
  <c r="AB111" i="21" s="1"/>
  <c r="CP111" i="21"/>
  <c r="CO111" i="21"/>
  <c r="CN111" i="21"/>
  <c r="Y111" i="21" s="1"/>
  <c r="CM111" i="21"/>
  <c r="X111" i="21" s="1"/>
  <c r="CL111" i="21"/>
  <c r="W111" i="21" s="1"/>
  <c r="CK111" i="21"/>
  <c r="CJ111" i="21"/>
  <c r="U111" i="21" s="1"/>
  <c r="CI111" i="21"/>
  <c r="T111" i="21" s="1"/>
  <c r="CH111" i="21"/>
  <c r="CG111" i="21"/>
  <c r="CF111" i="21"/>
  <c r="Q111" i="21" s="1"/>
  <c r="CE111" i="21"/>
  <c r="P111" i="21" s="1"/>
  <c r="CD111" i="21"/>
  <c r="O111" i="21" s="1"/>
  <c r="CC111" i="21"/>
  <c r="CB111" i="21"/>
  <c r="M111" i="21" s="1"/>
  <c r="CA111" i="21"/>
  <c r="L111" i="21" s="1"/>
  <c r="BZ111" i="21"/>
  <c r="BY111" i="21"/>
  <c r="BX111" i="21"/>
  <c r="I111" i="21" s="1"/>
  <c r="BW111" i="21"/>
  <c r="H111" i="21" s="1"/>
  <c r="BV111" i="21"/>
  <c r="G111" i="21" s="1"/>
  <c r="BU111" i="21"/>
  <c r="BT111" i="21"/>
  <c r="E111" i="21" s="1"/>
  <c r="BS111" i="21"/>
  <c r="D111" i="21" s="1"/>
  <c r="BO111" i="21"/>
  <c r="BN111" i="21"/>
  <c r="BJ111" i="21"/>
  <c r="BG111" i="21"/>
  <c r="BF111" i="21"/>
  <c r="BB111" i="21"/>
  <c r="AY111" i="21"/>
  <c r="AX111" i="21"/>
  <c r="AT111" i="21"/>
  <c r="AQ111" i="21"/>
  <c r="AP111" i="21"/>
  <c r="AL111" i="21"/>
  <c r="AI111" i="21"/>
  <c r="AH111" i="21"/>
  <c r="AD111" i="21"/>
  <c r="AA111" i="21"/>
  <c r="Z111" i="21"/>
  <c r="V111" i="21"/>
  <c r="S111" i="21"/>
  <c r="R111" i="21"/>
  <c r="N111" i="21"/>
  <c r="K111" i="21"/>
  <c r="J111" i="21"/>
  <c r="F111" i="21"/>
  <c r="C111" i="21"/>
  <c r="B111" i="21"/>
  <c r="A111" i="21"/>
  <c r="EF110" i="21"/>
  <c r="BQ110" i="21" s="1"/>
  <c r="EE110" i="21"/>
  <c r="BP110" i="21" s="1"/>
  <c r="ED110" i="21"/>
  <c r="BO110" i="21" s="1"/>
  <c r="EC110" i="21"/>
  <c r="BN110" i="21" s="1"/>
  <c r="EB110" i="21"/>
  <c r="BM110" i="21" s="1"/>
  <c r="EA110" i="21"/>
  <c r="BL110" i="21" s="1"/>
  <c r="DZ110" i="21"/>
  <c r="BK110" i="21" s="1"/>
  <c r="DY110" i="21"/>
  <c r="DX110" i="21"/>
  <c r="BI110" i="21" s="1"/>
  <c r="DW110" i="21"/>
  <c r="BH110" i="21" s="1"/>
  <c r="DV110" i="21"/>
  <c r="BG110" i="21" s="1"/>
  <c r="DU110" i="21"/>
  <c r="BF110" i="21" s="1"/>
  <c r="DT110" i="21"/>
  <c r="BE110" i="21" s="1"/>
  <c r="DS110" i="21"/>
  <c r="BD110" i="21" s="1"/>
  <c r="DR110" i="21"/>
  <c r="BC110" i="21" s="1"/>
  <c r="DQ110" i="21"/>
  <c r="DP110" i="21"/>
  <c r="BA110" i="21" s="1"/>
  <c r="DO110" i="21"/>
  <c r="AZ110" i="21" s="1"/>
  <c r="DN110" i="21"/>
  <c r="AY110" i="21" s="1"/>
  <c r="DM110" i="21"/>
  <c r="DL110" i="21"/>
  <c r="AW110" i="21" s="1"/>
  <c r="DK110" i="21"/>
  <c r="AV110" i="21" s="1"/>
  <c r="DJ110" i="21"/>
  <c r="AU110" i="21" s="1"/>
  <c r="DI110" i="21"/>
  <c r="AT110" i="21" s="1"/>
  <c r="DH110" i="21"/>
  <c r="AS110" i="21" s="1"/>
  <c r="DG110" i="21"/>
  <c r="AR110" i="21" s="1"/>
  <c r="DF110" i="21"/>
  <c r="AQ110" i="21" s="1"/>
  <c r="DE110" i="21"/>
  <c r="DD110" i="21"/>
  <c r="AO110" i="21" s="1"/>
  <c r="DC110" i="21"/>
  <c r="AN110" i="21" s="1"/>
  <c r="DB110" i="21"/>
  <c r="AM110" i="21" s="1"/>
  <c r="DA110" i="21"/>
  <c r="AL110" i="21" s="1"/>
  <c r="CZ110" i="21"/>
  <c r="AK110" i="21" s="1"/>
  <c r="CY110" i="21"/>
  <c r="AJ110" i="21" s="1"/>
  <c r="CX110" i="21"/>
  <c r="AI110" i="21" s="1"/>
  <c r="CW110" i="21"/>
  <c r="AH110" i="21" s="1"/>
  <c r="CV110" i="21"/>
  <c r="AG110" i="21" s="1"/>
  <c r="CU110" i="21"/>
  <c r="AF110" i="21" s="1"/>
  <c r="CT110" i="21"/>
  <c r="AE110" i="21" s="1"/>
  <c r="CS110" i="21"/>
  <c r="CR110" i="21"/>
  <c r="AC110" i="21" s="1"/>
  <c r="CQ110" i="21"/>
  <c r="AB110" i="21" s="1"/>
  <c r="CP110" i="21"/>
  <c r="AA110" i="21" s="1"/>
  <c r="CO110" i="21"/>
  <c r="Z110" i="21" s="1"/>
  <c r="CN110" i="21"/>
  <c r="Y110" i="21" s="1"/>
  <c r="CM110" i="21"/>
  <c r="X110" i="21" s="1"/>
  <c r="CL110" i="21"/>
  <c r="W110" i="21" s="1"/>
  <c r="CK110" i="21"/>
  <c r="CJ110" i="21"/>
  <c r="U110" i="21" s="1"/>
  <c r="CI110" i="21"/>
  <c r="T110" i="21" s="1"/>
  <c r="CH110" i="21"/>
  <c r="S110" i="21" s="1"/>
  <c r="CG110" i="21"/>
  <c r="CF110" i="21"/>
  <c r="Q110" i="21" s="1"/>
  <c r="CE110" i="21"/>
  <c r="P110" i="21" s="1"/>
  <c r="CD110" i="21"/>
  <c r="O110" i="21" s="1"/>
  <c r="CC110" i="21"/>
  <c r="N110" i="21" s="1"/>
  <c r="CB110" i="21"/>
  <c r="M110" i="21" s="1"/>
  <c r="CA110" i="21"/>
  <c r="L110" i="21" s="1"/>
  <c r="BZ110" i="21"/>
  <c r="K110" i="21" s="1"/>
  <c r="BY110" i="21"/>
  <c r="BX110" i="21"/>
  <c r="I110" i="21" s="1"/>
  <c r="BW110" i="21"/>
  <c r="H110" i="21" s="1"/>
  <c r="BV110" i="21"/>
  <c r="G110" i="21" s="1"/>
  <c r="BU110" i="21"/>
  <c r="F110" i="21" s="1"/>
  <c r="BT110" i="21"/>
  <c r="E110" i="21" s="1"/>
  <c r="BS110" i="21"/>
  <c r="D110" i="21" s="1"/>
  <c r="BJ110" i="21"/>
  <c r="BB110" i="21"/>
  <c r="AX110" i="21"/>
  <c r="AP110" i="21"/>
  <c r="AD110" i="21"/>
  <c r="V110" i="21"/>
  <c r="R110" i="21"/>
  <c r="J110" i="21"/>
  <c r="C110" i="21"/>
  <c r="B110" i="21"/>
  <c r="A110" i="21"/>
  <c r="EF109" i="21"/>
  <c r="BQ109" i="21" s="1"/>
  <c r="EE109" i="21"/>
  <c r="ED109" i="21"/>
  <c r="BO109" i="21" s="1"/>
  <c r="EC109" i="21"/>
  <c r="BN109" i="21" s="1"/>
  <c r="EB109" i="21"/>
  <c r="EA109" i="21"/>
  <c r="DZ109" i="21"/>
  <c r="BK109" i="21" s="1"/>
  <c r="DY109" i="21"/>
  <c r="BJ109" i="21" s="1"/>
  <c r="DX109" i="21"/>
  <c r="BI109" i="21" s="1"/>
  <c r="DW109" i="21"/>
  <c r="DV109" i="21"/>
  <c r="BG109" i="21" s="1"/>
  <c r="DU109" i="21"/>
  <c r="BF109" i="21" s="1"/>
  <c r="DT109" i="21"/>
  <c r="DS109" i="21"/>
  <c r="DR109" i="21"/>
  <c r="BC109" i="21" s="1"/>
  <c r="DQ109" i="21"/>
  <c r="BB109" i="21" s="1"/>
  <c r="DP109" i="21"/>
  <c r="BA109" i="21" s="1"/>
  <c r="DO109" i="21"/>
  <c r="DN109" i="21"/>
  <c r="AY109" i="21" s="1"/>
  <c r="DM109" i="21"/>
  <c r="AX109" i="21" s="1"/>
  <c r="DL109" i="21"/>
  <c r="DK109" i="21"/>
  <c r="DJ109" i="21"/>
  <c r="AU109" i="21" s="1"/>
  <c r="DI109" i="21"/>
  <c r="AT109" i="21" s="1"/>
  <c r="DH109" i="21"/>
  <c r="AS109" i="21" s="1"/>
  <c r="DG109" i="21"/>
  <c r="DF109" i="21"/>
  <c r="AQ109" i="21" s="1"/>
  <c r="DE109" i="21"/>
  <c r="AP109" i="21" s="1"/>
  <c r="DD109" i="21"/>
  <c r="DC109" i="21"/>
  <c r="DB109" i="21"/>
  <c r="AM109" i="21" s="1"/>
  <c r="DA109" i="21"/>
  <c r="AL109" i="21" s="1"/>
  <c r="CZ109" i="21"/>
  <c r="AK109" i="21" s="1"/>
  <c r="CY109" i="21"/>
  <c r="CX109" i="21"/>
  <c r="AI109" i="21" s="1"/>
  <c r="CW109" i="21"/>
  <c r="AH109" i="21" s="1"/>
  <c r="CV109" i="21"/>
  <c r="CU109" i="21"/>
  <c r="CT109" i="21"/>
  <c r="AE109" i="21" s="1"/>
  <c r="CS109" i="21"/>
  <c r="AD109" i="21" s="1"/>
  <c r="CR109" i="21"/>
  <c r="AC109" i="21" s="1"/>
  <c r="CQ109" i="21"/>
  <c r="CP109" i="21"/>
  <c r="AA109" i="21" s="1"/>
  <c r="CO109" i="21"/>
  <c r="Z109" i="21" s="1"/>
  <c r="CN109" i="21"/>
  <c r="CM109" i="21"/>
  <c r="CL109" i="21"/>
  <c r="W109" i="21" s="1"/>
  <c r="CK109" i="21"/>
  <c r="V109" i="21" s="1"/>
  <c r="CJ109" i="21"/>
  <c r="U109" i="21" s="1"/>
  <c r="CI109" i="21"/>
  <c r="CH109" i="21"/>
  <c r="S109" i="21" s="1"/>
  <c r="CG109" i="21"/>
  <c r="R109" i="21" s="1"/>
  <c r="CF109" i="21"/>
  <c r="CE109" i="21"/>
  <c r="CD109" i="21"/>
  <c r="O109" i="21" s="1"/>
  <c r="CC109" i="21"/>
  <c r="N109" i="21" s="1"/>
  <c r="CB109" i="21"/>
  <c r="M109" i="21" s="1"/>
  <c r="CA109" i="21"/>
  <c r="BZ109" i="21"/>
  <c r="K109" i="21" s="1"/>
  <c r="BY109" i="21"/>
  <c r="J109" i="21" s="1"/>
  <c r="BX109" i="21"/>
  <c r="BW109" i="21"/>
  <c r="BV109" i="21"/>
  <c r="G109" i="21" s="1"/>
  <c r="BU109" i="21"/>
  <c r="F109" i="21" s="1"/>
  <c r="BT109" i="21"/>
  <c r="E109" i="21" s="1"/>
  <c r="BS109" i="21"/>
  <c r="BP109" i="21"/>
  <c r="BM109" i="21"/>
  <c r="BL109" i="21"/>
  <c r="BH109" i="21"/>
  <c r="BE109" i="21"/>
  <c r="BD109" i="21"/>
  <c r="AZ109" i="21"/>
  <c r="AW109" i="21"/>
  <c r="AV109" i="21"/>
  <c r="AR109" i="21"/>
  <c r="AO109" i="21"/>
  <c r="AN109" i="21"/>
  <c r="AJ109" i="21"/>
  <c r="AG109" i="21"/>
  <c r="AF109" i="21"/>
  <c r="AB109" i="21"/>
  <c r="Y109" i="21"/>
  <c r="X109" i="21"/>
  <c r="T109" i="21"/>
  <c r="Q109" i="21"/>
  <c r="P109" i="21"/>
  <c r="L109" i="21"/>
  <c r="I109" i="21"/>
  <c r="H109" i="21"/>
  <c r="D109" i="21"/>
  <c r="C109" i="21"/>
  <c r="B109" i="21"/>
  <c r="A109" i="21"/>
  <c r="EF108" i="21"/>
  <c r="BQ108" i="21" s="1"/>
  <c r="EE108" i="21"/>
  <c r="BP108" i="21" s="1"/>
  <c r="ED108" i="21"/>
  <c r="BO108" i="21" s="1"/>
  <c r="EC108" i="21"/>
  <c r="BN108" i="21" s="1"/>
  <c r="EB108" i="21"/>
  <c r="BM108" i="21" s="1"/>
  <c r="EA108" i="21"/>
  <c r="BL108" i="21" s="1"/>
  <c r="DZ108" i="21"/>
  <c r="BK108" i="21" s="1"/>
  <c r="DY108" i="21"/>
  <c r="BJ108" i="21" s="1"/>
  <c r="DX108" i="21"/>
  <c r="BI108" i="21" s="1"/>
  <c r="DW108" i="21"/>
  <c r="BH108" i="21" s="1"/>
  <c r="DV108" i="21"/>
  <c r="DU108" i="21"/>
  <c r="BF108" i="21" s="1"/>
  <c r="DT108" i="21"/>
  <c r="BE108" i="21" s="1"/>
  <c r="DS108" i="21"/>
  <c r="BD108" i="21" s="1"/>
  <c r="DR108" i="21"/>
  <c r="BC108" i="21" s="1"/>
  <c r="DQ108" i="21"/>
  <c r="BB108" i="21" s="1"/>
  <c r="DP108" i="21"/>
  <c r="BA108" i="21" s="1"/>
  <c r="DO108" i="21"/>
  <c r="AZ108" i="21" s="1"/>
  <c r="DN108" i="21"/>
  <c r="AY108" i="21" s="1"/>
  <c r="DM108" i="21"/>
  <c r="AX108" i="21" s="1"/>
  <c r="DL108" i="21"/>
  <c r="AW108" i="21" s="1"/>
  <c r="DK108" i="21"/>
  <c r="AV108" i="21" s="1"/>
  <c r="DJ108" i="21"/>
  <c r="AU108" i="21" s="1"/>
  <c r="DI108" i="21"/>
  <c r="AT108" i="21" s="1"/>
  <c r="DH108" i="21"/>
  <c r="AS108" i="21" s="1"/>
  <c r="DG108" i="21"/>
  <c r="AR108" i="21" s="1"/>
  <c r="DF108" i="21"/>
  <c r="AQ108" i="21" s="1"/>
  <c r="DE108" i="21"/>
  <c r="AP108" i="21" s="1"/>
  <c r="DD108" i="21"/>
  <c r="AO108" i="21" s="1"/>
  <c r="DC108" i="21"/>
  <c r="AN108" i="21" s="1"/>
  <c r="DB108" i="21"/>
  <c r="AM108" i="21" s="1"/>
  <c r="DA108" i="21"/>
  <c r="AL108" i="21" s="1"/>
  <c r="CZ108" i="21"/>
  <c r="AK108" i="21" s="1"/>
  <c r="CY108" i="21"/>
  <c r="AJ108" i="21" s="1"/>
  <c r="CX108" i="21"/>
  <c r="CW108" i="21"/>
  <c r="AH108" i="21" s="1"/>
  <c r="CV108" i="21"/>
  <c r="AG108" i="21" s="1"/>
  <c r="CU108" i="21"/>
  <c r="AF108" i="21" s="1"/>
  <c r="CT108" i="21"/>
  <c r="AE108" i="21" s="1"/>
  <c r="CS108" i="21"/>
  <c r="AD108" i="21" s="1"/>
  <c r="CR108" i="21"/>
  <c r="AC108" i="21" s="1"/>
  <c r="CQ108" i="21"/>
  <c r="AB108" i="21" s="1"/>
  <c r="CP108" i="21"/>
  <c r="CO108" i="21"/>
  <c r="Z108" i="21" s="1"/>
  <c r="CN108" i="21"/>
  <c r="Y108" i="21" s="1"/>
  <c r="CM108" i="21"/>
  <c r="X108" i="21" s="1"/>
  <c r="CL108" i="21"/>
  <c r="W108" i="21" s="1"/>
  <c r="CK108" i="21"/>
  <c r="V108" i="21" s="1"/>
  <c r="CJ108" i="21"/>
  <c r="U108" i="21" s="1"/>
  <c r="CI108" i="21"/>
  <c r="T108" i="21" s="1"/>
  <c r="CH108" i="21"/>
  <c r="S108" i="21" s="1"/>
  <c r="CG108" i="21"/>
  <c r="R108" i="21" s="1"/>
  <c r="CF108" i="21"/>
  <c r="Q108" i="21" s="1"/>
  <c r="CE108" i="21"/>
  <c r="P108" i="21" s="1"/>
  <c r="CD108" i="21"/>
  <c r="O108" i="21" s="1"/>
  <c r="CC108" i="21"/>
  <c r="N108" i="21" s="1"/>
  <c r="CB108" i="21"/>
  <c r="M108" i="21" s="1"/>
  <c r="CA108" i="21"/>
  <c r="L108" i="21" s="1"/>
  <c r="BZ108" i="21"/>
  <c r="BY108" i="21"/>
  <c r="J108" i="21" s="1"/>
  <c r="BX108" i="21"/>
  <c r="I108" i="21" s="1"/>
  <c r="BW108" i="21"/>
  <c r="H108" i="21" s="1"/>
  <c r="BV108" i="21"/>
  <c r="G108" i="21" s="1"/>
  <c r="BU108" i="21"/>
  <c r="F108" i="21" s="1"/>
  <c r="BT108" i="21"/>
  <c r="E108" i="21" s="1"/>
  <c r="BS108" i="21"/>
  <c r="D108" i="21" s="1"/>
  <c r="BG108" i="21"/>
  <c r="AI108" i="21"/>
  <c r="AA108" i="21"/>
  <c r="K108" i="21"/>
  <c r="C108" i="21"/>
  <c r="B108" i="21"/>
  <c r="A108" i="21"/>
  <c r="EF107" i="21"/>
  <c r="BQ107" i="21" s="1"/>
  <c r="EE107" i="21"/>
  <c r="BP107" i="21" s="1"/>
  <c r="ED107" i="21"/>
  <c r="EC107" i="21"/>
  <c r="EB107" i="21"/>
  <c r="BM107" i="21" s="1"/>
  <c r="EA107" i="21"/>
  <c r="BL107" i="21" s="1"/>
  <c r="DZ107" i="21"/>
  <c r="BK107" i="21" s="1"/>
  <c r="DY107" i="21"/>
  <c r="DX107" i="21"/>
  <c r="BI107" i="21" s="1"/>
  <c r="DW107" i="21"/>
  <c r="BH107" i="21" s="1"/>
  <c r="DV107" i="21"/>
  <c r="BG107" i="21" s="1"/>
  <c r="DU107" i="21"/>
  <c r="DT107" i="21"/>
  <c r="BE107" i="21" s="1"/>
  <c r="DS107" i="21"/>
  <c r="BD107" i="21" s="1"/>
  <c r="DR107" i="21"/>
  <c r="BC107" i="21" s="1"/>
  <c r="DQ107" i="21"/>
  <c r="DP107" i="21"/>
  <c r="BA107" i="21" s="1"/>
  <c r="DO107" i="21"/>
  <c r="AZ107" i="21" s="1"/>
  <c r="DN107" i="21"/>
  <c r="AY107" i="21" s="1"/>
  <c r="DM107" i="21"/>
  <c r="DL107" i="21"/>
  <c r="AW107" i="21" s="1"/>
  <c r="DK107" i="21"/>
  <c r="AV107" i="21" s="1"/>
  <c r="DJ107" i="21"/>
  <c r="AU107" i="21" s="1"/>
  <c r="DI107" i="21"/>
  <c r="DH107" i="21"/>
  <c r="AS107" i="21" s="1"/>
  <c r="DG107" i="21"/>
  <c r="AR107" i="21" s="1"/>
  <c r="DF107" i="21"/>
  <c r="AQ107" i="21" s="1"/>
  <c r="DE107" i="21"/>
  <c r="DD107" i="21"/>
  <c r="AO107" i="21" s="1"/>
  <c r="DC107" i="21"/>
  <c r="AN107" i="21" s="1"/>
  <c r="DB107" i="21"/>
  <c r="AM107" i="21" s="1"/>
  <c r="DA107" i="21"/>
  <c r="CZ107" i="21"/>
  <c r="AK107" i="21" s="1"/>
  <c r="CY107" i="21"/>
  <c r="AJ107" i="21" s="1"/>
  <c r="CX107" i="21"/>
  <c r="AI107" i="21" s="1"/>
  <c r="CW107" i="21"/>
  <c r="CV107" i="21"/>
  <c r="AG107" i="21" s="1"/>
  <c r="CU107" i="21"/>
  <c r="AF107" i="21" s="1"/>
  <c r="CT107" i="21"/>
  <c r="AE107" i="21" s="1"/>
  <c r="CS107" i="21"/>
  <c r="CR107" i="21"/>
  <c r="AC107" i="21" s="1"/>
  <c r="CQ107" i="21"/>
  <c r="AB107" i="21" s="1"/>
  <c r="CP107" i="21"/>
  <c r="AA107" i="21" s="1"/>
  <c r="CO107" i="21"/>
  <c r="CN107" i="21"/>
  <c r="Y107" i="21" s="1"/>
  <c r="CM107" i="21"/>
  <c r="X107" i="21" s="1"/>
  <c r="CL107" i="21"/>
  <c r="W107" i="21" s="1"/>
  <c r="CK107" i="21"/>
  <c r="CJ107" i="21"/>
  <c r="U107" i="21" s="1"/>
  <c r="CI107" i="21"/>
  <c r="T107" i="21" s="1"/>
  <c r="CH107" i="21"/>
  <c r="S107" i="21" s="1"/>
  <c r="CG107" i="21"/>
  <c r="CF107" i="21"/>
  <c r="Q107" i="21" s="1"/>
  <c r="CE107" i="21"/>
  <c r="P107" i="21" s="1"/>
  <c r="CD107" i="21"/>
  <c r="O107" i="21" s="1"/>
  <c r="CC107" i="21"/>
  <c r="CB107" i="21"/>
  <c r="M107" i="21" s="1"/>
  <c r="CA107" i="21"/>
  <c r="L107" i="21" s="1"/>
  <c r="BZ107" i="21"/>
  <c r="K107" i="21" s="1"/>
  <c r="BY107" i="21"/>
  <c r="BX107" i="21"/>
  <c r="I107" i="21" s="1"/>
  <c r="BW107" i="21"/>
  <c r="H107" i="21" s="1"/>
  <c r="BV107" i="21"/>
  <c r="G107" i="21" s="1"/>
  <c r="BU107" i="21"/>
  <c r="BT107" i="21"/>
  <c r="E107" i="21" s="1"/>
  <c r="BS107" i="21"/>
  <c r="D107" i="21" s="1"/>
  <c r="BO107" i="21"/>
  <c r="BN107" i="21"/>
  <c r="BJ107" i="21"/>
  <c r="BF107" i="21"/>
  <c r="BB107" i="21"/>
  <c r="AX107" i="21"/>
  <c r="AT107" i="21"/>
  <c r="AP107" i="21"/>
  <c r="AL107" i="21"/>
  <c r="AH107" i="21"/>
  <c r="AD107" i="21"/>
  <c r="Z107" i="21"/>
  <c r="V107" i="21"/>
  <c r="R107" i="21"/>
  <c r="N107" i="21"/>
  <c r="J107" i="21"/>
  <c r="F107" i="21"/>
  <c r="C107" i="21"/>
  <c r="B107" i="21"/>
  <c r="A107" i="21"/>
  <c r="EF106" i="21"/>
  <c r="BQ106" i="21" s="1"/>
  <c r="EE106" i="21"/>
  <c r="BP106" i="21" s="1"/>
  <c r="ED106" i="21"/>
  <c r="BO106" i="21" s="1"/>
  <c r="EC106" i="21"/>
  <c r="BN106" i="21" s="1"/>
  <c r="EB106" i="21"/>
  <c r="BM106" i="21" s="1"/>
  <c r="EA106" i="21"/>
  <c r="BL106" i="21" s="1"/>
  <c r="DZ106" i="21"/>
  <c r="BK106" i="21" s="1"/>
  <c r="DY106" i="21"/>
  <c r="DX106" i="21"/>
  <c r="BI106" i="21" s="1"/>
  <c r="DW106" i="21"/>
  <c r="BH106" i="21" s="1"/>
  <c r="DV106" i="21"/>
  <c r="BG106" i="21" s="1"/>
  <c r="DU106" i="21"/>
  <c r="DT106" i="21"/>
  <c r="BE106" i="21" s="1"/>
  <c r="DS106" i="21"/>
  <c r="BD106" i="21" s="1"/>
  <c r="DR106" i="21"/>
  <c r="BC106" i="21" s="1"/>
  <c r="DQ106" i="21"/>
  <c r="BB106" i="21" s="1"/>
  <c r="DP106" i="21"/>
  <c r="BA106" i="21" s="1"/>
  <c r="DO106" i="21"/>
  <c r="AZ106" i="21" s="1"/>
  <c r="DN106" i="21"/>
  <c r="AY106" i="21" s="1"/>
  <c r="DM106" i="21"/>
  <c r="DL106" i="21"/>
  <c r="DK106" i="21"/>
  <c r="AV106" i="21" s="1"/>
  <c r="DJ106" i="21"/>
  <c r="AU106" i="21" s="1"/>
  <c r="DI106" i="21"/>
  <c r="AT106" i="21" s="1"/>
  <c r="DH106" i="21"/>
  <c r="AS106" i="21" s="1"/>
  <c r="DG106" i="21"/>
  <c r="AR106" i="21" s="1"/>
  <c r="DF106" i="21"/>
  <c r="AQ106" i="21" s="1"/>
  <c r="DE106" i="21"/>
  <c r="DD106" i="21"/>
  <c r="DC106" i="21"/>
  <c r="AN106" i="21" s="1"/>
  <c r="DB106" i="21"/>
  <c r="AM106" i="21" s="1"/>
  <c r="DA106" i="21"/>
  <c r="CZ106" i="21"/>
  <c r="AK106" i="21" s="1"/>
  <c r="CY106" i="21"/>
  <c r="AJ106" i="21" s="1"/>
  <c r="CX106" i="21"/>
  <c r="AI106" i="21" s="1"/>
  <c r="CW106" i="21"/>
  <c r="AH106" i="21" s="1"/>
  <c r="CV106" i="21"/>
  <c r="AG106" i="21" s="1"/>
  <c r="CU106" i="21"/>
  <c r="AF106" i="21" s="1"/>
  <c r="CT106" i="21"/>
  <c r="AE106" i="21" s="1"/>
  <c r="CS106" i="21"/>
  <c r="CR106" i="21"/>
  <c r="AC106" i="21" s="1"/>
  <c r="CQ106" i="21"/>
  <c r="AB106" i="21" s="1"/>
  <c r="CP106" i="21"/>
  <c r="AA106" i="21" s="1"/>
  <c r="CO106" i="21"/>
  <c r="CN106" i="21"/>
  <c r="Y106" i="21" s="1"/>
  <c r="CM106" i="21"/>
  <c r="X106" i="21" s="1"/>
  <c r="CL106" i="21"/>
  <c r="W106" i="21" s="1"/>
  <c r="CK106" i="21"/>
  <c r="V106" i="21" s="1"/>
  <c r="CJ106" i="21"/>
  <c r="U106" i="21" s="1"/>
  <c r="CI106" i="21"/>
  <c r="T106" i="21" s="1"/>
  <c r="CH106" i="21"/>
  <c r="S106" i="21" s="1"/>
  <c r="CG106" i="21"/>
  <c r="CF106" i="21"/>
  <c r="CE106" i="21"/>
  <c r="P106" i="21" s="1"/>
  <c r="CD106" i="21"/>
  <c r="O106" i="21" s="1"/>
  <c r="CC106" i="21"/>
  <c r="N106" i="21" s="1"/>
  <c r="CB106" i="21"/>
  <c r="M106" i="21" s="1"/>
  <c r="CA106" i="21"/>
  <c r="L106" i="21" s="1"/>
  <c r="BZ106" i="21"/>
  <c r="K106" i="21" s="1"/>
  <c r="BY106" i="21"/>
  <c r="BX106" i="21"/>
  <c r="BW106" i="21"/>
  <c r="H106" i="21" s="1"/>
  <c r="BV106" i="21"/>
  <c r="G106" i="21" s="1"/>
  <c r="BU106" i="21"/>
  <c r="BT106" i="21"/>
  <c r="E106" i="21" s="1"/>
  <c r="BS106" i="21"/>
  <c r="D106" i="21" s="1"/>
  <c r="BJ106" i="21"/>
  <c r="BF106" i="21"/>
  <c r="AX106" i="21"/>
  <c r="AW106" i="21"/>
  <c r="AP106" i="21"/>
  <c r="AO106" i="21"/>
  <c r="AL106" i="21"/>
  <c r="AD106" i="21"/>
  <c r="Z106" i="21"/>
  <c r="R106" i="21"/>
  <c r="Q106" i="21"/>
  <c r="J106" i="21"/>
  <c r="I106" i="21"/>
  <c r="F106" i="21"/>
  <c r="C106" i="21"/>
  <c r="B106" i="21"/>
  <c r="A106" i="21"/>
  <c r="EF105" i="21"/>
  <c r="BQ105" i="21" s="1"/>
  <c r="EE105" i="21"/>
  <c r="BP105" i="21" s="1"/>
  <c r="ED105" i="21"/>
  <c r="BO105" i="21" s="1"/>
  <c r="EC105" i="21"/>
  <c r="BN105" i="21" s="1"/>
  <c r="EB105" i="21"/>
  <c r="EA105" i="21"/>
  <c r="DZ105" i="21"/>
  <c r="BK105" i="21" s="1"/>
  <c r="DY105" i="21"/>
  <c r="BJ105" i="21" s="1"/>
  <c r="DX105" i="21"/>
  <c r="BI105" i="21" s="1"/>
  <c r="DW105" i="21"/>
  <c r="BH105" i="21" s="1"/>
  <c r="DV105" i="21"/>
  <c r="BG105" i="21" s="1"/>
  <c r="DU105" i="21"/>
  <c r="BF105" i="21" s="1"/>
  <c r="DT105" i="21"/>
  <c r="DS105" i="21"/>
  <c r="DR105" i="21"/>
  <c r="BC105" i="21" s="1"/>
  <c r="DQ105" i="21"/>
  <c r="BB105" i="21" s="1"/>
  <c r="DP105" i="21"/>
  <c r="BA105" i="21" s="1"/>
  <c r="DO105" i="21"/>
  <c r="AZ105" i="21" s="1"/>
  <c r="DN105" i="21"/>
  <c r="AY105" i="21" s="1"/>
  <c r="DM105" i="21"/>
  <c r="AX105" i="21" s="1"/>
  <c r="DL105" i="21"/>
  <c r="DK105" i="21"/>
  <c r="DJ105" i="21"/>
  <c r="AU105" i="21" s="1"/>
  <c r="DI105" i="21"/>
  <c r="AT105" i="21" s="1"/>
  <c r="DH105" i="21"/>
  <c r="AS105" i="21" s="1"/>
  <c r="DG105" i="21"/>
  <c r="AR105" i="21" s="1"/>
  <c r="DF105" i="21"/>
  <c r="AQ105" i="21" s="1"/>
  <c r="DE105" i="21"/>
  <c r="AP105" i="21" s="1"/>
  <c r="DD105" i="21"/>
  <c r="DC105" i="21"/>
  <c r="DB105" i="21"/>
  <c r="AM105" i="21" s="1"/>
  <c r="DA105" i="21"/>
  <c r="AL105" i="21" s="1"/>
  <c r="CZ105" i="21"/>
  <c r="AK105" i="21" s="1"/>
  <c r="CY105" i="21"/>
  <c r="AJ105" i="21" s="1"/>
  <c r="CX105" i="21"/>
  <c r="AI105" i="21" s="1"/>
  <c r="CW105" i="21"/>
  <c r="AH105" i="21" s="1"/>
  <c r="CV105" i="21"/>
  <c r="CU105" i="21"/>
  <c r="CT105" i="21"/>
  <c r="AE105" i="21" s="1"/>
  <c r="CS105" i="21"/>
  <c r="AD105" i="21" s="1"/>
  <c r="CR105" i="21"/>
  <c r="AC105" i="21" s="1"/>
  <c r="CQ105" i="21"/>
  <c r="AB105" i="21" s="1"/>
  <c r="CP105" i="21"/>
  <c r="AA105" i="21" s="1"/>
  <c r="CO105" i="21"/>
  <c r="Z105" i="21" s="1"/>
  <c r="CN105" i="21"/>
  <c r="CM105" i="21"/>
  <c r="CL105" i="21"/>
  <c r="W105" i="21" s="1"/>
  <c r="CK105" i="21"/>
  <c r="V105" i="21" s="1"/>
  <c r="CJ105" i="21"/>
  <c r="U105" i="21" s="1"/>
  <c r="CI105" i="21"/>
  <c r="T105" i="21" s="1"/>
  <c r="CH105" i="21"/>
  <c r="S105" i="21" s="1"/>
  <c r="CG105" i="21"/>
  <c r="R105" i="21" s="1"/>
  <c r="CF105" i="21"/>
  <c r="CE105" i="21"/>
  <c r="CD105" i="21"/>
  <c r="O105" i="21" s="1"/>
  <c r="CC105" i="21"/>
  <c r="N105" i="21" s="1"/>
  <c r="CB105" i="21"/>
  <c r="M105" i="21" s="1"/>
  <c r="CA105" i="21"/>
  <c r="L105" i="21" s="1"/>
  <c r="BZ105" i="21"/>
  <c r="K105" i="21" s="1"/>
  <c r="BY105" i="21"/>
  <c r="J105" i="21" s="1"/>
  <c r="BX105" i="21"/>
  <c r="BW105" i="21"/>
  <c r="BV105" i="21"/>
  <c r="G105" i="21" s="1"/>
  <c r="BU105" i="21"/>
  <c r="F105" i="21" s="1"/>
  <c r="BT105" i="21"/>
  <c r="E105" i="21" s="1"/>
  <c r="BS105" i="21"/>
  <c r="D105" i="21" s="1"/>
  <c r="BM105" i="21"/>
  <c r="BL105" i="21"/>
  <c r="BE105" i="21"/>
  <c r="BD105" i="21"/>
  <c r="AW105" i="21"/>
  <c r="AV105" i="21"/>
  <c r="AO105" i="21"/>
  <c r="AN105" i="21"/>
  <c r="AG105" i="21"/>
  <c r="AF105" i="21"/>
  <c r="Y105" i="21"/>
  <c r="X105" i="21"/>
  <c r="Q105" i="21"/>
  <c r="P105" i="21"/>
  <c r="I105" i="21"/>
  <c r="H105" i="21"/>
  <c r="C105" i="21"/>
  <c r="B105" i="21"/>
  <c r="A105" i="21"/>
  <c r="EF104" i="21"/>
  <c r="BQ104" i="21" s="1"/>
  <c r="EE104" i="21"/>
  <c r="BP104" i="21" s="1"/>
  <c r="ED104" i="21"/>
  <c r="EC104" i="21"/>
  <c r="BN104" i="21" s="1"/>
  <c r="EB104" i="21"/>
  <c r="BM104" i="21" s="1"/>
  <c r="EA104" i="21"/>
  <c r="BL104" i="21" s="1"/>
  <c r="DZ104" i="21"/>
  <c r="BK104" i="21" s="1"/>
  <c r="DY104" i="21"/>
  <c r="BJ104" i="21" s="1"/>
  <c r="DX104" i="21"/>
  <c r="BI104" i="21" s="1"/>
  <c r="DW104" i="21"/>
  <c r="DV104" i="21"/>
  <c r="BG104" i="21" s="1"/>
  <c r="DU104" i="21"/>
  <c r="BF104" i="21" s="1"/>
  <c r="DT104" i="21"/>
  <c r="BE104" i="21" s="1"/>
  <c r="DS104" i="21"/>
  <c r="BD104" i="21" s="1"/>
  <c r="DR104" i="21"/>
  <c r="BC104" i="21" s="1"/>
  <c r="DQ104" i="21"/>
  <c r="BB104" i="21" s="1"/>
  <c r="DP104" i="21"/>
  <c r="BA104" i="21" s="1"/>
  <c r="DO104" i="21"/>
  <c r="AZ104" i="21" s="1"/>
  <c r="DN104" i="21"/>
  <c r="DM104" i="21"/>
  <c r="AX104" i="21" s="1"/>
  <c r="DL104" i="21"/>
  <c r="AW104" i="21" s="1"/>
  <c r="DK104" i="21"/>
  <c r="AV104" i="21" s="1"/>
  <c r="DJ104" i="21"/>
  <c r="AU104" i="21" s="1"/>
  <c r="DI104" i="21"/>
  <c r="AT104" i="21" s="1"/>
  <c r="DH104" i="21"/>
  <c r="AS104" i="21" s="1"/>
  <c r="DG104" i="21"/>
  <c r="AR104" i="21" s="1"/>
  <c r="DF104" i="21"/>
  <c r="AQ104" i="21" s="1"/>
  <c r="DE104" i="21"/>
  <c r="AP104" i="21" s="1"/>
  <c r="DD104" i="21"/>
  <c r="AO104" i="21" s="1"/>
  <c r="DC104" i="21"/>
  <c r="AN104" i="21" s="1"/>
  <c r="DB104" i="21"/>
  <c r="AM104" i="21" s="1"/>
  <c r="DA104" i="21"/>
  <c r="AL104" i="21" s="1"/>
  <c r="CZ104" i="21"/>
  <c r="AK104" i="21" s="1"/>
  <c r="CY104" i="21"/>
  <c r="AJ104" i="21" s="1"/>
  <c r="CX104" i="21"/>
  <c r="AI104" i="21" s="1"/>
  <c r="CW104" i="21"/>
  <c r="AH104" i="21" s="1"/>
  <c r="CV104" i="21"/>
  <c r="AG104" i="21" s="1"/>
  <c r="CU104" i="21"/>
  <c r="AF104" i="21" s="1"/>
  <c r="CT104" i="21"/>
  <c r="AE104" i="21" s="1"/>
  <c r="CS104" i="21"/>
  <c r="AD104" i="21" s="1"/>
  <c r="CR104" i="21"/>
  <c r="AC104" i="21" s="1"/>
  <c r="CQ104" i="21"/>
  <c r="CP104" i="21"/>
  <c r="CO104" i="21"/>
  <c r="Z104" i="21" s="1"/>
  <c r="CN104" i="21"/>
  <c r="Y104" i="21" s="1"/>
  <c r="CM104" i="21"/>
  <c r="X104" i="21" s="1"/>
  <c r="CL104" i="21"/>
  <c r="W104" i="21" s="1"/>
  <c r="CK104" i="21"/>
  <c r="V104" i="21" s="1"/>
  <c r="CJ104" i="21"/>
  <c r="U104" i="21" s="1"/>
  <c r="CI104" i="21"/>
  <c r="T104" i="21" s="1"/>
  <c r="CH104" i="21"/>
  <c r="S104" i="21" s="1"/>
  <c r="CG104" i="21"/>
  <c r="R104" i="21" s="1"/>
  <c r="CF104" i="21"/>
  <c r="Q104" i="21" s="1"/>
  <c r="CE104" i="21"/>
  <c r="P104" i="21" s="1"/>
  <c r="CD104" i="21"/>
  <c r="O104" i="21" s="1"/>
  <c r="CC104" i="21"/>
  <c r="N104" i="21" s="1"/>
  <c r="CB104" i="21"/>
  <c r="M104" i="21" s="1"/>
  <c r="CA104" i="21"/>
  <c r="L104" i="21" s="1"/>
  <c r="BZ104" i="21"/>
  <c r="K104" i="21" s="1"/>
  <c r="BY104" i="21"/>
  <c r="J104" i="21" s="1"/>
  <c r="BX104" i="21"/>
  <c r="I104" i="21" s="1"/>
  <c r="BW104" i="21"/>
  <c r="H104" i="21" s="1"/>
  <c r="BV104" i="21"/>
  <c r="G104" i="21" s="1"/>
  <c r="BU104" i="21"/>
  <c r="F104" i="21" s="1"/>
  <c r="BT104" i="21"/>
  <c r="E104" i="21" s="1"/>
  <c r="BS104" i="21"/>
  <c r="D104" i="21" s="1"/>
  <c r="BO104" i="21"/>
  <c r="BH104" i="21"/>
  <c r="AY104" i="21"/>
  <c r="AB104" i="21"/>
  <c r="AA104" i="21"/>
  <c r="C104" i="21"/>
  <c r="B104" i="21"/>
  <c r="A104" i="21"/>
  <c r="EF103" i="21"/>
  <c r="BQ103" i="21" s="1"/>
  <c r="EE103" i="21"/>
  <c r="BP103" i="21" s="1"/>
  <c r="ED103" i="21"/>
  <c r="EC103" i="21"/>
  <c r="EB103" i="21"/>
  <c r="BM103" i="21" s="1"/>
  <c r="EA103" i="21"/>
  <c r="BL103" i="21" s="1"/>
  <c r="DZ103" i="21"/>
  <c r="DY103" i="21"/>
  <c r="BJ103" i="21" s="1"/>
  <c r="DX103" i="21"/>
  <c r="BI103" i="21" s="1"/>
  <c r="DW103" i="21"/>
  <c r="BH103" i="21" s="1"/>
  <c r="DV103" i="21"/>
  <c r="DU103" i="21"/>
  <c r="BF103" i="21" s="1"/>
  <c r="DT103" i="21"/>
  <c r="BE103" i="21" s="1"/>
  <c r="DS103" i="21"/>
  <c r="BD103" i="21" s="1"/>
  <c r="DR103" i="21"/>
  <c r="DQ103" i="21"/>
  <c r="BB103" i="21" s="1"/>
  <c r="DP103" i="21"/>
  <c r="BA103" i="21" s="1"/>
  <c r="DO103" i="21"/>
  <c r="AZ103" i="21" s="1"/>
  <c r="DN103" i="21"/>
  <c r="DM103" i="21"/>
  <c r="AX103" i="21" s="1"/>
  <c r="DL103" i="21"/>
  <c r="AW103" i="21" s="1"/>
  <c r="DK103" i="21"/>
  <c r="AV103" i="21" s="1"/>
  <c r="DJ103" i="21"/>
  <c r="DI103" i="21"/>
  <c r="AT103" i="21" s="1"/>
  <c r="DH103" i="21"/>
  <c r="AS103" i="21" s="1"/>
  <c r="DG103" i="21"/>
  <c r="AR103" i="21" s="1"/>
  <c r="DF103" i="21"/>
  <c r="DE103" i="21"/>
  <c r="AP103" i="21" s="1"/>
  <c r="DD103" i="21"/>
  <c r="AO103" i="21" s="1"/>
  <c r="DC103" i="21"/>
  <c r="AN103" i="21" s="1"/>
  <c r="DB103" i="21"/>
  <c r="DA103" i="21"/>
  <c r="AL103" i="21" s="1"/>
  <c r="CZ103" i="21"/>
  <c r="AK103" i="21" s="1"/>
  <c r="CY103" i="21"/>
  <c r="AJ103" i="21" s="1"/>
  <c r="CX103" i="21"/>
  <c r="CW103" i="21"/>
  <c r="AH103" i="21" s="1"/>
  <c r="CV103" i="21"/>
  <c r="AG103" i="21" s="1"/>
  <c r="CU103" i="21"/>
  <c r="AF103" i="21" s="1"/>
  <c r="CT103" i="21"/>
  <c r="CS103" i="21"/>
  <c r="AD103" i="21" s="1"/>
  <c r="CR103" i="21"/>
  <c r="AC103" i="21" s="1"/>
  <c r="CQ103" i="21"/>
  <c r="AB103" i="21" s="1"/>
  <c r="CP103" i="21"/>
  <c r="CO103" i="21"/>
  <c r="Z103" i="21" s="1"/>
  <c r="CN103" i="21"/>
  <c r="Y103" i="21" s="1"/>
  <c r="CM103" i="21"/>
  <c r="X103" i="21" s="1"/>
  <c r="CL103" i="21"/>
  <c r="CK103" i="21"/>
  <c r="V103" i="21" s="1"/>
  <c r="CJ103" i="21"/>
  <c r="U103" i="21" s="1"/>
  <c r="CI103" i="21"/>
  <c r="T103" i="21" s="1"/>
  <c r="CH103" i="21"/>
  <c r="CG103" i="21"/>
  <c r="R103" i="21" s="1"/>
  <c r="CF103" i="21"/>
  <c r="Q103" i="21" s="1"/>
  <c r="CE103" i="21"/>
  <c r="P103" i="21" s="1"/>
  <c r="CD103" i="21"/>
  <c r="CC103" i="21"/>
  <c r="N103" i="21" s="1"/>
  <c r="CB103" i="21"/>
  <c r="M103" i="21" s="1"/>
  <c r="CA103" i="21"/>
  <c r="L103" i="21" s="1"/>
  <c r="BZ103" i="21"/>
  <c r="BY103" i="21"/>
  <c r="J103" i="21" s="1"/>
  <c r="BX103" i="21"/>
  <c r="I103" i="21" s="1"/>
  <c r="BW103" i="21"/>
  <c r="H103" i="21" s="1"/>
  <c r="BV103" i="21"/>
  <c r="BU103" i="21"/>
  <c r="F103" i="21" s="1"/>
  <c r="BT103" i="21"/>
  <c r="E103" i="21" s="1"/>
  <c r="BS103" i="21"/>
  <c r="D103" i="21" s="1"/>
  <c r="BO103" i="21"/>
  <c r="BN103" i="21"/>
  <c r="BK103" i="21"/>
  <c r="BG103" i="21"/>
  <c r="BC103" i="21"/>
  <c r="AY103" i="21"/>
  <c r="AU103" i="21"/>
  <c r="AQ103" i="21"/>
  <c r="AM103" i="21"/>
  <c r="AI103" i="21"/>
  <c r="AE103" i="21"/>
  <c r="AA103" i="21"/>
  <c r="W103" i="21"/>
  <c r="S103" i="21"/>
  <c r="O103" i="21"/>
  <c r="K103" i="21"/>
  <c r="G103" i="21"/>
  <c r="C103" i="21"/>
  <c r="B103" i="21"/>
  <c r="A103" i="21"/>
  <c r="EF102" i="21"/>
  <c r="BQ102" i="21" s="1"/>
  <c r="EE102" i="21"/>
  <c r="BP102" i="21" s="1"/>
  <c r="ED102" i="21"/>
  <c r="BO102" i="21" s="1"/>
  <c r="EC102" i="21"/>
  <c r="EB102" i="21"/>
  <c r="BM102" i="21" s="1"/>
  <c r="EA102" i="21"/>
  <c r="BL102" i="21" s="1"/>
  <c r="DZ102" i="21"/>
  <c r="BK102" i="21" s="1"/>
  <c r="DY102" i="21"/>
  <c r="BJ102" i="21" s="1"/>
  <c r="DX102" i="21"/>
  <c r="DW102" i="21"/>
  <c r="BH102" i="21" s="1"/>
  <c r="DV102" i="21"/>
  <c r="BG102" i="21" s="1"/>
  <c r="DU102" i="21"/>
  <c r="DT102" i="21"/>
  <c r="BE102" i="21" s="1"/>
  <c r="DS102" i="21"/>
  <c r="BD102" i="21" s="1"/>
  <c r="DR102" i="21"/>
  <c r="BC102" i="21" s="1"/>
  <c r="DQ102" i="21"/>
  <c r="BB102" i="21" s="1"/>
  <c r="DP102" i="21"/>
  <c r="BA102" i="21" s="1"/>
  <c r="DO102" i="21"/>
  <c r="AZ102" i="21" s="1"/>
  <c r="DN102" i="21"/>
  <c r="AY102" i="21" s="1"/>
  <c r="DM102" i="21"/>
  <c r="DL102" i="21"/>
  <c r="AW102" i="21" s="1"/>
  <c r="DK102" i="21"/>
  <c r="AV102" i="21" s="1"/>
  <c r="DJ102" i="21"/>
  <c r="AU102" i="21" s="1"/>
  <c r="DI102" i="21"/>
  <c r="AT102" i="21" s="1"/>
  <c r="DH102" i="21"/>
  <c r="AS102" i="21" s="1"/>
  <c r="DG102" i="21"/>
  <c r="AR102" i="21" s="1"/>
  <c r="DF102" i="21"/>
  <c r="AQ102" i="21" s="1"/>
  <c r="DE102" i="21"/>
  <c r="DD102" i="21"/>
  <c r="AO102" i="21" s="1"/>
  <c r="DC102" i="21"/>
  <c r="AN102" i="21" s="1"/>
  <c r="DB102" i="21"/>
  <c r="AM102" i="21" s="1"/>
  <c r="DA102" i="21"/>
  <c r="AL102" i="21" s="1"/>
  <c r="CZ102" i="21"/>
  <c r="AK102" i="21" s="1"/>
  <c r="CY102" i="21"/>
  <c r="AJ102" i="21" s="1"/>
  <c r="CX102" i="21"/>
  <c r="AI102" i="21" s="1"/>
  <c r="CW102" i="21"/>
  <c r="CV102" i="21"/>
  <c r="AG102" i="21" s="1"/>
  <c r="CU102" i="21"/>
  <c r="AF102" i="21" s="1"/>
  <c r="CT102" i="21"/>
  <c r="AE102" i="21" s="1"/>
  <c r="CS102" i="21"/>
  <c r="AD102" i="21" s="1"/>
  <c r="CR102" i="21"/>
  <c r="AC102" i="21" s="1"/>
  <c r="CQ102" i="21"/>
  <c r="AB102" i="21" s="1"/>
  <c r="CP102" i="21"/>
  <c r="AA102" i="21" s="1"/>
  <c r="CO102" i="21"/>
  <c r="CN102" i="21"/>
  <c r="Y102" i="21" s="1"/>
  <c r="CM102" i="21"/>
  <c r="X102" i="21" s="1"/>
  <c r="CL102" i="21"/>
  <c r="W102" i="21" s="1"/>
  <c r="CK102" i="21"/>
  <c r="V102" i="21" s="1"/>
  <c r="CJ102" i="21"/>
  <c r="CI102" i="21"/>
  <c r="T102" i="21" s="1"/>
  <c r="CH102" i="21"/>
  <c r="S102" i="21" s="1"/>
  <c r="CG102" i="21"/>
  <c r="CF102" i="21"/>
  <c r="Q102" i="21" s="1"/>
  <c r="CE102" i="21"/>
  <c r="P102" i="21" s="1"/>
  <c r="CD102" i="21"/>
  <c r="O102" i="21" s="1"/>
  <c r="CC102" i="21"/>
  <c r="N102" i="21" s="1"/>
  <c r="CB102" i="21"/>
  <c r="M102" i="21" s="1"/>
  <c r="CA102" i="21"/>
  <c r="L102" i="21" s="1"/>
  <c r="BZ102" i="21"/>
  <c r="K102" i="21" s="1"/>
  <c r="BY102" i="21"/>
  <c r="BX102" i="21"/>
  <c r="I102" i="21" s="1"/>
  <c r="BW102" i="21"/>
  <c r="H102" i="21" s="1"/>
  <c r="BV102" i="21"/>
  <c r="G102" i="21" s="1"/>
  <c r="BU102" i="21"/>
  <c r="F102" i="21" s="1"/>
  <c r="BT102" i="21"/>
  <c r="E102" i="21" s="1"/>
  <c r="BS102" i="21"/>
  <c r="D102" i="21" s="1"/>
  <c r="BN102" i="21"/>
  <c r="BI102" i="21"/>
  <c r="BF102" i="21"/>
  <c r="AX102" i="21"/>
  <c r="AP102" i="21"/>
  <c r="AH102" i="21"/>
  <c r="Z102" i="21"/>
  <c r="U102" i="21"/>
  <c r="R102" i="21"/>
  <c r="J102" i="21"/>
  <c r="C102" i="21"/>
  <c r="B102" i="21"/>
  <c r="A102" i="21"/>
  <c r="EF101" i="21"/>
  <c r="BQ101" i="21" s="1"/>
  <c r="EE101" i="21"/>
  <c r="BP101" i="21" s="1"/>
  <c r="ED101" i="21"/>
  <c r="BO101" i="21" s="1"/>
  <c r="EC101" i="21"/>
  <c r="BN101" i="21" s="1"/>
  <c r="EB101" i="21"/>
  <c r="BM101" i="21" s="1"/>
  <c r="EA101" i="21"/>
  <c r="DZ101" i="21"/>
  <c r="BK101" i="21" s="1"/>
  <c r="DY101" i="21"/>
  <c r="BJ101" i="21" s="1"/>
  <c r="DX101" i="21"/>
  <c r="BI101" i="21" s="1"/>
  <c r="DW101" i="21"/>
  <c r="BH101" i="21" s="1"/>
  <c r="DV101" i="21"/>
  <c r="BG101" i="21" s="1"/>
  <c r="DU101" i="21"/>
  <c r="BF101" i="21" s="1"/>
  <c r="DT101" i="21"/>
  <c r="BE101" i="21" s="1"/>
  <c r="DS101" i="21"/>
  <c r="DR101" i="21"/>
  <c r="BC101" i="21" s="1"/>
  <c r="DQ101" i="21"/>
  <c r="BB101" i="21" s="1"/>
  <c r="DP101" i="21"/>
  <c r="DO101" i="21"/>
  <c r="AZ101" i="21" s="1"/>
  <c r="DN101" i="21"/>
  <c r="AY101" i="21" s="1"/>
  <c r="DM101" i="21"/>
  <c r="AX101" i="21" s="1"/>
  <c r="DL101" i="21"/>
  <c r="AW101" i="21" s="1"/>
  <c r="DK101" i="21"/>
  <c r="DJ101" i="21"/>
  <c r="AU101" i="21" s="1"/>
  <c r="DI101" i="21"/>
  <c r="AT101" i="21" s="1"/>
  <c r="DH101" i="21"/>
  <c r="AS101" i="21" s="1"/>
  <c r="DG101" i="21"/>
  <c r="AR101" i="21" s="1"/>
  <c r="DF101" i="21"/>
  <c r="AQ101" i="21" s="1"/>
  <c r="DE101" i="21"/>
  <c r="AP101" i="21" s="1"/>
  <c r="DD101" i="21"/>
  <c r="AO101" i="21" s="1"/>
  <c r="DC101" i="21"/>
  <c r="DB101" i="21"/>
  <c r="AM101" i="21" s="1"/>
  <c r="DA101" i="21"/>
  <c r="AL101" i="21" s="1"/>
  <c r="CZ101" i="21"/>
  <c r="AK101" i="21" s="1"/>
  <c r="CY101" i="21"/>
  <c r="AJ101" i="21" s="1"/>
  <c r="CX101" i="21"/>
  <c r="AI101" i="21" s="1"/>
  <c r="CW101" i="21"/>
  <c r="AH101" i="21" s="1"/>
  <c r="CV101" i="21"/>
  <c r="AG101" i="21" s="1"/>
  <c r="CU101" i="21"/>
  <c r="CT101" i="21"/>
  <c r="AE101" i="21" s="1"/>
  <c r="CS101" i="21"/>
  <c r="AD101" i="21" s="1"/>
  <c r="CR101" i="21"/>
  <c r="AC101" i="21" s="1"/>
  <c r="CQ101" i="21"/>
  <c r="AB101" i="21" s="1"/>
  <c r="CP101" i="21"/>
  <c r="AA101" i="21" s="1"/>
  <c r="CO101" i="21"/>
  <c r="Z101" i="21" s="1"/>
  <c r="CN101" i="21"/>
  <c r="Y101" i="21" s="1"/>
  <c r="CM101" i="21"/>
  <c r="CL101" i="21"/>
  <c r="W101" i="21" s="1"/>
  <c r="CK101" i="21"/>
  <c r="V101" i="21" s="1"/>
  <c r="CJ101" i="21"/>
  <c r="U101" i="21" s="1"/>
  <c r="CI101" i="21"/>
  <c r="T101" i="21" s="1"/>
  <c r="CH101" i="21"/>
  <c r="S101" i="21" s="1"/>
  <c r="CG101" i="21"/>
  <c r="R101" i="21" s="1"/>
  <c r="CF101" i="21"/>
  <c r="Q101" i="21" s="1"/>
  <c r="CE101" i="21"/>
  <c r="CD101" i="21"/>
  <c r="O101" i="21" s="1"/>
  <c r="CC101" i="21"/>
  <c r="N101" i="21" s="1"/>
  <c r="CB101" i="21"/>
  <c r="M101" i="21" s="1"/>
  <c r="CA101" i="21"/>
  <c r="L101" i="21" s="1"/>
  <c r="BZ101" i="21"/>
  <c r="K101" i="21" s="1"/>
  <c r="BY101" i="21"/>
  <c r="J101" i="21" s="1"/>
  <c r="BX101" i="21"/>
  <c r="BW101" i="21"/>
  <c r="BV101" i="21"/>
  <c r="G101" i="21" s="1"/>
  <c r="BU101" i="21"/>
  <c r="F101" i="21" s="1"/>
  <c r="BT101" i="21"/>
  <c r="E101" i="21" s="1"/>
  <c r="BS101" i="21"/>
  <c r="D101" i="21" s="1"/>
  <c r="BL101" i="21"/>
  <c r="BD101" i="21"/>
  <c r="BA101" i="21"/>
  <c r="AV101" i="21"/>
  <c r="AN101" i="21"/>
  <c r="AF101" i="21"/>
  <c r="X101" i="21"/>
  <c r="P101" i="21"/>
  <c r="I101" i="21"/>
  <c r="H101" i="21"/>
  <c r="C101" i="21"/>
  <c r="B101" i="21"/>
  <c r="A101" i="21"/>
  <c r="EF100" i="21"/>
  <c r="BQ100" i="21" s="1"/>
  <c r="EE100" i="21"/>
  <c r="BP100" i="21" s="1"/>
  <c r="ED100" i="21"/>
  <c r="BO100" i="21" s="1"/>
  <c r="EC100" i="21"/>
  <c r="BN100" i="21" s="1"/>
  <c r="EB100" i="21"/>
  <c r="BM100" i="21" s="1"/>
  <c r="EA100" i="21"/>
  <c r="BL100" i="21" s="1"/>
  <c r="DZ100" i="21"/>
  <c r="BK100" i="21" s="1"/>
  <c r="DY100" i="21"/>
  <c r="BJ100" i="21" s="1"/>
  <c r="DX100" i="21"/>
  <c r="BI100" i="21" s="1"/>
  <c r="DW100" i="21"/>
  <c r="DV100" i="21"/>
  <c r="BG100" i="21" s="1"/>
  <c r="DU100" i="21"/>
  <c r="BF100" i="21" s="1"/>
  <c r="DT100" i="21"/>
  <c r="BE100" i="21" s="1"/>
  <c r="DS100" i="21"/>
  <c r="BD100" i="21" s="1"/>
  <c r="DR100" i="21"/>
  <c r="BC100" i="21" s="1"/>
  <c r="DQ100" i="21"/>
  <c r="BB100" i="21" s="1"/>
  <c r="DP100" i="21"/>
  <c r="BA100" i="21" s="1"/>
  <c r="DO100" i="21"/>
  <c r="AZ100" i="21" s="1"/>
  <c r="DN100" i="21"/>
  <c r="AY100" i="21" s="1"/>
  <c r="DM100" i="21"/>
  <c r="AX100" i="21" s="1"/>
  <c r="DL100" i="21"/>
  <c r="AW100" i="21" s="1"/>
  <c r="DK100" i="21"/>
  <c r="AV100" i="21" s="1"/>
  <c r="DJ100" i="21"/>
  <c r="AU100" i="21" s="1"/>
  <c r="DI100" i="21"/>
  <c r="AT100" i="21" s="1"/>
  <c r="DH100" i="21"/>
  <c r="AS100" i="21" s="1"/>
  <c r="DG100" i="21"/>
  <c r="AR100" i="21" s="1"/>
  <c r="DF100" i="21"/>
  <c r="AQ100" i="21" s="1"/>
  <c r="DE100" i="21"/>
  <c r="AP100" i="21" s="1"/>
  <c r="DD100" i="21"/>
  <c r="AO100" i="21" s="1"/>
  <c r="DC100" i="21"/>
  <c r="AN100" i="21" s="1"/>
  <c r="DB100" i="21"/>
  <c r="AM100" i="21" s="1"/>
  <c r="DA100" i="21"/>
  <c r="AL100" i="21" s="1"/>
  <c r="CZ100" i="21"/>
  <c r="AK100" i="21" s="1"/>
  <c r="CY100" i="21"/>
  <c r="CX100" i="21"/>
  <c r="AI100" i="21" s="1"/>
  <c r="CW100" i="21"/>
  <c r="AH100" i="21" s="1"/>
  <c r="CV100" i="21"/>
  <c r="AG100" i="21" s="1"/>
  <c r="CU100" i="21"/>
  <c r="AF100" i="21" s="1"/>
  <c r="CT100" i="21"/>
  <c r="AE100" i="21" s="1"/>
  <c r="CS100" i="21"/>
  <c r="AD100" i="21" s="1"/>
  <c r="CR100" i="21"/>
  <c r="AC100" i="21" s="1"/>
  <c r="CQ100" i="21"/>
  <c r="CP100" i="21"/>
  <c r="AA100" i="21" s="1"/>
  <c r="CO100" i="21"/>
  <c r="Z100" i="21" s="1"/>
  <c r="CN100" i="21"/>
  <c r="Y100" i="21" s="1"/>
  <c r="CM100" i="21"/>
  <c r="X100" i="21" s="1"/>
  <c r="CL100" i="21"/>
  <c r="W100" i="21" s="1"/>
  <c r="CK100" i="21"/>
  <c r="V100" i="21" s="1"/>
  <c r="CJ100" i="21"/>
  <c r="U100" i="21" s="1"/>
  <c r="CI100" i="21"/>
  <c r="T100" i="21" s="1"/>
  <c r="CH100" i="21"/>
  <c r="S100" i="21" s="1"/>
  <c r="CG100" i="21"/>
  <c r="R100" i="21" s="1"/>
  <c r="CF100" i="21"/>
  <c r="Q100" i="21" s="1"/>
  <c r="CE100" i="21"/>
  <c r="P100" i="21" s="1"/>
  <c r="CD100" i="21"/>
  <c r="O100" i="21" s="1"/>
  <c r="CC100" i="21"/>
  <c r="N100" i="21" s="1"/>
  <c r="CB100" i="21"/>
  <c r="M100" i="21" s="1"/>
  <c r="CA100" i="21"/>
  <c r="L100" i="21" s="1"/>
  <c r="BZ100" i="21"/>
  <c r="K100" i="21" s="1"/>
  <c r="BY100" i="21"/>
  <c r="J100" i="21" s="1"/>
  <c r="BX100" i="21"/>
  <c r="I100" i="21" s="1"/>
  <c r="BW100" i="21"/>
  <c r="H100" i="21" s="1"/>
  <c r="BV100" i="21"/>
  <c r="G100" i="21" s="1"/>
  <c r="BU100" i="21"/>
  <c r="F100" i="21" s="1"/>
  <c r="BT100" i="21"/>
  <c r="E100" i="21" s="1"/>
  <c r="BS100" i="21"/>
  <c r="D100" i="21" s="1"/>
  <c r="BH100" i="21"/>
  <c r="AJ100" i="21"/>
  <c r="AB100" i="21"/>
  <c r="C100" i="21"/>
  <c r="B100" i="21"/>
  <c r="A100" i="21"/>
  <c r="EF99" i="21"/>
  <c r="BQ99" i="21" s="1"/>
  <c r="EE99" i="21"/>
  <c r="BP99" i="21" s="1"/>
  <c r="ED99" i="21"/>
  <c r="EC99" i="21"/>
  <c r="EB99" i="21"/>
  <c r="BM99" i="21" s="1"/>
  <c r="EA99" i="21"/>
  <c r="BL99" i="21" s="1"/>
  <c r="DZ99" i="21"/>
  <c r="BK99" i="21" s="1"/>
  <c r="DY99" i="21"/>
  <c r="BJ99" i="21" s="1"/>
  <c r="DX99" i="21"/>
  <c r="BI99" i="21" s="1"/>
  <c r="DW99" i="21"/>
  <c r="BH99" i="21" s="1"/>
  <c r="DV99" i="21"/>
  <c r="DU99" i="21"/>
  <c r="DT99" i="21"/>
  <c r="BE99" i="21" s="1"/>
  <c r="DS99" i="21"/>
  <c r="BD99" i="21" s="1"/>
  <c r="DR99" i="21"/>
  <c r="BC99" i="21" s="1"/>
  <c r="DQ99" i="21"/>
  <c r="BB99" i="21" s="1"/>
  <c r="DP99" i="21"/>
  <c r="BA99" i="21" s="1"/>
  <c r="DO99" i="21"/>
  <c r="AZ99" i="21" s="1"/>
  <c r="DN99" i="21"/>
  <c r="AY99" i="21" s="1"/>
  <c r="DM99" i="21"/>
  <c r="DL99" i="21"/>
  <c r="AW99" i="21" s="1"/>
  <c r="DK99" i="21"/>
  <c r="AV99" i="21" s="1"/>
  <c r="DJ99" i="21"/>
  <c r="AU99" i="21" s="1"/>
  <c r="DI99" i="21"/>
  <c r="AT99" i="21" s="1"/>
  <c r="DH99" i="21"/>
  <c r="AS99" i="21" s="1"/>
  <c r="DG99" i="21"/>
  <c r="AR99" i="21" s="1"/>
  <c r="DF99" i="21"/>
  <c r="AQ99" i="21" s="1"/>
  <c r="DE99" i="21"/>
  <c r="AP99" i="21" s="1"/>
  <c r="DD99" i="21"/>
  <c r="AO99" i="21" s="1"/>
  <c r="DC99" i="21"/>
  <c r="AN99" i="21" s="1"/>
  <c r="DB99" i="21"/>
  <c r="DA99" i="21"/>
  <c r="AL99" i="21" s="1"/>
  <c r="CZ99" i="21"/>
  <c r="AK99" i="21" s="1"/>
  <c r="CY99" i="21"/>
  <c r="AJ99" i="21" s="1"/>
  <c r="CX99" i="21"/>
  <c r="AI99" i="21" s="1"/>
  <c r="CW99" i="21"/>
  <c r="CV99" i="21"/>
  <c r="AG99" i="21" s="1"/>
  <c r="CU99" i="21"/>
  <c r="AF99" i="21" s="1"/>
  <c r="CT99" i="21"/>
  <c r="AE99" i="21" s="1"/>
  <c r="CS99" i="21"/>
  <c r="AD99" i="21" s="1"/>
  <c r="CR99" i="21"/>
  <c r="AC99" i="21" s="1"/>
  <c r="CQ99" i="21"/>
  <c r="AB99" i="21" s="1"/>
  <c r="CP99" i="21"/>
  <c r="AA99" i="21" s="1"/>
  <c r="CO99" i="21"/>
  <c r="CN99" i="21"/>
  <c r="Y99" i="21" s="1"/>
  <c r="CM99" i="21"/>
  <c r="X99" i="21" s="1"/>
  <c r="CL99" i="21"/>
  <c r="W99" i="21" s="1"/>
  <c r="CK99" i="21"/>
  <c r="V99" i="21" s="1"/>
  <c r="CJ99" i="21"/>
  <c r="U99" i="21" s="1"/>
  <c r="CI99" i="21"/>
  <c r="T99" i="21" s="1"/>
  <c r="CH99" i="21"/>
  <c r="S99" i="21" s="1"/>
  <c r="CG99" i="21"/>
  <c r="CF99" i="21"/>
  <c r="Q99" i="21" s="1"/>
  <c r="CE99" i="21"/>
  <c r="P99" i="21" s="1"/>
  <c r="CD99" i="21"/>
  <c r="CC99" i="21"/>
  <c r="N99" i="21" s="1"/>
  <c r="CB99" i="21"/>
  <c r="M99" i="21" s="1"/>
  <c r="CA99" i="21"/>
  <c r="L99" i="21" s="1"/>
  <c r="BZ99" i="21"/>
  <c r="K99" i="21" s="1"/>
  <c r="BY99" i="21"/>
  <c r="J99" i="21" s="1"/>
  <c r="BX99" i="21"/>
  <c r="I99" i="21" s="1"/>
  <c r="BW99" i="21"/>
  <c r="H99" i="21" s="1"/>
  <c r="BV99" i="21"/>
  <c r="G99" i="21" s="1"/>
  <c r="BU99" i="21"/>
  <c r="F99" i="21" s="1"/>
  <c r="BT99" i="21"/>
  <c r="E99" i="21" s="1"/>
  <c r="BS99" i="21"/>
  <c r="D99" i="21" s="1"/>
  <c r="BO99" i="21"/>
  <c r="BN99" i="21"/>
  <c r="BG99" i="21"/>
  <c r="BF99" i="21"/>
  <c r="AX99" i="21"/>
  <c r="AM99" i="21"/>
  <c r="AH99" i="21"/>
  <c r="Z99" i="21"/>
  <c r="R99" i="21"/>
  <c r="O99" i="21"/>
  <c r="C99" i="21"/>
  <c r="B99" i="21"/>
  <c r="A99" i="21"/>
  <c r="EF98" i="21"/>
  <c r="BQ98" i="21" s="1"/>
  <c r="EE98" i="21"/>
  <c r="BP98" i="21" s="1"/>
  <c r="ED98" i="21"/>
  <c r="BO98" i="21" s="1"/>
  <c r="EC98" i="21"/>
  <c r="EB98" i="21"/>
  <c r="EA98" i="21"/>
  <c r="BL98" i="21" s="1"/>
  <c r="DZ98" i="21"/>
  <c r="BK98" i="21" s="1"/>
  <c r="DY98" i="21"/>
  <c r="BJ98" i="21" s="1"/>
  <c r="DX98" i="21"/>
  <c r="DW98" i="21"/>
  <c r="BH98" i="21" s="1"/>
  <c r="DV98" i="21"/>
  <c r="BG98" i="21" s="1"/>
  <c r="DU98" i="21"/>
  <c r="BF98" i="21" s="1"/>
  <c r="DT98" i="21"/>
  <c r="BE98" i="21" s="1"/>
  <c r="DS98" i="21"/>
  <c r="BD98" i="21" s="1"/>
  <c r="DR98" i="21"/>
  <c r="BC98" i="21" s="1"/>
  <c r="DQ98" i="21"/>
  <c r="BB98" i="21" s="1"/>
  <c r="DP98" i="21"/>
  <c r="BA98" i="21" s="1"/>
  <c r="DO98" i="21"/>
  <c r="AZ98" i="21" s="1"/>
  <c r="DN98" i="21"/>
  <c r="AY98" i="21" s="1"/>
  <c r="DM98" i="21"/>
  <c r="AX98" i="21" s="1"/>
  <c r="DL98" i="21"/>
  <c r="DK98" i="21"/>
  <c r="AV98" i="21" s="1"/>
  <c r="DJ98" i="21"/>
  <c r="AU98" i="21" s="1"/>
  <c r="DI98" i="21"/>
  <c r="AT98" i="21" s="1"/>
  <c r="DH98" i="21"/>
  <c r="AS98" i="21" s="1"/>
  <c r="DG98" i="21"/>
  <c r="AR98" i="21" s="1"/>
  <c r="DF98" i="21"/>
  <c r="AQ98" i="21" s="1"/>
  <c r="DE98" i="21"/>
  <c r="AP98" i="21" s="1"/>
  <c r="DD98" i="21"/>
  <c r="AO98" i="21" s="1"/>
  <c r="DC98" i="21"/>
  <c r="AN98" i="21" s="1"/>
  <c r="DB98" i="21"/>
  <c r="AM98" i="21" s="1"/>
  <c r="DA98" i="21"/>
  <c r="AL98" i="21" s="1"/>
  <c r="CZ98" i="21"/>
  <c r="AK98" i="21" s="1"/>
  <c r="CY98" i="21"/>
  <c r="AJ98" i="21" s="1"/>
  <c r="CX98" i="21"/>
  <c r="AI98" i="21" s="1"/>
  <c r="CW98" i="21"/>
  <c r="CV98" i="21"/>
  <c r="CU98" i="21"/>
  <c r="AF98" i="21" s="1"/>
  <c r="CT98" i="21"/>
  <c r="AE98" i="21" s="1"/>
  <c r="CS98" i="21"/>
  <c r="AD98" i="21" s="1"/>
  <c r="CR98" i="21"/>
  <c r="AC98" i="21" s="1"/>
  <c r="CQ98" i="21"/>
  <c r="AB98" i="21" s="1"/>
  <c r="CP98" i="21"/>
  <c r="AA98" i="21" s="1"/>
  <c r="CO98" i="21"/>
  <c r="Z98" i="21" s="1"/>
  <c r="CN98" i="21"/>
  <c r="Y98" i="21" s="1"/>
  <c r="CM98" i="21"/>
  <c r="X98" i="21" s="1"/>
  <c r="CL98" i="21"/>
  <c r="W98" i="21" s="1"/>
  <c r="CK98" i="21"/>
  <c r="V98" i="21" s="1"/>
  <c r="CJ98" i="21"/>
  <c r="CI98" i="21"/>
  <c r="T98" i="21" s="1"/>
  <c r="CH98" i="21"/>
  <c r="S98" i="21" s="1"/>
  <c r="CG98" i="21"/>
  <c r="R98" i="21" s="1"/>
  <c r="CF98" i="21"/>
  <c r="Q98" i="21" s="1"/>
  <c r="CE98" i="21"/>
  <c r="P98" i="21" s="1"/>
  <c r="CD98" i="21"/>
  <c r="O98" i="21" s="1"/>
  <c r="CC98" i="21"/>
  <c r="N98" i="21" s="1"/>
  <c r="CB98" i="21"/>
  <c r="M98" i="21" s="1"/>
  <c r="CA98" i="21"/>
  <c r="L98" i="21" s="1"/>
  <c r="BZ98" i="21"/>
  <c r="K98" i="21" s="1"/>
  <c r="BY98" i="21"/>
  <c r="J98" i="21" s="1"/>
  <c r="BX98" i="21"/>
  <c r="I98" i="21" s="1"/>
  <c r="BW98" i="21"/>
  <c r="H98" i="21" s="1"/>
  <c r="BV98" i="21"/>
  <c r="G98" i="21" s="1"/>
  <c r="BU98" i="21"/>
  <c r="F98" i="21" s="1"/>
  <c r="BT98" i="21"/>
  <c r="BS98" i="21"/>
  <c r="D98" i="21" s="1"/>
  <c r="BN98" i="21"/>
  <c r="BM98" i="21"/>
  <c r="BI98" i="21"/>
  <c r="AW98" i="21"/>
  <c r="AH98" i="21"/>
  <c r="AG98" i="21"/>
  <c r="U98" i="21"/>
  <c r="E98" i="21"/>
  <c r="C98" i="21"/>
  <c r="B98" i="21"/>
  <c r="A98" i="21"/>
  <c r="EF97" i="21"/>
  <c r="BQ97" i="21" s="1"/>
  <c r="EE97" i="21"/>
  <c r="BP97" i="21" s="1"/>
  <c r="ED97" i="21"/>
  <c r="BO97" i="21" s="1"/>
  <c r="EC97" i="21"/>
  <c r="BN97" i="21" s="1"/>
  <c r="EB97" i="21"/>
  <c r="BM97" i="21" s="1"/>
  <c r="EA97" i="21"/>
  <c r="BL97" i="21" s="1"/>
  <c r="DZ97" i="21"/>
  <c r="BK97" i="21" s="1"/>
  <c r="DY97" i="21"/>
  <c r="BJ97" i="21" s="1"/>
  <c r="DX97" i="21"/>
  <c r="DW97" i="21"/>
  <c r="BH97" i="21" s="1"/>
  <c r="DV97" i="21"/>
  <c r="BG97" i="21" s="1"/>
  <c r="DU97" i="21"/>
  <c r="BF97" i="21" s="1"/>
  <c r="DT97" i="21"/>
  <c r="BE97" i="21" s="1"/>
  <c r="DS97" i="21"/>
  <c r="BD97" i="21" s="1"/>
  <c r="DR97" i="21"/>
  <c r="BC97" i="21" s="1"/>
  <c r="DQ97" i="21"/>
  <c r="BB97" i="21" s="1"/>
  <c r="DP97" i="21"/>
  <c r="BA97" i="21" s="1"/>
  <c r="DO97" i="21"/>
  <c r="AZ97" i="21" s="1"/>
  <c r="DN97" i="21"/>
  <c r="AY97" i="21" s="1"/>
  <c r="DM97" i="21"/>
  <c r="AX97" i="21" s="1"/>
  <c r="DL97" i="21"/>
  <c r="AW97" i="21" s="1"/>
  <c r="DK97" i="21"/>
  <c r="AV97" i="21" s="1"/>
  <c r="DJ97" i="21"/>
  <c r="AU97" i="21" s="1"/>
  <c r="DI97" i="21"/>
  <c r="AT97" i="21" s="1"/>
  <c r="DH97" i="21"/>
  <c r="AS97" i="21" s="1"/>
  <c r="DG97" i="21"/>
  <c r="AR97" i="21" s="1"/>
  <c r="DF97" i="21"/>
  <c r="AQ97" i="21" s="1"/>
  <c r="DE97" i="21"/>
  <c r="AP97" i="21" s="1"/>
  <c r="DD97" i="21"/>
  <c r="DC97" i="21"/>
  <c r="DB97" i="21"/>
  <c r="AM97" i="21" s="1"/>
  <c r="DA97" i="21"/>
  <c r="AL97" i="21" s="1"/>
  <c r="CZ97" i="21"/>
  <c r="AK97" i="21" s="1"/>
  <c r="CY97" i="21"/>
  <c r="AJ97" i="21" s="1"/>
  <c r="CX97" i="21"/>
  <c r="AI97" i="21" s="1"/>
  <c r="CW97" i="21"/>
  <c r="AH97" i="21" s="1"/>
  <c r="CV97" i="21"/>
  <c r="AG97" i="21" s="1"/>
  <c r="CU97" i="21"/>
  <c r="AF97" i="21" s="1"/>
  <c r="CT97" i="21"/>
  <c r="AE97" i="21" s="1"/>
  <c r="CS97" i="21"/>
  <c r="AD97" i="21" s="1"/>
  <c r="CR97" i="21"/>
  <c r="AC97" i="21" s="1"/>
  <c r="CQ97" i="21"/>
  <c r="AB97" i="21" s="1"/>
  <c r="CP97" i="21"/>
  <c r="AA97" i="21" s="1"/>
  <c r="CO97" i="21"/>
  <c r="Z97" i="21" s="1"/>
  <c r="CN97" i="21"/>
  <c r="Y97" i="21" s="1"/>
  <c r="CM97" i="21"/>
  <c r="X97" i="21" s="1"/>
  <c r="CL97" i="21"/>
  <c r="W97" i="21" s="1"/>
  <c r="CK97" i="21"/>
  <c r="V97" i="21" s="1"/>
  <c r="CJ97" i="21"/>
  <c r="CI97" i="21"/>
  <c r="T97" i="21" s="1"/>
  <c r="CH97" i="21"/>
  <c r="S97" i="21" s="1"/>
  <c r="CG97" i="21"/>
  <c r="R97" i="21" s="1"/>
  <c r="CF97" i="21"/>
  <c r="Q97" i="21" s="1"/>
  <c r="CE97" i="21"/>
  <c r="P97" i="21" s="1"/>
  <c r="CD97" i="21"/>
  <c r="O97" i="21" s="1"/>
  <c r="CC97" i="21"/>
  <c r="N97" i="21" s="1"/>
  <c r="CB97" i="21"/>
  <c r="M97" i="21" s="1"/>
  <c r="CA97" i="21"/>
  <c r="L97" i="21" s="1"/>
  <c r="BZ97" i="21"/>
  <c r="K97" i="21" s="1"/>
  <c r="BY97" i="21"/>
  <c r="J97" i="21" s="1"/>
  <c r="BX97" i="21"/>
  <c r="BW97" i="21"/>
  <c r="H97" i="21" s="1"/>
  <c r="BV97" i="21"/>
  <c r="G97" i="21" s="1"/>
  <c r="BU97" i="21"/>
  <c r="F97" i="21" s="1"/>
  <c r="BT97" i="21"/>
  <c r="E97" i="21" s="1"/>
  <c r="BS97" i="21"/>
  <c r="D97" i="21" s="1"/>
  <c r="BI97" i="21"/>
  <c r="AO97" i="21"/>
  <c r="AN97" i="21"/>
  <c r="U97" i="21"/>
  <c r="I97" i="21"/>
  <c r="C97" i="21"/>
  <c r="B97" i="21"/>
  <c r="A97" i="21"/>
  <c r="EF96" i="21"/>
  <c r="BQ96" i="21" s="1"/>
  <c r="EE96" i="21"/>
  <c r="ED96" i="21"/>
  <c r="BO96" i="21" s="1"/>
  <c r="EC96" i="21"/>
  <c r="BN96" i="21" s="1"/>
  <c r="EB96" i="21"/>
  <c r="BM96" i="21" s="1"/>
  <c r="EA96" i="21"/>
  <c r="BL96" i="21" s="1"/>
  <c r="DZ96" i="21"/>
  <c r="BK96" i="21" s="1"/>
  <c r="DY96" i="21"/>
  <c r="BJ96" i="21" s="1"/>
  <c r="DX96" i="21"/>
  <c r="BI96" i="21" s="1"/>
  <c r="DW96" i="21"/>
  <c r="BH96" i="21" s="1"/>
  <c r="DV96" i="21"/>
  <c r="BG96" i="21" s="1"/>
  <c r="DU96" i="21"/>
  <c r="BF96" i="21" s="1"/>
  <c r="DT96" i="21"/>
  <c r="BE96" i="21" s="1"/>
  <c r="DS96" i="21"/>
  <c r="BD96" i="21" s="1"/>
  <c r="DR96" i="21"/>
  <c r="BC96" i="21" s="1"/>
  <c r="DQ96" i="21"/>
  <c r="BB96" i="21" s="1"/>
  <c r="DP96" i="21"/>
  <c r="BA96" i="21" s="1"/>
  <c r="DO96" i="21"/>
  <c r="AZ96" i="21" s="1"/>
  <c r="DN96" i="21"/>
  <c r="AY96" i="21" s="1"/>
  <c r="DM96" i="21"/>
  <c r="AX96" i="21" s="1"/>
  <c r="DL96" i="21"/>
  <c r="AW96" i="21" s="1"/>
  <c r="DK96" i="21"/>
  <c r="AV96" i="21" s="1"/>
  <c r="DJ96" i="21"/>
  <c r="AU96" i="21" s="1"/>
  <c r="DI96" i="21"/>
  <c r="AT96" i="21" s="1"/>
  <c r="DH96" i="21"/>
  <c r="AS96" i="21" s="1"/>
  <c r="DG96" i="21"/>
  <c r="AR96" i="21" s="1"/>
  <c r="DF96" i="21"/>
  <c r="AQ96" i="21" s="1"/>
  <c r="DE96" i="21"/>
  <c r="AP96" i="21" s="1"/>
  <c r="DD96" i="21"/>
  <c r="AO96" i="21" s="1"/>
  <c r="DC96" i="21"/>
  <c r="AN96" i="21" s="1"/>
  <c r="DB96" i="21"/>
  <c r="AM96" i="21" s="1"/>
  <c r="DA96" i="21"/>
  <c r="AL96" i="21" s="1"/>
  <c r="CZ96" i="21"/>
  <c r="AK96" i="21" s="1"/>
  <c r="CY96" i="21"/>
  <c r="AJ96" i="21" s="1"/>
  <c r="CX96" i="21"/>
  <c r="AI96" i="21" s="1"/>
  <c r="CW96" i="21"/>
  <c r="AH96" i="21" s="1"/>
  <c r="CV96" i="21"/>
  <c r="AG96" i="21" s="1"/>
  <c r="CU96" i="21"/>
  <c r="AF96" i="21" s="1"/>
  <c r="CT96" i="21"/>
  <c r="AE96" i="21" s="1"/>
  <c r="CS96" i="21"/>
  <c r="AD96" i="21" s="1"/>
  <c r="CR96" i="21"/>
  <c r="AC96" i="21" s="1"/>
  <c r="CQ96" i="21"/>
  <c r="CP96" i="21"/>
  <c r="AA96" i="21" s="1"/>
  <c r="CO96" i="21"/>
  <c r="Z96" i="21" s="1"/>
  <c r="CN96" i="21"/>
  <c r="Y96" i="21" s="1"/>
  <c r="CM96" i="21"/>
  <c r="X96" i="21" s="1"/>
  <c r="CL96" i="21"/>
  <c r="CK96" i="21"/>
  <c r="V96" i="21" s="1"/>
  <c r="CJ96" i="21"/>
  <c r="U96" i="21" s="1"/>
  <c r="CI96" i="21"/>
  <c r="T96" i="21" s="1"/>
  <c r="CH96" i="21"/>
  <c r="S96" i="21" s="1"/>
  <c r="CG96" i="21"/>
  <c r="R96" i="21" s="1"/>
  <c r="CF96" i="21"/>
  <c r="Q96" i="21" s="1"/>
  <c r="CE96" i="21"/>
  <c r="P96" i="21" s="1"/>
  <c r="CD96" i="21"/>
  <c r="O96" i="21" s="1"/>
  <c r="CC96" i="21"/>
  <c r="N96" i="21" s="1"/>
  <c r="CB96" i="21"/>
  <c r="M96" i="21" s="1"/>
  <c r="CA96" i="21"/>
  <c r="BZ96" i="21"/>
  <c r="K96" i="21" s="1"/>
  <c r="BY96" i="21"/>
  <c r="J96" i="21" s="1"/>
  <c r="BX96" i="21"/>
  <c r="I96" i="21" s="1"/>
  <c r="BW96" i="21"/>
  <c r="H96" i="21" s="1"/>
  <c r="BV96" i="21"/>
  <c r="G96" i="21" s="1"/>
  <c r="BU96" i="21"/>
  <c r="F96" i="21" s="1"/>
  <c r="BT96" i="21"/>
  <c r="E96" i="21" s="1"/>
  <c r="BS96" i="21"/>
  <c r="D96" i="21" s="1"/>
  <c r="BP96" i="21"/>
  <c r="AB96" i="21"/>
  <c r="W96" i="21"/>
  <c r="L96" i="21"/>
  <c r="C96" i="21"/>
  <c r="B96" i="21"/>
  <c r="A96" i="21"/>
  <c r="EF95" i="21"/>
  <c r="BQ95" i="21" s="1"/>
  <c r="EE95" i="21"/>
  <c r="BP95" i="21" s="1"/>
  <c r="ED95" i="21"/>
  <c r="EC95" i="21"/>
  <c r="EB95" i="21"/>
  <c r="BM95" i="21" s="1"/>
  <c r="EA95" i="21"/>
  <c r="BL95" i="21" s="1"/>
  <c r="DZ95" i="21"/>
  <c r="BK95" i="21" s="1"/>
  <c r="DY95" i="21"/>
  <c r="DX95" i="21"/>
  <c r="BI95" i="21" s="1"/>
  <c r="DW95" i="21"/>
  <c r="BH95" i="21" s="1"/>
  <c r="DV95" i="21"/>
  <c r="BG95" i="21" s="1"/>
  <c r="DU95" i="21"/>
  <c r="DT95" i="21"/>
  <c r="BE95" i="21" s="1"/>
  <c r="DS95" i="21"/>
  <c r="BD95" i="21" s="1"/>
  <c r="DR95" i="21"/>
  <c r="BC95" i="21" s="1"/>
  <c r="DQ95" i="21"/>
  <c r="DP95" i="21"/>
  <c r="BA95" i="21" s="1"/>
  <c r="DO95" i="21"/>
  <c r="AZ95" i="21" s="1"/>
  <c r="DN95" i="21"/>
  <c r="AY95" i="21" s="1"/>
  <c r="DM95" i="21"/>
  <c r="DL95" i="21"/>
  <c r="AW95" i="21" s="1"/>
  <c r="DK95" i="21"/>
  <c r="AV95" i="21" s="1"/>
  <c r="DJ95" i="21"/>
  <c r="AU95" i="21" s="1"/>
  <c r="DI95" i="21"/>
  <c r="DH95" i="21"/>
  <c r="AS95" i="21" s="1"/>
  <c r="DG95" i="21"/>
  <c r="AR95" i="21" s="1"/>
  <c r="DF95" i="21"/>
  <c r="AQ95" i="21" s="1"/>
  <c r="DE95" i="21"/>
  <c r="DD95" i="21"/>
  <c r="AO95" i="21" s="1"/>
  <c r="DC95" i="21"/>
  <c r="AN95" i="21" s="1"/>
  <c r="DB95" i="21"/>
  <c r="AM95" i="21" s="1"/>
  <c r="DA95" i="21"/>
  <c r="CZ95" i="21"/>
  <c r="AK95" i="21" s="1"/>
  <c r="CY95" i="21"/>
  <c r="AJ95" i="21" s="1"/>
  <c r="CX95" i="21"/>
  <c r="CW95" i="21"/>
  <c r="CV95" i="21"/>
  <c r="AG95" i="21" s="1"/>
  <c r="CU95" i="21"/>
  <c r="AF95" i="21" s="1"/>
  <c r="CT95" i="21"/>
  <c r="AE95" i="21" s="1"/>
  <c r="CS95" i="21"/>
  <c r="CR95" i="21"/>
  <c r="AC95" i="21" s="1"/>
  <c r="CQ95" i="21"/>
  <c r="AB95" i="21" s="1"/>
  <c r="CP95" i="21"/>
  <c r="AA95" i="21" s="1"/>
  <c r="CO95" i="21"/>
  <c r="CN95" i="21"/>
  <c r="Y95" i="21" s="1"/>
  <c r="CM95" i="21"/>
  <c r="X95" i="21" s="1"/>
  <c r="CL95" i="21"/>
  <c r="W95" i="21" s="1"/>
  <c r="CK95" i="21"/>
  <c r="CJ95" i="21"/>
  <c r="U95" i="21" s="1"/>
  <c r="CI95" i="21"/>
  <c r="T95" i="21" s="1"/>
  <c r="CH95" i="21"/>
  <c r="S95" i="21" s="1"/>
  <c r="CG95" i="21"/>
  <c r="CF95" i="21"/>
  <c r="Q95" i="21" s="1"/>
  <c r="CE95" i="21"/>
  <c r="P95" i="21" s="1"/>
  <c r="CD95" i="21"/>
  <c r="O95" i="21" s="1"/>
  <c r="CC95" i="21"/>
  <c r="CB95" i="21"/>
  <c r="M95" i="21" s="1"/>
  <c r="CA95" i="21"/>
  <c r="L95" i="21" s="1"/>
  <c r="BZ95" i="21"/>
  <c r="K95" i="21" s="1"/>
  <c r="BY95" i="21"/>
  <c r="BX95" i="21"/>
  <c r="I95" i="21" s="1"/>
  <c r="BW95" i="21"/>
  <c r="H95" i="21" s="1"/>
  <c r="BV95" i="21"/>
  <c r="G95" i="21" s="1"/>
  <c r="BU95" i="21"/>
  <c r="BT95" i="21"/>
  <c r="E95" i="21" s="1"/>
  <c r="BS95" i="21"/>
  <c r="D95" i="21" s="1"/>
  <c r="BO95" i="21"/>
  <c r="BN95" i="21"/>
  <c r="BJ95" i="21"/>
  <c r="BF95" i="21"/>
  <c r="BB95" i="21"/>
  <c r="AX95" i="21"/>
  <c r="AT95" i="21"/>
  <c r="AP95" i="21"/>
  <c r="AL95" i="21"/>
  <c r="AI95" i="21"/>
  <c r="AH95" i="21"/>
  <c r="AD95" i="21"/>
  <c r="Z95" i="21"/>
  <c r="V95" i="21"/>
  <c r="R95" i="21"/>
  <c r="N95" i="21"/>
  <c r="J95" i="21"/>
  <c r="F95" i="21"/>
  <c r="C95" i="21"/>
  <c r="B95" i="21"/>
  <c r="A95" i="21"/>
  <c r="EF94" i="21"/>
  <c r="BQ94" i="21" s="1"/>
  <c r="EE94" i="21"/>
  <c r="BP94" i="21" s="1"/>
  <c r="ED94" i="21"/>
  <c r="EC94" i="21"/>
  <c r="EB94" i="21"/>
  <c r="BM94" i="21" s="1"/>
  <c r="EA94" i="21"/>
  <c r="BL94" i="21" s="1"/>
  <c r="DZ94" i="21"/>
  <c r="BK94" i="21" s="1"/>
  <c r="DY94" i="21"/>
  <c r="BJ94" i="21" s="1"/>
  <c r="DX94" i="21"/>
  <c r="DW94" i="21"/>
  <c r="BH94" i="21" s="1"/>
  <c r="DV94" i="21"/>
  <c r="BG94" i="21" s="1"/>
  <c r="DU94" i="21"/>
  <c r="BF94" i="21" s="1"/>
  <c r="DT94" i="21"/>
  <c r="BE94" i="21" s="1"/>
  <c r="DS94" i="21"/>
  <c r="BD94" i="21" s="1"/>
  <c r="DR94" i="21"/>
  <c r="BC94" i="21" s="1"/>
  <c r="DQ94" i="21"/>
  <c r="BB94" i="21" s="1"/>
  <c r="DP94" i="21"/>
  <c r="BA94" i="21" s="1"/>
  <c r="DO94" i="21"/>
  <c r="AZ94" i="21" s="1"/>
  <c r="DN94" i="21"/>
  <c r="AY94" i="21" s="1"/>
  <c r="DM94" i="21"/>
  <c r="AX94" i="21" s="1"/>
  <c r="DL94" i="21"/>
  <c r="AW94" i="21" s="1"/>
  <c r="DK94" i="21"/>
  <c r="AV94" i="21" s="1"/>
  <c r="DJ94" i="21"/>
  <c r="AU94" i="21" s="1"/>
  <c r="DI94" i="21"/>
  <c r="AT94" i="21" s="1"/>
  <c r="DH94" i="21"/>
  <c r="AS94" i="21" s="1"/>
  <c r="DG94" i="21"/>
  <c r="AR94" i="21" s="1"/>
  <c r="DF94" i="21"/>
  <c r="AQ94" i="21" s="1"/>
  <c r="DE94" i="21"/>
  <c r="DD94" i="21"/>
  <c r="AO94" i="21" s="1"/>
  <c r="DC94" i="21"/>
  <c r="AN94" i="21" s="1"/>
  <c r="DB94" i="21"/>
  <c r="AM94" i="21" s="1"/>
  <c r="DA94" i="21"/>
  <c r="AL94" i="21" s="1"/>
  <c r="CZ94" i="21"/>
  <c r="AK94" i="21" s="1"/>
  <c r="CY94" i="21"/>
  <c r="AJ94" i="21" s="1"/>
  <c r="CX94" i="21"/>
  <c r="CW94" i="21"/>
  <c r="CV94" i="21"/>
  <c r="AG94" i="21" s="1"/>
  <c r="CU94" i="21"/>
  <c r="AF94" i="21" s="1"/>
  <c r="CT94" i="21"/>
  <c r="CS94" i="21"/>
  <c r="AD94" i="21" s="1"/>
  <c r="CR94" i="21"/>
  <c r="AC94" i="21" s="1"/>
  <c r="CQ94" i="21"/>
  <c r="AB94" i="21" s="1"/>
  <c r="CP94" i="21"/>
  <c r="AA94" i="21" s="1"/>
  <c r="CO94" i="21"/>
  <c r="Z94" i="21" s="1"/>
  <c r="CN94" i="21"/>
  <c r="Y94" i="21" s="1"/>
  <c r="CM94" i="21"/>
  <c r="X94" i="21" s="1"/>
  <c r="CL94" i="21"/>
  <c r="W94" i="21" s="1"/>
  <c r="CK94" i="21"/>
  <c r="V94" i="21" s="1"/>
  <c r="CJ94" i="21"/>
  <c r="U94" i="21" s="1"/>
  <c r="CI94" i="21"/>
  <c r="T94" i="21" s="1"/>
  <c r="CH94" i="21"/>
  <c r="S94" i="21" s="1"/>
  <c r="CG94" i="21"/>
  <c r="R94" i="21" s="1"/>
  <c r="CF94" i="21"/>
  <c r="Q94" i="21" s="1"/>
  <c r="CE94" i="21"/>
  <c r="P94" i="21" s="1"/>
  <c r="CD94" i="21"/>
  <c r="CC94" i="21"/>
  <c r="N94" i="21" s="1"/>
  <c r="CB94" i="21"/>
  <c r="M94" i="21" s="1"/>
  <c r="CA94" i="21"/>
  <c r="L94" i="21" s="1"/>
  <c r="BZ94" i="21"/>
  <c r="K94" i="21" s="1"/>
  <c r="BY94" i="21"/>
  <c r="J94" i="21" s="1"/>
  <c r="BX94" i="21"/>
  <c r="I94" i="21" s="1"/>
  <c r="BW94" i="21"/>
  <c r="H94" i="21" s="1"/>
  <c r="BV94" i="21"/>
  <c r="G94" i="21" s="1"/>
  <c r="BU94" i="21"/>
  <c r="F94" i="21" s="1"/>
  <c r="BT94" i="21"/>
  <c r="E94" i="21" s="1"/>
  <c r="BS94" i="21"/>
  <c r="D94" i="21" s="1"/>
  <c r="BO94" i="21"/>
  <c r="BN94" i="21"/>
  <c r="BI94" i="21"/>
  <c r="AP94" i="21"/>
  <c r="AI94" i="21"/>
  <c r="AH94" i="21"/>
  <c r="AE94" i="21"/>
  <c r="O94" i="21"/>
  <c r="C94" i="21"/>
  <c r="B94" i="21"/>
  <c r="A94" i="21"/>
  <c r="EF93" i="21"/>
  <c r="BQ93" i="21" s="1"/>
  <c r="EE93" i="21"/>
  <c r="BP93" i="21" s="1"/>
  <c r="ED93" i="21"/>
  <c r="BO93" i="21" s="1"/>
  <c r="EC93" i="21"/>
  <c r="BN93" i="21" s="1"/>
  <c r="EB93" i="21"/>
  <c r="BM93" i="21" s="1"/>
  <c r="EA93" i="21"/>
  <c r="BL93" i="21" s="1"/>
  <c r="DZ93" i="21"/>
  <c r="BK93" i="21" s="1"/>
  <c r="DY93" i="21"/>
  <c r="BJ93" i="21" s="1"/>
  <c r="DX93" i="21"/>
  <c r="BI93" i="21" s="1"/>
  <c r="DW93" i="21"/>
  <c r="BH93" i="21" s="1"/>
  <c r="DV93" i="21"/>
  <c r="BG93" i="21" s="1"/>
  <c r="DU93" i="21"/>
  <c r="DT93" i="21"/>
  <c r="DS93" i="21"/>
  <c r="BD93" i="21" s="1"/>
  <c r="DR93" i="21"/>
  <c r="BC93" i="21" s="1"/>
  <c r="DQ93" i="21"/>
  <c r="BB93" i="21" s="1"/>
  <c r="DP93" i="21"/>
  <c r="BA93" i="21" s="1"/>
  <c r="DO93" i="21"/>
  <c r="AZ93" i="21" s="1"/>
  <c r="DN93" i="21"/>
  <c r="AY93" i="21" s="1"/>
  <c r="DM93" i="21"/>
  <c r="AX93" i="21" s="1"/>
  <c r="DL93" i="21"/>
  <c r="AW93" i="21" s="1"/>
  <c r="DK93" i="21"/>
  <c r="AV93" i="21" s="1"/>
  <c r="DJ93" i="21"/>
  <c r="AU93" i="21" s="1"/>
  <c r="DI93" i="21"/>
  <c r="DH93" i="21"/>
  <c r="AS93" i="21" s="1"/>
  <c r="DG93" i="21"/>
  <c r="AR93" i="21" s="1"/>
  <c r="DF93" i="21"/>
  <c r="AQ93" i="21" s="1"/>
  <c r="DE93" i="21"/>
  <c r="DD93" i="21"/>
  <c r="AO93" i="21" s="1"/>
  <c r="DC93" i="21"/>
  <c r="AN93" i="21" s="1"/>
  <c r="DB93" i="21"/>
  <c r="AM93" i="21" s="1"/>
  <c r="DA93" i="21"/>
  <c r="AL93" i="21" s="1"/>
  <c r="CZ93" i="21"/>
  <c r="AK93" i="21" s="1"/>
  <c r="CY93" i="21"/>
  <c r="AJ93" i="21" s="1"/>
  <c r="CX93" i="21"/>
  <c r="AI93" i="21" s="1"/>
  <c r="CW93" i="21"/>
  <c r="AH93" i="21" s="1"/>
  <c r="CV93" i="21"/>
  <c r="AG93" i="21" s="1"/>
  <c r="CU93" i="21"/>
  <c r="AF93" i="21" s="1"/>
  <c r="CT93" i="21"/>
  <c r="AE93" i="21" s="1"/>
  <c r="CS93" i="21"/>
  <c r="CR93" i="21"/>
  <c r="AC93" i="21" s="1"/>
  <c r="CQ93" i="21"/>
  <c r="CP93" i="21"/>
  <c r="AA93" i="21" s="1"/>
  <c r="CO93" i="21"/>
  <c r="Z93" i="21" s="1"/>
  <c r="CN93" i="21"/>
  <c r="Y93" i="21" s="1"/>
  <c r="CM93" i="21"/>
  <c r="X93" i="21" s="1"/>
  <c r="CL93" i="21"/>
  <c r="W93" i="21" s="1"/>
  <c r="CK93" i="21"/>
  <c r="V93" i="21" s="1"/>
  <c r="CJ93" i="21"/>
  <c r="U93" i="21" s="1"/>
  <c r="CI93" i="21"/>
  <c r="T93" i="21" s="1"/>
  <c r="CH93" i="21"/>
  <c r="S93" i="21" s="1"/>
  <c r="CG93" i="21"/>
  <c r="CF93" i="21"/>
  <c r="Q93" i="21" s="1"/>
  <c r="CE93" i="21"/>
  <c r="P93" i="21" s="1"/>
  <c r="CD93" i="21"/>
  <c r="O93" i="21" s="1"/>
  <c r="CC93" i="21"/>
  <c r="CB93" i="21"/>
  <c r="M93" i="21" s="1"/>
  <c r="CA93" i="21"/>
  <c r="L93" i="21" s="1"/>
  <c r="BZ93" i="21"/>
  <c r="K93" i="21" s="1"/>
  <c r="BY93" i="21"/>
  <c r="J93" i="21" s="1"/>
  <c r="BX93" i="21"/>
  <c r="I93" i="21" s="1"/>
  <c r="BW93" i="21"/>
  <c r="H93" i="21" s="1"/>
  <c r="BV93" i="21"/>
  <c r="G93" i="21" s="1"/>
  <c r="BU93" i="21"/>
  <c r="BT93" i="21"/>
  <c r="E93" i="21" s="1"/>
  <c r="BS93" i="21"/>
  <c r="D93" i="21" s="1"/>
  <c r="BF93" i="21"/>
  <c r="BE93" i="21"/>
  <c r="AT93" i="21"/>
  <c r="AP93" i="21"/>
  <c r="AD93" i="21"/>
  <c r="AB93" i="21"/>
  <c r="R93" i="21"/>
  <c r="N93" i="21"/>
  <c r="F93" i="21"/>
  <c r="C93" i="21"/>
  <c r="B93" i="21"/>
  <c r="A93" i="21"/>
  <c r="EF92" i="21"/>
  <c r="BQ92" i="21" s="1"/>
  <c r="EE92" i="21"/>
  <c r="ED92" i="21"/>
  <c r="BO92" i="21" s="1"/>
  <c r="EC92" i="21"/>
  <c r="BN92" i="21" s="1"/>
  <c r="EB92" i="21"/>
  <c r="EA92" i="21"/>
  <c r="DZ92" i="21"/>
  <c r="BK92" i="21" s="1"/>
  <c r="DY92" i="21"/>
  <c r="BJ92" i="21" s="1"/>
  <c r="DX92" i="21"/>
  <c r="BI92" i="21" s="1"/>
  <c r="DW92" i="21"/>
  <c r="DV92" i="21"/>
  <c r="BG92" i="21" s="1"/>
  <c r="DU92" i="21"/>
  <c r="BF92" i="21" s="1"/>
  <c r="DT92" i="21"/>
  <c r="BE92" i="21" s="1"/>
  <c r="DS92" i="21"/>
  <c r="DR92" i="21"/>
  <c r="BC92" i="21" s="1"/>
  <c r="DQ92" i="21"/>
  <c r="BB92" i="21" s="1"/>
  <c r="DP92" i="21"/>
  <c r="BA92" i="21" s="1"/>
  <c r="DO92" i="21"/>
  <c r="DN92" i="21"/>
  <c r="AY92" i="21" s="1"/>
  <c r="DM92" i="21"/>
  <c r="AX92" i="21" s="1"/>
  <c r="DL92" i="21"/>
  <c r="AW92" i="21" s="1"/>
  <c r="DK92" i="21"/>
  <c r="DJ92" i="21"/>
  <c r="AU92" i="21" s="1"/>
  <c r="DI92" i="21"/>
  <c r="AT92" i="21" s="1"/>
  <c r="DH92" i="21"/>
  <c r="AS92" i="21" s="1"/>
  <c r="DG92" i="21"/>
  <c r="DF92" i="21"/>
  <c r="AQ92" i="21" s="1"/>
  <c r="DE92" i="21"/>
  <c r="AP92" i="21" s="1"/>
  <c r="DD92" i="21"/>
  <c r="DC92" i="21"/>
  <c r="DB92" i="21"/>
  <c r="AM92" i="21" s="1"/>
  <c r="DA92" i="21"/>
  <c r="AL92" i="21" s="1"/>
  <c r="CZ92" i="21"/>
  <c r="AK92" i="21" s="1"/>
  <c r="CY92" i="21"/>
  <c r="CX92" i="21"/>
  <c r="AI92" i="21" s="1"/>
  <c r="CW92" i="21"/>
  <c r="AH92" i="21" s="1"/>
  <c r="CV92" i="21"/>
  <c r="CU92" i="21"/>
  <c r="CT92" i="21"/>
  <c r="AE92" i="21" s="1"/>
  <c r="CS92" i="21"/>
  <c r="AD92" i="21" s="1"/>
  <c r="CR92" i="21"/>
  <c r="AC92" i="21" s="1"/>
  <c r="CQ92" i="21"/>
  <c r="CP92" i="21"/>
  <c r="CO92" i="21"/>
  <c r="Z92" i="21" s="1"/>
  <c r="CN92" i="21"/>
  <c r="Y92" i="21" s="1"/>
  <c r="CM92" i="21"/>
  <c r="CL92" i="21"/>
  <c r="W92" i="21" s="1"/>
  <c r="CK92" i="21"/>
  <c r="V92" i="21" s="1"/>
  <c r="CJ92" i="21"/>
  <c r="U92" i="21" s="1"/>
  <c r="CI92" i="21"/>
  <c r="CH92" i="21"/>
  <c r="S92" i="21" s="1"/>
  <c r="CG92" i="21"/>
  <c r="R92" i="21" s="1"/>
  <c r="CF92" i="21"/>
  <c r="CE92" i="21"/>
  <c r="CD92" i="21"/>
  <c r="O92" i="21" s="1"/>
  <c r="CC92" i="21"/>
  <c r="N92" i="21" s="1"/>
  <c r="CB92" i="21"/>
  <c r="M92" i="21" s="1"/>
  <c r="CA92" i="21"/>
  <c r="BZ92" i="21"/>
  <c r="K92" i="21" s="1"/>
  <c r="BY92" i="21"/>
  <c r="J92" i="21" s="1"/>
  <c r="BX92" i="21"/>
  <c r="I92" i="21" s="1"/>
  <c r="BW92" i="21"/>
  <c r="BV92" i="21"/>
  <c r="G92" i="21" s="1"/>
  <c r="BU92" i="21"/>
  <c r="F92" i="21" s="1"/>
  <c r="BT92" i="21"/>
  <c r="BS92" i="21"/>
  <c r="BP92" i="21"/>
  <c r="BM92" i="21"/>
  <c r="BL92" i="21"/>
  <c r="BH92" i="21"/>
  <c r="BD92" i="21"/>
  <c r="AZ92" i="21"/>
  <c r="AV92" i="21"/>
  <c r="AR92" i="21"/>
  <c r="AO92" i="21"/>
  <c r="AN92" i="21"/>
  <c r="AJ92" i="21"/>
  <c r="AG92" i="21"/>
  <c r="AF92" i="21"/>
  <c r="AB92" i="21"/>
  <c r="AA92" i="21"/>
  <c r="X92" i="21"/>
  <c r="T92" i="21"/>
  <c r="Q92" i="21"/>
  <c r="P92" i="21"/>
  <c r="L92" i="21"/>
  <c r="H92" i="21"/>
  <c r="E92" i="21"/>
  <c r="D92" i="21"/>
  <c r="C92" i="21"/>
  <c r="B92" i="21"/>
  <c r="A92" i="21"/>
  <c r="EF91" i="21"/>
  <c r="BQ91" i="21" s="1"/>
  <c r="EE91" i="21"/>
  <c r="BP91" i="21" s="1"/>
  <c r="ED91" i="21"/>
  <c r="EC91" i="21"/>
  <c r="BN91" i="21" s="1"/>
  <c r="EB91" i="21"/>
  <c r="BM91" i="21" s="1"/>
  <c r="EA91" i="21"/>
  <c r="BL91" i="21" s="1"/>
  <c r="DZ91" i="21"/>
  <c r="DY91" i="21"/>
  <c r="BJ91" i="21" s="1"/>
  <c r="DX91" i="21"/>
  <c r="BI91" i="21" s="1"/>
  <c r="DW91" i="21"/>
  <c r="BH91" i="21" s="1"/>
  <c r="DV91" i="21"/>
  <c r="BG91" i="21" s="1"/>
  <c r="DU91" i="21"/>
  <c r="BF91" i="21" s="1"/>
  <c r="DT91" i="21"/>
  <c r="BE91" i="21" s="1"/>
  <c r="DS91" i="21"/>
  <c r="BD91" i="21" s="1"/>
  <c r="DR91" i="21"/>
  <c r="BC91" i="21" s="1"/>
  <c r="DQ91" i="21"/>
  <c r="BB91" i="21" s="1"/>
  <c r="DP91" i="21"/>
  <c r="BA91" i="21" s="1"/>
  <c r="DO91" i="21"/>
  <c r="AZ91" i="21" s="1"/>
  <c r="DN91" i="21"/>
  <c r="AY91" i="21" s="1"/>
  <c r="DM91" i="21"/>
  <c r="AX91" i="21" s="1"/>
  <c r="DL91" i="21"/>
  <c r="AW91" i="21" s="1"/>
  <c r="DK91" i="21"/>
  <c r="AV91" i="21" s="1"/>
  <c r="DJ91" i="21"/>
  <c r="DI91" i="21"/>
  <c r="DH91" i="21"/>
  <c r="AS91" i="21" s="1"/>
  <c r="DG91" i="21"/>
  <c r="AR91" i="21" s="1"/>
  <c r="DF91" i="21"/>
  <c r="AQ91" i="21" s="1"/>
  <c r="DE91" i="21"/>
  <c r="AP91" i="21" s="1"/>
  <c r="DD91" i="21"/>
  <c r="AO91" i="21" s="1"/>
  <c r="DC91" i="21"/>
  <c r="AN91" i="21" s="1"/>
  <c r="DB91" i="21"/>
  <c r="AM91" i="21" s="1"/>
  <c r="DA91" i="21"/>
  <c r="AL91" i="21" s="1"/>
  <c r="CZ91" i="21"/>
  <c r="AK91" i="21" s="1"/>
  <c r="CY91" i="21"/>
  <c r="CX91" i="21"/>
  <c r="CW91" i="21"/>
  <c r="AH91" i="21" s="1"/>
  <c r="CV91" i="21"/>
  <c r="AG91" i="21" s="1"/>
  <c r="CU91" i="21"/>
  <c r="AF91" i="21" s="1"/>
  <c r="CT91" i="21"/>
  <c r="AE91" i="21" s="1"/>
  <c r="CS91" i="21"/>
  <c r="CR91" i="21"/>
  <c r="AC91" i="21" s="1"/>
  <c r="CQ91" i="21"/>
  <c r="CP91" i="21"/>
  <c r="AA91" i="21" s="1"/>
  <c r="CO91" i="21"/>
  <c r="Z91" i="21" s="1"/>
  <c r="CN91" i="21"/>
  <c r="Y91" i="21" s="1"/>
  <c r="CM91" i="21"/>
  <c r="X91" i="21" s="1"/>
  <c r="CL91" i="21"/>
  <c r="W91" i="21" s="1"/>
  <c r="CK91" i="21"/>
  <c r="V91" i="21" s="1"/>
  <c r="CJ91" i="21"/>
  <c r="U91" i="21" s="1"/>
  <c r="CI91" i="21"/>
  <c r="T91" i="21" s="1"/>
  <c r="CH91" i="21"/>
  <c r="CG91" i="21"/>
  <c r="R91" i="21" s="1"/>
  <c r="CF91" i="21"/>
  <c r="Q91" i="21" s="1"/>
  <c r="CE91" i="21"/>
  <c r="P91" i="21" s="1"/>
  <c r="CD91" i="21"/>
  <c r="CC91" i="21"/>
  <c r="N91" i="21" s="1"/>
  <c r="CB91" i="21"/>
  <c r="M91" i="21" s="1"/>
  <c r="CA91" i="21"/>
  <c r="L91" i="21" s="1"/>
  <c r="BZ91" i="21"/>
  <c r="K91" i="21" s="1"/>
  <c r="BY91" i="21"/>
  <c r="J91" i="21" s="1"/>
  <c r="BX91" i="21"/>
  <c r="I91" i="21" s="1"/>
  <c r="BW91" i="21"/>
  <c r="H91" i="21" s="1"/>
  <c r="BV91" i="21"/>
  <c r="G91" i="21" s="1"/>
  <c r="BU91" i="21"/>
  <c r="F91" i="21" s="1"/>
  <c r="BT91" i="21"/>
  <c r="E91" i="21" s="1"/>
  <c r="BS91" i="21"/>
  <c r="D91" i="21" s="1"/>
  <c r="BO91" i="21"/>
  <c r="BK91" i="21"/>
  <c r="AU91" i="21"/>
  <c r="AT91" i="21"/>
  <c r="AJ91" i="21"/>
  <c r="AI91" i="21"/>
  <c r="AD91" i="21"/>
  <c r="AB91" i="21"/>
  <c r="S91" i="21"/>
  <c r="O91" i="21"/>
  <c r="C91" i="21"/>
  <c r="B91" i="21"/>
  <c r="A91" i="21"/>
  <c r="EF90" i="21"/>
  <c r="BQ90" i="21" s="1"/>
  <c r="EE90" i="21"/>
  <c r="BP90" i="21" s="1"/>
  <c r="ED90" i="21"/>
  <c r="BO90" i="21" s="1"/>
  <c r="EC90" i="21"/>
  <c r="BN90" i="21" s="1"/>
  <c r="EB90" i="21"/>
  <c r="EA90" i="21"/>
  <c r="BL90" i="21" s="1"/>
  <c r="DZ90" i="21"/>
  <c r="BK90" i="21" s="1"/>
  <c r="DY90" i="21"/>
  <c r="DX90" i="21"/>
  <c r="DW90" i="21"/>
  <c r="BH90" i="21" s="1"/>
  <c r="DV90" i="21"/>
  <c r="BG90" i="21" s="1"/>
  <c r="DU90" i="21"/>
  <c r="BF90" i="21" s="1"/>
  <c r="DT90" i="21"/>
  <c r="BE90" i="21" s="1"/>
  <c r="DS90" i="21"/>
  <c r="BD90" i="21" s="1"/>
  <c r="DR90" i="21"/>
  <c r="BC90" i="25" s="1"/>
  <c r="DQ90" i="21"/>
  <c r="DP90" i="21"/>
  <c r="BA90" i="21" s="1"/>
  <c r="DO90" i="21"/>
  <c r="AZ90" i="21" s="1"/>
  <c r="DN90" i="21"/>
  <c r="AY90" i="21" s="1"/>
  <c r="DM90" i="21"/>
  <c r="DL90" i="21"/>
  <c r="DK90" i="21"/>
  <c r="AV90" i="21" s="1"/>
  <c r="DJ90" i="21"/>
  <c r="AU90" i="25" s="1"/>
  <c r="DI90" i="21"/>
  <c r="DH90" i="21"/>
  <c r="DG90" i="21"/>
  <c r="AR90" i="21" s="1"/>
  <c r="DF90" i="21"/>
  <c r="AQ90" i="21" s="1"/>
  <c r="DE90" i="21"/>
  <c r="AP90" i="21" s="1"/>
  <c r="DD90" i="21"/>
  <c r="AO90" i="21" s="1"/>
  <c r="DC90" i="21"/>
  <c r="AN90" i="21" s="1"/>
  <c r="DB90" i="21"/>
  <c r="AM90" i="21" s="1"/>
  <c r="DA90" i="21"/>
  <c r="CZ90" i="21"/>
  <c r="AK90" i="21" s="1"/>
  <c r="CY90" i="21"/>
  <c r="AJ90" i="21" s="1"/>
  <c r="CX90" i="21"/>
  <c r="AI90" i="21" s="1"/>
  <c r="CW90" i="21"/>
  <c r="AH90" i="21" s="1"/>
  <c r="CV90" i="21"/>
  <c r="AG90" i="21" s="1"/>
  <c r="CU90" i="21"/>
  <c r="AF90" i="21" s="1"/>
  <c r="CT90" i="21"/>
  <c r="AE90" i="21" s="1"/>
  <c r="CS90" i="21"/>
  <c r="CR90" i="21"/>
  <c r="CQ90" i="21"/>
  <c r="AB90" i="21" s="1"/>
  <c r="CP90" i="21"/>
  <c r="AA90" i="21" s="1"/>
  <c r="CO90" i="21"/>
  <c r="Z90" i="21" s="1"/>
  <c r="CN90" i="21"/>
  <c r="Y90" i="21" s="1"/>
  <c r="CM90" i="21"/>
  <c r="X90" i="21" s="1"/>
  <c r="CL90" i="21"/>
  <c r="W90" i="25" s="1"/>
  <c r="CK90" i="21"/>
  <c r="V90" i="21" s="1"/>
  <c r="CJ90" i="21"/>
  <c r="U90" i="21" s="1"/>
  <c r="CI90" i="21"/>
  <c r="T90" i="21" s="1"/>
  <c r="CH90" i="21"/>
  <c r="S90" i="21" s="1"/>
  <c r="CG90" i="21"/>
  <c r="CF90" i="21"/>
  <c r="CE90" i="21"/>
  <c r="P90" i="21" s="1"/>
  <c r="CD90" i="21"/>
  <c r="O90" i="21" s="1"/>
  <c r="CC90" i="21"/>
  <c r="N90" i="21" s="1"/>
  <c r="CB90" i="21"/>
  <c r="CA90" i="21"/>
  <c r="L90" i="21" s="1"/>
  <c r="BZ90" i="21"/>
  <c r="K90" i="25" s="1"/>
  <c r="BY90" i="21"/>
  <c r="BX90" i="21"/>
  <c r="I90" i="21" s="1"/>
  <c r="BW90" i="21"/>
  <c r="H90" i="21" s="1"/>
  <c r="BV90" i="21"/>
  <c r="G90" i="21" s="1"/>
  <c r="BU90" i="21"/>
  <c r="F90" i="21" s="1"/>
  <c r="BT90" i="21"/>
  <c r="E90" i="21" s="1"/>
  <c r="BS90" i="21"/>
  <c r="D90" i="21" s="1"/>
  <c r="BM90" i="21"/>
  <c r="BJ90" i="21"/>
  <c r="BI90" i="21"/>
  <c r="BB90" i="21"/>
  <c r="AX90" i="21"/>
  <c r="AW90" i="21"/>
  <c r="AT90" i="21"/>
  <c r="AS90" i="21"/>
  <c r="AL90" i="21"/>
  <c r="AD90" i="21"/>
  <c r="AC90" i="21"/>
  <c r="R90" i="21"/>
  <c r="Q90" i="21"/>
  <c r="M90" i="21"/>
  <c r="J90" i="21"/>
  <c r="C90" i="21"/>
  <c r="B90" i="21"/>
  <c r="A90" i="21"/>
  <c r="EF89" i="21"/>
  <c r="EE89" i="21"/>
  <c r="BP89" i="21" s="1"/>
  <c r="ED89" i="21"/>
  <c r="BO89" i="21" s="1"/>
  <c r="EC89" i="21"/>
  <c r="BN89" i="21" s="1"/>
  <c r="EB89" i="21"/>
  <c r="EA89" i="21"/>
  <c r="BL89" i="21" s="1"/>
  <c r="DZ89" i="21"/>
  <c r="BK89" i="21" s="1"/>
  <c r="DY89" i="21"/>
  <c r="BJ89" i="21" s="1"/>
  <c r="DX89" i="21"/>
  <c r="BI89" i="21" s="1"/>
  <c r="DW89" i="21"/>
  <c r="DV89" i="21"/>
  <c r="BG89" i="21" s="1"/>
  <c r="DU89" i="21"/>
  <c r="BF89" i="21" s="1"/>
  <c r="DT89" i="21"/>
  <c r="DS89" i="21"/>
  <c r="BD89" i="21" s="1"/>
  <c r="DR89" i="21"/>
  <c r="BC89" i="21" s="1"/>
  <c r="DQ89" i="21"/>
  <c r="BB89" i="21" s="1"/>
  <c r="DP89" i="21"/>
  <c r="BA89" i="21" s="1"/>
  <c r="DO89" i="21"/>
  <c r="DN89" i="21"/>
  <c r="AY89" i="21" s="1"/>
  <c r="DM89" i="21"/>
  <c r="AX89" i="21" s="1"/>
  <c r="DL89" i="21"/>
  <c r="DK89" i="21"/>
  <c r="DJ89" i="21"/>
  <c r="AU89" i="21" s="1"/>
  <c r="DI89" i="21"/>
  <c r="AT89" i="21" s="1"/>
  <c r="DH89" i="21"/>
  <c r="DG89" i="21"/>
  <c r="DF89" i="21"/>
  <c r="AQ89" i="21" s="1"/>
  <c r="DE89" i="21"/>
  <c r="AP89" i="21" s="1"/>
  <c r="DD89" i="21"/>
  <c r="AO89" i="21" s="1"/>
  <c r="DC89" i="21"/>
  <c r="AN89" i="21" s="1"/>
  <c r="DB89" i="21"/>
  <c r="AM89" i="21" s="1"/>
  <c r="DA89" i="21"/>
  <c r="AL89" i="21" s="1"/>
  <c r="CZ89" i="21"/>
  <c r="CY89" i="21"/>
  <c r="CX89" i="21"/>
  <c r="AI89" i="21" s="1"/>
  <c r="CW89" i="21"/>
  <c r="AH89" i="21" s="1"/>
  <c r="CV89" i="21"/>
  <c r="CU89" i="21"/>
  <c r="AF89" i="21" s="1"/>
  <c r="CT89" i="21"/>
  <c r="AE89" i="21" s="1"/>
  <c r="CS89" i="21"/>
  <c r="AD89" i="21" s="1"/>
  <c r="CR89" i="21"/>
  <c r="CQ89" i="21"/>
  <c r="CP89" i="21"/>
  <c r="AA89" i="21" s="1"/>
  <c r="CO89" i="21"/>
  <c r="Z89" i="21" s="1"/>
  <c r="CN89" i="21"/>
  <c r="Y89" i="21" s="1"/>
  <c r="CM89" i="21"/>
  <c r="CL89" i="21"/>
  <c r="W89" i="21" s="1"/>
  <c r="CK89" i="21"/>
  <c r="V89" i="21" s="1"/>
  <c r="CJ89" i="21"/>
  <c r="U89" i="21" s="1"/>
  <c r="CI89" i="21"/>
  <c r="T89" i="21" s="1"/>
  <c r="CH89" i="21"/>
  <c r="S89" i="21" s="1"/>
  <c r="CG89" i="21"/>
  <c r="R89" i="21" s="1"/>
  <c r="CF89" i="21"/>
  <c r="Q89" i="21" s="1"/>
  <c r="CE89" i="21"/>
  <c r="CD89" i="21"/>
  <c r="O89" i="21" s="1"/>
  <c r="CC89" i="21"/>
  <c r="N89" i="21" s="1"/>
  <c r="CB89" i="21"/>
  <c r="CA89" i="21"/>
  <c r="L89" i="21" s="1"/>
  <c r="BZ89" i="21"/>
  <c r="K89" i="21" s="1"/>
  <c r="BY89" i="21"/>
  <c r="J89" i="21" s="1"/>
  <c r="BX89" i="21"/>
  <c r="I89" i="21" s="1"/>
  <c r="BW89" i="21"/>
  <c r="BV89" i="21"/>
  <c r="G89" i="21" s="1"/>
  <c r="BU89" i="21"/>
  <c r="F89" i="21" s="1"/>
  <c r="BT89" i="21"/>
  <c r="BS89" i="21"/>
  <c r="D89" i="21" s="1"/>
  <c r="BQ89" i="21"/>
  <c r="BM89" i="21"/>
  <c r="BH89" i="21"/>
  <c r="BE89" i="21"/>
  <c r="AZ89" i="21"/>
  <c r="AW89" i="21"/>
  <c r="AV89" i="21"/>
  <c r="AS89" i="21"/>
  <c r="AR89" i="21"/>
  <c r="AK89" i="21"/>
  <c r="AJ89" i="21"/>
  <c r="AG89" i="21"/>
  <c r="AC89" i="21"/>
  <c r="AB89" i="21"/>
  <c r="X89" i="21"/>
  <c r="P89" i="21"/>
  <c r="M89" i="21"/>
  <c r="H89" i="21"/>
  <c r="E89" i="21"/>
  <c r="C89" i="21"/>
  <c r="B89" i="21"/>
  <c r="A89" i="21"/>
  <c r="EF88" i="21"/>
  <c r="BQ88" i="21" s="1"/>
  <c r="EE88" i="21"/>
  <c r="BP88" i="21" s="1"/>
  <c r="ED88" i="21"/>
  <c r="EC88" i="21"/>
  <c r="BN88" i="21" s="1"/>
  <c r="EB88" i="21"/>
  <c r="BM88" i="21" s="1"/>
  <c r="EA88" i="21"/>
  <c r="BL88" i="21" s="1"/>
  <c r="DZ88" i="21"/>
  <c r="DY88" i="21"/>
  <c r="BJ88" i="21" s="1"/>
  <c r="DX88" i="21"/>
  <c r="DW88" i="21"/>
  <c r="BH88" i="21" s="1"/>
  <c r="DV88" i="21"/>
  <c r="BG88" i="21" s="1"/>
  <c r="DU88" i="21"/>
  <c r="BF88" i="21" s="1"/>
  <c r="DT88" i="21"/>
  <c r="BE88" i="21" s="1"/>
  <c r="DS88" i="21"/>
  <c r="BD88" i="21" s="1"/>
  <c r="DR88" i="21"/>
  <c r="DQ88" i="21"/>
  <c r="BB88" i="21" s="1"/>
  <c r="DP88" i="21"/>
  <c r="BA88" i="21" s="1"/>
  <c r="DO88" i="21"/>
  <c r="AZ88" i="21" s="1"/>
  <c r="DN88" i="21"/>
  <c r="AY88" i="21" s="1"/>
  <c r="DM88" i="21"/>
  <c r="AX88" i="21" s="1"/>
  <c r="DL88" i="21"/>
  <c r="AW88" i="21" s="1"/>
  <c r="DK88" i="21"/>
  <c r="AV88" i="21" s="1"/>
  <c r="DJ88" i="21"/>
  <c r="DI88" i="21"/>
  <c r="AT88" i="21" s="1"/>
  <c r="DH88" i="21"/>
  <c r="AS88" i="21" s="1"/>
  <c r="DG88" i="21"/>
  <c r="AR88" i="21" s="1"/>
  <c r="DF88" i="21"/>
  <c r="DE88" i="21"/>
  <c r="AP88" i="21" s="1"/>
  <c r="DD88" i="21"/>
  <c r="AO88" i="21" s="1"/>
  <c r="DC88" i="21"/>
  <c r="AN88" i="21" s="1"/>
  <c r="DB88" i="21"/>
  <c r="DA88" i="21"/>
  <c r="AL88" i="21" s="1"/>
  <c r="CZ88" i="21"/>
  <c r="AK88" i="21" s="1"/>
  <c r="CY88" i="21"/>
  <c r="AJ88" i="21" s="1"/>
  <c r="CX88" i="21"/>
  <c r="CW88" i="21"/>
  <c r="AH88" i="21" s="1"/>
  <c r="CV88" i="21"/>
  <c r="AG88" i="21" s="1"/>
  <c r="CU88" i="21"/>
  <c r="CT88" i="21"/>
  <c r="CS88" i="21"/>
  <c r="AD88" i="21" s="1"/>
  <c r="CR88" i="21"/>
  <c r="AC88" i="21" s="1"/>
  <c r="CQ88" i="21"/>
  <c r="CP88" i="21"/>
  <c r="CO88" i="21"/>
  <c r="Z88" i="21" s="1"/>
  <c r="CN88" i="21"/>
  <c r="Y88" i="21" s="1"/>
  <c r="CM88" i="21"/>
  <c r="X88" i="21" s="1"/>
  <c r="CL88" i="21"/>
  <c r="W88" i="21" s="1"/>
  <c r="CK88" i="21"/>
  <c r="V88" i="21" s="1"/>
  <c r="CJ88" i="21"/>
  <c r="U88" i="21" s="1"/>
  <c r="CI88" i="21"/>
  <c r="T88" i="21" s="1"/>
  <c r="CH88" i="21"/>
  <c r="CG88" i="21"/>
  <c r="R88" i="21" s="1"/>
  <c r="CF88" i="21"/>
  <c r="Q88" i="21" s="1"/>
  <c r="CE88" i="21"/>
  <c r="P88" i="21" s="1"/>
  <c r="CD88" i="21"/>
  <c r="O88" i="21" s="1"/>
  <c r="CC88" i="21"/>
  <c r="N88" i="21" s="1"/>
  <c r="CB88" i="21"/>
  <c r="CA88" i="21"/>
  <c r="L88" i="21" s="1"/>
  <c r="BZ88" i="21"/>
  <c r="BY88" i="21"/>
  <c r="J88" i="21" s="1"/>
  <c r="BX88" i="21"/>
  <c r="I88" i="21" s="1"/>
  <c r="BW88" i="21"/>
  <c r="H88" i="21" s="1"/>
  <c r="BV88" i="21"/>
  <c r="BU88" i="21"/>
  <c r="F88" i="21" s="1"/>
  <c r="BT88" i="21"/>
  <c r="E88" i="21" s="1"/>
  <c r="BS88" i="21"/>
  <c r="D88" i="21" s="1"/>
  <c r="BO88" i="21"/>
  <c r="BK88" i="21"/>
  <c r="BI88" i="21"/>
  <c r="BC88" i="21"/>
  <c r="AU88" i="21"/>
  <c r="AQ88" i="21"/>
  <c r="AM88" i="21"/>
  <c r="AI88" i="21"/>
  <c r="AF88" i="21"/>
  <c r="AE88" i="21"/>
  <c r="AB88" i="21"/>
  <c r="AA88" i="21"/>
  <c r="S88" i="21"/>
  <c r="M88" i="21"/>
  <c r="K88" i="21"/>
  <c r="G88" i="21"/>
  <c r="C88" i="21"/>
  <c r="B88" i="21"/>
  <c r="A88" i="21"/>
  <c r="EF87" i="21"/>
  <c r="BQ87" i="21" s="1"/>
  <c r="EE87" i="21"/>
  <c r="BP87" i="21" s="1"/>
  <c r="ED87" i="21"/>
  <c r="EC87" i="21"/>
  <c r="EB87" i="21"/>
  <c r="BM87" i="21" s="1"/>
  <c r="EA87" i="21"/>
  <c r="BL87" i="21" s="1"/>
  <c r="DZ87" i="21"/>
  <c r="BK87" i="21" s="1"/>
  <c r="DY87" i="21"/>
  <c r="BJ87" i="21" s="1"/>
  <c r="DX87" i="21"/>
  <c r="BI87" i="21" s="1"/>
  <c r="DW87" i="21"/>
  <c r="BH87" i="21" s="1"/>
  <c r="DV87" i="21"/>
  <c r="BG87" i="21" s="1"/>
  <c r="DU87" i="21"/>
  <c r="BF87" i="21" s="1"/>
  <c r="DT87" i="21"/>
  <c r="BE87" i="21" s="1"/>
  <c r="DS87" i="21"/>
  <c r="BD87" i="21" s="1"/>
  <c r="DR87" i="21"/>
  <c r="BC87" i="21" s="1"/>
  <c r="DQ87" i="21"/>
  <c r="BB87" i="21" s="1"/>
  <c r="DP87" i="21"/>
  <c r="BA87" i="21" s="1"/>
  <c r="DO87" i="21"/>
  <c r="AZ87" i="21" s="1"/>
  <c r="DN87" i="21"/>
  <c r="AY87" i="21" s="1"/>
  <c r="DM87" i="21"/>
  <c r="AX87" i="21" s="1"/>
  <c r="DL87" i="21"/>
  <c r="AW87" i="21" s="1"/>
  <c r="DK87" i="21"/>
  <c r="DJ87" i="21"/>
  <c r="AU87" i="21" s="1"/>
  <c r="DI87" i="21"/>
  <c r="AT87" i="21" s="1"/>
  <c r="DH87" i="21"/>
  <c r="AS87" i="21" s="1"/>
  <c r="DG87" i="21"/>
  <c r="AR87" i="21" s="1"/>
  <c r="DF87" i="21"/>
  <c r="AQ87" i="21" s="1"/>
  <c r="DE87" i="21"/>
  <c r="AP87" i="21" s="1"/>
  <c r="DD87" i="21"/>
  <c r="AO87" i="21" s="1"/>
  <c r="DC87" i="21"/>
  <c r="AN87" i="21" s="1"/>
  <c r="DB87" i="21"/>
  <c r="AM87" i="21" s="1"/>
  <c r="DA87" i="21"/>
  <c r="AL87" i="21" s="1"/>
  <c r="CZ87" i="21"/>
  <c r="AK87" i="21" s="1"/>
  <c r="CY87" i="21"/>
  <c r="AJ87" i="21" s="1"/>
  <c r="CX87" i="21"/>
  <c r="CW87" i="21"/>
  <c r="AH87" i="21" s="1"/>
  <c r="CV87" i="21"/>
  <c r="AG87" i="21" s="1"/>
  <c r="CU87" i="21"/>
  <c r="AF87" i="21" s="1"/>
  <c r="CT87" i="21"/>
  <c r="AE87" i="21" s="1"/>
  <c r="CS87" i="21"/>
  <c r="AD87" i="21" s="1"/>
  <c r="CR87" i="21"/>
  <c r="AC87" i="21" s="1"/>
  <c r="CQ87" i="21"/>
  <c r="AB87" i="21" s="1"/>
  <c r="CP87" i="21"/>
  <c r="AA87" i="21" s="1"/>
  <c r="CO87" i="21"/>
  <c r="Z87" i="21" s="1"/>
  <c r="CN87" i="21"/>
  <c r="Y87" i="21" s="1"/>
  <c r="CM87" i="21"/>
  <c r="X87" i="21" s="1"/>
  <c r="CL87" i="21"/>
  <c r="W87" i="21" s="1"/>
  <c r="CK87" i="21"/>
  <c r="V87" i="21" s="1"/>
  <c r="CJ87" i="21"/>
  <c r="U87" i="21" s="1"/>
  <c r="CI87" i="21"/>
  <c r="T87" i="21" s="1"/>
  <c r="CH87" i="21"/>
  <c r="S87" i="21" s="1"/>
  <c r="CG87" i="21"/>
  <c r="R87" i="21" s="1"/>
  <c r="CF87" i="21"/>
  <c r="Q87" i="21" s="1"/>
  <c r="CE87" i="21"/>
  <c r="CD87" i="21"/>
  <c r="O87" i="21" s="1"/>
  <c r="CC87" i="21"/>
  <c r="N87" i="21" s="1"/>
  <c r="CB87" i="21"/>
  <c r="M87" i="21" s="1"/>
  <c r="CA87" i="21"/>
  <c r="L87" i="21" s="1"/>
  <c r="BZ87" i="21"/>
  <c r="K87" i="21" s="1"/>
  <c r="BY87" i="21"/>
  <c r="J87" i="21" s="1"/>
  <c r="BX87" i="21"/>
  <c r="I87" i="21" s="1"/>
  <c r="BW87" i="21"/>
  <c r="H87" i="21" s="1"/>
  <c r="BV87" i="21"/>
  <c r="G87" i="21" s="1"/>
  <c r="BU87" i="21"/>
  <c r="F87" i="21" s="1"/>
  <c r="BT87" i="21"/>
  <c r="E87" i="21" s="1"/>
  <c r="BS87" i="21"/>
  <c r="D87" i="21" s="1"/>
  <c r="BO87" i="21"/>
  <c r="BN87" i="21"/>
  <c r="AV87" i="21"/>
  <c r="AI87" i="21"/>
  <c r="P87" i="21"/>
  <c r="C87" i="21"/>
  <c r="B87" i="21"/>
  <c r="A87" i="21"/>
  <c r="EF86" i="21"/>
  <c r="BQ86" i="21" s="1"/>
  <c r="EE86" i="21"/>
  <c r="BP86" i="21" s="1"/>
  <c r="ED86" i="21"/>
  <c r="BO86" i="21" s="1"/>
  <c r="EC86" i="21"/>
  <c r="BN86" i="21" s="1"/>
  <c r="EB86" i="21"/>
  <c r="BM86" i="21" s="1"/>
  <c r="EA86" i="21"/>
  <c r="BL86" i="21" s="1"/>
  <c r="DZ86" i="21"/>
  <c r="BK86" i="21" s="1"/>
  <c r="DY86" i="21"/>
  <c r="BJ86" i="21" s="1"/>
  <c r="DX86" i="21"/>
  <c r="BI86" i="21" s="1"/>
  <c r="DW86" i="21"/>
  <c r="BH86" i="21" s="1"/>
  <c r="DV86" i="21"/>
  <c r="BG86" i="21" s="1"/>
  <c r="DU86" i="21"/>
  <c r="DT86" i="21"/>
  <c r="BE86" i="21" s="1"/>
  <c r="DS86" i="21"/>
  <c r="BD86" i="21" s="1"/>
  <c r="DR86" i="21"/>
  <c r="BC86" i="21" s="1"/>
  <c r="DQ86" i="21"/>
  <c r="BB86" i="21" s="1"/>
  <c r="DP86" i="21"/>
  <c r="BA86" i="21" s="1"/>
  <c r="DO86" i="21"/>
  <c r="AZ86" i="21" s="1"/>
  <c r="DN86" i="21"/>
  <c r="AY86" i="21" s="1"/>
  <c r="DM86" i="21"/>
  <c r="AX86" i="21" s="1"/>
  <c r="DL86" i="21"/>
  <c r="AW86" i="21" s="1"/>
  <c r="DK86" i="21"/>
  <c r="AV86" i="21" s="1"/>
  <c r="DJ86" i="21"/>
  <c r="AU86" i="21" s="1"/>
  <c r="DI86" i="21"/>
  <c r="AT86" i="21" s="1"/>
  <c r="DH86" i="21"/>
  <c r="DG86" i="21"/>
  <c r="AR86" i="21" s="1"/>
  <c r="DF86" i="21"/>
  <c r="AQ86" i="21" s="1"/>
  <c r="DE86" i="21"/>
  <c r="AP86" i="21" s="1"/>
  <c r="DD86" i="21"/>
  <c r="AO86" i="21" s="1"/>
  <c r="DC86" i="21"/>
  <c r="AN86" i="21" s="1"/>
  <c r="DB86" i="21"/>
  <c r="AM86" i="21" s="1"/>
  <c r="DA86" i="21"/>
  <c r="CZ86" i="21"/>
  <c r="AK86" i="21" s="1"/>
  <c r="CY86" i="21"/>
  <c r="AJ86" i="21" s="1"/>
  <c r="CX86" i="21"/>
  <c r="AI86" i="21" s="1"/>
  <c r="CW86" i="21"/>
  <c r="AH86" i="21" s="1"/>
  <c r="CV86" i="21"/>
  <c r="AG86" i="21" s="1"/>
  <c r="CU86" i="21"/>
  <c r="AF86" i="21" s="1"/>
  <c r="CT86" i="21"/>
  <c r="AE86" i="21" s="1"/>
  <c r="CS86" i="21"/>
  <c r="CR86" i="21"/>
  <c r="AC86" i="21" s="1"/>
  <c r="CQ86" i="21"/>
  <c r="AB86" i="21" s="1"/>
  <c r="CP86" i="21"/>
  <c r="AA86" i="21" s="1"/>
  <c r="CO86" i="21"/>
  <c r="Z86" i="21" s="1"/>
  <c r="CN86" i="21"/>
  <c r="CM86" i="21"/>
  <c r="X86" i="21" s="1"/>
  <c r="CL86" i="21"/>
  <c r="W86" i="21" s="1"/>
  <c r="CK86" i="21"/>
  <c r="V86" i="21" s="1"/>
  <c r="CJ86" i="21"/>
  <c r="U86" i="21" s="1"/>
  <c r="CI86" i="21"/>
  <c r="T86" i="21" s="1"/>
  <c r="CH86" i="21"/>
  <c r="S86" i="21" s="1"/>
  <c r="CG86" i="21"/>
  <c r="R86" i="21" s="1"/>
  <c r="CF86" i="21"/>
  <c r="Q86" i="21" s="1"/>
  <c r="CE86" i="21"/>
  <c r="P86" i="21" s="1"/>
  <c r="CD86" i="21"/>
  <c r="O86" i="21" s="1"/>
  <c r="CC86" i="21"/>
  <c r="N86" i="21" s="1"/>
  <c r="CB86" i="21"/>
  <c r="M86" i="21" s="1"/>
  <c r="CA86" i="21"/>
  <c r="L86" i="21" s="1"/>
  <c r="BZ86" i="21"/>
  <c r="K86" i="21" s="1"/>
  <c r="BY86" i="21"/>
  <c r="BX86" i="21"/>
  <c r="BW86" i="21"/>
  <c r="H86" i="21" s="1"/>
  <c r="BV86" i="21"/>
  <c r="G86" i="21" s="1"/>
  <c r="BU86" i="21"/>
  <c r="F86" i="21" s="1"/>
  <c r="BT86" i="21"/>
  <c r="BS86" i="21"/>
  <c r="D86" i="21" s="1"/>
  <c r="BF86" i="21"/>
  <c r="AS86" i="21"/>
  <c r="AL86" i="21"/>
  <c r="AD86" i="21"/>
  <c r="Y86" i="21"/>
  <c r="J86" i="21"/>
  <c r="I86" i="21"/>
  <c r="E86" i="21"/>
  <c r="C86" i="21"/>
  <c r="B86" i="21"/>
  <c r="A86" i="21"/>
  <c r="EF85" i="21"/>
  <c r="BQ85" i="21" s="1"/>
  <c r="EE85" i="21"/>
  <c r="BP85" i="21" s="1"/>
  <c r="ED85" i="21"/>
  <c r="BO85" i="21" s="1"/>
  <c r="EC85" i="21"/>
  <c r="EB85" i="21"/>
  <c r="BM85" i="21" s="1"/>
  <c r="EA85" i="21"/>
  <c r="BL85" i="21" s="1"/>
  <c r="DZ85" i="21"/>
  <c r="BK85" i="21" s="1"/>
  <c r="DY85" i="21"/>
  <c r="BJ85" i="21" s="1"/>
  <c r="DX85" i="21"/>
  <c r="BI85" i="21" s="1"/>
  <c r="DW85" i="21"/>
  <c r="BH85" i="21" s="1"/>
  <c r="DV85" i="21"/>
  <c r="BG85" i="21" s="1"/>
  <c r="DU85" i="21"/>
  <c r="BF85" i="21" s="1"/>
  <c r="DT85" i="21"/>
  <c r="BE85" i="21" s="1"/>
  <c r="DS85" i="21"/>
  <c r="BD85" i="21" s="1"/>
  <c r="DR85" i="21"/>
  <c r="BC85" i="21" s="1"/>
  <c r="DQ85" i="21"/>
  <c r="BB85" i="21" s="1"/>
  <c r="DP85" i="21"/>
  <c r="BA85" i="21" s="1"/>
  <c r="DO85" i="21"/>
  <c r="AZ85" i="21" s="1"/>
  <c r="DN85" i="21"/>
  <c r="AY85" i="21" s="1"/>
  <c r="DM85" i="21"/>
  <c r="DL85" i="21"/>
  <c r="AW85" i="21" s="1"/>
  <c r="DK85" i="21"/>
  <c r="AV85" i="21" s="1"/>
  <c r="DJ85" i="21"/>
  <c r="AU85" i="21" s="1"/>
  <c r="DI85" i="21"/>
  <c r="AT85" i="21" s="1"/>
  <c r="DH85" i="21"/>
  <c r="AS85" i="21" s="1"/>
  <c r="DG85" i="21"/>
  <c r="AR85" i="21" s="1"/>
  <c r="DF85" i="21"/>
  <c r="AQ85" i="21" s="1"/>
  <c r="DE85" i="21"/>
  <c r="AP85" i="21" s="1"/>
  <c r="DD85" i="21"/>
  <c r="AO85" i="21" s="1"/>
  <c r="DC85" i="21"/>
  <c r="AN85" i="21" s="1"/>
  <c r="DB85" i="21"/>
  <c r="AM85" i="21" s="1"/>
  <c r="DA85" i="21"/>
  <c r="AL85" i="21" s="1"/>
  <c r="CZ85" i="21"/>
  <c r="AK85" i="21" s="1"/>
  <c r="CY85" i="21"/>
  <c r="AJ85" i="21" s="1"/>
  <c r="CX85" i="21"/>
  <c r="AI85" i="21" s="1"/>
  <c r="CW85" i="21"/>
  <c r="CV85" i="21"/>
  <c r="AG85" i="21" s="1"/>
  <c r="CU85" i="21"/>
  <c r="AF85" i="21" s="1"/>
  <c r="CT85" i="21"/>
  <c r="AE85" i="21" s="1"/>
  <c r="CS85" i="21"/>
  <c r="AD85" i="21" s="1"/>
  <c r="CR85" i="21"/>
  <c r="AC85" i="21" s="1"/>
  <c r="CQ85" i="21"/>
  <c r="AB85" i="21" s="1"/>
  <c r="CP85" i="21"/>
  <c r="AA85" i="21" s="1"/>
  <c r="CO85" i="21"/>
  <c r="Z85" i="21" s="1"/>
  <c r="CN85" i="21"/>
  <c r="Y85" i="21" s="1"/>
  <c r="CM85" i="21"/>
  <c r="X85" i="21" s="1"/>
  <c r="CL85" i="21"/>
  <c r="W85" i="21" s="1"/>
  <c r="CK85" i="21"/>
  <c r="CJ85" i="21"/>
  <c r="U85" i="21" s="1"/>
  <c r="CI85" i="21"/>
  <c r="T85" i="21" s="1"/>
  <c r="CH85" i="21"/>
  <c r="S85" i="21" s="1"/>
  <c r="CG85" i="21"/>
  <c r="R85" i="21" s="1"/>
  <c r="CF85" i="21"/>
  <c r="Q85" i="21" s="1"/>
  <c r="CE85" i="21"/>
  <c r="P85" i="21" s="1"/>
  <c r="CD85" i="21"/>
  <c r="O85" i="21" s="1"/>
  <c r="CC85" i="21"/>
  <c r="N85" i="21" s="1"/>
  <c r="CB85" i="21"/>
  <c r="M85" i="21" s="1"/>
  <c r="CA85" i="21"/>
  <c r="L85" i="21" s="1"/>
  <c r="BZ85" i="21"/>
  <c r="K85" i="21" s="1"/>
  <c r="BY85" i="21"/>
  <c r="BX85" i="21"/>
  <c r="I85" i="21" s="1"/>
  <c r="BW85" i="21"/>
  <c r="H85" i="21" s="1"/>
  <c r="BV85" i="21"/>
  <c r="G85" i="21" s="1"/>
  <c r="BU85" i="21"/>
  <c r="F85" i="21" s="1"/>
  <c r="BT85" i="21"/>
  <c r="BS85" i="21"/>
  <c r="D85" i="21" s="1"/>
  <c r="BN85" i="21"/>
  <c r="AX85" i="21"/>
  <c r="AH85" i="21"/>
  <c r="V85" i="21"/>
  <c r="J85" i="21"/>
  <c r="E85" i="21"/>
  <c r="C85" i="21"/>
  <c r="B85" i="21"/>
  <c r="A85" i="21"/>
  <c r="EF84" i="21"/>
  <c r="BQ84" i="21" s="1"/>
  <c r="EE84" i="21"/>
  <c r="ED84" i="21"/>
  <c r="BO84" i="21" s="1"/>
  <c r="EC84" i="21"/>
  <c r="BN84" i="21" s="1"/>
  <c r="EB84" i="21"/>
  <c r="BM84" i="21" s="1"/>
  <c r="EA84" i="21"/>
  <c r="BL84" i="21" s="1"/>
  <c r="DZ84" i="21"/>
  <c r="BK84" i="21" s="1"/>
  <c r="DY84" i="21"/>
  <c r="BJ84" i="21" s="1"/>
  <c r="DX84" i="21"/>
  <c r="BI84" i="21" s="1"/>
  <c r="DW84" i="21"/>
  <c r="DV84" i="21"/>
  <c r="DU84" i="21"/>
  <c r="BF84" i="21" s="1"/>
  <c r="DT84" i="21"/>
  <c r="BE84" i="21" s="1"/>
  <c r="DS84" i="21"/>
  <c r="DR84" i="21"/>
  <c r="BC84" i="21" s="1"/>
  <c r="DQ84" i="21"/>
  <c r="BB84" i="21" s="1"/>
  <c r="DP84" i="21"/>
  <c r="BA84" i="21" s="1"/>
  <c r="DO84" i="21"/>
  <c r="AZ84" i="21" s="1"/>
  <c r="DN84" i="21"/>
  <c r="AY84" i="21" s="1"/>
  <c r="DM84" i="21"/>
  <c r="AX84" i="21" s="1"/>
  <c r="DL84" i="21"/>
  <c r="AW84" i="21" s="1"/>
  <c r="DK84" i="21"/>
  <c r="DJ84" i="21"/>
  <c r="AU84" i="21" s="1"/>
  <c r="DI84" i="21"/>
  <c r="AT84" i="21" s="1"/>
  <c r="DH84" i="21"/>
  <c r="AS84" i="21" s="1"/>
  <c r="DG84" i="21"/>
  <c r="DF84" i="21"/>
  <c r="AQ84" i="21" s="1"/>
  <c r="DE84" i="21"/>
  <c r="AP84" i="21" s="1"/>
  <c r="DD84" i="21"/>
  <c r="AO84" i="21" s="1"/>
  <c r="DC84" i="21"/>
  <c r="DB84" i="21"/>
  <c r="AM84" i="21" s="1"/>
  <c r="DA84" i="21"/>
  <c r="AL84" i="21" s="1"/>
  <c r="CZ84" i="21"/>
  <c r="AK84" i="21" s="1"/>
  <c r="CY84" i="21"/>
  <c r="AJ84" i="21" s="1"/>
  <c r="CX84" i="21"/>
  <c r="AI84" i="21" s="1"/>
  <c r="CW84" i="21"/>
  <c r="AH84" i="21" s="1"/>
  <c r="CV84" i="21"/>
  <c r="AG84" i="21" s="1"/>
  <c r="CU84" i="21"/>
  <c r="CT84" i="21"/>
  <c r="AE84" i="21" s="1"/>
  <c r="CS84" i="21"/>
  <c r="AD84" i="21" s="1"/>
  <c r="CR84" i="21"/>
  <c r="AC84" i="21" s="1"/>
  <c r="CQ84" i="21"/>
  <c r="CP84" i="21"/>
  <c r="AA84" i="21" s="1"/>
  <c r="CO84" i="21"/>
  <c r="Z84" i="21" s="1"/>
  <c r="CN84" i="21"/>
  <c r="Y84" i="21" s="1"/>
  <c r="CM84" i="21"/>
  <c r="CL84" i="21"/>
  <c r="W84" i="21" s="1"/>
  <c r="CK84" i="21"/>
  <c r="V84" i="21" s="1"/>
  <c r="CJ84" i="21"/>
  <c r="U84" i="21" s="1"/>
  <c r="CI84" i="21"/>
  <c r="CH84" i="21"/>
  <c r="S84" i="21" s="1"/>
  <c r="CG84" i="21"/>
  <c r="R84" i="21" s="1"/>
  <c r="CF84" i="21"/>
  <c r="Q84" i="21" s="1"/>
  <c r="CE84" i="21"/>
  <c r="CD84" i="21"/>
  <c r="O84" i="21" s="1"/>
  <c r="CC84" i="21"/>
  <c r="N84" i="21" s="1"/>
  <c r="CB84" i="21"/>
  <c r="M84" i="21" s="1"/>
  <c r="CA84" i="21"/>
  <c r="L84" i="21" s="1"/>
  <c r="BZ84" i="21"/>
  <c r="BY84" i="21"/>
  <c r="J84" i="21" s="1"/>
  <c r="BX84" i="21"/>
  <c r="I84" i="21" s="1"/>
  <c r="BW84" i="21"/>
  <c r="BV84" i="21"/>
  <c r="G84" i="21" s="1"/>
  <c r="BU84" i="21"/>
  <c r="F84" i="21" s="1"/>
  <c r="BT84" i="21"/>
  <c r="E84" i="21" s="1"/>
  <c r="BS84" i="21"/>
  <c r="BP84" i="21"/>
  <c r="BH84" i="21"/>
  <c r="BG84" i="21"/>
  <c r="BD84" i="21"/>
  <c r="AV84" i="21"/>
  <c r="AR84" i="21"/>
  <c r="AN84" i="21"/>
  <c r="AF84" i="21"/>
  <c r="AB84" i="21"/>
  <c r="X84" i="21"/>
  <c r="T84" i="21"/>
  <c r="P84" i="21"/>
  <c r="K84" i="21"/>
  <c r="H84" i="21"/>
  <c r="D84" i="21"/>
  <c r="C84" i="21"/>
  <c r="B84" i="21"/>
  <c r="A84" i="21"/>
  <c r="EF83" i="21"/>
  <c r="BQ83" i="21" s="1"/>
  <c r="EE83" i="21"/>
  <c r="BP83" i="21" s="1"/>
  <c r="ED83" i="21"/>
  <c r="EC83" i="21"/>
  <c r="BN83" i="21" s="1"/>
  <c r="EB83" i="21"/>
  <c r="BM83" i="21" s="1"/>
  <c r="EA83" i="21"/>
  <c r="DZ83" i="21"/>
  <c r="BK83" i="21" s="1"/>
  <c r="DY83" i="21"/>
  <c r="BJ83" i="21" s="1"/>
  <c r="DX83" i="21"/>
  <c r="BI83" i="21" s="1"/>
  <c r="DW83" i="21"/>
  <c r="DV83" i="21"/>
  <c r="DU83" i="21"/>
  <c r="BF83" i="21" s="1"/>
  <c r="DT83" i="21"/>
  <c r="BE83" i="21" s="1"/>
  <c r="DS83" i="21"/>
  <c r="DR83" i="21"/>
  <c r="BC83" i="21" s="1"/>
  <c r="DQ83" i="21"/>
  <c r="BB83" i="21" s="1"/>
  <c r="DP83" i="21"/>
  <c r="BA83" i="21" s="1"/>
  <c r="DO83" i="21"/>
  <c r="DN83" i="21"/>
  <c r="DM83" i="21"/>
  <c r="AX83" i="21" s="1"/>
  <c r="DL83" i="21"/>
  <c r="AW83" i="21" s="1"/>
  <c r="DK83" i="21"/>
  <c r="DJ83" i="21"/>
  <c r="AU83" i="21" s="1"/>
  <c r="DI83" i="21"/>
  <c r="AT83" i="21" s="1"/>
  <c r="DH83" i="21"/>
  <c r="AS83" i="21" s="1"/>
  <c r="DG83" i="21"/>
  <c r="DF83" i="21"/>
  <c r="DE83" i="21"/>
  <c r="AP83" i="21" s="1"/>
  <c r="DD83" i="21"/>
  <c r="AO83" i="21" s="1"/>
  <c r="DC83" i="21"/>
  <c r="AN83" i="21" s="1"/>
  <c r="DB83" i="21"/>
  <c r="DA83" i="21"/>
  <c r="AL83" i="21" s="1"/>
  <c r="CZ83" i="21"/>
  <c r="AK83" i="21" s="1"/>
  <c r="CY83" i="21"/>
  <c r="CX83" i="21"/>
  <c r="AI83" i="21" s="1"/>
  <c r="CW83" i="21"/>
  <c r="AH83" i="21" s="1"/>
  <c r="CV83" i="21"/>
  <c r="AG83" i="21" s="1"/>
  <c r="CU83" i="21"/>
  <c r="AF83" i="21" s="1"/>
  <c r="CT83" i="21"/>
  <c r="AE83" i="21" s="1"/>
  <c r="CS83" i="21"/>
  <c r="AD83" i="21" s="1"/>
  <c r="CR83" i="21"/>
  <c r="AC83" i="21" s="1"/>
  <c r="CQ83" i="21"/>
  <c r="CP83" i="21"/>
  <c r="CO83" i="21"/>
  <c r="Z83" i="21" s="1"/>
  <c r="CN83" i="21"/>
  <c r="Y83" i="21" s="1"/>
  <c r="CM83" i="21"/>
  <c r="CL83" i="21"/>
  <c r="W83" i="21" s="1"/>
  <c r="CK83" i="21"/>
  <c r="V83" i="21" s="1"/>
  <c r="CJ83" i="21"/>
  <c r="U83" i="21" s="1"/>
  <c r="CI83" i="21"/>
  <c r="CH83" i="21"/>
  <c r="CG83" i="21"/>
  <c r="R83" i="21" s="1"/>
  <c r="CF83" i="21"/>
  <c r="Q83" i="21" s="1"/>
  <c r="CE83" i="21"/>
  <c r="CD83" i="21"/>
  <c r="O83" i="21" s="1"/>
  <c r="CC83" i="21"/>
  <c r="N83" i="21" s="1"/>
  <c r="CB83" i="21"/>
  <c r="M83" i="21" s="1"/>
  <c r="CA83" i="21"/>
  <c r="L83" i="21" s="1"/>
  <c r="BZ83" i="21"/>
  <c r="BY83" i="21"/>
  <c r="J83" i="21" s="1"/>
  <c r="BX83" i="21"/>
  <c r="I83" i="21" s="1"/>
  <c r="BW83" i="21"/>
  <c r="BV83" i="21"/>
  <c r="G83" i="21" s="1"/>
  <c r="BU83" i="21"/>
  <c r="F83" i="21" s="1"/>
  <c r="BT83" i="21"/>
  <c r="E83" i="21" s="1"/>
  <c r="BS83" i="21"/>
  <c r="D83" i="21" s="1"/>
  <c r="BO83" i="21"/>
  <c r="BL83" i="21"/>
  <c r="BH83" i="21"/>
  <c r="BG83" i="21"/>
  <c r="BD83" i="21"/>
  <c r="AZ83" i="21"/>
  <c r="AY83" i="21"/>
  <c r="AV83" i="21"/>
  <c r="AR83" i="21"/>
  <c r="AQ83" i="21"/>
  <c r="AM83" i="21"/>
  <c r="AJ83" i="21"/>
  <c r="AB83" i="21"/>
  <c r="AA83" i="21"/>
  <c r="X83" i="21"/>
  <c r="T83" i="21"/>
  <c r="S83" i="21"/>
  <c r="P83" i="21"/>
  <c r="K83" i="21"/>
  <c r="H83" i="21"/>
  <c r="C83" i="21"/>
  <c r="B83" i="21"/>
  <c r="A83" i="21"/>
  <c r="EF82" i="21"/>
  <c r="BQ82" i="21" s="1"/>
  <c r="EE82" i="21"/>
  <c r="BP82" i="21" s="1"/>
  <c r="ED82" i="21"/>
  <c r="BO82" i="21" s="1"/>
  <c r="EC82" i="21"/>
  <c r="BN82" i="21" s="1"/>
  <c r="EB82" i="21"/>
  <c r="EA82" i="21"/>
  <c r="BL82" i="21" s="1"/>
  <c r="DZ82" i="21"/>
  <c r="BK82" i="21" s="1"/>
  <c r="DY82" i="21"/>
  <c r="BJ82" i="21" s="1"/>
  <c r="DX82" i="21"/>
  <c r="DW82" i="21"/>
  <c r="BH82" i="21" s="1"/>
  <c r="DV82" i="21"/>
  <c r="BG82" i="21" s="1"/>
  <c r="DU82" i="21"/>
  <c r="BF82" i="21" s="1"/>
  <c r="DT82" i="21"/>
  <c r="BE82" i="21" s="1"/>
  <c r="DS82" i="21"/>
  <c r="BD82" i="21" s="1"/>
  <c r="DR82" i="21"/>
  <c r="BC82" i="21" s="1"/>
  <c r="DQ82" i="21"/>
  <c r="BB82" i="21" s="1"/>
  <c r="DP82" i="21"/>
  <c r="BA82" i="21" s="1"/>
  <c r="DO82" i="21"/>
  <c r="AZ82" i="21" s="1"/>
  <c r="DN82" i="21"/>
  <c r="AY82" i="21" s="1"/>
  <c r="DM82" i="21"/>
  <c r="AX82" i="21" s="1"/>
  <c r="DL82" i="21"/>
  <c r="DK82" i="21"/>
  <c r="AV82" i="21" s="1"/>
  <c r="DJ82" i="21"/>
  <c r="AU82" i="21" s="1"/>
  <c r="DI82" i="21"/>
  <c r="AT82" i="21" s="1"/>
  <c r="DH82" i="21"/>
  <c r="DG82" i="21"/>
  <c r="AR82" i="21" s="1"/>
  <c r="DF82" i="21"/>
  <c r="AQ82" i="21" s="1"/>
  <c r="DE82" i="21"/>
  <c r="AP82" i="21" s="1"/>
  <c r="DD82" i="21"/>
  <c r="AO82" i="21" s="1"/>
  <c r="DC82" i="21"/>
  <c r="AN82" i="21" s="1"/>
  <c r="DB82" i="21"/>
  <c r="AM82" i="21" s="1"/>
  <c r="DA82" i="21"/>
  <c r="AL82" i="21" s="1"/>
  <c r="CZ82" i="21"/>
  <c r="AK82" i="21" s="1"/>
  <c r="CY82" i="21"/>
  <c r="AJ82" i="21" s="1"/>
  <c r="CX82" i="21"/>
  <c r="AI82" i="21" s="1"/>
  <c r="CW82" i="21"/>
  <c r="AH82" i="21" s="1"/>
  <c r="CV82" i="21"/>
  <c r="CU82" i="21"/>
  <c r="AF82" i="21" s="1"/>
  <c r="CT82" i="21"/>
  <c r="AE82" i="21" s="1"/>
  <c r="CS82" i="21"/>
  <c r="AD82" i="21" s="1"/>
  <c r="CR82" i="21"/>
  <c r="CQ82" i="21"/>
  <c r="AB82" i="21" s="1"/>
  <c r="CP82" i="21"/>
  <c r="AA82" i="21" s="1"/>
  <c r="CO82" i="21"/>
  <c r="Z82" i="21" s="1"/>
  <c r="CN82" i="21"/>
  <c r="Y82" i="21" s="1"/>
  <c r="CM82" i="21"/>
  <c r="X82" i="21" s="1"/>
  <c r="CL82" i="21"/>
  <c r="W82" i="21" s="1"/>
  <c r="CK82" i="21"/>
  <c r="V82" i="21" s="1"/>
  <c r="CJ82" i="21"/>
  <c r="U82" i="21" s="1"/>
  <c r="CI82" i="21"/>
  <c r="T82" i="21" s="1"/>
  <c r="CH82" i="21"/>
  <c r="S82" i="21" s="1"/>
  <c r="CG82" i="21"/>
  <c r="R82" i="21" s="1"/>
  <c r="CF82" i="21"/>
  <c r="CE82" i="21"/>
  <c r="P82" i="21" s="1"/>
  <c r="CD82" i="21"/>
  <c r="CC82" i="21"/>
  <c r="N82" i="21" s="1"/>
  <c r="CB82" i="21"/>
  <c r="CA82" i="21"/>
  <c r="L82" i="21" s="1"/>
  <c r="BZ82" i="21"/>
  <c r="K82" i="21" s="1"/>
  <c r="BY82" i="21"/>
  <c r="J82" i="21" s="1"/>
  <c r="BX82" i="21"/>
  <c r="I82" i="21" s="1"/>
  <c r="BW82" i="21"/>
  <c r="H82" i="21" s="1"/>
  <c r="BV82" i="21"/>
  <c r="G82" i="21" s="1"/>
  <c r="BU82" i="21"/>
  <c r="F82" i="21" s="1"/>
  <c r="BT82" i="21"/>
  <c r="E82" i="21" s="1"/>
  <c r="BS82" i="21"/>
  <c r="D82" i="21" s="1"/>
  <c r="BM82" i="21"/>
  <c r="BI82" i="21"/>
  <c r="AW82" i="21"/>
  <c r="AS82" i="21"/>
  <c r="AG82" i="21"/>
  <c r="AC82" i="21"/>
  <c r="Q82" i="21"/>
  <c r="O82" i="21"/>
  <c r="M82" i="21"/>
  <c r="C82" i="21"/>
  <c r="B82" i="21"/>
  <c r="A82" i="21"/>
  <c r="EF81" i="21"/>
  <c r="BQ81" i="21" s="1"/>
  <c r="EE81" i="21"/>
  <c r="BP81" i="21" s="1"/>
  <c r="ED81" i="21"/>
  <c r="BO81" i="21" s="1"/>
  <c r="EC81" i="21"/>
  <c r="BN81" i="21" s="1"/>
  <c r="EB81" i="21"/>
  <c r="BM81" i="21" s="1"/>
  <c r="EA81" i="21"/>
  <c r="BL81" i="21" s="1"/>
  <c r="DZ81" i="21"/>
  <c r="BK81" i="21" s="1"/>
  <c r="DY81" i="21"/>
  <c r="BJ81" i="21" s="1"/>
  <c r="DX81" i="21"/>
  <c r="BI81" i="21" s="1"/>
  <c r="DW81" i="21"/>
  <c r="BH81" i="21" s="1"/>
  <c r="DV81" i="21"/>
  <c r="BG81" i="21" s="1"/>
  <c r="DU81" i="21"/>
  <c r="BF81" i="21" s="1"/>
  <c r="DT81" i="21"/>
  <c r="BE81" i="21" s="1"/>
  <c r="DS81" i="21"/>
  <c r="BD81" i="21" s="1"/>
  <c r="DR81" i="21"/>
  <c r="BC81" i="21" s="1"/>
  <c r="DQ81" i="21"/>
  <c r="BB81" i="21" s="1"/>
  <c r="DP81" i="21"/>
  <c r="BA81" i="21" s="1"/>
  <c r="DO81" i="21"/>
  <c r="DN81" i="21"/>
  <c r="AY81" i="21" s="1"/>
  <c r="DM81" i="21"/>
  <c r="AX81" i="21" s="1"/>
  <c r="DL81" i="21"/>
  <c r="AW81" i="21" s="1"/>
  <c r="DK81" i="21"/>
  <c r="AV81" i="21" s="1"/>
  <c r="DJ81" i="21"/>
  <c r="AU81" i="21" s="1"/>
  <c r="DI81" i="21"/>
  <c r="DH81" i="21"/>
  <c r="AS81" i="21" s="1"/>
  <c r="DG81" i="21"/>
  <c r="AR81" i="21" s="1"/>
  <c r="DF81" i="21"/>
  <c r="AQ81" i="21" s="1"/>
  <c r="DE81" i="21"/>
  <c r="AP81" i="21" s="1"/>
  <c r="DD81" i="21"/>
  <c r="AO81" i="21" s="1"/>
  <c r="DC81" i="21"/>
  <c r="AN81" i="21" s="1"/>
  <c r="DB81" i="21"/>
  <c r="AM81" i="21" s="1"/>
  <c r="DA81" i="21"/>
  <c r="AL81" i="21" s="1"/>
  <c r="CZ81" i="21"/>
  <c r="AK81" i="21" s="1"/>
  <c r="CY81" i="21"/>
  <c r="CX81" i="21"/>
  <c r="AI81" i="21" s="1"/>
  <c r="CW81" i="21"/>
  <c r="AH81" i="21" s="1"/>
  <c r="CV81" i="21"/>
  <c r="AG81" i="21" s="1"/>
  <c r="CU81" i="21"/>
  <c r="AF81" i="21" s="1"/>
  <c r="CT81" i="21"/>
  <c r="AE81" i="21" s="1"/>
  <c r="CS81" i="21"/>
  <c r="CR81" i="21"/>
  <c r="AC81" i="21" s="1"/>
  <c r="CQ81" i="21"/>
  <c r="AB81" i="21" s="1"/>
  <c r="CP81" i="21"/>
  <c r="AA81" i="21" s="1"/>
  <c r="CO81" i="21"/>
  <c r="Z81" i="21" s="1"/>
  <c r="CN81" i="21"/>
  <c r="Y81" i="21" s="1"/>
  <c r="CM81" i="21"/>
  <c r="X81" i="21" s="1"/>
  <c r="CL81" i="21"/>
  <c r="W81" i="21" s="1"/>
  <c r="CK81" i="21"/>
  <c r="V81" i="21" s="1"/>
  <c r="CJ81" i="21"/>
  <c r="U81" i="21" s="1"/>
  <c r="CI81" i="21"/>
  <c r="CH81" i="21"/>
  <c r="S81" i="21" s="1"/>
  <c r="CG81" i="21"/>
  <c r="R81" i="21" s="1"/>
  <c r="CF81" i="21"/>
  <c r="Q81" i="21" s="1"/>
  <c r="CE81" i="21"/>
  <c r="CD81" i="21"/>
  <c r="O81" i="21" s="1"/>
  <c r="CC81" i="21"/>
  <c r="N81" i="21" s="1"/>
  <c r="CB81" i="21"/>
  <c r="M81" i="21" s="1"/>
  <c r="CA81" i="21"/>
  <c r="L81" i="21" s="1"/>
  <c r="BZ81" i="21"/>
  <c r="K81" i="21" s="1"/>
  <c r="BY81" i="21"/>
  <c r="J81" i="21" s="1"/>
  <c r="BX81" i="21"/>
  <c r="I81" i="21" s="1"/>
  <c r="BW81" i="21"/>
  <c r="BV81" i="21"/>
  <c r="G81" i="21" s="1"/>
  <c r="BU81" i="21"/>
  <c r="F81" i="21" s="1"/>
  <c r="BT81" i="21"/>
  <c r="E81" i="21" s="1"/>
  <c r="BS81" i="21"/>
  <c r="D81" i="21" s="1"/>
  <c r="AZ81" i="21"/>
  <c r="AT81" i="21"/>
  <c r="AJ81" i="21"/>
  <c r="AD81" i="21"/>
  <c r="T81" i="21"/>
  <c r="P81" i="21"/>
  <c r="H81" i="21"/>
  <c r="C81" i="21"/>
  <c r="B81" i="21"/>
  <c r="A81" i="21"/>
  <c r="EF80" i="21"/>
  <c r="BQ80" i="21" s="1"/>
  <c r="EE80" i="21"/>
  <c r="BP80" i="21" s="1"/>
  <c r="ED80" i="21"/>
  <c r="BO80" i="21" s="1"/>
  <c r="EC80" i="21"/>
  <c r="BN80" i="21" s="1"/>
  <c r="EB80" i="21"/>
  <c r="BM80" i="21" s="1"/>
  <c r="EA80" i="21"/>
  <c r="BL80" i="21" s="1"/>
  <c r="DZ80" i="21"/>
  <c r="BK80" i="21" s="1"/>
  <c r="DY80" i="21"/>
  <c r="BJ80" i="21" s="1"/>
  <c r="DX80" i="21"/>
  <c r="BI80" i="21" s="1"/>
  <c r="DW80" i="21"/>
  <c r="BH80" i="21" s="1"/>
  <c r="DV80" i="21"/>
  <c r="BG80" i="21" s="1"/>
  <c r="DU80" i="21"/>
  <c r="BF80" i="21" s="1"/>
  <c r="DT80" i="21"/>
  <c r="BE80" i="21" s="1"/>
  <c r="DS80" i="21"/>
  <c r="BD80" i="21" s="1"/>
  <c r="DR80" i="21"/>
  <c r="DQ80" i="21"/>
  <c r="BB80" i="21" s="1"/>
  <c r="DP80" i="21"/>
  <c r="BA80" i="21" s="1"/>
  <c r="DO80" i="21"/>
  <c r="AZ80" i="21" s="1"/>
  <c r="DN80" i="21"/>
  <c r="AY80" i="21" s="1"/>
  <c r="DM80" i="21"/>
  <c r="AX80" i="21" s="1"/>
  <c r="DL80" i="21"/>
  <c r="AW80" i="21" s="1"/>
  <c r="DK80" i="21"/>
  <c r="AV80" i="21" s="1"/>
  <c r="DJ80" i="21"/>
  <c r="AU80" i="21" s="1"/>
  <c r="DI80" i="21"/>
  <c r="AT80" i="21" s="1"/>
  <c r="DH80" i="21"/>
  <c r="AS80" i="21" s="1"/>
  <c r="DG80" i="21"/>
  <c r="AR80" i="21" s="1"/>
  <c r="DF80" i="21"/>
  <c r="AQ80" i="21" s="1"/>
  <c r="DE80" i="21"/>
  <c r="AP80" i="21" s="1"/>
  <c r="DD80" i="21"/>
  <c r="AO80" i="21" s="1"/>
  <c r="DC80" i="21"/>
  <c r="AN80" i="21" s="1"/>
  <c r="DB80" i="21"/>
  <c r="AM80" i="21" s="1"/>
  <c r="DA80" i="21"/>
  <c r="AL80" i="21" s="1"/>
  <c r="CZ80" i="21"/>
  <c r="AK80" i="21" s="1"/>
  <c r="CY80" i="21"/>
  <c r="AJ80" i="21" s="1"/>
  <c r="CX80" i="21"/>
  <c r="AI80" i="21" s="1"/>
  <c r="CW80" i="21"/>
  <c r="AH80" i="21" s="1"/>
  <c r="CV80" i="21"/>
  <c r="AG80" i="21" s="1"/>
  <c r="CU80" i="21"/>
  <c r="AF80" i="21" s="1"/>
  <c r="CT80" i="21"/>
  <c r="AE80" i="21" s="1"/>
  <c r="CS80" i="21"/>
  <c r="AD80" i="21" s="1"/>
  <c r="CR80" i="21"/>
  <c r="AC80" i="21" s="1"/>
  <c r="CQ80" i="21"/>
  <c r="AB80" i="21" s="1"/>
  <c r="CP80" i="21"/>
  <c r="AA80" i="21" s="1"/>
  <c r="CO80" i="21"/>
  <c r="Z80" i="21" s="1"/>
  <c r="CN80" i="21"/>
  <c r="Y80" i="21" s="1"/>
  <c r="CM80" i="21"/>
  <c r="X80" i="21" s="1"/>
  <c r="CL80" i="21"/>
  <c r="W80" i="21" s="1"/>
  <c r="CK80" i="21"/>
  <c r="V80" i="21" s="1"/>
  <c r="CJ80" i="21"/>
  <c r="U80" i="21" s="1"/>
  <c r="CI80" i="21"/>
  <c r="T80" i="21" s="1"/>
  <c r="CH80" i="21"/>
  <c r="S80" i="21" s="1"/>
  <c r="CG80" i="21"/>
  <c r="R80" i="21" s="1"/>
  <c r="CF80" i="21"/>
  <c r="Q80" i="21" s="1"/>
  <c r="CE80" i="21"/>
  <c r="P80" i="25" s="1"/>
  <c r="CD80" i="21"/>
  <c r="O80" i="21" s="1"/>
  <c r="CC80" i="21"/>
  <c r="N80" i="21" s="1"/>
  <c r="CB80" i="21"/>
  <c r="M80" i="21" s="1"/>
  <c r="CA80" i="21"/>
  <c r="L80" i="21" s="1"/>
  <c r="BZ80" i="21"/>
  <c r="K80" i="21" s="1"/>
  <c r="BY80" i="21"/>
  <c r="J80" i="21" s="1"/>
  <c r="BX80" i="21"/>
  <c r="I80" i="21" s="1"/>
  <c r="BW80" i="21"/>
  <c r="H80" i="21" s="1"/>
  <c r="BV80" i="21"/>
  <c r="BU80" i="21"/>
  <c r="F80" i="21" s="1"/>
  <c r="BT80" i="21"/>
  <c r="E80" i="21" s="1"/>
  <c r="BS80" i="21"/>
  <c r="D80" i="21" s="1"/>
  <c r="BC80" i="21"/>
  <c r="G80" i="21"/>
  <c r="C80" i="21"/>
  <c r="B80" i="21"/>
  <c r="A80" i="21"/>
  <c r="EF79" i="21"/>
  <c r="BQ79" i="21" s="1"/>
  <c r="EE79" i="21"/>
  <c r="BP79" i="21" s="1"/>
  <c r="ED79" i="21"/>
  <c r="EC79" i="21"/>
  <c r="EB79" i="21"/>
  <c r="BM79" i="21" s="1"/>
  <c r="EA79" i="21"/>
  <c r="BL79" i="21" s="1"/>
  <c r="DZ79" i="21"/>
  <c r="BK79" i="21" s="1"/>
  <c r="DY79" i="21"/>
  <c r="BJ79" i="21" s="1"/>
  <c r="DX79" i="21"/>
  <c r="BI79" i="21" s="1"/>
  <c r="DW79" i="21"/>
  <c r="BH79" i="21" s="1"/>
  <c r="DV79" i="21"/>
  <c r="BG79" i="21" s="1"/>
  <c r="DU79" i="21"/>
  <c r="BF79" i="21" s="1"/>
  <c r="DT79" i="21"/>
  <c r="BE79" i="21" s="1"/>
  <c r="DS79" i="21"/>
  <c r="BD79" i="21" s="1"/>
  <c r="DR79" i="21"/>
  <c r="BC79" i="21" s="1"/>
  <c r="DQ79" i="21"/>
  <c r="DP79" i="21"/>
  <c r="BA79" i="21" s="1"/>
  <c r="DO79" i="21"/>
  <c r="AZ79" i="21" s="1"/>
  <c r="DN79" i="21"/>
  <c r="AY79" i="21" s="1"/>
  <c r="DM79" i="21"/>
  <c r="AX79" i="21" s="1"/>
  <c r="DL79" i="21"/>
  <c r="AW79" i="21" s="1"/>
  <c r="DK79" i="21"/>
  <c r="DJ79" i="21"/>
  <c r="AU79" i="21" s="1"/>
  <c r="DI79" i="21"/>
  <c r="AT79" i="21" s="1"/>
  <c r="DH79" i="21"/>
  <c r="AS79" i="21" s="1"/>
  <c r="DG79" i="21"/>
  <c r="AR79" i="21" s="1"/>
  <c r="DF79" i="21"/>
  <c r="AQ79" i="21" s="1"/>
  <c r="DE79" i="21"/>
  <c r="AP79" i="21" s="1"/>
  <c r="DD79" i="21"/>
  <c r="AO79" i="21" s="1"/>
  <c r="DC79" i="21"/>
  <c r="AN79" i="21" s="1"/>
  <c r="DB79" i="21"/>
  <c r="AM79" i="21" s="1"/>
  <c r="DA79" i="21"/>
  <c r="AL79" i="21" s="1"/>
  <c r="CZ79" i="21"/>
  <c r="AK79" i="21" s="1"/>
  <c r="CY79" i="21"/>
  <c r="AJ79" i="21" s="1"/>
  <c r="CX79" i="21"/>
  <c r="AI79" i="21" s="1"/>
  <c r="CW79" i="21"/>
  <c r="AH79" i="21" s="1"/>
  <c r="CV79" i="21"/>
  <c r="AG79" i="21" s="1"/>
  <c r="CU79" i="21"/>
  <c r="CT79" i="21"/>
  <c r="AE79" i="21" s="1"/>
  <c r="CS79" i="21"/>
  <c r="CR79" i="21"/>
  <c r="AC79" i="21" s="1"/>
  <c r="CQ79" i="21"/>
  <c r="AB79" i="21" s="1"/>
  <c r="CP79" i="21"/>
  <c r="AA79" i="21" s="1"/>
  <c r="CO79" i="21"/>
  <c r="Z79" i="21" s="1"/>
  <c r="CN79" i="21"/>
  <c r="Y79" i="21" s="1"/>
  <c r="CM79" i="21"/>
  <c r="X79" i="21" s="1"/>
  <c r="CL79" i="21"/>
  <c r="W79" i="21" s="1"/>
  <c r="CK79" i="21"/>
  <c r="V79" i="21" s="1"/>
  <c r="CJ79" i="21"/>
  <c r="U79" i="21" s="1"/>
  <c r="CI79" i="21"/>
  <c r="T79" i="21" s="1"/>
  <c r="CH79" i="21"/>
  <c r="S79" i="21" s="1"/>
  <c r="CG79" i="21"/>
  <c r="R79" i="21" s="1"/>
  <c r="CF79" i="21"/>
  <c r="Q79" i="21" s="1"/>
  <c r="CE79" i="21"/>
  <c r="P79" i="21" s="1"/>
  <c r="CD79" i="21"/>
  <c r="O79" i="21" s="1"/>
  <c r="CC79" i="21"/>
  <c r="N79" i="21" s="1"/>
  <c r="CB79" i="21"/>
  <c r="M79" i="21" s="1"/>
  <c r="CA79" i="21"/>
  <c r="L79" i="21" s="1"/>
  <c r="BZ79" i="21"/>
  <c r="K79" i="21" s="1"/>
  <c r="BY79" i="21"/>
  <c r="J79" i="21" s="1"/>
  <c r="BX79" i="21"/>
  <c r="I79" i="21" s="1"/>
  <c r="BW79" i="21"/>
  <c r="H79" i="21" s="1"/>
  <c r="BV79" i="21"/>
  <c r="G79" i="21" s="1"/>
  <c r="BU79" i="21"/>
  <c r="F79" i="21" s="1"/>
  <c r="BT79" i="21"/>
  <c r="E79" i="21" s="1"/>
  <c r="BS79" i="21"/>
  <c r="D79" i="21" s="1"/>
  <c r="BO79" i="21"/>
  <c r="BN79" i="21"/>
  <c r="BB79" i="21"/>
  <c r="AV79" i="21"/>
  <c r="AF79" i="21"/>
  <c r="AD79" i="21"/>
  <c r="C79" i="21"/>
  <c r="B79" i="21"/>
  <c r="A79" i="21"/>
  <c r="EF78" i="21"/>
  <c r="BQ78" i="21" s="1"/>
  <c r="EE78" i="21"/>
  <c r="BP78" i="21" s="1"/>
  <c r="ED78" i="21"/>
  <c r="BO78" i="21" s="1"/>
  <c r="EC78" i="21"/>
  <c r="BN78" i="21" s="1"/>
  <c r="EB78" i="21"/>
  <c r="BM78" i="21" s="1"/>
  <c r="EA78" i="21"/>
  <c r="BL78" i="21" s="1"/>
  <c r="DZ78" i="21"/>
  <c r="BK78" i="21" s="1"/>
  <c r="DY78" i="21"/>
  <c r="BJ78" i="21" s="1"/>
  <c r="DX78" i="21"/>
  <c r="BI78" i="21" s="1"/>
  <c r="DW78" i="21"/>
  <c r="BH78" i="21" s="1"/>
  <c r="DV78" i="21"/>
  <c r="BG78" i="21" s="1"/>
  <c r="DU78" i="21"/>
  <c r="BF78" i="21" s="1"/>
  <c r="DT78" i="21"/>
  <c r="DS78" i="21"/>
  <c r="BD78" i="21" s="1"/>
  <c r="DR78" i="21"/>
  <c r="BC78" i="21" s="1"/>
  <c r="DQ78" i="21"/>
  <c r="BB78" i="21" s="1"/>
  <c r="DP78" i="21"/>
  <c r="DO78" i="21"/>
  <c r="AZ78" i="21" s="1"/>
  <c r="DN78" i="21"/>
  <c r="AY78" i="21" s="1"/>
  <c r="DM78" i="21"/>
  <c r="DL78" i="21"/>
  <c r="AW78" i="21" s="1"/>
  <c r="DK78" i="21"/>
  <c r="AV78" i="21" s="1"/>
  <c r="DJ78" i="21"/>
  <c r="DI78" i="21"/>
  <c r="AT78" i="21" s="1"/>
  <c r="DH78" i="21"/>
  <c r="DG78" i="21"/>
  <c r="AR78" i="21" s="1"/>
  <c r="DF78" i="21"/>
  <c r="AQ78" i="21" s="1"/>
  <c r="DE78" i="21"/>
  <c r="AP78" i="21" s="1"/>
  <c r="DD78" i="21"/>
  <c r="DC78" i="21"/>
  <c r="AN78" i="21" s="1"/>
  <c r="DB78" i="21"/>
  <c r="AM78" i="21" s="1"/>
  <c r="DA78" i="21"/>
  <c r="AL78" i="21" s="1"/>
  <c r="CZ78" i="21"/>
  <c r="AK78" i="21" s="1"/>
  <c r="CY78" i="21"/>
  <c r="AJ78" i="21" s="1"/>
  <c r="CX78" i="21"/>
  <c r="CW78" i="21"/>
  <c r="AH78" i="21" s="1"/>
  <c r="CV78" i="21"/>
  <c r="AG78" i="21" s="1"/>
  <c r="CU78" i="21"/>
  <c r="AF78" i="21" s="1"/>
  <c r="CT78" i="21"/>
  <c r="AE78" i="21" s="1"/>
  <c r="CS78" i="21"/>
  <c r="AD78" i="21" s="1"/>
  <c r="CR78" i="21"/>
  <c r="AC78" i="21" s="1"/>
  <c r="CQ78" i="21"/>
  <c r="AB78" i="21" s="1"/>
  <c r="CP78" i="21"/>
  <c r="AA78" i="21" s="1"/>
  <c r="CO78" i="21"/>
  <c r="CN78" i="21"/>
  <c r="Y78" i="21" s="1"/>
  <c r="CM78" i="21"/>
  <c r="X78" i="21" s="1"/>
  <c r="CL78" i="21"/>
  <c r="W78" i="21" s="1"/>
  <c r="CK78" i="21"/>
  <c r="V78" i="21" s="1"/>
  <c r="CJ78" i="21"/>
  <c r="CI78" i="21"/>
  <c r="T78" i="21" s="1"/>
  <c r="CH78" i="21"/>
  <c r="CG78" i="21"/>
  <c r="CF78" i="21"/>
  <c r="Q78" i="21" s="1"/>
  <c r="CE78" i="21"/>
  <c r="P78" i="21" s="1"/>
  <c r="CD78" i="21"/>
  <c r="O78" i="21" s="1"/>
  <c r="CC78" i="21"/>
  <c r="CB78" i="21"/>
  <c r="CA78" i="21"/>
  <c r="L78" i="21" s="1"/>
  <c r="BZ78" i="21"/>
  <c r="K78" i="21" s="1"/>
  <c r="BY78" i="21"/>
  <c r="BX78" i="21"/>
  <c r="I78" i="21" s="1"/>
  <c r="BW78" i="21"/>
  <c r="H78" i="21" s="1"/>
  <c r="BV78" i="21"/>
  <c r="G78" i="21" s="1"/>
  <c r="BU78" i="21"/>
  <c r="BT78" i="21"/>
  <c r="BS78" i="21"/>
  <c r="D78" i="21" s="1"/>
  <c r="BE78" i="21"/>
  <c r="BA78" i="21"/>
  <c r="AX78" i="21"/>
  <c r="AU78" i="21"/>
  <c r="AS78" i="21"/>
  <c r="AO78" i="21"/>
  <c r="AI78" i="21"/>
  <c r="Z78" i="21"/>
  <c r="U78" i="21"/>
  <c r="S78" i="21"/>
  <c r="R78" i="21"/>
  <c r="N78" i="21"/>
  <c r="M78" i="21"/>
  <c r="J78" i="21"/>
  <c r="F78" i="21"/>
  <c r="E78" i="21"/>
  <c r="C78" i="21"/>
  <c r="B78" i="21"/>
  <c r="A78" i="21"/>
  <c r="EF77" i="21"/>
  <c r="BQ77" i="21" s="1"/>
  <c r="EE77" i="21"/>
  <c r="BP77" i="21" s="1"/>
  <c r="ED77" i="21"/>
  <c r="BO77" i="21" s="1"/>
  <c r="EC77" i="21"/>
  <c r="BN77" i="21" s="1"/>
  <c r="EB77" i="21"/>
  <c r="BM77" i="21" s="1"/>
  <c r="EA77" i="21"/>
  <c r="BL77" i="21" s="1"/>
  <c r="DZ77" i="21"/>
  <c r="BK77" i="21" s="1"/>
  <c r="DY77" i="21"/>
  <c r="BJ77" i="21" s="1"/>
  <c r="DX77" i="21"/>
  <c r="BI77" i="21" s="1"/>
  <c r="DW77" i="21"/>
  <c r="BH77" i="21" s="1"/>
  <c r="DV77" i="21"/>
  <c r="BG77" i="21" s="1"/>
  <c r="DU77" i="21"/>
  <c r="BF77" i="21" s="1"/>
  <c r="DT77" i="21"/>
  <c r="BE77" i="21" s="1"/>
  <c r="DS77" i="21"/>
  <c r="BD77" i="21" s="1"/>
  <c r="DR77" i="21"/>
  <c r="BC77" i="21" s="1"/>
  <c r="DQ77" i="21"/>
  <c r="BB77" i="21" s="1"/>
  <c r="DP77" i="21"/>
  <c r="BA77" i="21" s="1"/>
  <c r="DO77" i="21"/>
  <c r="AZ77" i="21" s="1"/>
  <c r="DN77" i="21"/>
  <c r="AY77" i="21" s="1"/>
  <c r="DM77" i="21"/>
  <c r="AX77" i="21" s="1"/>
  <c r="DL77" i="21"/>
  <c r="AW77" i="21" s="1"/>
  <c r="DK77" i="21"/>
  <c r="AV77" i="21" s="1"/>
  <c r="DJ77" i="21"/>
  <c r="AU77" i="21" s="1"/>
  <c r="DI77" i="21"/>
  <c r="AT77" i="21" s="1"/>
  <c r="DH77" i="21"/>
  <c r="AS77" i="21" s="1"/>
  <c r="DG77" i="21"/>
  <c r="AR77" i="21" s="1"/>
  <c r="DF77" i="21"/>
  <c r="AQ77" i="21" s="1"/>
  <c r="DE77" i="21"/>
  <c r="DD77" i="21"/>
  <c r="AO77" i="21" s="1"/>
  <c r="DC77" i="21"/>
  <c r="AN77" i="21" s="1"/>
  <c r="DB77" i="21"/>
  <c r="AM77" i="21" s="1"/>
  <c r="DA77" i="21"/>
  <c r="AL77" i="21" s="1"/>
  <c r="CZ77" i="21"/>
  <c r="AK77" i="21" s="1"/>
  <c r="CY77" i="21"/>
  <c r="AJ77" i="21" s="1"/>
  <c r="CX77" i="21"/>
  <c r="AI77" i="21" s="1"/>
  <c r="CW77" i="21"/>
  <c r="AH77" i="21" s="1"/>
  <c r="CV77" i="21"/>
  <c r="AG77" i="21" s="1"/>
  <c r="CU77" i="21"/>
  <c r="AF77" i="21" s="1"/>
  <c r="CT77" i="21"/>
  <c r="AE77" i="21" s="1"/>
  <c r="CS77" i="21"/>
  <c r="AD77" i="21" s="1"/>
  <c r="CR77" i="21"/>
  <c r="AC77" i="25" s="1"/>
  <c r="CQ77" i="21"/>
  <c r="AB77" i="21" s="1"/>
  <c r="CP77" i="21"/>
  <c r="AA77" i="21" s="1"/>
  <c r="CO77" i="21"/>
  <c r="Z77" i="21" s="1"/>
  <c r="CN77" i="21"/>
  <c r="Y77" i="21" s="1"/>
  <c r="CM77" i="21"/>
  <c r="X77" i="21" s="1"/>
  <c r="CL77" i="21"/>
  <c r="W77" i="21" s="1"/>
  <c r="CK77" i="21"/>
  <c r="V77" i="21" s="1"/>
  <c r="CJ77" i="21"/>
  <c r="U77" i="21" s="1"/>
  <c r="CI77" i="21"/>
  <c r="T77" i="21" s="1"/>
  <c r="CH77" i="21"/>
  <c r="S77" i="21" s="1"/>
  <c r="CG77" i="21"/>
  <c r="R77" i="21" s="1"/>
  <c r="CF77" i="21"/>
  <c r="Q77" i="21" s="1"/>
  <c r="CE77" i="21"/>
  <c r="P77" i="21" s="1"/>
  <c r="CD77" i="21"/>
  <c r="O77" i="21" s="1"/>
  <c r="CC77" i="21"/>
  <c r="N77" i="21" s="1"/>
  <c r="CB77" i="21"/>
  <c r="M77" i="21" s="1"/>
  <c r="CA77" i="21"/>
  <c r="L77" i="21" s="1"/>
  <c r="BZ77" i="21"/>
  <c r="K77" i="21" s="1"/>
  <c r="BY77" i="21"/>
  <c r="J77" i="21" s="1"/>
  <c r="BX77" i="21"/>
  <c r="I77" i="21" s="1"/>
  <c r="BW77" i="21"/>
  <c r="H77" i="21" s="1"/>
  <c r="BV77" i="21"/>
  <c r="G77" i="21" s="1"/>
  <c r="BU77" i="21"/>
  <c r="BT77" i="21"/>
  <c r="E77" i="21" s="1"/>
  <c r="BS77" i="21"/>
  <c r="D77" i="21" s="1"/>
  <c r="AP77" i="21"/>
  <c r="AC77" i="21"/>
  <c r="F77" i="21"/>
  <c r="C77" i="21"/>
  <c r="B77" i="21"/>
  <c r="A77" i="21"/>
  <c r="EF76" i="21"/>
  <c r="EE76" i="21"/>
  <c r="BP76" i="21" s="1"/>
  <c r="ED76" i="21"/>
  <c r="BO76" i="21" s="1"/>
  <c r="EC76" i="21"/>
  <c r="BN76" i="21" s="1"/>
  <c r="EB76" i="21"/>
  <c r="BM76" i="21" s="1"/>
  <c r="EA76" i="21"/>
  <c r="BL76" i="21" s="1"/>
  <c r="DZ76" i="21"/>
  <c r="BK76" i="21" s="1"/>
  <c r="DY76" i="21"/>
  <c r="BJ76" i="21" s="1"/>
  <c r="DX76" i="21"/>
  <c r="DW76" i="21"/>
  <c r="BH76" i="21" s="1"/>
  <c r="DV76" i="21"/>
  <c r="BG76" i="21" s="1"/>
  <c r="DU76" i="21"/>
  <c r="BF76" i="21" s="1"/>
  <c r="DT76" i="21"/>
  <c r="DS76" i="21"/>
  <c r="BD76" i="21" s="1"/>
  <c r="DR76" i="21"/>
  <c r="BC76" i="21" s="1"/>
  <c r="DQ76" i="21"/>
  <c r="BB76" i="21" s="1"/>
  <c r="DP76" i="21"/>
  <c r="DO76" i="21"/>
  <c r="AZ76" i="21" s="1"/>
  <c r="DN76" i="21"/>
  <c r="AY76" i="21" s="1"/>
  <c r="DM76" i="21"/>
  <c r="AX76" i="21" s="1"/>
  <c r="DL76" i="21"/>
  <c r="DK76" i="21"/>
  <c r="DJ76" i="21"/>
  <c r="AU76" i="21" s="1"/>
  <c r="DI76" i="21"/>
  <c r="AT76" i="21" s="1"/>
  <c r="DH76" i="21"/>
  <c r="AS76" i="21" s="1"/>
  <c r="DG76" i="21"/>
  <c r="AR76" i="21" s="1"/>
  <c r="DF76" i="21"/>
  <c r="AQ76" i="21" s="1"/>
  <c r="DE76" i="21"/>
  <c r="AP76" i="21" s="1"/>
  <c r="DD76" i="21"/>
  <c r="DC76" i="21"/>
  <c r="DB76" i="21"/>
  <c r="AM76" i="21" s="1"/>
  <c r="DA76" i="21"/>
  <c r="AL76" i="21" s="1"/>
  <c r="CZ76" i="21"/>
  <c r="CY76" i="21"/>
  <c r="AJ76" i="21" s="1"/>
  <c r="CX76" i="21"/>
  <c r="AI76" i="21" s="1"/>
  <c r="CW76" i="21"/>
  <c r="AH76" i="21" s="1"/>
  <c r="CV76" i="21"/>
  <c r="AG76" i="21" s="1"/>
  <c r="CU76" i="21"/>
  <c r="AF76" i="21" s="1"/>
  <c r="CT76" i="21"/>
  <c r="AE76" i="21" s="1"/>
  <c r="CS76" i="21"/>
  <c r="AD76" i="21" s="1"/>
  <c r="CR76" i="21"/>
  <c r="CQ76" i="21"/>
  <c r="AB76" i="21" s="1"/>
  <c r="CP76" i="21"/>
  <c r="AA76" i="21" s="1"/>
  <c r="CO76" i="21"/>
  <c r="Z76" i="21" s="1"/>
  <c r="CN76" i="21"/>
  <c r="Y76" i="21" s="1"/>
  <c r="CM76" i="21"/>
  <c r="CL76" i="21"/>
  <c r="W76" i="21" s="1"/>
  <c r="CK76" i="21"/>
  <c r="V76" i="21" s="1"/>
  <c r="CJ76" i="21"/>
  <c r="U76" i="21" s="1"/>
  <c r="CI76" i="21"/>
  <c r="T76" i="21" s="1"/>
  <c r="CH76" i="21"/>
  <c r="S76" i="21" s="1"/>
  <c r="CG76" i="21"/>
  <c r="R76" i="21" s="1"/>
  <c r="CF76" i="21"/>
  <c r="Q76" i="21" s="1"/>
  <c r="CE76" i="21"/>
  <c r="P76" i="21" s="1"/>
  <c r="CD76" i="21"/>
  <c r="O76" i="21" s="1"/>
  <c r="CC76" i="21"/>
  <c r="N76" i="21" s="1"/>
  <c r="CB76" i="21"/>
  <c r="CA76" i="21"/>
  <c r="BZ76" i="21"/>
  <c r="K76" i="21" s="1"/>
  <c r="BY76" i="21"/>
  <c r="J76" i="21" s="1"/>
  <c r="BX76" i="21"/>
  <c r="I76" i="21" s="1"/>
  <c r="BW76" i="21"/>
  <c r="H76" i="21" s="1"/>
  <c r="BV76" i="21"/>
  <c r="G76" i="21" s="1"/>
  <c r="BU76" i="21"/>
  <c r="F76" i="21" s="1"/>
  <c r="BT76" i="21"/>
  <c r="E76" i="21" s="1"/>
  <c r="BS76" i="21"/>
  <c r="D76" i="21" s="1"/>
  <c r="BQ76" i="21"/>
  <c r="BI76" i="21"/>
  <c r="BE76" i="21"/>
  <c r="BA76" i="21"/>
  <c r="AW76" i="21"/>
  <c r="AV76" i="21"/>
  <c r="AO76" i="21"/>
  <c r="AN76" i="21"/>
  <c r="AK76" i="21"/>
  <c r="AC76" i="21"/>
  <c r="X76" i="21"/>
  <c r="M76" i="21"/>
  <c r="L76" i="21"/>
  <c r="C76" i="21"/>
  <c r="B76" i="21"/>
  <c r="A76" i="21"/>
  <c r="EF75" i="21"/>
  <c r="BQ75" i="21" s="1"/>
  <c r="EE75" i="21"/>
  <c r="ED75" i="21"/>
  <c r="BO75" i="21" s="1"/>
  <c r="EC75" i="21"/>
  <c r="BN75" i="21" s="1"/>
  <c r="EB75" i="21"/>
  <c r="BM75" i="21" s="1"/>
  <c r="EA75" i="21"/>
  <c r="BL75" i="21" s="1"/>
  <c r="DZ75" i="21"/>
  <c r="BK75" i="21" s="1"/>
  <c r="DY75" i="21"/>
  <c r="BJ75" i="21" s="1"/>
  <c r="DX75" i="21"/>
  <c r="BI75" i="21" s="1"/>
  <c r="DW75" i="21"/>
  <c r="BH75" i="21" s="1"/>
  <c r="DV75" i="21"/>
  <c r="BG75" i="21" s="1"/>
  <c r="DU75" i="21"/>
  <c r="BF75" i="21" s="1"/>
  <c r="DT75" i="21"/>
  <c r="BE75" i="21" s="1"/>
  <c r="DS75" i="21"/>
  <c r="BD75" i="21" s="1"/>
  <c r="DR75" i="21"/>
  <c r="BC75" i="21" s="1"/>
  <c r="DQ75" i="21"/>
  <c r="BB75" i="21" s="1"/>
  <c r="DP75" i="21"/>
  <c r="BA75" i="21" s="1"/>
  <c r="DO75" i="21"/>
  <c r="DN75" i="21"/>
  <c r="AY75" i="21" s="1"/>
  <c r="DM75" i="21"/>
  <c r="AX75" i="21" s="1"/>
  <c r="DL75" i="21"/>
  <c r="AW75" i="21" s="1"/>
  <c r="DK75" i="21"/>
  <c r="AV75" i="21" s="1"/>
  <c r="DJ75" i="21"/>
  <c r="AU75" i="21" s="1"/>
  <c r="DI75" i="21"/>
  <c r="DH75" i="21"/>
  <c r="AS75" i="21" s="1"/>
  <c r="DG75" i="21"/>
  <c r="AR75" i="21" s="1"/>
  <c r="DF75" i="21"/>
  <c r="AQ75" i="21" s="1"/>
  <c r="DE75" i="21"/>
  <c r="AP75" i="21" s="1"/>
  <c r="DD75" i="21"/>
  <c r="AO75" i="21" s="1"/>
  <c r="DC75" i="21"/>
  <c r="AN75" i="21" s="1"/>
  <c r="DB75" i="21"/>
  <c r="AM75" i="21" s="1"/>
  <c r="DA75" i="21"/>
  <c r="AL75" i="21" s="1"/>
  <c r="CZ75" i="21"/>
  <c r="AK75" i="21" s="1"/>
  <c r="CY75" i="21"/>
  <c r="AJ75" i="21" s="1"/>
  <c r="CX75" i="21"/>
  <c r="AI75" i="21" s="1"/>
  <c r="CW75" i="21"/>
  <c r="AH75" i="21" s="1"/>
  <c r="CV75" i="21"/>
  <c r="AG75" i="21" s="1"/>
  <c r="CU75" i="21"/>
  <c r="CT75" i="21"/>
  <c r="AE75" i="21" s="1"/>
  <c r="CS75" i="21"/>
  <c r="AD75" i="21" s="1"/>
  <c r="CR75" i="21"/>
  <c r="AC75" i="21" s="1"/>
  <c r="CQ75" i="21"/>
  <c r="AB75" i="21" s="1"/>
  <c r="CP75" i="21"/>
  <c r="AA75" i="21" s="1"/>
  <c r="CO75" i="21"/>
  <c r="Z75" i="21" s="1"/>
  <c r="CN75" i="21"/>
  <c r="Y75" i="21" s="1"/>
  <c r="CM75" i="21"/>
  <c r="X75" i="21" s="1"/>
  <c r="CL75" i="21"/>
  <c r="W75" i="21" s="1"/>
  <c r="CK75" i="21"/>
  <c r="V75" i="21" s="1"/>
  <c r="CJ75" i="21"/>
  <c r="U75" i="21" s="1"/>
  <c r="CI75" i="21"/>
  <c r="CH75" i="21"/>
  <c r="S75" i="21" s="1"/>
  <c r="CG75" i="21"/>
  <c r="R75" i="21" s="1"/>
  <c r="CF75" i="21"/>
  <c r="Q75" i="21" s="1"/>
  <c r="CE75" i="21"/>
  <c r="CD75" i="21"/>
  <c r="O75" i="21" s="1"/>
  <c r="CC75" i="21"/>
  <c r="N75" i="21" s="1"/>
  <c r="CB75" i="21"/>
  <c r="M75" i="21" s="1"/>
  <c r="CA75" i="21"/>
  <c r="L75" i="21" s="1"/>
  <c r="BZ75" i="21"/>
  <c r="K75" i="21" s="1"/>
  <c r="BY75" i="21"/>
  <c r="J75" i="21" s="1"/>
  <c r="BX75" i="21"/>
  <c r="I75" i="21" s="1"/>
  <c r="BW75" i="21"/>
  <c r="H75" i="21" s="1"/>
  <c r="BV75" i="21"/>
  <c r="G75" i="21" s="1"/>
  <c r="BU75" i="21"/>
  <c r="F75" i="21" s="1"/>
  <c r="BT75" i="21"/>
  <c r="E75" i="21" s="1"/>
  <c r="BS75" i="21"/>
  <c r="D75" i="21" s="1"/>
  <c r="BP75" i="21"/>
  <c r="AZ75" i="21"/>
  <c r="AT75" i="21"/>
  <c r="AF75" i="21"/>
  <c r="T75" i="21"/>
  <c r="P75" i="21"/>
  <c r="C75" i="21"/>
  <c r="B75" i="21"/>
  <c r="A75" i="21"/>
  <c r="EF74" i="21"/>
  <c r="BQ74" i="21" s="1"/>
  <c r="EE74" i="21"/>
  <c r="BP74" i="21" s="1"/>
  <c r="ED74" i="21"/>
  <c r="BO74" i="21" s="1"/>
  <c r="EC74" i="21"/>
  <c r="BN74" i="21" s="1"/>
  <c r="EB74" i="21"/>
  <c r="BM74" i="21" s="1"/>
  <c r="EA74" i="21"/>
  <c r="BL74" i="21" s="1"/>
  <c r="DZ74" i="21"/>
  <c r="DY74" i="21"/>
  <c r="DX74" i="21"/>
  <c r="BI74" i="21" s="1"/>
  <c r="DW74" i="21"/>
  <c r="BH74" i="21" s="1"/>
  <c r="DV74" i="21"/>
  <c r="DU74" i="21"/>
  <c r="DT74" i="21"/>
  <c r="BE74" i="21" s="1"/>
  <c r="DS74" i="21"/>
  <c r="BD74" i="21" s="1"/>
  <c r="DR74" i="21"/>
  <c r="DQ74" i="21"/>
  <c r="BB74" i="21" s="1"/>
  <c r="DP74" i="21"/>
  <c r="BA74" i="21" s="1"/>
  <c r="DO74" i="21"/>
  <c r="AZ74" i="21" s="1"/>
  <c r="DN74" i="21"/>
  <c r="AY74" i="21" s="1"/>
  <c r="DM74" i="21"/>
  <c r="DL74" i="21"/>
  <c r="DK74" i="21"/>
  <c r="AV74" i="21" s="1"/>
  <c r="DJ74" i="21"/>
  <c r="DI74" i="21"/>
  <c r="AT74" i="21" s="1"/>
  <c r="DH74" i="21"/>
  <c r="AS74" i="21" s="1"/>
  <c r="DG74" i="21"/>
  <c r="AR74" i="21" s="1"/>
  <c r="DF74" i="21"/>
  <c r="DE74" i="21"/>
  <c r="DD74" i="21"/>
  <c r="AO74" i="21" s="1"/>
  <c r="DC74" i="21"/>
  <c r="AN74" i="21" s="1"/>
  <c r="DB74" i="21"/>
  <c r="DA74" i="21"/>
  <c r="CZ74" i="21"/>
  <c r="AK74" i="21" s="1"/>
  <c r="CY74" i="21"/>
  <c r="AJ74" i="21" s="1"/>
  <c r="CX74" i="21"/>
  <c r="AI74" i="21" s="1"/>
  <c r="CW74" i="21"/>
  <c r="AH74" i="21" s="1"/>
  <c r="CV74" i="21"/>
  <c r="CU74" i="21"/>
  <c r="AF74" i="21" s="1"/>
  <c r="CT74" i="21"/>
  <c r="CS74" i="21"/>
  <c r="CR74" i="21"/>
  <c r="AC74" i="21" s="1"/>
  <c r="CQ74" i="21"/>
  <c r="AB74" i="21" s="1"/>
  <c r="CP74" i="21"/>
  <c r="CO74" i="21"/>
  <c r="Z74" i="21" s="1"/>
  <c r="CN74" i="21"/>
  <c r="Y74" i="21" s="1"/>
  <c r="CM74" i="21"/>
  <c r="X74" i="21" s="1"/>
  <c r="CL74" i="21"/>
  <c r="CK74" i="21"/>
  <c r="CJ74" i="21"/>
  <c r="U74" i="21" s="1"/>
  <c r="CI74" i="21"/>
  <c r="T74" i="21" s="1"/>
  <c r="CH74" i="21"/>
  <c r="S74" i="21" s="1"/>
  <c r="CG74" i="21"/>
  <c r="CF74" i="21"/>
  <c r="Q74" i="21" s="1"/>
  <c r="CE74" i="21"/>
  <c r="P74" i="21" s="1"/>
  <c r="CD74" i="21"/>
  <c r="CC74" i="21"/>
  <c r="CB74" i="21"/>
  <c r="M74" i="21" s="1"/>
  <c r="CA74" i="21"/>
  <c r="L74" i="21" s="1"/>
  <c r="BZ74" i="21"/>
  <c r="BY74" i="21"/>
  <c r="BX74" i="21"/>
  <c r="I74" i="21" s="1"/>
  <c r="BW74" i="21"/>
  <c r="H74" i="21" s="1"/>
  <c r="BV74" i="21"/>
  <c r="BU74" i="21"/>
  <c r="BT74" i="21"/>
  <c r="E74" i="21" s="1"/>
  <c r="BS74" i="21"/>
  <c r="D74" i="21" s="1"/>
  <c r="BK74" i="21"/>
  <c r="BJ74" i="21"/>
  <c r="BG74" i="21"/>
  <c r="BF74" i="21"/>
  <c r="BC74" i="21"/>
  <c r="AX74" i="21"/>
  <c r="AW74" i="21"/>
  <c r="AU74" i="21"/>
  <c r="AQ74" i="21"/>
  <c r="AP74" i="21"/>
  <c r="AM74" i="21"/>
  <c r="AL74" i="21"/>
  <c r="AG74" i="21"/>
  <c r="AE74" i="21"/>
  <c r="AD74" i="21"/>
  <c r="AA74" i="21"/>
  <c r="W74" i="21"/>
  <c r="V74" i="21"/>
  <c r="R74" i="21"/>
  <c r="O74" i="21"/>
  <c r="N74" i="21"/>
  <c r="K74" i="21"/>
  <c r="J74" i="21"/>
  <c r="G74" i="21"/>
  <c r="F74" i="21"/>
  <c r="C74" i="21"/>
  <c r="B74" i="21"/>
  <c r="A74" i="21"/>
  <c r="EF73" i="21"/>
  <c r="BQ73" i="21" s="1"/>
  <c r="EE73" i="21"/>
  <c r="BP73" i="21" s="1"/>
  <c r="ED73" i="21"/>
  <c r="BO73" i="21" s="1"/>
  <c r="EC73" i="21"/>
  <c r="BN73" i="21" s="1"/>
  <c r="EB73" i="21"/>
  <c r="BM73" i="21" s="1"/>
  <c r="EA73" i="21"/>
  <c r="DZ73" i="21"/>
  <c r="BK73" i="21" s="1"/>
  <c r="DY73" i="21"/>
  <c r="BJ73" i="21" s="1"/>
  <c r="DX73" i="21"/>
  <c r="BI73" i="21" s="1"/>
  <c r="DW73" i="21"/>
  <c r="BH73" i="21" s="1"/>
  <c r="DV73" i="21"/>
  <c r="BG73" i="21" s="1"/>
  <c r="DU73" i="21"/>
  <c r="BF73" i="21" s="1"/>
  <c r="DT73" i="21"/>
  <c r="BE73" i="21" s="1"/>
  <c r="DS73" i="21"/>
  <c r="DR73" i="21"/>
  <c r="BC73" i="21" s="1"/>
  <c r="DQ73" i="21"/>
  <c r="BB73" i="21" s="1"/>
  <c r="DP73" i="21"/>
  <c r="DO73" i="21"/>
  <c r="AZ73" i="21" s="1"/>
  <c r="DN73" i="21"/>
  <c r="AY73" i="21" s="1"/>
  <c r="DM73" i="21"/>
  <c r="AX73" i="21" s="1"/>
  <c r="DL73" i="21"/>
  <c r="AW73" i="21" s="1"/>
  <c r="DK73" i="21"/>
  <c r="DJ73" i="21"/>
  <c r="AU73" i="21" s="1"/>
  <c r="DI73" i="21"/>
  <c r="AT73" i="21" s="1"/>
  <c r="DH73" i="21"/>
  <c r="AS73" i="21" s="1"/>
  <c r="DG73" i="21"/>
  <c r="AR73" i="21" s="1"/>
  <c r="DF73" i="21"/>
  <c r="AQ73" i="21" s="1"/>
  <c r="DE73" i="21"/>
  <c r="AP73" i="21" s="1"/>
  <c r="DD73" i="21"/>
  <c r="AO73" i="21" s="1"/>
  <c r="DC73" i="21"/>
  <c r="DB73" i="21"/>
  <c r="AM73" i="21" s="1"/>
  <c r="DA73" i="21"/>
  <c r="AL73" i="21" s="1"/>
  <c r="CZ73" i="21"/>
  <c r="AK73" i="21" s="1"/>
  <c r="CY73" i="21"/>
  <c r="CX73" i="21"/>
  <c r="AI73" i="21" s="1"/>
  <c r="CW73" i="21"/>
  <c r="AH73" i="21" s="1"/>
  <c r="CV73" i="21"/>
  <c r="AG73" i="21" s="1"/>
  <c r="CU73" i="21"/>
  <c r="AF73" i="21" s="1"/>
  <c r="CT73" i="21"/>
  <c r="AE73" i="21" s="1"/>
  <c r="CS73" i="21"/>
  <c r="AD73" i="21" s="1"/>
  <c r="CR73" i="21"/>
  <c r="AC73" i="21" s="1"/>
  <c r="CQ73" i="21"/>
  <c r="CP73" i="21"/>
  <c r="AA73" i="21" s="1"/>
  <c r="CO73" i="21"/>
  <c r="Z73" i="21" s="1"/>
  <c r="CN73" i="21"/>
  <c r="Y73" i="21" s="1"/>
  <c r="CM73" i="21"/>
  <c r="X73" i="21" s="1"/>
  <c r="CL73" i="21"/>
  <c r="W73" i="21" s="1"/>
  <c r="CK73" i="21"/>
  <c r="V73" i="21" s="1"/>
  <c r="CJ73" i="21"/>
  <c r="U73" i="21" s="1"/>
  <c r="CI73" i="21"/>
  <c r="CH73" i="21"/>
  <c r="S73" i="21" s="1"/>
  <c r="CG73" i="21"/>
  <c r="R73" i="21" s="1"/>
  <c r="CF73" i="21"/>
  <c r="Q73" i="21" s="1"/>
  <c r="CE73" i="21"/>
  <c r="P73" i="21" s="1"/>
  <c r="CD73" i="21"/>
  <c r="O73" i="21" s="1"/>
  <c r="CC73" i="21"/>
  <c r="N73" i="21" s="1"/>
  <c r="CB73" i="21"/>
  <c r="M73" i="21" s="1"/>
  <c r="CA73" i="21"/>
  <c r="BZ73" i="21"/>
  <c r="K73" i="21" s="1"/>
  <c r="BY73" i="21"/>
  <c r="J73" i="21" s="1"/>
  <c r="BX73" i="21"/>
  <c r="I73" i="21" s="1"/>
  <c r="BW73" i="21"/>
  <c r="H73" i="21" s="1"/>
  <c r="BV73" i="21"/>
  <c r="G73" i="21" s="1"/>
  <c r="BU73" i="21"/>
  <c r="F73" i="21" s="1"/>
  <c r="BT73" i="21"/>
  <c r="E73" i="21" s="1"/>
  <c r="BS73" i="21"/>
  <c r="BL73" i="21"/>
  <c r="BD73" i="21"/>
  <c r="BA73" i="21"/>
  <c r="AV73" i="21"/>
  <c r="AN73" i="21"/>
  <c r="AJ73" i="21"/>
  <c r="AB73" i="21"/>
  <c r="T73" i="21"/>
  <c r="L73" i="21"/>
  <c r="D73" i="21"/>
  <c r="C73" i="21"/>
  <c r="B73" i="21"/>
  <c r="A73" i="21"/>
  <c r="EF72" i="21"/>
  <c r="BQ72" i="21" s="1"/>
  <c r="EE72" i="21"/>
  <c r="ED72" i="21"/>
  <c r="BO72" i="21" s="1"/>
  <c r="EC72" i="21"/>
  <c r="BN72" i="21" s="1"/>
  <c r="EB72" i="21"/>
  <c r="BM72" i="21" s="1"/>
  <c r="EA72" i="21"/>
  <c r="BL72" i="21" s="1"/>
  <c r="DZ72" i="21"/>
  <c r="BK72" i="21" s="1"/>
  <c r="DY72" i="21"/>
  <c r="BJ72" i="21" s="1"/>
  <c r="DX72" i="21"/>
  <c r="BI72" i="21" s="1"/>
  <c r="DW72" i="21"/>
  <c r="DV72" i="21"/>
  <c r="BG72" i="21" s="1"/>
  <c r="DU72" i="21"/>
  <c r="BF72" i="21" s="1"/>
  <c r="DT72" i="21"/>
  <c r="BE72" i="21" s="1"/>
  <c r="DS72" i="21"/>
  <c r="DR72" i="21"/>
  <c r="BC72" i="21" s="1"/>
  <c r="DQ72" i="21"/>
  <c r="BB72" i="21" s="1"/>
  <c r="DP72" i="21"/>
  <c r="BA72" i="21" s="1"/>
  <c r="DO72" i="21"/>
  <c r="DN72" i="21"/>
  <c r="AY72" i="21" s="1"/>
  <c r="DM72" i="21"/>
  <c r="AX72" i="21" s="1"/>
  <c r="DL72" i="21"/>
  <c r="AW72" i="21" s="1"/>
  <c r="DK72" i="21"/>
  <c r="AV72" i="21" s="1"/>
  <c r="DJ72" i="21"/>
  <c r="DI72" i="21"/>
  <c r="AT72" i="21" s="1"/>
  <c r="DH72" i="21"/>
  <c r="AS72" i="21" s="1"/>
  <c r="DG72" i="21"/>
  <c r="DF72" i="21"/>
  <c r="AQ72" i="21" s="1"/>
  <c r="DE72" i="21"/>
  <c r="AP72" i="21" s="1"/>
  <c r="DD72" i="21"/>
  <c r="AO72" i="21" s="1"/>
  <c r="DC72" i="21"/>
  <c r="DB72" i="21"/>
  <c r="AM72" i="21" s="1"/>
  <c r="DA72" i="21"/>
  <c r="AL72" i="21" s="1"/>
  <c r="CZ72" i="21"/>
  <c r="AK72" i="21" s="1"/>
  <c r="CY72" i="21"/>
  <c r="AJ72" i="21" s="1"/>
  <c r="CX72" i="21"/>
  <c r="AI72" i="21" s="1"/>
  <c r="CW72" i="21"/>
  <c r="AH72" i="21" s="1"/>
  <c r="CV72" i="21"/>
  <c r="AG72" i="21" s="1"/>
  <c r="CU72" i="21"/>
  <c r="CT72" i="21"/>
  <c r="AE72" i="21" s="1"/>
  <c r="CS72" i="21"/>
  <c r="AD72" i="21" s="1"/>
  <c r="CR72" i="21"/>
  <c r="AC72" i="21" s="1"/>
  <c r="CQ72" i="21"/>
  <c r="CP72" i="21"/>
  <c r="AA72" i="21" s="1"/>
  <c r="CO72" i="21"/>
  <c r="Z72" i="21" s="1"/>
  <c r="CN72" i="21"/>
  <c r="Y72" i="21" s="1"/>
  <c r="CM72" i="21"/>
  <c r="CL72" i="21"/>
  <c r="W72" i="21" s="1"/>
  <c r="CK72" i="21"/>
  <c r="V72" i="21" s="1"/>
  <c r="CJ72" i="21"/>
  <c r="U72" i="21" s="1"/>
  <c r="CI72" i="21"/>
  <c r="CH72" i="21"/>
  <c r="S72" i="21" s="1"/>
  <c r="CG72" i="21"/>
  <c r="R72" i="21" s="1"/>
  <c r="CF72" i="21"/>
  <c r="Q72" i="21" s="1"/>
  <c r="CE72" i="21"/>
  <c r="CD72" i="21"/>
  <c r="O72" i="21" s="1"/>
  <c r="CC72" i="21"/>
  <c r="N72" i="21" s="1"/>
  <c r="CB72" i="21"/>
  <c r="M72" i="21" s="1"/>
  <c r="CA72" i="21"/>
  <c r="BZ72" i="21"/>
  <c r="K72" i="21" s="1"/>
  <c r="BY72" i="21"/>
  <c r="J72" i="21" s="1"/>
  <c r="BX72" i="21"/>
  <c r="I72" i="21" s="1"/>
  <c r="BW72" i="21"/>
  <c r="H72" i="21" s="1"/>
  <c r="BV72" i="21"/>
  <c r="G72" i="21" s="1"/>
  <c r="BU72" i="21"/>
  <c r="F72" i="21" s="1"/>
  <c r="BT72" i="21"/>
  <c r="E72" i="21" s="1"/>
  <c r="BS72" i="21"/>
  <c r="BP72" i="21"/>
  <c r="BH72" i="21"/>
  <c r="BD72" i="21"/>
  <c r="AZ72" i="21"/>
  <c r="AU72" i="21"/>
  <c r="AR72" i="21"/>
  <c r="AN72" i="21"/>
  <c r="AF72" i="21"/>
  <c r="AB72" i="21"/>
  <c r="X72" i="21"/>
  <c r="T72" i="21"/>
  <c r="P72" i="21"/>
  <c r="L72" i="21"/>
  <c r="D72" i="21"/>
  <c r="C72" i="21"/>
  <c r="B72" i="21"/>
  <c r="A72" i="21"/>
  <c r="EF71" i="21"/>
  <c r="BQ71" i="21" s="1"/>
  <c r="EE71" i="21"/>
  <c r="BP71" i="21" s="1"/>
  <c r="ED71" i="21"/>
  <c r="EC71" i="21"/>
  <c r="EB71" i="21"/>
  <c r="BM71" i="21" s="1"/>
  <c r="EA71" i="21"/>
  <c r="BL71" i="21" s="1"/>
  <c r="DZ71" i="21"/>
  <c r="BK71" i="21" s="1"/>
  <c r="DY71" i="21"/>
  <c r="BJ71" i="21" s="1"/>
  <c r="DX71" i="21"/>
  <c r="BI71" i="21" s="1"/>
  <c r="DW71" i="21"/>
  <c r="BH71" i="21" s="1"/>
  <c r="DV71" i="21"/>
  <c r="BG71" i="21" s="1"/>
  <c r="DU71" i="21"/>
  <c r="DT71" i="21"/>
  <c r="BE71" i="21" s="1"/>
  <c r="DS71" i="21"/>
  <c r="BD71" i="21" s="1"/>
  <c r="DR71" i="21"/>
  <c r="BC71" i="21" s="1"/>
  <c r="DQ71" i="21"/>
  <c r="BB71" i="21" s="1"/>
  <c r="DP71" i="21"/>
  <c r="BA71" i="21" s="1"/>
  <c r="DO71" i="21"/>
  <c r="AZ71" i="21" s="1"/>
  <c r="DN71" i="21"/>
  <c r="AY71" i="21" s="1"/>
  <c r="DM71" i="21"/>
  <c r="DL71" i="21"/>
  <c r="AW71" i="21" s="1"/>
  <c r="DK71" i="21"/>
  <c r="AV71" i="21" s="1"/>
  <c r="DJ71" i="21"/>
  <c r="AU71" i="21" s="1"/>
  <c r="DI71" i="21"/>
  <c r="AT71" i="21" s="1"/>
  <c r="DH71" i="21"/>
  <c r="AS71" i="21" s="1"/>
  <c r="DG71" i="21"/>
  <c r="AR71" i="21" s="1"/>
  <c r="DF71" i="21"/>
  <c r="AQ71" i="21" s="1"/>
  <c r="DE71" i="21"/>
  <c r="DD71" i="21"/>
  <c r="AO71" i="21" s="1"/>
  <c r="DC71" i="21"/>
  <c r="AN71" i="21" s="1"/>
  <c r="DB71" i="21"/>
  <c r="AM71" i="21" s="1"/>
  <c r="DA71" i="21"/>
  <c r="AL71" i="21" s="1"/>
  <c r="CZ71" i="21"/>
  <c r="AK71" i="21" s="1"/>
  <c r="CY71" i="21"/>
  <c r="AJ71" i="21" s="1"/>
  <c r="CX71" i="21"/>
  <c r="AI71" i="21" s="1"/>
  <c r="CW71" i="21"/>
  <c r="CV71" i="21"/>
  <c r="AG71" i="21" s="1"/>
  <c r="CU71" i="21"/>
  <c r="AF71" i="21" s="1"/>
  <c r="CT71" i="21"/>
  <c r="CS71" i="21"/>
  <c r="CR71" i="21"/>
  <c r="AC71" i="21" s="1"/>
  <c r="CQ71" i="21"/>
  <c r="AB71" i="21" s="1"/>
  <c r="CP71" i="21"/>
  <c r="AA71" i="21" s="1"/>
  <c r="CO71" i="21"/>
  <c r="CN71" i="21"/>
  <c r="Y71" i="21" s="1"/>
  <c r="CM71" i="21"/>
  <c r="X71" i="21" s="1"/>
  <c r="CL71" i="21"/>
  <c r="W71" i="21" s="1"/>
  <c r="CK71" i="21"/>
  <c r="CJ71" i="21"/>
  <c r="U71" i="21" s="1"/>
  <c r="CI71" i="21"/>
  <c r="T71" i="21" s="1"/>
  <c r="CH71" i="21"/>
  <c r="S71" i="21" s="1"/>
  <c r="CG71" i="21"/>
  <c r="CF71" i="21"/>
  <c r="Q71" i="21" s="1"/>
  <c r="CE71" i="21"/>
  <c r="P71" i="21" s="1"/>
  <c r="CD71" i="21"/>
  <c r="CC71" i="21"/>
  <c r="CB71" i="21"/>
  <c r="M71" i="21" s="1"/>
  <c r="CA71" i="21"/>
  <c r="L71" i="21" s="1"/>
  <c r="BZ71" i="21"/>
  <c r="K71" i="21" s="1"/>
  <c r="BY71" i="21"/>
  <c r="BX71" i="21"/>
  <c r="I71" i="21" s="1"/>
  <c r="BW71" i="21"/>
  <c r="H71" i="21" s="1"/>
  <c r="BV71" i="21"/>
  <c r="BU71" i="21"/>
  <c r="BT71" i="21"/>
  <c r="E71" i="21" s="1"/>
  <c r="BS71" i="21"/>
  <c r="D71" i="21" s="1"/>
  <c r="BO71" i="21"/>
  <c r="BN71" i="21"/>
  <c r="BF71" i="21"/>
  <c r="AX71" i="21"/>
  <c r="AP71" i="21"/>
  <c r="AH71" i="21"/>
  <c r="AE71" i="21"/>
  <c r="AD71" i="21"/>
  <c r="Z71" i="21"/>
  <c r="V71" i="21"/>
  <c r="R71" i="21"/>
  <c r="O71" i="21"/>
  <c r="N71" i="21"/>
  <c r="J71" i="21"/>
  <c r="G71" i="21"/>
  <c r="F71" i="21"/>
  <c r="C71" i="21"/>
  <c r="B71" i="21"/>
  <c r="A71" i="21"/>
  <c r="EF70" i="21"/>
  <c r="BQ70" i="21" s="1"/>
  <c r="EE70" i="21"/>
  <c r="BP70" i="21" s="1"/>
  <c r="ED70" i="21"/>
  <c r="BO70" i="21" s="1"/>
  <c r="EC70" i="21"/>
  <c r="BN70" i="21" s="1"/>
  <c r="EB70" i="21"/>
  <c r="BM70" i="21" s="1"/>
  <c r="EA70" i="21"/>
  <c r="BL70" i="21" s="1"/>
  <c r="DZ70" i="21"/>
  <c r="BK70" i="21" s="1"/>
  <c r="DY70" i="21"/>
  <c r="BJ70" i="21" s="1"/>
  <c r="DX70" i="21"/>
  <c r="BI70" i="21" s="1"/>
  <c r="DW70" i="21"/>
  <c r="BH70" i="21" s="1"/>
  <c r="DV70" i="21"/>
  <c r="BG70" i="21" s="1"/>
  <c r="DU70" i="21"/>
  <c r="BF70" i="21" s="1"/>
  <c r="DT70" i="21"/>
  <c r="BE70" i="21" s="1"/>
  <c r="DS70" i="21"/>
  <c r="BD70" i="21" s="1"/>
  <c r="DR70" i="21"/>
  <c r="BC70" i="21" s="1"/>
  <c r="DQ70" i="21"/>
  <c r="DP70" i="21"/>
  <c r="BA70" i="21" s="1"/>
  <c r="DO70" i="21"/>
  <c r="AZ70" i="21" s="1"/>
  <c r="DN70" i="21"/>
  <c r="AY70" i="21" s="1"/>
  <c r="DM70" i="21"/>
  <c r="AX70" i="21" s="1"/>
  <c r="DL70" i="21"/>
  <c r="AW70" i="21" s="1"/>
  <c r="DK70" i="21"/>
  <c r="AV70" i="21" s="1"/>
  <c r="DJ70" i="21"/>
  <c r="AU70" i="21" s="1"/>
  <c r="DI70" i="21"/>
  <c r="AT70" i="21" s="1"/>
  <c r="DH70" i="21"/>
  <c r="AS70" i="21" s="1"/>
  <c r="DG70" i="21"/>
  <c r="AR70" i="21" s="1"/>
  <c r="DF70" i="21"/>
  <c r="AQ70" i="21" s="1"/>
  <c r="DE70" i="21"/>
  <c r="AP70" i="21" s="1"/>
  <c r="DD70" i="21"/>
  <c r="AO70" i="21" s="1"/>
  <c r="DC70" i="21"/>
  <c r="AN70" i="21" s="1"/>
  <c r="DB70" i="21"/>
  <c r="AM70" i="21" s="1"/>
  <c r="DA70" i="21"/>
  <c r="AL70" i="21" s="1"/>
  <c r="CZ70" i="21"/>
  <c r="AK70" i="21" s="1"/>
  <c r="CY70" i="21"/>
  <c r="AJ70" i="21" s="1"/>
  <c r="CX70" i="21"/>
  <c r="AI70" i="21" s="1"/>
  <c r="CW70" i="21"/>
  <c r="AH70" i="21" s="1"/>
  <c r="CV70" i="21"/>
  <c r="AG70" i="21" s="1"/>
  <c r="CU70" i="21"/>
  <c r="AF70" i="21" s="1"/>
  <c r="CT70" i="21"/>
  <c r="AE70" i="21" s="1"/>
  <c r="CS70" i="21"/>
  <c r="AD70" i="21" s="1"/>
  <c r="CR70" i="21"/>
  <c r="AC70" i="21" s="1"/>
  <c r="CQ70" i="21"/>
  <c r="AB70" i="21" s="1"/>
  <c r="CP70" i="21"/>
  <c r="AA70" i="21" s="1"/>
  <c r="CO70" i="21"/>
  <c r="Z70" i="21" s="1"/>
  <c r="CN70" i="21"/>
  <c r="Y70" i="21" s="1"/>
  <c r="CM70" i="21"/>
  <c r="X70" i="21" s="1"/>
  <c r="CL70" i="21"/>
  <c r="W70" i="21" s="1"/>
  <c r="CK70" i="21"/>
  <c r="CJ70" i="21"/>
  <c r="U70" i="21" s="1"/>
  <c r="CI70" i="21"/>
  <c r="T70" i="21" s="1"/>
  <c r="CH70" i="21"/>
  <c r="S70" i="21" s="1"/>
  <c r="CG70" i="21"/>
  <c r="R70" i="21" s="1"/>
  <c r="CF70" i="21"/>
  <c r="Q70" i="21" s="1"/>
  <c r="CE70" i="21"/>
  <c r="P70" i="21" s="1"/>
  <c r="CD70" i="21"/>
  <c r="O70" i="21" s="1"/>
  <c r="CC70" i="21"/>
  <c r="N70" i="21" s="1"/>
  <c r="CB70" i="21"/>
  <c r="M70" i="21" s="1"/>
  <c r="CA70" i="21"/>
  <c r="L70" i="21" s="1"/>
  <c r="BZ70" i="21"/>
  <c r="K70" i="21" s="1"/>
  <c r="BY70" i="21"/>
  <c r="J70" i="21" s="1"/>
  <c r="BX70" i="21"/>
  <c r="I70" i="21" s="1"/>
  <c r="BW70" i="21"/>
  <c r="H70" i="21" s="1"/>
  <c r="BV70" i="21"/>
  <c r="G70" i="21" s="1"/>
  <c r="BU70" i="21"/>
  <c r="F70" i="21" s="1"/>
  <c r="BT70" i="21"/>
  <c r="E70" i="21" s="1"/>
  <c r="BS70" i="21"/>
  <c r="D70" i="21" s="1"/>
  <c r="BB70" i="21"/>
  <c r="V70" i="21"/>
  <c r="C70" i="21"/>
  <c r="B70" i="21"/>
  <c r="A70" i="21"/>
  <c r="EF69" i="21"/>
  <c r="EE69" i="21"/>
  <c r="BP69" i="21" s="1"/>
  <c r="ED69" i="21"/>
  <c r="BO69" i="21" s="1"/>
  <c r="EC69" i="21"/>
  <c r="BN69" i="21" s="1"/>
  <c r="EB69" i="21"/>
  <c r="EA69" i="21"/>
  <c r="BL69" i="21" s="1"/>
  <c r="DZ69" i="21"/>
  <c r="BK69" i="21" s="1"/>
  <c r="DY69" i="21"/>
  <c r="BJ69" i="21" s="1"/>
  <c r="DX69" i="21"/>
  <c r="DW69" i="21"/>
  <c r="BH69" i="21" s="1"/>
  <c r="DV69" i="21"/>
  <c r="BG69" i="21" s="1"/>
  <c r="DU69" i="21"/>
  <c r="BF69" i="21" s="1"/>
  <c r="DT69" i="21"/>
  <c r="DS69" i="21"/>
  <c r="DR69" i="21"/>
  <c r="BC69" i="21" s="1"/>
  <c r="DQ69" i="21"/>
  <c r="BB69" i="21" s="1"/>
  <c r="DP69" i="21"/>
  <c r="DO69" i="21"/>
  <c r="AZ69" i="21" s="1"/>
  <c r="DN69" i="21"/>
  <c r="AY69" i="21" s="1"/>
  <c r="DM69" i="21"/>
  <c r="AX69" i="21" s="1"/>
  <c r="DL69" i="21"/>
  <c r="DK69" i="21"/>
  <c r="DJ69" i="21"/>
  <c r="AU69" i="21" s="1"/>
  <c r="DI69" i="21"/>
  <c r="AT69" i="21" s="1"/>
  <c r="DH69" i="21"/>
  <c r="DG69" i="21"/>
  <c r="AR69" i="21" s="1"/>
  <c r="DF69" i="21"/>
  <c r="AQ69" i="21" s="1"/>
  <c r="DE69" i="21"/>
  <c r="AP69" i="21" s="1"/>
  <c r="DD69" i="21"/>
  <c r="DC69" i="21"/>
  <c r="AN69" i="21" s="1"/>
  <c r="DB69" i="21"/>
  <c r="AM69" i="21" s="1"/>
  <c r="DA69" i="21"/>
  <c r="AL69" i="21" s="1"/>
  <c r="CZ69" i="21"/>
  <c r="CY69" i="21"/>
  <c r="AJ69" i="21" s="1"/>
  <c r="CX69" i="21"/>
  <c r="AI69" i="21" s="1"/>
  <c r="CW69" i="21"/>
  <c r="AH69" i="21" s="1"/>
  <c r="CV69" i="21"/>
  <c r="CU69" i="21"/>
  <c r="AF69" i="21" s="1"/>
  <c r="CT69" i="21"/>
  <c r="AE69" i="21" s="1"/>
  <c r="CS69" i="21"/>
  <c r="AD69" i="21" s="1"/>
  <c r="CR69" i="21"/>
  <c r="CQ69" i="21"/>
  <c r="AB69" i="21" s="1"/>
  <c r="CP69" i="21"/>
  <c r="AA69" i="21" s="1"/>
  <c r="CO69" i="21"/>
  <c r="Z69" i="21" s="1"/>
  <c r="CN69" i="21"/>
  <c r="CM69" i="21"/>
  <c r="CL69" i="21"/>
  <c r="W69" i="21" s="1"/>
  <c r="CK69" i="21"/>
  <c r="V69" i="21" s="1"/>
  <c r="CJ69" i="21"/>
  <c r="CI69" i="21"/>
  <c r="T69" i="21" s="1"/>
  <c r="CH69" i="21"/>
  <c r="S69" i="21" s="1"/>
  <c r="CG69" i="21"/>
  <c r="R69" i="21" s="1"/>
  <c r="CF69" i="21"/>
  <c r="CE69" i="21"/>
  <c r="P69" i="21" s="1"/>
  <c r="CD69" i="21"/>
  <c r="O69" i="21" s="1"/>
  <c r="CC69" i="21"/>
  <c r="N69" i="21" s="1"/>
  <c r="CB69" i="21"/>
  <c r="CA69" i="21"/>
  <c r="L69" i="21" s="1"/>
  <c r="BZ69" i="21"/>
  <c r="K69" i="21" s="1"/>
  <c r="BY69" i="21"/>
  <c r="J69" i="21" s="1"/>
  <c r="BX69" i="21"/>
  <c r="BW69" i="21"/>
  <c r="H69" i="21" s="1"/>
  <c r="BV69" i="21"/>
  <c r="G69" i="21" s="1"/>
  <c r="BU69" i="21"/>
  <c r="F69" i="21" s="1"/>
  <c r="BT69" i="21"/>
  <c r="BS69" i="21"/>
  <c r="D69" i="21" s="1"/>
  <c r="BQ69" i="21"/>
  <c r="BM69" i="21"/>
  <c r="BI69" i="21"/>
  <c r="BE69" i="21"/>
  <c r="BD69" i="21"/>
  <c r="BA69" i="21"/>
  <c r="AW69" i="21"/>
  <c r="AV69" i="21"/>
  <c r="AS69" i="21"/>
  <c r="AO69" i="21"/>
  <c r="AK69" i="21"/>
  <c r="AG69" i="21"/>
  <c r="AC69" i="21"/>
  <c r="Y69" i="21"/>
  <c r="X69" i="21"/>
  <c r="U69" i="21"/>
  <c r="Q69" i="21"/>
  <c r="M69" i="21"/>
  <c r="I69" i="21"/>
  <c r="E69" i="21"/>
  <c r="C69" i="21"/>
  <c r="B69" i="21"/>
  <c r="A69" i="21"/>
  <c r="EF68" i="21"/>
  <c r="BQ68" i="21" s="1"/>
  <c r="EE68" i="21"/>
  <c r="BP68" i="21" s="1"/>
  <c r="ED68" i="21"/>
  <c r="EC68" i="21"/>
  <c r="BN68" i="21" s="1"/>
  <c r="EB68" i="21"/>
  <c r="BM68" i="21" s="1"/>
  <c r="EA68" i="21"/>
  <c r="BL68" i="21" s="1"/>
  <c r="DZ68" i="21"/>
  <c r="BK68" i="21" s="1"/>
  <c r="DY68" i="21"/>
  <c r="BJ68" i="21" s="1"/>
  <c r="DX68" i="21"/>
  <c r="BI68" i="21" s="1"/>
  <c r="DW68" i="21"/>
  <c r="BH68" i="21" s="1"/>
  <c r="DV68" i="21"/>
  <c r="DU68" i="21"/>
  <c r="BF68" i="21" s="1"/>
  <c r="DT68" i="21"/>
  <c r="BE68" i="21" s="1"/>
  <c r="DS68" i="21"/>
  <c r="DR68" i="21"/>
  <c r="BC68" i="21" s="1"/>
  <c r="DQ68" i="21"/>
  <c r="BB68" i="21" s="1"/>
  <c r="DP68" i="21"/>
  <c r="BA68" i="21" s="1"/>
  <c r="DO68" i="21"/>
  <c r="AZ68" i="21" s="1"/>
  <c r="DN68" i="21"/>
  <c r="AY68" i="21" s="1"/>
  <c r="DM68" i="21"/>
  <c r="AX68" i="21" s="1"/>
  <c r="DL68" i="21"/>
  <c r="AW68" i="21" s="1"/>
  <c r="DK68" i="21"/>
  <c r="AV68" i="21" s="1"/>
  <c r="DJ68" i="21"/>
  <c r="AU68" i="21" s="1"/>
  <c r="DI68" i="21"/>
  <c r="AT68" i="21" s="1"/>
  <c r="DH68" i="21"/>
  <c r="AS68" i="21" s="1"/>
  <c r="DG68" i="21"/>
  <c r="AR68" i="21" s="1"/>
  <c r="DF68" i="21"/>
  <c r="AQ68" i="21" s="1"/>
  <c r="DE68" i="21"/>
  <c r="AP68" i="21" s="1"/>
  <c r="DD68" i="21"/>
  <c r="AO68" i="21" s="1"/>
  <c r="DC68" i="21"/>
  <c r="DB68" i="21"/>
  <c r="AM68" i="21" s="1"/>
  <c r="DA68" i="21"/>
  <c r="AL68" i="21" s="1"/>
  <c r="CZ68" i="21"/>
  <c r="AK68" i="21" s="1"/>
  <c r="CY68" i="21"/>
  <c r="CX68" i="21"/>
  <c r="CW68" i="21"/>
  <c r="AH68" i="21" s="1"/>
  <c r="CV68" i="21"/>
  <c r="AG68" i="21" s="1"/>
  <c r="CU68" i="21"/>
  <c r="AF68" i="21" s="1"/>
  <c r="CT68" i="21"/>
  <c r="AE68" i="21" s="1"/>
  <c r="CS68" i="21"/>
  <c r="AD68" i="21" s="1"/>
  <c r="CR68" i="21"/>
  <c r="AC68" i="21" s="1"/>
  <c r="CQ68" i="21"/>
  <c r="AB68" i="21" s="1"/>
  <c r="CP68" i="21"/>
  <c r="CO68" i="21"/>
  <c r="Z68" i="21" s="1"/>
  <c r="CN68" i="21"/>
  <c r="Y68" i="21" s="1"/>
  <c r="CM68" i="21"/>
  <c r="CL68" i="21"/>
  <c r="W68" i="21" s="1"/>
  <c r="CK68" i="21"/>
  <c r="V68" i="21" s="1"/>
  <c r="CJ68" i="21"/>
  <c r="U68" i="21" s="1"/>
  <c r="CI68" i="21"/>
  <c r="T68" i="21" s="1"/>
  <c r="CH68" i="21"/>
  <c r="S68" i="21" s="1"/>
  <c r="CG68" i="21"/>
  <c r="R68" i="21" s="1"/>
  <c r="CF68" i="21"/>
  <c r="Q68" i="21" s="1"/>
  <c r="CE68" i="21"/>
  <c r="P68" i="21" s="1"/>
  <c r="CD68" i="21"/>
  <c r="O68" i="21" s="1"/>
  <c r="CC68" i="21"/>
  <c r="N68" i="21" s="1"/>
  <c r="CB68" i="21"/>
  <c r="M68" i="21" s="1"/>
  <c r="CA68" i="21"/>
  <c r="L68" i="21" s="1"/>
  <c r="BZ68" i="21"/>
  <c r="K68" i="21" s="1"/>
  <c r="BY68" i="21"/>
  <c r="J68" i="21" s="1"/>
  <c r="BX68" i="21"/>
  <c r="I68" i="21" s="1"/>
  <c r="BW68" i="21"/>
  <c r="BV68" i="21"/>
  <c r="G68" i="21" s="1"/>
  <c r="BU68" i="21"/>
  <c r="F68" i="21" s="1"/>
  <c r="BT68" i="21"/>
  <c r="E68" i="21" s="1"/>
  <c r="BS68" i="21"/>
  <c r="D68" i="21" s="1"/>
  <c r="BO68" i="21"/>
  <c r="BG68" i="21"/>
  <c r="BD68" i="21"/>
  <c r="AN68" i="21"/>
  <c r="AJ68" i="21"/>
  <c r="AI68" i="21"/>
  <c r="AA68" i="21"/>
  <c r="X68" i="21"/>
  <c r="H68" i="21"/>
  <c r="C68" i="21"/>
  <c r="B68" i="21"/>
  <c r="A68" i="21"/>
  <c r="EF67" i="21"/>
  <c r="BQ67" i="21" s="1"/>
  <c r="EE67" i="21"/>
  <c r="BP67" i="21" s="1"/>
  <c r="ED67" i="21"/>
  <c r="EC67" i="21"/>
  <c r="EB67" i="21"/>
  <c r="BM67" i="21" s="1"/>
  <c r="EA67" i="21"/>
  <c r="BL67" i="21" s="1"/>
  <c r="DZ67" i="21"/>
  <c r="BK67" i="21" s="1"/>
  <c r="DY67" i="21"/>
  <c r="DX67" i="21"/>
  <c r="BI67" i="21" s="1"/>
  <c r="DW67" i="21"/>
  <c r="BH67" i="21" s="1"/>
  <c r="DV67" i="21"/>
  <c r="DU67" i="21"/>
  <c r="BF67" i="21" s="1"/>
  <c r="DT67" i="21"/>
  <c r="BE67" i="21" s="1"/>
  <c r="DS67" i="21"/>
  <c r="BD67" i="21" s="1"/>
  <c r="DR67" i="21"/>
  <c r="BC67" i="21" s="1"/>
  <c r="DQ67" i="21"/>
  <c r="DP67" i="21"/>
  <c r="BA67" i="21" s="1"/>
  <c r="DO67" i="21"/>
  <c r="AZ67" i="21" s="1"/>
  <c r="DN67" i="21"/>
  <c r="DM67" i="21"/>
  <c r="DL67" i="21"/>
  <c r="AW67" i="21" s="1"/>
  <c r="DK67" i="21"/>
  <c r="AV67" i="21" s="1"/>
  <c r="DJ67" i="21"/>
  <c r="AU67" i="21" s="1"/>
  <c r="DI67" i="21"/>
  <c r="AT67" i="21" s="1"/>
  <c r="DH67" i="21"/>
  <c r="AS67" i="21" s="1"/>
  <c r="DG67" i="21"/>
  <c r="AR67" i="21" s="1"/>
  <c r="DF67" i="21"/>
  <c r="DE67" i="21"/>
  <c r="DD67" i="21"/>
  <c r="AO67" i="21" s="1"/>
  <c r="DC67" i="21"/>
  <c r="AN67" i="21" s="1"/>
  <c r="DB67" i="21"/>
  <c r="AM67" i="21" s="1"/>
  <c r="DA67" i="21"/>
  <c r="CZ67" i="21"/>
  <c r="AK67" i="21" s="1"/>
  <c r="CY67" i="21"/>
  <c r="AJ67" i="21" s="1"/>
  <c r="CX67" i="21"/>
  <c r="CW67" i="21"/>
  <c r="CV67" i="21"/>
  <c r="AG67" i="21" s="1"/>
  <c r="CU67" i="21"/>
  <c r="AF67" i="21" s="1"/>
  <c r="CT67" i="21"/>
  <c r="AE67" i="21" s="1"/>
  <c r="CS67" i="21"/>
  <c r="CR67" i="21"/>
  <c r="AC67" i="21" s="1"/>
  <c r="CQ67" i="21"/>
  <c r="AB67" i="21" s="1"/>
  <c r="CP67" i="21"/>
  <c r="CO67" i="21"/>
  <c r="Z67" i="21" s="1"/>
  <c r="CN67" i="21"/>
  <c r="Y67" i="21" s="1"/>
  <c r="CM67" i="21"/>
  <c r="X67" i="21" s="1"/>
  <c r="CL67" i="21"/>
  <c r="W67" i="21" s="1"/>
  <c r="CK67" i="21"/>
  <c r="CJ67" i="21"/>
  <c r="U67" i="21" s="1"/>
  <c r="CI67" i="21"/>
  <c r="T67" i="21" s="1"/>
  <c r="CH67" i="21"/>
  <c r="CG67" i="21"/>
  <c r="CF67" i="21"/>
  <c r="Q67" i="21" s="1"/>
  <c r="CE67" i="21"/>
  <c r="P67" i="21" s="1"/>
  <c r="CD67" i="21"/>
  <c r="O67" i="21" s="1"/>
  <c r="CC67" i="21"/>
  <c r="N67" i="21" s="1"/>
  <c r="CB67" i="21"/>
  <c r="M67" i="21" s="1"/>
  <c r="CA67" i="21"/>
  <c r="L67" i="21" s="1"/>
  <c r="BZ67" i="21"/>
  <c r="BY67" i="21"/>
  <c r="BX67" i="21"/>
  <c r="I67" i="21" s="1"/>
  <c r="BW67" i="21"/>
  <c r="H67" i="21" s="1"/>
  <c r="BV67" i="21"/>
  <c r="G67" i="21" s="1"/>
  <c r="BU67" i="21"/>
  <c r="BT67" i="21"/>
  <c r="E67" i="21" s="1"/>
  <c r="BS67" i="21"/>
  <c r="D67" i="21" s="1"/>
  <c r="BO67" i="21"/>
  <c r="BN67" i="21"/>
  <c r="BJ67" i="21"/>
  <c r="BG67" i="21"/>
  <c r="BB67" i="21"/>
  <c r="AY67" i="21"/>
  <c r="AX67" i="21"/>
  <c r="AQ67" i="21"/>
  <c r="AP67" i="21"/>
  <c r="AL67" i="21"/>
  <c r="AI67" i="21"/>
  <c r="AH67" i="21"/>
  <c r="AD67" i="21"/>
  <c r="AA67" i="21"/>
  <c r="V67" i="21"/>
  <c r="S67" i="21"/>
  <c r="R67" i="21"/>
  <c r="K67" i="21"/>
  <c r="J67" i="21"/>
  <c r="F67" i="21"/>
  <c r="C67" i="21"/>
  <c r="B67" i="21"/>
  <c r="A67" i="21"/>
  <c r="EF66" i="21"/>
  <c r="BQ66" i="21" s="1"/>
  <c r="EE66" i="21"/>
  <c r="BP66" i="21" s="1"/>
  <c r="ED66" i="21"/>
  <c r="BO66" i="21" s="1"/>
  <c r="EC66" i="21"/>
  <c r="BN66" i="21" s="1"/>
  <c r="EB66" i="21"/>
  <c r="BM66" i="21" s="1"/>
  <c r="EA66" i="21"/>
  <c r="BL66" i="21" s="1"/>
  <c r="DZ66" i="21"/>
  <c r="BK66" i="21" s="1"/>
  <c r="DY66" i="21"/>
  <c r="DX66" i="21"/>
  <c r="BI66" i="21" s="1"/>
  <c r="DW66" i="21"/>
  <c r="BH66" i="21" s="1"/>
  <c r="DV66" i="21"/>
  <c r="BG66" i="21" s="1"/>
  <c r="DU66" i="21"/>
  <c r="BF66" i="21" s="1"/>
  <c r="DT66" i="21"/>
  <c r="BE66" i="21" s="1"/>
  <c r="DS66" i="21"/>
  <c r="BD66" i="21" s="1"/>
  <c r="DR66" i="21"/>
  <c r="BC66" i="21" s="1"/>
  <c r="DQ66" i="21"/>
  <c r="DP66" i="21"/>
  <c r="BA66" i="21" s="1"/>
  <c r="DO66" i="21"/>
  <c r="AZ66" i="21" s="1"/>
  <c r="DN66" i="21"/>
  <c r="AY66" i="21" s="1"/>
  <c r="DM66" i="21"/>
  <c r="DL66" i="21"/>
  <c r="AW66" i="21" s="1"/>
  <c r="DK66" i="21"/>
  <c r="AV66" i="21" s="1"/>
  <c r="DJ66" i="21"/>
  <c r="AU66" i="21" s="1"/>
  <c r="DI66" i="21"/>
  <c r="AT66" i="21" s="1"/>
  <c r="DH66" i="21"/>
  <c r="AS66" i="21" s="1"/>
  <c r="DG66" i="21"/>
  <c r="AR66" i="21" s="1"/>
  <c r="DF66" i="21"/>
  <c r="AQ66" i="21" s="1"/>
  <c r="DE66" i="21"/>
  <c r="DD66" i="21"/>
  <c r="AO66" i="21" s="1"/>
  <c r="DC66" i="21"/>
  <c r="AN66" i="21" s="1"/>
  <c r="DB66" i="21"/>
  <c r="AM66" i="21" s="1"/>
  <c r="DA66" i="21"/>
  <c r="AL66" i="21" s="1"/>
  <c r="CZ66" i="21"/>
  <c r="AK66" i="21" s="1"/>
  <c r="CY66" i="21"/>
  <c r="AJ66" i="21" s="1"/>
  <c r="CX66" i="21"/>
  <c r="AI66" i="21" s="1"/>
  <c r="CW66" i="21"/>
  <c r="AH66" i="21" s="1"/>
  <c r="CV66" i="21"/>
  <c r="AG66" i="21" s="1"/>
  <c r="CU66" i="21"/>
  <c r="AF66" i="21" s="1"/>
  <c r="CT66" i="21"/>
  <c r="AE66" i="21" s="1"/>
  <c r="CS66" i="21"/>
  <c r="CR66" i="21"/>
  <c r="AC66" i="21" s="1"/>
  <c r="CQ66" i="21"/>
  <c r="AB66" i="21" s="1"/>
  <c r="CP66" i="21"/>
  <c r="AA66" i="21" s="1"/>
  <c r="CO66" i="21"/>
  <c r="Z66" i="21" s="1"/>
  <c r="CN66" i="21"/>
  <c r="Y66" i="21" s="1"/>
  <c r="CM66" i="21"/>
  <c r="X66" i="21" s="1"/>
  <c r="CL66" i="21"/>
  <c r="W66" i="21" s="1"/>
  <c r="CK66" i="21"/>
  <c r="CJ66" i="21"/>
  <c r="U66" i="21" s="1"/>
  <c r="CI66" i="21"/>
  <c r="T66" i="21" s="1"/>
  <c r="CH66" i="21"/>
  <c r="S66" i="21" s="1"/>
  <c r="CG66" i="21"/>
  <c r="CF66" i="21"/>
  <c r="Q66" i="21" s="1"/>
  <c r="CE66" i="21"/>
  <c r="P66" i="21" s="1"/>
  <c r="CD66" i="21"/>
  <c r="O66" i="21" s="1"/>
  <c r="CC66" i="21"/>
  <c r="N66" i="21" s="1"/>
  <c r="CB66" i="21"/>
  <c r="M66" i="21" s="1"/>
  <c r="CA66" i="21"/>
  <c r="L66" i="21" s="1"/>
  <c r="BZ66" i="21"/>
  <c r="K66" i="21" s="1"/>
  <c r="BY66" i="21"/>
  <c r="BX66" i="21"/>
  <c r="I66" i="21" s="1"/>
  <c r="BW66" i="21"/>
  <c r="H66" i="21" s="1"/>
  <c r="BV66" i="21"/>
  <c r="G66" i="21" s="1"/>
  <c r="BU66" i="21"/>
  <c r="F66" i="21" s="1"/>
  <c r="BT66" i="21"/>
  <c r="E66" i="21" s="1"/>
  <c r="BS66" i="21"/>
  <c r="D66" i="21" s="1"/>
  <c r="BJ66" i="21"/>
  <c r="BB66" i="21"/>
  <c r="AX66" i="21"/>
  <c r="AP66" i="21"/>
  <c r="AD66" i="21"/>
  <c r="V66" i="21"/>
  <c r="R66" i="21"/>
  <c r="J66" i="21"/>
  <c r="C66" i="21"/>
  <c r="B66" i="21"/>
  <c r="A66" i="21"/>
  <c r="EF65" i="21"/>
  <c r="EE65" i="21"/>
  <c r="BP65" i="21" s="1"/>
  <c r="ED65" i="21"/>
  <c r="BO65" i="21" s="1"/>
  <c r="EC65" i="21"/>
  <c r="BN65" i="21" s="1"/>
  <c r="EB65" i="21"/>
  <c r="EA65" i="21"/>
  <c r="DZ65" i="21"/>
  <c r="BK65" i="21" s="1"/>
  <c r="DY65" i="21"/>
  <c r="BJ65" i="21" s="1"/>
  <c r="DX65" i="21"/>
  <c r="DW65" i="21"/>
  <c r="BH65" i="21" s="1"/>
  <c r="DV65" i="21"/>
  <c r="BG65" i="21" s="1"/>
  <c r="DU65" i="21"/>
  <c r="BF65" i="21" s="1"/>
  <c r="DT65" i="21"/>
  <c r="DS65" i="21"/>
  <c r="DR65" i="21"/>
  <c r="BC65" i="21" s="1"/>
  <c r="DQ65" i="21"/>
  <c r="BB65" i="21" s="1"/>
  <c r="DP65" i="21"/>
  <c r="DO65" i="21"/>
  <c r="AZ65" i="21" s="1"/>
  <c r="DN65" i="21"/>
  <c r="AY65" i="21" s="1"/>
  <c r="DM65" i="21"/>
  <c r="AX65" i="21" s="1"/>
  <c r="DL65" i="21"/>
  <c r="DK65" i="21"/>
  <c r="DJ65" i="21"/>
  <c r="AU65" i="21" s="1"/>
  <c r="DI65" i="21"/>
  <c r="AT65" i="21" s="1"/>
  <c r="DH65" i="21"/>
  <c r="DG65" i="21"/>
  <c r="AR65" i="21" s="1"/>
  <c r="DF65" i="21"/>
  <c r="AQ65" i="21" s="1"/>
  <c r="DE65" i="21"/>
  <c r="AP65" i="21" s="1"/>
  <c r="DD65" i="21"/>
  <c r="DC65" i="21"/>
  <c r="DB65" i="21"/>
  <c r="AM65" i="21" s="1"/>
  <c r="DA65" i="21"/>
  <c r="AL65" i="21" s="1"/>
  <c r="CZ65" i="21"/>
  <c r="CY65" i="21"/>
  <c r="AJ65" i="21" s="1"/>
  <c r="CX65" i="21"/>
  <c r="AI65" i="21" s="1"/>
  <c r="CW65" i="21"/>
  <c r="AH65" i="21" s="1"/>
  <c r="CV65" i="21"/>
  <c r="CU65" i="21"/>
  <c r="CT65" i="21"/>
  <c r="AE65" i="21" s="1"/>
  <c r="CS65" i="21"/>
  <c r="AD65" i="21" s="1"/>
  <c r="CR65" i="21"/>
  <c r="CQ65" i="21"/>
  <c r="AB65" i="21" s="1"/>
  <c r="CP65" i="21"/>
  <c r="AA65" i="21" s="1"/>
  <c r="CO65" i="21"/>
  <c r="Z65" i="21" s="1"/>
  <c r="CN65" i="21"/>
  <c r="CM65" i="21"/>
  <c r="CL65" i="21"/>
  <c r="W65" i="21" s="1"/>
  <c r="CK65" i="21"/>
  <c r="V65" i="21" s="1"/>
  <c r="CJ65" i="21"/>
  <c r="CI65" i="21"/>
  <c r="T65" i="21" s="1"/>
  <c r="CH65" i="21"/>
  <c r="S65" i="21" s="1"/>
  <c r="CG65" i="21"/>
  <c r="R65" i="21" s="1"/>
  <c r="CF65" i="21"/>
  <c r="CE65" i="21"/>
  <c r="CD65" i="21"/>
  <c r="O65" i="21" s="1"/>
  <c r="CC65" i="21"/>
  <c r="N65" i="21" s="1"/>
  <c r="CB65" i="21"/>
  <c r="CA65" i="21"/>
  <c r="L65" i="21" s="1"/>
  <c r="BZ65" i="21"/>
  <c r="K65" i="21" s="1"/>
  <c r="BY65" i="21"/>
  <c r="J65" i="21" s="1"/>
  <c r="BX65" i="21"/>
  <c r="BW65" i="21"/>
  <c r="BV65" i="21"/>
  <c r="G65" i="21" s="1"/>
  <c r="BU65" i="21"/>
  <c r="F65" i="21" s="1"/>
  <c r="BT65" i="21"/>
  <c r="BS65" i="21"/>
  <c r="D65" i="21" s="1"/>
  <c r="BQ65" i="21"/>
  <c r="BM65" i="21"/>
  <c r="BL65" i="21"/>
  <c r="BI65" i="21"/>
  <c r="BE65" i="21"/>
  <c r="BD65" i="21"/>
  <c r="BA65" i="21"/>
  <c r="AW65" i="21"/>
  <c r="AV65" i="21"/>
  <c r="AS65" i="21"/>
  <c r="AO65" i="21"/>
  <c r="AN65" i="21"/>
  <c r="AK65" i="21"/>
  <c r="AG65" i="21"/>
  <c r="AF65" i="21"/>
  <c r="AC65" i="21"/>
  <c r="Y65" i="21"/>
  <c r="X65" i="21"/>
  <c r="U65" i="21"/>
  <c r="Q65" i="21"/>
  <c r="P65" i="21"/>
  <c r="M65" i="21"/>
  <c r="I65" i="21"/>
  <c r="H65" i="21"/>
  <c r="E65" i="21"/>
  <c r="C65" i="21"/>
  <c r="B65" i="21"/>
  <c r="A65" i="21"/>
  <c r="EF64" i="21"/>
  <c r="BQ64" i="21" s="1"/>
  <c r="EE64" i="21"/>
  <c r="ED64" i="21"/>
  <c r="EC64" i="21"/>
  <c r="BN64" i="21" s="1"/>
  <c r="EB64" i="21"/>
  <c r="BM64" i="21" s="1"/>
  <c r="EA64" i="21"/>
  <c r="DZ64" i="21"/>
  <c r="BK64" i="21" s="1"/>
  <c r="DY64" i="21"/>
  <c r="BJ64" i="21" s="1"/>
  <c r="DX64" i="21"/>
  <c r="BI64" i="21" s="1"/>
  <c r="DW64" i="21"/>
  <c r="DV64" i="21"/>
  <c r="DU64" i="21"/>
  <c r="BF64" i="21" s="1"/>
  <c r="DT64" i="21"/>
  <c r="BE64" i="21" s="1"/>
  <c r="DS64" i="21"/>
  <c r="DR64" i="21"/>
  <c r="BC64" i="21" s="1"/>
  <c r="DQ64" i="21"/>
  <c r="BB64" i="21" s="1"/>
  <c r="DP64" i="21"/>
  <c r="BA64" i="21" s="1"/>
  <c r="DO64" i="21"/>
  <c r="DN64" i="21"/>
  <c r="AY64" i="21" s="1"/>
  <c r="DM64" i="21"/>
  <c r="AX64" i="21" s="1"/>
  <c r="DL64" i="21"/>
  <c r="AW64" i="21" s="1"/>
  <c r="DK64" i="21"/>
  <c r="DJ64" i="21"/>
  <c r="AU64" i="21" s="1"/>
  <c r="DI64" i="21"/>
  <c r="AT64" i="21" s="1"/>
  <c r="DH64" i="21"/>
  <c r="AS64" i="21" s="1"/>
  <c r="DG64" i="21"/>
  <c r="DF64" i="21"/>
  <c r="DE64" i="21"/>
  <c r="AP64" i="21" s="1"/>
  <c r="DD64" i="21"/>
  <c r="AO64" i="21" s="1"/>
  <c r="DC64" i="21"/>
  <c r="DB64" i="21"/>
  <c r="AM64" i="21" s="1"/>
  <c r="DA64" i="21"/>
  <c r="AL64" i="21" s="1"/>
  <c r="CZ64" i="21"/>
  <c r="AK64" i="21" s="1"/>
  <c r="CY64" i="21"/>
  <c r="CX64" i="21"/>
  <c r="CW64" i="21"/>
  <c r="AH64" i="21" s="1"/>
  <c r="CV64" i="21"/>
  <c r="AG64" i="21" s="1"/>
  <c r="CU64" i="21"/>
  <c r="CT64" i="21"/>
  <c r="AE64" i="21" s="1"/>
  <c r="CS64" i="21"/>
  <c r="AD64" i="21" s="1"/>
  <c r="CR64" i="21"/>
  <c r="AC64" i="21" s="1"/>
  <c r="CQ64" i="21"/>
  <c r="CP64" i="21"/>
  <c r="AA64" i="21" s="1"/>
  <c r="CO64" i="21"/>
  <c r="Z64" i="21" s="1"/>
  <c r="CN64" i="21"/>
  <c r="Y64" i="21" s="1"/>
  <c r="CM64" i="21"/>
  <c r="CL64" i="21"/>
  <c r="W64" i="21" s="1"/>
  <c r="CK64" i="21"/>
  <c r="V64" i="21" s="1"/>
  <c r="CJ64" i="21"/>
  <c r="U64" i="21" s="1"/>
  <c r="CI64" i="21"/>
  <c r="CH64" i="21"/>
  <c r="S64" i="21" s="1"/>
  <c r="CG64" i="21"/>
  <c r="R64" i="21" s="1"/>
  <c r="CF64" i="21"/>
  <c r="Q64" i="21" s="1"/>
  <c r="CE64" i="21"/>
  <c r="CD64" i="21"/>
  <c r="O64" i="21" s="1"/>
  <c r="CC64" i="21"/>
  <c r="N64" i="21" s="1"/>
  <c r="CB64" i="21"/>
  <c r="M64" i="21" s="1"/>
  <c r="CA64" i="21"/>
  <c r="BZ64" i="21"/>
  <c r="K64" i="21" s="1"/>
  <c r="BY64" i="21"/>
  <c r="J64" i="21" s="1"/>
  <c r="BX64" i="21"/>
  <c r="I64" i="21" s="1"/>
  <c r="BW64" i="21"/>
  <c r="BV64" i="21"/>
  <c r="G64" i="21" s="1"/>
  <c r="BU64" i="21"/>
  <c r="F64" i="21" s="1"/>
  <c r="BT64" i="21"/>
  <c r="E64" i="21" s="1"/>
  <c r="BS64" i="21"/>
  <c r="BP64" i="21"/>
  <c r="BO64" i="21"/>
  <c r="BL64" i="21"/>
  <c r="BH64" i="21"/>
  <c r="BG64" i="21"/>
  <c r="BD64" i="21"/>
  <c r="AZ64" i="21"/>
  <c r="AV64" i="21"/>
  <c r="AR64" i="21"/>
  <c r="AQ64" i="21"/>
  <c r="AN64" i="21"/>
  <c r="AJ64" i="21"/>
  <c r="AI64" i="21"/>
  <c r="AF64" i="21"/>
  <c r="AB64" i="21"/>
  <c r="X64" i="21"/>
  <c r="T64" i="21"/>
  <c r="P64" i="21"/>
  <c r="L64" i="21"/>
  <c r="H64" i="21"/>
  <c r="D64" i="21"/>
  <c r="C64" i="21"/>
  <c r="B64" i="21"/>
  <c r="A64" i="21"/>
  <c r="EF63" i="21"/>
  <c r="BQ63" i="21" s="1"/>
  <c r="EE63" i="21"/>
  <c r="BP63" i="21" s="1"/>
  <c r="ED63" i="21"/>
  <c r="EC63" i="21"/>
  <c r="EB63" i="21"/>
  <c r="BM63" i="21" s="1"/>
  <c r="EA63" i="21"/>
  <c r="BL63" i="21" s="1"/>
  <c r="DZ63" i="21"/>
  <c r="BK63" i="21" s="1"/>
  <c r="DY63" i="21"/>
  <c r="DX63" i="21"/>
  <c r="BI63" i="21" s="1"/>
  <c r="DW63" i="21"/>
  <c r="BH63" i="21" s="1"/>
  <c r="DV63" i="21"/>
  <c r="BG63" i="21" s="1"/>
  <c r="DU63" i="21"/>
  <c r="BF63" i="21" s="1"/>
  <c r="DT63" i="21"/>
  <c r="BE63" i="21" s="1"/>
  <c r="DS63" i="21"/>
  <c r="BD63" i="21" s="1"/>
  <c r="DR63" i="21"/>
  <c r="BC63" i="21" s="1"/>
  <c r="DQ63" i="21"/>
  <c r="BB63" i="21" s="1"/>
  <c r="DP63" i="21"/>
  <c r="BA63" i="21" s="1"/>
  <c r="DO63" i="21"/>
  <c r="AZ63" i="21" s="1"/>
  <c r="DN63" i="21"/>
  <c r="DM63" i="21"/>
  <c r="AX63" i="21" s="1"/>
  <c r="DL63" i="21"/>
  <c r="AW63" i="21" s="1"/>
  <c r="DK63" i="21"/>
  <c r="AV63" i="21" s="1"/>
  <c r="DJ63" i="21"/>
  <c r="AU63" i="21" s="1"/>
  <c r="DI63" i="21"/>
  <c r="DH63" i="21"/>
  <c r="AS63" i="21" s="1"/>
  <c r="DG63" i="21"/>
  <c r="AR63" i="21" s="1"/>
  <c r="DF63" i="21"/>
  <c r="AQ63" i="21" s="1"/>
  <c r="DE63" i="21"/>
  <c r="AP63" i="21" s="1"/>
  <c r="DD63" i="21"/>
  <c r="AO63" i="21" s="1"/>
  <c r="DC63" i="21"/>
  <c r="AN63" i="21" s="1"/>
  <c r="DB63" i="21"/>
  <c r="AM63" i="21" s="1"/>
  <c r="DA63" i="21"/>
  <c r="AL63" i="21" s="1"/>
  <c r="CZ63" i="21"/>
  <c r="AK63" i="21" s="1"/>
  <c r="CY63" i="21"/>
  <c r="AJ63" i="21" s="1"/>
  <c r="CX63" i="21"/>
  <c r="CW63" i="21"/>
  <c r="CV63" i="21"/>
  <c r="AG63" i="21" s="1"/>
  <c r="CU63" i="21"/>
  <c r="AF63" i="21" s="1"/>
  <c r="CT63" i="21"/>
  <c r="AE63" i="21" s="1"/>
  <c r="CS63" i="21"/>
  <c r="AD63" i="21" s="1"/>
  <c r="CR63" i="21"/>
  <c r="AC63" i="21" s="1"/>
  <c r="CQ63" i="21"/>
  <c r="AB63" i="21" s="1"/>
  <c r="CP63" i="21"/>
  <c r="AA63" i="21" s="1"/>
  <c r="CO63" i="21"/>
  <c r="Z63" i="21" s="1"/>
  <c r="CN63" i="21"/>
  <c r="Y63" i="21" s="1"/>
  <c r="CM63" i="21"/>
  <c r="X63" i="21" s="1"/>
  <c r="CL63" i="21"/>
  <c r="W63" i="21" s="1"/>
  <c r="CK63" i="21"/>
  <c r="CJ63" i="21"/>
  <c r="U63" i="21" s="1"/>
  <c r="CI63" i="21"/>
  <c r="T63" i="21" s="1"/>
  <c r="CH63" i="21"/>
  <c r="CG63" i="21"/>
  <c r="R63" i="21" s="1"/>
  <c r="CF63" i="21"/>
  <c r="Q63" i="21" s="1"/>
  <c r="CE63" i="21"/>
  <c r="P63" i="21" s="1"/>
  <c r="CD63" i="21"/>
  <c r="O63" i="21" s="1"/>
  <c r="CC63" i="21"/>
  <c r="N63" i="21" s="1"/>
  <c r="CB63" i="21"/>
  <c r="M63" i="21" s="1"/>
  <c r="CA63" i="21"/>
  <c r="L63" i="21" s="1"/>
  <c r="BZ63" i="21"/>
  <c r="BY63" i="21"/>
  <c r="BX63" i="21"/>
  <c r="I63" i="21" s="1"/>
  <c r="BW63" i="21"/>
  <c r="H63" i="21" s="1"/>
  <c r="BV63" i="21"/>
  <c r="G63" i="21" s="1"/>
  <c r="BU63" i="21"/>
  <c r="F63" i="21" s="1"/>
  <c r="BT63" i="21"/>
  <c r="E63" i="21" s="1"/>
  <c r="BS63" i="21"/>
  <c r="D63" i="21" s="1"/>
  <c r="BO63" i="21"/>
  <c r="BN63" i="21"/>
  <c r="BJ63" i="21"/>
  <c r="AY63" i="21"/>
  <c r="AT63" i="21"/>
  <c r="AI63" i="21"/>
  <c r="AH63" i="21"/>
  <c r="V63" i="21"/>
  <c r="S63" i="21"/>
  <c r="K63" i="21"/>
  <c r="J63" i="21"/>
  <c r="C63" i="21"/>
  <c r="B63" i="21"/>
  <c r="A63" i="21"/>
  <c r="EF62" i="21"/>
  <c r="BQ62" i="21" s="1"/>
  <c r="EE62" i="21"/>
  <c r="BP62" i="21" s="1"/>
  <c r="ED62" i="21"/>
  <c r="BO62" i="21" s="1"/>
  <c r="EC62" i="21"/>
  <c r="BN62" i="21" s="1"/>
  <c r="EB62" i="21"/>
  <c r="BM62" i="21" s="1"/>
  <c r="EA62" i="21"/>
  <c r="BL62" i="21" s="1"/>
  <c r="DZ62" i="21"/>
  <c r="BK62" i="21" s="1"/>
  <c r="DY62" i="21"/>
  <c r="BJ62" i="21" s="1"/>
  <c r="DX62" i="21"/>
  <c r="BI62" i="21" s="1"/>
  <c r="DW62" i="21"/>
  <c r="BH62" i="21" s="1"/>
  <c r="DV62" i="21"/>
  <c r="BG62" i="21" s="1"/>
  <c r="DU62" i="21"/>
  <c r="DT62" i="21"/>
  <c r="BE62" i="21" s="1"/>
  <c r="DS62" i="21"/>
  <c r="BD62" i="21" s="1"/>
  <c r="DR62" i="21"/>
  <c r="BC62" i="21" s="1"/>
  <c r="DQ62" i="21"/>
  <c r="BB62" i="21" s="1"/>
  <c r="DP62" i="21"/>
  <c r="BA62" i="21" s="1"/>
  <c r="DO62" i="21"/>
  <c r="AZ62" i="21" s="1"/>
  <c r="DN62" i="21"/>
  <c r="AY62" i="21" s="1"/>
  <c r="DM62" i="21"/>
  <c r="DL62" i="21"/>
  <c r="DK62" i="21"/>
  <c r="AV62" i="21" s="1"/>
  <c r="DJ62" i="21"/>
  <c r="AU62" i="21" s="1"/>
  <c r="DI62" i="21"/>
  <c r="AT62" i="21" s="1"/>
  <c r="DH62" i="21"/>
  <c r="AS62" i="21" s="1"/>
  <c r="DG62" i="21"/>
  <c r="AR62" i="21" s="1"/>
  <c r="DF62" i="21"/>
  <c r="AQ62" i="21" s="1"/>
  <c r="DE62" i="21"/>
  <c r="AP62" i="21" s="1"/>
  <c r="DD62" i="21"/>
  <c r="DC62" i="21"/>
  <c r="AN62" i="21" s="1"/>
  <c r="DB62" i="21"/>
  <c r="AM62" i="21" s="1"/>
  <c r="DA62" i="21"/>
  <c r="CZ62" i="21"/>
  <c r="AK62" i="21" s="1"/>
  <c r="CY62" i="21"/>
  <c r="AJ62" i="21" s="1"/>
  <c r="CX62" i="21"/>
  <c r="AI62" i="21" s="1"/>
  <c r="CW62" i="21"/>
  <c r="AH62" i="21" s="1"/>
  <c r="CV62" i="21"/>
  <c r="AG62" i="21" s="1"/>
  <c r="CU62" i="21"/>
  <c r="AF62" i="21" s="1"/>
  <c r="CT62" i="21"/>
  <c r="AE62" i="21" s="1"/>
  <c r="CS62" i="21"/>
  <c r="CR62" i="21"/>
  <c r="AC62" i="21" s="1"/>
  <c r="CQ62" i="21"/>
  <c r="AB62" i="21" s="1"/>
  <c r="CP62" i="21"/>
  <c r="AA62" i="21" s="1"/>
  <c r="CO62" i="21"/>
  <c r="Z62" i="21" s="1"/>
  <c r="CN62" i="21"/>
  <c r="Y62" i="21" s="1"/>
  <c r="CM62" i="21"/>
  <c r="X62" i="21" s="1"/>
  <c r="CL62" i="21"/>
  <c r="W62" i="21" s="1"/>
  <c r="CK62" i="21"/>
  <c r="V62" i="21" s="1"/>
  <c r="CJ62" i="21"/>
  <c r="U62" i="21" s="1"/>
  <c r="CI62" i="21"/>
  <c r="T62" i="21" s="1"/>
  <c r="CH62" i="21"/>
  <c r="S62" i="21" s="1"/>
  <c r="CG62" i="21"/>
  <c r="CF62" i="21"/>
  <c r="CE62" i="21"/>
  <c r="P62" i="21" s="1"/>
  <c r="CD62" i="21"/>
  <c r="O62" i="21" s="1"/>
  <c r="CC62" i="21"/>
  <c r="N62" i="21" s="1"/>
  <c r="CB62" i="21"/>
  <c r="M62" i="21" s="1"/>
  <c r="CA62" i="21"/>
  <c r="L62" i="21" s="1"/>
  <c r="BZ62" i="21"/>
  <c r="K62" i="21" s="1"/>
  <c r="BY62" i="21"/>
  <c r="BX62" i="21"/>
  <c r="BW62" i="21"/>
  <c r="H62" i="21" s="1"/>
  <c r="BV62" i="21"/>
  <c r="G62" i="21" s="1"/>
  <c r="BU62" i="21"/>
  <c r="BT62" i="21"/>
  <c r="E62" i="21" s="1"/>
  <c r="BS62" i="21"/>
  <c r="D62" i="21" s="1"/>
  <c r="BF62" i="21"/>
  <c r="AX62" i="21"/>
  <c r="AW62" i="21"/>
  <c r="AO62" i="21"/>
  <c r="AL62" i="21"/>
  <c r="AD62" i="21"/>
  <c r="R62" i="21"/>
  <c r="Q62" i="21"/>
  <c r="J62" i="21"/>
  <c r="I62" i="21"/>
  <c r="F62" i="21"/>
  <c r="C62" i="21"/>
  <c r="B62" i="21"/>
  <c r="A62" i="21"/>
  <c r="EF61" i="21"/>
  <c r="EE61" i="21"/>
  <c r="BP61" i="21" s="1"/>
  <c r="ED61" i="21"/>
  <c r="BO61" i="21" s="1"/>
  <c r="EC61" i="21"/>
  <c r="BN61" i="21" s="1"/>
  <c r="EB61" i="21"/>
  <c r="BM61" i="21" s="1"/>
  <c r="EA61" i="21"/>
  <c r="BL61" i="21" s="1"/>
  <c r="DZ61" i="21"/>
  <c r="BK61" i="21" s="1"/>
  <c r="DY61" i="21"/>
  <c r="BJ61" i="21" s="1"/>
  <c r="DX61" i="21"/>
  <c r="DW61" i="21"/>
  <c r="BH61" i="21" s="1"/>
  <c r="DV61" i="21"/>
  <c r="BG61" i="21" s="1"/>
  <c r="DU61" i="21"/>
  <c r="BF61" i="21" s="1"/>
  <c r="DT61" i="21"/>
  <c r="DS61" i="21"/>
  <c r="BD61" i="21" s="1"/>
  <c r="DR61" i="21"/>
  <c r="BC61" i="21" s="1"/>
  <c r="DQ61" i="21"/>
  <c r="BB61" i="21" s="1"/>
  <c r="DP61" i="21"/>
  <c r="DO61" i="21"/>
  <c r="AZ61" i="21" s="1"/>
  <c r="DN61" i="21"/>
  <c r="AY61" i="21" s="1"/>
  <c r="DM61" i="21"/>
  <c r="AX61" i="21" s="1"/>
  <c r="DL61" i="21"/>
  <c r="DK61" i="21"/>
  <c r="DJ61" i="21"/>
  <c r="AU61" i="21" s="1"/>
  <c r="DI61" i="21"/>
  <c r="AT61" i="21" s="1"/>
  <c r="DH61" i="21"/>
  <c r="AS61" i="21" s="1"/>
  <c r="DG61" i="21"/>
  <c r="AR61" i="21" s="1"/>
  <c r="DF61" i="21"/>
  <c r="AQ61" i="21" s="1"/>
  <c r="DE61" i="21"/>
  <c r="AP61" i="21" s="1"/>
  <c r="DD61" i="21"/>
  <c r="DC61" i="21"/>
  <c r="DB61" i="21"/>
  <c r="AM61" i="21" s="1"/>
  <c r="DA61" i="21"/>
  <c r="AL61" i="21" s="1"/>
  <c r="CZ61" i="21"/>
  <c r="CY61" i="21"/>
  <c r="AJ61" i="21" s="1"/>
  <c r="CX61" i="21"/>
  <c r="AI61" i="21" s="1"/>
  <c r="CW61" i="21"/>
  <c r="AH61" i="21" s="1"/>
  <c r="CV61" i="21"/>
  <c r="AG61" i="21" s="1"/>
  <c r="CU61" i="21"/>
  <c r="AF61" i="21" s="1"/>
  <c r="CT61" i="21"/>
  <c r="AE61" i="21" s="1"/>
  <c r="CS61" i="21"/>
  <c r="AD61" i="21" s="1"/>
  <c r="CR61" i="21"/>
  <c r="CQ61" i="21"/>
  <c r="AB61" i="21" s="1"/>
  <c r="CP61" i="21"/>
  <c r="AA61" i="21" s="1"/>
  <c r="CO61" i="21"/>
  <c r="Z61" i="21" s="1"/>
  <c r="CN61" i="21"/>
  <c r="CM61" i="21"/>
  <c r="X61" i="21" s="1"/>
  <c r="CL61" i="21"/>
  <c r="W61" i="21" s="1"/>
  <c r="CK61" i="21"/>
  <c r="V61" i="21" s="1"/>
  <c r="CJ61" i="21"/>
  <c r="CI61" i="21"/>
  <c r="T61" i="21" s="1"/>
  <c r="CH61" i="21"/>
  <c r="S61" i="21" s="1"/>
  <c r="CG61" i="21"/>
  <c r="R61" i="21" s="1"/>
  <c r="CF61" i="21"/>
  <c r="CE61" i="21"/>
  <c r="CD61" i="21"/>
  <c r="O61" i="21" s="1"/>
  <c r="CC61" i="21"/>
  <c r="N61" i="21" s="1"/>
  <c r="CB61" i="21"/>
  <c r="M61" i="21" s="1"/>
  <c r="CA61" i="21"/>
  <c r="L61" i="21" s="1"/>
  <c r="BZ61" i="21"/>
  <c r="K61" i="21" s="1"/>
  <c r="BY61" i="21"/>
  <c r="J61" i="21" s="1"/>
  <c r="BX61" i="21"/>
  <c r="BW61" i="21"/>
  <c r="BV61" i="21"/>
  <c r="G61" i="21" s="1"/>
  <c r="BU61" i="21"/>
  <c r="F61" i="21" s="1"/>
  <c r="BT61" i="21"/>
  <c r="BS61" i="21"/>
  <c r="D61" i="21" s="1"/>
  <c r="BQ61" i="21"/>
  <c r="BI61" i="21"/>
  <c r="BE61" i="21"/>
  <c r="BA61" i="21"/>
  <c r="AW61" i="21"/>
  <c r="AV61" i="21"/>
  <c r="AO61" i="21"/>
  <c r="AN61" i="21"/>
  <c r="AK61" i="21"/>
  <c r="AC61" i="21"/>
  <c r="Y61" i="21"/>
  <c r="U61" i="21"/>
  <c r="Q61" i="21"/>
  <c r="P61" i="21"/>
  <c r="I61" i="21"/>
  <c r="H61" i="21"/>
  <c r="E61" i="21"/>
  <c r="C61" i="21"/>
  <c r="B61" i="21"/>
  <c r="A61" i="21"/>
  <c r="EF60" i="21"/>
  <c r="BQ60" i="21" s="1"/>
  <c r="EE60" i="21"/>
  <c r="ED60" i="21"/>
  <c r="EC60" i="21"/>
  <c r="BN60" i="21" s="1"/>
  <c r="EB60" i="21"/>
  <c r="BM60" i="21" s="1"/>
  <c r="EA60" i="21"/>
  <c r="BL60" i="21" s="1"/>
  <c r="DZ60" i="21"/>
  <c r="BK60" i="21" s="1"/>
  <c r="DY60" i="21"/>
  <c r="BJ60" i="21" s="1"/>
  <c r="DX60" i="21"/>
  <c r="BI60" i="21" s="1"/>
  <c r="DW60" i="21"/>
  <c r="DV60" i="21"/>
  <c r="BG60" i="21" s="1"/>
  <c r="DU60" i="21"/>
  <c r="BF60" i="21" s="1"/>
  <c r="DT60" i="21"/>
  <c r="BE60" i="21" s="1"/>
  <c r="DS60" i="21"/>
  <c r="DR60" i="21"/>
  <c r="BC60" i="21" s="1"/>
  <c r="DQ60" i="21"/>
  <c r="BB60" i="21" s="1"/>
  <c r="DP60" i="21"/>
  <c r="BA60" i="21" s="1"/>
  <c r="DO60" i="21"/>
  <c r="AZ60" i="21" s="1"/>
  <c r="DN60" i="21"/>
  <c r="DM60" i="21"/>
  <c r="AX60" i="21" s="1"/>
  <c r="DL60" i="21"/>
  <c r="AW60" i="21" s="1"/>
  <c r="DK60" i="21"/>
  <c r="DJ60" i="21"/>
  <c r="AU60" i="21" s="1"/>
  <c r="DI60" i="21"/>
  <c r="AT60" i="21" s="1"/>
  <c r="DH60" i="21"/>
  <c r="AS60" i="21" s="1"/>
  <c r="DG60" i="21"/>
  <c r="DF60" i="21"/>
  <c r="AQ60" i="21" s="1"/>
  <c r="DE60" i="21"/>
  <c r="AP60" i="21" s="1"/>
  <c r="DD60" i="21"/>
  <c r="AO60" i="21" s="1"/>
  <c r="DC60" i="21"/>
  <c r="DB60" i="21"/>
  <c r="AM60" i="21" s="1"/>
  <c r="DA60" i="21"/>
  <c r="AL60" i="21" s="1"/>
  <c r="CZ60" i="21"/>
  <c r="AK60" i="21" s="1"/>
  <c r="CY60" i="21"/>
  <c r="CX60" i="21"/>
  <c r="CW60" i="21"/>
  <c r="AH60" i="21" s="1"/>
  <c r="CV60" i="21"/>
  <c r="AG60" i="21" s="1"/>
  <c r="CU60" i="21"/>
  <c r="AF60" i="21" s="1"/>
  <c r="CT60" i="21"/>
  <c r="AE60" i="21" s="1"/>
  <c r="CS60" i="21"/>
  <c r="AD60" i="21" s="1"/>
  <c r="CR60" i="21"/>
  <c r="AC60" i="21" s="1"/>
  <c r="CQ60" i="21"/>
  <c r="CP60" i="21"/>
  <c r="CO60" i="21"/>
  <c r="Z60" i="21" s="1"/>
  <c r="CN60" i="21"/>
  <c r="Y60" i="21" s="1"/>
  <c r="CM60" i="21"/>
  <c r="CL60" i="21"/>
  <c r="W60" i="21" s="1"/>
  <c r="CK60" i="21"/>
  <c r="V60" i="21" s="1"/>
  <c r="CJ60" i="21"/>
  <c r="U60" i="21" s="1"/>
  <c r="CI60" i="21"/>
  <c r="T60" i="21" s="1"/>
  <c r="CH60" i="21"/>
  <c r="CG60" i="21"/>
  <c r="R60" i="21" s="1"/>
  <c r="CF60" i="21"/>
  <c r="Q60" i="21" s="1"/>
  <c r="CE60" i="21"/>
  <c r="CD60" i="21"/>
  <c r="O60" i="21" s="1"/>
  <c r="CC60" i="21"/>
  <c r="N60" i="21" s="1"/>
  <c r="CB60" i="21"/>
  <c r="M60" i="21" s="1"/>
  <c r="CA60" i="21"/>
  <c r="BZ60" i="21"/>
  <c r="K60" i="21" s="1"/>
  <c r="BY60" i="21"/>
  <c r="J60" i="21" s="1"/>
  <c r="BX60" i="21"/>
  <c r="I60" i="21" s="1"/>
  <c r="BW60" i="21"/>
  <c r="BV60" i="21"/>
  <c r="G60" i="21" s="1"/>
  <c r="BU60" i="21"/>
  <c r="F60" i="21" s="1"/>
  <c r="BT60" i="21"/>
  <c r="E60" i="21" s="1"/>
  <c r="BS60" i="21"/>
  <c r="BP60" i="21"/>
  <c r="BO60" i="21"/>
  <c r="BH60" i="21"/>
  <c r="BD60" i="21"/>
  <c r="AY60" i="21"/>
  <c r="AV60" i="21"/>
  <c r="AR60" i="21"/>
  <c r="AN60" i="21"/>
  <c r="AJ60" i="21"/>
  <c r="AI60" i="21"/>
  <c r="AB60" i="21"/>
  <c r="AA60" i="21"/>
  <c r="X60" i="21"/>
  <c r="S60" i="21"/>
  <c r="P60" i="21"/>
  <c r="L60" i="21"/>
  <c r="H60" i="21"/>
  <c r="D60" i="21"/>
  <c r="C60" i="21"/>
  <c r="B60" i="21"/>
  <c r="A60" i="21"/>
  <c r="EF59" i="21"/>
  <c r="BQ59" i="21" s="1"/>
  <c r="EE59" i="21"/>
  <c r="BP59" i="21" s="1"/>
  <c r="ED59" i="21"/>
  <c r="EC59" i="21"/>
  <c r="EB59" i="21"/>
  <c r="BM59" i="21" s="1"/>
  <c r="EA59" i="21"/>
  <c r="BL59" i="21" s="1"/>
  <c r="DZ59" i="21"/>
  <c r="BK59" i="21" s="1"/>
  <c r="DY59" i="21"/>
  <c r="BJ59" i="21" s="1"/>
  <c r="DX59" i="21"/>
  <c r="BI59" i="21" s="1"/>
  <c r="DW59" i="21"/>
  <c r="BH59" i="21" s="1"/>
  <c r="DV59" i="21"/>
  <c r="DU59" i="21"/>
  <c r="BF59" i="21" s="1"/>
  <c r="DT59" i="21"/>
  <c r="BE59" i="21" s="1"/>
  <c r="DS59" i="21"/>
  <c r="BD59" i="21" s="1"/>
  <c r="DR59" i="21"/>
  <c r="BC59" i="21" s="1"/>
  <c r="DQ59" i="21"/>
  <c r="BB59" i="21" s="1"/>
  <c r="DP59" i="21"/>
  <c r="BA59" i="21" s="1"/>
  <c r="DO59" i="21"/>
  <c r="AZ59" i="21" s="1"/>
  <c r="DN59" i="21"/>
  <c r="DM59" i="21"/>
  <c r="DL59" i="21"/>
  <c r="AW59" i="21" s="1"/>
  <c r="DK59" i="21"/>
  <c r="AV59" i="21" s="1"/>
  <c r="DJ59" i="21"/>
  <c r="AU59" i="21" s="1"/>
  <c r="DI59" i="21"/>
  <c r="AT59" i="21" s="1"/>
  <c r="DH59" i="21"/>
  <c r="AS59" i="21" s="1"/>
  <c r="DG59" i="21"/>
  <c r="AR59" i="21" s="1"/>
  <c r="DF59" i="21"/>
  <c r="DE59" i="21"/>
  <c r="AP59" i="21" s="1"/>
  <c r="DD59" i="21"/>
  <c r="AO59" i="21" s="1"/>
  <c r="DC59" i="21"/>
  <c r="AN59" i="21" s="1"/>
  <c r="DB59" i="21"/>
  <c r="AM59" i="21" s="1"/>
  <c r="DA59" i="21"/>
  <c r="AL59" i="21" s="1"/>
  <c r="CZ59" i="21"/>
  <c r="AK59" i="21" s="1"/>
  <c r="CY59" i="21"/>
  <c r="AJ59" i="21" s="1"/>
  <c r="CX59" i="21"/>
  <c r="CW59" i="21"/>
  <c r="AH59" i="21" s="1"/>
  <c r="CV59" i="21"/>
  <c r="AG59" i="21" s="1"/>
  <c r="CU59" i="21"/>
  <c r="AF59" i="21" s="1"/>
  <c r="CT59" i="21"/>
  <c r="AE59" i="21" s="1"/>
  <c r="CS59" i="21"/>
  <c r="AD59" i="21" s="1"/>
  <c r="CR59" i="21"/>
  <c r="AC59" i="21" s="1"/>
  <c r="CQ59" i="21"/>
  <c r="AB59" i="21" s="1"/>
  <c r="CP59" i="21"/>
  <c r="CO59" i="21"/>
  <c r="Z59" i="21" s="1"/>
  <c r="CN59" i="21"/>
  <c r="Y59" i="21" s="1"/>
  <c r="CM59" i="21"/>
  <c r="X59" i="21" s="1"/>
  <c r="CL59" i="21"/>
  <c r="W59" i="21" s="1"/>
  <c r="CK59" i="21"/>
  <c r="V59" i="21" s="1"/>
  <c r="CJ59" i="21"/>
  <c r="U59" i="21" s="1"/>
  <c r="CI59" i="21"/>
  <c r="T59" i="21" s="1"/>
  <c r="CH59" i="21"/>
  <c r="CG59" i="21"/>
  <c r="R59" i="21" s="1"/>
  <c r="CF59" i="21"/>
  <c r="Q59" i="21" s="1"/>
  <c r="CE59" i="21"/>
  <c r="P59" i="21" s="1"/>
  <c r="CD59" i="21"/>
  <c r="O59" i="21" s="1"/>
  <c r="CC59" i="21"/>
  <c r="N59" i="21" s="1"/>
  <c r="CB59" i="21"/>
  <c r="M59" i="21" s="1"/>
  <c r="CA59" i="21"/>
  <c r="L59" i="21" s="1"/>
  <c r="BZ59" i="21"/>
  <c r="BY59" i="21"/>
  <c r="BX59" i="21"/>
  <c r="I59" i="21" s="1"/>
  <c r="BW59" i="21"/>
  <c r="H59" i="21" s="1"/>
  <c r="BV59" i="21"/>
  <c r="G59" i="21" s="1"/>
  <c r="BU59" i="21"/>
  <c r="F59" i="21" s="1"/>
  <c r="BT59" i="21"/>
  <c r="E59" i="21" s="1"/>
  <c r="BS59" i="21"/>
  <c r="D59" i="21" s="1"/>
  <c r="BO59" i="21"/>
  <c r="BN59" i="21"/>
  <c r="BG59" i="21"/>
  <c r="AY59" i="21"/>
  <c r="AX59" i="21"/>
  <c r="AQ59" i="21"/>
  <c r="AI59" i="21"/>
  <c r="AA59" i="21"/>
  <c r="S59" i="21"/>
  <c r="K59" i="21"/>
  <c r="J59" i="21"/>
  <c r="C59" i="21"/>
  <c r="B59" i="21"/>
  <c r="A59" i="21"/>
  <c r="EF58" i="21"/>
  <c r="BQ58" i="21" s="1"/>
  <c r="EE58" i="21"/>
  <c r="BP58" i="21" s="1"/>
  <c r="ED58" i="21"/>
  <c r="BO58" i="21" s="1"/>
  <c r="EC58" i="21"/>
  <c r="EB58" i="21"/>
  <c r="BM58" i="21" s="1"/>
  <c r="EA58" i="21"/>
  <c r="BL58" i="21" s="1"/>
  <c r="DZ58" i="21"/>
  <c r="BK58" i="21" s="1"/>
  <c r="DY58" i="21"/>
  <c r="BJ58" i="25" s="1"/>
  <c r="DX58" i="21"/>
  <c r="BI58" i="21" s="1"/>
  <c r="DW58" i="21"/>
  <c r="BH58" i="21" s="1"/>
  <c r="DV58" i="21"/>
  <c r="BG58" i="21" s="1"/>
  <c r="DU58" i="21"/>
  <c r="DT58" i="21"/>
  <c r="BE58" i="21" s="1"/>
  <c r="DS58" i="21"/>
  <c r="BD58" i="21" s="1"/>
  <c r="DR58" i="21"/>
  <c r="BC58" i="21" s="1"/>
  <c r="DQ58" i="21"/>
  <c r="DP58" i="21"/>
  <c r="BA58" i="21" s="1"/>
  <c r="DO58" i="21"/>
  <c r="AZ58" i="21" s="1"/>
  <c r="DN58" i="21"/>
  <c r="AY58" i="21" s="1"/>
  <c r="DM58" i="21"/>
  <c r="DL58" i="21"/>
  <c r="DK58" i="21"/>
  <c r="AV58" i="21" s="1"/>
  <c r="DJ58" i="21"/>
  <c r="AU58" i="21" s="1"/>
  <c r="DI58" i="21"/>
  <c r="DH58" i="21"/>
  <c r="AS58" i="21" s="1"/>
  <c r="DG58" i="21"/>
  <c r="AR58" i="21" s="1"/>
  <c r="DF58" i="21"/>
  <c r="AQ58" i="21" s="1"/>
  <c r="DE58" i="21"/>
  <c r="DD58" i="21"/>
  <c r="DC58" i="21"/>
  <c r="AN58" i="21" s="1"/>
  <c r="DB58" i="21"/>
  <c r="AM58" i="21" s="1"/>
  <c r="DA58" i="21"/>
  <c r="AL58" i="25" s="1"/>
  <c r="CZ58" i="21"/>
  <c r="AK58" i="21" s="1"/>
  <c r="CY58" i="21"/>
  <c r="AJ58" i="21" s="1"/>
  <c r="CX58" i="21"/>
  <c r="AI58" i="21" s="1"/>
  <c r="CW58" i="21"/>
  <c r="CV58" i="21"/>
  <c r="AG58" i="21" s="1"/>
  <c r="CU58" i="21"/>
  <c r="AF58" i="21" s="1"/>
  <c r="CT58" i="21"/>
  <c r="AE58" i="21" s="1"/>
  <c r="CS58" i="21"/>
  <c r="CR58" i="21"/>
  <c r="AC58" i="21" s="1"/>
  <c r="CQ58" i="21"/>
  <c r="AB58" i="21" s="1"/>
  <c r="CP58" i="21"/>
  <c r="AA58" i="21" s="1"/>
  <c r="CO58" i="21"/>
  <c r="CN58" i="21"/>
  <c r="CM58" i="21"/>
  <c r="X58" i="21" s="1"/>
  <c r="CL58" i="21"/>
  <c r="W58" i="21" s="1"/>
  <c r="CK58" i="21"/>
  <c r="CJ58" i="21"/>
  <c r="U58" i="21" s="1"/>
  <c r="CI58" i="21"/>
  <c r="T58" i="21" s="1"/>
  <c r="CH58" i="21"/>
  <c r="S58" i="21" s="1"/>
  <c r="CG58" i="21"/>
  <c r="CF58" i="21"/>
  <c r="CE58" i="21"/>
  <c r="P58" i="21" s="1"/>
  <c r="CD58" i="21"/>
  <c r="O58" i="21" s="1"/>
  <c r="CC58" i="21"/>
  <c r="CB58" i="21"/>
  <c r="M58" i="21" s="1"/>
  <c r="CA58" i="21"/>
  <c r="L58" i="21" s="1"/>
  <c r="BZ58" i="21"/>
  <c r="K58" i="21" s="1"/>
  <c r="BY58" i="21"/>
  <c r="BX58" i="21"/>
  <c r="BW58" i="21"/>
  <c r="H58" i="21" s="1"/>
  <c r="BV58" i="21"/>
  <c r="G58" i="21" s="1"/>
  <c r="BU58" i="21"/>
  <c r="BT58" i="21"/>
  <c r="E58" i="21" s="1"/>
  <c r="BS58" i="21"/>
  <c r="D58" i="21" s="1"/>
  <c r="BJ58" i="21"/>
  <c r="AW58" i="21"/>
  <c r="AO58" i="21"/>
  <c r="AL58" i="21"/>
  <c r="Y58" i="21"/>
  <c r="Q58" i="21"/>
  <c r="I58" i="21"/>
  <c r="C58" i="21"/>
  <c r="B58" i="21"/>
  <c r="A58" i="21"/>
  <c r="EF57" i="21"/>
  <c r="BQ57" i="21" s="1"/>
  <c r="EE57" i="21"/>
  <c r="BP57" i="21" s="1"/>
  <c r="ED57" i="21"/>
  <c r="BO57" i="21" s="1"/>
  <c r="EC57" i="21"/>
  <c r="BN57" i="21" s="1"/>
  <c r="EB57" i="21"/>
  <c r="BM57" i="21" s="1"/>
  <c r="EA57" i="21"/>
  <c r="BL57" i="21" s="1"/>
  <c r="DZ57" i="21"/>
  <c r="BK57" i="21" s="1"/>
  <c r="DY57" i="21"/>
  <c r="BJ57" i="21" s="1"/>
  <c r="DX57" i="21"/>
  <c r="DW57" i="21"/>
  <c r="BH57" i="21" s="1"/>
  <c r="DV57" i="21"/>
  <c r="BG57" i="21" s="1"/>
  <c r="DU57" i="21"/>
  <c r="BF57" i="21" s="1"/>
  <c r="DT57" i="21"/>
  <c r="BE57" i="21" s="1"/>
  <c r="DS57" i="21"/>
  <c r="DR57" i="21"/>
  <c r="BC57" i="21" s="1"/>
  <c r="DQ57" i="21"/>
  <c r="BB57" i="21" s="1"/>
  <c r="DP57" i="21"/>
  <c r="BA57" i="21" s="1"/>
  <c r="DO57" i="21"/>
  <c r="AZ57" i="21" s="1"/>
  <c r="DN57" i="21"/>
  <c r="AY57" i="21" s="1"/>
  <c r="DM57" i="21"/>
  <c r="AX57" i="21" s="1"/>
  <c r="DL57" i="21"/>
  <c r="AW57" i="21" s="1"/>
  <c r="DK57" i="21"/>
  <c r="AV57" i="21" s="1"/>
  <c r="DJ57" i="21"/>
  <c r="AU57" i="21" s="1"/>
  <c r="DI57" i="21"/>
  <c r="AT57" i="21" s="1"/>
  <c r="DH57" i="21"/>
  <c r="DG57" i="21"/>
  <c r="AR57" i="21" s="1"/>
  <c r="DF57" i="21"/>
  <c r="AQ57" i="21" s="1"/>
  <c r="DE57" i="21"/>
  <c r="AP57" i="21" s="1"/>
  <c r="DD57" i="21"/>
  <c r="DC57" i="21"/>
  <c r="AN57" i="21" s="1"/>
  <c r="DB57" i="21"/>
  <c r="AM57" i="21" s="1"/>
  <c r="DA57" i="21"/>
  <c r="AL57" i="21" s="1"/>
  <c r="CZ57" i="21"/>
  <c r="AK57" i="21" s="1"/>
  <c r="CY57" i="21"/>
  <c r="AJ57" i="21" s="1"/>
  <c r="CX57" i="21"/>
  <c r="AI57" i="21" s="1"/>
  <c r="CW57" i="21"/>
  <c r="AH57" i="21" s="1"/>
  <c r="CV57" i="21"/>
  <c r="AG57" i="21" s="1"/>
  <c r="CU57" i="21"/>
  <c r="CT57" i="21"/>
  <c r="AE57" i="21" s="1"/>
  <c r="CS57" i="21"/>
  <c r="AD57" i="21" s="1"/>
  <c r="CR57" i="21"/>
  <c r="CQ57" i="21"/>
  <c r="AB57" i="21" s="1"/>
  <c r="CP57" i="21"/>
  <c r="AA57" i="21" s="1"/>
  <c r="CO57" i="21"/>
  <c r="Z57" i="21" s="1"/>
  <c r="CN57" i="21"/>
  <c r="Y57" i="21" s="1"/>
  <c r="CM57" i="21"/>
  <c r="X57" i="21" s="1"/>
  <c r="CL57" i="21"/>
  <c r="W57" i="21" s="1"/>
  <c r="CK57" i="21"/>
  <c r="V57" i="21" s="1"/>
  <c r="CJ57" i="21"/>
  <c r="U57" i="21" s="1"/>
  <c r="CI57" i="21"/>
  <c r="T57" i="21" s="1"/>
  <c r="CH57" i="21"/>
  <c r="S57" i="21" s="1"/>
  <c r="CG57" i="21"/>
  <c r="R57" i="21" s="1"/>
  <c r="CF57" i="21"/>
  <c r="CE57" i="21"/>
  <c r="P57" i="21" s="1"/>
  <c r="CD57" i="21"/>
  <c r="O57" i="21" s="1"/>
  <c r="CC57" i="21"/>
  <c r="N57" i="21" s="1"/>
  <c r="CB57" i="21"/>
  <c r="CA57" i="21"/>
  <c r="L57" i="21" s="1"/>
  <c r="BZ57" i="21"/>
  <c r="K57" i="21" s="1"/>
  <c r="BY57" i="21"/>
  <c r="J57" i="21" s="1"/>
  <c r="BX57" i="21"/>
  <c r="I57" i="21" s="1"/>
  <c r="BW57" i="21"/>
  <c r="H57" i="21" s="1"/>
  <c r="BV57" i="21"/>
  <c r="G57" i="21" s="1"/>
  <c r="BU57" i="21"/>
  <c r="F57" i="21" s="1"/>
  <c r="BT57" i="21"/>
  <c r="E57" i="21" s="1"/>
  <c r="BS57" i="21"/>
  <c r="D57" i="21" s="1"/>
  <c r="BI57" i="21"/>
  <c r="BD57" i="21"/>
  <c r="AS57" i="21"/>
  <c r="AO57" i="21"/>
  <c r="AF57" i="21"/>
  <c r="AC57" i="21"/>
  <c r="Q57" i="21"/>
  <c r="M57" i="21"/>
  <c r="C57" i="21"/>
  <c r="B57" i="21"/>
  <c r="A57" i="21"/>
  <c r="EF56" i="21"/>
  <c r="BQ56" i="21" s="1"/>
  <c r="EE56" i="21"/>
  <c r="ED56" i="21"/>
  <c r="BO56" i="21" s="1"/>
  <c r="EC56" i="21"/>
  <c r="BN56" i="21" s="1"/>
  <c r="EB56" i="21"/>
  <c r="BM56" i="21" s="1"/>
  <c r="EA56" i="21"/>
  <c r="DZ56" i="21"/>
  <c r="BK56" i="21" s="1"/>
  <c r="DY56" i="21"/>
  <c r="BJ56" i="21" s="1"/>
  <c r="DX56" i="21"/>
  <c r="BI56" i="21" s="1"/>
  <c r="DW56" i="21"/>
  <c r="DV56" i="21"/>
  <c r="BG56" i="21" s="1"/>
  <c r="DU56" i="21"/>
  <c r="BF56" i="21" s="1"/>
  <c r="DT56" i="21"/>
  <c r="BE56" i="21" s="1"/>
  <c r="DS56" i="21"/>
  <c r="DR56" i="21"/>
  <c r="BC56" i="21" s="1"/>
  <c r="DQ56" i="21"/>
  <c r="BB56" i="21" s="1"/>
  <c r="DP56" i="21"/>
  <c r="BA56" i="21" s="1"/>
  <c r="DO56" i="21"/>
  <c r="DN56" i="21"/>
  <c r="AY56" i="21" s="1"/>
  <c r="DM56" i="21"/>
  <c r="AX56" i="21" s="1"/>
  <c r="DL56" i="21"/>
  <c r="AW56" i="21" s="1"/>
  <c r="DK56" i="21"/>
  <c r="DJ56" i="21"/>
  <c r="AU56" i="21" s="1"/>
  <c r="DI56" i="21"/>
  <c r="DH56" i="21"/>
  <c r="AS56" i="21" s="1"/>
  <c r="DG56" i="21"/>
  <c r="DF56" i="21"/>
  <c r="DE56" i="21"/>
  <c r="AP56" i="21" s="1"/>
  <c r="DD56" i="21"/>
  <c r="AO56" i="21" s="1"/>
  <c r="DC56" i="21"/>
  <c r="DB56" i="21"/>
  <c r="AM56" i="21" s="1"/>
  <c r="DA56" i="21"/>
  <c r="AL56" i="21" s="1"/>
  <c r="CZ56" i="21"/>
  <c r="AK56" i="21" s="1"/>
  <c r="CY56" i="21"/>
  <c r="CX56" i="21"/>
  <c r="AI56" i="21" s="1"/>
  <c r="CW56" i="21"/>
  <c r="AH56" i="21" s="1"/>
  <c r="CV56" i="21"/>
  <c r="AG56" i="21" s="1"/>
  <c r="CU56" i="21"/>
  <c r="CT56" i="21"/>
  <c r="AE56" i="21" s="1"/>
  <c r="CS56" i="21"/>
  <c r="CR56" i="21"/>
  <c r="AC56" i="21" s="1"/>
  <c r="CQ56" i="21"/>
  <c r="CP56" i="21"/>
  <c r="AA56" i="21" s="1"/>
  <c r="CO56" i="21"/>
  <c r="Z56" i="21" s="1"/>
  <c r="CN56" i="21"/>
  <c r="Y56" i="21" s="1"/>
  <c r="CM56" i="21"/>
  <c r="CL56" i="21"/>
  <c r="W56" i="21" s="1"/>
  <c r="CK56" i="21"/>
  <c r="V56" i="21" s="1"/>
  <c r="CJ56" i="21"/>
  <c r="U56" i="21" s="1"/>
  <c r="CI56" i="21"/>
  <c r="CH56" i="21"/>
  <c r="S56" i="21" s="1"/>
  <c r="CG56" i="21"/>
  <c r="R56" i="21" s="1"/>
  <c r="CF56" i="21"/>
  <c r="Q56" i="21" s="1"/>
  <c r="CE56" i="21"/>
  <c r="P56" i="25" s="1"/>
  <c r="CD56" i="21"/>
  <c r="O56" i="21" s="1"/>
  <c r="CC56" i="21"/>
  <c r="CB56" i="21"/>
  <c r="M56" i="21" s="1"/>
  <c r="CA56" i="21"/>
  <c r="BZ56" i="21"/>
  <c r="K56" i="21" s="1"/>
  <c r="BY56" i="21"/>
  <c r="J56" i="21" s="1"/>
  <c r="BX56" i="21"/>
  <c r="I56" i="21" s="1"/>
  <c r="BW56" i="21"/>
  <c r="BV56" i="21"/>
  <c r="G56" i="21" s="1"/>
  <c r="BU56" i="21"/>
  <c r="F56" i="21" s="1"/>
  <c r="BT56" i="21"/>
  <c r="E56" i="21" s="1"/>
  <c r="BS56" i="21"/>
  <c r="AT56" i="21"/>
  <c r="AQ56" i="21"/>
  <c r="AD56" i="21"/>
  <c r="P56" i="21"/>
  <c r="N56" i="21"/>
  <c r="C56" i="21"/>
  <c r="B56" i="21"/>
  <c r="A56" i="21"/>
  <c r="EF55" i="21"/>
  <c r="BQ55" i="21" s="1"/>
  <c r="EE55" i="21"/>
  <c r="BP55" i="21" s="1"/>
  <c r="ED55" i="21"/>
  <c r="EC55" i="21"/>
  <c r="EB55" i="21"/>
  <c r="BM55" i="21" s="1"/>
  <c r="EA55" i="21"/>
  <c r="BL55" i="21" s="1"/>
  <c r="DZ55" i="21"/>
  <c r="DY55" i="21"/>
  <c r="DX55" i="21"/>
  <c r="BI55" i="21" s="1"/>
  <c r="DW55" i="21"/>
  <c r="BH55" i="21" s="1"/>
  <c r="DV55" i="21"/>
  <c r="DU55" i="21"/>
  <c r="DT55" i="21"/>
  <c r="BE55" i="21" s="1"/>
  <c r="DS55" i="21"/>
  <c r="BD55" i="21" s="1"/>
  <c r="DR55" i="21"/>
  <c r="DQ55" i="21"/>
  <c r="DP55" i="21"/>
  <c r="BA55" i="21" s="1"/>
  <c r="DO55" i="21"/>
  <c r="AZ55" i="21" s="1"/>
  <c r="DN55" i="21"/>
  <c r="DM55" i="21"/>
  <c r="DL55" i="21"/>
  <c r="AW55" i="21" s="1"/>
  <c r="DK55" i="21"/>
  <c r="AV55" i="21" s="1"/>
  <c r="DJ55" i="21"/>
  <c r="DI55" i="21"/>
  <c r="DH55" i="21"/>
  <c r="AS55" i="21" s="1"/>
  <c r="DG55" i="21"/>
  <c r="AR55" i="21" s="1"/>
  <c r="DF55" i="21"/>
  <c r="DE55" i="21"/>
  <c r="DD55" i="21"/>
  <c r="AO55" i="21" s="1"/>
  <c r="DC55" i="21"/>
  <c r="AN55" i="21" s="1"/>
  <c r="DB55" i="21"/>
  <c r="DA55" i="21"/>
  <c r="CZ55" i="21"/>
  <c r="CY55" i="21"/>
  <c r="AJ55" i="21" s="1"/>
  <c r="CX55" i="21"/>
  <c r="CW55" i="21"/>
  <c r="CV55" i="21"/>
  <c r="AG55" i="21" s="1"/>
  <c r="CU55" i="21"/>
  <c r="AF55" i="21" s="1"/>
  <c r="CT55" i="21"/>
  <c r="CS55" i="21"/>
  <c r="CR55" i="21"/>
  <c r="AC55" i="21" s="1"/>
  <c r="CQ55" i="21"/>
  <c r="AB55" i="21" s="1"/>
  <c r="CP55" i="21"/>
  <c r="CO55" i="21"/>
  <c r="CN55" i="21"/>
  <c r="Y55" i="21" s="1"/>
  <c r="CM55" i="21"/>
  <c r="X55" i="21" s="1"/>
  <c r="CL55" i="21"/>
  <c r="CK55" i="21"/>
  <c r="CJ55" i="21"/>
  <c r="U55" i="21" s="1"/>
  <c r="CI55" i="21"/>
  <c r="T55" i="21" s="1"/>
  <c r="CH55" i="21"/>
  <c r="CG55" i="21"/>
  <c r="CF55" i="21"/>
  <c r="Q55" i="21" s="1"/>
  <c r="CE55" i="21"/>
  <c r="P55" i="21" s="1"/>
  <c r="CD55" i="21"/>
  <c r="CC55" i="21"/>
  <c r="CB55" i="21"/>
  <c r="M55" i="21" s="1"/>
  <c r="CA55" i="21"/>
  <c r="L55" i="21" s="1"/>
  <c r="BZ55" i="21"/>
  <c r="BY55" i="21"/>
  <c r="BX55" i="21"/>
  <c r="I55" i="21" s="1"/>
  <c r="BW55" i="21"/>
  <c r="H55" i="21" s="1"/>
  <c r="BV55" i="21"/>
  <c r="BU55" i="21"/>
  <c r="BT55" i="21"/>
  <c r="E55" i="21" s="1"/>
  <c r="BS55" i="21"/>
  <c r="D55" i="21" s="1"/>
  <c r="BN55" i="21"/>
  <c r="BJ55" i="21"/>
  <c r="BF55" i="21"/>
  <c r="BB55" i="21"/>
  <c r="AX55" i="21"/>
  <c r="AT55" i="21"/>
  <c r="AP55" i="21"/>
  <c r="AL55" i="21"/>
  <c r="AK55" i="21"/>
  <c r="AH55" i="21"/>
  <c r="AD55" i="21"/>
  <c r="Z55" i="21"/>
  <c r="V55" i="21"/>
  <c r="R55" i="21"/>
  <c r="N55" i="21"/>
  <c r="J55" i="21"/>
  <c r="F55" i="21"/>
  <c r="C55" i="21"/>
  <c r="B55" i="21"/>
  <c r="A55" i="21"/>
  <c r="EF54" i="21"/>
  <c r="BQ54" i="21" s="1"/>
  <c r="EE54" i="21"/>
  <c r="BP54" i="21" s="1"/>
  <c r="ED54" i="21"/>
  <c r="BO54" i="21" s="1"/>
  <c r="EC54" i="21"/>
  <c r="BN54" i="21" s="1"/>
  <c r="EB54" i="21"/>
  <c r="EA54" i="21"/>
  <c r="DZ54" i="21"/>
  <c r="BK54" i="21" s="1"/>
  <c r="DY54" i="21"/>
  <c r="DX54" i="21"/>
  <c r="BI54" i="21" s="1"/>
  <c r="DW54" i="21"/>
  <c r="BH54" i="21" s="1"/>
  <c r="DV54" i="21"/>
  <c r="BG54" i="21" s="1"/>
  <c r="DU54" i="21"/>
  <c r="BF54" i="21" s="1"/>
  <c r="DT54" i="21"/>
  <c r="BE54" i="21" s="1"/>
  <c r="DS54" i="21"/>
  <c r="BD54" i="21" s="1"/>
  <c r="DR54" i="21"/>
  <c r="BC54" i="21" s="1"/>
  <c r="DQ54" i="21"/>
  <c r="BB54" i="21" s="1"/>
  <c r="DP54" i="21"/>
  <c r="DO54" i="21"/>
  <c r="DN54" i="21"/>
  <c r="AY54" i="21" s="1"/>
  <c r="DM54" i="21"/>
  <c r="AX54" i="21" s="1"/>
  <c r="DL54" i="21"/>
  <c r="AW54" i="21" s="1"/>
  <c r="DK54" i="21"/>
  <c r="AV54" i="21" s="1"/>
  <c r="DJ54" i="21"/>
  <c r="AU54" i="21" s="1"/>
  <c r="DI54" i="21"/>
  <c r="DH54" i="21"/>
  <c r="AS54" i="21" s="1"/>
  <c r="DG54" i="21"/>
  <c r="AR54" i="21" s="1"/>
  <c r="DF54" i="21"/>
  <c r="AQ54" i="21" s="1"/>
  <c r="DE54" i="21"/>
  <c r="AP54" i="21" s="1"/>
  <c r="DD54" i="21"/>
  <c r="AO54" i="21" s="1"/>
  <c r="DC54" i="21"/>
  <c r="DB54" i="21"/>
  <c r="AM54" i="21" s="1"/>
  <c r="DA54" i="21"/>
  <c r="AL54" i="21" s="1"/>
  <c r="CZ54" i="21"/>
  <c r="CY54" i="21"/>
  <c r="AJ54" i="21" s="1"/>
  <c r="CX54" i="21"/>
  <c r="AI54" i="21" s="1"/>
  <c r="CW54" i="21"/>
  <c r="AH54" i="21" s="1"/>
  <c r="CV54" i="21"/>
  <c r="AG54" i="21" s="1"/>
  <c r="CU54" i="21"/>
  <c r="CT54" i="21"/>
  <c r="AE54" i="21" s="1"/>
  <c r="CS54" i="21"/>
  <c r="CR54" i="21"/>
  <c r="AC54" i="21" s="1"/>
  <c r="CQ54" i="21"/>
  <c r="CP54" i="21"/>
  <c r="AA54" i="21" s="1"/>
  <c r="CO54" i="21"/>
  <c r="Z54" i="21" s="1"/>
  <c r="CN54" i="21"/>
  <c r="Y54" i="21" s="1"/>
  <c r="CM54" i="21"/>
  <c r="X54" i="21" s="1"/>
  <c r="CL54" i="21"/>
  <c r="W54" i="21" s="1"/>
  <c r="CK54" i="21"/>
  <c r="V54" i="21" s="1"/>
  <c r="CJ54" i="21"/>
  <c r="U54" i="21" s="1"/>
  <c r="CI54" i="21"/>
  <c r="CH54" i="21"/>
  <c r="S54" i="21" s="1"/>
  <c r="CG54" i="21"/>
  <c r="R54" i="21" s="1"/>
  <c r="CF54" i="21"/>
  <c r="Q54" i="21" s="1"/>
  <c r="CE54" i="21"/>
  <c r="CD54" i="21"/>
  <c r="O54" i="21" s="1"/>
  <c r="CC54" i="21"/>
  <c r="N54" i="21" s="1"/>
  <c r="CB54" i="21"/>
  <c r="M54" i="21" s="1"/>
  <c r="CA54" i="21"/>
  <c r="L54" i="21" s="1"/>
  <c r="BZ54" i="21"/>
  <c r="K54" i="21" s="1"/>
  <c r="BY54" i="21"/>
  <c r="J54" i="21" s="1"/>
  <c r="BX54" i="21"/>
  <c r="I54" i="21" s="1"/>
  <c r="BW54" i="21"/>
  <c r="H54" i="21" s="1"/>
  <c r="BV54" i="21"/>
  <c r="G54" i="21" s="1"/>
  <c r="BU54" i="21"/>
  <c r="F54" i="21" s="1"/>
  <c r="BT54" i="21"/>
  <c r="BS54" i="21"/>
  <c r="D54" i="21" s="1"/>
  <c r="BM54" i="21"/>
  <c r="BL54" i="21"/>
  <c r="BJ54" i="21"/>
  <c r="BA54" i="21"/>
  <c r="AZ54" i="21"/>
  <c r="AT54" i="21"/>
  <c r="AN54" i="21"/>
  <c r="AK54" i="21"/>
  <c r="AF54" i="21"/>
  <c r="AD54" i="21"/>
  <c r="AB54" i="21"/>
  <c r="T54" i="21"/>
  <c r="P54" i="21"/>
  <c r="E54" i="21"/>
  <c r="C54" i="21"/>
  <c r="B54" i="21"/>
  <c r="A54" i="21"/>
  <c r="EF53" i="21"/>
  <c r="BQ53" i="21" s="1"/>
  <c r="EE53" i="21"/>
  <c r="ED53" i="21"/>
  <c r="EC53" i="21"/>
  <c r="BN53" i="21" s="1"/>
  <c r="EB53" i="21"/>
  <c r="BM53" i="21" s="1"/>
  <c r="EA53" i="21"/>
  <c r="DZ53" i="21"/>
  <c r="BK53" i="21" s="1"/>
  <c r="DY53" i="21"/>
  <c r="BJ53" i="21" s="1"/>
  <c r="DX53" i="21"/>
  <c r="BI53" i="21" s="1"/>
  <c r="DW53" i="21"/>
  <c r="DV53" i="21"/>
  <c r="BG53" i="21" s="1"/>
  <c r="DU53" i="21"/>
  <c r="BF53" i="21" s="1"/>
  <c r="DT53" i="21"/>
  <c r="BE53" i="21" s="1"/>
  <c r="DS53" i="21"/>
  <c r="BD53" i="25" s="1"/>
  <c r="DR53" i="21"/>
  <c r="BC53" i="21" s="1"/>
  <c r="DQ53" i="21"/>
  <c r="BB53" i="21" s="1"/>
  <c r="DP53" i="21"/>
  <c r="BA53" i="21" s="1"/>
  <c r="DO53" i="21"/>
  <c r="DN53" i="21"/>
  <c r="DM53" i="21"/>
  <c r="AX53" i="21" s="1"/>
  <c r="DL53" i="21"/>
  <c r="AW53" i="21" s="1"/>
  <c r="DK53" i="21"/>
  <c r="DJ53" i="21"/>
  <c r="AU53" i="21" s="1"/>
  <c r="DI53" i="21"/>
  <c r="AT53" i="21" s="1"/>
  <c r="DH53" i="21"/>
  <c r="AS53" i="21" s="1"/>
  <c r="DG53" i="21"/>
  <c r="DF53" i="21"/>
  <c r="AQ53" i="21" s="1"/>
  <c r="DE53" i="21"/>
  <c r="AP53" i="21" s="1"/>
  <c r="DD53" i="21"/>
  <c r="AO53" i="21" s="1"/>
  <c r="DC53" i="21"/>
  <c r="AN53" i="21" s="1"/>
  <c r="DB53" i="21"/>
  <c r="DA53" i="21"/>
  <c r="AL53" i="21" s="1"/>
  <c r="CZ53" i="21"/>
  <c r="AK53" i="21" s="1"/>
  <c r="CY53" i="21"/>
  <c r="CX53" i="21"/>
  <c r="CW53" i="21"/>
  <c r="AH53" i="21" s="1"/>
  <c r="CV53" i="21"/>
  <c r="AG53" i="21" s="1"/>
  <c r="CU53" i="21"/>
  <c r="CT53" i="21"/>
  <c r="AE53" i="21" s="1"/>
  <c r="CS53" i="21"/>
  <c r="AD53" i="21" s="1"/>
  <c r="CR53" i="21"/>
  <c r="AC53" i="25" s="1"/>
  <c r="CQ53" i="21"/>
  <c r="CP53" i="21"/>
  <c r="CO53" i="21"/>
  <c r="Z53" i="21" s="1"/>
  <c r="CN53" i="21"/>
  <c r="Y53" i="21" s="1"/>
  <c r="CM53" i="21"/>
  <c r="X53" i="21" s="1"/>
  <c r="CL53" i="21"/>
  <c r="W53" i="21" s="1"/>
  <c r="CK53" i="21"/>
  <c r="V53" i="21" s="1"/>
  <c r="CJ53" i="21"/>
  <c r="U53" i="21" s="1"/>
  <c r="CI53" i="21"/>
  <c r="CH53" i="21"/>
  <c r="S53" i="21" s="1"/>
  <c r="CG53" i="21"/>
  <c r="R53" i="21" s="1"/>
  <c r="CF53" i="21"/>
  <c r="Q53" i="21" s="1"/>
  <c r="CE53" i="21"/>
  <c r="CD53" i="21"/>
  <c r="CC53" i="21"/>
  <c r="N53" i="21" s="1"/>
  <c r="CB53" i="21"/>
  <c r="M53" i="21" s="1"/>
  <c r="CA53" i="21"/>
  <c r="BZ53" i="21"/>
  <c r="K53" i="21" s="1"/>
  <c r="BY53" i="21"/>
  <c r="J53" i="21" s="1"/>
  <c r="BX53" i="21"/>
  <c r="I53" i="21" s="1"/>
  <c r="BW53" i="21"/>
  <c r="H53" i="21" s="1"/>
  <c r="BV53" i="21"/>
  <c r="G53" i="21" s="1"/>
  <c r="BU53" i="21"/>
  <c r="F53" i="21" s="1"/>
  <c r="BT53" i="21"/>
  <c r="E53" i="21" s="1"/>
  <c r="BS53" i="21"/>
  <c r="BO53" i="21"/>
  <c r="AY53" i="21"/>
  <c r="AM53" i="21"/>
  <c r="AI53" i="21"/>
  <c r="AC53" i="21"/>
  <c r="AA53" i="21"/>
  <c r="O53" i="21"/>
  <c r="C53" i="21"/>
  <c r="B53" i="21"/>
  <c r="A53" i="21"/>
  <c r="EF52" i="21"/>
  <c r="BQ52" i="21" s="1"/>
  <c r="EE52" i="21"/>
  <c r="BP52" i="21" s="1"/>
  <c r="ED52" i="21"/>
  <c r="EC52" i="21"/>
  <c r="BN52" i="25" s="1"/>
  <c r="EB52" i="21"/>
  <c r="BM52" i="21" s="1"/>
  <c r="EA52" i="21"/>
  <c r="BL52" i="21" s="1"/>
  <c r="DZ52" i="21"/>
  <c r="DY52" i="21"/>
  <c r="DX52" i="21"/>
  <c r="BI52" i="21" s="1"/>
  <c r="DW52" i="21"/>
  <c r="BH52" i="21" s="1"/>
  <c r="DV52" i="21"/>
  <c r="DU52" i="21"/>
  <c r="DT52" i="21"/>
  <c r="BE52" i="21" s="1"/>
  <c r="DS52" i="21"/>
  <c r="BD52" i="21" s="1"/>
  <c r="DR52" i="21"/>
  <c r="DQ52" i="21"/>
  <c r="BB52" i="25" s="1"/>
  <c r="DP52" i="21"/>
  <c r="BA52" i="21" s="1"/>
  <c r="DO52" i="21"/>
  <c r="AZ52" i="21" s="1"/>
  <c r="DN52" i="21"/>
  <c r="AY52" i="21" s="1"/>
  <c r="DM52" i="21"/>
  <c r="DL52" i="21"/>
  <c r="AW52" i="21" s="1"/>
  <c r="DK52" i="21"/>
  <c r="AV52" i="21" s="1"/>
  <c r="DJ52" i="21"/>
  <c r="DI52" i="21"/>
  <c r="DH52" i="21"/>
  <c r="AS52" i="21" s="1"/>
  <c r="DG52" i="21"/>
  <c r="AR52" i="21" s="1"/>
  <c r="DF52" i="21"/>
  <c r="AQ52" i="21" s="1"/>
  <c r="DE52" i="21"/>
  <c r="DD52" i="21"/>
  <c r="AO52" i="21" s="1"/>
  <c r="DC52" i="21"/>
  <c r="AN52" i="21" s="1"/>
  <c r="DB52" i="21"/>
  <c r="DA52" i="21"/>
  <c r="CZ52" i="21"/>
  <c r="AK52" i="21" s="1"/>
  <c r="CY52" i="21"/>
  <c r="AJ52" i="21" s="1"/>
  <c r="CX52" i="21"/>
  <c r="AI52" i="21" s="1"/>
  <c r="CW52" i="21"/>
  <c r="CV52" i="21"/>
  <c r="AG52" i="21" s="1"/>
  <c r="CU52" i="21"/>
  <c r="AF52" i="21" s="1"/>
  <c r="CT52" i="21"/>
  <c r="CS52" i="21"/>
  <c r="CR52" i="21"/>
  <c r="AC52" i="21" s="1"/>
  <c r="CQ52" i="21"/>
  <c r="AB52" i="21" s="1"/>
  <c r="CP52" i="21"/>
  <c r="CO52" i="21"/>
  <c r="CN52" i="21"/>
  <c r="Y52" i="21" s="1"/>
  <c r="CM52" i="21"/>
  <c r="X52" i="21" s="1"/>
  <c r="CL52" i="21"/>
  <c r="W52" i="21" s="1"/>
  <c r="CK52" i="21"/>
  <c r="CJ52" i="21"/>
  <c r="U52" i="21" s="1"/>
  <c r="CI52" i="21"/>
  <c r="T52" i="21" s="1"/>
  <c r="CH52" i="21"/>
  <c r="CG52" i="21"/>
  <c r="R52" i="25" s="1"/>
  <c r="CF52" i="21"/>
  <c r="Q52" i="21" s="1"/>
  <c r="CE52" i="21"/>
  <c r="CD52" i="21"/>
  <c r="O52" i="21" s="1"/>
  <c r="CC52" i="21"/>
  <c r="CB52" i="21"/>
  <c r="M52" i="21" s="1"/>
  <c r="CA52" i="21"/>
  <c r="L52" i="21" s="1"/>
  <c r="BZ52" i="21"/>
  <c r="BY52" i="21"/>
  <c r="BX52" i="21"/>
  <c r="I52" i="21" s="1"/>
  <c r="BW52" i="21"/>
  <c r="H52" i="21" s="1"/>
  <c r="BV52" i="21"/>
  <c r="G52" i="21" s="1"/>
  <c r="BU52" i="21"/>
  <c r="BT52" i="21"/>
  <c r="E52" i="21" s="1"/>
  <c r="BS52" i="21"/>
  <c r="D52" i="21" s="1"/>
  <c r="BO52" i="21"/>
  <c r="BN52" i="21"/>
  <c r="BK52" i="21"/>
  <c r="BG52" i="21"/>
  <c r="BC52" i="21"/>
  <c r="BB52" i="21"/>
  <c r="AU52" i="21"/>
  <c r="AM52" i="21"/>
  <c r="AE52" i="21"/>
  <c r="AA52" i="21"/>
  <c r="S52" i="21"/>
  <c r="R52" i="21"/>
  <c r="P52" i="21"/>
  <c r="K52" i="21"/>
  <c r="C52" i="21"/>
  <c r="B52" i="21"/>
  <c r="A52" i="21"/>
  <c r="EF51" i="21"/>
  <c r="BQ51" i="21" s="1"/>
  <c r="EE51" i="21"/>
  <c r="BP51" i="21" s="1"/>
  <c r="ED51" i="21"/>
  <c r="BO51" i="25" s="1"/>
  <c r="EC51" i="21"/>
  <c r="EB51" i="21"/>
  <c r="BM51" i="21" s="1"/>
  <c r="EA51" i="21"/>
  <c r="BL51" i="21" s="1"/>
  <c r="DZ51" i="21"/>
  <c r="DY51" i="21"/>
  <c r="DX51" i="21"/>
  <c r="BI51" i="21" s="1"/>
  <c r="DW51" i="21"/>
  <c r="BH51" i="21" s="1"/>
  <c r="DV51" i="21"/>
  <c r="DU51" i="21"/>
  <c r="DT51" i="21"/>
  <c r="BE51" i="21" s="1"/>
  <c r="DS51" i="21"/>
  <c r="BD51" i="21" s="1"/>
  <c r="DR51" i="21"/>
  <c r="DQ51" i="21"/>
  <c r="DP51" i="21"/>
  <c r="BA51" i="21" s="1"/>
  <c r="DO51" i="21"/>
  <c r="AZ51" i="21" s="1"/>
  <c r="DN51" i="21"/>
  <c r="DM51" i="21"/>
  <c r="DL51" i="21"/>
  <c r="AW51" i="21" s="1"/>
  <c r="DK51" i="21"/>
  <c r="AV51" i="21" s="1"/>
  <c r="DJ51" i="21"/>
  <c r="DI51" i="21"/>
  <c r="DH51" i="21"/>
  <c r="AS51" i="21" s="1"/>
  <c r="DG51" i="21"/>
  <c r="AR51" i="21" s="1"/>
  <c r="DF51" i="21"/>
  <c r="DE51" i="21"/>
  <c r="DD51" i="21"/>
  <c r="AO51" i="21" s="1"/>
  <c r="DC51" i="21"/>
  <c r="AN51" i="21" s="1"/>
  <c r="DB51" i="21"/>
  <c r="DA51" i="21"/>
  <c r="CZ51" i="21"/>
  <c r="AK51" i="21" s="1"/>
  <c r="CY51" i="21"/>
  <c r="AJ51" i="21" s="1"/>
  <c r="CX51" i="21"/>
  <c r="CW51" i="21"/>
  <c r="CV51" i="21"/>
  <c r="AG51" i="21" s="1"/>
  <c r="CU51" i="21"/>
  <c r="AF51" i="21" s="1"/>
  <c r="CT51" i="21"/>
  <c r="CS51" i="21"/>
  <c r="CR51" i="21"/>
  <c r="AC51" i="21" s="1"/>
  <c r="CQ51" i="21"/>
  <c r="AB51" i="21" s="1"/>
  <c r="CP51" i="21"/>
  <c r="CO51" i="21"/>
  <c r="CN51" i="21"/>
  <c r="CM51" i="21"/>
  <c r="X51" i="21" s="1"/>
  <c r="CL51" i="21"/>
  <c r="CK51" i="21"/>
  <c r="CJ51" i="21"/>
  <c r="U51" i="21" s="1"/>
  <c r="CI51" i="21"/>
  <c r="T51" i="21" s="1"/>
  <c r="CH51" i="21"/>
  <c r="CG51" i="21"/>
  <c r="CF51" i="21"/>
  <c r="Q51" i="21" s="1"/>
  <c r="CE51" i="21"/>
  <c r="P51" i="21" s="1"/>
  <c r="CD51" i="21"/>
  <c r="CC51" i="21"/>
  <c r="CB51" i="21"/>
  <c r="M51" i="21" s="1"/>
  <c r="CA51" i="21"/>
  <c r="L51" i="21" s="1"/>
  <c r="BZ51" i="21"/>
  <c r="BY51" i="21"/>
  <c r="BX51" i="21"/>
  <c r="I51" i="21" s="1"/>
  <c r="BW51" i="21"/>
  <c r="H51" i="21" s="1"/>
  <c r="BV51" i="21"/>
  <c r="BU51" i="21"/>
  <c r="BT51" i="21"/>
  <c r="E51" i="21" s="1"/>
  <c r="BS51" i="21"/>
  <c r="D51" i="21" s="1"/>
  <c r="BO51" i="21"/>
  <c r="BN51" i="21"/>
  <c r="BJ51" i="21"/>
  <c r="BF51" i="21"/>
  <c r="BB51" i="21"/>
  <c r="AX51" i="21"/>
  <c r="AT51" i="21"/>
  <c r="AP51" i="21"/>
  <c r="AL51" i="21"/>
  <c r="AH51" i="21"/>
  <c r="AD51" i="21"/>
  <c r="Z51" i="21"/>
  <c r="Y51" i="21"/>
  <c r="V51" i="21"/>
  <c r="R51" i="21"/>
  <c r="N51" i="21"/>
  <c r="J51" i="21"/>
  <c r="F51" i="21"/>
  <c r="C51" i="21"/>
  <c r="B51" i="21"/>
  <c r="A51" i="21"/>
  <c r="EF50" i="21"/>
  <c r="BQ50" i="21" s="1"/>
  <c r="EE50" i="21"/>
  <c r="ED50" i="21"/>
  <c r="BO50" i="21" s="1"/>
  <c r="EC50" i="21"/>
  <c r="BN50" i="21" s="1"/>
  <c r="EB50" i="21"/>
  <c r="BM50" i="21" s="1"/>
  <c r="EA50" i="21"/>
  <c r="DZ50" i="21"/>
  <c r="BK50" i="21" s="1"/>
  <c r="DY50" i="21"/>
  <c r="DX50" i="21"/>
  <c r="BI50" i="21" s="1"/>
  <c r="DW50" i="21"/>
  <c r="DV50" i="21"/>
  <c r="BG50" i="21" s="1"/>
  <c r="DU50" i="21"/>
  <c r="BF50" i="21" s="1"/>
  <c r="DT50" i="21"/>
  <c r="BE50" i="21" s="1"/>
  <c r="DS50" i="21"/>
  <c r="DR50" i="21"/>
  <c r="BC50" i="21" s="1"/>
  <c r="DQ50" i="21"/>
  <c r="BB50" i="21" s="1"/>
  <c r="DP50" i="21"/>
  <c r="DO50" i="21"/>
  <c r="DN50" i="21"/>
  <c r="AY50" i="21" s="1"/>
  <c r="DM50" i="21"/>
  <c r="AX50" i="21" s="1"/>
  <c r="DL50" i="21"/>
  <c r="AW50" i="21" s="1"/>
  <c r="DK50" i="21"/>
  <c r="DJ50" i="21"/>
  <c r="AU50" i="21" s="1"/>
  <c r="DI50" i="21"/>
  <c r="AT50" i="21" s="1"/>
  <c r="DH50" i="21"/>
  <c r="AS50" i="21" s="1"/>
  <c r="DG50" i="21"/>
  <c r="DF50" i="21"/>
  <c r="AQ50" i="21" s="1"/>
  <c r="DE50" i="21"/>
  <c r="AP50" i="21" s="1"/>
  <c r="DD50" i="21"/>
  <c r="AO50" i="21" s="1"/>
  <c r="DC50" i="21"/>
  <c r="DB50" i="21"/>
  <c r="AM50" i="21" s="1"/>
  <c r="DA50" i="21"/>
  <c r="AL50" i="21" s="1"/>
  <c r="CZ50" i="21"/>
  <c r="AK50" i="21" s="1"/>
  <c r="CY50" i="21"/>
  <c r="CX50" i="21"/>
  <c r="AI50" i="21" s="1"/>
  <c r="CW50" i="21"/>
  <c r="CV50" i="21"/>
  <c r="AG50" i="21" s="1"/>
  <c r="CU50" i="21"/>
  <c r="CT50" i="21"/>
  <c r="AE50" i="21" s="1"/>
  <c r="CS50" i="21"/>
  <c r="AD50" i="21" s="1"/>
  <c r="CR50" i="21"/>
  <c r="AC50" i="21" s="1"/>
  <c r="CQ50" i="21"/>
  <c r="CP50" i="21"/>
  <c r="AA50" i="21" s="1"/>
  <c r="CO50" i="21"/>
  <c r="Z50" i="21" s="1"/>
  <c r="CN50" i="21"/>
  <c r="CM50" i="21"/>
  <c r="CL50" i="21"/>
  <c r="W50" i="21" s="1"/>
  <c r="CK50" i="21"/>
  <c r="V50" i="21" s="1"/>
  <c r="CJ50" i="21"/>
  <c r="U50" i="21" s="1"/>
  <c r="CI50" i="21"/>
  <c r="CH50" i="21"/>
  <c r="S50" i="21" s="1"/>
  <c r="CG50" i="21"/>
  <c r="R50" i="21" s="1"/>
  <c r="CF50" i="21"/>
  <c r="Q50" i="21" s="1"/>
  <c r="CE50" i="21"/>
  <c r="CD50" i="21"/>
  <c r="O50" i="21" s="1"/>
  <c r="CC50" i="21"/>
  <c r="CB50" i="21"/>
  <c r="M50" i="21" s="1"/>
  <c r="CA50" i="21"/>
  <c r="BZ50" i="21"/>
  <c r="K50" i="21" s="1"/>
  <c r="BY50" i="21"/>
  <c r="J50" i="21" s="1"/>
  <c r="BX50" i="21"/>
  <c r="I50" i="21" s="1"/>
  <c r="BW50" i="21"/>
  <c r="BV50" i="21"/>
  <c r="G50" i="21" s="1"/>
  <c r="BU50" i="21"/>
  <c r="BT50" i="21"/>
  <c r="E50" i="21" s="1"/>
  <c r="BS50" i="21"/>
  <c r="BJ50" i="21"/>
  <c r="BA50" i="21"/>
  <c r="AH50" i="21"/>
  <c r="Y50" i="21"/>
  <c r="N50" i="21"/>
  <c r="F50" i="21"/>
  <c r="C50" i="21"/>
  <c r="B50" i="21"/>
  <c r="A50" i="21"/>
  <c r="EF49" i="21"/>
  <c r="BQ49" i="21" s="1"/>
  <c r="EE49" i="21"/>
  <c r="ED49" i="21"/>
  <c r="BO49" i="21" s="1"/>
  <c r="EC49" i="21"/>
  <c r="BN49" i="21" s="1"/>
  <c r="EB49" i="21"/>
  <c r="BM49" i="21" s="1"/>
  <c r="EA49" i="21"/>
  <c r="DZ49" i="21"/>
  <c r="BK49" i="21" s="1"/>
  <c r="DY49" i="21"/>
  <c r="BJ49" i="21" s="1"/>
  <c r="DX49" i="21"/>
  <c r="BI49" i="21" s="1"/>
  <c r="DW49" i="21"/>
  <c r="DV49" i="21"/>
  <c r="BG49" i="21" s="1"/>
  <c r="DU49" i="21"/>
  <c r="BF49" i="21" s="1"/>
  <c r="DT49" i="21"/>
  <c r="DS49" i="21"/>
  <c r="DR49" i="21"/>
  <c r="BC49" i="21" s="1"/>
  <c r="DQ49" i="21"/>
  <c r="BB49" i="21" s="1"/>
  <c r="DP49" i="21"/>
  <c r="BA49" i="21" s="1"/>
  <c r="DO49" i="21"/>
  <c r="AZ49" i="21" s="1"/>
  <c r="DN49" i="21"/>
  <c r="AY49" i="21" s="1"/>
  <c r="DM49" i="21"/>
  <c r="AX49" i="21" s="1"/>
  <c r="DL49" i="21"/>
  <c r="DK49" i="21"/>
  <c r="DJ49" i="21"/>
  <c r="AU49" i="21" s="1"/>
  <c r="DI49" i="21"/>
  <c r="AT49" i="21" s="1"/>
  <c r="DH49" i="21"/>
  <c r="DG49" i="21"/>
  <c r="AR49" i="21" s="1"/>
  <c r="DF49" i="21"/>
  <c r="DE49" i="21"/>
  <c r="AP49" i="21" s="1"/>
  <c r="DD49" i="21"/>
  <c r="DC49" i="21"/>
  <c r="DB49" i="21"/>
  <c r="AM49" i="21" s="1"/>
  <c r="DA49" i="21"/>
  <c r="AL49" i="21" s="1"/>
  <c r="CZ49" i="21"/>
  <c r="CY49" i="21"/>
  <c r="AJ49" i="21" s="1"/>
  <c r="CX49" i="21"/>
  <c r="AI49" i="21" s="1"/>
  <c r="CW49" i="21"/>
  <c r="AH49" i="21" s="1"/>
  <c r="CV49" i="21"/>
  <c r="AG49" i="21" s="1"/>
  <c r="CU49" i="21"/>
  <c r="CT49" i="21"/>
  <c r="AE49" i="21" s="1"/>
  <c r="CS49" i="21"/>
  <c r="AD49" i="21" s="1"/>
  <c r="CR49" i="21"/>
  <c r="AC49" i="21" s="1"/>
  <c r="CQ49" i="21"/>
  <c r="AB49" i="21" s="1"/>
  <c r="CP49" i="21"/>
  <c r="CO49" i="21"/>
  <c r="Z49" i="21" s="1"/>
  <c r="CN49" i="21"/>
  <c r="CM49" i="21"/>
  <c r="X49" i="21" s="1"/>
  <c r="CL49" i="21"/>
  <c r="W49" i="21" s="1"/>
  <c r="CK49" i="21"/>
  <c r="V49" i="21" s="1"/>
  <c r="CJ49" i="21"/>
  <c r="U49" i="21" s="1"/>
  <c r="CI49" i="21"/>
  <c r="T49" i="21" s="1"/>
  <c r="CH49" i="21"/>
  <c r="S49" i="21" s="1"/>
  <c r="CG49" i="21"/>
  <c r="R49" i="21" s="1"/>
  <c r="CF49" i="21"/>
  <c r="Q49" i="21" s="1"/>
  <c r="CE49" i="21"/>
  <c r="P49" i="21" s="1"/>
  <c r="CD49" i="21"/>
  <c r="O49" i="21" s="1"/>
  <c r="CC49" i="21"/>
  <c r="N49" i="21" s="1"/>
  <c r="CB49" i="21"/>
  <c r="CA49" i="21"/>
  <c r="BZ49" i="21"/>
  <c r="BY49" i="21"/>
  <c r="J49" i="21" s="1"/>
  <c r="BX49" i="21"/>
  <c r="I49" i="21" s="1"/>
  <c r="BW49" i="21"/>
  <c r="BV49" i="21"/>
  <c r="G49" i="21" s="1"/>
  <c r="BU49" i="21"/>
  <c r="F49" i="21" s="1"/>
  <c r="BT49" i="21"/>
  <c r="BS49" i="21"/>
  <c r="D49" i="21" s="1"/>
  <c r="BP49" i="21"/>
  <c r="BL49" i="21"/>
  <c r="BH49" i="21"/>
  <c r="BE49" i="21"/>
  <c r="BD49" i="21"/>
  <c r="AW49" i="21"/>
  <c r="AV49" i="21"/>
  <c r="AS49" i="21"/>
  <c r="AQ49" i="21"/>
  <c r="AO49" i="21"/>
  <c r="AN49" i="21"/>
  <c r="AK49" i="21"/>
  <c r="AF49" i="21"/>
  <c r="AA49" i="21"/>
  <c r="Y49" i="21"/>
  <c r="M49" i="21"/>
  <c r="L49" i="21"/>
  <c r="K49" i="21"/>
  <c r="H49" i="21"/>
  <c r="E49" i="21"/>
  <c r="C49" i="21"/>
  <c r="B49" i="21"/>
  <c r="A49" i="21"/>
  <c r="EF48" i="21"/>
  <c r="BQ48" i="21" s="1"/>
  <c r="EE48" i="21"/>
  <c r="BP48" i="21" s="1"/>
  <c r="ED48" i="21"/>
  <c r="BO48" i="21" s="1"/>
  <c r="EC48" i="21"/>
  <c r="BN48" i="21" s="1"/>
  <c r="EB48" i="21"/>
  <c r="BM48" i="21" s="1"/>
  <c r="EA48" i="21"/>
  <c r="BL48" i="21" s="1"/>
  <c r="DZ48" i="21"/>
  <c r="BK48" i="21" s="1"/>
  <c r="DY48" i="21"/>
  <c r="BJ48" i="21" s="1"/>
  <c r="DX48" i="21"/>
  <c r="BI48" i="21" s="1"/>
  <c r="DW48" i="21"/>
  <c r="BH48" i="21" s="1"/>
  <c r="DV48" i="21"/>
  <c r="BG48" i="21" s="1"/>
  <c r="DU48" i="21"/>
  <c r="BF48" i="21" s="1"/>
  <c r="DT48" i="21"/>
  <c r="BE48" i="21" s="1"/>
  <c r="DS48" i="21"/>
  <c r="BD48" i="21" s="1"/>
  <c r="DR48" i="21"/>
  <c r="BC48" i="21" s="1"/>
  <c r="DQ48" i="21"/>
  <c r="BB48" i="21" s="1"/>
  <c r="DP48" i="21"/>
  <c r="BA48" i="21" s="1"/>
  <c r="DO48" i="21"/>
  <c r="AZ48" i="21" s="1"/>
  <c r="DN48" i="21"/>
  <c r="AY48" i="21" s="1"/>
  <c r="DM48" i="21"/>
  <c r="AX48" i="21" s="1"/>
  <c r="DL48" i="21"/>
  <c r="AW48" i="21" s="1"/>
  <c r="DK48" i="21"/>
  <c r="AV48" i="21" s="1"/>
  <c r="DJ48" i="21"/>
  <c r="AU48" i="21" s="1"/>
  <c r="DI48" i="21"/>
  <c r="DH48" i="21"/>
  <c r="AS48" i="21" s="1"/>
  <c r="DG48" i="21"/>
  <c r="AR48" i="21" s="1"/>
  <c r="DF48" i="21"/>
  <c r="AQ48" i="21" s="1"/>
  <c r="DE48" i="21"/>
  <c r="AP48" i="21" s="1"/>
  <c r="DD48" i="21"/>
  <c r="AO48" i="21" s="1"/>
  <c r="DC48" i="21"/>
  <c r="AN48" i="21" s="1"/>
  <c r="DB48" i="21"/>
  <c r="AM48" i="21" s="1"/>
  <c r="DA48" i="21"/>
  <c r="AL48" i="21" s="1"/>
  <c r="CZ48" i="21"/>
  <c r="AK48" i="21" s="1"/>
  <c r="CY48" i="21"/>
  <c r="AJ48" i="21" s="1"/>
  <c r="CX48" i="21"/>
  <c r="AI48" i="21" s="1"/>
  <c r="CW48" i="21"/>
  <c r="AH48" i="21" s="1"/>
  <c r="CV48" i="21"/>
  <c r="AG48" i="21" s="1"/>
  <c r="CU48" i="21"/>
  <c r="AF48" i="21" s="1"/>
  <c r="CT48" i="21"/>
  <c r="AE48" i="21" s="1"/>
  <c r="CS48" i="21"/>
  <c r="CR48" i="21"/>
  <c r="AC48" i="21" s="1"/>
  <c r="CQ48" i="21"/>
  <c r="AB48" i="21" s="1"/>
  <c r="CP48" i="21"/>
  <c r="AA48" i="21" s="1"/>
  <c r="CO48" i="21"/>
  <c r="Z48" i="21" s="1"/>
  <c r="CN48" i="21"/>
  <c r="Y48" i="21" s="1"/>
  <c r="CM48" i="21"/>
  <c r="X48" i="21" s="1"/>
  <c r="CL48" i="21"/>
  <c r="W48" i="21" s="1"/>
  <c r="CK48" i="21"/>
  <c r="V48" i="21" s="1"/>
  <c r="CJ48" i="21"/>
  <c r="U48" i="21" s="1"/>
  <c r="CI48" i="21"/>
  <c r="T48" i="21" s="1"/>
  <c r="CH48" i="21"/>
  <c r="S48" i="21" s="1"/>
  <c r="CG48" i="21"/>
  <c r="R48" i="21" s="1"/>
  <c r="CF48" i="21"/>
  <c r="Q48" i="21" s="1"/>
  <c r="CE48" i="21"/>
  <c r="P48" i="21" s="1"/>
  <c r="CD48" i="21"/>
  <c r="O48" i="21" s="1"/>
  <c r="CC48" i="21"/>
  <c r="N48" i="21" s="1"/>
  <c r="CB48" i="21"/>
  <c r="M48" i="21" s="1"/>
  <c r="CA48" i="21"/>
  <c r="L48" i="21" s="1"/>
  <c r="BZ48" i="21"/>
  <c r="K48" i="21" s="1"/>
  <c r="BY48" i="21"/>
  <c r="J48" i="21" s="1"/>
  <c r="BX48" i="21"/>
  <c r="I48" i="21" s="1"/>
  <c r="BW48" i="21"/>
  <c r="H48" i="21" s="1"/>
  <c r="BV48" i="21"/>
  <c r="G48" i="21" s="1"/>
  <c r="BU48" i="21"/>
  <c r="F48" i="21" s="1"/>
  <c r="BT48" i="21"/>
  <c r="E48" i="21" s="1"/>
  <c r="BS48" i="21"/>
  <c r="D48" i="21" s="1"/>
  <c r="AT48" i="21"/>
  <c r="AD48" i="21"/>
  <c r="C48" i="21"/>
  <c r="B48" i="21"/>
  <c r="A48" i="21"/>
  <c r="EF47" i="21"/>
  <c r="BQ47" i="21" s="1"/>
  <c r="EE47" i="21"/>
  <c r="ED47" i="21"/>
  <c r="BO47" i="21" s="1"/>
  <c r="EC47" i="21"/>
  <c r="EB47" i="21"/>
  <c r="BM47" i="21" s="1"/>
  <c r="EA47" i="21"/>
  <c r="DZ47" i="21"/>
  <c r="DY47" i="21"/>
  <c r="DX47" i="21"/>
  <c r="BI47" i="21" s="1"/>
  <c r="DW47" i="21"/>
  <c r="DV47" i="21"/>
  <c r="DU47" i="21"/>
  <c r="DT47" i="21"/>
  <c r="BE47" i="21" s="1"/>
  <c r="DS47" i="21"/>
  <c r="DR47" i="21"/>
  <c r="BC47" i="21" s="1"/>
  <c r="DQ47" i="21"/>
  <c r="DP47" i="21"/>
  <c r="BA47" i="21" s="1"/>
  <c r="DO47" i="21"/>
  <c r="DN47" i="21"/>
  <c r="AY47" i="21" s="1"/>
  <c r="DM47" i="21"/>
  <c r="DL47" i="21"/>
  <c r="AW47" i="21" s="1"/>
  <c r="DK47" i="21"/>
  <c r="DJ47" i="21"/>
  <c r="DI47" i="21"/>
  <c r="DH47" i="21"/>
  <c r="AS47" i="21" s="1"/>
  <c r="DG47" i="21"/>
  <c r="DF47" i="21"/>
  <c r="DE47" i="21"/>
  <c r="DD47" i="21"/>
  <c r="AO47" i="21" s="1"/>
  <c r="DC47" i="21"/>
  <c r="DB47" i="21"/>
  <c r="AM47" i="21" s="1"/>
  <c r="DA47" i="21"/>
  <c r="CZ47" i="21"/>
  <c r="AK47" i="21" s="1"/>
  <c r="CY47" i="21"/>
  <c r="CX47" i="21"/>
  <c r="AI47" i="21" s="1"/>
  <c r="CW47" i="21"/>
  <c r="CV47" i="21"/>
  <c r="AG47" i="21" s="1"/>
  <c r="CU47" i="21"/>
  <c r="CT47" i="21"/>
  <c r="AE47" i="21" s="1"/>
  <c r="CS47" i="21"/>
  <c r="CR47" i="21"/>
  <c r="AC47" i="21" s="1"/>
  <c r="CQ47" i="21"/>
  <c r="CP47" i="21"/>
  <c r="CO47" i="21"/>
  <c r="CN47" i="21"/>
  <c r="Y47" i="21" s="1"/>
  <c r="CM47" i="21"/>
  <c r="CL47" i="21"/>
  <c r="W47" i="21" s="1"/>
  <c r="CK47" i="21"/>
  <c r="CJ47" i="21"/>
  <c r="U47" i="21" s="1"/>
  <c r="CI47" i="21"/>
  <c r="CH47" i="21"/>
  <c r="S47" i="21" s="1"/>
  <c r="CG47" i="21"/>
  <c r="CF47" i="21"/>
  <c r="Q47" i="21" s="1"/>
  <c r="CE47" i="21"/>
  <c r="CD47" i="21"/>
  <c r="CC47" i="21"/>
  <c r="CB47" i="21"/>
  <c r="M47" i="21" s="1"/>
  <c r="CA47" i="21"/>
  <c r="BZ47" i="21"/>
  <c r="K47" i="21" s="1"/>
  <c r="BY47" i="21"/>
  <c r="BX47" i="21"/>
  <c r="I47" i="21" s="1"/>
  <c r="BW47" i="21"/>
  <c r="BV47" i="21"/>
  <c r="G47" i="21" s="1"/>
  <c r="BU47" i="21"/>
  <c r="BT47" i="21"/>
  <c r="BS47" i="21"/>
  <c r="BN47" i="21"/>
  <c r="BK47" i="21"/>
  <c r="BJ47" i="21"/>
  <c r="BG47" i="21"/>
  <c r="BF47" i="21"/>
  <c r="BB47" i="21"/>
  <c r="AX47" i="21"/>
  <c r="AU47" i="21"/>
  <c r="AT47" i="21"/>
  <c r="AQ47" i="21"/>
  <c r="AP47" i="21"/>
  <c r="AL47" i="21"/>
  <c r="AH47" i="21"/>
  <c r="AD47" i="21"/>
  <c r="AA47" i="21"/>
  <c r="Z47" i="21"/>
  <c r="V47" i="21"/>
  <c r="R47" i="21"/>
  <c r="O47" i="21"/>
  <c r="N47" i="21"/>
  <c r="J47" i="21"/>
  <c r="F47" i="21"/>
  <c r="E47" i="21"/>
  <c r="C47" i="21"/>
  <c r="B47" i="21"/>
  <c r="A47" i="21"/>
  <c r="EF46" i="21"/>
  <c r="EE46" i="21"/>
  <c r="ED46" i="21"/>
  <c r="BO46" i="21" s="1"/>
  <c r="EC46" i="21"/>
  <c r="BN46" i="21" s="1"/>
  <c r="EB46" i="21"/>
  <c r="EA46" i="21"/>
  <c r="DZ46" i="21"/>
  <c r="BK46" i="21" s="1"/>
  <c r="DY46" i="21"/>
  <c r="BJ46" i="21" s="1"/>
  <c r="DX46" i="21"/>
  <c r="DW46" i="21"/>
  <c r="DV46" i="21"/>
  <c r="BG46" i="21" s="1"/>
  <c r="DU46" i="21"/>
  <c r="BF46" i="21" s="1"/>
  <c r="DT46" i="21"/>
  <c r="DS46" i="21"/>
  <c r="DR46" i="21"/>
  <c r="BC46" i="21" s="1"/>
  <c r="DQ46" i="21"/>
  <c r="BB46" i="21" s="1"/>
  <c r="DP46" i="21"/>
  <c r="DO46" i="21"/>
  <c r="DN46" i="21"/>
  <c r="AY46" i="21" s="1"/>
  <c r="DM46" i="21"/>
  <c r="AX46" i="21" s="1"/>
  <c r="DL46" i="21"/>
  <c r="DK46" i="21"/>
  <c r="DJ46" i="21"/>
  <c r="AU46" i="21" s="1"/>
  <c r="DI46" i="21"/>
  <c r="AT46" i="21" s="1"/>
  <c r="DH46" i="21"/>
  <c r="DG46" i="21"/>
  <c r="DF46" i="21"/>
  <c r="AQ46" i="21" s="1"/>
  <c r="DE46" i="21"/>
  <c r="AP46" i="21" s="1"/>
  <c r="DD46" i="21"/>
  <c r="DC46" i="21"/>
  <c r="DB46" i="21"/>
  <c r="AM46" i="21" s="1"/>
  <c r="DA46" i="21"/>
  <c r="AL46" i="21" s="1"/>
  <c r="CZ46" i="21"/>
  <c r="CY46" i="21"/>
  <c r="CX46" i="21"/>
  <c r="AI46" i="21" s="1"/>
  <c r="CW46" i="21"/>
  <c r="AH46" i="21" s="1"/>
  <c r="CV46" i="21"/>
  <c r="CU46" i="21"/>
  <c r="CT46" i="21"/>
  <c r="AE46" i="21" s="1"/>
  <c r="CS46" i="21"/>
  <c r="AD46" i="21" s="1"/>
  <c r="CR46" i="21"/>
  <c r="CQ46" i="21"/>
  <c r="CP46" i="21"/>
  <c r="AA46" i="21" s="1"/>
  <c r="CO46" i="21"/>
  <c r="Z46" i="21" s="1"/>
  <c r="CN46" i="21"/>
  <c r="CM46" i="21"/>
  <c r="CL46" i="21"/>
  <c r="W46" i="21" s="1"/>
  <c r="CK46" i="21"/>
  <c r="V46" i="21" s="1"/>
  <c r="CJ46" i="21"/>
  <c r="CI46" i="21"/>
  <c r="CH46" i="21"/>
  <c r="S46" i="21" s="1"/>
  <c r="CG46" i="21"/>
  <c r="R46" i="21" s="1"/>
  <c r="CF46" i="21"/>
  <c r="CE46" i="21"/>
  <c r="CD46" i="21"/>
  <c r="O46" i="21" s="1"/>
  <c r="CC46" i="21"/>
  <c r="N46" i="21" s="1"/>
  <c r="CB46" i="21"/>
  <c r="CA46" i="21"/>
  <c r="BZ46" i="21"/>
  <c r="K46" i="21" s="1"/>
  <c r="BY46" i="21"/>
  <c r="J46" i="21" s="1"/>
  <c r="BX46" i="21"/>
  <c r="BW46" i="21"/>
  <c r="BV46" i="21"/>
  <c r="G46" i="21" s="1"/>
  <c r="BU46" i="21"/>
  <c r="F46" i="21" s="1"/>
  <c r="BT46" i="21"/>
  <c r="BS46" i="21"/>
  <c r="BP46" i="21"/>
  <c r="BL46" i="21"/>
  <c r="BH46" i="21"/>
  <c r="BD46" i="21"/>
  <c r="AZ46" i="21"/>
  <c r="AV46" i="21"/>
  <c r="AR46" i="21"/>
  <c r="AN46" i="21"/>
  <c r="AJ46" i="21"/>
  <c r="AF46" i="21"/>
  <c r="AB46" i="21"/>
  <c r="X46" i="21"/>
  <c r="T46" i="21"/>
  <c r="P46" i="21"/>
  <c r="L46" i="21"/>
  <c r="H46" i="21"/>
  <c r="D46" i="21"/>
  <c r="C46" i="21"/>
  <c r="B46" i="21"/>
  <c r="A46" i="21"/>
  <c r="EF45" i="21"/>
  <c r="BQ45" i="21" s="1"/>
  <c r="EE45" i="21"/>
  <c r="BP45" i="21" s="1"/>
  <c r="ED45" i="21"/>
  <c r="EC45" i="21"/>
  <c r="BN45" i="21" s="1"/>
  <c r="EB45" i="21"/>
  <c r="BM45" i="21" s="1"/>
  <c r="EA45" i="21"/>
  <c r="BL45" i="21" s="1"/>
  <c r="DZ45" i="21"/>
  <c r="BK45" i="21" s="1"/>
  <c r="DY45" i="21"/>
  <c r="BJ45" i="21" s="1"/>
  <c r="DX45" i="21"/>
  <c r="BI45" i="21" s="1"/>
  <c r="DW45" i="21"/>
  <c r="DV45" i="21"/>
  <c r="BG45" i="21" s="1"/>
  <c r="DU45" i="21"/>
  <c r="BF45" i="21" s="1"/>
  <c r="DT45" i="21"/>
  <c r="BE45" i="21" s="1"/>
  <c r="DS45" i="21"/>
  <c r="BD45" i="21" s="1"/>
  <c r="DR45" i="21"/>
  <c r="DQ45" i="21"/>
  <c r="BB45" i="21" s="1"/>
  <c r="DP45" i="21"/>
  <c r="BA45" i="21" s="1"/>
  <c r="DO45" i="21"/>
  <c r="AZ45" i="21" s="1"/>
  <c r="DN45" i="21"/>
  <c r="AY45" i="21" s="1"/>
  <c r="DM45" i="21"/>
  <c r="AX45" i="21" s="1"/>
  <c r="DL45" i="21"/>
  <c r="AW45" i="21" s="1"/>
  <c r="DK45" i="21"/>
  <c r="AV45" i="21" s="1"/>
  <c r="DJ45" i="21"/>
  <c r="DI45" i="21"/>
  <c r="AT45" i="21" s="1"/>
  <c r="DH45" i="21"/>
  <c r="DG45" i="21"/>
  <c r="AR45" i="21" s="1"/>
  <c r="DF45" i="21"/>
  <c r="DE45" i="21"/>
  <c r="AP45" i="21" s="1"/>
  <c r="DD45" i="21"/>
  <c r="AO45" i="21" s="1"/>
  <c r="DC45" i="21"/>
  <c r="AN45" i="21" s="1"/>
  <c r="DB45" i="21"/>
  <c r="AM45" i="21" s="1"/>
  <c r="DA45" i="21"/>
  <c r="AL45" i="21" s="1"/>
  <c r="CZ45" i="21"/>
  <c r="AK45" i="21" s="1"/>
  <c r="CY45" i="21"/>
  <c r="CX45" i="21"/>
  <c r="AI45" i="21" s="1"/>
  <c r="CW45" i="21"/>
  <c r="AH45" i="21" s="1"/>
  <c r="CV45" i="21"/>
  <c r="AG45" i="21" s="1"/>
  <c r="CU45" i="21"/>
  <c r="AF45" i="21" s="1"/>
  <c r="CT45" i="21"/>
  <c r="AE45" i="21" s="1"/>
  <c r="CS45" i="21"/>
  <c r="AD45" i="21" s="1"/>
  <c r="CR45" i="21"/>
  <c r="CQ45" i="21"/>
  <c r="CP45" i="21"/>
  <c r="AA45" i="21" s="1"/>
  <c r="CO45" i="21"/>
  <c r="Z45" i="21" s="1"/>
  <c r="CN45" i="21"/>
  <c r="Y45" i="21" s="1"/>
  <c r="CM45" i="21"/>
  <c r="X45" i="21" s="1"/>
  <c r="CL45" i="21"/>
  <c r="W45" i="21" s="1"/>
  <c r="CK45" i="21"/>
  <c r="V45" i="21" s="1"/>
  <c r="CJ45" i="21"/>
  <c r="U45" i="21" s="1"/>
  <c r="CI45" i="21"/>
  <c r="T45" i="21" s="1"/>
  <c r="CH45" i="21"/>
  <c r="CG45" i="21"/>
  <c r="R45" i="21" s="1"/>
  <c r="CF45" i="21"/>
  <c r="Q45" i="21" s="1"/>
  <c r="CE45" i="21"/>
  <c r="P45" i="21" s="1"/>
  <c r="CD45" i="21"/>
  <c r="O45" i="21" s="1"/>
  <c r="CC45" i="21"/>
  <c r="N45" i="21" s="1"/>
  <c r="CB45" i="21"/>
  <c r="CA45" i="21"/>
  <c r="L45" i="21" s="1"/>
  <c r="BZ45" i="21"/>
  <c r="BY45" i="21"/>
  <c r="J45" i="21" s="1"/>
  <c r="BX45" i="21"/>
  <c r="I45" i="21" s="1"/>
  <c r="BW45" i="21"/>
  <c r="H45" i="21" s="1"/>
  <c r="BV45" i="21"/>
  <c r="G45" i="21" s="1"/>
  <c r="BU45" i="21"/>
  <c r="F45" i="21" s="1"/>
  <c r="BT45" i="21"/>
  <c r="E45" i="21" s="1"/>
  <c r="BS45" i="21"/>
  <c r="D45" i="21" s="1"/>
  <c r="BO45" i="21"/>
  <c r="BH45" i="21"/>
  <c r="BC45" i="21"/>
  <c r="AU45" i="21"/>
  <c r="AS45" i="21"/>
  <c r="AQ45" i="21"/>
  <c r="AJ45" i="21"/>
  <c r="AC45" i="21"/>
  <c r="AB45" i="21"/>
  <c r="S45" i="21"/>
  <c r="M45" i="21"/>
  <c r="K45" i="21"/>
  <c r="C45" i="21"/>
  <c r="B45" i="21"/>
  <c r="A45" i="21"/>
  <c r="EF44" i="21"/>
  <c r="BQ44" i="21" s="1"/>
  <c r="EE44" i="21"/>
  <c r="BP44" i="21" s="1"/>
  <c r="ED44" i="21"/>
  <c r="EC44" i="21"/>
  <c r="BN44" i="25" s="1"/>
  <c r="EB44" i="21"/>
  <c r="BM44" i="21" s="1"/>
  <c r="EA44" i="21"/>
  <c r="BL44" i="21" s="1"/>
  <c r="DZ44" i="21"/>
  <c r="BK44" i="21" s="1"/>
  <c r="DY44" i="21"/>
  <c r="DX44" i="21"/>
  <c r="BI44" i="21" s="1"/>
  <c r="DW44" i="21"/>
  <c r="BH44" i="21" s="1"/>
  <c r="DV44" i="21"/>
  <c r="BG44" i="21" s="1"/>
  <c r="DU44" i="21"/>
  <c r="DT44" i="21"/>
  <c r="BE44" i="21" s="1"/>
  <c r="DS44" i="21"/>
  <c r="BD44" i="21" s="1"/>
  <c r="DR44" i="21"/>
  <c r="BC44" i="21" s="1"/>
  <c r="DQ44" i="21"/>
  <c r="DP44" i="21"/>
  <c r="BA44" i="21" s="1"/>
  <c r="DO44" i="21"/>
  <c r="AZ44" i="21" s="1"/>
  <c r="DN44" i="21"/>
  <c r="AY44" i="21" s="1"/>
  <c r="DM44" i="21"/>
  <c r="DL44" i="21"/>
  <c r="AW44" i="21" s="1"/>
  <c r="DK44" i="21"/>
  <c r="DJ44" i="21"/>
  <c r="AU44" i="21" s="1"/>
  <c r="DI44" i="21"/>
  <c r="DH44" i="21"/>
  <c r="AS44" i="21" s="1"/>
  <c r="DG44" i="21"/>
  <c r="AR44" i="21" s="1"/>
  <c r="DF44" i="21"/>
  <c r="AQ44" i="21" s="1"/>
  <c r="DE44" i="21"/>
  <c r="DD44" i="21"/>
  <c r="AO44" i="21" s="1"/>
  <c r="DC44" i="21"/>
  <c r="AN44" i="21" s="1"/>
  <c r="DB44" i="21"/>
  <c r="AM44" i="21" s="1"/>
  <c r="DA44" i="21"/>
  <c r="AL44" i="25" s="1"/>
  <c r="CZ44" i="21"/>
  <c r="AK44" i="21" s="1"/>
  <c r="CY44" i="21"/>
  <c r="AJ44" i="21" s="1"/>
  <c r="CX44" i="21"/>
  <c r="AI44" i="21" s="1"/>
  <c r="CW44" i="21"/>
  <c r="CV44" i="21"/>
  <c r="AG44" i="21" s="1"/>
  <c r="CU44" i="21"/>
  <c r="CT44" i="21"/>
  <c r="AE44" i="21" s="1"/>
  <c r="CS44" i="21"/>
  <c r="CR44" i="21"/>
  <c r="AC44" i="21" s="1"/>
  <c r="CQ44" i="21"/>
  <c r="AB44" i="21" s="1"/>
  <c r="CP44" i="21"/>
  <c r="AA44" i="21" s="1"/>
  <c r="CO44" i="21"/>
  <c r="CN44" i="21"/>
  <c r="Y44" i="21" s="1"/>
  <c r="CM44" i="21"/>
  <c r="X44" i="21" s="1"/>
  <c r="CL44" i="21"/>
  <c r="W44" i="21" s="1"/>
  <c r="CK44" i="21"/>
  <c r="CJ44" i="21"/>
  <c r="U44" i="21" s="1"/>
  <c r="CI44" i="21"/>
  <c r="T44" i="21" s="1"/>
  <c r="CH44" i="21"/>
  <c r="CG44" i="21"/>
  <c r="CF44" i="21"/>
  <c r="Q44" i="21" s="1"/>
  <c r="CE44" i="21"/>
  <c r="P44" i="21" s="1"/>
  <c r="CD44" i="21"/>
  <c r="O44" i="21" s="1"/>
  <c r="CC44" i="21"/>
  <c r="CB44" i="21"/>
  <c r="M44" i="21" s="1"/>
  <c r="CA44" i="21"/>
  <c r="L44" i="21" s="1"/>
  <c r="BZ44" i="21"/>
  <c r="K44" i="21" s="1"/>
  <c r="BY44" i="21"/>
  <c r="BX44" i="21"/>
  <c r="I44" i="21" s="1"/>
  <c r="BW44" i="21"/>
  <c r="H44" i="21" s="1"/>
  <c r="BV44" i="21"/>
  <c r="G44" i="21" s="1"/>
  <c r="BU44" i="21"/>
  <c r="BT44" i="21"/>
  <c r="E44" i="21" s="1"/>
  <c r="BS44" i="21"/>
  <c r="D44" i="21" s="1"/>
  <c r="BO44" i="21"/>
  <c r="BN44" i="21"/>
  <c r="AV44" i="21"/>
  <c r="AF44" i="21"/>
  <c r="S44" i="21"/>
  <c r="C44" i="21"/>
  <c r="B44" i="21"/>
  <c r="A44" i="21"/>
  <c r="EF43" i="21"/>
  <c r="BQ43" i="21" s="1"/>
  <c r="EE43" i="21"/>
  <c r="ED43" i="21"/>
  <c r="BO43" i="25" s="1"/>
  <c r="EC43" i="21"/>
  <c r="EB43" i="21"/>
  <c r="BM43" i="21" s="1"/>
  <c r="EA43" i="21"/>
  <c r="BL43" i="21" s="1"/>
  <c r="DZ43" i="21"/>
  <c r="BK43" i="25" s="1"/>
  <c r="DY43" i="21"/>
  <c r="DX43" i="21"/>
  <c r="DW43" i="21"/>
  <c r="DV43" i="21"/>
  <c r="BG43" i="21" s="1"/>
  <c r="DU43" i="21"/>
  <c r="BF43" i="21" s="1"/>
  <c r="DT43" i="21"/>
  <c r="BE43" i="21" s="1"/>
  <c r="DS43" i="21"/>
  <c r="DR43" i="21"/>
  <c r="BC43" i="25" s="1"/>
  <c r="DQ43" i="21"/>
  <c r="DP43" i="21"/>
  <c r="BA43" i="21" s="1"/>
  <c r="DO43" i="21"/>
  <c r="DN43" i="21"/>
  <c r="AY43" i="21" s="1"/>
  <c r="DM43" i="21"/>
  <c r="DL43" i="21"/>
  <c r="AW43" i="21" s="1"/>
  <c r="DK43" i="21"/>
  <c r="AV43" i="21" s="1"/>
  <c r="DJ43" i="21"/>
  <c r="AU43" i="25" s="1"/>
  <c r="DI43" i="21"/>
  <c r="AT43" i="21" s="1"/>
  <c r="DH43" i="21"/>
  <c r="AS43" i="21" s="1"/>
  <c r="DG43" i="21"/>
  <c r="DF43" i="21"/>
  <c r="AQ43" i="21" s="1"/>
  <c r="DE43" i="21"/>
  <c r="DD43" i="21"/>
  <c r="AO43" i="21" s="1"/>
  <c r="DC43" i="21"/>
  <c r="DB43" i="21"/>
  <c r="AM43" i="25" s="1"/>
  <c r="DA43" i="21"/>
  <c r="CZ43" i="21"/>
  <c r="AK43" i="21" s="1"/>
  <c r="CY43" i="21"/>
  <c r="CX43" i="21"/>
  <c r="AI43" i="25" s="1"/>
  <c r="CW43" i="21"/>
  <c r="AH43" i="21" s="1"/>
  <c r="CV43" i="21"/>
  <c r="AG43" i="21" s="1"/>
  <c r="CU43" i="21"/>
  <c r="AF43" i="21" s="1"/>
  <c r="CT43" i="21"/>
  <c r="AE43" i="25" s="1"/>
  <c r="CS43" i="21"/>
  <c r="CR43" i="21"/>
  <c r="CQ43" i="21"/>
  <c r="CP43" i="21"/>
  <c r="AA43" i="21" s="1"/>
  <c r="CO43" i="21"/>
  <c r="CN43" i="21"/>
  <c r="Y43" i="21" s="1"/>
  <c r="CM43" i="21"/>
  <c r="CL43" i="21"/>
  <c r="W43" i="21" s="1"/>
  <c r="CK43" i="21"/>
  <c r="CJ43" i="21"/>
  <c r="U43" i="21" s="1"/>
  <c r="CI43" i="21"/>
  <c r="CH43" i="21"/>
  <c r="S43" i="25" s="1"/>
  <c r="CG43" i="21"/>
  <c r="CF43" i="21"/>
  <c r="Q43" i="21" s="1"/>
  <c r="CE43" i="21"/>
  <c r="P43" i="21" s="1"/>
  <c r="CD43" i="21"/>
  <c r="O43" i="21" s="1"/>
  <c r="CC43" i="21"/>
  <c r="N43" i="21" s="1"/>
  <c r="CB43" i="21"/>
  <c r="M43" i="21" s="1"/>
  <c r="CA43" i="21"/>
  <c r="BZ43" i="21"/>
  <c r="K43" i="21" s="1"/>
  <c r="BY43" i="21"/>
  <c r="BX43" i="21"/>
  <c r="I43" i="21" s="1"/>
  <c r="BW43" i="21"/>
  <c r="BV43" i="21"/>
  <c r="G43" i="21" s="1"/>
  <c r="BU43" i="21"/>
  <c r="BT43" i="21"/>
  <c r="E43" i="21" s="1"/>
  <c r="BS43" i="21"/>
  <c r="BO43" i="21"/>
  <c r="BN43" i="21"/>
  <c r="BJ43" i="21"/>
  <c r="BI43" i="21"/>
  <c r="BB43" i="21"/>
  <c r="AX43" i="21"/>
  <c r="AP43" i="21"/>
  <c r="AL43" i="21"/>
  <c r="AI43" i="21"/>
  <c r="AD43" i="21"/>
  <c r="AC43" i="21"/>
  <c r="Z43" i="21"/>
  <c r="V43" i="21"/>
  <c r="S43" i="21"/>
  <c r="R43" i="21"/>
  <c r="J43" i="21"/>
  <c r="F43" i="21"/>
  <c r="C43" i="21"/>
  <c r="B43" i="21"/>
  <c r="A43" i="21"/>
  <c r="EF42" i="21"/>
  <c r="BQ42" i="21" s="1"/>
  <c r="EE42" i="21"/>
  <c r="BP42" i="21" s="1"/>
  <c r="ED42" i="21"/>
  <c r="BO42" i="21" s="1"/>
  <c r="EC42" i="21"/>
  <c r="EB42" i="21"/>
  <c r="BM42" i="21" s="1"/>
  <c r="EA42" i="21"/>
  <c r="BL42" i="21" s="1"/>
  <c r="DZ42" i="21"/>
  <c r="BK42" i="21" s="1"/>
  <c r="DY42" i="21"/>
  <c r="DX42" i="21"/>
  <c r="BI42" i="21" s="1"/>
  <c r="DW42" i="21"/>
  <c r="DV42" i="21"/>
  <c r="BG42" i="21" s="1"/>
  <c r="DU42" i="21"/>
  <c r="BF42" i="21" s="1"/>
  <c r="DT42" i="21"/>
  <c r="BE42" i="21" s="1"/>
  <c r="DS42" i="21"/>
  <c r="BD42" i="21" s="1"/>
  <c r="DR42" i="21"/>
  <c r="BC42" i="21" s="1"/>
  <c r="DQ42" i="21"/>
  <c r="BB42" i="21" s="1"/>
  <c r="DP42" i="21"/>
  <c r="DO42" i="21"/>
  <c r="AZ42" i="21" s="1"/>
  <c r="DN42" i="21"/>
  <c r="AY42" i="21" s="1"/>
  <c r="DM42" i="21"/>
  <c r="DL42" i="21"/>
  <c r="AW42" i="21" s="1"/>
  <c r="DK42" i="21"/>
  <c r="AV42" i="21" s="1"/>
  <c r="DJ42" i="21"/>
  <c r="AU42" i="21" s="1"/>
  <c r="DI42" i="21"/>
  <c r="AT42" i="21" s="1"/>
  <c r="DH42" i="21"/>
  <c r="AS42" i="21" s="1"/>
  <c r="DG42" i="21"/>
  <c r="AR42" i="21" s="1"/>
  <c r="DF42" i="21"/>
  <c r="AQ42" i="21" s="1"/>
  <c r="DE42" i="21"/>
  <c r="AP42" i="21" s="1"/>
  <c r="DD42" i="21"/>
  <c r="AO42" i="21" s="1"/>
  <c r="DC42" i="21"/>
  <c r="AN42" i="21" s="1"/>
  <c r="DB42" i="21"/>
  <c r="AM42" i="21" s="1"/>
  <c r="DA42" i="21"/>
  <c r="CZ42" i="21"/>
  <c r="AK42" i="21" s="1"/>
  <c r="CY42" i="21"/>
  <c r="AJ42" i="21" s="1"/>
  <c r="CX42" i="21"/>
  <c r="AI42" i="21" s="1"/>
  <c r="CW42" i="21"/>
  <c r="CV42" i="21"/>
  <c r="AG42" i="21" s="1"/>
  <c r="CU42" i="21"/>
  <c r="AF42" i="21" s="1"/>
  <c r="CT42" i="21"/>
  <c r="AE42" i="21" s="1"/>
  <c r="CS42" i="21"/>
  <c r="CR42" i="21"/>
  <c r="AC42" i="21" s="1"/>
  <c r="CQ42" i="21"/>
  <c r="AB42" i="21" s="1"/>
  <c r="CP42" i="21"/>
  <c r="AA42" i="21" s="1"/>
  <c r="CO42" i="21"/>
  <c r="Z42" i="21" s="1"/>
  <c r="CN42" i="21"/>
  <c r="Y42" i="21" s="1"/>
  <c r="CM42" i="21"/>
  <c r="X42" i="21" s="1"/>
  <c r="CL42" i="21"/>
  <c r="W42" i="21" s="1"/>
  <c r="CK42" i="21"/>
  <c r="CJ42" i="21"/>
  <c r="CI42" i="21"/>
  <c r="T42" i="21" s="1"/>
  <c r="CH42" i="21"/>
  <c r="S42" i="21" s="1"/>
  <c r="CG42" i="21"/>
  <c r="R42" i="21" s="1"/>
  <c r="CF42" i="21"/>
  <c r="Q42" i="21" s="1"/>
  <c r="CE42" i="21"/>
  <c r="P42" i="21" s="1"/>
  <c r="CD42" i="21"/>
  <c r="O42" i="21" s="1"/>
  <c r="CC42" i="21"/>
  <c r="N42" i="21" s="1"/>
  <c r="CB42" i="21"/>
  <c r="M42" i="21" s="1"/>
  <c r="CA42" i="21"/>
  <c r="L42" i="21" s="1"/>
  <c r="BZ42" i="21"/>
  <c r="K42" i="21" s="1"/>
  <c r="BY42" i="21"/>
  <c r="BX42" i="21"/>
  <c r="I42" i="21" s="1"/>
  <c r="BW42" i="21"/>
  <c r="H42" i="21" s="1"/>
  <c r="BV42" i="21"/>
  <c r="G42" i="21" s="1"/>
  <c r="BU42" i="21"/>
  <c r="BT42" i="21"/>
  <c r="E42" i="21" s="1"/>
  <c r="BS42" i="21"/>
  <c r="D42" i="21" s="1"/>
  <c r="BN42" i="21"/>
  <c r="BJ42" i="21"/>
  <c r="BH42" i="21"/>
  <c r="BA42" i="21"/>
  <c r="AX42" i="21"/>
  <c r="AL42" i="21"/>
  <c r="AH42" i="21"/>
  <c r="AD42" i="21"/>
  <c r="V42" i="21"/>
  <c r="U42" i="21"/>
  <c r="J42" i="21"/>
  <c r="F42" i="21"/>
  <c r="C42" i="21"/>
  <c r="B42" i="21"/>
  <c r="A42" i="21"/>
  <c r="EF41" i="21"/>
  <c r="BQ41" i="21" s="1"/>
  <c r="EE41" i="21"/>
  <c r="BP41" i="21" s="1"/>
  <c r="ED41" i="21"/>
  <c r="BO41" i="21" s="1"/>
  <c r="EC41" i="21"/>
  <c r="BN41" i="21" s="1"/>
  <c r="EB41" i="21"/>
  <c r="BM41" i="21" s="1"/>
  <c r="EA41" i="21"/>
  <c r="DZ41" i="21"/>
  <c r="BK41" i="21" s="1"/>
  <c r="DY41" i="21"/>
  <c r="BJ41" i="21" s="1"/>
  <c r="DX41" i="21"/>
  <c r="BI41" i="21" s="1"/>
  <c r="DW41" i="21"/>
  <c r="BH41" i="21" s="1"/>
  <c r="DV41" i="21"/>
  <c r="BG41" i="21" s="1"/>
  <c r="DU41" i="21"/>
  <c r="BF41" i="21" s="1"/>
  <c r="DT41" i="21"/>
  <c r="DS41" i="21"/>
  <c r="DR41" i="21"/>
  <c r="BC41" i="21" s="1"/>
  <c r="DQ41" i="21"/>
  <c r="BB41" i="21" s="1"/>
  <c r="DP41" i="21"/>
  <c r="BA41" i="21" s="1"/>
  <c r="DO41" i="21"/>
  <c r="AZ41" i="21" s="1"/>
  <c r="DN41" i="21"/>
  <c r="AY41" i="21" s="1"/>
  <c r="DM41" i="21"/>
  <c r="AX41" i="21" s="1"/>
  <c r="DL41" i="21"/>
  <c r="AW41" i="21" s="1"/>
  <c r="DK41" i="21"/>
  <c r="AV41" i="21" s="1"/>
  <c r="DJ41" i="21"/>
  <c r="AU41" i="21" s="1"/>
  <c r="DI41" i="21"/>
  <c r="AT41" i="21" s="1"/>
  <c r="DH41" i="21"/>
  <c r="DG41" i="21"/>
  <c r="AR41" i="21" s="1"/>
  <c r="DF41" i="21"/>
  <c r="DE41" i="21"/>
  <c r="AP41" i="21" s="1"/>
  <c r="DD41" i="21"/>
  <c r="AO41" i="21" s="1"/>
  <c r="DC41" i="21"/>
  <c r="AN41" i="21" s="1"/>
  <c r="DB41" i="21"/>
  <c r="AM41" i="21" s="1"/>
  <c r="DA41" i="21"/>
  <c r="AL41" i="21" s="1"/>
  <c r="CZ41" i="21"/>
  <c r="AK41" i="21" s="1"/>
  <c r="CY41" i="21"/>
  <c r="CX41" i="21"/>
  <c r="AI41" i="21" s="1"/>
  <c r="CW41" i="21"/>
  <c r="AH41" i="21" s="1"/>
  <c r="CV41" i="21"/>
  <c r="CU41" i="21"/>
  <c r="AF41" i="21" s="1"/>
  <c r="CT41" i="21"/>
  <c r="AE41" i="21" s="1"/>
  <c r="CS41" i="21"/>
  <c r="AD41" i="21" s="1"/>
  <c r="CR41" i="21"/>
  <c r="CQ41" i="21"/>
  <c r="CP41" i="21"/>
  <c r="AA41" i="21" s="1"/>
  <c r="CO41" i="21"/>
  <c r="Z41" i="21" s="1"/>
  <c r="CN41" i="21"/>
  <c r="Y41" i="21" s="1"/>
  <c r="CM41" i="21"/>
  <c r="X41" i="21" s="1"/>
  <c r="CL41" i="21"/>
  <c r="W41" i="21" s="1"/>
  <c r="CK41" i="21"/>
  <c r="V41" i="21" s="1"/>
  <c r="CJ41" i="21"/>
  <c r="CI41" i="21"/>
  <c r="CH41" i="21"/>
  <c r="S41" i="21" s="1"/>
  <c r="CG41" i="21"/>
  <c r="R41" i="21" s="1"/>
  <c r="CF41" i="21"/>
  <c r="Q41" i="21" s="1"/>
  <c r="CE41" i="21"/>
  <c r="P41" i="21" s="1"/>
  <c r="CD41" i="21"/>
  <c r="O41" i="21" s="1"/>
  <c r="CC41" i="21"/>
  <c r="N41" i="21" s="1"/>
  <c r="CB41" i="21"/>
  <c r="M41" i="21" s="1"/>
  <c r="CA41" i="21"/>
  <c r="BZ41" i="21"/>
  <c r="BY41" i="21"/>
  <c r="J41" i="21" s="1"/>
  <c r="BX41" i="21"/>
  <c r="I41" i="21" s="1"/>
  <c r="BW41" i="21"/>
  <c r="H41" i="21" s="1"/>
  <c r="BV41" i="21"/>
  <c r="G41" i="21" s="1"/>
  <c r="BU41" i="21"/>
  <c r="F41" i="21" s="1"/>
  <c r="BT41" i="21"/>
  <c r="BS41" i="21"/>
  <c r="BL41" i="21"/>
  <c r="BE41" i="21"/>
  <c r="BD41" i="21"/>
  <c r="AS41" i="21"/>
  <c r="AQ41" i="21"/>
  <c r="AJ41" i="21"/>
  <c r="AG41" i="21"/>
  <c r="AC41" i="21"/>
  <c r="AB41" i="21"/>
  <c r="U41" i="21"/>
  <c r="T41" i="21"/>
  <c r="L41" i="21"/>
  <c r="K41" i="21"/>
  <c r="E41" i="21"/>
  <c r="D41" i="21"/>
  <c r="C41" i="21"/>
  <c r="B41" i="21"/>
  <c r="A41" i="21"/>
  <c r="EF40" i="21"/>
  <c r="BQ40" i="21" s="1"/>
  <c r="EE40" i="21"/>
  <c r="BP40" i="21" s="1"/>
  <c r="ED40" i="21"/>
  <c r="EC40" i="21"/>
  <c r="EB40" i="21"/>
  <c r="BM40" i="21" s="1"/>
  <c r="EA40" i="21"/>
  <c r="DZ40" i="21"/>
  <c r="BK40" i="21" s="1"/>
  <c r="DY40" i="21"/>
  <c r="DX40" i="21"/>
  <c r="BI40" i="21" s="1"/>
  <c r="DW40" i="21"/>
  <c r="DV40" i="21"/>
  <c r="DU40" i="21"/>
  <c r="DT40" i="21"/>
  <c r="BE40" i="21" s="1"/>
  <c r="DS40" i="21"/>
  <c r="DR40" i="21"/>
  <c r="BC40" i="21" s="1"/>
  <c r="DQ40" i="21"/>
  <c r="DP40" i="21"/>
  <c r="BA40" i="21" s="1"/>
  <c r="DO40" i="21"/>
  <c r="DN40" i="21"/>
  <c r="DM40" i="21"/>
  <c r="DL40" i="21"/>
  <c r="AW40" i="21" s="1"/>
  <c r="DK40" i="21"/>
  <c r="AV40" i="21" s="1"/>
  <c r="DJ40" i="21"/>
  <c r="AU40" i="21" s="1"/>
  <c r="DI40" i="21"/>
  <c r="DH40" i="21"/>
  <c r="AS40" i="21" s="1"/>
  <c r="DG40" i="21"/>
  <c r="DF40" i="21"/>
  <c r="AQ40" i="21" s="1"/>
  <c r="DE40" i="21"/>
  <c r="DD40" i="21"/>
  <c r="AO40" i="21" s="1"/>
  <c r="DC40" i="21"/>
  <c r="DB40" i="21"/>
  <c r="AM40" i="21" s="1"/>
  <c r="DA40" i="21"/>
  <c r="CZ40" i="21"/>
  <c r="AK40" i="21" s="1"/>
  <c r="CY40" i="21"/>
  <c r="CX40" i="21"/>
  <c r="AI40" i="21" s="1"/>
  <c r="CW40" i="21"/>
  <c r="CV40" i="21"/>
  <c r="AG40" i="21" s="1"/>
  <c r="CU40" i="21"/>
  <c r="AF40" i="21" s="1"/>
  <c r="CT40" i="21"/>
  <c r="CS40" i="21"/>
  <c r="CR40" i="21"/>
  <c r="AC40" i="21" s="1"/>
  <c r="CQ40" i="21"/>
  <c r="CP40" i="21"/>
  <c r="CO40" i="21"/>
  <c r="CN40" i="21"/>
  <c r="Y40" i="21" s="1"/>
  <c r="CM40" i="21"/>
  <c r="X40" i="21" s="1"/>
  <c r="CL40" i="21"/>
  <c r="W40" i="21" s="1"/>
  <c r="CK40" i="21"/>
  <c r="CJ40" i="21"/>
  <c r="U40" i="21" s="1"/>
  <c r="CI40" i="21"/>
  <c r="CH40" i="21"/>
  <c r="CG40" i="21"/>
  <c r="CF40" i="21"/>
  <c r="Q40" i="21" s="1"/>
  <c r="CE40" i="21"/>
  <c r="CD40" i="21"/>
  <c r="O40" i="21" s="1"/>
  <c r="CC40" i="21"/>
  <c r="CB40" i="21"/>
  <c r="M40" i="21" s="1"/>
  <c r="CA40" i="21"/>
  <c r="L40" i="21" s="1"/>
  <c r="BZ40" i="21"/>
  <c r="BY40" i="21"/>
  <c r="BX40" i="21"/>
  <c r="I40" i="21" s="1"/>
  <c r="BW40" i="21"/>
  <c r="BV40" i="21"/>
  <c r="G40" i="21" s="1"/>
  <c r="BU40" i="21"/>
  <c r="BT40" i="21"/>
  <c r="E40" i="21" s="1"/>
  <c r="BS40" i="21"/>
  <c r="BO40" i="21"/>
  <c r="BL40" i="21"/>
  <c r="BH40" i="21"/>
  <c r="BG40" i="21"/>
  <c r="BD40" i="21"/>
  <c r="AZ40" i="21"/>
  <c r="AY40" i="21"/>
  <c r="AR40" i="21"/>
  <c r="AN40" i="21"/>
  <c r="AJ40" i="21"/>
  <c r="AE40" i="21"/>
  <c r="AB40" i="21"/>
  <c r="AA40" i="21"/>
  <c r="T40" i="21"/>
  <c r="S40" i="21"/>
  <c r="P40" i="21"/>
  <c r="K40" i="21"/>
  <c r="H40" i="21"/>
  <c r="D40" i="21"/>
  <c r="C40" i="21"/>
  <c r="B40" i="21"/>
  <c r="A40" i="21"/>
  <c r="EF39" i="21"/>
  <c r="EE39" i="21"/>
  <c r="BP39" i="21" s="1"/>
  <c r="ED39" i="21"/>
  <c r="BO39" i="21" s="1"/>
  <c r="EC39" i="21"/>
  <c r="BN39" i="25" s="1"/>
  <c r="EB39" i="21"/>
  <c r="EA39" i="21"/>
  <c r="BL39" i="21" s="1"/>
  <c r="DZ39" i="21"/>
  <c r="BK39" i="21" s="1"/>
  <c r="DY39" i="21"/>
  <c r="DX39" i="21"/>
  <c r="BI39" i="21" s="1"/>
  <c r="DW39" i="21"/>
  <c r="BH39" i="21" s="1"/>
  <c r="DV39" i="21"/>
  <c r="BG39" i="21" s="1"/>
  <c r="DU39" i="21"/>
  <c r="DT39" i="21"/>
  <c r="BE39" i="21" s="1"/>
  <c r="DS39" i="21"/>
  <c r="BD39" i="21" s="1"/>
  <c r="DR39" i="21"/>
  <c r="BC39" i="21" s="1"/>
  <c r="DQ39" i="21"/>
  <c r="BB39" i="25" s="1"/>
  <c r="DP39" i="21"/>
  <c r="BA39" i="21" s="1"/>
  <c r="DO39" i="21"/>
  <c r="AZ39" i="21" s="1"/>
  <c r="DN39" i="21"/>
  <c r="AY39" i="21" s="1"/>
  <c r="DM39" i="21"/>
  <c r="DL39" i="21"/>
  <c r="DK39" i="21"/>
  <c r="AV39" i="21" s="1"/>
  <c r="DJ39" i="21"/>
  <c r="AU39" i="21" s="1"/>
  <c r="DI39" i="21"/>
  <c r="DH39" i="21"/>
  <c r="DG39" i="21"/>
  <c r="AR39" i="21" s="1"/>
  <c r="DF39" i="21"/>
  <c r="AQ39" i="21" s="1"/>
  <c r="DE39" i="21"/>
  <c r="AP39" i="25" s="1"/>
  <c r="DD39" i="21"/>
  <c r="AO39" i="21" s="1"/>
  <c r="DC39" i="21"/>
  <c r="AN39" i="21" s="1"/>
  <c r="DB39" i="21"/>
  <c r="AM39" i="21" s="1"/>
  <c r="DA39" i="21"/>
  <c r="CZ39" i="21"/>
  <c r="AK39" i="21" s="1"/>
  <c r="CY39" i="21"/>
  <c r="AJ39" i="21" s="1"/>
  <c r="CX39" i="21"/>
  <c r="AI39" i="21" s="1"/>
  <c r="CW39" i="21"/>
  <c r="CV39" i="21"/>
  <c r="CU39" i="21"/>
  <c r="AF39" i="21" s="1"/>
  <c r="CT39" i="21"/>
  <c r="AE39" i="21" s="1"/>
  <c r="CS39" i="21"/>
  <c r="AD39" i="25" s="1"/>
  <c r="CR39" i="21"/>
  <c r="CQ39" i="21"/>
  <c r="AB39" i="21" s="1"/>
  <c r="CP39" i="21"/>
  <c r="AA39" i="21" s="1"/>
  <c r="CO39" i="21"/>
  <c r="CN39" i="21"/>
  <c r="Y39" i="21" s="1"/>
  <c r="CM39" i="21"/>
  <c r="X39" i="21" s="1"/>
  <c r="CL39" i="21"/>
  <c r="W39" i="21" s="1"/>
  <c r="CK39" i="21"/>
  <c r="CJ39" i="21"/>
  <c r="CI39" i="21"/>
  <c r="T39" i="21" s="1"/>
  <c r="CH39" i="21"/>
  <c r="S39" i="21" s="1"/>
  <c r="CG39" i="21"/>
  <c r="CF39" i="21"/>
  <c r="Q39" i="21" s="1"/>
  <c r="CE39" i="21"/>
  <c r="P39" i="21" s="1"/>
  <c r="CD39" i="21"/>
  <c r="O39" i="21" s="1"/>
  <c r="CC39" i="21"/>
  <c r="CB39" i="21"/>
  <c r="M39" i="21" s="1"/>
  <c r="CA39" i="21"/>
  <c r="L39" i="21" s="1"/>
  <c r="BZ39" i="21"/>
  <c r="K39" i="21" s="1"/>
  <c r="BY39" i="21"/>
  <c r="BX39" i="21"/>
  <c r="I39" i="21" s="1"/>
  <c r="BW39" i="21"/>
  <c r="H39" i="21" s="1"/>
  <c r="BV39" i="21"/>
  <c r="G39" i="21" s="1"/>
  <c r="BU39" i="21"/>
  <c r="BT39" i="21"/>
  <c r="BS39" i="21"/>
  <c r="D39" i="21" s="1"/>
  <c r="BQ39" i="21"/>
  <c r="BN39" i="21"/>
  <c r="BM39" i="21"/>
  <c r="BB39" i="21"/>
  <c r="AW39" i="21"/>
  <c r="AS39" i="21"/>
  <c r="AP39" i="21"/>
  <c r="AG39" i="21"/>
  <c r="AC39" i="21"/>
  <c r="U39" i="21"/>
  <c r="E39" i="21"/>
  <c r="C39" i="21"/>
  <c r="B39" i="21"/>
  <c r="A39" i="21"/>
  <c r="EF38" i="21"/>
  <c r="EE38" i="21"/>
  <c r="BP38" i="21" s="1"/>
  <c r="ED38" i="21"/>
  <c r="BO38" i="21" s="1"/>
  <c r="EC38" i="21"/>
  <c r="BN38" i="21" s="1"/>
  <c r="EB38" i="21"/>
  <c r="EA38" i="21"/>
  <c r="DZ38" i="21"/>
  <c r="BK38" i="21" s="1"/>
  <c r="DY38" i="21"/>
  <c r="DX38" i="21"/>
  <c r="DW38" i="21"/>
  <c r="BH38" i="21" s="1"/>
  <c r="DV38" i="21"/>
  <c r="BG38" i="21" s="1"/>
  <c r="DU38" i="21"/>
  <c r="BF38" i="21" s="1"/>
  <c r="DT38" i="21"/>
  <c r="DS38" i="21"/>
  <c r="BD38" i="21" s="1"/>
  <c r="DR38" i="21"/>
  <c r="BC38" i="21" s="1"/>
  <c r="DQ38" i="21"/>
  <c r="BB38" i="21" s="1"/>
  <c r="DP38" i="21"/>
  <c r="DO38" i="21"/>
  <c r="DN38" i="21"/>
  <c r="AY38" i="21" s="1"/>
  <c r="DM38" i="21"/>
  <c r="AX38" i="21" s="1"/>
  <c r="DL38" i="21"/>
  <c r="DK38" i="21"/>
  <c r="AV38" i="21" s="1"/>
  <c r="DJ38" i="21"/>
  <c r="AU38" i="21" s="1"/>
  <c r="DI38" i="21"/>
  <c r="DH38" i="21"/>
  <c r="DG38" i="21"/>
  <c r="AR38" i="21" s="1"/>
  <c r="DF38" i="21"/>
  <c r="AQ38" i="21" s="1"/>
  <c r="DE38" i="21"/>
  <c r="DD38" i="21"/>
  <c r="DC38" i="21"/>
  <c r="AN38" i="21" s="1"/>
  <c r="DB38" i="21"/>
  <c r="AM38" i="21" s="1"/>
  <c r="DA38" i="21"/>
  <c r="CZ38" i="21"/>
  <c r="CY38" i="21"/>
  <c r="CX38" i="21"/>
  <c r="AI38" i="21" s="1"/>
  <c r="CW38" i="21"/>
  <c r="CV38" i="21"/>
  <c r="CU38" i="21"/>
  <c r="AF38" i="21" s="1"/>
  <c r="CT38" i="21"/>
  <c r="AE38" i="21" s="1"/>
  <c r="CS38" i="21"/>
  <c r="CR38" i="21"/>
  <c r="AC38" i="25" s="1"/>
  <c r="CQ38" i="21"/>
  <c r="CP38" i="21"/>
  <c r="AA38" i="21" s="1"/>
  <c r="CO38" i="21"/>
  <c r="CN38" i="21"/>
  <c r="CM38" i="21"/>
  <c r="CL38" i="21"/>
  <c r="W38" i="21" s="1"/>
  <c r="CK38" i="21"/>
  <c r="CJ38" i="21"/>
  <c r="CI38" i="21"/>
  <c r="T38" i="21" s="1"/>
  <c r="CH38" i="21"/>
  <c r="S38" i="21" s="1"/>
  <c r="CG38" i="21"/>
  <c r="CF38" i="21"/>
  <c r="Q38" i="25" s="1"/>
  <c r="CE38" i="21"/>
  <c r="P38" i="21" s="1"/>
  <c r="CD38" i="21"/>
  <c r="O38" i="21" s="1"/>
  <c r="CC38" i="21"/>
  <c r="CB38" i="21"/>
  <c r="CA38" i="21"/>
  <c r="L38" i="21" s="1"/>
  <c r="BZ38" i="21"/>
  <c r="K38" i="21" s="1"/>
  <c r="BY38" i="21"/>
  <c r="BX38" i="21"/>
  <c r="BW38" i="21"/>
  <c r="H38" i="21" s="1"/>
  <c r="BV38" i="21"/>
  <c r="G38" i="21" s="1"/>
  <c r="BU38" i="21"/>
  <c r="BT38" i="21"/>
  <c r="BS38" i="21"/>
  <c r="BL38" i="21"/>
  <c r="BJ38" i="21"/>
  <c r="AZ38" i="21"/>
  <c r="AT38" i="21"/>
  <c r="AP38" i="21"/>
  <c r="AL38" i="21"/>
  <c r="AJ38" i="21"/>
  <c r="AH38" i="21"/>
  <c r="AD38" i="21"/>
  <c r="AB38" i="21"/>
  <c r="Z38" i="21"/>
  <c r="X38" i="21"/>
  <c r="V38" i="21"/>
  <c r="R38" i="21"/>
  <c r="N38" i="21"/>
  <c r="J38" i="21"/>
  <c r="F38" i="21"/>
  <c r="D38" i="21"/>
  <c r="C38" i="21"/>
  <c r="B38" i="21"/>
  <c r="A38" i="21"/>
  <c r="EF37" i="21"/>
  <c r="EE37" i="21"/>
  <c r="BP37" i="21" s="1"/>
  <c r="ED37" i="21"/>
  <c r="BO37" i="21" s="1"/>
  <c r="EC37" i="21"/>
  <c r="BN37" i="21" s="1"/>
  <c r="EB37" i="21"/>
  <c r="EA37" i="21"/>
  <c r="DZ37" i="21"/>
  <c r="BK37" i="21" s="1"/>
  <c r="DY37" i="21"/>
  <c r="BJ37" i="21" s="1"/>
  <c r="DX37" i="21"/>
  <c r="DW37" i="21"/>
  <c r="BH37" i="21" s="1"/>
  <c r="DV37" i="21"/>
  <c r="BG37" i="21" s="1"/>
  <c r="DU37" i="21"/>
  <c r="BF37" i="21" s="1"/>
  <c r="DT37" i="21"/>
  <c r="DS37" i="21"/>
  <c r="BD37" i="21" s="1"/>
  <c r="DR37" i="21"/>
  <c r="BC37" i="21" s="1"/>
  <c r="DQ37" i="21"/>
  <c r="BB37" i="21" s="1"/>
  <c r="DP37" i="21"/>
  <c r="BA37" i="25" s="1"/>
  <c r="DO37" i="21"/>
  <c r="AZ37" i="21" s="1"/>
  <c r="DN37" i="21"/>
  <c r="AY37" i="21" s="1"/>
  <c r="DM37" i="21"/>
  <c r="AX37" i="21" s="1"/>
  <c r="DL37" i="21"/>
  <c r="DK37" i="21"/>
  <c r="AV37" i="21" s="1"/>
  <c r="DJ37" i="21"/>
  <c r="AU37" i="21" s="1"/>
  <c r="DI37" i="21"/>
  <c r="AT37" i="21" s="1"/>
  <c r="DH37" i="21"/>
  <c r="DG37" i="21"/>
  <c r="AR37" i="21" s="1"/>
  <c r="DF37" i="21"/>
  <c r="AQ37" i="21" s="1"/>
  <c r="DE37" i="21"/>
  <c r="AP37" i="21" s="1"/>
  <c r="DD37" i="21"/>
  <c r="AO37" i="25" s="1"/>
  <c r="DC37" i="21"/>
  <c r="DB37" i="21"/>
  <c r="AM37" i="21" s="1"/>
  <c r="DA37" i="21"/>
  <c r="AL37" i="21" s="1"/>
  <c r="CZ37" i="21"/>
  <c r="CY37" i="21"/>
  <c r="AJ37" i="21" s="1"/>
  <c r="CX37" i="21"/>
  <c r="AI37" i="21" s="1"/>
  <c r="CW37" i="21"/>
  <c r="AH37" i="21" s="1"/>
  <c r="CV37" i="21"/>
  <c r="CU37" i="21"/>
  <c r="CT37" i="21"/>
  <c r="AE37" i="21" s="1"/>
  <c r="CS37" i="21"/>
  <c r="AD37" i="21" s="1"/>
  <c r="CR37" i="21"/>
  <c r="CQ37" i="21"/>
  <c r="AB37" i="21" s="1"/>
  <c r="CP37" i="21"/>
  <c r="AA37" i="21" s="1"/>
  <c r="CO37" i="21"/>
  <c r="Z37" i="21" s="1"/>
  <c r="CN37" i="21"/>
  <c r="CM37" i="21"/>
  <c r="X37" i="21" s="1"/>
  <c r="CL37" i="21"/>
  <c r="W37" i="21" s="1"/>
  <c r="CK37" i="21"/>
  <c r="V37" i="21" s="1"/>
  <c r="CJ37" i="21"/>
  <c r="U37" i="25" s="1"/>
  <c r="CI37" i="21"/>
  <c r="T37" i="21" s="1"/>
  <c r="CH37" i="21"/>
  <c r="S37" i="21" s="1"/>
  <c r="CG37" i="21"/>
  <c r="R37" i="21" s="1"/>
  <c r="CF37" i="21"/>
  <c r="CE37" i="21"/>
  <c r="P37" i="21" s="1"/>
  <c r="CD37" i="21"/>
  <c r="O37" i="21" s="1"/>
  <c r="CC37" i="21"/>
  <c r="N37" i="21" s="1"/>
  <c r="CB37" i="21"/>
  <c r="CA37" i="21"/>
  <c r="L37" i="21" s="1"/>
  <c r="BZ37" i="21"/>
  <c r="K37" i="21" s="1"/>
  <c r="BY37" i="21"/>
  <c r="J37" i="21" s="1"/>
  <c r="BX37" i="21"/>
  <c r="I37" i="25" s="1"/>
  <c r="BW37" i="21"/>
  <c r="BV37" i="21"/>
  <c r="G37" i="21" s="1"/>
  <c r="BU37" i="21"/>
  <c r="F37" i="21" s="1"/>
  <c r="BT37" i="21"/>
  <c r="BS37" i="21"/>
  <c r="D37" i="21" s="1"/>
  <c r="BL37" i="21"/>
  <c r="BA37" i="21"/>
  <c r="AO37" i="21"/>
  <c r="AN37" i="21"/>
  <c r="AF37" i="21"/>
  <c r="U37" i="21"/>
  <c r="I37" i="21"/>
  <c r="H37" i="21"/>
  <c r="C37" i="21"/>
  <c r="B37" i="21"/>
  <c r="A37" i="21"/>
  <c r="EF36" i="21"/>
  <c r="BQ36" i="21" s="1"/>
  <c r="EE36" i="21"/>
  <c r="ED36" i="21"/>
  <c r="EC36" i="21"/>
  <c r="BN36" i="21" s="1"/>
  <c r="EB36" i="21"/>
  <c r="BM36" i="21" s="1"/>
  <c r="EA36" i="21"/>
  <c r="BL36" i="21" s="1"/>
  <c r="DZ36" i="21"/>
  <c r="DY36" i="21"/>
  <c r="BJ36" i="21" s="1"/>
  <c r="DX36" i="21"/>
  <c r="BI36" i="21" s="1"/>
  <c r="DW36" i="21"/>
  <c r="BH36" i="21" s="1"/>
  <c r="DV36" i="21"/>
  <c r="DU36" i="21"/>
  <c r="BF36" i="21" s="1"/>
  <c r="DT36" i="21"/>
  <c r="BE36" i="21" s="1"/>
  <c r="DS36" i="21"/>
  <c r="DR36" i="21"/>
  <c r="DQ36" i="21"/>
  <c r="BB36" i="21" s="1"/>
  <c r="DP36" i="21"/>
  <c r="BA36" i="21" s="1"/>
  <c r="DO36" i="21"/>
  <c r="AZ36" i="21" s="1"/>
  <c r="DN36" i="21"/>
  <c r="DM36" i="21"/>
  <c r="AX36" i="21" s="1"/>
  <c r="DL36" i="21"/>
  <c r="AW36" i="21" s="1"/>
  <c r="DK36" i="21"/>
  <c r="DJ36" i="21"/>
  <c r="DI36" i="21"/>
  <c r="AT36" i="21" s="1"/>
  <c r="DH36" i="21"/>
  <c r="AS36" i="21" s="1"/>
  <c r="DG36" i="21"/>
  <c r="AR36" i="21" s="1"/>
  <c r="DF36" i="21"/>
  <c r="DE36" i="21"/>
  <c r="AP36" i="21" s="1"/>
  <c r="DD36" i="21"/>
  <c r="AO36" i="21" s="1"/>
  <c r="DC36" i="21"/>
  <c r="AN36" i="21" s="1"/>
  <c r="DB36" i="21"/>
  <c r="DA36" i="21"/>
  <c r="AL36" i="21" s="1"/>
  <c r="CZ36" i="21"/>
  <c r="AK36" i="21" s="1"/>
  <c r="CY36" i="21"/>
  <c r="CX36" i="21"/>
  <c r="CW36" i="21"/>
  <c r="AH36" i="21" s="1"/>
  <c r="CV36" i="21"/>
  <c r="AG36" i="21" s="1"/>
  <c r="CU36" i="21"/>
  <c r="AF36" i="21" s="1"/>
  <c r="CT36" i="21"/>
  <c r="CS36" i="21"/>
  <c r="AD36" i="21" s="1"/>
  <c r="CR36" i="21"/>
  <c r="AC36" i="21" s="1"/>
  <c r="CQ36" i="21"/>
  <c r="AB36" i="21" s="1"/>
  <c r="CP36" i="21"/>
  <c r="CO36" i="21"/>
  <c r="Z36" i="21" s="1"/>
  <c r="CN36" i="21"/>
  <c r="Y36" i="21" s="1"/>
  <c r="CM36" i="21"/>
  <c r="CL36" i="21"/>
  <c r="W36" i="21" s="1"/>
  <c r="CK36" i="21"/>
  <c r="V36" i="21" s="1"/>
  <c r="CJ36" i="21"/>
  <c r="U36" i="21" s="1"/>
  <c r="CI36" i="21"/>
  <c r="CH36" i="21"/>
  <c r="S36" i="21" s="1"/>
  <c r="CG36" i="21"/>
  <c r="R36" i="21" s="1"/>
  <c r="CF36" i="21"/>
  <c r="Q36" i="21" s="1"/>
  <c r="CE36" i="21"/>
  <c r="P36" i="21" s="1"/>
  <c r="CD36" i="21"/>
  <c r="O36" i="21" s="1"/>
  <c r="CC36" i="21"/>
  <c r="N36" i="21" s="1"/>
  <c r="CB36" i="21"/>
  <c r="M36" i="21" s="1"/>
  <c r="CA36" i="21"/>
  <c r="L36" i="21" s="1"/>
  <c r="BZ36" i="21"/>
  <c r="K36" i="21" s="1"/>
  <c r="BY36" i="21"/>
  <c r="J36" i="21" s="1"/>
  <c r="BX36" i="21"/>
  <c r="I36" i="21" s="1"/>
  <c r="BW36" i="21"/>
  <c r="BV36" i="21"/>
  <c r="G36" i="21" s="1"/>
  <c r="BU36" i="21"/>
  <c r="F36" i="21" s="1"/>
  <c r="BT36" i="21"/>
  <c r="E36" i="21" s="1"/>
  <c r="BS36" i="21"/>
  <c r="D36" i="21" s="1"/>
  <c r="BP36" i="21"/>
  <c r="BD36" i="21"/>
  <c r="AV36" i="21"/>
  <c r="AJ36" i="21"/>
  <c r="X36" i="21"/>
  <c r="T36" i="21"/>
  <c r="H36" i="21"/>
  <c r="C36" i="21"/>
  <c r="B36" i="21"/>
  <c r="A36" i="21"/>
  <c r="EF35" i="21"/>
  <c r="BQ35" i="21" s="1"/>
  <c r="EE35" i="21"/>
  <c r="BP35" i="21" s="1"/>
  <c r="ED35" i="21"/>
  <c r="BO35" i="25" s="1"/>
  <c r="EC35" i="21"/>
  <c r="EB35" i="21"/>
  <c r="BM35" i="21" s="1"/>
  <c r="EA35" i="21"/>
  <c r="BL35" i="21" s="1"/>
  <c r="DZ35" i="21"/>
  <c r="BK35" i="25" s="1"/>
  <c r="DY35" i="21"/>
  <c r="BJ35" i="21" s="1"/>
  <c r="DX35" i="21"/>
  <c r="BI35" i="21" s="1"/>
  <c r="DW35" i="21"/>
  <c r="BH35" i="21" s="1"/>
  <c r="DV35" i="21"/>
  <c r="BG35" i="25" s="1"/>
  <c r="DU35" i="21"/>
  <c r="DT35" i="21"/>
  <c r="BE35" i="21" s="1"/>
  <c r="DS35" i="21"/>
  <c r="BD35" i="21" s="1"/>
  <c r="DR35" i="21"/>
  <c r="BC35" i="25" s="1"/>
  <c r="DQ35" i="21"/>
  <c r="BB35" i="21" s="1"/>
  <c r="DP35" i="21"/>
  <c r="BA35" i="21" s="1"/>
  <c r="DO35" i="21"/>
  <c r="AZ35" i="21" s="1"/>
  <c r="DN35" i="21"/>
  <c r="DM35" i="21"/>
  <c r="DL35" i="21"/>
  <c r="AW35" i="21" s="1"/>
  <c r="DK35" i="21"/>
  <c r="AV35" i="21" s="1"/>
  <c r="DJ35" i="21"/>
  <c r="AU35" i="25" s="1"/>
  <c r="DI35" i="21"/>
  <c r="DH35" i="21"/>
  <c r="AS35" i="21" s="1"/>
  <c r="DG35" i="21"/>
  <c r="AR35" i="21" s="1"/>
  <c r="DF35" i="21"/>
  <c r="AQ35" i="25" s="1"/>
  <c r="DE35" i="21"/>
  <c r="AP35" i="21" s="1"/>
  <c r="DD35" i="21"/>
  <c r="AO35" i="21" s="1"/>
  <c r="DC35" i="21"/>
  <c r="AN35" i="21" s="1"/>
  <c r="DB35" i="21"/>
  <c r="AM35" i="25" s="1"/>
  <c r="DA35" i="21"/>
  <c r="AL35" i="21" s="1"/>
  <c r="CZ35" i="21"/>
  <c r="AK35" i="21" s="1"/>
  <c r="CY35" i="21"/>
  <c r="AJ35" i="21" s="1"/>
  <c r="CX35" i="21"/>
  <c r="AI35" i="25" s="1"/>
  <c r="CW35" i="21"/>
  <c r="CV35" i="21"/>
  <c r="AG35" i="21" s="1"/>
  <c r="CU35" i="21"/>
  <c r="AF35" i="21" s="1"/>
  <c r="CT35" i="21"/>
  <c r="AE35" i="25" s="1"/>
  <c r="CS35" i="21"/>
  <c r="AD35" i="21" s="1"/>
  <c r="CR35" i="21"/>
  <c r="AC35" i="21" s="1"/>
  <c r="CQ35" i="21"/>
  <c r="AB35" i="21" s="1"/>
  <c r="CP35" i="21"/>
  <c r="AA35" i="25" s="1"/>
  <c r="CO35" i="21"/>
  <c r="Z35" i="21" s="1"/>
  <c r="CN35" i="21"/>
  <c r="Y35" i="21" s="1"/>
  <c r="CM35" i="21"/>
  <c r="X35" i="21" s="1"/>
  <c r="CL35" i="21"/>
  <c r="W35" i="25" s="1"/>
  <c r="CK35" i="21"/>
  <c r="CJ35" i="21"/>
  <c r="U35" i="21" s="1"/>
  <c r="CI35" i="21"/>
  <c r="T35" i="21" s="1"/>
  <c r="CH35" i="21"/>
  <c r="CG35" i="21"/>
  <c r="CF35" i="21"/>
  <c r="Q35" i="21" s="1"/>
  <c r="CE35" i="21"/>
  <c r="P35" i="21" s="1"/>
  <c r="CD35" i="21"/>
  <c r="O35" i="25" s="1"/>
  <c r="CC35" i="21"/>
  <c r="CB35" i="21"/>
  <c r="M35" i="21" s="1"/>
  <c r="CA35" i="21"/>
  <c r="L35" i="21" s="1"/>
  <c r="BZ35" i="21"/>
  <c r="K35" i="25" s="1"/>
  <c r="BY35" i="21"/>
  <c r="J35" i="21" s="1"/>
  <c r="BX35" i="21"/>
  <c r="I35" i="21" s="1"/>
  <c r="BW35" i="21"/>
  <c r="H35" i="21" s="1"/>
  <c r="BV35" i="21"/>
  <c r="G35" i="25" s="1"/>
  <c r="BU35" i="21"/>
  <c r="BT35" i="21"/>
  <c r="E35" i="21" s="1"/>
  <c r="BS35" i="21"/>
  <c r="D35" i="21" s="1"/>
  <c r="BO35" i="21"/>
  <c r="BN35" i="21"/>
  <c r="BG35" i="21"/>
  <c r="BF35" i="21"/>
  <c r="AX35" i="21"/>
  <c r="AT35" i="21"/>
  <c r="AQ35" i="21"/>
  <c r="AI35" i="21"/>
  <c r="AH35" i="21"/>
  <c r="AA35" i="21"/>
  <c r="V35" i="21"/>
  <c r="R35" i="21"/>
  <c r="N35" i="21"/>
  <c r="K35" i="21"/>
  <c r="F35" i="21"/>
  <c r="C35" i="21"/>
  <c r="B35" i="21"/>
  <c r="A35" i="21"/>
  <c r="EF34" i="21"/>
  <c r="BQ34" i="21" s="1"/>
  <c r="EE34" i="21"/>
  <c r="BP34" i="21" s="1"/>
  <c r="ED34" i="21"/>
  <c r="BO34" i="21" s="1"/>
  <c r="EC34" i="21"/>
  <c r="BN34" i="21" s="1"/>
  <c r="EB34" i="21"/>
  <c r="BM34" i="21" s="1"/>
  <c r="EA34" i="21"/>
  <c r="BL34" i="21" s="1"/>
  <c r="DZ34" i="21"/>
  <c r="BK34" i="21" s="1"/>
  <c r="DY34" i="21"/>
  <c r="DX34" i="21"/>
  <c r="BI34" i="21" s="1"/>
  <c r="DW34" i="21"/>
  <c r="BH34" i="21" s="1"/>
  <c r="DV34" i="21"/>
  <c r="BG34" i="21" s="1"/>
  <c r="DU34" i="21"/>
  <c r="DT34" i="21"/>
  <c r="BE34" i="21" s="1"/>
  <c r="DS34" i="21"/>
  <c r="BD34" i="21" s="1"/>
  <c r="DR34" i="21"/>
  <c r="BC34" i="21" s="1"/>
  <c r="DQ34" i="21"/>
  <c r="DP34" i="21"/>
  <c r="BA34" i="21" s="1"/>
  <c r="DO34" i="21"/>
  <c r="AZ34" i="21" s="1"/>
  <c r="DN34" i="21"/>
  <c r="AY34" i="21" s="1"/>
  <c r="DM34" i="21"/>
  <c r="DL34" i="21"/>
  <c r="DK34" i="21"/>
  <c r="AV34" i="21" s="1"/>
  <c r="DJ34" i="21"/>
  <c r="AU34" i="21" s="1"/>
  <c r="DI34" i="21"/>
  <c r="AT34" i="21" s="1"/>
  <c r="DH34" i="21"/>
  <c r="AS34" i="21" s="1"/>
  <c r="DG34" i="21"/>
  <c r="AR34" i="21" s="1"/>
  <c r="DF34" i="21"/>
  <c r="AQ34" i="21" s="1"/>
  <c r="DE34" i="21"/>
  <c r="DD34" i="21"/>
  <c r="DC34" i="21"/>
  <c r="AN34" i="21" s="1"/>
  <c r="DB34" i="21"/>
  <c r="AM34" i="21" s="1"/>
  <c r="DA34" i="21"/>
  <c r="CZ34" i="21"/>
  <c r="AK34" i="21" s="1"/>
  <c r="CY34" i="21"/>
  <c r="AJ34" i="21" s="1"/>
  <c r="CX34" i="21"/>
  <c r="AI34" i="21" s="1"/>
  <c r="CW34" i="21"/>
  <c r="AH34" i="21" s="1"/>
  <c r="CV34" i="21"/>
  <c r="AG34" i="21" s="1"/>
  <c r="CU34" i="21"/>
  <c r="AF34" i="21" s="1"/>
  <c r="CT34" i="21"/>
  <c r="AE34" i="21" s="1"/>
  <c r="CS34" i="21"/>
  <c r="CR34" i="21"/>
  <c r="AC34" i="21" s="1"/>
  <c r="CQ34" i="21"/>
  <c r="AB34" i="21" s="1"/>
  <c r="CP34" i="21"/>
  <c r="AA34" i="21" s="1"/>
  <c r="CO34" i="21"/>
  <c r="CN34" i="21"/>
  <c r="Y34" i="21" s="1"/>
  <c r="CM34" i="21"/>
  <c r="X34" i="21" s="1"/>
  <c r="CL34" i="21"/>
  <c r="W34" i="21" s="1"/>
  <c r="CK34" i="21"/>
  <c r="CJ34" i="21"/>
  <c r="CI34" i="21"/>
  <c r="T34" i="21" s="1"/>
  <c r="CH34" i="21"/>
  <c r="S34" i="21" s="1"/>
  <c r="CG34" i="21"/>
  <c r="CF34" i="21"/>
  <c r="Q34" i="21" s="1"/>
  <c r="CE34" i="21"/>
  <c r="P34" i="21" s="1"/>
  <c r="CD34" i="21"/>
  <c r="O34" i="21" s="1"/>
  <c r="CC34" i="21"/>
  <c r="CB34" i="21"/>
  <c r="CA34" i="21"/>
  <c r="L34" i="21" s="1"/>
  <c r="BZ34" i="21"/>
  <c r="K34" i="21" s="1"/>
  <c r="BY34" i="21"/>
  <c r="BX34" i="21"/>
  <c r="I34" i="21" s="1"/>
  <c r="BW34" i="21"/>
  <c r="H34" i="21" s="1"/>
  <c r="BV34" i="21"/>
  <c r="G34" i="21" s="1"/>
  <c r="BU34" i="21"/>
  <c r="BT34" i="21"/>
  <c r="E34" i="21" s="1"/>
  <c r="BS34" i="21"/>
  <c r="D34" i="21" s="1"/>
  <c r="BJ34" i="21"/>
  <c r="BF34" i="21"/>
  <c r="BB34" i="21"/>
  <c r="AX34" i="21"/>
  <c r="AW34" i="21"/>
  <c r="AP34" i="21"/>
  <c r="AO34" i="21"/>
  <c r="AL34" i="21"/>
  <c r="AD34" i="21"/>
  <c r="Z34" i="21"/>
  <c r="V34" i="21"/>
  <c r="U34" i="21"/>
  <c r="R34" i="21"/>
  <c r="N34" i="21"/>
  <c r="M34" i="21"/>
  <c r="J34" i="21"/>
  <c r="F34" i="21"/>
  <c r="C34" i="21"/>
  <c r="B34" i="21"/>
  <c r="A34" i="21"/>
  <c r="EF33" i="21"/>
  <c r="BQ33" i="21" s="1"/>
  <c r="EE33" i="21"/>
  <c r="BP33" i="21" s="1"/>
  <c r="ED33" i="21"/>
  <c r="BO33" i="21" s="1"/>
  <c r="EC33" i="21"/>
  <c r="BN33" i="21" s="1"/>
  <c r="EB33" i="21"/>
  <c r="EA33" i="21"/>
  <c r="DZ33" i="21"/>
  <c r="BK33" i="21" s="1"/>
  <c r="DY33" i="21"/>
  <c r="BJ33" i="21" s="1"/>
  <c r="DX33" i="21"/>
  <c r="BI33" i="21" s="1"/>
  <c r="DW33" i="21"/>
  <c r="BH33" i="21" s="1"/>
  <c r="DV33" i="21"/>
  <c r="BG33" i="21" s="1"/>
  <c r="DU33" i="21"/>
  <c r="BF33" i="21" s="1"/>
  <c r="DT33" i="21"/>
  <c r="DS33" i="21"/>
  <c r="DR33" i="21"/>
  <c r="BC33" i="21" s="1"/>
  <c r="DQ33" i="21"/>
  <c r="BB33" i="21" s="1"/>
  <c r="DP33" i="21"/>
  <c r="BA33" i="21" s="1"/>
  <c r="DO33" i="21"/>
  <c r="AZ33" i="21" s="1"/>
  <c r="DN33" i="21"/>
  <c r="AY33" i="21" s="1"/>
  <c r="DM33" i="21"/>
  <c r="AX33" i="21" s="1"/>
  <c r="DL33" i="21"/>
  <c r="DK33" i="21"/>
  <c r="DJ33" i="21"/>
  <c r="AU33" i="21" s="1"/>
  <c r="DI33" i="21"/>
  <c r="AT33" i="21" s="1"/>
  <c r="DH33" i="21"/>
  <c r="AS33" i="21" s="1"/>
  <c r="DG33" i="21"/>
  <c r="AR33" i="21" s="1"/>
  <c r="DF33" i="21"/>
  <c r="AQ33" i="21" s="1"/>
  <c r="DE33" i="21"/>
  <c r="AP33" i="21" s="1"/>
  <c r="DD33" i="21"/>
  <c r="DC33" i="21"/>
  <c r="DB33" i="21"/>
  <c r="AM33" i="21" s="1"/>
  <c r="DA33" i="21"/>
  <c r="AL33" i="21" s="1"/>
  <c r="CZ33" i="21"/>
  <c r="AK33" i="21" s="1"/>
  <c r="CY33" i="21"/>
  <c r="AJ33" i="21" s="1"/>
  <c r="CX33" i="21"/>
  <c r="AI33" i="21" s="1"/>
  <c r="CW33" i="21"/>
  <c r="AH33" i="21" s="1"/>
  <c r="CV33" i="21"/>
  <c r="CU33" i="21"/>
  <c r="CT33" i="21"/>
  <c r="AE33" i="21" s="1"/>
  <c r="CS33" i="21"/>
  <c r="AD33" i="21" s="1"/>
  <c r="CR33" i="21"/>
  <c r="AC33" i="21" s="1"/>
  <c r="CQ33" i="21"/>
  <c r="AB33" i="21" s="1"/>
  <c r="CP33" i="21"/>
  <c r="AA33" i="21" s="1"/>
  <c r="CO33" i="21"/>
  <c r="Z33" i="21" s="1"/>
  <c r="CN33" i="21"/>
  <c r="CM33" i="21"/>
  <c r="CL33" i="21"/>
  <c r="W33" i="21" s="1"/>
  <c r="CK33" i="21"/>
  <c r="V33" i="21" s="1"/>
  <c r="CJ33" i="21"/>
  <c r="U33" i="21" s="1"/>
  <c r="CI33" i="21"/>
  <c r="T33" i="21" s="1"/>
  <c r="CH33" i="21"/>
  <c r="S33" i="21" s="1"/>
  <c r="CG33" i="21"/>
  <c r="R33" i="21" s="1"/>
  <c r="CF33" i="21"/>
  <c r="CE33" i="21"/>
  <c r="CD33" i="21"/>
  <c r="O33" i="21" s="1"/>
  <c r="CC33" i="21"/>
  <c r="N33" i="21" s="1"/>
  <c r="CB33" i="21"/>
  <c r="M33" i="21" s="1"/>
  <c r="CA33" i="21"/>
  <c r="L33" i="21" s="1"/>
  <c r="BZ33" i="21"/>
  <c r="K33" i="21" s="1"/>
  <c r="BY33" i="21"/>
  <c r="J33" i="21" s="1"/>
  <c r="BX33" i="21"/>
  <c r="BW33" i="21"/>
  <c r="BV33" i="21"/>
  <c r="G33" i="21" s="1"/>
  <c r="BU33" i="21"/>
  <c r="F33" i="21" s="1"/>
  <c r="BT33" i="21"/>
  <c r="E33" i="21" s="1"/>
  <c r="BS33" i="21"/>
  <c r="D33" i="21" s="1"/>
  <c r="BM33" i="21"/>
  <c r="BL33" i="21"/>
  <c r="BE33" i="21"/>
  <c r="BD33" i="21"/>
  <c r="AW33" i="21"/>
  <c r="AV33" i="21"/>
  <c r="AO33" i="21"/>
  <c r="AN33" i="21"/>
  <c r="AG33" i="21"/>
  <c r="AF33" i="21"/>
  <c r="Y33" i="21"/>
  <c r="X33" i="21"/>
  <c r="Q33" i="21"/>
  <c r="P33" i="21"/>
  <c r="I33" i="21"/>
  <c r="H33" i="21"/>
  <c r="C33" i="21"/>
  <c r="B33" i="21"/>
  <c r="A33" i="21"/>
  <c r="EF32" i="21"/>
  <c r="BQ32" i="21" s="1"/>
  <c r="EE32" i="21"/>
  <c r="ED32" i="21"/>
  <c r="BO32" i="21" s="1"/>
  <c r="EC32" i="21"/>
  <c r="BN32" i="21" s="1"/>
  <c r="EB32" i="21"/>
  <c r="BM32" i="21" s="1"/>
  <c r="EA32" i="21"/>
  <c r="BL32" i="21" s="1"/>
  <c r="DZ32" i="21"/>
  <c r="BK32" i="21" s="1"/>
  <c r="DY32" i="21"/>
  <c r="BJ32" i="21" s="1"/>
  <c r="DX32" i="21"/>
  <c r="BI32" i="21" s="1"/>
  <c r="DW32" i="21"/>
  <c r="BH32" i="21" s="1"/>
  <c r="DV32" i="21"/>
  <c r="BG32" i="21" s="1"/>
  <c r="DU32" i="21"/>
  <c r="BF32" i="21" s="1"/>
  <c r="DT32" i="21"/>
  <c r="BE32" i="21" s="1"/>
  <c r="DS32" i="21"/>
  <c r="BD32" i="21" s="1"/>
  <c r="DR32" i="21"/>
  <c r="BC32" i="21" s="1"/>
  <c r="DQ32" i="21"/>
  <c r="BB32" i="21" s="1"/>
  <c r="DP32" i="21"/>
  <c r="BA32" i="21" s="1"/>
  <c r="DO32" i="21"/>
  <c r="DN32" i="21"/>
  <c r="AY32" i="21" s="1"/>
  <c r="DM32" i="21"/>
  <c r="AX32" i="21" s="1"/>
  <c r="DL32" i="21"/>
  <c r="AW32" i="21" s="1"/>
  <c r="DK32" i="21"/>
  <c r="AV32" i="21" s="1"/>
  <c r="DJ32" i="21"/>
  <c r="AU32" i="21" s="1"/>
  <c r="DI32" i="21"/>
  <c r="AT32" i="21" s="1"/>
  <c r="DH32" i="21"/>
  <c r="AS32" i="21" s="1"/>
  <c r="DG32" i="21"/>
  <c r="AR32" i="21" s="1"/>
  <c r="DF32" i="21"/>
  <c r="AQ32" i="21" s="1"/>
  <c r="DE32" i="21"/>
  <c r="AP32" i="21" s="1"/>
  <c r="DD32" i="21"/>
  <c r="AO32" i="21" s="1"/>
  <c r="DC32" i="21"/>
  <c r="AN32" i="21" s="1"/>
  <c r="DB32" i="21"/>
  <c r="AM32" i="21" s="1"/>
  <c r="DA32" i="21"/>
  <c r="AL32" i="21" s="1"/>
  <c r="CZ32" i="21"/>
  <c r="AK32" i="21" s="1"/>
  <c r="CY32" i="21"/>
  <c r="CX32" i="21"/>
  <c r="AI32" i="21" s="1"/>
  <c r="CW32" i="21"/>
  <c r="AH32" i="21" s="1"/>
  <c r="CV32" i="21"/>
  <c r="AG32" i="21" s="1"/>
  <c r="CU32" i="21"/>
  <c r="AF32" i="21" s="1"/>
  <c r="CT32" i="21"/>
  <c r="AE32" i="21" s="1"/>
  <c r="CS32" i="21"/>
  <c r="AD32" i="21" s="1"/>
  <c r="CR32" i="21"/>
  <c r="AC32" i="21" s="1"/>
  <c r="CQ32" i="21"/>
  <c r="AB32" i="21" s="1"/>
  <c r="CP32" i="21"/>
  <c r="AA32" i="21" s="1"/>
  <c r="CO32" i="21"/>
  <c r="Z32" i="21" s="1"/>
  <c r="CN32" i="21"/>
  <c r="Y32" i="21" s="1"/>
  <c r="CM32" i="21"/>
  <c r="X32" i="21" s="1"/>
  <c r="CL32" i="21"/>
  <c r="W32" i="21" s="1"/>
  <c r="CK32" i="21"/>
  <c r="V32" i="21" s="1"/>
  <c r="CJ32" i="21"/>
  <c r="U32" i="21" s="1"/>
  <c r="CI32" i="21"/>
  <c r="CH32" i="21"/>
  <c r="S32" i="21" s="1"/>
  <c r="CG32" i="21"/>
  <c r="R32" i="21" s="1"/>
  <c r="CF32" i="21"/>
  <c r="Q32" i="21" s="1"/>
  <c r="CE32" i="21"/>
  <c r="P32" i="21" s="1"/>
  <c r="CD32" i="21"/>
  <c r="O32" i="21" s="1"/>
  <c r="CC32" i="21"/>
  <c r="N32" i="21" s="1"/>
  <c r="CB32" i="21"/>
  <c r="M32" i="21" s="1"/>
  <c r="CA32" i="21"/>
  <c r="BZ32" i="21"/>
  <c r="K32" i="21" s="1"/>
  <c r="BY32" i="21"/>
  <c r="J32" i="21" s="1"/>
  <c r="BX32" i="21"/>
  <c r="I32" i="21" s="1"/>
  <c r="BW32" i="21"/>
  <c r="H32" i="21" s="1"/>
  <c r="BV32" i="21"/>
  <c r="G32" i="21" s="1"/>
  <c r="BU32" i="21"/>
  <c r="F32" i="21" s="1"/>
  <c r="BT32" i="21"/>
  <c r="E32" i="21" s="1"/>
  <c r="BS32" i="21"/>
  <c r="D32" i="21" s="1"/>
  <c r="BP32" i="21"/>
  <c r="AZ32" i="21"/>
  <c r="AJ32" i="21"/>
  <c r="T32" i="21"/>
  <c r="L32" i="21"/>
  <c r="C32" i="21"/>
  <c r="B32" i="21"/>
  <c r="A32" i="21"/>
  <c r="EF31" i="21"/>
  <c r="BQ31" i="21" s="1"/>
  <c r="EE31" i="21"/>
  <c r="BP31" i="21" s="1"/>
  <c r="ED31" i="21"/>
  <c r="EC31" i="21"/>
  <c r="EB31" i="21"/>
  <c r="BM31" i="21" s="1"/>
  <c r="EA31" i="21"/>
  <c r="BL31" i="21" s="1"/>
  <c r="DZ31" i="21"/>
  <c r="BK31" i="21" s="1"/>
  <c r="DY31" i="21"/>
  <c r="BJ31" i="21" s="1"/>
  <c r="DX31" i="21"/>
  <c r="BI31" i="21" s="1"/>
  <c r="DW31" i="21"/>
  <c r="BH31" i="21" s="1"/>
  <c r="DV31" i="21"/>
  <c r="BG31" i="21" s="1"/>
  <c r="DU31" i="21"/>
  <c r="BF31" i="21" s="1"/>
  <c r="DT31" i="21"/>
  <c r="BE31" i="21" s="1"/>
  <c r="DS31" i="21"/>
  <c r="BD31" i="21" s="1"/>
  <c r="DR31" i="21"/>
  <c r="DQ31" i="21"/>
  <c r="BB31" i="21" s="1"/>
  <c r="DP31" i="21"/>
  <c r="BA31" i="21" s="1"/>
  <c r="DO31" i="21"/>
  <c r="AZ31" i="21" s="1"/>
  <c r="DN31" i="21"/>
  <c r="AY31" i="21" s="1"/>
  <c r="DM31" i="21"/>
  <c r="AX31" i="21" s="1"/>
  <c r="DL31" i="21"/>
  <c r="AW31" i="21" s="1"/>
  <c r="DK31" i="21"/>
  <c r="AV31" i="21" s="1"/>
  <c r="DJ31" i="21"/>
  <c r="AU31" i="21" s="1"/>
  <c r="DI31" i="21"/>
  <c r="AT31" i="21" s="1"/>
  <c r="DH31" i="21"/>
  <c r="AS31" i="21" s="1"/>
  <c r="DG31" i="21"/>
  <c r="AR31" i="21" s="1"/>
  <c r="DF31" i="21"/>
  <c r="AQ31" i="21" s="1"/>
  <c r="DE31" i="21"/>
  <c r="DD31" i="21"/>
  <c r="AO31" i="21" s="1"/>
  <c r="DC31" i="21"/>
  <c r="AN31" i="21" s="1"/>
  <c r="DB31" i="21"/>
  <c r="AM31" i="21" s="1"/>
  <c r="DA31" i="21"/>
  <c r="AL31" i="21" s="1"/>
  <c r="CZ31" i="21"/>
  <c r="AK31" i="21" s="1"/>
  <c r="CY31" i="21"/>
  <c r="AJ31" i="21" s="1"/>
  <c r="CX31" i="21"/>
  <c r="AI31" i="21" s="1"/>
  <c r="CW31" i="21"/>
  <c r="AH31" i="21" s="1"/>
  <c r="CV31" i="21"/>
  <c r="AG31" i="21" s="1"/>
  <c r="CU31" i="21"/>
  <c r="AF31" i="21" s="1"/>
  <c r="CT31" i="21"/>
  <c r="AE31" i="21" s="1"/>
  <c r="CS31" i="21"/>
  <c r="AD31" i="21" s="1"/>
  <c r="CR31" i="21"/>
  <c r="AC31" i="21" s="1"/>
  <c r="CQ31" i="21"/>
  <c r="AB31" i="21" s="1"/>
  <c r="CP31" i="21"/>
  <c r="AA31" i="21" s="1"/>
  <c r="CO31" i="21"/>
  <c r="CN31" i="21"/>
  <c r="Y31" i="21" s="1"/>
  <c r="CM31" i="21"/>
  <c r="X31" i="21" s="1"/>
  <c r="CL31" i="21"/>
  <c r="W31" i="21" s="1"/>
  <c r="CK31" i="21"/>
  <c r="V31" i="21" s="1"/>
  <c r="CJ31" i="21"/>
  <c r="U31" i="21" s="1"/>
  <c r="CI31" i="21"/>
  <c r="T31" i="21" s="1"/>
  <c r="CH31" i="21"/>
  <c r="S31" i="21" s="1"/>
  <c r="CG31" i="21"/>
  <c r="R31" i="21" s="1"/>
  <c r="CF31" i="21"/>
  <c r="Q31" i="21" s="1"/>
  <c r="CE31" i="21"/>
  <c r="P31" i="21" s="1"/>
  <c r="CD31" i="21"/>
  <c r="O31" i="21" s="1"/>
  <c r="CC31" i="21"/>
  <c r="N31" i="21" s="1"/>
  <c r="CB31" i="21"/>
  <c r="M31" i="21" s="1"/>
  <c r="CA31" i="21"/>
  <c r="L31" i="21" s="1"/>
  <c r="BZ31" i="21"/>
  <c r="BY31" i="21"/>
  <c r="BX31" i="21"/>
  <c r="I31" i="21" s="1"/>
  <c r="BW31" i="21"/>
  <c r="H31" i="21" s="1"/>
  <c r="BV31" i="21"/>
  <c r="G31" i="21" s="1"/>
  <c r="BU31" i="21"/>
  <c r="F31" i="21" s="1"/>
  <c r="BT31" i="21"/>
  <c r="E31" i="21" s="1"/>
  <c r="BS31" i="21"/>
  <c r="D31" i="21" s="1"/>
  <c r="BO31" i="21"/>
  <c r="BN31" i="21"/>
  <c r="BC31" i="21"/>
  <c r="AP31" i="21"/>
  <c r="Z31" i="21"/>
  <c r="K31" i="21"/>
  <c r="J31" i="21"/>
  <c r="C31" i="21"/>
  <c r="B31" i="21"/>
  <c r="A31" i="21"/>
  <c r="EF30" i="21"/>
  <c r="EE30" i="21"/>
  <c r="BP30" i="21" s="1"/>
  <c r="ED30" i="21"/>
  <c r="BO30" i="21" s="1"/>
  <c r="EC30" i="21"/>
  <c r="BN30" i="25" s="1"/>
  <c r="EB30" i="21"/>
  <c r="EA30" i="21"/>
  <c r="BL30" i="21" s="1"/>
  <c r="DZ30" i="21"/>
  <c r="BK30" i="21" s="1"/>
  <c r="DY30" i="21"/>
  <c r="DX30" i="21"/>
  <c r="DW30" i="21"/>
  <c r="BH30" i="21" s="1"/>
  <c r="DV30" i="21"/>
  <c r="BG30" i="21" s="1"/>
  <c r="DU30" i="21"/>
  <c r="DT30" i="21"/>
  <c r="DS30" i="21"/>
  <c r="BD30" i="21" s="1"/>
  <c r="DR30" i="21"/>
  <c r="BC30" i="21" s="1"/>
  <c r="DQ30" i="21"/>
  <c r="DP30" i="21"/>
  <c r="DO30" i="21"/>
  <c r="AZ30" i="21" s="1"/>
  <c r="DN30" i="21"/>
  <c r="AY30" i="21" s="1"/>
  <c r="DM30" i="21"/>
  <c r="DL30" i="21"/>
  <c r="DK30" i="21"/>
  <c r="AV30" i="21" s="1"/>
  <c r="DJ30" i="21"/>
  <c r="AU30" i="21" s="1"/>
  <c r="DI30" i="21"/>
  <c r="DH30" i="21"/>
  <c r="DG30" i="21"/>
  <c r="AR30" i="21" s="1"/>
  <c r="DF30" i="21"/>
  <c r="AQ30" i="21" s="1"/>
  <c r="DE30" i="21"/>
  <c r="DD30" i="21"/>
  <c r="DC30" i="21"/>
  <c r="AN30" i="21" s="1"/>
  <c r="DB30" i="21"/>
  <c r="AM30" i="21" s="1"/>
  <c r="DA30" i="21"/>
  <c r="CZ30" i="21"/>
  <c r="CY30" i="21"/>
  <c r="AJ30" i="21" s="1"/>
  <c r="CX30" i="21"/>
  <c r="AI30" i="21" s="1"/>
  <c r="CW30" i="21"/>
  <c r="CV30" i="21"/>
  <c r="CU30" i="21"/>
  <c r="AF30" i="21" s="1"/>
  <c r="CT30" i="21"/>
  <c r="AE30" i="21" s="1"/>
  <c r="CS30" i="21"/>
  <c r="CR30" i="21"/>
  <c r="CQ30" i="21"/>
  <c r="AB30" i="21" s="1"/>
  <c r="CP30" i="21"/>
  <c r="AA30" i="21" s="1"/>
  <c r="CO30" i="21"/>
  <c r="CN30" i="21"/>
  <c r="CM30" i="21"/>
  <c r="X30" i="21" s="1"/>
  <c r="CL30" i="21"/>
  <c r="W30" i="21" s="1"/>
  <c r="CK30" i="21"/>
  <c r="CJ30" i="21"/>
  <c r="CI30" i="21"/>
  <c r="T30" i="21" s="1"/>
  <c r="CH30" i="21"/>
  <c r="S30" i="21" s="1"/>
  <c r="CG30" i="21"/>
  <c r="CF30" i="21"/>
  <c r="CE30" i="21"/>
  <c r="P30" i="21" s="1"/>
  <c r="CD30" i="21"/>
  <c r="O30" i="21" s="1"/>
  <c r="CC30" i="21"/>
  <c r="CB30" i="21"/>
  <c r="CA30" i="21"/>
  <c r="L30" i="21" s="1"/>
  <c r="BZ30" i="21"/>
  <c r="K30" i="21" s="1"/>
  <c r="BY30" i="21"/>
  <c r="BX30" i="21"/>
  <c r="BW30" i="21"/>
  <c r="H30" i="21" s="1"/>
  <c r="BV30" i="21"/>
  <c r="G30" i="21" s="1"/>
  <c r="BU30" i="21"/>
  <c r="BT30" i="21"/>
  <c r="BS30" i="21"/>
  <c r="D30" i="21" s="1"/>
  <c r="BQ30" i="21"/>
  <c r="BN30" i="21"/>
  <c r="BM30" i="21"/>
  <c r="BI30" i="21"/>
  <c r="BE30" i="21"/>
  <c r="BA30" i="21"/>
  <c r="AW30" i="21"/>
  <c r="AS30" i="21"/>
  <c r="AO30" i="21"/>
  <c r="AK30" i="21"/>
  <c r="AG30" i="21"/>
  <c r="AC30" i="21"/>
  <c r="Y30" i="21"/>
  <c r="U30" i="21"/>
  <c r="Q30" i="21"/>
  <c r="M30" i="21"/>
  <c r="I30" i="21"/>
  <c r="E30" i="21"/>
  <c r="C30" i="21"/>
  <c r="B30" i="21"/>
  <c r="A30" i="21"/>
  <c r="EF29" i="21"/>
  <c r="BQ29" i="21" s="1"/>
  <c r="EE29" i="21"/>
  <c r="BP29" i="21" s="1"/>
  <c r="ED29" i="21"/>
  <c r="BO29" i="21" s="1"/>
  <c r="EC29" i="21"/>
  <c r="BN29" i="21" s="1"/>
  <c r="EB29" i="21"/>
  <c r="EA29" i="21"/>
  <c r="DZ29" i="21"/>
  <c r="BK29" i="21" s="1"/>
  <c r="DY29" i="21"/>
  <c r="BJ29" i="21" s="1"/>
  <c r="DX29" i="21"/>
  <c r="BI29" i="21" s="1"/>
  <c r="DW29" i="21"/>
  <c r="BH29" i="21" s="1"/>
  <c r="DV29" i="21"/>
  <c r="BG29" i="21" s="1"/>
  <c r="DU29" i="21"/>
  <c r="BF29" i="21" s="1"/>
  <c r="DT29" i="21"/>
  <c r="DS29" i="21"/>
  <c r="DR29" i="21"/>
  <c r="BC29" i="21" s="1"/>
  <c r="DQ29" i="21"/>
  <c r="BB29" i="21" s="1"/>
  <c r="DP29" i="21"/>
  <c r="BA29" i="21" s="1"/>
  <c r="DO29" i="21"/>
  <c r="AZ29" i="21" s="1"/>
  <c r="DN29" i="21"/>
  <c r="AY29" i="21" s="1"/>
  <c r="DM29" i="21"/>
  <c r="AX29" i="21" s="1"/>
  <c r="DL29" i="21"/>
  <c r="DK29" i="21"/>
  <c r="DJ29" i="21"/>
  <c r="AU29" i="21" s="1"/>
  <c r="DI29" i="21"/>
  <c r="AT29" i="21" s="1"/>
  <c r="DH29" i="21"/>
  <c r="AS29" i="21" s="1"/>
  <c r="DG29" i="21"/>
  <c r="AR29" i="21" s="1"/>
  <c r="DF29" i="21"/>
  <c r="AQ29" i="21" s="1"/>
  <c r="DE29" i="21"/>
  <c r="AP29" i="21" s="1"/>
  <c r="DD29" i="21"/>
  <c r="DC29" i="21"/>
  <c r="DB29" i="21"/>
  <c r="AM29" i="21" s="1"/>
  <c r="DA29" i="21"/>
  <c r="AL29" i="21" s="1"/>
  <c r="CZ29" i="21"/>
  <c r="AK29" i="21" s="1"/>
  <c r="CY29" i="21"/>
  <c r="AJ29" i="21" s="1"/>
  <c r="CX29" i="21"/>
  <c r="AI29" i="21" s="1"/>
  <c r="CW29" i="21"/>
  <c r="AH29" i="21" s="1"/>
  <c r="CV29" i="21"/>
  <c r="CU29" i="21"/>
  <c r="CT29" i="21"/>
  <c r="AE29" i="21" s="1"/>
  <c r="CS29" i="21"/>
  <c r="AD29" i="21" s="1"/>
  <c r="CR29" i="21"/>
  <c r="AC29" i="21" s="1"/>
  <c r="CQ29" i="21"/>
  <c r="AB29" i="21" s="1"/>
  <c r="CP29" i="21"/>
  <c r="AA29" i="21" s="1"/>
  <c r="CO29" i="21"/>
  <c r="Z29" i="21" s="1"/>
  <c r="CN29" i="21"/>
  <c r="CM29" i="21"/>
  <c r="CL29" i="21"/>
  <c r="W29" i="21" s="1"/>
  <c r="CK29" i="21"/>
  <c r="V29" i="21" s="1"/>
  <c r="CJ29" i="21"/>
  <c r="U29" i="21" s="1"/>
  <c r="CI29" i="21"/>
  <c r="T29" i="21" s="1"/>
  <c r="CH29" i="21"/>
  <c r="S29" i="21" s="1"/>
  <c r="CG29" i="21"/>
  <c r="R29" i="21" s="1"/>
  <c r="CF29" i="21"/>
  <c r="CE29" i="21"/>
  <c r="CD29" i="21"/>
  <c r="O29" i="21" s="1"/>
  <c r="CC29" i="21"/>
  <c r="N29" i="21" s="1"/>
  <c r="CB29" i="21"/>
  <c r="M29" i="21" s="1"/>
  <c r="CA29" i="21"/>
  <c r="L29" i="21" s="1"/>
  <c r="BZ29" i="21"/>
  <c r="K29" i="21" s="1"/>
  <c r="BY29" i="21"/>
  <c r="J29" i="21" s="1"/>
  <c r="BX29" i="21"/>
  <c r="BW29" i="21"/>
  <c r="BV29" i="21"/>
  <c r="G29" i="21" s="1"/>
  <c r="BU29" i="21"/>
  <c r="F29" i="21" s="1"/>
  <c r="BT29" i="21"/>
  <c r="E29" i="21" s="1"/>
  <c r="BS29" i="21"/>
  <c r="D29" i="21" s="1"/>
  <c r="BM29" i="21"/>
  <c r="BL29" i="21"/>
  <c r="BE29" i="21"/>
  <c r="BD29" i="21"/>
  <c r="AW29" i="21"/>
  <c r="AV29" i="21"/>
  <c r="AO29" i="21"/>
  <c r="AN29" i="21"/>
  <c r="AG29" i="21"/>
  <c r="AF29" i="21"/>
  <c r="Y29" i="21"/>
  <c r="X29" i="21"/>
  <c r="Q29" i="21"/>
  <c r="P29" i="21"/>
  <c r="I29" i="21"/>
  <c r="H29" i="21"/>
  <c r="C29" i="21"/>
  <c r="B29" i="21"/>
  <c r="A29" i="21"/>
  <c r="EF28" i="21"/>
  <c r="BQ28" i="21" s="1"/>
  <c r="EE28" i="21"/>
  <c r="ED28" i="21"/>
  <c r="BO28" i="21" s="1"/>
  <c r="EC28" i="21"/>
  <c r="BN28" i="21" s="1"/>
  <c r="EB28" i="21"/>
  <c r="BM28" i="21" s="1"/>
  <c r="EA28" i="21"/>
  <c r="BL28" i="21" s="1"/>
  <c r="DZ28" i="21"/>
  <c r="BK28" i="21" s="1"/>
  <c r="DY28" i="21"/>
  <c r="BJ28" i="21" s="1"/>
  <c r="DX28" i="21"/>
  <c r="BI28" i="21" s="1"/>
  <c r="DW28" i="21"/>
  <c r="DV28" i="21"/>
  <c r="BG28" i="21" s="1"/>
  <c r="DU28" i="21"/>
  <c r="BF28" i="21" s="1"/>
  <c r="DT28" i="21"/>
  <c r="BE28" i="21" s="1"/>
  <c r="DS28" i="21"/>
  <c r="BD28" i="21" s="1"/>
  <c r="DR28" i="21"/>
  <c r="BC28" i="21" s="1"/>
  <c r="DQ28" i="21"/>
  <c r="BB28" i="21" s="1"/>
  <c r="DP28" i="21"/>
  <c r="BA28" i="21" s="1"/>
  <c r="DO28" i="21"/>
  <c r="AZ28" i="21" s="1"/>
  <c r="DN28" i="21"/>
  <c r="AY28" i="21" s="1"/>
  <c r="DM28" i="21"/>
  <c r="AX28" i="21" s="1"/>
  <c r="DL28" i="21"/>
  <c r="AW28" i="21" s="1"/>
  <c r="DK28" i="21"/>
  <c r="AV28" i="21" s="1"/>
  <c r="DJ28" i="21"/>
  <c r="AU28" i="21" s="1"/>
  <c r="DI28" i="21"/>
  <c r="AT28" i="21" s="1"/>
  <c r="DH28" i="21"/>
  <c r="AS28" i="21" s="1"/>
  <c r="DG28" i="21"/>
  <c r="DF28" i="21"/>
  <c r="AQ28" i="21" s="1"/>
  <c r="DE28" i="21"/>
  <c r="AP28" i="21" s="1"/>
  <c r="DD28" i="21"/>
  <c r="AO28" i="21" s="1"/>
  <c r="DC28" i="21"/>
  <c r="AN28" i="21" s="1"/>
  <c r="DB28" i="21"/>
  <c r="AM28" i="21" s="1"/>
  <c r="DA28" i="21"/>
  <c r="AL28" i="21" s="1"/>
  <c r="CZ28" i="21"/>
  <c r="AK28" i="21" s="1"/>
  <c r="CY28" i="21"/>
  <c r="CX28" i="21"/>
  <c r="AI28" i="21" s="1"/>
  <c r="CW28" i="21"/>
  <c r="AH28" i="21" s="1"/>
  <c r="CV28" i="21"/>
  <c r="AG28" i="21" s="1"/>
  <c r="CU28" i="21"/>
  <c r="AF28" i="21" s="1"/>
  <c r="CT28" i="21"/>
  <c r="AE28" i="21" s="1"/>
  <c r="CS28" i="21"/>
  <c r="AD28" i="21" s="1"/>
  <c r="CR28" i="21"/>
  <c r="AC28" i="21" s="1"/>
  <c r="CQ28" i="21"/>
  <c r="CP28" i="21"/>
  <c r="AA28" i="21" s="1"/>
  <c r="CO28" i="21"/>
  <c r="Z28" i="21" s="1"/>
  <c r="CN28" i="21"/>
  <c r="Y28" i="21" s="1"/>
  <c r="CM28" i="21"/>
  <c r="X28" i="21" s="1"/>
  <c r="CL28" i="21"/>
  <c r="W28" i="21" s="1"/>
  <c r="CK28" i="21"/>
  <c r="V28" i="21" s="1"/>
  <c r="CJ28" i="21"/>
  <c r="U28" i="21" s="1"/>
  <c r="CI28" i="21"/>
  <c r="T28" i="21" s="1"/>
  <c r="CH28" i="21"/>
  <c r="S28" i="21" s="1"/>
  <c r="CG28" i="21"/>
  <c r="R28" i="21" s="1"/>
  <c r="CF28" i="21"/>
  <c r="Q28" i="21" s="1"/>
  <c r="CE28" i="21"/>
  <c r="P28" i="21" s="1"/>
  <c r="CD28" i="21"/>
  <c r="O28" i="21" s="1"/>
  <c r="CC28" i="21"/>
  <c r="N28" i="21" s="1"/>
  <c r="CB28" i="21"/>
  <c r="M28" i="21" s="1"/>
  <c r="CA28" i="21"/>
  <c r="BZ28" i="21"/>
  <c r="K28" i="21" s="1"/>
  <c r="BY28" i="21"/>
  <c r="J28" i="21" s="1"/>
  <c r="BX28" i="21"/>
  <c r="I28" i="21" s="1"/>
  <c r="BW28" i="21"/>
  <c r="H28" i="21" s="1"/>
  <c r="BV28" i="21"/>
  <c r="G28" i="21" s="1"/>
  <c r="BU28" i="21"/>
  <c r="F28" i="21" s="1"/>
  <c r="BT28" i="21"/>
  <c r="E28" i="21" s="1"/>
  <c r="BS28" i="21"/>
  <c r="BP28" i="21"/>
  <c r="BH28" i="21"/>
  <c r="AR28" i="21"/>
  <c r="AJ28" i="21"/>
  <c r="AB28" i="21"/>
  <c r="L28" i="21"/>
  <c r="D28" i="21"/>
  <c r="C28" i="21"/>
  <c r="B28" i="21"/>
  <c r="A28" i="21"/>
  <c r="EF27" i="21"/>
  <c r="EE27" i="21"/>
  <c r="BP27" i="21" s="1"/>
  <c r="ED27" i="21"/>
  <c r="EC27" i="21"/>
  <c r="EB27" i="21"/>
  <c r="EA27" i="21"/>
  <c r="BL27" i="21" s="1"/>
  <c r="DZ27" i="21"/>
  <c r="DY27" i="21"/>
  <c r="BJ27" i="21" s="1"/>
  <c r="DX27" i="21"/>
  <c r="DW27" i="21"/>
  <c r="BH27" i="21" s="1"/>
  <c r="DV27" i="21"/>
  <c r="DU27" i="21"/>
  <c r="BF27" i="21" s="1"/>
  <c r="DT27" i="21"/>
  <c r="DS27" i="21"/>
  <c r="BD27" i="21" s="1"/>
  <c r="DR27" i="21"/>
  <c r="DQ27" i="21"/>
  <c r="BB27" i="21" s="1"/>
  <c r="DP27" i="21"/>
  <c r="DO27" i="21"/>
  <c r="AZ27" i="21" s="1"/>
  <c r="DN27" i="21"/>
  <c r="DM27" i="21"/>
  <c r="DL27" i="21"/>
  <c r="DK27" i="21"/>
  <c r="AV27" i="21" s="1"/>
  <c r="DJ27" i="21"/>
  <c r="DI27" i="21"/>
  <c r="AT27" i="21" s="1"/>
  <c r="DH27" i="21"/>
  <c r="DG27" i="21"/>
  <c r="AR27" i="21" s="1"/>
  <c r="DF27" i="21"/>
  <c r="DE27" i="21"/>
  <c r="DD27" i="21"/>
  <c r="DC27" i="21"/>
  <c r="AN27" i="21" s="1"/>
  <c r="DB27" i="21"/>
  <c r="DA27" i="21"/>
  <c r="AL27" i="21" s="1"/>
  <c r="CZ27" i="21"/>
  <c r="CY27" i="21"/>
  <c r="AJ27" i="21" s="1"/>
  <c r="CX27" i="21"/>
  <c r="CW27" i="21"/>
  <c r="CV27" i="21"/>
  <c r="CU27" i="21"/>
  <c r="AF27" i="21" s="1"/>
  <c r="CT27" i="21"/>
  <c r="CS27" i="21"/>
  <c r="AD27" i="21" s="1"/>
  <c r="CR27" i="21"/>
  <c r="CQ27" i="21"/>
  <c r="AB27" i="21" s="1"/>
  <c r="CP27" i="21"/>
  <c r="CO27" i="21"/>
  <c r="Z27" i="21" s="1"/>
  <c r="CN27" i="21"/>
  <c r="CM27" i="21"/>
  <c r="X27" i="21" s="1"/>
  <c r="CL27" i="21"/>
  <c r="CK27" i="21"/>
  <c r="V27" i="21" s="1"/>
  <c r="CJ27" i="21"/>
  <c r="CI27" i="21"/>
  <c r="T27" i="21" s="1"/>
  <c r="CH27" i="21"/>
  <c r="CG27" i="21"/>
  <c r="CF27" i="21"/>
  <c r="CE27" i="21"/>
  <c r="P27" i="21" s="1"/>
  <c r="CD27" i="21"/>
  <c r="CC27" i="21"/>
  <c r="N27" i="21" s="1"/>
  <c r="CB27" i="21"/>
  <c r="CA27" i="21"/>
  <c r="L27" i="21" s="1"/>
  <c r="BZ27" i="21"/>
  <c r="BY27" i="21"/>
  <c r="BX27" i="21"/>
  <c r="BW27" i="21"/>
  <c r="H27" i="21" s="1"/>
  <c r="BV27" i="21"/>
  <c r="BU27" i="21"/>
  <c r="F27" i="21" s="1"/>
  <c r="BT27" i="21"/>
  <c r="BS27" i="21"/>
  <c r="D27" i="21" s="1"/>
  <c r="BO27" i="21"/>
  <c r="BN27" i="21"/>
  <c r="BK27" i="21"/>
  <c r="BG27" i="21"/>
  <c r="BC27" i="21"/>
  <c r="AY27" i="21"/>
  <c r="AX27" i="21"/>
  <c r="AU27" i="21"/>
  <c r="AQ27" i="21"/>
  <c r="AP27" i="21"/>
  <c r="AM27" i="21"/>
  <c r="AI27" i="21"/>
  <c r="AH27" i="21"/>
  <c r="AE27" i="21"/>
  <c r="AA27" i="21"/>
  <c r="W27" i="21"/>
  <c r="S27" i="21"/>
  <c r="R27" i="21"/>
  <c r="O27" i="21"/>
  <c r="K27" i="21"/>
  <c r="J27" i="21"/>
  <c r="G27" i="21"/>
  <c r="C27" i="21"/>
  <c r="B27" i="21"/>
  <c r="A27" i="21"/>
  <c r="EF26" i="21"/>
  <c r="EE26" i="21"/>
  <c r="BP26" i="21" s="1"/>
  <c r="ED26" i="21"/>
  <c r="BO26" i="21" s="1"/>
  <c r="EC26" i="21"/>
  <c r="BN26" i="25" s="1"/>
  <c r="EB26" i="21"/>
  <c r="EA26" i="21"/>
  <c r="BL26" i="21" s="1"/>
  <c r="DZ26" i="21"/>
  <c r="BK26" i="21" s="1"/>
  <c r="DY26" i="21"/>
  <c r="DX26" i="21"/>
  <c r="BI26" i="21" s="1"/>
  <c r="DW26" i="21"/>
  <c r="BH26" i="21" s="1"/>
  <c r="DV26" i="21"/>
  <c r="BG26" i="21" s="1"/>
  <c r="DU26" i="21"/>
  <c r="DT26" i="21"/>
  <c r="DS26" i="21"/>
  <c r="BD26" i="21" s="1"/>
  <c r="DR26" i="21"/>
  <c r="BC26" i="21" s="1"/>
  <c r="DQ26" i="21"/>
  <c r="DP26" i="21"/>
  <c r="DO26" i="21"/>
  <c r="AZ26" i="21" s="1"/>
  <c r="DN26" i="21"/>
  <c r="AY26" i="21" s="1"/>
  <c r="DM26" i="21"/>
  <c r="DL26" i="21"/>
  <c r="DK26" i="21"/>
  <c r="AV26" i="21" s="1"/>
  <c r="DJ26" i="21"/>
  <c r="AU26" i="21" s="1"/>
  <c r="DI26" i="21"/>
  <c r="DH26" i="21"/>
  <c r="DG26" i="21"/>
  <c r="AR26" i="21" s="1"/>
  <c r="DF26" i="21"/>
  <c r="AQ26" i="21" s="1"/>
  <c r="DE26" i="21"/>
  <c r="DD26" i="21"/>
  <c r="AO26" i="21" s="1"/>
  <c r="DC26" i="21"/>
  <c r="AN26" i="21" s="1"/>
  <c r="DB26" i="21"/>
  <c r="AM26" i="21" s="1"/>
  <c r="DA26" i="21"/>
  <c r="CZ26" i="21"/>
  <c r="CY26" i="21"/>
  <c r="AJ26" i="21" s="1"/>
  <c r="CX26" i="21"/>
  <c r="AI26" i="21" s="1"/>
  <c r="CW26" i="21"/>
  <c r="AH26" i="25" s="1"/>
  <c r="CV26" i="21"/>
  <c r="CU26" i="21"/>
  <c r="AF26" i="21" s="1"/>
  <c r="CT26" i="21"/>
  <c r="AE26" i="21" s="1"/>
  <c r="CS26" i="21"/>
  <c r="CR26" i="21"/>
  <c r="AC26" i="21" s="1"/>
  <c r="CQ26" i="21"/>
  <c r="AB26" i="21" s="1"/>
  <c r="CP26" i="21"/>
  <c r="AA26" i="21" s="1"/>
  <c r="CO26" i="21"/>
  <c r="CN26" i="21"/>
  <c r="CM26" i="21"/>
  <c r="X26" i="21" s="1"/>
  <c r="CL26" i="21"/>
  <c r="W26" i="21" s="1"/>
  <c r="CK26" i="21"/>
  <c r="CJ26" i="21"/>
  <c r="CI26" i="21"/>
  <c r="T26" i="21" s="1"/>
  <c r="CH26" i="21"/>
  <c r="S26" i="21" s="1"/>
  <c r="CG26" i="21"/>
  <c r="CF26" i="21"/>
  <c r="CE26" i="21"/>
  <c r="P26" i="21" s="1"/>
  <c r="CD26" i="21"/>
  <c r="O26" i="21" s="1"/>
  <c r="CC26" i="21"/>
  <c r="CB26" i="21"/>
  <c r="CA26" i="21"/>
  <c r="L26" i="21" s="1"/>
  <c r="BZ26" i="21"/>
  <c r="K26" i="21" s="1"/>
  <c r="BY26" i="21"/>
  <c r="BX26" i="21"/>
  <c r="I26" i="21" s="1"/>
  <c r="BW26" i="21"/>
  <c r="H26" i="21" s="1"/>
  <c r="BV26" i="21"/>
  <c r="G26" i="21" s="1"/>
  <c r="BU26" i="21"/>
  <c r="BT26" i="21"/>
  <c r="BS26" i="21"/>
  <c r="D26" i="21" s="1"/>
  <c r="BQ26" i="21"/>
  <c r="BN26" i="21"/>
  <c r="BM26" i="21"/>
  <c r="BE26" i="21"/>
  <c r="BA26" i="21"/>
  <c r="AW26" i="21"/>
  <c r="AS26" i="21"/>
  <c r="AK26" i="21"/>
  <c r="AH26" i="21"/>
  <c r="AG26" i="21"/>
  <c r="Y26" i="21"/>
  <c r="U26" i="21"/>
  <c r="Q26" i="21"/>
  <c r="M26" i="21"/>
  <c r="E26" i="21"/>
  <c r="C26" i="21"/>
  <c r="B26" i="21"/>
  <c r="A26" i="21"/>
  <c r="EF25" i="21"/>
  <c r="BQ25" i="21" s="1"/>
  <c r="EE25" i="21"/>
  <c r="BP25" i="21" s="1"/>
  <c r="ED25" i="21"/>
  <c r="BO25" i="21" s="1"/>
  <c r="EC25" i="21"/>
  <c r="BN25" i="21" s="1"/>
  <c r="EB25" i="21"/>
  <c r="EA25" i="21"/>
  <c r="DZ25" i="21"/>
  <c r="BK25" i="21" s="1"/>
  <c r="DY25" i="21"/>
  <c r="BJ25" i="21" s="1"/>
  <c r="DX25" i="21"/>
  <c r="BI25" i="21" s="1"/>
  <c r="DW25" i="21"/>
  <c r="BH25" i="25" s="1"/>
  <c r="DV25" i="21"/>
  <c r="BG25" i="21" s="1"/>
  <c r="DU25" i="21"/>
  <c r="BF25" i="21" s="1"/>
  <c r="DT25" i="21"/>
  <c r="DS25" i="21"/>
  <c r="BD25" i="25" s="1"/>
  <c r="DR25" i="21"/>
  <c r="BC25" i="21" s="1"/>
  <c r="DQ25" i="21"/>
  <c r="BB25" i="21" s="1"/>
  <c r="DP25" i="21"/>
  <c r="BA25" i="21" s="1"/>
  <c r="DO25" i="21"/>
  <c r="AZ25" i="25" s="1"/>
  <c r="DN25" i="21"/>
  <c r="AY25" i="21" s="1"/>
  <c r="DM25" i="21"/>
  <c r="AX25" i="21" s="1"/>
  <c r="DL25" i="21"/>
  <c r="DK25" i="21"/>
  <c r="DJ25" i="21"/>
  <c r="AU25" i="21" s="1"/>
  <c r="DI25" i="21"/>
  <c r="AT25" i="21" s="1"/>
  <c r="DH25" i="21"/>
  <c r="AS25" i="21" s="1"/>
  <c r="DG25" i="21"/>
  <c r="AR25" i="25" s="1"/>
  <c r="DF25" i="21"/>
  <c r="AQ25" i="21" s="1"/>
  <c r="DE25" i="21"/>
  <c r="AP25" i="21" s="1"/>
  <c r="DD25" i="21"/>
  <c r="DC25" i="21"/>
  <c r="AN25" i="25" s="1"/>
  <c r="DB25" i="21"/>
  <c r="AM25" i="21" s="1"/>
  <c r="DA25" i="21"/>
  <c r="AL25" i="21" s="1"/>
  <c r="CZ25" i="21"/>
  <c r="AK25" i="21" s="1"/>
  <c r="CY25" i="21"/>
  <c r="AJ25" i="25" s="1"/>
  <c r="CX25" i="21"/>
  <c r="AI25" i="21" s="1"/>
  <c r="CW25" i="21"/>
  <c r="AH25" i="21" s="1"/>
  <c r="CV25" i="21"/>
  <c r="CU25" i="21"/>
  <c r="CT25" i="21"/>
  <c r="AE25" i="21" s="1"/>
  <c r="CS25" i="21"/>
  <c r="AD25" i="21" s="1"/>
  <c r="CR25" i="21"/>
  <c r="AC25" i="21" s="1"/>
  <c r="CQ25" i="21"/>
  <c r="AB25" i="25" s="1"/>
  <c r="CP25" i="21"/>
  <c r="AA25" i="21" s="1"/>
  <c r="CO25" i="21"/>
  <c r="Z25" i="21" s="1"/>
  <c r="CN25" i="21"/>
  <c r="CM25" i="21"/>
  <c r="X25" i="25" s="1"/>
  <c r="CL25" i="21"/>
  <c r="W25" i="21" s="1"/>
  <c r="CK25" i="21"/>
  <c r="V25" i="21" s="1"/>
  <c r="CJ25" i="21"/>
  <c r="U25" i="21" s="1"/>
  <c r="CI25" i="21"/>
  <c r="T25" i="25" s="1"/>
  <c r="CH25" i="21"/>
  <c r="S25" i="21" s="1"/>
  <c r="CG25" i="21"/>
  <c r="R25" i="21" s="1"/>
  <c r="CF25" i="21"/>
  <c r="CE25" i="21"/>
  <c r="CD25" i="21"/>
  <c r="O25" i="21" s="1"/>
  <c r="CC25" i="21"/>
  <c r="N25" i="21" s="1"/>
  <c r="CB25" i="21"/>
  <c r="M25" i="21" s="1"/>
  <c r="CA25" i="21"/>
  <c r="L25" i="25" s="1"/>
  <c r="BZ25" i="21"/>
  <c r="K25" i="21" s="1"/>
  <c r="BY25" i="21"/>
  <c r="J25" i="21" s="1"/>
  <c r="BX25" i="21"/>
  <c r="BW25" i="21"/>
  <c r="H25" i="25" s="1"/>
  <c r="BV25" i="21"/>
  <c r="G25" i="21" s="1"/>
  <c r="BU25" i="21"/>
  <c r="F25" i="21" s="1"/>
  <c r="BT25" i="21"/>
  <c r="E25" i="21" s="1"/>
  <c r="BS25" i="21"/>
  <c r="D25" i="25" s="1"/>
  <c r="BM25" i="21"/>
  <c r="BE25" i="21"/>
  <c r="AW25" i="21"/>
  <c r="AO25" i="21"/>
  <c r="AG25" i="21"/>
  <c r="Y25" i="21"/>
  <c r="X25" i="21"/>
  <c r="Q25" i="21"/>
  <c r="I25" i="21"/>
  <c r="H25" i="21"/>
  <c r="C25" i="21"/>
  <c r="B25" i="21"/>
  <c r="A25" i="21"/>
  <c r="EF24" i="21"/>
  <c r="BQ24" i="21" s="1"/>
  <c r="EE24" i="21"/>
  <c r="BP24" i="21" s="1"/>
  <c r="ED24" i="21"/>
  <c r="BO24" i="21" s="1"/>
  <c r="EC24" i="21"/>
  <c r="BN24" i="21" s="1"/>
  <c r="EB24" i="21"/>
  <c r="BM24" i="21" s="1"/>
  <c r="EA24" i="21"/>
  <c r="BL24" i="21" s="1"/>
  <c r="DZ24" i="21"/>
  <c r="BK24" i="21" s="1"/>
  <c r="DY24" i="21"/>
  <c r="BJ24" i="21" s="1"/>
  <c r="DX24" i="21"/>
  <c r="BI24" i="21" s="1"/>
  <c r="DW24" i="21"/>
  <c r="DV24" i="21"/>
  <c r="BG24" i="21" s="1"/>
  <c r="DU24" i="21"/>
  <c r="BF24" i="21" s="1"/>
  <c r="DT24" i="21"/>
  <c r="BE24" i="21" s="1"/>
  <c r="DS24" i="21"/>
  <c r="BD24" i="21" s="1"/>
  <c r="DR24" i="21"/>
  <c r="BC24" i="21" s="1"/>
  <c r="DQ24" i="21"/>
  <c r="BB24" i="21" s="1"/>
  <c r="DP24" i="21"/>
  <c r="BA24" i="21" s="1"/>
  <c r="DO24" i="21"/>
  <c r="DN24" i="21"/>
  <c r="AY24" i="21" s="1"/>
  <c r="DM24" i="21"/>
  <c r="AX24" i="21" s="1"/>
  <c r="DL24" i="21"/>
  <c r="AW24" i="21" s="1"/>
  <c r="DK24" i="21"/>
  <c r="AV24" i="21" s="1"/>
  <c r="DJ24" i="21"/>
  <c r="AU24" i="21" s="1"/>
  <c r="DI24" i="21"/>
  <c r="AT24" i="21" s="1"/>
  <c r="DH24" i="21"/>
  <c r="AS24" i="21" s="1"/>
  <c r="DG24" i="21"/>
  <c r="DF24" i="21"/>
  <c r="AQ24" i="21" s="1"/>
  <c r="DE24" i="21"/>
  <c r="AP24" i="21" s="1"/>
  <c r="DD24" i="21"/>
  <c r="AO24" i="21" s="1"/>
  <c r="DC24" i="21"/>
  <c r="AN24" i="21" s="1"/>
  <c r="DB24" i="21"/>
  <c r="AM24" i="21" s="1"/>
  <c r="DA24" i="21"/>
  <c r="AL24" i="21" s="1"/>
  <c r="CZ24" i="21"/>
  <c r="AK24" i="21" s="1"/>
  <c r="CY24" i="21"/>
  <c r="AJ24" i="21" s="1"/>
  <c r="CX24" i="21"/>
  <c r="AI24" i="21" s="1"/>
  <c r="CW24" i="21"/>
  <c r="AH24" i="21" s="1"/>
  <c r="CV24" i="21"/>
  <c r="AG24" i="21" s="1"/>
  <c r="CU24" i="21"/>
  <c r="AF24" i="21" s="1"/>
  <c r="CT24" i="21"/>
  <c r="AE24" i="21" s="1"/>
  <c r="CS24" i="21"/>
  <c r="AD24" i="21" s="1"/>
  <c r="CR24" i="21"/>
  <c r="AC24" i="21" s="1"/>
  <c r="CQ24" i="21"/>
  <c r="CP24" i="21"/>
  <c r="AA24" i="21" s="1"/>
  <c r="CO24" i="21"/>
  <c r="Z24" i="21" s="1"/>
  <c r="CN24" i="21"/>
  <c r="Y24" i="21" s="1"/>
  <c r="CM24" i="21"/>
  <c r="X24" i="21" s="1"/>
  <c r="CL24" i="21"/>
  <c r="W24" i="21" s="1"/>
  <c r="CK24" i="21"/>
  <c r="V24" i="21" s="1"/>
  <c r="CJ24" i="21"/>
  <c r="U24" i="21" s="1"/>
  <c r="CI24" i="21"/>
  <c r="CH24" i="21"/>
  <c r="S24" i="21" s="1"/>
  <c r="CG24" i="21"/>
  <c r="R24" i="21" s="1"/>
  <c r="CF24" i="21"/>
  <c r="Q24" i="21" s="1"/>
  <c r="CE24" i="21"/>
  <c r="P24" i="21" s="1"/>
  <c r="CD24" i="21"/>
  <c r="O24" i="21" s="1"/>
  <c r="CC24" i="21"/>
  <c r="N24" i="21" s="1"/>
  <c r="CB24" i="21"/>
  <c r="M24" i="21" s="1"/>
  <c r="CA24" i="21"/>
  <c r="BZ24" i="21"/>
  <c r="K24" i="21" s="1"/>
  <c r="BY24" i="21"/>
  <c r="J24" i="21" s="1"/>
  <c r="BX24" i="21"/>
  <c r="I24" i="21" s="1"/>
  <c r="BW24" i="21"/>
  <c r="H24" i="21" s="1"/>
  <c r="BV24" i="21"/>
  <c r="G24" i="21" s="1"/>
  <c r="BU24" i="21"/>
  <c r="F24" i="21" s="1"/>
  <c r="BT24" i="21"/>
  <c r="E24" i="21" s="1"/>
  <c r="BS24" i="21"/>
  <c r="D24" i="21" s="1"/>
  <c r="BH24" i="21"/>
  <c r="AZ24" i="21"/>
  <c r="AR24" i="21"/>
  <c r="AB24" i="21"/>
  <c r="T24" i="21"/>
  <c r="L24" i="21"/>
  <c r="C24" i="21"/>
  <c r="B24" i="21"/>
  <c r="A24" i="21"/>
  <c r="EF23" i="21"/>
  <c r="BQ23" i="21" s="1"/>
  <c r="EE23" i="21"/>
  <c r="BP23" i="21" s="1"/>
  <c r="ED23" i="21"/>
  <c r="BO23" i="25" s="1"/>
  <c r="EC23" i="21"/>
  <c r="EB23" i="21"/>
  <c r="BM23" i="21" s="1"/>
  <c r="EA23" i="21"/>
  <c r="BL23" i="21" s="1"/>
  <c r="DZ23" i="21"/>
  <c r="BK23" i="21" s="1"/>
  <c r="DY23" i="21"/>
  <c r="BJ23" i="21" s="1"/>
  <c r="DX23" i="21"/>
  <c r="BI23" i="21" s="1"/>
  <c r="DW23" i="21"/>
  <c r="BH23" i="21" s="1"/>
  <c r="DV23" i="21"/>
  <c r="BG23" i="21" s="1"/>
  <c r="DU23" i="21"/>
  <c r="DT23" i="21"/>
  <c r="BE23" i="21" s="1"/>
  <c r="DS23" i="21"/>
  <c r="BD23" i="21" s="1"/>
  <c r="DR23" i="21"/>
  <c r="BC23" i="21" s="1"/>
  <c r="DQ23" i="21"/>
  <c r="BB23" i="21" s="1"/>
  <c r="DP23" i="21"/>
  <c r="BA23" i="21" s="1"/>
  <c r="DO23" i="21"/>
  <c r="AZ23" i="21" s="1"/>
  <c r="DN23" i="21"/>
  <c r="AY23" i="21" s="1"/>
  <c r="DM23" i="21"/>
  <c r="DL23" i="21"/>
  <c r="AW23" i="21" s="1"/>
  <c r="DK23" i="21"/>
  <c r="AV23" i="21" s="1"/>
  <c r="DJ23" i="21"/>
  <c r="AU23" i="25" s="1"/>
  <c r="DI23" i="21"/>
  <c r="AT23" i="21" s="1"/>
  <c r="DH23" i="21"/>
  <c r="AS23" i="21" s="1"/>
  <c r="DG23" i="21"/>
  <c r="AR23" i="21" s="1"/>
  <c r="DF23" i="21"/>
  <c r="AQ23" i="21" s="1"/>
  <c r="DE23" i="21"/>
  <c r="AP23" i="21" s="1"/>
  <c r="DD23" i="21"/>
  <c r="AO23" i="21" s="1"/>
  <c r="DC23" i="21"/>
  <c r="AN23" i="21" s="1"/>
  <c r="DB23" i="21"/>
  <c r="AM23" i="21" s="1"/>
  <c r="DA23" i="21"/>
  <c r="AL23" i="21" s="1"/>
  <c r="CZ23" i="21"/>
  <c r="AK23" i="21" s="1"/>
  <c r="CY23" i="21"/>
  <c r="AJ23" i="21" s="1"/>
  <c r="CX23" i="21"/>
  <c r="AI23" i="21" s="1"/>
  <c r="CW23" i="21"/>
  <c r="CV23" i="21"/>
  <c r="AG23" i="21" s="1"/>
  <c r="CU23" i="21"/>
  <c r="AF23" i="21" s="1"/>
  <c r="CT23" i="21"/>
  <c r="AE23" i="21" s="1"/>
  <c r="CS23" i="21"/>
  <c r="AD23" i="21" s="1"/>
  <c r="CR23" i="21"/>
  <c r="AC23" i="21" s="1"/>
  <c r="CQ23" i="21"/>
  <c r="AB23" i="21" s="1"/>
  <c r="CP23" i="21"/>
  <c r="AA23" i="21" s="1"/>
  <c r="CO23" i="21"/>
  <c r="CN23" i="21"/>
  <c r="Y23" i="21" s="1"/>
  <c r="CM23" i="21"/>
  <c r="X23" i="21" s="1"/>
  <c r="CL23" i="21"/>
  <c r="W23" i="21" s="1"/>
  <c r="CK23" i="21"/>
  <c r="V23" i="21" s="1"/>
  <c r="CJ23" i="21"/>
  <c r="U23" i="21" s="1"/>
  <c r="CI23" i="21"/>
  <c r="T23" i="21" s="1"/>
  <c r="CH23" i="21"/>
  <c r="S23" i="21" s="1"/>
  <c r="CG23" i="21"/>
  <c r="CF23" i="21"/>
  <c r="Q23" i="21" s="1"/>
  <c r="CE23" i="21"/>
  <c r="P23" i="21" s="1"/>
  <c r="CD23" i="21"/>
  <c r="O23" i="21" s="1"/>
  <c r="CC23" i="21"/>
  <c r="N23" i="21" s="1"/>
  <c r="CB23" i="21"/>
  <c r="M23" i="21" s="1"/>
  <c r="CA23" i="21"/>
  <c r="L23" i="21" s="1"/>
  <c r="BZ23" i="21"/>
  <c r="K23" i="21" s="1"/>
  <c r="BY23" i="21"/>
  <c r="J23" i="21" s="1"/>
  <c r="BX23" i="21"/>
  <c r="I23" i="21" s="1"/>
  <c r="BW23" i="21"/>
  <c r="H23" i="21" s="1"/>
  <c r="BV23" i="21"/>
  <c r="G23" i="21" s="1"/>
  <c r="BU23" i="21"/>
  <c r="F23" i="21" s="1"/>
  <c r="BT23" i="21"/>
  <c r="E23" i="21" s="1"/>
  <c r="BS23" i="21"/>
  <c r="D23" i="21" s="1"/>
  <c r="BO23" i="21"/>
  <c r="BN23" i="21"/>
  <c r="BF23" i="21"/>
  <c r="AX23" i="21"/>
  <c r="AU23" i="21"/>
  <c r="AH23" i="21"/>
  <c r="Z23" i="21"/>
  <c r="R23" i="21"/>
  <c r="C23" i="21"/>
  <c r="B23" i="21"/>
  <c r="A23" i="21"/>
  <c r="EF22" i="21"/>
  <c r="EE22" i="21"/>
  <c r="BP22" i="21" s="1"/>
  <c r="ED22" i="21"/>
  <c r="BO22" i="21" s="1"/>
  <c r="EC22" i="21"/>
  <c r="EB22" i="21"/>
  <c r="EA22" i="21"/>
  <c r="BL22" i="21" s="1"/>
  <c r="DZ22" i="21"/>
  <c r="BK22" i="21" s="1"/>
  <c r="DY22" i="21"/>
  <c r="BJ22" i="21" s="1"/>
  <c r="DX22" i="21"/>
  <c r="DW22" i="21"/>
  <c r="BH22" i="21" s="1"/>
  <c r="DV22" i="21"/>
  <c r="BG22" i="21" s="1"/>
  <c r="DU22" i="21"/>
  <c r="DT22" i="21"/>
  <c r="BE22" i="21" s="1"/>
  <c r="DS22" i="21"/>
  <c r="BD22" i="21" s="1"/>
  <c r="DR22" i="21"/>
  <c r="BC22" i="21" s="1"/>
  <c r="DQ22" i="21"/>
  <c r="BB22" i="21" s="1"/>
  <c r="DP22" i="21"/>
  <c r="DO22" i="21"/>
  <c r="AZ22" i="21" s="1"/>
  <c r="DN22" i="21"/>
  <c r="AY22" i="21" s="1"/>
  <c r="DM22" i="21"/>
  <c r="DL22" i="21"/>
  <c r="DK22" i="21"/>
  <c r="AV22" i="21" s="1"/>
  <c r="DJ22" i="21"/>
  <c r="AU22" i="21" s="1"/>
  <c r="DI22" i="21"/>
  <c r="AT22" i="21" s="1"/>
  <c r="DH22" i="21"/>
  <c r="AS22" i="21" s="1"/>
  <c r="DG22" i="21"/>
  <c r="AR22" i="21" s="1"/>
  <c r="DF22" i="21"/>
  <c r="AQ22" i="21" s="1"/>
  <c r="DE22" i="21"/>
  <c r="DD22" i="21"/>
  <c r="DC22" i="21"/>
  <c r="AN22" i="21" s="1"/>
  <c r="DB22" i="21"/>
  <c r="AM22" i="21" s="1"/>
  <c r="DA22" i="21"/>
  <c r="AL22" i="21" s="1"/>
  <c r="CZ22" i="21"/>
  <c r="CY22" i="21"/>
  <c r="AJ22" i="21" s="1"/>
  <c r="CX22" i="21"/>
  <c r="AI22" i="21" s="1"/>
  <c r="CW22" i="21"/>
  <c r="CV22" i="21"/>
  <c r="CU22" i="21"/>
  <c r="AF22" i="21" s="1"/>
  <c r="CT22" i="21"/>
  <c r="AE22" i="21" s="1"/>
  <c r="CS22" i="21"/>
  <c r="AD22" i="21" s="1"/>
  <c r="CR22" i="21"/>
  <c r="CQ22" i="21"/>
  <c r="AB22" i="21" s="1"/>
  <c r="CP22" i="21"/>
  <c r="AA22" i="21" s="1"/>
  <c r="CO22" i="21"/>
  <c r="CN22" i="21"/>
  <c r="Y22" i="21" s="1"/>
  <c r="CM22" i="21"/>
  <c r="X22" i="21" s="1"/>
  <c r="CL22" i="21"/>
  <c r="W22" i="21" s="1"/>
  <c r="CK22" i="21"/>
  <c r="V22" i="21" s="1"/>
  <c r="CJ22" i="21"/>
  <c r="CI22" i="21"/>
  <c r="T22" i="21" s="1"/>
  <c r="CH22" i="21"/>
  <c r="S22" i="21" s="1"/>
  <c r="CG22" i="21"/>
  <c r="CF22" i="21"/>
  <c r="CE22" i="21"/>
  <c r="P22" i="21" s="1"/>
  <c r="CD22" i="21"/>
  <c r="O22" i="21" s="1"/>
  <c r="CC22" i="21"/>
  <c r="N22" i="21" s="1"/>
  <c r="CB22" i="21"/>
  <c r="M22" i="21" s="1"/>
  <c r="CA22" i="21"/>
  <c r="L22" i="21" s="1"/>
  <c r="BZ22" i="21"/>
  <c r="K22" i="21" s="1"/>
  <c r="BY22" i="21"/>
  <c r="BX22" i="21"/>
  <c r="BW22" i="21"/>
  <c r="H22" i="21" s="1"/>
  <c r="BV22" i="21"/>
  <c r="G22" i="21" s="1"/>
  <c r="BU22" i="21"/>
  <c r="F22" i="21" s="1"/>
  <c r="BT22" i="21"/>
  <c r="BS22" i="21"/>
  <c r="D22" i="21" s="1"/>
  <c r="BQ22" i="21"/>
  <c r="BN22" i="21"/>
  <c r="BM22" i="21"/>
  <c r="BI22" i="21"/>
  <c r="BF22" i="21"/>
  <c r="BA22" i="21"/>
  <c r="AX22" i="21"/>
  <c r="AW22" i="21"/>
  <c r="AP22" i="21"/>
  <c r="AO22" i="21"/>
  <c r="AK22" i="21"/>
  <c r="AH22" i="21"/>
  <c r="AG22" i="21"/>
  <c r="AC22" i="21"/>
  <c r="Z22" i="21"/>
  <c r="U22" i="21"/>
  <c r="R22" i="21"/>
  <c r="Q22" i="21"/>
  <c r="J22" i="21"/>
  <c r="I22" i="21"/>
  <c r="E22" i="21"/>
  <c r="C22" i="21"/>
  <c r="B22" i="21"/>
  <c r="A22" i="21"/>
  <c r="EF21" i="21"/>
  <c r="BQ21" i="21" s="1"/>
  <c r="EE21" i="21"/>
  <c r="BP21" i="21" s="1"/>
  <c r="ED21" i="21"/>
  <c r="BO21" i="21" s="1"/>
  <c r="EC21" i="21"/>
  <c r="EB21" i="21"/>
  <c r="EA21" i="21"/>
  <c r="BL21" i="25" s="1"/>
  <c r="DZ21" i="21"/>
  <c r="BK21" i="21" s="1"/>
  <c r="DY21" i="21"/>
  <c r="BJ21" i="21" s="1"/>
  <c r="DX21" i="21"/>
  <c r="BI21" i="21" s="1"/>
  <c r="DW21" i="21"/>
  <c r="BH21" i="21" s="1"/>
  <c r="DV21" i="21"/>
  <c r="BG21" i="21" s="1"/>
  <c r="DU21" i="21"/>
  <c r="BF21" i="21" s="1"/>
  <c r="DT21" i="21"/>
  <c r="DS21" i="21"/>
  <c r="BD21" i="25" s="1"/>
  <c r="DR21" i="21"/>
  <c r="BC21" i="21" s="1"/>
  <c r="DQ21" i="21"/>
  <c r="DP21" i="21"/>
  <c r="BA21" i="21" s="1"/>
  <c r="DO21" i="21"/>
  <c r="AZ21" i="21" s="1"/>
  <c r="DN21" i="21"/>
  <c r="AY21" i="21" s="1"/>
  <c r="DM21" i="21"/>
  <c r="DL21" i="21"/>
  <c r="DK21" i="21"/>
  <c r="AV21" i="25" s="1"/>
  <c r="DJ21" i="21"/>
  <c r="AU21" i="21" s="1"/>
  <c r="DI21" i="21"/>
  <c r="AT21" i="21" s="1"/>
  <c r="DH21" i="21"/>
  <c r="AS21" i="21" s="1"/>
  <c r="DG21" i="21"/>
  <c r="AR21" i="21" s="1"/>
  <c r="DF21" i="21"/>
  <c r="AQ21" i="21" s="1"/>
  <c r="DE21" i="21"/>
  <c r="AP21" i="21" s="1"/>
  <c r="DD21" i="21"/>
  <c r="DC21" i="21"/>
  <c r="AN21" i="25" s="1"/>
  <c r="DB21" i="21"/>
  <c r="AM21" i="21" s="1"/>
  <c r="DA21" i="21"/>
  <c r="CZ21" i="21"/>
  <c r="AK21" i="21" s="1"/>
  <c r="CY21" i="21"/>
  <c r="AJ21" i="21" s="1"/>
  <c r="CX21" i="21"/>
  <c r="AI21" i="21" s="1"/>
  <c r="CW21" i="21"/>
  <c r="CV21" i="21"/>
  <c r="CU21" i="21"/>
  <c r="AF21" i="25" s="1"/>
  <c r="CT21" i="21"/>
  <c r="AE21" i="21" s="1"/>
  <c r="CS21" i="21"/>
  <c r="AD21" i="21" s="1"/>
  <c r="CR21" i="21"/>
  <c r="AC21" i="21" s="1"/>
  <c r="CQ21" i="21"/>
  <c r="AB21" i="21" s="1"/>
  <c r="CP21" i="21"/>
  <c r="AA21" i="21" s="1"/>
  <c r="CO21" i="21"/>
  <c r="Z21" i="21" s="1"/>
  <c r="CN21" i="21"/>
  <c r="CM21" i="21"/>
  <c r="X21" i="25" s="1"/>
  <c r="CL21" i="21"/>
  <c r="W21" i="21" s="1"/>
  <c r="CK21" i="21"/>
  <c r="CJ21" i="21"/>
  <c r="U21" i="21" s="1"/>
  <c r="CI21" i="21"/>
  <c r="T21" i="25" s="1"/>
  <c r="CH21" i="21"/>
  <c r="S21" i="21" s="1"/>
  <c r="CG21" i="21"/>
  <c r="CF21" i="21"/>
  <c r="CE21" i="21"/>
  <c r="P21" i="25" s="1"/>
  <c r="CD21" i="21"/>
  <c r="O21" i="21" s="1"/>
  <c r="CC21" i="21"/>
  <c r="N21" i="21" s="1"/>
  <c r="CB21" i="21"/>
  <c r="M21" i="21" s="1"/>
  <c r="CA21" i="21"/>
  <c r="L21" i="25" s="1"/>
  <c r="BZ21" i="21"/>
  <c r="K21" i="21" s="1"/>
  <c r="BY21" i="21"/>
  <c r="J21" i="21" s="1"/>
  <c r="BX21" i="21"/>
  <c r="BW21" i="21"/>
  <c r="H21" i="25" s="1"/>
  <c r="BV21" i="21"/>
  <c r="G21" i="21" s="1"/>
  <c r="BU21" i="21"/>
  <c r="BT21" i="21"/>
  <c r="E21" i="21" s="1"/>
  <c r="BS21" i="21"/>
  <c r="D21" i="25" s="1"/>
  <c r="BM21" i="21"/>
  <c r="BL21" i="21"/>
  <c r="BE21" i="21"/>
  <c r="BD21" i="21"/>
  <c r="AW21" i="21"/>
  <c r="AV21" i="21"/>
  <c r="AO21" i="21"/>
  <c r="AN21" i="21"/>
  <c r="AG21" i="21"/>
  <c r="AF21" i="21"/>
  <c r="Y21" i="21"/>
  <c r="X21" i="21"/>
  <c r="Q21" i="21"/>
  <c r="P21" i="21"/>
  <c r="I21" i="21"/>
  <c r="H21" i="21"/>
  <c r="C21" i="21"/>
  <c r="B21" i="21"/>
  <c r="A21" i="21"/>
  <c r="EF20" i="21"/>
  <c r="BQ20" i="21" s="1"/>
  <c r="EE20" i="21"/>
  <c r="ED20" i="21"/>
  <c r="EC20" i="21"/>
  <c r="BN20" i="21" s="1"/>
  <c r="EB20" i="21"/>
  <c r="BM20" i="21" s="1"/>
  <c r="EA20" i="21"/>
  <c r="BL20" i="21" s="1"/>
  <c r="DZ20" i="21"/>
  <c r="DY20" i="21"/>
  <c r="BJ20" i="21" s="1"/>
  <c r="DX20" i="21"/>
  <c r="BI20" i="21" s="1"/>
  <c r="DW20" i="21"/>
  <c r="DV20" i="21"/>
  <c r="DU20" i="21"/>
  <c r="BF20" i="21" s="1"/>
  <c r="DT20" i="21"/>
  <c r="BE20" i="21" s="1"/>
  <c r="DS20" i="21"/>
  <c r="BD20" i="21" s="1"/>
  <c r="DR20" i="21"/>
  <c r="DQ20" i="21"/>
  <c r="BB20" i="21" s="1"/>
  <c r="DP20" i="21"/>
  <c r="BA20" i="21" s="1"/>
  <c r="DO20" i="21"/>
  <c r="AZ20" i="21" s="1"/>
  <c r="DN20" i="21"/>
  <c r="DM20" i="21"/>
  <c r="AX20" i="21" s="1"/>
  <c r="DL20" i="21"/>
  <c r="AW20" i="21" s="1"/>
  <c r="DK20" i="21"/>
  <c r="AV20" i="21" s="1"/>
  <c r="DJ20" i="21"/>
  <c r="DI20" i="21"/>
  <c r="AT20" i="21" s="1"/>
  <c r="DH20" i="21"/>
  <c r="AS20" i="21" s="1"/>
  <c r="DG20" i="21"/>
  <c r="DF20" i="21"/>
  <c r="DE20" i="21"/>
  <c r="AP20" i="21" s="1"/>
  <c r="DD20" i="21"/>
  <c r="AO20" i="21" s="1"/>
  <c r="DC20" i="21"/>
  <c r="AN20" i="21" s="1"/>
  <c r="DB20" i="21"/>
  <c r="DA20" i="21"/>
  <c r="AL20" i="21" s="1"/>
  <c r="CZ20" i="21"/>
  <c r="AK20" i="21" s="1"/>
  <c r="CY20" i="21"/>
  <c r="CX20" i="21"/>
  <c r="CW20" i="21"/>
  <c r="AH20" i="21" s="1"/>
  <c r="CV20" i="21"/>
  <c r="AG20" i="21" s="1"/>
  <c r="CU20" i="21"/>
  <c r="AF20" i="21" s="1"/>
  <c r="CT20" i="21"/>
  <c r="CS20" i="21"/>
  <c r="AD20" i="21" s="1"/>
  <c r="CR20" i="21"/>
  <c r="AC20" i="21" s="1"/>
  <c r="CQ20" i="21"/>
  <c r="CP20" i="21"/>
  <c r="CO20" i="21"/>
  <c r="Z20" i="21" s="1"/>
  <c r="CN20" i="21"/>
  <c r="Y20" i="21" s="1"/>
  <c r="CM20" i="21"/>
  <c r="X20" i="21" s="1"/>
  <c r="CL20" i="21"/>
  <c r="CK20" i="21"/>
  <c r="V20" i="21" s="1"/>
  <c r="CJ20" i="21"/>
  <c r="U20" i="21" s="1"/>
  <c r="CI20" i="21"/>
  <c r="T20" i="21" s="1"/>
  <c r="CH20" i="21"/>
  <c r="CG20" i="21"/>
  <c r="CF20" i="21"/>
  <c r="CE20" i="21"/>
  <c r="P20" i="21" s="1"/>
  <c r="CD20" i="21"/>
  <c r="O20" i="25" s="1"/>
  <c r="CC20" i="21"/>
  <c r="N20" i="21" s="1"/>
  <c r="CB20" i="21"/>
  <c r="M20" i="21" s="1"/>
  <c r="CA20" i="21"/>
  <c r="BZ20" i="21"/>
  <c r="K20" i="21" s="1"/>
  <c r="BY20" i="21"/>
  <c r="J20" i="21" s="1"/>
  <c r="BX20" i="21"/>
  <c r="I20" i="21" s="1"/>
  <c r="BW20" i="21"/>
  <c r="H20" i="21" s="1"/>
  <c r="BV20" i="21"/>
  <c r="G20" i="25" s="1"/>
  <c r="BU20" i="21"/>
  <c r="BT20" i="21"/>
  <c r="BS20" i="21"/>
  <c r="BP20" i="21"/>
  <c r="BH20" i="21"/>
  <c r="AR20" i="21"/>
  <c r="AJ20" i="21"/>
  <c r="AB20" i="21"/>
  <c r="L20" i="21"/>
  <c r="D20" i="21"/>
  <c r="C20" i="21"/>
  <c r="B20" i="21"/>
  <c r="A20" i="21"/>
  <c r="EF19" i="21"/>
  <c r="EE19" i="21"/>
  <c r="BP19" i="21" s="1"/>
  <c r="ED19" i="21"/>
  <c r="EC19" i="21"/>
  <c r="EB19" i="21"/>
  <c r="EA19" i="21"/>
  <c r="BL19" i="21" s="1"/>
  <c r="DZ19" i="21"/>
  <c r="DY19" i="21"/>
  <c r="BJ19" i="21" s="1"/>
  <c r="DX19" i="21"/>
  <c r="DW19" i="21"/>
  <c r="BH19" i="21" s="1"/>
  <c r="DV19" i="21"/>
  <c r="DU19" i="21"/>
  <c r="BF19" i="21" s="1"/>
  <c r="DT19" i="21"/>
  <c r="DS19" i="21"/>
  <c r="BD19" i="21" s="1"/>
  <c r="DR19" i="21"/>
  <c r="DQ19" i="21"/>
  <c r="BB19" i="21" s="1"/>
  <c r="DP19" i="21"/>
  <c r="DO19" i="21"/>
  <c r="AZ19" i="21" s="1"/>
  <c r="DN19" i="21"/>
  <c r="DM19" i="21"/>
  <c r="DL19" i="21"/>
  <c r="DK19" i="21"/>
  <c r="AV19" i="21" s="1"/>
  <c r="DJ19" i="21"/>
  <c r="DI19" i="21"/>
  <c r="AT19" i="21" s="1"/>
  <c r="DH19" i="21"/>
  <c r="DG19" i="21"/>
  <c r="AR19" i="21" s="1"/>
  <c r="DF19" i="21"/>
  <c r="DE19" i="21"/>
  <c r="DD19" i="21"/>
  <c r="DC19" i="21"/>
  <c r="AN19" i="21" s="1"/>
  <c r="DB19" i="21"/>
  <c r="DA19" i="21"/>
  <c r="AL19" i="21" s="1"/>
  <c r="CZ19" i="21"/>
  <c r="CY19" i="21"/>
  <c r="AJ19" i="21" s="1"/>
  <c r="CX19" i="21"/>
  <c r="CW19" i="21"/>
  <c r="CV19" i="21"/>
  <c r="CU19" i="21"/>
  <c r="AF19" i="21" s="1"/>
  <c r="CT19" i="21"/>
  <c r="CS19" i="21"/>
  <c r="AD19" i="21" s="1"/>
  <c r="CR19" i="21"/>
  <c r="CQ19" i="21"/>
  <c r="AB19" i="21" s="1"/>
  <c r="CP19" i="21"/>
  <c r="CO19" i="21"/>
  <c r="Z19" i="21" s="1"/>
  <c r="CN19" i="21"/>
  <c r="CM19" i="21"/>
  <c r="X19" i="21" s="1"/>
  <c r="CL19" i="21"/>
  <c r="CK19" i="21"/>
  <c r="V19" i="21" s="1"/>
  <c r="CJ19" i="21"/>
  <c r="CI19" i="21"/>
  <c r="T19" i="21" s="1"/>
  <c r="CH19" i="21"/>
  <c r="CG19" i="21"/>
  <c r="CF19" i="21"/>
  <c r="CE19" i="21"/>
  <c r="P19" i="21" s="1"/>
  <c r="CD19" i="21"/>
  <c r="CC19" i="21"/>
  <c r="N19" i="21" s="1"/>
  <c r="CB19" i="21"/>
  <c r="CA19" i="21"/>
  <c r="L19" i="21" s="1"/>
  <c r="BZ19" i="21"/>
  <c r="BY19" i="21"/>
  <c r="BX19" i="21"/>
  <c r="BW19" i="21"/>
  <c r="H19" i="21" s="1"/>
  <c r="BV19" i="21"/>
  <c r="BU19" i="21"/>
  <c r="F19" i="21" s="1"/>
  <c r="BT19" i="21"/>
  <c r="BS19" i="21"/>
  <c r="D19" i="21" s="1"/>
  <c r="BO19" i="21"/>
  <c r="BN19" i="21"/>
  <c r="BK19" i="21"/>
  <c r="BG19" i="21"/>
  <c r="BC19" i="21"/>
  <c r="AY19" i="21"/>
  <c r="AX19" i="21"/>
  <c r="AU19" i="21"/>
  <c r="AQ19" i="21"/>
  <c r="AP19" i="21"/>
  <c r="AM19" i="21"/>
  <c r="AI19" i="21"/>
  <c r="AH19" i="21"/>
  <c r="AE19" i="21"/>
  <c r="AA19" i="21"/>
  <c r="W19" i="21"/>
  <c r="S19" i="21"/>
  <c r="R19" i="21"/>
  <c r="O19" i="21"/>
  <c r="K19" i="21"/>
  <c r="J19" i="21"/>
  <c r="G19" i="21"/>
  <c r="C19" i="21"/>
  <c r="B19" i="21"/>
  <c r="A19" i="21"/>
  <c r="EF18" i="21"/>
  <c r="EE18" i="21"/>
  <c r="BP18" i="21" s="1"/>
  <c r="ED18" i="21"/>
  <c r="BO18" i="21" s="1"/>
  <c r="EC18" i="21"/>
  <c r="BN18" i="25" s="1"/>
  <c r="EB18" i="21"/>
  <c r="EA18" i="21"/>
  <c r="BL18" i="21" s="1"/>
  <c r="DZ18" i="21"/>
  <c r="BK18" i="21" s="1"/>
  <c r="DY18" i="21"/>
  <c r="DX18" i="21"/>
  <c r="BI18" i="21" s="1"/>
  <c r="DW18" i="21"/>
  <c r="BH18" i="21" s="1"/>
  <c r="DV18" i="21"/>
  <c r="BG18" i="21" s="1"/>
  <c r="DU18" i="21"/>
  <c r="DT18" i="21"/>
  <c r="DS18" i="21"/>
  <c r="BD18" i="21" s="1"/>
  <c r="DR18" i="21"/>
  <c r="BC18" i="21" s="1"/>
  <c r="DQ18" i="21"/>
  <c r="DP18" i="21"/>
  <c r="DO18" i="21"/>
  <c r="AZ18" i="21" s="1"/>
  <c r="DN18" i="21"/>
  <c r="AY18" i="21" s="1"/>
  <c r="DM18" i="21"/>
  <c r="DL18" i="21"/>
  <c r="DK18" i="21"/>
  <c r="AV18" i="21" s="1"/>
  <c r="DJ18" i="21"/>
  <c r="AU18" i="21" s="1"/>
  <c r="DI18" i="21"/>
  <c r="DH18" i="21"/>
  <c r="DG18" i="21"/>
  <c r="AR18" i="21" s="1"/>
  <c r="DF18" i="21"/>
  <c r="AQ18" i="21" s="1"/>
  <c r="DE18" i="21"/>
  <c r="DD18" i="21"/>
  <c r="AO18" i="21" s="1"/>
  <c r="DC18" i="21"/>
  <c r="AN18" i="21" s="1"/>
  <c r="DB18" i="21"/>
  <c r="AM18" i="21" s="1"/>
  <c r="DA18" i="21"/>
  <c r="CZ18" i="21"/>
  <c r="CY18" i="21"/>
  <c r="AJ18" i="21" s="1"/>
  <c r="CX18" i="21"/>
  <c r="AI18" i="21" s="1"/>
  <c r="CW18" i="21"/>
  <c r="AH18" i="25" s="1"/>
  <c r="CV18" i="21"/>
  <c r="CU18" i="21"/>
  <c r="AF18" i="21" s="1"/>
  <c r="CT18" i="21"/>
  <c r="AE18" i="21" s="1"/>
  <c r="CS18" i="21"/>
  <c r="CR18" i="21"/>
  <c r="AC18" i="21" s="1"/>
  <c r="CQ18" i="21"/>
  <c r="AB18" i="21" s="1"/>
  <c r="CP18" i="21"/>
  <c r="AA18" i="21" s="1"/>
  <c r="CO18" i="21"/>
  <c r="CN18" i="21"/>
  <c r="CM18" i="21"/>
  <c r="X18" i="21" s="1"/>
  <c r="CL18" i="21"/>
  <c r="W18" i="21" s="1"/>
  <c r="CK18" i="21"/>
  <c r="CJ18" i="21"/>
  <c r="CI18" i="21"/>
  <c r="T18" i="21" s="1"/>
  <c r="CH18" i="21"/>
  <c r="S18" i="21" s="1"/>
  <c r="CG18" i="21"/>
  <c r="CF18" i="21"/>
  <c r="CE18" i="21"/>
  <c r="P18" i="21" s="1"/>
  <c r="CD18" i="21"/>
  <c r="O18" i="21" s="1"/>
  <c r="CC18" i="21"/>
  <c r="CB18" i="21"/>
  <c r="CA18" i="21"/>
  <c r="L18" i="21" s="1"/>
  <c r="BZ18" i="21"/>
  <c r="K18" i="21" s="1"/>
  <c r="BY18" i="21"/>
  <c r="BX18" i="21"/>
  <c r="I18" i="21" s="1"/>
  <c r="BW18" i="21"/>
  <c r="H18" i="21" s="1"/>
  <c r="BV18" i="21"/>
  <c r="G18" i="21" s="1"/>
  <c r="BU18" i="21"/>
  <c r="BT18" i="21"/>
  <c r="BS18" i="21"/>
  <c r="D18" i="21" s="1"/>
  <c r="BQ18" i="21"/>
  <c r="BN18" i="21"/>
  <c r="BM18" i="21"/>
  <c r="BE18" i="21"/>
  <c r="BA18" i="21"/>
  <c r="AW18" i="21"/>
  <c r="AS18" i="21"/>
  <c r="AK18" i="21"/>
  <c r="AG18" i="21"/>
  <c r="Y18" i="21"/>
  <c r="U18" i="21"/>
  <c r="Q18" i="21"/>
  <c r="M18" i="21"/>
  <c r="E18" i="21"/>
  <c r="C18" i="21"/>
  <c r="B18" i="21"/>
  <c r="A18" i="21"/>
  <c r="EF17" i="21"/>
  <c r="BQ17" i="21" s="1"/>
  <c r="EE17" i="21"/>
  <c r="BP17" i="25" s="1"/>
  <c r="ED17" i="21"/>
  <c r="BO17" i="21" s="1"/>
  <c r="EC17" i="21"/>
  <c r="BN17" i="21" s="1"/>
  <c r="EB17" i="21"/>
  <c r="EA17" i="21"/>
  <c r="DZ17" i="21"/>
  <c r="BK17" i="21" s="1"/>
  <c r="DY17" i="21"/>
  <c r="BJ17" i="21" s="1"/>
  <c r="DX17" i="21"/>
  <c r="BI17" i="21" s="1"/>
  <c r="DW17" i="21"/>
  <c r="BH17" i="21" s="1"/>
  <c r="DV17" i="21"/>
  <c r="BG17" i="21" s="1"/>
  <c r="DU17" i="21"/>
  <c r="BF17" i="21" s="1"/>
  <c r="DT17" i="21"/>
  <c r="DS17" i="21"/>
  <c r="BD17" i="25" s="1"/>
  <c r="DR17" i="21"/>
  <c r="BC17" i="21" s="1"/>
  <c r="DQ17" i="21"/>
  <c r="BB17" i="21" s="1"/>
  <c r="DP17" i="21"/>
  <c r="BA17" i="21" s="1"/>
  <c r="DO17" i="21"/>
  <c r="AZ17" i="21" s="1"/>
  <c r="DN17" i="21"/>
  <c r="AY17" i="21" s="1"/>
  <c r="DM17" i="21"/>
  <c r="AX17" i="21" s="1"/>
  <c r="DL17" i="21"/>
  <c r="DK17" i="21"/>
  <c r="DJ17" i="21"/>
  <c r="AU17" i="21" s="1"/>
  <c r="DI17" i="21"/>
  <c r="AT17" i="21" s="1"/>
  <c r="DH17" i="21"/>
  <c r="AS17" i="21" s="1"/>
  <c r="DG17" i="21"/>
  <c r="AR17" i="21" s="1"/>
  <c r="DF17" i="21"/>
  <c r="AQ17" i="21" s="1"/>
  <c r="DE17" i="21"/>
  <c r="AP17" i="21" s="1"/>
  <c r="DD17" i="21"/>
  <c r="DC17" i="21"/>
  <c r="AN17" i="25" s="1"/>
  <c r="DB17" i="21"/>
  <c r="AM17" i="21" s="1"/>
  <c r="DA17" i="21"/>
  <c r="AL17" i="21" s="1"/>
  <c r="CZ17" i="21"/>
  <c r="AK17" i="21" s="1"/>
  <c r="CY17" i="21"/>
  <c r="AJ17" i="21" s="1"/>
  <c r="CX17" i="21"/>
  <c r="AI17" i="21" s="1"/>
  <c r="CW17" i="21"/>
  <c r="AH17" i="21" s="1"/>
  <c r="CV17" i="21"/>
  <c r="CU17" i="21"/>
  <c r="CT17" i="21"/>
  <c r="AE17" i="21" s="1"/>
  <c r="CS17" i="21"/>
  <c r="AD17" i="21" s="1"/>
  <c r="CR17" i="21"/>
  <c r="AC17" i="21" s="1"/>
  <c r="CQ17" i="21"/>
  <c r="AB17" i="21" s="1"/>
  <c r="CP17" i="21"/>
  <c r="AA17" i="21" s="1"/>
  <c r="CO17" i="21"/>
  <c r="Z17" i="21" s="1"/>
  <c r="CN17" i="21"/>
  <c r="CM17" i="21"/>
  <c r="X17" i="25" s="1"/>
  <c r="CL17" i="21"/>
  <c r="W17" i="21" s="1"/>
  <c r="CK17" i="21"/>
  <c r="V17" i="21" s="1"/>
  <c r="CJ17" i="21"/>
  <c r="U17" i="21" s="1"/>
  <c r="CI17" i="21"/>
  <c r="T17" i="21" s="1"/>
  <c r="CH17" i="21"/>
  <c r="S17" i="21" s="1"/>
  <c r="CG17" i="21"/>
  <c r="CF17" i="21"/>
  <c r="CE17" i="21"/>
  <c r="CD17" i="21"/>
  <c r="O17" i="21" s="1"/>
  <c r="CC17" i="21"/>
  <c r="N17" i="21" s="1"/>
  <c r="CB17" i="21"/>
  <c r="CA17" i="21"/>
  <c r="BZ17" i="21"/>
  <c r="K17" i="21" s="1"/>
  <c r="BY17" i="21"/>
  <c r="J17" i="21" s="1"/>
  <c r="BX17" i="21"/>
  <c r="I17" i="21" s="1"/>
  <c r="BW17" i="21"/>
  <c r="BV17" i="21"/>
  <c r="G17" i="21" s="1"/>
  <c r="BU17" i="21"/>
  <c r="BT17" i="21"/>
  <c r="BS17" i="21"/>
  <c r="BM17" i="21"/>
  <c r="BE17" i="21"/>
  <c r="AW17" i="21"/>
  <c r="AO17" i="21"/>
  <c r="AG17" i="21"/>
  <c r="Y17" i="21"/>
  <c r="M17" i="21"/>
  <c r="C17" i="21"/>
  <c r="B17" i="21"/>
  <c r="A17" i="21"/>
  <c r="EF16" i="21"/>
  <c r="BQ16" i="21" s="1"/>
  <c r="EE16" i="21"/>
  <c r="ED16" i="21"/>
  <c r="BO16" i="21" s="1"/>
  <c r="EC16" i="21"/>
  <c r="BN16" i="21" s="1"/>
  <c r="EB16" i="21"/>
  <c r="BM16" i="21" s="1"/>
  <c r="EA16" i="21"/>
  <c r="BL16" i="21" s="1"/>
  <c r="DZ16" i="21"/>
  <c r="DY16" i="21"/>
  <c r="BJ16" i="21" s="1"/>
  <c r="DX16" i="21"/>
  <c r="BI16" i="21" s="1"/>
  <c r="DW16" i="21"/>
  <c r="DV16" i="21"/>
  <c r="BG16" i="25" s="1"/>
  <c r="DU16" i="21"/>
  <c r="BF16" i="21" s="1"/>
  <c r="DT16" i="21"/>
  <c r="BE16" i="21" s="1"/>
  <c r="DS16" i="21"/>
  <c r="DR16" i="21"/>
  <c r="BC16" i="21" s="1"/>
  <c r="DQ16" i="21"/>
  <c r="BB16" i="21" s="1"/>
  <c r="DP16" i="21"/>
  <c r="BA16" i="21" s="1"/>
  <c r="DO16" i="21"/>
  <c r="AZ16" i="21" s="1"/>
  <c r="DN16" i="21"/>
  <c r="AY16" i="21" s="1"/>
  <c r="DM16" i="21"/>
  <c r="AX16" i="21" s="1"/>
  <c r="DL16" i="21"/>
  <c r="AW16" i="21" s="1"/>
  <c r="DK16" i="21"/>
  <c r="DJ16" i="21"/>
  <c r="DI16" i="21"/>
  <c r="AT16" i="21" s="1"/>
  <c r="DH16" i="21"/>
  <c r="AS16" i="21" s="1"/>
  <c r="DG16" i="21"/>
  <c r="DF16" i="21"/>
  <c r="AQ16" i="21" s="1"/>
  <c r="DE16" i="21"/>
  <c r="AP16" i="21" s="1"/>
  <c r="DD16" i="21"/>
  <c r="AO16" i="21" s="1"/>
  <c r="DC16" i="21"/>
  <c r="DB16" i="21"/>
  <c r="AM16" i="25" s="1"/>
  <c r="DA16" i="21"/>
  <c r="AL16" i="21" s="1"/>
  <c r="CZ16" i="21"/>
  <c r="AK16" i="21" s="1"/>
  <c r="CY16" i="21"/>
  <c r="CX16" i="21"/>
  <c r="CW16" i="21"/>
  <c r="AH16" i="21" s="1"/>
  <c r="CV16" i="21"/>
  <c r="AG16" i="21" s="1"/>
  <c r="CU16" i="21"/>
  <c r="CT16" i="21"/>
  <c r="AE16" i="25" s="1"/>
  <c r="CS16" i="21"/>
  <c r="AD16" i="21" s="1"/>
  <c r="CR16" i="21"/>
  <c r="AC16" i="21" s="1"/>
  <c r="CQ16" i="21"/>
  <c r="CP16" i="21"/>
  <c r="AA16" i="21" s="1"/>
  <c r="CO16" i="21"/>
  <c r="Z16" i="21" s="1"/>
  <c r="CN16" i="21"/>
  <c r="Y16" i="21" s="1"/>
  <c r="CM16" i="21"/>
  <c r="CL16" i="21"/>
  <c r="W16" i="21" s="1"/>
  <c r="CK16" i="21"/>
  <c r="V16" i="21" s="1"/>
  <c r="CJ16" i="21"/>
  <c r="U16" i="21" s="1"/>
  <c r="CI16" i="21"/>
  <c r="CH16" i="21"/>
  <c r="CG16" i="21"/>
  <c r="R16" i="21" s="1"/>
  <c r="CF16" i="21"/>
  <c r="Q16" i="21" s="1"/>
  <c r="CE16" i="21"/>
  <c r="CD16" i="21"/>
  <c r="O16" i="25" s="1"/>
  <c r="CC16" i="21"/>
  <c r="N16" i="21" s="1"/>
  <c r="CB16" i="21"/>
  <c r="M16" i="21" s="1"/>
  <c r="CA16" i="21"/>
  <c r="BZ16" i="21"/>
  <c r="K16" i="21" s="1"/>
  <c r="BY16" i="21"/>
  <c r="J16" i="21" s="1"/>
  <c r="BX16" i="21"/>
  <c r="I16" i="21" s="1"/>
  <c r="BW16" i="21"/>
  <c r="BV16" i="21"/>
  <c r="G16" i="25" s="1"/>
  <c r="BU16" i="21"/>
  <c r="F16" i="21" s="1"/>
  <c r="BT16" i="21"/>
  <c r="E16" i="21" s="1"/>
  <c r="BS16" i="21"/>
  <c r="BP16" i="21"/>
  <c r="BH16" i="21"/>
  <c r="BD16" i="21"/>
  <c r="AV16" i="21"/>
  <c r="AR16" i="21"/>
  <c r="AN16" i="21"/>
  <c r="AJ16" i="21"/>
  <c r="AF16" i="21"/>
  <c r="AB16" i="21"/>
  <c r="X16" i="21"/>
  <c r="T16" i="21"/>
  <c r="P16" i="21"/>
  <c r="O16" i="21"/>
  <c r="L16" i="21"/>
  <c r="H16" i="21"/>
  <c r="D16" i="21"/>
  <c r="C16" i="21"/>
  <c r="B16" i="21"/>
  <c r="A16" i="21"/>
  <c r="EF15" i="21"/>
  <c r="BQ15" i="21" s="1"/>
  <c r="EE15" i="21"/>
  <c r="BP15" i="21" s="1"/>
  <c r="ED15" i="21"/>
  <c r="EC15" i="21"/>
  <c r="BN15" i="25" s="1"/>
  <c r="EB15" i="21"/>
  <c r="BM15" i="21" s="1"/>
  <c r="EA15" i="21"/>
  <c r="BL15" i="21" s="1"/>
  <c r="DZ15" i="21"/>
  <c r="BK15" i="21" s="1"/>
  <c r="DY15" i="21"/>
  <c r="BJ15" i="25" s="1"/>
  <c r="DX15" i="21"/>
  <c r="BI15" i="21" s="1"/>
  <c r="DW15" i="21"/>
  <c r="BH15" i="21" s="1"/>
  <c r="DV15" i="21"/>
  <c r="DU15" i="21"/>
  <c r="DT15" i="21"/>
  <c r="BE15" i="21" s="1"/>
  <c r="DS15" i="21"/>
  <c r="BD15" i="21" s="1"/>
  <c r="DR15" i="21"/>
  <c r="BC15" i="21" s="1"/>
  <c r="DQ15" i="21"/>
  <c r="BB15" i="25" s="1"/>
  <c r="DP15" i="21"/>
  <c r="BA15" i="21" s="1"/>
  <c r="DO15" i="21"/>
  <c r="AZ15" i="21" s="1"/>
  <c r="DN15" i="21"/>
  <c r="DM15" i="21"/>
  <c r="AX15" i="25" s="1"/>
  <c r="DL15" i="21"/>
  <c r="AW15" i="21" s="1"/>
  <c r="DK15" i="21"/>
  <c r="AV15" i="21" s="1"/>
  <c r="DJ15" i="21"/>
  <c r="AU15" i="21" s="1"/>
  <c r="DI15" i="21"/>
  <c r="AT15" i="25" s="1"/>
  <c r="DH15" i="21"/>
  <c r="AS15" i="21" s="1"/>
  <c r="DG15" i="21"/>
  <c r="AR15" i="21" s="1"/>
  <c r="DF15" i="21"/>
  <c r="DE15" i="21"/>
  <c r="AP15" i="25" s="1"/>
  <c r="DD15" i="21"/>
  <c r="AO15" i="21" s="1"/>
  <c r="DC15" i="21"/>
  <c r="AN15" i="21" s="1"/>
  <c r="DB15" i="21"/>
  <c r="AM15" i="21" s="1"/>
  <c r="DA15" i="21"/>
  <c r="AL15" i="25" s="1"/>
  <c r="CZ15" i="21"/>
  <c r="AK15" i="21" s="1"/>
  <c r="CY15" i="21"/>
  <c r="AJ15" i="21" s="1"/>
  <c r="CX15" i="21"/>
  <c r="CW15" i="21"/>
  <c r="CV15" i="21"/>
  <c r="AG15" i="21" s="1"/>
  <c r="CU15" i="21"/>
  <c r="AF15" i="21" s="1"/>
  <c r="CT15" i="21"/>
  <c r="AE15" i="21" s="1"/>
  <c r="CS15" i="21"/>
  <c r="AD15" i="25" s="1"/>
  <c r="CR15" i="21"/>
  <c r="AC15" i="21" s="1"/>
  <c r="CQ15" i="21"/>
  <c r="AB15" i="21" s="1"/>
  <c r="CP15" i="21"/>
  <c r="CO15" i="21"/>
  <c r="Z15" i="25" s="1"/>
  <c r="CN15" i="21"/>
  <c r="Y15" i="21" s="1"/>
  <c r="CM15" i="21"/>
  <c r="X15" i="21" s="1"/>
  <c r="CL15" i="21"/>
  <c r="W15" i="21" s="1"/>
  <c r="CK15" i="21"/>
  <c r="V15" i="25" s="1"/>
  <c r="CJ15" i="21"/>
  <c r="U15" i="21" s="1"/>
  <c r="CI15" i="21"/>
  <c r="T15" i="21" s="1"/>
  <c r="CH15" i="21"/>
  <c r="CG15" i="21"/>
  <c r="CF15" i="21"/>
  <c r="Q15" i="21" s="1"/>
  <c r="CE15" i="21"/>
  <c r="P15" i="21" s="1"/>
  <c r="CD15" i="21"/>
  <c r="O15" i="21" s="1"/>
  <c r="CC15" i="21"/>
  <c r="N15" i="25" s="1"/>
  <c r="CB15" i="21"/>
  <c r="M15" i="21" s="1"/>
  <c r="CA15" i="21"/>
  <c r="L15" i="21" s="1"/>
  <c r="BZ15" i="21"/>
  <c r="BY15" i="21"/>
  <c r="J15" i="25" s="1"/>
  <c r="BX15" i="21"/>
  <c r="I15" i="21" s="1"/>
  <c r="BW15" i="21"/>
  <c r="H15" i="21" s="1"/>
  <c r="BV15" i="21"/>
  <c r="G15" i="21" s="1"/>
  <c r="BU15" i="21"/>
  <c r="F15" i="25" s="1"/>
  <c r="BT15" i="21"/>
  <c r="E15" i="21" s="1"/>
  <c r="BS15" i="21"/>
  <c r="D15" i="21" s="1"/>
  <c r="BO15" i="21"/>
  <c r="BN15" i="21"/>
  <c r="BG15" i="21"/>
  <c r="AY15" i="21"/>
  <c r="AQ15" i="21"/>
  <c r="AI15" i="21"/>
  <c r="AA15" i="21"/>
  <c r="S15" i="21"/>
  <c r="K15" i="21"/>
  <c r="J15" i="21"/>
  <c r="C15" i="21"/>
  <c r="B15" i="21"/>
  <c r="A15" i="21"/>
  <c r="EF14" i="21"/>
  <c r="EE14" i="21"/>
  <c r="BP14" i="21" s="1"/>
  <c r="ED14" i="21"/>
  <c r="BO14" i="21" s="1"/>
  <c r="EC14" i="21"/>
  <c r="EB14" i="21"/>
  <c r="BM14" i="25" s="1"/>
  <c r="EA14" i="21"/>
  <c r="BL14" i="21" s="1"/>
  <c r="DZ14" i="21"/>
  <c r="BK14" i="21" s="1"/>
  <c r="DY14" i="21"/>
  <c r="DX14" i="21"/>
  <c r="BI14" i="21" s="1"/>
  <c r="DW14" i="21"/>
  <c r="BH14" i="21" s="1"/>
  <c r="DV14" i="21"/>
  <c r="BG14" i="21" s="1"/>
  <c r="DU14" i="21"/>
  <c r="DT14" i="21"/>
  <c r="BE14" i="21" s="1"/>
  <c r="DS14" i="21"/>
  <c r="BD14" i="21" s="1"/>
  <c r="DR14" i="21"/>
  <c r="BC14" i="21" s="1"/>
  <c r="DQ14" i="21"/>
  <c r="DP14" i="21"/>
  <c r="DO14" i="21"/>
  <c r="AZ14" i="21" s="1"/>
  <c r="DN14" i="21"/>
  <c r="AY14" i="21" s="1"/>
  <c r="DM14" i="21"/>
  <c r="DL14" i="21"/>
  <c r="AW14" i="25" s="1"/>
  <c r="DK14" i="21"/>
  <c r="AV14" i="21" s="1"/>
  <c r="DJ14" i="21"/>
  <c r="AU14" i="21" s="1"/>
  <c r="DI14" i="21"/>
  <c r="DH14" i="21"/>
  <c r="AS14" i="21" s="1"/>
  <c r="DG14" i="21"/>
  <c r="AR14" i="21" s="1"/>
  <c r="DF14" i="21"/>
  <c r="AQ14" i="21" s="1"/>
  <c r="DE14" i="21"/>
  <c r="DD14" i="21"/>
  <c r="AO14" i="25" s="1"/>
  <c r="DC14" i="21"/>
  <c r="AN14" i="21" s="1"/>
  <c r="DB14" i="21"/>
  <c r="AM14" i="21" s="1"/>
  <c r="DA14" i="21"/>
  <c r="CZ14" i="21"/>
  <c r="CY14" i="21"/>
  <c r="AJ14" i="21" s="1"/>
  <c r="CX14" i="21"/>
  <c r="AI14" i="21" s="1"/>
  <c r="CW14" i="21"/>
  <c r="CV14" i="21"/>
  <c r="AG14" i="25" s="1"/>
  <c r="CU14" i="21"/>
  <c r="AF14" i="21" s="1"/>
  <c r="CT14" i="21"/>
  <c r="AE14" i="21" s="1"/>
  <c r="CS14" i="21"/>
  <c r="CR14" i="21"/>
  <c r="AC14" i="21" s="1"/>
  <c r="CQ14" i="21"/>
  <c r="AB14" i="21" s="1"/>
  <c r="CP14" i="21"/>
  <c r="AA14" i="21" s="1"/>
  <c r="CO14" i="21"/>
  <c r="CN14" i="21"/>
  <c r="Y14" i="21" s="1"/>
  <c r="CM14" i="21"/>
  <c r="X14" i="21" s="1"/>
  <c r="CL14" i="21"/>
  <c r="W14" i="21" s="1"/>
  <c r="CK14" i="21"/>
  <c r="CJ14" i="21"/>
  <c r="CI14" i="21"/>
  <c r="T14" i="21" s="1"/>
  <c r="CH14" i="21"/>
  <c r="S14" i="21" s="1"/>
  <c r="CG14" i="21"/>
  <c r="CF14" i="21"/>
  <c r="Q14" i="25" s="1"/>
  <c r="CE14" i="21"/>
  <c r="P14" i="21" s="1"/>
  <c r="CD14" i="21"/>
  <c r="O14" i="21" s="1"/>
  <c r="CC14" i="21"/>
  <c r="CB14" i="21"/>
  <c r="M14" i="21" s="1"/>
  <c r="CA14" i="21"/>
  <c r="L14" i="21" s="1"/>
  <c r="BZ14" i="21"/>
  <c r="K14" i="21" s="1"/>
  <c r="BY14" i="21"/>
  <c r="BX14" i="21"/>
  <c r="I14" i="25" s="1"/>
  <c r="BW14" i="21"/>
  <c r="H14" i="21" s="1"/>
  <c r="BV14" i="21"/>
  <c r="G14" i="21" s="1"/>
  <c r="BU14" i="21"/>
  <c r="BT14" i="21"/>
  <c r="BS14" i="21"/>
  <c r="D14" i="21" s="1"/>
  <c r="BN14" i="21"/>
  <c r="BJ14" i="21"/>
  <c r="BF14" i="21"/>
  <c r="BB14" i="21"/>
  <c r="AX14" i="21"/>
  <c r="AT14" i="21"/>
  <c r="AP14" i="21"/>
  <c r="AO14" i="21"/>
  <c r="AL14" i="21"/>
  <c r="AH14" i="21"/>
  <c r="AD14" i="21"/>
  <c r="Z14" i="21"/>
  <c r="V14" i="21"/>
  <c r="R14" i="21"/>
  <c r="N14" i="21"/>
  <c r="J14" i="21"/>
  <c r="I14" i="21"/>
  <c r="F14" i="21"/>
  <c r="C14" i="21"/>
  <c r="B14" i="21"/>
  <c r="A14" i="21"/>
  <c r="EF13" i="21"/>
  <c r="BQ13" i="21" s="1"/>
  <c r="EE13" i="21"/>
  <c r="BP13" i="21" s="1"/>
  <c r="ED13" i="21"/>
  <c r="BO13" i="21" s="1"/>
  <c r="EC13" i="21"/>
  <c r="EB13" i="21"/>
  <c r="BM13" i="21" s="1"/>
  <c r="EA13" i="21"/>
  <c r="DZ13" i="21"/>
  <c r="BK13" i="21" s="1"/>
  <c r="DY13" i="21"/>
  <c r="DX13" i="21"/>
  <c r="BI13" i="21" s="1"/>
  <c r="DW13" i="21"/>
  <c r="BH13" i="21" s="1"/>
  <c r="DV13" i="21"/>
  <c r="BG13" i="21" s="1"/>
  <c r="DU13" i="21"/>
  <c r="DT13" i="21"/>
  <c r="DS13" i="21"/>
  <c r="DR13" i="21"/>
  <c r="BC13" i="21" s="1"/>
  <c r="DQ13" i="21"/>
  <c r="DP13" i="21"/>
  <c r="BA13" i="21" s="1"/>
  <c r="DO13" i="21"/>
  <c r="AZ13" i="21" s="1"/>
  <c r="DN13" i="21"/>
  <c r="AY13" i="21" s="1"/>
  <c r="DM13" i="21"/>
  <c r="DL13" i="21"/>
  <c r="AW13" i="21" s="1"/>
  <c r="DK13" i="21"/>
  <c r="DJ13" i="21"/>
  <c r="AU13" i="21" s="1"/>
  <c r="DI13" i="21"/>
  <c r="DH13" i="21"/>
  <c r="AS13" i="21" s="1"/>
  <c r="DG13" i="21"/>
  <c r="AR13" i="21" s="1"/>
  <c r="DF13" i="21"/>
  <c r="AQ13" i="21" s="1"/>
  <c r="DE13" i="21"/>
  <c r="DD13" i="21"/>
  <c r="DC13" i="21"/>
  <c r="DB13" i="21"/>
  <c r="AM13" i="21" s="1"/>
  <c r="DA13" i="21"/>
  <c r="CZ13" i="21"/>
  <c r="AK13" i="21" s="1"/>
  <c r="CY13" i="21"/>
  <c r="AJ13" i="21" s="1"/>
  <c r="CX13" i="21"/>
  <c r="AI13" i="21" s="1"/>
  <c r="CW13" i="21"/>
  <c r="CV13" i="21"/>
  <c r="AG13" i="21" s="1"/>
  <c r="CU13" i="21"/>
  <c r="CT13" i="21"/>
  <c r="AE13" i="21" s="1"/>
  <c r="CS13" i="21"/>
  <c r="CR13" i="21"/>
  <c r="AC13" i="21" s="1"/>
  <c r="CQ13" i="21"/>
  <c r="AB13" i="21" s="1"/>
  <c r="CP13" i="21"/>
  <c r="AA13" i="21" s="1"/>
  <c r="CO13" i="21"/>
  <c r="CN13" i="21"/>
  <c r="CM13" i="21"/>
  <c r="CL13" i="21"/>
  <c r="W13" i="21" s="1"/>
  <c r="CK13" i="21"/>
  <c r="CJ13" i="21"/>
  <c r="U13" i="21" s="1"/>
  <c r="CI13" i="21"/>
  <c r="T13" i="21" s="1"/>
  <c r="CH13" i="21"/>
  <c r="S13" i="21" s="1"/>
  <c r="CG13" i="21"/>
  <c r="CF13" i="21"/>
  <c r="Q13" i="21" s="1"/>
  <c r="CE13" i="21"/>
  <c r="CD13" i="21"/>
  <c r="O13" i="21" s="1"/>
  <c r="CC13" i="21"/>
  <c r="CB13" i="21"/>
  <c r="M13" i="21" s="1"/>
  <c r="CA13" i="21"/>
  <c r="L13" i="21" s="1"/>
  <c r="BZ13" i="21"/>
  <c r="K13" i="21" s="1"/>
  <c r="BY13" i="21"/>
  <c r="BX13" i="21"/>
  <c r="BW13" i="21"/>
  <c r="BV13" i="21"/>
  <c r="G13" i="21" s="1"/>
  <c r="BU13" i="21"/>
  <c r="BT13" i="21"/>
  <c r="E13" i="21" s="1"/>
  <c r="BS13" i="21"/>
  <c r="D13" i="21" s="1"/>
  <c r="BL13" i="21"/>
  <c r="BE13" i="21"/>
  <c r="BD13" i="21"/>
  <c r="AV13" i="21"/>
  <c r="AO13" i="21"/>
  <c r="AN13" i="21"/>
  <c r="AF13" i="21"/>
  <c r="Y13" i="21"/>
  <c r="X13" i="21"/>
  <c r="P13" i="21"/>
  <c r="I13" i="21"/>
  <c r="H13" i="21"/>
  <c r="C13" i="21"/>
  <c r="B13" i="21"/>
  <c r="A13" i="21"/>
  <c r="EF12" i="21"/>
  <c r="BQ12" i="21" s="1"/>
  <c r="EE12" i="21"/>
  <c r="ED12" i="21"/>
  <c r="BO12" i="21" s="1"/>
  <c r="EC12" i="21"/>
  <c r="BN12" i="21" s="1"/>
  <c r="EB12" i="21"/>
  <c r="BM12" i="21" s="1"/>
  <c r="EA12" i="21"/>
  <c r="BL12" i="21" s="1"/>
  <c r="DZ12" i="21"/>
  <c r="BK12" i="25" s="1"/>
  <c r="DY12" i="21"/>
  <c r="BJ12" i="21" s="1"/>
  <c r="DX12" i="21"/>
  <c r="BI12" i="21" s="1"/>
  <c r="DW12" i="21"/>
  <c r="DV12" i="21"/>
  <c r="BG12" i="21" s="1"/>
  <c r="DU12" i="21"/>
  <c r="BF12" i="21" s="1"/>
  <c r="DT12" i="21"/>
  <c r="BE12" i="21" s="1"/>
  <c r="DS12" i="21"/>
  <c r="BD12" i="21" s="1"/>
  <c r="DR12" i="21"/>
  <c r="BC12" i="25" s="1"/>
  <c r="DQ12" i="21"/>
  <c r="BB12" i="21" s="1"/>
  <c r="DP12" i="21"/>
  <c r="BA12" i="21" s="1"/>
  <c r="DO12" i="21"/>
  <c r="AZ12" i="21" s="1"/>
  <c r="DN12" i="21"/>
  <c r="AY12" i="21" s="1"/>
  <c r="DM12" i="21"/>
  <c r="AX12" i="21" s="1"/>
  <c r="DL12" i="21"/>
  <c r="AW12" i="21" s="1"/>
  <c r="DK12" i="21"/>
  <c r="AV12" i="21" s="1"/>
  <c r="DJ12" i="21"/>
  <c r="AU12" i="25" s="1"/>
  <c r="DI12" i="21"/>
  <c r="AT12" i="21" s="1"/>
  <c r="DH12" i="21"/>
  <c r="AS12" i="21" s="1"/>
  <c r="DG12" i="21"/>
  <c r="DF12" i="21"/>
  <c r="AQ12" i="21" s="1"/>
  <c r="DE12" i="21"/>
  <c r="AP12" i="21" s="1"/>
  <c r="DD12" i="21"/>
  <c r="AO12" i="21" s="1"/>
  <c r="DC12" i="21"/>
  <c r="AN12" i="21" s="1"/>
  <c r="DB12" i="21"/>
  <c r="AM12" i="25" s="1"/>
  <c r="DA12" i="21"/>
  <c r="AL12" i="21" s="1"/>
  <c r="CZ12" i="21"/>
  <c r="AK12" i="21" s="1"/>
  <c r="CY12" i="21"/>
  <c r="CX12" i="21"/>
  <c r="AI12" i="21" s="1"/>
  <c r="CW12" i="21"/>
  <c r="AH12" i="21" s="1"/>
  <c r="CV12" i="21"/>
  <c r="AG12" i="21" s="1"/>
  <c r="CU12" i="21"/>
  <c r="AF12" i="21" s="1"/>
  <c r="CT12" i="21"/>
  <c r="AE12" i="25" s="1"/>
  <c r="CS12" i="21"/>
  <c r="AD12" i="21" s="1"/>
  <c r="CR12" i="21"/>
  <c r="AC12" i="21" s="1"/>
  <c r="CQ12" i="21"/>
  <c r="CP12" i="21"/>
  <c r="AA12" i="21" s="1"/>
  <c r="CO12" i="21"/>
  <c r="Z12" i="21" s="1"/>
  <c r="CN12" i="21"/>
  <c r="Y12" i="21" s="1"/>
  <c r="CM12" i="21"/>
  <c r="X12" i="21" s="1"/>
  <c r="CL12" i="21"/>
  <c r="W12" i="25" s="1"/>
  <c r="CK12" i="21"/>
  <c r="V12" i="21" s="1"/>
  <c r="CJ12" i="21"/>
  <c r="U12" i="21" s="1"/>
  <c r="CI12" i="21"/>
  <c r="T12" i="21" s="1"/>
  <c r="CH12" i="21"/>
  <c r="S12" i="21" s="1"/>
  <c r="CG12" i="21"/>
  <c r="R12" i="21" s="1"/>
  <c r="CF12" i="21"/>
  <c r="Q12" i="21" s="1"/>
  <c r="CE12" i="21"/>
  <c r="P12" i="21" s="1"/>
  <c r="CD12" i="21"/>
  <c r="O12" i="25" s="1"/>
  <c r="CC12" i="21"/>
  <c r="N12" i="21" s="1"/>
  <c r="CB12" i="21"/>
  <c r="M12" i="21" s="1"/>
  <c r="CA12" i="21"/>
  <c r="BZ12" i="21"/>
  <c r="K12" i="21" s="1"/>
  <c r="BY12" i="21"/>
  <c r="J12" i="21" s="1"/>
  <c r="BX12" i="21"/>
  <c r="I12" i="21" s="1"/>
  <c r="BW12" i="21"/>
  <c r="H12" i="21" s="1"/>
  <c r="BV12" i="21"/>
  <c r="G12" i="25" s="1"/>
  <c r="BU12" i="21"/>
  <c r="F12" i="21" s="1"/>
  <c r="BT12" i="21"/>
  <c r="E12" i="21" s="1"/>
  <c r="BS12" i="21"/>
  <c r="BP12" i="21"/>
  <c r="BH12" i="21"/>
  <c r="AR12" i="21"/>
  <c r="AJ12" i="21"/>
  <c r="AB12" i="21"/>
  <c r="L12" i="21"/>
  <c r="D12" i="21"/>
  <c r="C12" i="21"/>
  <c r="B12" i="21"/>
  <c r="A12" i="21"/>
  <c r="EF11" i="21"/>
  <c r="BQ11" i="21" s="1"/>
  <c r="EE11" i="21"/>
  <c r="BP11" i="21" s="1"/>
  <c r="ED11" i="21"/>
  <c r="EC11" i="21"/>
  <c r="EB11" i="21"/>
  <c r="BM11" i="21" s="1"/>
  <c r="EA11" i="21"/>
  <c r="BL11" i="21" s="1"/>
  <c r="DZ11" i="21"/>
  <c r="DY11" i="21"/>
  <c r="BJ11" i="21" s="1"/>
  <c r="DX11" i="21"/>
  <c r="BI11" i="21" s="1"/>
  <c r="DW11" i="21"/>
  <c r="BH11" i="21" s="1"/>
  <c r="DV11" i="21"/>
  <c r="DU11" i="21"/>
  <c r="BF11" i="21" s="1"/>
  <c r="DT11" i="21"/>
  <c r="BE11" i="21" s="1"/>
  <c r="DS11" i="21"/>
  <c r="BD11" i="21" s="1"/>
  <c r="DR11" i="21"/>
  <c r="DQ11" i="21"/>
  <c r="BB11" i="21" s="1"/>
  <c r="DP11" i="21"/>
  <c r="BA11" i="21" s="1"/>
  <c r="DO11" i="21"/>
  <c r="AZ11" i="21" s="1"/>
  <c r="DN11" i="21"/>
  <c r="DM11" i="21"/>
  <c r="DL11" i="21"/>
  <c r="AW11" i="21" s="1"/>
  <c r="DK11" i="21"/>
  <c r="AV11" i="21" s="1"/>
  <c r="DJ11" i="21"/>
  <c r="DI11" i="21"/>
  <c r="AT11" i="21" s="1"/>
  <c r="DH11" i="21"/>
  <c r="DG11" i="21"/>
  <c r="AR11" i="21" s="1"/>
  <c r="DF11" i="21"/>
  <c r="AQ11" i="21" s="1"/>
  <c r="DE11" i="21"/>
  <c r="AP11" i="21" s="1"/>
  <c r="DD11" i="21"/>
  <c r="DC11" i="21"/>
  <c r="AN11" i="21" s="1"/>
  <c r="DB11" i="21"/>
  <c r="DA11" i="21"/>
  <c r="CZ11" i="21"/>
  <c r="CY11" i="21"/>
  <c r="AJ11" i="21" s="1"/>
  <c r="CX11" i="21"/>
  <c r="AI11" i="21" s="1"/>
  <c r="CW11" i="21"/>
  <c r="AH11" i="21" s="1"/>
  <c r="CV11" i="21"/>
  <c r="CU11" i="21"/>
  <c r="AF11" i="21" s="1"/>
  <c r="CT11" i="21"/>
  <c r="CS11" i="21"/>
  <c r="AD11" i="21" s="1"/>
  <c r="CR11" i="21"/>
  <c r="CQ11" i="21"/>
  <c r="AB11" i="21" s="1"/>
  <c r="CP11" i="21"/>
  <c r="AA11" i="21" s="1"/>
  <c r="CO11" i="21"/>
  <c r="Z11" i="21" s="1"/>
  <c r="CN11" i="21"/>
  <c r="CM11" i="21"/>
  <c r="X11" i="21" s="1"/>
  <c r="CL11" i="21"/>
  <c r="CK11" i="21"/>
  <c r="CJ11" i="21"/>
  <c r="CI11" i="21"/>
  <c r="T11" i="21" s="1"/>
  <c r="CH11" i="21"/>
  <c r="S11" i="21" s="1"/>
  <c r="CG11" i="21"/>
  <c r="R11" i="21" s="1"/>
  <c r="CF11" i="21"/>
  <c r="CE11" i="21"/>
  <c r="P11" i="21" s="1"/>
  <c r="CD11" i="21"/>
  <c r="CC11" i="21"/>
  <c r="N11" i="21" s="1"/>
  <c r="CB11" i="21"/>
  <c r="CA11" i="21"/>
  <c r="L11" i="21" s="1"/>
  <c r="BZ11" i="21"/>
  <c r="K11" i="21" s="1"/>
  <c r="BY11" i="21"/>
  <c r="J11" i="21" s="1"/>
  <c r="BX11" i="21"/>
  <c r="BW11" i="21"/>
  <c r="H11" i="21" s="1"/>
  <c r="BV11" i="21"/>
  <c r="BU11" i="21"/>
  <c r="BT11" i="21"/>
  <c r="BS11" i="21"/>
  <c r="D11" i="21" s="1"/>
  <c r="BO11" i="21"/>
  <c r="BN11" i="21"/>
  <c r="BK11" i="21"/>
  <c r="BG11" i="21"/>
  <c r="BC11" i="21"/>
  <c r="AY11" i="21"/>
  <c r="AX11" i="21"/>
  <c r="AM11" i="21"/>
  <c r="AL11" i="21"/>
  <c r="AE11" i="21"/>
  <c r="W11" i="21"/>
  <c r="V11" i="21"/>
  <c r="O11" i="21"/>
  <c r="G11" i="21"/>
  <c r="F11" i="21"/>
  <c r="C11" i="21"/>
  <c r="B11" i="21"/>
  <c r="A11" i="21"/>
  <c r="EF10" i="21"/>
  <c r="BQ10" i="25" s="1"/>
  <c r="EE10" i="21"/>
  <c r="BP10" i="21" s="1"/>
  <c r="ED10" i="21"/>
  <c r="BO10" i="21" s="1"/>
  <c r="EC10" i="21"/>
  <c r="BN10" i="21" s="1"/>
  <c r="EB10" i="21"/>
  <c r="EA10" i="21"/>
  <c r="BL10" i="21" s="1"/>
  <c r="DZ10" i="21"/>
  <c r="BK10" i="21" s="1"/>
  <c r="DY10" i="21"/>
  <c r="BJ10" i="21" s="1"/>
  <c r="DX10" i="21"/>
  <c r="BI10" i="25" s="1"/>
  <c r="DW10" i="21"/>
  <c r="BH10" i="21" s="1"/>
  <c r="DV10" i="21"/>
  <c r="BG10" i="21" s="1"/>
  <c r="DU10" i="21"/>
  <c r="DT10" i="21"/>
  <c r="DS10" i="21"/>
  <c r="BD10" i="21" s="1"/>
  <c r="DR10" i="21"/>
  <c r="BC10" i="21" s="1"/>
  <c r="DQ10" i="21"/>
  <c r="BB10" i="21" s="1"/>
  <c r="DP10" i="21"/>
  <c r="BA10" i="25" s="1"/>
  <c r="DO10" i="21"/>
  <c r="AZ10" i="21" s="1"/>
  <c r="DN10" i="21"/>
  <c r="AY10" i="21" s="1"/>
  <c r="DM10" i="21"/>
  <c r="AX10" i="21" s="1"/>
  <c r="DL10" i="21"/>
  <c r="DK10" i="21"/>
  <c r="AV10" i="21" s="1"/>
  <c r="DJ10" i="21"/>
  <c r="AU10" i="21" s="1"/>
  <c r="DI10" i="21"/>
  <c r="AT10" i="21" s="1"/>
  <c r="DH10" i="21"/>
  <c r="AS10" i="25" s="1"/>
  <c r="DG10" i="21"/>
  <c r="AR10" i="21" s="1"/>
  <c r="DF10" i="21"/>
  <c r="AQ10" i="21" s="1"/>
  <c r="DE10" i="21"/>
  <c r="DD10" i="21"/>
  <c r="DC10" i="21"/>
  <c r="AN10" i="21" s="1"/>
  <c r="DB10" i="21"/>
  <c r="AM10" i="21" s="1"/>
  <c r="DA10" i="21"/>
  <c r="AL10" i="21" s="1"/>
  <c r="CZ10" i="21"/>
  <c r="AK10" i="25" s="1"/>
  <c r="CY10" i="21"/>
  <c r="AJ10" i="21" s="1"/>
  <c r="CX10" i="21"/>
  <c r="AI10" i="21" s="1"/>
  <c r="CW10" i="21"/>
  <c r="AH10" i="21" s="1"/>
  <c r="CV10" i="21"/>
  <c r="CU10" i="21"/>
  <c r="AF10" i="21" s="1"/>
  <c r="CT10" i="21"/>
  <c r="AE10" i="21" s="1"/>
  <c r="CS10" i="21"/>
  <c r="AD10" i="21" s="1"/>
  <c r="CR10" i="21"/>
  <c r="AC10" i="25" s="1"/>
  <c r="CQ10" i="21"/>
  <c r="AB10" i="21" s="1"/>
  <c r="CP10" i="21"/>
  <c r="AA10" i="21" s="1"/>
  <c r="CO10" i="21"/>
  <c r="CN10" i="21"/>
  <c r="CM10" i="21"/>
  <c r="X10" i="21" s="1"/>
  <c r="CL10" i="21"/>
  <c r="W10" i="21" s="1"/>
  <c r="CK10" i="21"/>
  <c r="V10" i="21" s="1"/>
  <c r="CJ10" i="21"/>
  <c r="U10" i="25" s="1"/>
  <c r="CI10" i="21"/>
  <c r="T10" i="21" s="1"/>
  <c r="CH10" i="21"/>
  <c r="S10" i="21" s="1"/>
  <c r="CG10" i="21"/>
  <c r="R10" i="21" s="1"/>
  <c r="CF10" i="21"/>
  <c r="CE10" i="21"/>
  <c r="P10" i="21" s="1"/>
  <c r="CD10" i="21"/>
  <c r="O10" i="21" s="1"/>
  <c r="CC10" i="21"/>
  <c r="N10" i="21" s="1"/>
  <c r="CB10" i="21"/>
  <c r="M10" i="25" s="1"/>
  <c r="CA10" i="21"/>
  <c r="L10" i="21" s="1"/>
  <c r="BZ10" i="21"/>
  <c r="K10" i="21" s="1"/>
  <c r="BY10" i="21"/>
  <c r="BX10" i="21"/>
  <c r="BW10" i="21"/>
  <c r="H10" i="21" s="1"/>
  <c r="BV10" i="21"/>
  <c r="G10" i="21" s="1"/>
  <c r="BU10" i="21"/>
  <c r="F10" i="21" s="1"/>
  <c r="BT10" i="21"/>
  <c r="BS10" i="21"/>
  <c r="D10" i="21" s="1"/>
  <c r="BF10" i="21"/>
  <c r="AP10" i="21"/>
  <c r="Z10" i="21"/>
  <c r="J10" i="21"/>
  <c r="C10" i="21"/>
  <c r="B10" i="21"/>
  <c r="A10" i="21"/>
  <c r="EF9" i="21"/>
  <c r="BQ9" i="21" s="1"/>
  <c r="EE9" i="21"/>
  <c r="ED9" i="21"/>
  <c r="BO9" i="21" s="1"/>
  <c r="EC9" i="21"/>
  <c r="EB9" i="21"/>
  <c r="EA9" i="21"/>
  <c r="DZ9" i="21"/>
  <c r="BK9" i="21" s="1"/>
  <c r="DY9" i="21"/>
  <c r="DX9" i="21"/>
  <c r="BI9" i="21" s="1"/>
  <c r="DW9" i="21"/>
  <c r="DV9" i="21"/>
  <c r="BG9" i="21" s="1"/>
  <c r="DU9" i="21"/>
  <c r="DT9" i="21"/>
  <c r="DS9" i="21"/>
  <c r="DR9" i="21"/>
  <c r="BC9" i="21" s="1"/>
  <c r="DQ9" i="21"/>
  <c r="DP9" i="21"/>
  <c r="BA9" i="21" s="1"/>
  <c r="DO9" i="21"/>
  <c r="DN9" i="21"/>
  <c r="AY9" i="21" s="1"/>
  <c r="DM9" i="21"/>
  <c r="DL9" i="21"/>
  <c r="DK9" i="21"/>
  <c r="DJ9" i="21"/>
  <c r="AU9" i="21" s="1"/>
  <c r="DI9" i="21"/>
  <c r="DH9" i="21"/>
  <c r="AS9" i="21" s="1"/>
  <c r="DG9" i="21"/>
  <c r="DF9" i="21"/>
  <c r="AQ9" i="21" s="1"/>
  <c r="DE9" i="21"/>
  <c r="DD9" i="21"/>
  <c r="DC9" i="21"/>
  <c r="DB9" i="21"/>
  <c r="AM9" i="21" s="1"/>
  <c r="DA9" i="21"/>
  <c r="CZ9" i="21"/>
  <c r="AK9" i="21" s="1"/>
  <c r="CY9" i="21"/>
  <c r="CX9" i="21"/>
  <c r="AI9" i="21" s="1"/>
  <c r="CW9" i="21"/>
  <c r="CV9" i="21"/>
  <c r="CU9" i="21"/>
  <c r="CT9" i="21"/>
  <c r="AE9" i="21" s="1"/>
  <c r="CS9" i="21"/>
  <c r="CR9" i="21"/>
  <c r="AC9" i="21" s="1"/>
  <c r="CQ9" i="21"/>
  <c r="CP9" i="21"/>
  <c r="AA9" i="21" s="1"/>
  <c r="CO9" i="21"/>
  <c r="CN9" i="21"/>
  <c r="CM9" i="21"/>
  <c r="CL9" i="21"/>
  <c r="W9" i="21" s="1"/>
  <c r="CK9" i="21"/>
  <c r="CJ9" i="21"/>
  <c r="U9" i="21" s="1"/>
  <c r="CI9" i="21"/>
  <c r="CH9" i="21"/>
  <c r="S9" i="21" s="1"/>
  <c r="CG9" i="21"/>
  <c r="CF9" i="21"/>
  <c r="CE9" i="21"/>
  <c r="CD9" i="21"/>
  <c r="O9" i="21" s="1"/>
  <c r="CC9" i="21"/>
  <c r="CB9" i="21"/>
  <c r="M9" i="21" s="1"/>
  <c r="CA9" i="21"/>
  <c r="BZ9" i="21"/>
  <c r="K9" i="21" s="1"/>
  <c r="BY9" i="21"/>
  <c r="BX9" i="21"/>
  <c r="BW9" i="21"/>
  <c r="BV9" i="21"/>
  <c r="G9" i="21" s="1"/>
  <c r="BU9" i="21"/>
  <c r="BT9" i="21"/>
  <c r="E9" i="21" s="1"/>
  <c r="BS9" i="21"/>
  <c r="BP9" i="21"/>
  <c r="BM9" i="21"/>
  <c r="BL9" i="21"/>
  <c r="BH9" i="21"/>
  <c r="BE9" i="21"/>
  <c r="BD9" i="21"/>
  <c r="AZ9" i="21"/>
  <c r="AW9" i="21"/>
  <c r="AV9" i="21"/>
  <c r="AR9" i="21"/>
  <c r="AO9" i="21"/>
  <c r="AN9" i="21"/>
  <c r="AJ9" i="21"/>
  <c r="AG9" i="21"/>
  <c r="AF9" i="21"/>
  <c r="AB9" i="21"/>
  <c r="Y9" i="21"/>
  <c r="X9" i="21"/>
  <c r="T9" i="21"/>
  <c r="Q9" i="21"/>
  <c r="P9" i="21"/>
  <c r="L9" i="21"/>
  <c r="I9" i="21"/>
  <c r="H9" i="21"/>
  <c r="D9" i="21"/>
  <c r="C9" i="21"/>
  <c r="B9" i="21"/>
  <c r="A9" i="21"/>
  <c r="EF8" i="21"/>
  <c r="BQ8" i="21" s="1"/>
  <c r="EE8" i="21"/>
  <c r="BP8" i="21" s="1"/>
  <c r="ED8" i="21"/>
  <c r="EC8" i="21"/>
  <c r="BN8" i="21" s="1"/>
  <c r="EB8" i="21"/>
  <c r="BM8" i="21" s="1"/>
  <c r="EA8" i="21"/>
  <c r="DZ8" i="21"/>
  <c r="BK8" i="21" s="1"/>
  <c r="DY8" i="21"/>
  <c r="BJ8" i="21" s="1"/>
  <c r="DX8" i="21"/>
  <c r="BI8" i="21" s="1"/>
  <c r="DW8" i="21"/>
  <c r="DV8" i="21"/>
  <c r="DU8" i="21"/>
  <c r="BF8" i="21" s="1"/>
  <c r="DT8" i="21"/>
  <c r="BE8" i="21" s="1"/>
  <c r="DS8" i="21"/>
  <c r="BD8" i="21" s="1"/>
  <c r="DR8" i="21"/>
  <c r="BC8" i="21" s="1"/>
  <c r="DQ8" i="21"/>
  <c r="BB8" i="21" s="1"/>
  <c r="DP8" i="21"/>
  <c r="BA8" i="21" s="1"/>
  <c r="DO8" i="21"/>
  <c r="DN8" i="21"/>
  <c r="DM8" i="21"/>
  <c r="AX8" i="21" s="1"/>
  <c r="DL8" i="21"/>
  <c r="AW8" i="21" s="1"/>
  <c r="DK8" i="21"/>
  <c r="AV8" i="21" s="1"/>
  <c r="DJ8" i="21"/>
  <c r="AU8" i="21" s="1"/>
  <c r="DI8" i="21"/>
  <c r="AT8" i="21" s="1"/>
  <c r="DH8" i="21"/>
  <c r="AS8" i="21" s="1"/>
  <c r="DG8" i="21"/>
  <c r="AR8" i="21" s="1"/>
  <c r="DF8" i="21"/>
  <c r="DE8" i="21"/>
  <c r="AP8" i="21" s="1"/>
  <c r="DD8" i="21"/>
  <c r="AO8" i="21" s="1"/>
  <c r="DC8" i="21"/>
  <c r="DB8" i="21"/>
  <c r="AM8" i="21" s="1"/>
  <c r="DA8" i="21"/>
  <c r="AL8" i="21" s="1"/>
  <c r="CZ8" i="21"/>
  <c r="AK8" i="21" s="1"/>
  <c r="CY8" i="21"/>
  <c r="AJ8" i="21" s="1"/>
  <c r="CX8" i="21"/>
  <c r="CW8" i="21"/>
  <c r="AH8" i="21" s="1"/>
  <c r="CV8" i="21"/>
  <c r="AG8" i="21" s="1"/>
  <c r="CU8" i="21"/>
  <c r="CT8" i="21"/>
  <c r="AE8" i="21" s="1"/>
  <c r="CS8" i="21"/>
  <c r="AD8" i="21" s="1"/>
  <c r="CR8" i="21"/>
  <c r="AC8" i="21" s="1"/>
  <c r="CQ8" i="21"/>
  <c r="CP8" i="21"/>
  <c r="CO8" i="21"/>
  <c r="Z8" i="21" s="1"/>
  <c r="CN8" i="21"/>
  <c r="Y8" i="21" s="1"/>
  <c r="CM8" i="21"/>
  <c r="X8" i="21" s="1"/>
  <c r="CL8" i="21"/>
  <c r="W8" i="21" s="1"/>
  <c r="CK8" i="21"/>
  <c r="V8" i="21" s="1"/>
  <c r="CJ8" i="21"/>
  <c r="U8" i="21" s="1"/>
  <c r="CI8" i="21"/>
  <c r="CH8" i="21"/>
  <c r="CG8" i="21"/>
  <c r="CF8" i="21"/>
  <c r="CE8" i="21"/>
  <c r="P8" i="21" s="1"/>
  <c r="CD8" i="21"/>
  <c r="O8" i="21" s="1"/>
  <c r="CC8" i="21"/>
  <c r="N8" i="21" s="1"/>
  <c r="CB8" i="21"/>
  <c r="M8" i="21" s="1"/>
  <c r="CA8" i="21"/>
  <c r="L8" i="21" s="1"/>
  <c r="BZ8" i="21"/>
  <c r="BY8" i="21"/>
  <c r="J8" i="21" s="1"/>
  <c r="BX8" i="21"/>
  <c r="I8" i="21" s="1"/>
  <c r="BW8" i="21"/>
  <c r="BV8" i="21"/>
  <c r="G8" i="21" s="1"/>
  <c r="BU8" i="21"/>
  <c r="BT8" i="21"/>
  <c r="BS8" i="21"/>
  <c r="D8" i="21" s="1"/>
  <c r="BO8" i="21"/>
  <c r="BL8" i="21"/>
  <c r="BH8" i="21"/>
  <c r="BG8" i="21"/>
  <c r="AZ8" i="21"/>
  <c r="AY8" i="21"/>
  <c r="AQ8" i="21"/>
  <c r="AN8" i="21"/>
  <c r="AI8" i="21"/>
  <c r="AF8" i="21"/>
  <c r="AB8" i="21"/>
  <c r="AA8" i="21"/>
  <c r="T8" i="21"/>
  <c r="S8" i="21"/>
  <c r="K8" i="21"/>
  <c r="H8" i="21"/>
  <c r="C8" i="21"/>
  <c r="B8" i="21"/>
  <c r="A8" i="21"/>
  <c r="EF7" i="21"/>
  <c r="BQ7" i="21" s="1"/>
  <c r="EE7" i="21"/>
  <c r="BP7" i="21" s="1"/>
  <c r="ED7" i="21"/>
  <c r="BO7" i="25" s="1"/>
  <c r="EC7" i="21"/>
  <c r="EB7" i="21"/>
  <c r="BM7" i="21" s="1"/>
  <c r="EA7" i="21"/>
  <c r="BL7" i="21" s="1"/>
  <c r="DZ7" i="21"/>
  <c r="BK7" i="25" s="1"/>
  <c r="DY7" i="21"/>
  <c r="BJ7" i="21" s="1"/>
  <c r="DX7" i="21"/>
  <c r="BI7" i="21" s="1"/>
  <c r="DW7" i="21"/>
  <c r="BH7" i="21" s="1"/>
  <c r="DV7" i="21"/>
  <c r="DU7" i="21"/>
  <c r="DT7" i="21"/>
  <c r="BE7" i="21" s="1"/>
  <c r="DS7" i="21"/>
  <c r="BD7" i="21" s="1"/>
  <c r="DR7" i="21"/>
  <c r="BC7" i="25" s="1"/>
  <c r="DQ7" i="21"/>
  <c r="DP7" i="21"/>
  <c r="BA7" i="21" s="1"/>
  <c r="DO7" i="21"/>
  <c r="AZ7" i="21" s="1"/>
  <c r="DN7" i="21"/>
  <c r="DM7" i="21"/>
  <c r="AX7" i="21" s="1"/>
  <c r="DL7" i="21"/>
  <c r="AW7" i="21" s="1"/>
  <c r="DK7" i="21"/>
  <c r="AV7" i="21" s="1"/>
  <c r="DJ7" i="21"/>
  <c r="AU7" i="25" s="1"/>
  <c r="DI7" i="21"/>
  <c r="DH7" i="21"/>
  <c r="AS7" i="21" s="1"/>
  <c r="DG7" i="21"/>
  <c r="AR7" i="21" s="1"/>
  <c r="DF7" i="21"/>
  <c r="DE7" i="21"/>
  <c r="AP7" i="21" s="1"/>
  <c r="DD7" i="21"/>
  <c r="AO7" i="21" s="1"/>
  <c r="DC7" i="21"/>
  <c r="AN7" i="21" s="1"/>
  <c r="DB7" i="21"/>
  <c r="AM7" i="25" s="1"/>
  <c r="DA7" i="21"/>
  <c r="AL7" i="21" s="1"/>
  <c r="CZ7" i="21"/>
  <c r="AK7" i="21" s="1"/>
  <c r="CY7" i="21"/>
  <c r="AJ7" i="21" s="1"/>
  <c r="CX7" i="21"/>
  <c r="AI7" i="25" s="1"/>
  <c r="CW7" i="21"/>
  <c r="CV7" i="21"/>
  <c r="AG7" i="21" s="1"/>
  <c r="CU7" i="21"/>
  <c r="AF7" i="21" s="1"/>
  <c r="CT7" i="21"/>
  <c r="AE7" i="25" s="1"/>
  <c r="CS7" i="21"/>
  <c r="AD7" i="21" s="1"/>
  <c r="CR7" i="21"/>
  <c r="AC7" i="21" s="1"/>
  <c r="CQ7" i="21"/>
  <c r="AB7" i="21" s="1"/>
  <c r="CP7" i="21"/>
  <c r="CO7" i="21"/>
  <c r="CN7" i="21"/>
  <c r="Y7" i="21" s="1"/>
  <c r="CM7" i="21"/>
  <c r="X7" i="21" s="1"/>
  <c r="CL7" i="21"/>
  <c r="W7" i="25" s="1"/>
  <c r="CK7" i="21"/>
  <c r="CJ7" i="21"/>
  <c r="U7" i="21" s="1"/>
  <c r="CI7" i="21"/>
  <c r="T7" i="21" s="1"/>
  <c r="CH7" i="21"/>
  <c r="CG7" i="21"/>
  <c r="R7" i="21" s="1"/>
  <c r="CF7" i="21"/>
  <c r="Q7" i="21" s="1"/>
  <c r="CE7" i="21"/>
  <c r="P7" i="21" s="1"/>
  <c r="CD7" i="21"/>
  <c r="O7" i="25" s="1"/>
  <c r="CC7" i="21"/>
  <c r="CB7" i="21"/>
  <c r="M7" i="21" s="1"/>
  <c r="CA7" i="21"/>
  <c r="L7" i="21" s="1"/>
  <c r="BZ7" i="21"/>
  <c r="BY7" i="21"/>
  <c r="J7" i="21" s="1"/>
  <c r="BX7" i="21"/>
  <c r="I7" i="21" s="1"/>
  <c r="BW7" i="21"/>
  <c r="H7" i="21" s="1"/>
  <c r="BV7" i="21"/>
  <c r="G7" i="25" s="1"/>
  <c r="BU7" i="21"/>
  <c r="F7" i="21" s="1"/>
  <c r="BT7" i="21"/>
  <c r="E7" i="21" s="1"/>
  <c r="BS7" i="21"/>
  <c r="D7" i="21" s="1"/>
  <c r="BO7" i="21"/>
  <c r="BN7" i="21"/>
  <c r="BF7" i="21"/>
  <c r="BB7" i="21"/>
  <c r="AT7" i="21"/>
  <c r="AH7" i="21"/>
  <c r="Z7" i="21"/>
  <c r="V7" i="21"/>
  <c r="N7" i="21"/>
  <c r="C7" i="21"/>
  <c r="B7" i="21"/>
  <c r="A7" i="21"/>
  <c r="EF6" i="21"/>
  <c r="EE6" i="21"/>
  <c r="BP6" i="21" s="1"/>
  <c r="ED6" i="21"/>
  <c r="BO6" i="21" s="1"/>
  <c r="EC6" i="21"/>
  <c r="EB6" i="21"/>
  <c r="EA6" i="21"/>
  <c r="BL6" i="21" s="1"/>
  <c r="DZ6" i="21"/>
  <c r="BK6" i="21" s="1"/>
  <c r="DY6" i="21"/>
  <c r="DX6" i="21"/>
  <c r="DW6" i="21"/>
  <c r="BH6" i="21" s="1"/>
  <c r="DV6" i="21"/>
  <c r="BG6" i="21" s="1"/>
  <c r="DU6" i="21"/>
  <c r="DT6" i="21"/>
  <c r="DS6" i="21"/>
  <c r="BD6" i="21" s="1"/>
  <c r="DR6" i="21"/>
  <c r="BC6" i="21" s="1"/>
  <c r="DQ6" i="21"/>
  <c r="DP6" i="21"/>
  <c r="DO6" i="21"/>
  <c r="AZ6" i="21" s="1"/>
  <c r="DN6" i="21"/>
  <c r="AY6" i="21" s="1"/>
  <c r="DM6" i="21"/>
  <c r="DL6" i="21"/>
  <c r="DK6" i="21"/>
  <c r="AV6" i="21" s="1"/>
  <c r="DJ6" i="21"/>
  <c r="AU6" i="21" s="1"/>
  <c r="DI6" i="21"/>
  <c r="DH6" i="21"/>
  <c r="DG6" i="21"/>
  <c r="AR6" i="21" s="1"/>
  <c r="DF6" i="21"/>
  <c r="AQ6" i="21" s="1"/>
  <c r="DE6" i="21"/>
  <c r="DD6" i="21"/>
  <c r="DC6" i="21"/>
  <c r="AN6" i="21" s="1"/>
  <c r="DB6" i="21"/>
  <c r="AM6" i="21" s="1"/>
  <c r="DA6" i="21"/>
  <c r="CZ6" i="21"/>
  <c r="CY6" i="21"/>
  <c r="AJ6" i="21" s="1"/>
  <c r="CX6" i="21"/>
  <c r="AI6" i="21" s="1"/>
  <c r="CW6" i="21"/>
  <c r="CV6" i="21"/>
  <c r="CU6" i="21"/>
  <c r="AF6" i="21" s="1"/>
  <c r="CT6" i="21"/>
  <c r="AE6" i="21" s="1"/>
  <c r="CS6" i="21"/>
  <c r="CR6" i="21"/>
  <c r="CQ6" i="21"/>
  <c r="AB6" i="21" s="1"/>
  <c r="CP6" i="21"/>
  <c r="AA6" i="21" s="1"/>
  <c r="CO6" i="21"/>
  <c r="CN6" i="21"/>
  <c r="CM6" i="21"/>
  <c r="X6" i="21" s="1"/>
  <c r="CL6" i="21"/>
  <c r="W6" i="21" s="1"/>
  <c r="CK6" i="21"/>
  <c r="CJ6" i="21"/>
  <c r="CI6" i="21"/>
  <c r="T6" i="21" s="1"/>
  <c r="CH6" i="21"/>
  <c r="S6" i="21" s="1"/>
  <c r="CG6" i="21"/>
  <c r="CF6" i="21"/>
  <c r="CE6" i="21"/>
  <c r="P6" i="21" s="1"/>
  <c r="CD6" i="21"/>
  <c r="O6" i="21" s="1"/>
  <c r="CC6" i="21"/>
  <c r="CB6" i="21"/>
  <c r="CA6" i="21"/>
  <c r="L6" i="21" s="1"/>
  <c r="BZ6" i="21"/>
  <c r="K6" i="21" s="1"/>
  <c r="BY6" i="21"/>
  <c r="BX6" i="21"/>
  <c r="BW6" i="21"/>
  <c r="H6" i="21" s="1"/>
  <c r="BV6" i="21"/>
  <c r="G6" i="21" s="1"/>
  <c r="BU6" i="21"/>
  <c r="BT6" i="21"/>
  <c r="BS6" i="21"/>
  <c r="D6" i="21" s="1"/>
  <c r="BQ6" i="21"/>
  <c r="BN6" i="21"/>
  <c r="BM6" i="21"/>
  <c r="BJ6" i="21"/>
  <c r="BI6" i="21"/>
  <c r="BF6" i="21"/>
  <c r="BE6" i="21"/>
  <c r="BB6" i="21"/>
  <c r="BA6" i="21"/>
  <c r="AX6" i="21"/>
  <c r="AW6" i="21"/>
  <c r="AT6" i="21"/>
  <c r="AS6" i="21"/>
  <c r="AP6" i="21"/>
  <c r="AO6" i="21"/>
  <c r="AL6" i="21"/>
  <c r="AK6" i="21"/>
  <c r="AH6" i="21"/>
  <c r="AG6" i="21"/>
  <c r="AD6" i="21"/>
  <c r="AC6" i="21"/>
  <c r="Z6" i="21"/>
  <c r="Y6" i="21"/>
  <c r="V6" i="21"/>
  <c r="U6" i="21"/>
  <c r="R6" i="21"/>
  <c r="Q6" i="21"/>
  <c r="N6" i="21"/>
  <c r="M6" i="21"/>
  <c r="J6" i="21"/>
  <c r="I6" i="21"/>
  <c r="F6" i="21"/>
  <c r="E6" i="21"/>
  <c r="C6" i="21"/>
  <c r="B6" i="21"/>
  <c r="A6" i="21"/>
  <c r="S105" i="22"/>
  <c r="R105" i="22"/>
  <c r="Q105" i="22"/>
  <c r="P105" i="22"/>
  <c r="O105" i="22"/>
  <c r="N105" i="22"/>
  <c r="M105" i="22"/>
  <c r="L105" i="22"/>
  <c r="K105" i="22"/>
  <c r="J105" i="22"/>
  <c r="I105" i="22"/>
  <c r="H105" i="22"/>
  <c r="G105" i="22"/>
  <c r="F105" i="22"/>
  <c r="E105" i="22"/>
  <c r="D105" i="22"/>
  <c r="C105" i="22"/>
  <c r="B105" i="22"/>
  <c r="A105" i="22"/>
  <c r="S104" i="22"/>
  <c r="R104" i="22"/>
  <c r="Q104" i="22"/>
  <c r="P104" i="22"/>
  <c r="O104" i="22"/>
  <c r="N104" i="22"/>
  <c r="M104" i="22"/>
  <c r="L104" i="22"/>
  <c r="K104" i="22"/>
  <c r="J104" i="22"/>
  <c r="I104" i="22"/>
  <c r="H104" i="22"/>
  <c r="G104" i="22"/>
  <c r="F104" i="22"/>
  <c r="E104" i="22"/>
  <c r="D104" i="22"/>
  <c r="C104" i="22"/>
  <c r="B104" i="22"/>
  <c r="A104" i="22"/>
  <c r="S103" i="22"/>
  <c r="R103" i="22"/>
  <c r="Q103" i="22"/>
  <c r="P103" i="22"/>
  <c r="O103" i="22"/>
  <c r="N103" i="22"/>
  <c r="M103" i="22"/>
  <c r="L103" i="22"/>
  <c r="K103" i="22"/>
  <c r="J103" i="22"/>
  <c r="I103" i="22"/>
  <c r="H103" i="22"/>
  <c r="G103" i="22"/>
  <c r="F103" i="22"/>
  <c r="E103" i="22"/>
  <c r="D103" i="22"/>
  <c r="C103" i="22"/>
  <c r="B103" i="22"/>
  <c r="A103" i="22"/>
  <c r="S102" i="22"/>
  <c r="R102" i="22"/>
  <c r="Q102" i="22"/>
  <c r="P102" i="22"/>
  <c r="O102" i="22"/>
  <c r="N102" i="22"/>
  <c r="M102" i="22"/>
  <c r="L102" i="22"/>
  <c r="K102" i="22"/>
  <c r="J102" i="22"/>
  <c r="I102" i="22"/>
  <c r="H102" i="22"/>
  <c r="G102" i="22"/>
  <c r="F102" i="22"/>
  <c r="E102" i="22"/>
  <c r="D102" i="22"/>
  <c r="C102" i="22"/>
  <c r="B102" i="22"/>
  <c r="A102" i="22"/>
  <c r="S101" i="22"/>
  <c r="R101" i="22"/>
  <c r="Q101" i="22"/>
  <c r="P101" i="22"/>
  <c r="O101" i="22"/>
  <c r="N101" i="22"/>
  <c r="M101" i="22"/>
  <c r="L101" i="22"/>
  <c r="K101" i="22"/>
  <c r="J101" i="22"/>
  <c r="I101" i="22"/>
  <c r="H101" i="22"/>
  <c r="G101" i="22"/>
  <c r="F101" i="22"/>
  <c r="E101" i="22"/>
  <c r="D101" i="22"/>
  <c r="C101" i="22"/>
  <c r="B101" i="22"/>
  <c r="A101" i="22"/>
  <c r="S100" i="22"/>
  <c r="R100" i="22"/>
  <c r="Q100" i="22"/>
  <c r="P100" i="22"/>
  <c r="O100" i="22"/>
  <c r="N100" i="22"/>
  <c r="M100" i="22"/>
  <c r="L100" i="22"/>
  <c r="K100" i="22"/>
  <c r="J100" i="22"/>
  <c r="I100" i="22"/>
  <c r="H100" i="22"/>
  <c r="G100" i="22"/>
  <c r="F100" i="22"/>
  <c r="E100" i="22"/>
  <c r="D100" i="22"/>
  <c r="C100" i="22"/>
  <c r="B100" i="22"/>
  <c r="A100" i="22"/>
  <c r="S99" i="22"/>
  <c r="R99" i="22"/>
  <c r="Q99" i="22"/>
  <c r="P99" i="22"/>
  <c r="O99" i="22"/>
  <c r="N99" i="22"/>
  <c r="M99" i="22"/>
  <c r="L99" i="22"/>
  <c r="K99" i="22"/>
  <c r="J99" i="22"/>
  <c r="I99" i="22"/>
  <c r="H99" i="22"/>
  <c r="G99" i="22"/>
  <c r="F99" i="22"/>
  <c r="E99" i="22"/>
  <c r="D99" i="22"/>
  <c r="C99" i="22"/>
  <c r="B99" i="22"/>
  <c r="A99" i="22"/>
  <c r="S98" i="22"/>
  <c r="R98" i="22"/>
  <c r="Q98" i="22"/>
  <c r="P98" i="22"/>
  <c r="O98" i="22"/>
  <c r="N98" i="22"/>
  <c r="M98" i="22"/>
  <c r="L98" i="22"/>
  <c r="K98" i="22"/>
  <c r="J98" i="22"/>
  <c r="I98" i="22"/>
  <c r="H98" i="22"/>
  <c r="G98" i="22"/>
  <c r="F98" i="22"/>
  <c r="E98" i="22"/>
  <c r="D98" i="22"/>
  <c r="C98" i="22"/>
  <c r="B98" i="22"/>
  <c r="A98" i="22"/>
  <c r="S97" i="22"/>
  <c r="R97" i="22"/>
  <c r="Q97" i="22"/>
  <c r="P97" i="22"/>
  <c r="O97" i="22"/>
  <c r="N97" i="22"/>
  <c r="M97" i="22"/>
  <c r="L97" i="22"/>
  <c r="K97" i="22"/>
  <c r="J97" i="22"/>
  <c r="I97" i="22"/>
  <c r="H97" i="22"/>
  <c r="G97" i="22"/>
  <c r="F97" i="22"/>
  <c r="E97" i="22"/>
  <c r="D97" i="22"/>
  <c r="C97" i="22"/>
  <c r="B97" i="22"/>
  <c r="A97" i="22"/>
  <c r="S96" i="22"/>
  <c r="R96" i="22"/>
  <c r="Q96" i="22"/>
  <c r="P96" i="22"/>
  <c r="O96" i="22"/>
  <c r="N96" i="22"/>
  <c r="M96" i="22"/>
  <c r="L96" i="22"/>
  <c r="K96" i="22"/>
  <c r="J96" i="22"/>
  <c r="I96" i="22"/>
  <c r="H96" i="22"/>
  <c r="G96" i="22"/>
  <c r="F96" i="22"/>
  <c r="E96" i="22"/>
  <c r="D96" i="22"/>
  <c r="C96" i="22"/>
  <c r="B96" i="22"/>
  <c r="A96" i="22"/>
  <c r="S95" i="22"/>
  <c r="R95" i="22"/>
  <c r="Q95" i="22"/>
  <c r="P95" i="22"/>
  <c r="O95" i="22"/>
  <c r="N95" i="22"/>
  <c r="M95" i="22"/>
  <c r="L95" i="22"/>
  <c r="K95" i="22"/>
  <c r="J95" i="22"/>
  <c r="I95" i="22"/>
  <c r="H95" i="22"/>
  <c r="G95" i="22"/>
  <c r="F95" i="22"/>
  <c r="E95" i="22"/>
  <c r="D95" i="22"/>
  <c r="C95" i="22"/>
  <c r="B95" i="22"/>
  <c r="A95" i="22"/>
  <c r="S94" i="22"/>
  <c r="R94" i="22"/>
  <c r="Q94" i="22"/>
  <c r="P94" i="22"/>
  <c r="O94" i="22"/>
  <c r="N94" i="22"/>
  <c r="M94" i="22"/>
  <c r="L94" i="22"/>
  <c r="K94" i="22"/>
  <c r="J94" i="22"/>
  <c r="I94" i="22"/>
  <c r="H94" i="22"/>
  <c r="G94" i="22"/>
  <c r="F94" i="22"/>
  <c r="E94" i="22"/>
  <c r="D94" i="22"/>
  <c r="C94" i="22"/>
  <c r="B94" i="22"/>
  <c r="A94" i="22"/>
  <c r="S93" i="22"/>
  <c r="R93" i="22"/>
  <c r="Q93" i="22"/>
  <c r="P93" i="22"/>
  <c r="O93" i="22"/>
  <c r="N93" i="22"/>
  <c r="M93" i="22"/>
  <c r="L93" i="22"/>
  <c r="K93" i="22"/>
  <c r="J93" i="22"/>
  <c r="I93" i="22"/>
  <c r="H93" i="22"/>
  <c r="G93" i="22"/>
  <c r="F93" i="22"/>
  <c r="E93" i="22"/>
  <c r="D93" i="22"/>
  <c r="C93" i="22"/>
  <c r="B93" i="22"/>
  <c r="A93" i="22"/>
  <c r="S92" i="22"/>
  <c r="R92" i="22"/>
  <c r="Q92" i="22"/>
  <c r="P92" i="22"/>
  <c r="O92" i="22"/>
  <c r="N92" i="22"/>
  <c r="M92" i="22"/>
  <c r="L92" i="22"/>
  <c r="K92" i="22"/>
  <c r="J92" i="22"/>
  <c r="I92" i="22"/>
  <c r="H92" i="22"/>
  <c r="G92" i="22"/>
  <c r="F92" i="22"/>
  <c r="E92" i="22"/>
  <c r="D92" i="22"/>
  <c r="C92" i="22"/>
  <c r="B92" i="22"/>
  <c r="A92" i="22"/>
  <c r="S91" i="22"/>
  <c r="R91" i="22"/>
  <c r="Q91" i="22"/>
  <c r="P91" i="22"/>
  <c r="O91" i="22"/>
  <c r="N91" i="22"/>
  <c r="M91" i="22"/>
  <c r="L91" i="22"/>
  <c r="K91" i="22"/>
  <c r="J91" i="22"/>
  <c r="I91" i="22"/>
  <c r="H91" i="22"/>
  <c r="G91" i="22"/>
  <c r="F91" i="22"/>
  <c r="E91" i="22"/>
  <c r="D91" i="22"/>
  <c r="C91" i="22"/>
  <c r="B91" i="22"/>
  <c r="A91" i="22"/>
  <c r="S90" i="22"/>
  <c r="R90" i="22"/>
  <c r="Q90" i="22"/>
  <c r="P90" i="22"/>
  <c r="O90" i="22"/>
  <c r="N90" i="22"/>
  <c r="M90" i="22"/>
  <c r="L90" i="22"/>
  <c r="K90" i="22"/>
  <c r="J90" i="22"/>
  <c r="I90" i="22"/>
  <c r="H90" i="22"/>
  <c r="G90" i="22"/>
  <c r="F90" i="22"/>
  <c r="E90" i="22"/>
  <c r="D90" i="22"/>
  <c r="C90" i="22"/>
  <c r="B90" i="22"/>
  <c r="A90" i="22"/>
  <c r="S89" i="22"/>
  <c r="R89" i="22"/>
  <c r="Q89" i="22"/>
  <c r="P89" i="22"/>
  <c r="O89" i="22"/>
  <c r="N89" i="22"/>
  <c r="M89" i="22"/>
  <c r="L89" i="22"/>
  <c r="K89" i="22"/>
  <c r="J89" i="22"/>
  <c r="I89" i="22"/>
  <c r="H89" i="22"/>
  <c r="G89" i="22"/>
  <c r="F89" i="22"/>
  <c r="E89" i="22"/>
  <c r="D89" i="22"/>
  <c r="C89" i="22"/>
  <c r="B89" i="22"/>
  <c r="A89" i="22"/>
  <c r="S88" i="22"/>
  <c r="R88" i="22"/>
  <c r="Q88" i="22"/>
  <c r="P88" i="22"/>
  <c r="O88" i="22"/>
  <c r="N88" i="22"/>
  <c r="M88" i="22"/>
  <c r="L88" i="22"/>
  <c r="K88" i="22"/>
  <c r="J88" i="22"/>
  <c r="I88" i="22"/>
  <c r="H88" i="22"/>
  <c r="G88" i="22"/>
  <c r="F88" i="22"/>
  <c r="E88" i="22"/>
  <c r="D88" i="22"/>
  <c r="C88" i="22"/>
  <c r="B88" i="22"/>
  <c r="A88" i="22"/>
  <c r="S87" i="22"/>
  <c r="R87" i="22"/>
  <c r="Q87" i="22"/>
  <c r="P87" i="22"/>
  <c r="O87" i="22"/>
  <c r="N87" i="22"/>
  <c r="M87" i="22"/>
  <c r="L87" i="22"/>
  <c r="K87" i="22"/>
  <c r="J87" i="22"/>
  <c r="I87" i="22"/>
  <c r="H87" i="22"/>
  <c r="G87" i="22"/>
  <c r="F87" i="22"/>
  <c r="E87" i="22"/>
  <c r="D87" i="22"/>
  <c r="C87" i="22"/>
  <c r="B87" i="22"/>
  <c r="A87" i="22"/>
  <c r="S86" i="22"/>
  <c r="R86" i="22"/>
  <c r="Q86" i="22"/>
  <c r="P86" i="22"/>
  <c r="O86" i="22"/>
  <c r="N86" i="22"/>
  <c r="M86" i="22"/>
  <c r="L86" i="22"/>
  <c r="K86" i="22"/>
  <c r="J86" i="22"/>
  <c r="I86" i="22"/>
  <c r="H86" i="22"/>
  <c r="G86" i="22"/>
  <c r="F86" i="22"/>
  <c r="E86" i="22"/>
  <c r="D86" i="22"/>
  <c r="C86" i="22"/>
  <c r="B86" i="22"/>
  <c r="A86" i="22"/>
  <c r="S85" i="22"/>
  <c r="R85" i="22"/>
  <c r="Q85" i="22"/>
  <c r="P85" i="22"/>
  <c r="O85" i="22"/>
  <c r="N85" i="22"/>
  <c r="M85" i="22"/>
  <c r="L85" i="22"/>
  <c r="K85" i="22"/>
  <c r="J85" i="22"/>
  <c r="I85" i="22"/>
  <c r="H85" i="22"/>
  <c r="G85" i="22"/>
  <c r="F85" i="22"/>
  <c r="E85" i="22"/>
  <c r="D85" i="22"/>
  <c r="C85" i="22"/>
  <c r="B85" i="22"/>
  <c r="A85" i="22"/>
  <c r="S84" i="22"/>
  <c r="R84" i="22"/>
  <c r="Q84" i="22"/>
  <c r="P84" i="22"/>
  <c r="O84" i="22"/>
  <c r="N84" i="22"/>
  <c r="M84" i="22"/>
  <c r="L84" i="22"/>
  <c r="K84" i="22"/>
  <c r="J84" i="22"/>
  <c r="I84" i="22"/>
  <c r="H84" i="22"/>
  <c r="G84" i="22"/>
  <c r="F84" i="22"/>
  <c r="E84" i="22"/>
  <c r="D84" i="22"/>
  <c r="C84" i="22"/>
  <c r="B84" i="22"/>
  <c r="A84" i="22"/>
  <c r="S83" i="22"/>
  <c r="R83" i="22"/>
  <c r="Q83" i="22"/>
  <c r="P83" i="22"/>
  <c r="O83" i="22"/>
  <c r="N83" i="22"/>
  <c r="M83" i="22"/>
  <c r="L83" i="22"/>
  <c r="K83" i="22"/>
  <c r="J83" i="22"/>
  <c r="I83" i="22"/>
  <c r="H83" i="22"/>
  <c r="G83" i="22"/>
  <c r="F83" i="22"/>
  <c r="E83" i="22"/>
  <c r="D83" i="22"/>
  <c r="C83" i="22"/>
  <c r="B83" i="22"/>
  <c r="A83" i="22"/>
  <c r="S82" i="22"/>
  <c r="R82" i="22"/>
  <c r="Q82" i="22"/>
  <c r="P82" i="22"/>
  <c r="O82" i="22"/>
  <c r="N82" i="22"/>
  <c r="M82" i="22"/>
  <c r="L82" i="22"/>
  <c r="K82" i="22"/>
  <c r="J82" i="22"/>
  <c r="I82" i="22"/>
  <c r="H82" i="22"/>
  <c r="G82" i="22"/>
  <c r="F82" i="22"/>
  <c r="E82" i="22"/>
  <c r="D82" i="22"/>
  <c r="C82" i="22"/>
  <c r="B82" i="22"/>
  <c r="A82" i="22"/>
  <c r="S81" i="22"/>
  <c r="R81" i="22"/>
  <c r="Q81" i="22"/>
  <c r="P81" i="22"/>
  <c r="O81" i="22"/>
  <c r="N81" i="22"/>
  <c r="M81" i="22"/>
  <c r="L81" i="22"/>
  <c r="K81" i="22"/>
  <c r="J81" i="22"/>
  <c r="I81" i="22"/>
  <c r="H81" i="22"/>
  <c r="G81" i="22"/>
  <c r="F81" i="22"/>
  <c r="E81" i="22"/>
  <c r="D81" i="22"/>
  <c r="C81" i="22"/>
  <c r="B81" i="22"/>
  <c r="A81" i="22"/>
  <c r="S80" i="22"/>
  <c r="R80" i="22"/>
  <c r="Q80" i="22"/>
  <c r="P80" i="22"/>
  <c r="O80" i="22"/>
  <c r="N80" i="22"/>
  <c r="M80" i="22"/>
  <c r="L80" i="22"/>
  <c r="K80" i="22"/>
  <c r="J80" i="22"/>
  <c r="I80" i="22"/>
  <c r="H80" i="22"/>
  <c r="G80" i="22"/>
  <c r="F80" i="22"/>
  <c r="E80" i="22"/>
  <c r="D80" i="22"/>
  <c r="C80" i="22"/>
  <c r="B80" i="22"/>
  <c r="A80" i="22"/>
  <c r="S79" i="22"/>
  <c r="R79" i="22"/>
  <c r="Q79" i="22"/>
  <c r="P79" i="22"/>
  <c r="O79" i="22"/>
  <c r="N79" i="22"/>
  <c r="M79" i="22"/>
  <c r="L79" i="22"/>
  <c r="K79" i="22"/>
  <c r="J79" i="22"/>
  <c r="I79" i="22"/>
  <c r="H79" i="22"/>
  <c r="G79" i="22"/>
  <c r="F79" i="22"/>
  <c r="E79" i="22"/>
  <c r="D79" i="22"/>
  <c r="C79" i="22"/>
  <c r="B79" i="22"/>
  <c r="A79" i="22"/>
  <c r="S78" i="22"/>
  <c r="R78" i="22"/>
  <c r="Q78" i="22"/>
  <c r="P78" i="22"/>
  <c r="O78" i="22"/>
  <c r="N78" i="22"/>
  <c r="M78" i="22"/>
  <c r="L78" i="22"/>
  <c r="K78" i="22"/>
  <c r="J78" i="22"/>
  <c r="I78" i="22"/>
  <c r="H78" i="22"/>
  <c r="G78" i="22"/>
  <c r="F78" i="22"/>
  <c r="E78" i="22"/>
  <c r="D78" i="22"/>
  <c r="C78" i="22"/>
  <c r="B78" i="22"/>
  <c r="A78" i="22"/>
  <c r="S77" i="22"/>
  <c r="R77" i="22"/>
  <c r="Q77" i="22"/>
  <c r="P77" i="22"/>
  <c r="O77" i="22"/>
  <c r="N77" i="22"/>
  <c r="M77" i="22"/>
  <c r="L77" i="22"/>
  <c r="K77" i="22"/>
  <c r="J77" i="22"/>
  <c r="I77" i="22"/>
  <c r="H77" i="22"/>
  <c r="G77" i="22"/>
  <c r="F77" i="22"/>
  <c r="E77" i="22"/>
  <c r="D77" i="22"/>
  <c r="C77" i="22"/>
  <c r="B77" i="22"/>
  <c r="A77" i="22"/>
  <c r="S76" i="22"/>
  <c r="R76" i="22"/>
  <c r="Q76" i="22"/>
  <c r="P76" i="22"/>
  <c r="O76" i="22"/>
  <c r="N76" i="22"/>
  <c r="M76" i="22"/>
  <c r="L76" i="22"/>
  <c r="K76" i="22"/>
  <c r="J76" i="22"/>
  <c r="I76" i="22"/>
  <c r="H76" i="22"/>
  <c r="G76" i="22"/>
  <c r="F76" i="22"/>
  <c r="E76" i="22"/>
  <c r="D76" i="22"/>
  <c r="C76" i="22"/>
  <c r="B76" i="22"/>
  <c r="A76" i="22"/>
  <c r="S75" i="22"/>
  <c r="R75" i="22"/>
  <c r="Q75" i="22"/>
  <c r="P75" i="22"/>
  <c r="O75" i="22"/>
  <c r="N75" i="22"/>
  <c r="M75" i="22"/>
  <c r="L75" i="22"/>
  <c r="K75" i="22"/>
  <c r="J75" i="22"/>
  <c r="I75" i="22"/>
  <c r="H75" i="22"/>
  <c r="G75" i="22"/>
  <c r="F75" i="22"/>
  <c r="E75" i="22"/>
  <c r="D75" i="22"/>
  <c r="C75" i="22"/>
  <c r="B75" i="22"/>
  <c r="A75" i="22"/>
  <c r="S74" i="22"/>
  <c r="R74" i="22"/>
  <c r="Q74" i="22"/>
  <c r="P74" i="22"/>
  <c r="O74" i="22"/>
  <c r="N74" i="22"/>
  <c r="M74" i="22"/>
  <c r="L74" i="22"/>
  <c r="K74" i="22"/>
  <c r="J74" i="22"/>
  <c r="I74" i="22"/>
  <c r="H74" i="22"/>
  <c r="G74" i="22"/>
  <c r="F74" i="22"/>
  <c r="E74" i="22"/>
  <c r="D74" i="22"/>
  <c r="C74" i="22"/>
  <c r="B74" i="22"/>
  <c r="A74" i="22"/>
  <c r="S73" i="22"/>
  <c r="R73" i="22"/>
  <c r="Q73" i="22"/>
  <c r="P73" i="22"/>
  <c r="O73" i="22"/>
  <c r="N73" i="22"/>
  <c r="M73" i="22"/>
  <c r="L73" i="22"/>
  <c r="K73" i="22"/>
  <c r="J73" i="22"/>
  <c r="I73" i="22"/>
  <c r="H73" i="22"/>
  <c r="G73" i="22"/>
  <c r="F73" i="22"/>
  <c r="E73" i="22"/>
  <c r="D73" i="22"/>
  <c r="C73" i="22"/>
  <c r="B73" i="22"/>
  <c r="A73" i="22"/>
  <c r="S72" i="22"/>
  <c r="R72" i="22"/>
  <c r="Q72" i="22"/>
  <c r="P72" i="22"/>
  <c r="O72" i="22"/>
  <c r="N72" i="22"/>
  <c r="M72" i="22"/>
  <c r="L72" i="22"/>
  <c r="K72" i="22"/>
  <c r="J72" i="22"/>
  <c r="I72" i="22"/>
  <c r="H72" i="22"/>
  <c r="G72" i="22"/>
  <c r="F72" i="22"/>
  <c r="E72" i="22"/>
  <c r="D72" i="22"/>
  <c r="C72" i="22"/>
  <c r="B72" i="22"/>
  <c r="A72" i="22"/>
  <c r="S71" i="22"/>
  <c r="R71" i="22"/>
  <c r="Q71" i="22"/>
  <c r="P71" i="22"/>
  <c r="O71" i="22"/>
  <c r="N71" i="22"/>
  <c r="M71" i="22"/>
  <c r="L71" i="22"/>
  <c r="K71" i="22"/>
  <c r="J71" i="22"/>
  <c r="I71" i="22"/>
  <c r="H71" i="22"/>
  <c r="G71" i="22"/>
  <c r="F71" i="22"/>
  <c r="E71" i="22"/>
  <c r="D71" i="22"/>
  <c r="C71" i="22"/>
  <c r="B71" i="22"/>
  <c r="A71" i="22"/>
  <c r="S70" i="22"/>
  <c r="R70" i="22"/>
  <c r="Q70" i="22"/>
  <c r="P70" i="22"/>
  <c r="O70" i="22"/>
  <c r="N70" i="22"/>
  <c r="M70" i="22"/>
  <c r="L70" i="22"/>
  <c r="K70" i="22"/>
  <c r="J70" i="22"/>
  <c r="I70" i="22"/>
  <c r="H70" i="22"/>
  <c r="G70" i="22"/>
  <c r="F70" i="22"/>
  <c r="E70" i="22"/>
  <c r="D70" i="22"/>
  <c r="C70" i="22"/>
  <c r="B70" i="22"/>
  <c r="A70" i="22"/>
  <c r="S69" i="22"/>
  <c r="R69" i="22"/>
  <c r="Q69" i="22"/>
  <c r="P69" i="22"/>
  <c r="O69" i="22"/>
  <c r="N69" i="22"/>
  <c r="M69" i="22"/>
  <c r="L69" i="22"/>
  <c r="K69" i="22"/>
  <c r="J69" i="22"/>
  <c r="I69" i="22"/>
  <c r="H69" i="22"/>
  <c r="G69" i="22"/>
  <c r="F69" i="22"/>
  <c r="E69" i="22"/>
  <c r="D69" i="22"/>
  <c r="C69" i="22"/>
  <c r="B69" i="22"/>
  <c r="A69" i="22"/>
  <c r="S68" i="22"/>
  <c r="R68" i="22"/>
  <c r="Q68" i="22"/>
  <c r="P68" i="22"/>
  <c r="O68" i="22"/>
  <c r="N68" i="22"/>
  <c r="M68" i="22"/>
  <c r="L68" i="22"/>
  <c r="K68" i="22"/>
  <c r="J68" i="22"/>
  <c r="I68" i="22"/>
  <c r="H68" i="22"/>
  <c r="G68" i="22"/>
  <c r="F68" i="22"/>
  <c r="E68" i="22"/>
  <c r="D68" i="22"/>
  <c r="C68" i="22"/>
  <c r="B68" i="22"/>
  <c r="A68" i="22"/>
  <c r="S67" i="22"/>
  <c r="R67" i="22"/>
  <c r="Q67" i="22"/>
  <c r="P67" i="22"/>
  <c r="O67" i="22"/>
  <c r="N67" i="22"/>
  <c r="M67" i="22"/>
  <c r="L67" i="22"/>
  <c r="K67" i="22"/>
  <c r="J67" i="22"/>
  <c r="I67" i="22"/>
  <c r="H67" i="22"/>
  <c r="G67" i="22"/>
  <c r="F67" i="22"/>
  <c r="E67" i="22"/>
  <c r="D67" i="22"/>
  <c r="C67" i="22"/>
  <c r="B67" i="22"/>
  <c r="A67" i="22"/>
  <c r="S66" i="22"/>
  <c r="R66" i="22"/>
  <c r="Q66" i="22"/>
  <c r="P66" i="22"/>
  <c r="O66" i="22"/>
  <c r="N66" i="22"/>
  <c r="M66" i="22"/>
  <c r="L66" i="22"/>
  <c r="K66" i="22"/>
  <c r="J66" i="22"/>
  <c r="I66" i="22"/>
  <c r="H66" i="22"/>
  <c r="G66" i="22"/>
  <c r="F66" i="22"/>
  <c r="E66" i="22"/>
  <c r="D66" i="22"/>
  <c r="C66" i="22"/>
  <c r="B66" i="22"/>
  <c r="A66" i="22"/>
  <c r="S65" i="22"/>
  <c r="R65" i="22"/>
  <c r="Q65" i="22"/>
  <c r="P65" i="22"/>
  <c r="O65" i="22"/>
  <c r="N65" i="22"/>
  <c r="M65" i="22"/>
  <c r="L65" i="22"/>
  <c r="K65" i="22"/>
  <c r="J65" i="22"/>
  <c r="I65" i="22"/>
  <c r="H65" i="22"/>
  <c r="G65" i="22"/>
  <c r="F65" i="22"/>
  <c r="E65" i="22"/>
  <c r="D65" i="22"/>
  <c r="C65" i="22"/>
  <c r="B65" i="22"/>
  <c r="A65" i="22"/>
  <c r="S64" i="22"/>
  <c r="R64" i="22"/>
  <c r="Q64" i="22"/>
  <c r="P64" i="22"/>
  <c r="O64" i="22"/>
  <c r="N64" i="22"/>
  <c r="M64" i="22"/>
  <c r="L64" i="22"/>
  <c r="K64" i="22"/>
  <c r="J64" i="22"/>
  <c r="I64" i="22"/>
  <c r="H64" i="22"/>
  <c r="G64" i="22"/>
  <c r="F64" i="22"/>
  <c r="E64" i="22"/>
  <c r="D64" i="22"/>
  <c r="C64" i="22"/>
  <c r="B64" i="22"/>
  <c r="A64" i="22"/>
  <c r="S63" i="22"/>
  <c r="R63" i="22"/>
  <c r="Q63" i="22"/>
  <c r="P63" i="22"/>
  <c r="O63" i="22"/>
  <c r="N63" i="22"/>
  <c r="M63" i="22"/>
  <c r="L63" i="22"/>
  <c r="K63" i="22"/>
  <c r="J63" i="22"/>
  <c r="I63" i="22"/>
  <c r="H63" i="22"/>
  <c r="G63" i="22"/>
  <c r="F63" i="22"/>
  <c r="E63" i="22"/>
  <c r="D63" i="22"/>
  <c r="C63" i="22"/>
  <c r="B63" i="22"/>
  <c r="A63" i="22"/>
  <c r="S62" i="22"/>
  <c r="R62" i="22"/>
  <c r="Q62" i="22"/>
  <c r="P62" i="22"/>
  <c r="O62" i="22"/>
  <c r="N62" i="22"/>
  <c r="M62" i="22"/>
  <c r="L62" i="22"/>
  <c r="K62" i="22"/>
  <c r="J62" i="22"/>
  <c r="I62" i="22"/>
  <c r="H62" i="22"/>
  <c r="G62" i="22"/>
  <c r="F62" i="22"/>
  <c r="E62" i="22"/>
  <c r="D62" i="22"/>
  <c r="C62" i="22"/>
  <c r="B62" i="22"/>
  <c r="A62" i="22"/>
  <c r="S61" i="22"/>
  <c r="R61" i="22"/>
  <c r="Q61" i="22"/>
  <c r="P61" i="22"/>
  <c r="O61" i="22"/>
  <c r="N61" i="22"/>
  <c r="M61" i="22"/>
  <c r="L61" i="22"/>
  <c r="K61" i="22"/>
  <c r="J61" i="22"/>
  <c r="I61" i="22"/>
  <c r="H61" i="22"/>
  <c r="G61" i="22"/>
  <c r="F61" i="22"/>
  <c r="E61" i="22"/>
  <c r="D61" i="22"/>
  <c r="C61" i="22"/>
  <c r="B61" i="22"/>
  <c r="A61" i="22"/>
  <c r="S60" i="22"/>
  <c r="R60" i="22"/>
  <c r="Q60" i="22"/>
  <c r="P60" i="22"/>
  <c r="O60" i="22"/>
  <c r="N60" i="22"/>
  <c r="M60" i="22"/>
  <c r="L60" i="22"/>
  <c r="K60" i="22"/>
  <c r="J60" i="22"/>
  <c r="I60" i="22"/>
  <c r="H60" i="22"/>
  <c r="G60" i="22"/>
  <c r="F60" i="22"/>
  <c r="E60" i="22"/>
  <c r="D60" i="22"/>
  <c r="C60" i="22"/>
  <c r="B60" i="22"/>
  <c r="A60" i="22"/>
  <c r="S59" i="22"/>
  <c r="R59" i="22"/>
  <c r="Q59" i="22"/>
  <c r="P59" i="22"/>
  <c r="O59" i="22"/>
  <c r="N59" i="22"/>
  <c r="M59" i="22"/>
  <c r="L59" i="22"/>
  <c r="K59" i="22"/>
  <c r="J59" i="22"/>
  <c r="I59" i="22"/>
  <c r="H59" i="22"/>
  <c r="G59" i="22"/>
  <c r="F59" i="22"/>
  <c r="E59" i="22"/>
  <c r="D59" i="22"/>
  <c r="C59" i="22"/>
  <c r="B59" i="22"/>
  <c r="A59" i="22"/>
  <c r="S58" i="22"/>
  <c r="R58" i="22"/>
  <c r="Q58" i="22"/>
  <c r="P58" i="22"/>
  <c r="O58" i="22"/>
  <c r="N58" i="22"/>
  <c r="M58" i="22"/>
  <c r="L58" i="22"/>
  <c r="K58" i="22"/>
  <c r="J58" i="22"/>
  <c r="I58" i="22"/>
  <c r="H58" i="22"/>
  <c r="G58" i="22"/>
  <c r="F58" i="22"/>
  <c r="E58" i="22"/>
  <c r="D58" i="22"/>
  <c r="C58" i="22"/>
  <c r="B58" i="22"/>
  <c r="A58" i="22"/>
  <c r="S57" i="22"/>
  <c r="R57" i="22"/>
  <c r="Q57" i="22"/>
  <c r="P57" i="22"/>
  <c r="O57" i="22"/>
  <c r="N57" i="22"/>
  <c r="M57" i="22"/>
  <c r="L57" i="22"/>
  <c r="K57" i="22"/>
  <c r="J57" i="22"/>
  <c r="I57" i="22"/>
  <c r="H57" i="22"/>
  <c r="G57" i="22"/>
  <c r="F57" i="22"/>
  <c r="E57" i="22"/>
  <c r="D57" i="22"/>
  <c r="C57" i="22"/>
  <c r="B57" i="22"/>
  <c r="A57" i="22"/>
  <c r="S56" i="22"/>
  <c r="R56" i="22"/>
  <c r="Q56" i="22"/>
  <c r="P56" i="22"/>
  <c r="O56" i="22"/>
  <c r="N56" i="22"/>
  <c r="M56" i="22"/>
  <c r="L56" i="22"/>
  <c r="K56" i="22"/>
  <c r="J56" i="22"/>
  <c r="I56" i="22"/>
  <c r="H56" i="22"/>
  <c r="G56" i="22"/>
  <c r="F56" i="22"/>
  <c r="E56" i="22"/>
  <c r="D56" i="22"/>
  <c r="C56" i="22"/>
  <c r="B56" i="22"/>
  <c r="A56" i="22"/>
  <c r="S55" i="22"/>
  <c r="R55" i="22"/>
  <c r="Q55" i="22"/>
  <c r="P55" i="22"/>
  <c r="O55" i="22"/>
  <c r="N55" i="22"/>
  <c r="M55" i="22"/>
  <c r="L55" i="22"/>
  <c r="K55" i="22"/>
  <c r="J55" i="22"/>
  <c r="I55" i="22"/>
  <c r="H55" i="22"/>
  <c r="G55" i="22"/>
  <c r="F55" i="22"/>
  <c r="E55" i="22"/>
  <c r="D55" i="22"/>
  <c r="C55" i="22"/>
  <c r="B55" i="22"/>
  <c r="A55" i="22"/>
  <c r="S54" i="22"/>
  <c r="R54" i="22"/>
  <c r="Q54" i="22"/>
  <c r="P54" i="22"/>
  <c r="O54" i="22"/>
  <c r="N54" i="22"/>
  <c r="M54" i="22"/>
  <c r="L54" i="22"/>
  <c r="K54" i="22"/>
  <c r="J54" i="22"/>
  <c r="I54" i="22"/>
  <c r="H54" i="22"/>
  <c r="G54" i="22"/>
  <c r="F54" i="22"/>
  <c r="E54" i="22"/>
  <c r="D54" i="22"/>
  <c r="C54" i="22"/>
  <c r="B54" i="22"/>
  <c r="A54" i="22"/>
  <c r="S53" i="22"/>
  <c r="R53" i="22"/>
  <c r="Q53" i="22"/>
  <c r="P53" i="22"/>
  <c r="O53" i="22"/>
  <c r="N53" i="22"/>
  <c r="M53" i="22"/>
  <c r="L53" i="22"/>
  <c r="K53" i="22"/>
  <c r="J53" i="22"/>
  <c r="I53" i="22"/>
  <c r="H53" i="22"/>
  <c r="G53" i="22"/>
  <c r="F53" i="22"/>
  <c r="E53" i="22"/>
  <c r="D53" i="22"/>
  <c r="C53" i="22"/>
  <c r="B53" i="22"/>
  <c r="A53" i="22"/>
  <c r="S52" i="22"/>
  <c r="R52" i="22"/>
  <c r="Q52" i="22"/>
  <c r="P52" i="22"/>
  <c r="O52" i="22"/>
  <c r="N52" i="22"/>
  <c r="M52" i="22"/>
  <c r="L52" i="22"/>
  <c r="K52" i="22"/>
  <c r="J52" i="22"/>
  <c r="I52" i="22"/>
  <c r="H52" i="22"/>
  <c r="G52" i="22"/>
  <c r="F52" i="22"/>
  <c r="E52" i="22"/>
  <c r="D52" i="22"/>
  <c r="C52" i="22"/>
  <c r="B52" i="22"/>
  <c r="A52" i="22"/>
  <c r="S51" i="22"/>
  <c r="R51" i="22"/>
  <c r="Q51" i="22"/>
  <c r="P51" i="22"/>
  <c r="O51" i="22"/>
  <c r="N51" i="22"/>
  <c r="M51" i="22"/>
  <c r="L51" i="22"/>
  <c r="K51" i="22"/>
  <c r="J51" i="22"/>
  <c r="I51" i="22"/>
  <c r="H51" i="22"/>
  <c r="G51" i="22"/>
  <c r="F51" i="22"/>
  <c r="E51" i="22"/>
  <c r="D51" i="22"/>
  <c r="C51" i="22"/>
  <c r="B51" i="22"/>
  <c r="A51" i="22"/>
  <c r="S50" i="22"/>
  <c r="R50" i="22"/>
  <c r="Q50" i="22"/>
  <c r="P50" i="22"/>
  <c r="O50" i="22"/>
  <c r="N50" i="22"/>
  <c r="M50" i="22"/>
  <c r="L50" i="22"/>
  <c r="K50" i="22"/>
  <c r="J50" i="22"/>
  <c r="I50" i="22"/>
  <c r="H50" i="22"/>
  <c r="G50" i="22"/>
  <c r="F50" i="22"/>
  <c r="E50" i="22"/>
  <c r="D50" i="22"/>
  <c r="C50" i="22"/>
  <c r="B50" i="22"/>
  <c r="A50" i="22"/>
  <c r="S49" i="22"/>
  <c r="R49" i="22"/>
  <c r="Q49" i="22"/>
  <c r="P49" i="22"/>
  <c r="O49" i="22"/>
  <c r="N49" i="22"/>
  <c r="M49" i="22"/>
  <c r="L49" i="22"/>
  <c r="K49" i="22"/>
  <c r="J49" i="22"/>
  <c r="I49" i="22"/>
  <c r="H49" i="22"/>
  <c r="G49" i="22"/>
  <c r="F49" i="22"/>
  <c r="E49" i="22"/>
  <c r="D49" i="22"/>
  <c r="C49" i="22"/>
  <c r="B49" i="22"/>
  <c r="A49" i="22"/>
  <c r="S48" i="22"/>
  <c r="R48" i="22"/>
  <c r="Q48" i="22"/>
  <c r="P48" i="22"/>
  <c r="O48" i="22"/>
  <c r="N48" i="22"/>
  <c r="M48" i="22"/>
  <c r="L48" i="22"/>
  <c r="K48" i="22"/>
  <c r="J48" i="22"/>
  <c r="I48" i="22"/>
  <c r="H48" i="22"/>
  <c r="G48" i="22"/>
  <c r="F48" i="22"/>
  <c r="E48" i="22"/>
  <c r="D48" i="22"/>
  <c r="C48" i="22"/>
  <c r="B48" i="22"/>
  <c r="A48" i="22"/>
  <c r="S47" i="22"/>
  <c r="R47" i="22"/>
  <c r="Q47" i="22"/>
  <c r="P47" i="22"/>
  <c r="O47" i="22"/>
  <c r="N47" i="22"/>
  <c r="M47" i="22"/>
  <c r="L47" i="22"/>
  <c r="K47" i="22"/>
  <c r="J47" i="22"/>
  <c r="I47" i="22"/>
  <c r="H47" i="22"/>
  <c r="G47" i="22"/>
  <c r="F47" i="22"/>
  <c r="E47" i="22"/>
  <c r="D47" i="22"/>
  <c r="C47" i="22"/>
  <c r="B47" i="22"/>
  <c r="A47" i="22"/>
  <c r="S46" i="22"/>
  <c r="R46" i="22"/>
  <c r="Q46" i="22"/>
  <c r="P46" i="22"/>
  <c r="O46" i="22"/>
  <c r="N46" i="22"/>
  <c r="M46" i="22"/>
  <c r="L46" i="22"/>
  <c r="K46" i="22"/>
  <c r="J46" i="22"/>
  <c r="I46" i="22"/>
  <c r="H46" i="22"/>
  <c r="G46" i="22"/>
  <c r="F46" i="22"/>
  <c r="E46" i="22"/>
  <c r="D46" i="22"/>
  <c r="C46" i="22"/>
  <c r="B46" i="22"/>
  <c r="A46" i="22"/>
  <c r="S45" i="22"/>
  <c r="R45" i="22"/>
  <c r="Q45" i="22"/>
  <c r="P45" i="22"/>
  <c r="O45" i="22"/>
  <c r="N45" i="22"/>
  <c r="M45" i="22"/>
  <c r="L45" i="22"/>
  <c r="K45" i="22"/>
  <c r="J45" i="22"/>
  <c r="I45" i="22"/>
  <c r="H45" i="22"/>
  <c r="G45" i="22"/>
  <c r="F45" i="22"/>
  <c r="E45" i="22"/>
  <c r="D45" i="22"/>
  <c r="C45" i="22"/>
  <c r="B45" i="22"/>
  <c r="A45" i="22"/>
  <c r="S44" i="22"/>
  <c r="R44" i="22"/>
  <c r="Q44" i="22"/>
  <c r="P44" i="22"/>
  <c r="O44" i="22"/>
  <c r="N44" i="22"/>
  <c r="M44" i="22"/>
  <c r="L44" i="22"/>
  <c r="K44" i="22"/>
  <c r="J44" i="22"/>
  <c r="I44" i="22"/>
  <c r="H44" i="22"/>
  <c r="G44" i="22"/>
  <c r="F44" i="22"/>
  <c r="E44" i="22"/>
  <c r="D44" i="22"/>
  <c r="C44" i="22"/>
  <c r="B44" i="22"/>
  <c r="A44" i="22"/>
  <c r="S43" i="22"/>
  <c r="R43" i="22"/>
  <c r="Q43" i="22"/>
  <c r="P43" i="22"/>
  <c r="O43" i="22"/>
  <c r="N43" i="22"/>
  <c r="M43" i="22"/>
  <c r="L43" i="22"/>
  <c r="K43" i="22"/>
  <c r="J43" i="22"/>
  <c r="I43" i="22"/>
  <c r="H43" i="22"/>
  <c r="G43" i="22"/>
  <c r="F43" i="22"/>
  <c r="E43" i="22"/>
  <c r="D43" i="22"/>
  <c r="C43" i="22"/>
  <c r="B43" i="22"/>
  <c r="A43" i="22"/>
  <c r="S42" i="22"/>
  <c r="R42" i="22"/>
  <c r="Q42" i="22"/>
  <c r="P42" i="22"/>
  <c r="O42" i="22"/>
  <c r="N42" i="22"/>
  <c r="M42" i="22"/>
  <c r="L42" i="22"/>
  <c r="K42" i="22"/>
  <c r="J42" i="22"/>
  <c r="I42" i="22"/>
  <c r="H42" i="22"/>
  <c r="G42" i="22"/>
  <c r="F42" i="22"/>
  <c r="E42" i="22"/>
  <c r="D42" i="22"/>
  <c r="C42" i="22"/>
  <c r="B42" i="22"/>
  <c r="A42" i="22"/>
  <c r="S41" i="22"/>
  <c r="R41" i="22"/>
  <c r="Q41" i="22"/>
  <c r="P41" i="22"/>
  <c r="O41" i="22"/>
  <c r="N41" i="22"/>
  <c r="M41" i="22"/>
  <c r="L41" i="22"/>
  <c r="K41" i="22"/>
  <c r="J41" i="22"/>
  <c r="I41" i="22"/>
  <c r="H41" i="22"/>
  <c r="G41" i="22"/>
  <c r="F41" i="22"/>
  <c r="E41" i="22"/>
  <c r="D41" i="22"/>
  <c r="C41" i="22"/>
  <c r="B41" i="22"/>
  <c r="A41" i="22"/>
  <c r="S40" i="22"/>
  <c r="R40" i="22"/>
  <c r="Q40" i="22"/>
  <c r="P40" i="22"/>
  <c r="O40" i="22"/>
  <c r="N40" i="22"/>
  <c r="M40" i="22"/>
  <c r="L40" i="22"/>
  <c r="K40" i="22"/>
  <c r="J40" i="22"/>
  <c r="I40" i="22"/>
  <c r="H40" i="22"/>
  <c r="G40" i="22"/>
  <c r="F40" i="22"/>
  <c r="E40" i="22"/>
  <c r="D40" i="22"/>
  <c r="C40" i="22"/>
  <c r="B40" i="22"/>
  <c r="A40" i="22"/>
  <c r="S39" i="22"/>
  <c r="R39" i="22"/>
  <c r="Q39" i="22"/>
  <c r="P39" i="22"/>
  <c r="O39" i="22"/>
  <c r="N39" i="22"/>
  <c r="M39" i="22"/>
  <c r="L39" i="22"/>
  <c r="K39" i="22"/>
  <c r="J39" i="22"/>
  <c r="I39" i="22"/>
  <c r="H39" i="22"/>
  <c r="G39" i="22"/>
  <c r="F39" i="22"/>
  <c r="E39" i="22"/>
  <c r="D39" i="22"/>
  <c r="C39" i="22"/>
  <c r="B39" i="22"/>
  <c r="A39" i="22"/>
  <c r="S38" i="22"/>
  <c r="R38" i="22"/>
  <c r="Q38" i="22"/>
  <c r="P38" i="22"/>
  <c r="O38" i="22"/>
  <c r="N38" i="22"/>
  <c r="M38" i="22"/>
  <c r="L38" i="22"/>
  <c r="K38" i="22"/>
  <c r="J38" i="22"/>
  <c r="I38" i="22"/>
  <c r="H38" i="22"/>
  <c r="G38" i="22"/>
  <c r="F38" i="22"/>
  <c r="E38" i="22"/>
  <c r="D38" i="22"/>
  <c r="C38" i="22"/>
  <c r="B38" i="22"/>
  <c r="A38" i="22"/>
  <c r="S37" i="22"/>
  <c r="R37" i="22"/>
  <c r="Q37" i="22"/>
  <c r="P37" i="22"/>
  <c r="O37" i="22"/>
  <c r="N37" i="22"/>
  <c r="M37" i="22"/>
  <c r="L37" i="22"/>
  <c r="K37" i="22"/>
  <c r="J37" i="22"/>
  <c r="I37" i="22"/>
  <c r="H37" i="22"/>
  <c r="G37" i="22"/>
  <c r="F37" i="22"/>
  <c r="E37" i="22"/>
  <c r="D37" i="22"/>
  <c r="C37" i="22"/>
  <c r="B37" i="22"/>
  <c r="A37" i="22"/>
  <c r="S36" i="22"/>
  <c r="R36" i="22"/>
  <c r="Q36" i="22"/>
  <c r="P36" i="22"/>
  <c r="O36" i="22"/>
  <c r="N36" i="22"/>
  <c r="M36" i="22"/>
  <c r="L36" i="22"/>
  <c r="K36" i="22"/>
  <c r="J36" i="22"/>
  <c r="I36" i="22"/>
  <c r="H36" i="22"/>
  <c r="G36" i="22"/>
  <c r="F36" i="22"/>
  <c r="E36" i="22"/>
  <c r="D36" i="22"/>
  <c r="C36" i="22"/>
  <c r="B36" i="22"/>
  <c r="A36" i="22"/>
  <c r="S35" i="22"/>
  <c r="R35" i="22"/>
  <c r="Q35" i="22"/>
  <c r="P35" i="22"/>
  <c r="O35" i="22"/>
  <c r="N35" i="22"/>
  <c r="M35" i="22"/>
  <c r="L35" i="22"/>
  <c r="K35" i="22"/>
  <c r="J35" i="22"/>
  <c r="I35" i="22"/>
  <c r="H35" i="22"/>
  <c r="G35" i="22"/>
  <c r="F35" i="22"/>
  <c r="E35" i="22"/>
  <c r="D35" i="22"/>
  <c r="C35" i="22"/>
  <c r="B35" i="22"/>
  <c r="A35" i="22"/>
  <c r="S34" i="22"/>
  <c r="R34" i="22"/>
  <c r="Q34" i="22"/>
  <c r="P34" i="22"/>
  <c r="O34" i="22"/>
  <c r="N34" i="22"/>
  <c r="M34" i="22"/>
  <c r="L34" i="22"/>
  <c r="K34" i="22"/>
  <c r="J34" i="22"/>
  <c r="I34" i="22"/>
  <c r="H34" i="22"/>
  <c r="G34" i="22"/>
  <c r="F34" i="22"/>
  <c r="E34" i="22"/>
  <c r="D34" i="22"/>
  <c r="C34" i="22"/>
  <c r="B34" i="22"/>
  <c r="A34" i="22"/>
  <c r="S33" i="22"/>
  <c r="R33" i="22"/>
  <c r="Q33" i="22"/>
  <c r="P33" i="22"/>
  <c r="O33" i="22"/>
  <c r="N33" i="22"/>
  <c r="M33" i="22"/>
  <c r="L33" i="22"/>
  <c r="K33" i="22"/>
  <c r="J33" i="22"/>
  <c r="I33" i="22"/>
  <c r="H33" i="22"/>
  <c r="G33" i="22"/>
  <c r="F33" i="22"/>
  <c r="E33" i="22"/>
  <c r="D33" i="22"/>
  <c r="C33" i="22"/>
  <c r="B33" i="22"/>
  <c r="A33" i="22"/>
  <c r="S32" i="22"/>
  <c r="R32" i="22"/>
  <c r="Q32" i="22"/>
  <c r="P32" i="22"/>
  <c r="O32" i="22"/>
  <c r="N32" i="22"/>
  <c r="M32" i="22"/>
  <c r="L32" i="22"/>
  <c r="K32" i="22"/>
  <c r="J32" i="22"/>
  <c r="I32" i="22"/>
  <c r="H32" i="22"/>
  <c r="G32" i="22"/>
  <c r="F32" i="22"/>
  <c r="E32" i="22"/>
  <c r="D32" i="22"/>
  <c r="C32" i="22"/>
  <c r="B32" i="22"/>
  <c r="A32" i="22"/>
  <c r="S31" i="22"/>
  <c r="R31" i="22"/>
  <c r="Q31" i="22"/>
  <c r="P31" i="22"/>
  <c r="O31" i="22"/>
  <c r="N31" i="22"/>
  <c r="M31" i="22"/>
  <c r="L31" i="22"/>
  <c r="K31" i="22"/>
  <c r="J31" i="22"/>
  <c r="I31" i="22"/>
  <c r="H31" i="22"/>
  <c r="G31" i="22"/>
  <c r="F31" i="22"/>
  <c r="E31" i="22"/>
  <c r="D31" i="22"/>
  <c r="C31" i="22"/>
  <c r="B31" i="22"/>
  <c r="A31" i="22"/>
  <c r="S30" i="22"/>
  <c r="R30" i="22"/>
  <c r="Q30" i="22"/>
  <c r="P30" i="22"/>
  <c r="O30" i="22"/>
  <c r="N30" i="22"/>
  <c r="M30" i="22"/>
  <c r="L30" i="22"/>
  <c r="K30" i="22"/>
  <c r="J30" i="22"/>
  <c r="I30" i="22"/>
  <c r="H30" i="22"/>
  <c r="G30" i="22"/>
  <c r="F30" i="22"/>
  <c r="E30" i="22"/>
  <c r="D30" i="22"/>
  <c r="C30" i="22"/>
  <c r="B30" i="22"/>
  <c r="A30" i="22"/>
  <c r="S29" i="22"/>
  <c r="R29" i="22"/>
  <c r="Q29" i="22"/>
  <c r="P29" i="22"/>
  <c r="O29" i="22"/>
  <c r="N29" i="22"/>
  <c r="M29" i="22"/>
  <c r="L29" i="22"/>
  <c r="K29" i="22"/>
  <c r="J29" i="22"/>
  <c r="I29" i="22"/>
  <c r="H29" i="22"/>
  <c r="G29" i="22"/>
  <c r="F29" i="22"/>
  <c r="E29" i="22"/>
  <c r="D29" i="22"/>
  <c r="C29" i="22"/>
  <c r="B29" i="22"/>
  <c r="A29" i="22"/>
  <c r="S28" i="22"/>
  <c r="R28" i="22"/>
  <c r="Q28" i="22"/>
  <c r="P28" i="22"/>
  <c r="O28" i="22"/>
  <c r="N28" i="22"/>
  <c r="M28" i="22"/>
  <c r="L28" i="22"/>
  <c r="K28" i="22"/>
  <c r="J28" i="22"/>
  <c r="I28" i="22"/>
  <c r="H28" i="22"/>
  <c r="G28" i="22"/>
  <c r="F28" i="22"/>
  <c r="E28" i="22"/>
  <c r="D28" i="22"/>
  <c r="C28" i="22"/>
  <c r="B28" i="22"/>
  <c r="A28" i="22"/>
  <c r="S27" i="22"/>
  <c r="R27" i="22"/>
  <c r="Q27" i="22"/>
  <c r="P27" i="22"/>
  <c r="O27" i="22"/>
  <c r="N27" i="22"/>
  <c r="M27" i="22"/>
  <c r="L27" i="22"/>
  <c r="K27" i="22"/>
  <c r="J27" i="22"/>
  <c r="I27" i="22"/>
  <c r="H27" i="22"/>
  <c r="G27" i="22"/>
  <c r="F27" i="22"/>
  <c r="E27" i="22"/>
  <c r="D27" i="22"/>
  <c r="C27" i="22"/>
  <c r="B27" i="22"/>
  <c r="A27" i="22"/>
  <c r="S26" i="22"/>
  <c r="R26" i="22"/>
  <c r="Q26" i="22"/>
  <c r="P26" i="22"/>
  <c r="O26" i="22"/>
  <c r="N26" i="22"/>
  <c r="M26" i="22"/>
  <c r="L26" i="22"/>
  <c r="K26" i="22"/>
  <c r="J26" i="22"/>
  <c r="I26" i="22"/>
  <c r="H26" i="22"/>
  <c r="G26" i="22"/>
  <c r="F26" i="22"/>
  <c r="E26" i="22"/>
  <c r="D26" i="22"/>
  <c r="C26" i="22"/>
  <c r="B26" i="22"/>
  <c r="A26" i="22"/>
  <c r="S25" i="22"/>
  <c r="R25" i="22"/>
  <c r="Q25" i="22"/>
  <c r="P25" i="22"/>
  <c r="O25" i="22"/>
  <c r="N25" i="22"/>
  <c r="M25" i="22"/>
  <c r="L25" i="22"/>
  <c r="K25" i="22"/>
  <c r="J25" i="22"/>
  <c r="I25" i="22"/>
  <c r="H25" i="22"/>
  <c r="G25" i="22"/>
  <c r="F25" i="22"/>
  <c r="E25" i="22"/>
  <c r="D25" i="22"/>
  <c r="C25" i="22"/>
  <c r="B25" i="22"/>
  <c r="A25" i="22"/>
  <c r="S24" i="22"/>
  <c r="R24" i="22"/>
  <c r="Q24" i="22"/>
  <c r="P24" i="22"/>
  <c r="O24" i="22"/>
  <c r="N24" i="22"/>
  <c r="M24" i="22"/>
  <c r="L24" i="22"/>
  <c r="K24" i="22"/>
  <c r="J24" i="22"/>
  <c r="I24" i="22"/>
  <c r="H24" i="22"/>
  <c r="G24" i="22"/>
  <c r="F24" i="22"/>
  <c r="E24" i="22"/>
  <c r="D24" i="22"/>
  <c r="C24" i="22"/>
  <c r="B24" i="22"/>
  <c r="A24" i="22"/>
  <c r="S23" i="22"/>
  <c r="R23" i="22"/>
  <c r="Q23" i="22"/>
  <c r="P23" i="22"/>
  <c r="O23" i="22"/>
  <c r="N23" i="22"/>
  <c r="M23" i="22"/>
  <c r="L23" i="22"/>
  <c r="K23" i="22"/>
  <c r="J23" i="22"/>
  <c r="I23" i="22"/>
  <c r="H23" i="22"/>
  <c r="G23" i="22"/>
  <c r="F23" i="22"/>
  <c r="E23" i="22"/>
  <c r="D23" i="22"/>
  <c r="C23" i="22"/>
  <c r="B23" i="22"/>
  <c r="A23" i="22"/>
  <c r="S22" i="22"/>
  <c r="R22" i="22"/>
  <c r="Q22" i="22"/>
  <c r="P22" i="22"/>
  <c r="O22" i="22"/>
  <c r="N22" i="22"/>
  <c r="M22" i="22"/>
  <c r="L22" i="22"/>
  <c r="K22" i="22"/>
  <c r="J22" i="22"/>
  <c r="I22" i="22"/>
  <c r="H22" i="22"/>
  <c r="G22" i="22"/>
  <c r="F22" i="22"/>
  <c r="E22" i="22"/>
  <c r="D22" i="22"/>
  <c r="C22" i="22"/>
  <c r="B22" i="22"/>
  <c r="A22" i="22"/>
  <c r="S21" i="22"/>
  <c r="R21" i="22"/>
  <c r="Q21" i="22"/>
  <c r="P21" i="22"/>
  <c r="O21" i="22"/>
  <c r="N21" i="22"/>
  <c r="M21" i="22"/>
  <c r="L21" i="22"/>
  <c r="K21" i="22"/>
  <c r="J21" i="22"/>
  <c r="I21" i="22"/>
  <c r="H21" i="22"/>
  <c r="G21" i="22"/>
  <c r="F21" i="22"/>
  <c r="E21" i="22"/>
  <c r="D21" i="22"/>
  <c r="C21" i="22"/>
  <c r="B21" i="22"/>
  <c r="A21" i="22"/>
  <c r="S20" i="22"/>
  <c r="R20" i="22"/>
  <c r="Q20" i="22"/>
  <c r="P20" i="22"/>
  <c r="O20" i="22"/>
  <c r="N20" i="22"/>
  <c r="M20" i="22"/>
  <c r="L20" i="22"/>
  <c r="K20" i="22"/>
  <c r="J20" i="22"/>
  <c r="I20" i="22"/>
  <c r="H20" i="22"/>
  <c r="G20" i="22"/>
  <c r="F20" i="22"/>
  <c r="E20" i="22"/>
  <c r="D20" i="22"/>
  <c r="C20" i="22"/>
  <c r="B20" i="22"/>
  <c r="A20" i="22"/>
  <c r="S19" i="22"/>
  <c r="R19" i="22"/>
  <c r="Q19" i="22"/>
  <c r="P19" i="22"/>
  <c r="O19" i="22"/>
  <c r="N19" i="22"/>
  <c r="M19" i="22"/>
  <c r="L19" i="22"/>
  <c r="K19" i="22"/>
  <c r="J19" i="22"/>
  <c r="I19" i="22"/>
  <c r="H19" i="22"/>
  <c r="G19" i="22"/>
  <c r="F19" i="22"/>
  <c r="E19" i="22"/>
  <c r="D19" i="22"/>
  <c r="C19" i="22"/>
  <c r="B19" i="22"/>
  <c r="A19" i="22"/>
  <c r="S18" i="22"/>
  <c r="R18" i="22"/>
  <c r="Q18" i="22"/>
  <c r="P18" i="22"/>
  <c r="O18" i="22"/>
  <c r="N18" i="22"/>
  <c r="M18" i="22"/>
  <c r="L18" i="22"/>
  <c r="K18" i="22"/>
  <c r="J18" i="22"/>
  <c r="I18" i="22"/>
  <c r="H18" i="22"/>
  <c r="G18" i="22"/>
  <c r="F18" i="22"/>
  <c r="E18" i="22"/>
  <c r="D18" i="22"/>
  <c r="C18" i="22"/>
  <c r="B18" i="22"/>
  <c r="A18" i="22"/>
  <c r="S17" i="22"/>
  <c r="R17" i="22"/>
  <c r="Q17" i="22"/>
  <c r="P17" i="22"/>
  <c r="O17" i="22"/>
  <c r="N17" i="22"/>
  <c r="M17" i="22"/>
  <c r="L17" i="22"/>
  <c r="K17" i="22"/>
  <c r="J17" i="22"/>
  <c r="I17" i="22"/>
  <c r="H17" i="22"/>
  <c r="G17" i="22"/>
  <c r="F17" i="22"/>
  <c r="E17" i="22"/>
  <c r="D17" i="22"/>
  <c r="C17" i="22"/>
  <c r="B17" i="22"/>
  <c r="A17" i="22"/>
  <c r="S16" i="22"/>
  <c r="R16" i="22"/>
  <c r="Q16" i="22"/>
  <c r="P16" i="22"/>
  <c r="O16" i="22"/>
  <c r="N16" i="22"/>
  <c r="M16" i="22"/>
  <c r="L16" i="22"/>
  <c r="K16" i="22"/>
  <c r="J16" i="22"/>
  <c r="I16" i="22"/>
  <c r="H16" i="22"/>
  <c r="G16" i="22"/>
  <c r="F16" i="22"/>
  <c r="E16" i="22"/>
  <c r="D16" i="22"/>
  <c r="C16" i="22"/>
  <c r="B16" i="22"/>
  <c r="A16" i="22"/>
  <c r="S15" i="22"/>
  <c r="R15" i="22"/>
  <c r="Q15" i="22"/>
  <c r="P15" i="22"/>
  <c r="O15" i="22"/>
  <c r="N15" i="22"/>
  <c r="M15" i="22"/>
  <c r="L15" i="22"/>
  <c r="K15" i="22"/>
  <c r="J15" i="22"/>
  <c r="I15" i="22"/>
  <c r="H15" i="22"/>
  <c r="G15" i="22"/>
  <c r="F15" i="22"/>
  <c r="E15" i="22"/>
  <c r="D15" i="22"/>
  <c r="C15" i="22"/>
  <c r="B15" i="22"/>
  <c r="A15" i="22"/>
  <c r="S14" i="22"/>
  <c r="R14" i="22"/>
  <c r="Q14" i="22"/>
  <c r="P14" i="22"/>
  <c r="O14" i="22"/>
  <c r="N14" i="22"/>
  <c r="M14" i="22"/>
  <c r="L14" i="22"/>
  <c r="K14" i="22"/>
  <c r="J14" i="22"/>
  <c r="I14" i="22"/>
  <c r="H14" i="22"/>
  <c r="G14" i="22"/>
  <c r="F14" i="22"/>
  <c r="E14" i="22"/>
  <c r="D14" i="22"/>
  <c r="C14" i="22"/>
  <c r="B14" i="22"/>
  <c r="A14" i="22"/>
  <c r="S13" i="22"/>
  <c r="R13" i="22"/>
  <c r="Q13" i="22"/>
  <c r="P13" i="22"/>
  <c r="O13" i="22"/>
  <c r="N13" i="22"/>
  <c r="M13" i="22"/>
  <c r="L13" i="22"/>
  <c r="K13" i="22"/>
  <c r="J13" i="22"/>
  <c r="I13" i="22"/>
  <c r="H13" i="22"/>
  <c r="G13" i="22"/>
  <c r="F13" i="22"/>
  <c r="E13" i="22"/>
  <c r="D13" i="22"/>
  <c r="C13" i="22"/>
  <c r="B13" i="22"/>
  <c r="A13" i="22"/>
  <c r="S12" i="22"/>
  <c r="R12" i="22"/>
  <c r="Q12" i="22"/>
  <c r="P12" i="22"/>
  <c r="O12" i="22"/>
  <c r="N12" i="22"/>
  <c r="M12" i="22"/>
  <c r="L12" i="22"/>
  <c r="K12" i="22"/>
  <c r="J12" i="22"/>
  <c r="I12" i="22"/>
  <c r="H12" i="22"/>
  <c r="G12" i="22"/>
  <c r="F12" i="22"/>
  <c r="E12" i="22"/>
  <c r="D12" i="22"/>
  <c r="C12" i="22"/>
  <c r="B12" i="22"/>
  <c r="A12" i="22"/>
  <c r="S11" i="22"/>
  <c r="R11" i="22"/>
  <c r="Q11" i="22"/>
  <c r="P11" i="22"/>
  <c r="O11" i="22"/>
  <c r="N11" i="22"/>
  <c r="M11" i="22"/>
  <c r="L11" i="22"/>
  <c r="K11" i="22"/>
  <c r="J11" i="22"/>
  <c r="I11" i="22"/>
  <c r="H11" i="22"/>
  <c r="G11" i="22"/>
  <c r="F11" i="22"/>
  <c r="E11" i="22"/>
  <c r="D11" i="22"/>
  <c r="C11" i="22"/>
  <c r="B11" i="22"/>
  <c r="A11" i="22"/>
  <c r="S10" i="22"/>
  <c r="R10" i="22"/>
  <c r="Q10" i="22"/>
  <c r="P10" i="22"/>
  <c r="O10" i="22"/>
  <c r="N10" i="22"/>
  <c r="M10" i="22"/>
  <c r="L10" i="22"/>
  <c r="K10" i="22"/>
  <c r="J10" i="22"/>
  <c r="I10" i="22"/>
  <c r="H10" i="22"/>
  <c r="G10" i="22"/>
  <c r="F10" i="22"/>
  <c r="E10" i="22"/>
  <c r="D10" i="22"/>
  <c r="C10" i="22"/>
  <c r="B10" i="22"/>
  <c r="A10" i="22"/>
  <c r="S9" i="22"/>
  <c r="R9" i="22"/>
  <c r="Q9" i="22"/>
  <c r="P9" i="22"/>
  <c r="O9" i="22"/>
  <c r="N9" i="22"/>
  <c r="M9" i="22"/>
  <c r="L9" i="22"/>
  <c r="K9" i="22"/>
  <c r="J9" i="22"/>
  <c r="I9" i="22"/>
  <c r="H9" i="22"/>
  <c r="G9" i="22"/>
  <c r="F9" i="22"/>
  <c r="E9" i="22"/>
  <c r="D9" i="22"/>
  <c r="C9" i="22"/>
  <c r="B9" i="22"/>
  <c r="A9" i="22"/>
  <c r="S8" i="22"/>
  <c r="R8" i="22"/>
  <c r="Q8" i="22"/>
  <c r="P8" i="22"/>
  <c r="O8" i="22"/>
  <c r="N8" i="22"/>
  <c r="M8" i="22"/>
  <c r="L8" i="22"/>
  <c r="K8" i="22"/>
  <c r="J8" i="22"/>
  <c r="I8" i="22"/>
  <c r="H8" i="22"/>
  <c r="G8" i="22"/>
  <c r="F8" i="22"/>
  <c r="E8" i="22"/>
  <c r="D8" i="22"/>
  <c r="C8" i="22"/>
  <c r="B8" i="22"/>
  <c r="A8" i="22"/>
  <c r="S7" i="22"/>
  <c r="R7" i="22"/>
  <c r="Q7" i="22"/>
  <c r="P7" i="22"/>
  <c r="O7" i="22"/>
  <c r="N7" i="22"/>
  <c r="M7" i="22"/>
  <c r="L7" i="22"/>
  <c r="K7" i="22"/>
  <c r="J7" i="22"/>
  <c r="I7" i="22"/>
  <c r="H7" i="22"/>
  <c r="G7" i="22"/>
  <c r="F7" i="22"/>
  <c r="E7" i="22"/>
  <c r="D7" i="22"/>
  <c r="C7" i="22"/>
  <c r="B7" i="22"/>
  <c r="A7" i="22"/>
  <c r="S6" i="22"/>
  <c r="R6" i="22"/>
  <c r="Q6" i="22"/>
  <c r="P6" i="22"/>
  <c r="O6" i="22"/>
  <c r="N6" i="22"/>
  <c r="M6" i="22"/>
  <c r="L6" i="22"/>
  <c r="K6" i="22"/>
  <c r="J6" i="22"/>
  <c r="I6" i="22"/>
  <c r="H6" i="22"/>
  <c r="G6" i="22"/>
  <c r="F6" i="22"/>
  <c r="E6" i="22"/>
  <c r="D6" i="22"/>
  <c r="C6" i="22"/>
  <c r="B6" i="22"/>
  <c r="A6" i="22"/>
  <c r="S5" i="22"/>
  <c r="R5" i="22"/>
  <c r="Q5" i="22"/>
  <c r="P5" i="22"/>
  <c r="O5" i="22"/>
  <c r="N5" i="22"/>
  <c r="M5" i="22"/>
  <c r="L5" i="22"/>
  <c r="K5" i="22"/>
  <c r="J5" i="22"/>
  <c r="I5" i="22"/>
  <c r="H5" i="22"/>
  <c r="G5" i="22"/>
  <c r="F5" i="22"/>
  <c r="E5" i="22"/>
  <c r="D5" i="22"/>
  <c r="C5" i="22"/>
  <c r="B5" i="22"/>
  <c r="A5" i="22"/>
  <c r="S4" i="22"/>
  <c r="R4" i="22"/>
  <c r="Q4" i="22"/>
  <c r="P4" i="22"/>
  <c r="O4" i="22"/>
  <c r="N4" i="22"/>
  <c r="M4" i="22"/>
  <c r="L4" i="22"/>
  <c r="K4" i="22"/>
  <c r="J4" i="22"/>
  <c r="I4" i="22"/>
  <c r="H4" i="22"/>
  <c r="G4" i="22"/>
  <c r="F4" i="22"/>
  <c r="E4" i="22"/>
  <c r="D4" i="22"/>
  <c r="C4" i="22"/>
  <c r="B4" i="22"/>
  <c r="A4" i="22"/>
  <c r="BQ207" i="25"/>
  <c r="BP207" i="25"/>
  <c r="BO207" i="25"/>
  <c r="BN207" i="25"/>
  <c r="BM207" i="25"/>
  <c r="BL207" i="25"/>
  <c r="BK207" i="25"/>
  <c r="BJ207" i="25"/>
  <c r="BI207" i="25"/>
  <c r="BH207" i="25"/>
  <c r="BG207" i="25"/>
  <c r="BF207" i="25"/>
  <c r="BE207" i="25"/>
  <c r="BD207" i="25"/>
  <c r="BC207" i="25"/>
  <c r="BB207" i="25"/>
  <c r="BA207" i="25"/>
  <c r="AZ207" i="25"/>
  <c r="AY207" i="25"/>
  <c r="AX207" i="25"/>
  <c r="AW207" i="25"/>
  <c r="AV207" i="25"/>
  <c r="AU207" i="25"/>
  <c r="AT207" i="25"/>
  <c r="AS207" i="25"/>
  <c r="AR207" i="25"/>
  <c r="AQ207" i="25"/>
  <c r="AP207" i="25"/>
  <c r="AO207" i="25"/>
  <c r="AN207" i="25"/>
  <c r="AM207" i="25"/>
  <c r="AL207" i="25"/>
  <c r="AK207" i="25"/>
  <c r="AJ207" i="25"/>
  <c r="AI207" i="25"/>
  <c r="AH207" i="25"/>
  <c r="AG207" i="25"/>
  <c r="AF207" i="25"/>
  <c r="AE207" i="25"/>
  <c r="AD207" i="25"/>
  <c r="AC207" i="25"/>
  <c r="AB207" i="25"/>
  <c r="AA207" i="25"/>
  <c r="Z207" i="25"/>
  <c r="Y207" i="25"/>
  <c r="X207" i="25"/>
  <c r="W207" i="25"/>
  <c r="V207" i="25"/>
  <c r="U207" i="25"/>
  <c r="T207" i="25"/>
  <c r="S207" i="25"/>
  <c r="R207" i="25"/>
  <c r="Q207" i="25"/>
  <c r="P207" i="25"/>
  <c r="O207" i="25"/>
  <c r="N207" i="25"/>
  <c r="M207" i="25"/>
  <c r="L207" i="25"/>
  <c r="K207" i="25"/>
  <c r="J207" i="25"/>
  <c r="I207" i="25"/>
  <c r="H207" i="25"/>
  <c r="G207" i="25"/>
  <c r="F207" i="25"/>
  <c r="E207" i="25"/>
  <c r="D207" i="25"/>
  <c r="C207" i="25"/>
  <c r="B207" i="25"/>
  <c r="A207" i="25"/>
  <c r="BQ206" i="25"/>
  <c r="BP206" i="25"/>
  <c r="BO206" i="25"/>
  <c r="BN206" i="25"/>
  <c r="BM206" i="25"/>
  <c r="BL206" i="25"/>
  <c r="BK206" i="25"/>
  <c r="BJ206" i="25"/>
  <c r="BI206" i="25"/>
  <c r="BH206" i="25"/>
  <c r="BG206" i="25"/>
  <c r="BF206" i="25"/>
  <c r="BE206" i="25"/>
  <c r="BD206" i="25"/>
  <c r="BC206" i="25"/>
  <c r="BB206" i="25"/>
  <c r="BA206" i="25"/>
  <c r="AZ206" i="25"/>
  <c r="AY206" i="25"/>
  <c r="AX206" i="25"/>
  <c r="AW206" i="25"/>
  <c r="AV206" i="25"/>
  <c r="AU206" i="25"/>
  <c r="AT206" i="25"/>
  <c r="AS206" i="25"/>
  <c r="AR206" i="25"/>
  <c r="AQ206" i="25"/>
  <c r="AP206" i="25"/>
  <c r="AO206" i="25"/>
  <c r="AN206" i="25"/>
  <c r="AM206" i="25"/>
  <c r="AL206" i="25"/>
  <c r="AK206" i="25"/>
  <c r="AJ206" i="25"/>
  <c r="AI206" i="25"/>
  <c r="AH206" i="25"/>
  <c r="AG206" i="25"/>
  <c r="AF206" i="25"/>
  <c r="AE206"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A206" i="25"/>
  <c r="BQ205" i="25"/>
  <c r="BP205" i="25"/>
  <c r="BO205" i="25"/>
  <c r="BN205" i="25"/>
  <c r="BM205" i="25"/>
  <c r="BL205" i="25"/>
  <c r="BK205" i="25"/>
  <c r="BJ205" i="25"/>
  <c r="BI205" i="25"/>
  <c r="BH205" i="25"/>
  <c r="BG205" i="25"/>
  <c r="BF205" i="25"/>
  <c r="BE205" i="25"/>
  <c r="BD205" i="25"/>
  <c r="BC205" i="25"/>
  <c r="BB205" i="25"/>
  <c r="BA205" i="25"/>
  <c r="AZ205" i="25"/>
  <c r="AY205" i="25"/>
  <c r="AX205" i="25"/>
  <c r="AW205" i="25"/>
  <c r="AV205" i="25"/>
  <c r="AU205" i="25"/>
  <c r="AT205" i="25"/>
  <c r="AS205" i="25"/>
  <c r="AR205" i="25"/>
  <c r="AQ205" i="25"/>
  <c r="AP205" i="25"/>
  <c r="AO205" i="25"/>
  <c r="AN205" i="25"/>
  <c r="AM205" i="25"/>
  <c r="AL205" i="25"/>
  <c r="AK205" i="25"/>
  <c r="AJ205" i="25"/>
  <c r="AI205" i="25"/>
  <c r="AH205" i="25"/>
  <c r="AG205" i="25"/>
  <c r="AF205" i="25"/>
  <c r="AE205" i="25"/>
  <c r="AD205" i="25"/>
  <c r="AC205" i="25"/>
  <c r="AB205" i="25"/>
  <c r="AA205" i="25"/>
  <c r="Z205" i="25"/>
  <c r="Y205" i="25"/>
  <c r="X205" i="25"/>
  <c r="W205" i="25"/>
  <c r="V205" i="25"/>
  <c r="U205" i="25"/>
  <c r="T205" i="25"/>
  <c r="S205" i="25"/>
  <c r="R205" i="25"/>
  <c r="Q205" i="25"/>
  <c r="P205" i="25"/>
  <c r="O205" i="25"/>
  <c r="N205" i="25"/>
  <c r="M205" i="25"/>
  <c r="L205" i="25"/>
  <c r="K205" i="25"/>
  <c r="J205" i="25"/>
  <c r="I205" i="25"/>
  <c r="H205" i="25"/>
  <c r="G205" i="25"/>
  <c r="F205" i="25"/>
  <c r="E205" i="25"/>
  <c r="D205" i="25"/>
  <c r="C205" i="25"/>
  <c r="B205" i="25"/>
  <c r="A205" i="25"/>
  <c r="BQ204" i="25"/>
  <c r="BP204" i="25"/>
  <c r="BO204" i="25"/>
  <c r="BN204" i="25"/>
  <c r="BM204" i="25"/>
  <c r="BL204" i="25"/>
  <c r="BK204" i="25"/>
  <c r="BJ204" i="25"/>
  <c r="BI204" i="25"/>
  <c r="BH204" i="25"/>
  <c r="BG204" i="25"/>
  <c r="BF204" i="25"/>
  <c r="BE204" i="25"/>
  <c r="BD204" i="25"/>
  <c r="BC204" i="25"/>
  <c r="BB204" i="25"/>
  <c r="BA204" i="25"/>
  <c r="AZ204" i="25"/>
  <c r="AY204" i="25"/>
  <c r="AX204" i="25"/>
  <c r="AW204" i="25"/>
  <c r="AV204" i="25"/>
  <c r="AU204" i="25"/>
  <c r="AT204" i="25"/>
  <c r="AS204" i="25"/>
  <c r="AR204" i="25"/>
  <c r="AQ204" i="25"/>
  <c r="AP204" i="25"/>
  <c r="AO204" i="25"/>
  <c r="AN204" i="25"/>
  <c r="AM204" i="25"/>
  <c r="AL204" i="25"/>
  <c r="AK204" i="25"/>
  <c r="AJ204" i="25"/>
  <c r="AI204" i="25"/>
  <c r="AH204" i="25"/>
  <c r="AG204" i="25"/>
  <c r="AF204" i="25"/>
  <c r="AE204" i="25"/>
  <c r="AD204" i="25"/>
  <c r="AC204" i="25"/>
  <c r="AB204" i="25"/>
  <c r="AA204" i="25"/>
  <c r="Z204" i="25"/>
  <c r="Y204" i="25"/>
  <c r="X204" i="25"/>
  <c r="W204" i="25"/>
  <c r="V204" i="25"/>
  <c r="U204" i="25"/>
  <c r="T204" i="25"/>
  <c r="S204" i="25"/>
  <c r="R204" i="25"/>
  <c r="Q204" i="25"/>
  <c r="P204" i="25"/>
  <c r="O204" i="25"/>
  <c r="N204" i="25"/>
  <c r="M204" i="25"/>
  <c r="L204" i="25"/>
  <c r="K204" i="25"/>
  <c r="J204" i="25"/>
  <c r="I204" i="25"/>
  <c r="H204" i="25"/>
  <c r="G204" i="25"/>
  <c r="F204" i="25"/>
  <c r="E204" i="25"/>
  <c r="D204" i="25"/>
  <c r="C204" i="25"/>
  <c r="B204" i="25"/>
  <c r="A204" i="25"/>
  <c r="BQ203" i="25"/>
  <c r="BP203" i="25"/>
  <c r="BO203" i="25"/>
  <c r="BN203" i="25"/>
  <c r="BM203" i="25"/>
  <c r="BL203" i="25"/>
  <c r="BK203" i="25"/>
  <c r="BJ203" i="25"/>
  <c r="BI203" i="25"/>
  <c r="BH203" i="25"/>
  <c r="BG203" i="25"/>
  <c r="BF203" i="25"/>
  <c r="BE203" i="25"/>
  <c r="BD203" i="25"/>
  <c r="BC203" i="25"/>
  <c r="BB203" i="25"/>
  <c r="BA203" i="25"/>
  <c r="AZ203" i="25"/>
  <c r="AY203" i="25"/>
  <c r="AX203" i="25"/>
  <c r="AW203" i="25"/>
  <c r="AV203" i="25"/>
  <c r="AU203" i="25"/>
  <c r="AT203" i="25"/>
  <c r="AS203" i="25"/>
  <c r="AR203" i="25"/>
  <c r="AQ203" i="25"/>
  <c r="AP203" i="25"/>
  <c r="AO203" i="25"/>
  <c r="AN203" i="25"/>
  <c r="AM203" i="25"/>
  <c r="AL203" i="25"/>
  <c r="AK203" i="25"/>
  <c r="AJ203" i="25"/>
  <c r="AI203" i="25"/>
  <c r="AH203" i="25"/>
  <c r="AG203" i="25"/>
  <c r="AF203" i="25"/>
  <c r="AE203" i="25"/>
  <c r="AD203" i="25"/>
  <c r="AC203" i="25"/>
  <c r="AB203" i="25"/>
  <c r="AA203" i="25"/>
  <c r="Z203" i="25"/>
  <c r="Y203" i="25"/>
  <c r="X203" i="25"/>
  <c r="W203" i="25"/>
  <c r="V203" i="25"/>
  <c r="U203" i="25"/>
  <c r="T203" i="25"/>
  <c r="S203" i="25"/>
  <c r="R203" i="25"/>
  <c r="Q203" i="25"/>
  <c r="P203" i="25"/>
  <c r="O203" i="25"/>
  <c r="N203" i="25"/>
  <c r="M203" i="25"/>
  <c r="L203" i="25"/>
  <c r="K203" i="25"/>
  <c r="J203" i="25"/>
  <c r="I203" i="25"/>
  <c r="H203" i="25"/>
  <c r="G203" i="25"/>
  <c r="F203" i="25"/>
  <c r="E203" i="25"/>
  <c r="D203" i="25"/>
  <c r="C203" i="25"/>
  <c r="B203" i="25"/>
  <c r="A203" i="25"/>
  <c r="BQ202" i="25"/>
  <c r="BP202" i="25"/>
  <c r="BO202" i="25"/>
  <c r="BN202" i="25"/>
  <c r="BM202" i="25"/>
  <c r="BL202" i="25"/>
  <c r="BK202" i="25"/>
  <c r="BJ202" i="25"/>
  <c r="BI202" i="25"/>
  <c r="BH202" i="25"/>
  <c r="BG202" i="25"/>
  <c r="BF202" i="25"/>
  <c r="BE202" i="25"/>
  <c r="BD202" i="25"/>
  <c r="BC202" i="25"/>
  <c r="BB202" i="25"/>
  <c r="BA202" i="25"/>
  <c r="AZ202" i="25"/>
  <c r="AY202" i="25"/>
  <c r="AX202" i="25"/>
  <c r="AW202" i="25"/>
  <c r="AV202" i="25"/>
  <c r="AU202" i="25"/>
  <c r="AT202" i="25"/>
  <c r="AS202" i="25"/>
  <c r="AR202" i="25"/>
  <c r="AQ202" i="25"/>
  <c r="AP202" i="25"/>
  <c r="AO202" i="25"/>
  <c r="AN202" i="25"/>
  <c r="AM202" i="25"/>
  <c r="AL202" i="25"/>
  <c r="AK202" i="25"/>
  <c r="AJ202" i="25"/>
  <c r="AI202" i="25"/>
  <c r="AH202" i="25"/>
  <c r="AG202" i="25"/>
  <c r="AF202" i="25"/>
  <c r="AE202" i="25"/>
  <c r="AD202" i="25"/>
  <c r="AC202" i="25"/>
  <c r="AB202" i="25"/>
  <c r="AA202" i="25"/>
  <c r="Z202" i="25"/>
  <c r="Y202" i="25"/>
  <c r="X202" i="25"/>
  <c r="W202" i="25"/>
  <c r="V202" i="25"/>
  <c r="U202" i="25"/>
  <c r="T202" i="25"/>
  <c r="S202" i="25"/>
  <c r="R202" i="25"/>
  <c r="Q202" i="25"/>
  <c r="P202" i="25"/>
  <c r="O202" i="25"/>
  <c r="N202" i="25"/>
  <c r="M202" i="25"/>
  <c r="L202" i="25"/>
  <c r="K202" i="25"/>
  <c r="J202" i="25"/>
  <c r="I202" i="25"/>
  <c r="H202" i="25"/>
  <c r="G202" i="25"/>
  <c r="F202" i="25"/>
  <c r="E202" i="25"/>
  <c r="D202" i="25"/>
  <c r="C202" i="25"/>
  <c r="B202" i="25"/>
  <c r="A202" i="25"/>
  <c r="BQ201" i="25"/>
  <c r="BP201" i="25"/>
  <c r="BO201" i="25"/>
  <c r="BN201" i="25"/>
  <c r="BM201" i="25"/>
  <c r="BL201" i="25"/>
  <c r="BK201" i="25"/>
  <c r="BJ201" i="25"/>
  <c r="BI201" i="25"/>
  <c r="BH201" i="25"/>
  <c r="BG201" i="25"/>
  <c r="BF201" i="25"/>
  <c r="BE201" i="25"/>
  <c r="BD201" i="25"/>
  <c r="BC201" i="25"/>
  <c r="BB201" i="25"/>
  <c r="BA201" i="25"/>
  <c r="AZ201" i="25"/>
  <c r="AY201" i="25"/>
  <c r="AX201" i="25"/>
  <c r="AW201" i="25"/>
  <c r="AV201" i="25"/>
  <c r="AU201" i="25"/>
  <c r="AT201" i="25"/>
  <c r="AS201" i="25"/>
  <c r="AR201" i="25"/>
  <c r="AQ201" i="25"/>
  <c r="AP201" i="25"/>
  <c r="AO201" i="25"/>
  <c r="AN201" i="25"/>
  <c r="AM201" i="25"/>
  <c r="AL201" i="25"/>
  <c r="AK201" i="25"/>
  <c r="AJ201" i="25"/>
  <c r="AI201" i="25"/>
  <c r="AH201" i="25"/>
  <c r="AG201" i="25"/>
  <c r="AF201" i="25"/>
  <c r="AE201" i="25"/>
  <c r="AD201" i="25"/>
  <c r="AC201" i="25"/>
  <c r="AB201" i="25"/>
  <c r="AA201" i="25"/>
  <c r="Z201" i="25"/>
  <c r="Y201" i="25"/>
  <c r="X201" i="25"/>
  <c r="W201" i="25"/>
  <c r="V201" i="25"/>
  <c r="U201" i="25"/>
  <c r="T201" i="25"/>
  <c r="S201" i="25"/>
  <c r="R201" i="25"/>
  <c r="Q201" i="25"/>
  <c r="P201" i="25"/>
  <c r="O201" i="25"/>
  <c r="N201" i="25"/>
  <c r="M201" i="25"/>
  <c r="L201" i="25"/>
  <c r="K201" i="25"/>
  <c r="J201" i="25"/>
  <c r="I201" i="25"/>
  <c r="H201" i="25"/>
  <c r="G201" i="25"/>
  <c r="F201" i="25"/>
  <c r="E201" i="25"/>
  <c r="D201" i="25"/>
  <c r="C201" i="25"/>
  <c r="B201" i="25"/>
  <c r="A201" i="25"/>
  <c r="BQ200" i="25"/>
  <c r="BP200" i="25"/>
  <c r="BO200" i="25"/>
  <c r="BN200" i="25"/>
  <c r="BM200" i="25"/>
  <c r="BL200" i="25"/>
  <c r="BK200" i="25"/>
  <c r="BJ200" i="25"/>
  <c r="BI200" i="25"/>
  <c r="BH200" i="25"/>
  <c r="BG200" i="25"/>
  <c r="BF200" i="25"/>
  <c r="BE200" i="25"/>
  <c r="BD200" i="25"/>
  <c r="BC200" i="25"/>
  <c r="BB200" i="25"/>
  <c r="BA200" i="25"/>
  <c r="AZ200" i="25"/>
  <c r="AY200" i="25"/>
  <c r="AX200" i="25"/>
  <c r="AW200" i="25"/>
  <c r="AV200" i="25"/>
  <c r="AU200" i="25"/>
  <c r="AT200" i="25"/>
  <c r="AS200" i="25"/>
  <c r="AR200" i="25"/>
  <c r="AQ200" i="25"/>
  <c r="AP200" i="25"/>
  <c r="AO200" i="25"/>
  <c r="AN200" i="25"/>
  <c r="AM200" i="25"/>
  <c r="AL200" i="25"/>
  <c r="AK200" i="25"/>
  <c r="AJ200" i="25"/>
  <c r="AI200" i="25"/>
  <c r="AH200" i="25"/>
  <c r="AG200" i="25"/>
  <c r="AF200" i="25"/>
  <c r="AE200" i="25"/>
  <c r="AD200" i="25"/>
  <c r="AC200" i="25"/>
  <c r="AB200" i="25"/>
  <c r="AA200" i="25"/>
  <c r="Z200" i="25"/>
  <c r="Y200" i="25"/>
  <c r="X200" i="25"/>
  <c r="W200" i="25"/>
  <c r="V200" i="25"/>
  <c r="U200" i="25"/>
  <c r="T200" i="25"/>
  <c r="S200" i="25"/>
  <c r="R200" i="25"/>
  <c r="Q200" i="25"/>
  <c r="P200" i="25"/>
  <c r="O200" i="25"/>
  <c r="N200" i="25"/>
  <c r="M200" i="25"/>
  <c r="L200" i="25"/>
  <c r="K200" i="25"/>
  <c r="J200" i="25"/>
  <c r="I200" i="25"/>
  <c r="H200" i="25"/>
  <c r="G200" i="25"/>
  <c r="F200" i="25"/>
  <c r="E200" i="25"/>
  <c r="D200" i="25"/>
  <c r="C200" i="25"/>
  <c r="B200" i="25"/>
  <c r="A200" i="25"/>
  <c r="BQ199" i="25"/>
  <c r="BP199" i="25"/>
  <c r="BO199" i="25"/>
  <c r="BN199" i="25"/>
  <c r="BM199" i="25"/>
  <c r="BL199" i="25"/>
  <c r="BK199" i="25"/>
  <c r="BJ199" i="25"/>
  <c r="BI199" i="25"/>
  <c r="BH199" i="25"/>
  <c r="BG199" i="25"/>
  <c r="BF199" i="25"/>
  <c r="BE199" i="25"/>
  <c r="BD199" i="25"/>
  <c r="BC199" i="25"/>
  <c r="BB199" i="25"/>
  <c r="BA199" i="25"/>
  <c r="AZ199" i="25"/>
  <c r="AY199" i="25"/>
  <c r="AX199" i="25"/>
  <c r="AW199" i="25"/>
  <c r="AV199" i="25"/>
  <c r="AU199" i="25"/>
  <c r="AT199" i="25"/>
  <c r="AS199" i="25"/>
  <c r="AR199" i="25"/>
  <c r="AQ199" i="25"/>
  <c r="AP199" i="25"/>
  <c r="AO199" i="25"/>
  <c r="AN199" i="25"/>
  <c r="AM199" i="25"/>
  <c r="AL199" i="25"/>
  <c r="AK199" i="25"/>
  <c r="AJ199" i="25"/>
  <c r="AI199" i="25"/>
  <c r="AH199" i="25"/>
  <c r="AG199" i="25"/>
  <c r="AF199" i="25"/>
  <c r="AE199" i="25"/>
  <c r="AD199" i="25"/>
  <c r="AC199" i="25"/>
  <c r="AB199" i="25"/>
  <c r="AA199" i="25"/>
  <c r="Z199" i="25"/>
  <c r="Y199" i="25"/>
  <c r="X199" i="25"/>
  <c r="W199" i="25"/>
  <c r="V199" i="25"/>
  <c r="U199" i="25"/>
  <c r="T199" i="25"/>
  <c r="S199" i="25"/>
  <c r="R199" i="25"/>
  <c r="Q199" i="25"/>
  <c r="P199" i="25"/>
  <c r="O199" i="25"/>
  <c r="N199" i="25"/>
  <c r="M199" i="25"/>
  <c r="L199" i="25"/>
  <c r="K199" i="25"/>
  <c r="J199" i="25"/>
  <c r="I199" i="25"/>
  <c r="H199" i="25"/>
  <c r="G199" i="25"/>
  <c r="F199" i="25"/>
  <c r="E199" i="25"/>
  <c r="D199" i="25"/>
  <c r="C199" i="25"/>
  <c r="B199" i="25"/>
  <c r="A199" i="25"/>
  <c r="BQ198" i="25"/>
  <c r="BP198" i="25"/>
  <c r="BO198" i="25"/>
  <c r="BN198" i="25"/>
  <c r="BM198" i="25"/>
  <c r="BL198" i="25"/>
  <c r="BK198" i="25"/>
  <c r="BJ198" i="25"/>
  <c r="BI198" i="25"/>
  <c r="BH198" i="25"/>
  <c r="BG198" i="25"/>
  <c r="BF198" i="25"/>
  <c r="BE198" i="25"/>
  <c r="BD198" i="25"/>
  <c r="BC198" i="25"/>
  <c r="BB198" i="25"/>
  <c r="BA198" i="25"/>
  <c r="AZ198" i="25"/>
  <c r="AY198" i="25"/>
  <c r="AX198" i="25"/>
  <c r="AW198" i="25"/>
  <c r="AV198" i="25"/>
  <c r="AU198" i="25"/>
  <c r="AT198" i="25"/>
  <c r="AS198" i="25"/>
  <c r="AR198" i="25"/>
  <c r="AQ198" i="25"/>
  <c r="AP198" i="25"/>
  <c r="AO198" i="25"/>
  <c r="AN198" i="25"/>
  <c r="AM198" i="25"/>
  <c r="AL198" i="25"/>
  <c r="AK198" i="25"/>
  <c r="AJ198" i="25"/>
  <c r="AI198" i="25"/>
  <c r="AH198" i="25"/>
  <c r="AG198" i="25"/>
  <c r="AF198" i="25"/>
  <c r="AE198" i="25"/>
  <c r="AD198" i="25"/>
  <c r="AC198" i="25"/>
  <c r="AB198" i="25"/>
  <c r="AA198" i="25"/>
  <c r="Z198" i="25"/>
  <c r="Y198" i="25"/>
  <c r="X198" i="25"/>
  <c r="W198" i="25"/>
  <c r="V198" i="25"/>
  <c r="U198" i="25"/>
  <c r="T198" i="25"/>
  <c r="S198" i="25"/>
  <c r="R198" i="25"/>
  <c r="Q198" i="25"/>
  <c r="P198" i="25"/>
  <c r="O198" i="25"/>
  <c r="N198" i="25"/>
  <c r="M198" i="25"/>
  <c r="L198" i="25"/>
  <c r="K198" i="25"/>
  <c r="J198" i="25"/>
  <c r="I198" i="25"/>
  <c r="H198" i="25"/>
  <c r="G198" i="25"/>
  <c r="F198" i="25"/>
  <c r="E198" i="25"/>
  <c r="D198" i="25"/>
  <c r="C198" i="25"/>
  <c r="B198" i="25"/>
  <c r="A198" i="25"/>
  <c r="BQ197" i="25"/>
  <c r="BP197" i="25"/>
  <c r="BO197" i="25"/>
  <c r="BN197" i="25"/>
  <c r="BM197" i="25"/>
  <c r="BL197" i="25"/>
  <c r="BK197" i="25"/>
  <c r="BJ197" i="25"/>
  <c r="BI197" i="25"/>
  <c r="BH197" i="25"/>
  <c r="BG197" i="25"/>
  <c r="BF197" i="25"/>
  <c r="BE197" i="25"/>
  <c r="BD197" i="25"/>
  <c r="BC197" i="25"/>
  <c r="BB197" i="25"/>
  <c r="BA197" i="25"/>
  <c r="AZ197" i="25"/>
  <c r="AY197" i="25"/>
  <c r="AX197" i="25"/>
  <c r="AW197" i="25"/>
  <c r="AV197" i="25"/>
  <c r="AU197" i="25"/>
  <c r="AT197" i="25"/>
  <c r="AS197" i="25"/>
  <c r="AR197" i="25"/>
  <c r="AQ197" i="25"/>
  <c r="AP197" i="25"/>
  <c r="AO197" i="25"/>
  <c r="AN197" i="25"/>
  <c r="AM197" i="25"/>
  <c r="AL197" i="25"/>
  <c r="AK197" i="25"/>
  <c r="AJ197" i="25"/>
  <c r="AI197" i="25"/>
  <c r="AH197" i="25"/>
  <c r="AG197" i="25"/>
  <c r="AF197" i="25"/>
  <c r="AE197" i="25"/>
  <c r="AD197" i="25"/>
  <c r="AC197" i="25"/>
  <c r="AB197" i="25"/>
  <c r="AA197" i="25"/>
  <c r="Z197" i="25"/>
  <c r="Y197" i="25"/>
  <c r="X197" i="25"/>
  <c r="W197" i="25"/>
  <c r="V197" i="25"/>
  <c r="U197" i="25"/>
  <c r="T197" i="25"/>
  <c r="S197" i="25"/>
  <c r="R197" i="25"/>
  <c r="Q197" i="25"/>
  <c r="P197" i="25"/>
  <c r="O197" i="25"/>
  <c r="N197" i="25"/>
  <c r="M197" i="25"/>
  <c r="L197" i="25"/>
  <c r="K197" i="25"/>
  <c r="J197" i="25"/>
  <c r="I197" i="25"/>
  <c r="H197" i="25"/>
  <c r="G197" i="25"/>
  <c r="F197" i="25"/>
  <c r="E197" i="25"/>
  <c r="D197" i="25"/>
  <c r="C197" i="25"/>
  <c r="B197" i="25"/>
  <c r="A197" i="25"/>
  <c r="BQ196" i="25"/>
  <c r="BP196" i="25"/>
  <c r="BO196" i="25"/>
  <c r="BN196" i="25"/>
  <c r="BM196" i="25"/>
  <c r="BL196" i="25"/>
  <c r="BK196" i="25"/>
  <c r="BJ196" i="25"/>
  <c r="BI196" i="25"/>
  <c r="BH196" i="25"/>
  <c r="BG196" i="25"/>
  <c r="BF196" i="25"/>
  <c r="BE196" i="25"/>
  <c r="BD196" i="25"/>
  <c r="BC196" i="25"/>
  <c r="BB196" i="25"/>
  <c r="BA196" i="25"/>
  <c r="AZ196" i="25"/>
  <c r="AY196" i="25"/>
  <c r="AX196" i="25"/>
  <c r="AW196" i="25"/>
  <c r="AV196" i="25"/>
  <c r="AU196" i="25"/>
  <c r="AT196" i="25"/>
  <c r="AS196" i="25"/>
  <c r="AR196" i="25"/>
  <c r="AQ196" i="25"/>
  <c r="AP196" i="25"/>
  <c r="AO196" i="25"/>
  <c r="AN196" i="25"/>
  <c r="AM196" i="25"/>
  <c r="AL196" i="25"/>
  <c r="AK196" i="25"/>
  <c r="AJ196" i="25"/>
  <c r="AI196" i="25"/>
  <c r="AH196" i="25"/>
  <c r="AG196" i="25"/>
  <c r="AF196" i="25"/>
  <c r="AE196" i="25"/>
  <c r="AD196" i="25"/>
  <c r="AC196" i="25"/>
  <c r="AB196" i="25"/>
  <c r="AA196" i="25"/>
  <c r="Z196" i="25"/>
  <c r="Y196" i="25"/>
  <c r="X196" i="25"/>
  <c r="W196" i="25"/>
  <c r="V196" i="25"/>
  <c r="U196" i="25"/>
  <c r="T196" i="25"/>
  <c r="S196" i="25"/>
  <c r="R196" i="25"/>
  <c r="Q196" i="25"/>
  <c r="P196" i="25"/>
  <c r="O196" i="25"/>
  <c r="N196" i="25"/>
  <c r="M196" i="25"/>
  <c r="L196" i="25"/>
  <c r="K196" i="25"/>
  <c r="J196" i="25"/>
  <c r="I196" i="25"/>
  <c r="H196" i="25"/>
  <c r="G196" i="25"/>
  <c r="F196" i="25"/>
  <c r="E196" i="25"/>
  <c r="D196" i="25"/>
  <c r="C196" i="25"/>
  <c r="B196" i="25"/>
  <c r="A196" i="25"/>
  <c r="BQ195" i="25"/>
  <c r="BP195" i="25"/>
  <c r="BO195" i="25"/>
  <c r="BN195" i="25"/>
  <c r="BM195" i="25"/>
  <c r="BL195" i="25"/>
  <c r="BK195" i="25"/>
  <c r="BJ195" i="25"/>
  <c r="BI195" i="25"/>
  <c r="BH195" i="25"/>
  <c r="BG195" i="25"/>
  <c r="BF195" i="25"/>
  <c r="BE195" i="25"/>
  <c r="BD195" i="25"/>
  <c r="BC195" i="25"/>
  <c r="BB195" i="25"/>
  <c r="BA195" i="25"/>
  <c r="AZ195" i="25"/>
  <c r="AY195" i="25"/>
  <c r="AX195" i="25"/>
  <c r="AW195" i="25"/>
  <c r="AV195" i="25"/>
  <c r="AU195" i="25"/>
  <c r="AT195" i="25"/>
  <c r="AS195" i="25"/>
  <c r="AR195" i="25"/>
  <c r="AQ195" i="25"/>
  <c r="AP195" i="25"/>
  <c r="AO195" i="25"/>
  <c r="AN195" i="25"/>
  <c r="AM195" i="25"/>
  <c r="AL195" i="25"/>
  <c r="AK195" i="25"/>
  <c r="AJ195" i="25"/>
  <c r="AI195" i="25"/>
  <c r="AH195" i="25"/>
  <c r="AG195" i="25"/>
  <c r="AF195" i="25"/>
  <c r="AE195" i="25"/>
  <c r="AD195" i="25"/>
  <c r="AC195" i="25"/>
  <c r="AB195" i="25"/>
  <c r="AA195" i="25"/>
  <c r="Z195" i="25"/>
  <c r="Y195" i="25"/>
  <c r="X195" i="25"/>
  <c r="W195" i="25"/>
  <c r="V195" i="25"/>
  <c r="U195" i="25"/>
  <c r="T195" i="25"/>
  <c r="S195" i="25"/>
  <c r="R195" i="25"/>
  <c r="Q195" i="25"/>
  <c r="P195" i="25"/>
  <c r="O195" i="25"/>
  <c r="N195" i="25"/>
  <c r="M195" i="25"/>
  <c r="L195" i="25"/>
  <c r="K195" i="25"/>
  <c r="J195" i="25"/>
  <c r="I195" i="25"/>
  <c r="H195" i="25"/>
  <c r="G195" i="25"/>
  <c r="F195" i="25"/>
  <c r="E195" i="25"/>
  <c r="D195" i="25"/>
  <c r="C195" i="25"/>
  <c r="B195" i="25"/>
  <c r="A195" i="25"/>
  <c r="BQ194" i="25"/>
  <c r="BP194" i="25"/>
  <c r="BO194" i="25"/>
  <c r="BN194" i="25"/>
  <c r="BM194" i="25"/>
  <c r="BL194" i="25"/>
  <c r="BK194" i="25"/>
  <c r="BJ194" i="25"/>
  <c r="BI194" i="25"/>
  <c r="BH194" i="25"/>
  <c r="BG194" i="25"/>
  <c r="BF194" i="25"/>
  <c r="BE194" i="25"/>
  <c r="BD194" i="25"/>
  <c r="BC194" i="25"/>
  <c r="BB194" i="25"/>
  <c r="BA194" i="25"/>
  <c r="AZ194" i="25"/>
  <c r="AY194" i="25"/>
  <c r="AX194" i="25"/>
  <c r="AW194" i="25"/>
  <c r="AV194" i="25"/>
  <c r="AU194" i="25"/>
  <c r="AT194" i="25"/>
  <c r="AS194" i="25"/>
  <c r="AR194" i="25"/>
  <c r="AQ194" i="25"/>
  <c r="AP194" i="25"/>
  <c r="AO194" i="25"/>
  <c r="AN194" i="25"/>
  <c r="AM194" i="25"/>
  <c r="AL194" i="25"/>
  <c r="AK194" i="25"/>
  <c r="AJ194" i="25"/>
  <c r="AI194" i="25"/>
  <c r="AH194" i="25"/>
  <c r="AG194" i="25"/>
  <c r="AF194" i="25"/>
  <c r="AE194" i="25"/>
  <c r="AD194" i="25"/>
  <c r="AC194" i="25"/>
  <c r="AB194" i="25"/>
  <c r="AA194" i="25"/>
  <c r="Z194" i="25"/>
  <c r="Y194" i="25"/>
  <c r="X194" i="25"/>
  <c r="W194" i="25"/>
  <c r="V194" i="25"/>
  <c r="U194" i="25"/>
  <c r="T194" i="25"/>
  <c r="S194" i="25"/>
  <c r="R194" i="25"/>
  <c r="Q194" i="25"/>
  <c r="P194" i="25"/>
  <c r="O194" i="25"/>
  <c r="N194" i="25"/>
  <c r="M194" i="25"/>
  <c r="L194" i="25"/>
  <c r="K194" i="25"/>
  <c r="J194" i="25"/>
  <c r="I194" i="25"/>
  <c r="H194" i="25"/>
  <c r="G194" i="25"/>
  <c r="F194" i="25"/>
  <c r="E194" i="25"/>
  <c r="D194" i="25"/>
  <c r="C194" i="25"/>
  <c r="B194" i="25"/>
  <c r="A194" i="25"/>
  <c r="BQ193" i="25"/>
  <c r="BP193" i="25"/>
  <c r="BO193" i="25"/>
  <c r="BN193" i="25"/>
  <c r="BM193" i="25"/>
  <c r="BL193" i="25"/>
  <c r="BK193" i="25"/>
  <c r="BJ193" i="25"/>
  <c r="BI193" i="25"/>
  <c r="BH193" i="25"/>
  <c r="BG193" i="25"/>
  <c r="BF193" i="25"/>
  <c r="BE193" i="25"/>
  <c r="BD193" i="25"/>
  <c r="BC193" i="25"/>
  <c r="BB193" i="25"/>
  <c r="BA193" i="25"/>
  <c r="AZ193" i="25"/>
  <c r="AY193" i="25"/>
  <c r="AX193" i="25"/>
  <c r="AW193" i="25"/>
  <c r="AV193" i="25"/>
  <c r="AU193" i="25"/>
  <c r="AT193" i="25"/>
  <c r="AS193" i="25"/>
  <c r="AR193" i="25"/>
  <c r="AQ193" i="25"/>
  <c r="AP193" i="25"/>
  <c r="AO193" i="25"/>
  <c r="AN193" i="25"/>
  <c r="AM193" i="25"/>
  <c r="AL193" i="25"/>
  <c r="AK193" i="25"/>
  <c r="AJ193" i="25"/>
  <c r="AI193" i="25"/>
  <c r="AH193" i="25"/>
  <c r="AG193" i="25"/>
  <c r="AF193" i="25"/>
  <c r="AE193" i="2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A193" i="25"/>
  <c r="BQ192" i="25"/>
  <c r="BP192" i="25"/>
  <c r="BO192" i="25"/>
  <c r="BN192" i="25"/>
  <c r="BM192" i="25"/>
  <c r="BL192" i="25"/>
  <c r="BK192" i="25"/>
  <c r="BJ192" i="25"/>
  <c r="BI192" i="25"/>
  <c r="BH192" i="25"/>
  <c r="BG192" i="25"/>
  <c r="BF192" i="25"/>
  <c r="BE192" i="25"/>
  <c r="BD192" i="25"/>
  <c r="BC192" i="25"/>
  <c r="BB192" i="25"/>
  <c r="BA192" i="25"/>
  <c r="AZ192" i="25"/>
  <c r="AY192" i="25"/>
  <c r="AX192" i="25"/>
  <c r="AW192" i="25"/>
  <c r="AV192" i="25"/>
  <c r="AU192" i="25"/>
  <c r="AT192" i="25"/>
  <c r="AS192" i="25"/>
  <c r="AR192" i="25"/>
  <c r="AQ192" i="25"/>
  <c r="AP192" i="25"/>
  <c r="AO192" i="25"/>
  <c r="AN192" i="25"/>
  <c r="AM192" i="25"/>
  <c r="AL192" i="25"/>
  <c r="AK192" i="25"/>
  <c r="AJ192" i="25"/>
  <c r="AI192" i="25"/>
  <c r="AH192" i="25"/>
  <c r="AG192" i="25"/>
  <c r="AF192" i="25"/>
  <c r="AE192" i="25"/>
  <c r="AD192" i="25"/>
  <c r="AC192" i="25"/>
  <c r="AB192" i="25"/>
  <c r="AA192" i="25"/>
  <c r="Z192" i="25"/>
  <c r="Y192" i="25"/>
  <c r="X192" i="25"/>
  <c r="W192" i="25"/>
  <c r="V192" i="25"/>
  <c r="U192" i="25"/>
  <c r="T192" i="25"/>
  <c r="S192" i="25"/>
  <c r="R192" i="25"/>
  <c r="Q192" i="25"/>
  <c r="P192" i="25"/>
  <c r="O192" i="25"/>
  <c r="N192" i="25"/>
  <c r="M192" i="25"/>
  <c r="L192" i="25"/>
  <c r="K192" i="25"/>
  <c r="J192" i="25"/>
  <c r="I192" i="25"/>
  <c r="H192" i="25"/>
  <c r="G192" i="25"/>
  <c r="F192" i="25"/>
  <c r="E192" i="25"/>
  <c r="D192" i="25"/>
  <c r="C192" i="25"/>
  <c r="B192" i="25"/>
  <c r="A192" i="25"/>
  <c r="BQ191" i="25"/>
  <c r="BP191" i="25"/>
  <c r="BO191" i="25"/>
  <c r="BN191" i="25"/>
  <c r="BM191" i="25"/>
  <c r="BL191" i="25"/>
  <c r="BK191" i="25"/>
  <c r="BJ191" i="25"/>
  <c r="BI191" i="25"/>
  <c r="BH191" i="25"/>
  <c r="BG191" i="25"/>
  <c r="BF191" i="25"/>
  <c r="BE191" i="25"/>
  <c r="BD191" i="25"/>
  <c r="BC191" i="25"/>
  <c r="BB191" i="25"/>
  <c r="BA191" i="25"/>
  <c r="AZ191" i="25"/>
  <c r="AY191" i="25"/>
  <c r="AX191" i="25"/>
  <c r="AW191" i="25"/>
  <c r="AV191" i="25"/>
  <c r="AU191" i="25"/>
  <c r="AT191" i="25"/>
  <c r="AS191" i="25"/>
  <c r="AR191" i="25"/>
  <c r="AQ191" i="25"/>
  <c r="AP191" i="25"/>
  <c r="AO191" i="25"/>
  <c r="AN191" i="25"/>
  <c r="AM191" i="25"/>
  <c r="AL191" i="25"/>
  <c r="AK191" i="25"/>
  <c r="AJ191" i="25"/>
  <c r="AI191" i="25"/>
  <c r="AH191" i="25"/>
  <c r="AG191" i="25"/>
  <c r="AF191" i="25"/>
  <c r="AE191" i="25"/>
  <c r="AD191" i="25"/>
  <c r="AC191" i="25"/>
  <c r="AB191" i="25"/>
  <c r="AA191" i="25"/>
  <c r="Z191" i="25"/>
  <c r="Y191" i="25"/>
  <c r="X191" i="25"/>
  <c r="W191" i="25"/>
  <c r="V191" i="25"/>
  <c r="U191" i="25"/>
  <c r="T191" i="25"/>
  <c r="S191" i="25"/>
  <c r="R191" i="25"/>
  <c r="Q191" i="25"/>
  <c r="P191" i="25"/>
  <c r="O191" i="25"/>
  <c r="N191" i="25"/>
  <c r="M191" i="25"/>
  <c r="L191" i="25"/>
  <c r="K191" i="25"/>
  <c r="J191" i="25"/>
  <c r="I191" i="25"/>
  <c r="H191" i="25"/>
  <c r="G191" i="25"/>
  <c r="F191" i="25"/>
  <c r="E191" i="25"/>
  <c r="D191" i="25"/>
  <c r="C191" i="25"/>
  <c r="B191" i="25"/>
  <c r="A191" i="25"/>
  <c r="BQ190" i="25"/>
  <c r="BP190" i="25"/>
  <c r="BO190" i="25"/>
  <c r="BN190" i="25"/>
  <c r="BM190" i="25"/>
  <c r="BL190" i="25"/>
  <c r="BK190" i="25"/>
  <c r="BJ190" i="25"/>
  <c r="BI190" i="25"/>
  <c r="BH190" i="25"/>
  <c r="BG190" i="25"/>
  <c r="BF190" i="25"/>
  <c r="BE190" i="25"/>
  <c r="BD190" i="25"/>
  <c r="BC190" i="25"/>
  <c r="BB190" i="25"/>
  <c r="BA190" i="25"/>
  <c r="AZ190" i="25"/>
  <c r="AY190" i="25"/>
  <c r="AX190" i="25"/>
  <c r="AW190" i="25"/>
  <c r="AV190" i="25"/>
  <c r="AU190" i="25"/>
  <c r="AT190" i="25"/>
  <c r="AS190" i="25"/>
  <c r="AR190" i="25"/>
  <c r="AQ190" i="25"/>
  <c r="AP190" i="25"/>
  <c r="AO190" i="25"/>
  <c r="AN190" i="25"/>
  <c r="AM190" i="25"/>
  <c r="AL190" i="25"/>
  <c r="AK190" i="25"/>
  <c r="AJ190" i="25"/>
  <c r="AI190" i="25"/>
  <c r="AH190" i="25"/>
  <c r="AG190" i="25"/>
  <c r="AF190" i="25"/>
  <c r="AE190" i="25"/>
  <c r="AD190" i="25"/>
  <c r="AC190" i="25"/>
  <c r="AB190" i="25"/>
  <c r="AA190" i="25"/>
  <c r="Z190" i="25"/>
  <c r="Y190" i="25"/>
  <c r="X190" i="25"/>
  <c r="W190" i="25"/>
  <c r="V190" i="25"/>
  <c r="U190" i="25"/>
  <c r="T190" i="25"/>
  <c r="S190" i="25"/>
  <c r="R190" i="25"/>
  <c r="Q190" i="25"/>
  <c r="P190" i="25"/>
  <c r="O190" i="25"/>
  <c r="N190" i="25"/>
  <c r="M190" i="25"/>
  <c r="L190" i="25"/>
  <c r="K190" i="25"/>
  <c r="J190" i="25"/>
  <c r="I190" i="25"/>
  <c r="H190" i="25"/>
  <c r="G190" i="25"/>
  <c r="F190" i="25"/>
  <c r="E190" i="25"/>
  <c r="D190" i="25"/>
  <c r="C190" i="25"/>
  <c r="B190" i="25"/>
  <c r="A190" i="25"/>
  <c r="BQ189" i="25"/>
  <c r="BP189" i="25"/>
  <c r="BO189" i="25"/>
  <c r="BN189" i="25"/>
  <c r="BM189" i="25"/>
  <c r="BL189" i="25"/>
  <c r="BK189" i="25"/>
  <c r="BJ189" i="25"/>
  <c r="BI189" i="25"/>
  <c r="BH189" i="25"/>
  <c r="BG189" i="25"/>
  <c r="BF189" i="25"/>
  <c r="BE189" i="25"/>
  <c r="BD189" i="25"/>
  <c r="BC189" i="25"/>
  <c r="BB189" i="25"/>
  <c r="BA189" i="25"/>
  <c r="AZ189" i="25"/>
  <c r="AY189" i="25"/>
  <c r="AX189" i="25"/>
  <c r="AW189" i="25"/>
  <c r="AV189" i="25"/>
  <c r="AU189" i="25"/>
  <c r="AT189" i="25"/>
  <c r="AS189" i="25"/>
  <c r="AR189" i="25"/>
  <c r="AQ189" i="25"/>
  <c r="AP189" i="25"/>
  <c r="AO189" i="25"/>
  <c r="AN189" i="25"/>
  <c r="AM189" i="25"/>
  <c r="AL189" i="25"/>
  <c r="AK189" i="25"/>
  <c r="AJ189" i="25"/>
  <c r="AI189" i="25"/>
  <c r="AH189" i="25"/>
  <c r="AG189" i="25"/>
  <c r="AF189" i="25"/>
  <c r="AE189" i="25"/>
  <c r="AD189" i="25"/>
  <c r="AC189" i="25"/>
  <c r="AB189" i="25"/>
  <c r="AA189" i="25"/>
  <c r="Z189" i="25"/>
  <c r="Y189" i="25"/>
  <c r="X189" i="25"/>
  <c r="W189" i="25"/>
  <c r="V189" i="25"/>
  <c r="U189" i="25"/>
  <c r="T189" i="25"/>
  <c r="S189" i="25"/>
  <c r="R189" i="25"/>
  <c r="Q189" i="25"/>
  <c r="P189" i="25"/>
  <c r="O189" i="25"/>
  <c r="N189" i="25"/>
  <c r="M189" i="25"/>
  <c r="L189" i="25"/>
  <c r="K189" i="25"/>
  <c r="J189" i="25"/>
  <c r="I189" i="25"/>
  <c r="H189" i="25"/>
  <c r="G189" i="25"/>
  <c r="F189" i="25"/>
  <c r="E189" i="25"/>
  <c r="D189" i="25"/>
  <c r="C189" i="25"/>
  <c r="B189" i="25"/>
  <c r="A189" i="25"/>
  <c r="BQ188" i="25"/>
  <c r="BP188" i="25"/>
  <c r="BO188" i="25"/>
  <c r="BN188" i="25"/>
  <c r="BM188" i="25"/>
  <c r="BL188" i="25"/>
  <c r="BK188" i="25"/>
  <c r="BJ188" i="25"/>
  <c r="BI188" i="25"/>
  <c r="BH188" i="25"/>
  <c r="BG188" i="25"/>
  <c r="BF188" i="25"/>
  <c r="BE188" i="25"/>
  <c r="BD188" i="25"/>
  <c r="BC188" i="25"/>
  <c r="BB188" i="25"/>
  <c r="BA188" i="25"/>
  <c r="AZ188" i="25"/>
  <c r="AY188" i="25"/>
  <c r="AX188" i="25"/>
  <c r="AW188" i="25"/>
  <c r="AV188" i="25"/>
  <c r="AU188" i="25"/>
  <c r="AT188" i="25"/>
  <c r="AS188" i="25"/>
  <c r="AR188" i="25"/>
  <c r="AQ188" i="25"/>
  <c r="AP188" i="25"/>
  <c r="AO188" i="25"/>
  <c r="AN188" i="25"/>
  <c r="AM188" i="25"/>
  <c r="AL188" i="25"/>
  <c r="AK188" i="25"/>
  <c r="AJ188" i="25"/>
  <c r="AI188" i="25"/>
  <c r="AH188" i="25"/>
  <c r="AG188" i="25"/>
  <c r="AF188" i="25"/>
  <c r="AE188" i="25"/>
  <c r="AD188" i="25"/>
  <c r="AC188" i="25"/>
  <c r="AB188" i="25"/>
  <c r="AA188" i="25"/>
  <c r="Z188" i="25"/>
  <c r="Y188" i="25"/>
  <c r="X188" i="25"/>
  <c r="W188" i="25"/>
  <c r="V188" i="25"/>
  <c r="U188" i="25"/>
  <c r="T188" i="25"/>
  <c r="S188" i="25"/>
  <c r="R188" i="25"/>
  <c r="Q188" i="25"/>
  <c r="P188" i="25"/>
  <c r="O188" i="25"/>
  <c r="N188" i="25"/>
  <c r="M188" i="25"/>
  <c r="L188" i="25"/>
  <c r="K188" i="25"/>
  <c r="J188" i="25"/>
  <c r="I188" i="25"/>
  <c r="H188" i="25"/>
  <c r="G188" i="25"/>
  <c r="F188" i="25"/>
  <c r="E188" i="25"/>
  <c r="D188" i="25"/>
  <c r="C188" i="25"/>
  <c r="B188" i="25"/>
  <c r="A188" i="25"/>
  <c r="BQ187" i="25"/>
  <c r="BP187" i="25"/>
  <c r="BO187" i="25"/>
  <c r="BN187" i="25"/>
  <c r="BM187" i="25"/>
  <c r="BL187" i="25"/>
  <c r="BK187" i="25"/>
  <c r="BJ187" i="25"/>
  <c r="BI187" i="25"/>
  <c r="BH187" i="25"/>
  <c r="BG187" i="25"/>
  <c r="BF187" i="25"/>
  <c r="BE187" i="25"/>
  <c r="BD187" i="25"/>
  <c r="BC187" i="25"/>
  <c r="BB187" i="25"/>
  <c r="BA187" i="25"/>
  <c r="AZ187" i="25"/>
  <c r="AY187" i="25"/>
  <c r="AX187" i="25"/>
  <c r="AW187" i="25"/>
  <c r="AV187" i="25"/>
  <c r="AU187" i="25"/>
  <c r="AT187" i="25"/>
  <c r="AS187" i="25"/>
  <c r="AR187" i="25"/>
  <c r="AQ187" i="25"/>
  <c r="AP187" i="25"/>
  <c r="AO187" i="25"/>
  <c r="AN187" i="25"/>
  <c r="AM187" i="25"/>
  <c r="AL187" i="25"/>
  <c r="AK187" i="25"/>
  <c r="AJ187" i="25"/>
  <c r="AI187" i="25"/>
  <c r="AH187" i="25"/>
  <c r="AG187" i="25"/>
  <c r="AF187" i="25"/>
  <c r="AE187" i="25"/>
  <c r="AD187" i="25"/>
  <c r="AC187" i="25"/>
  <c r="AB187" i="25"/>
  <c r="AA187" i="25"/>
  <c r="Z187" i="25"/>
  <c r="Y187" i="25"/>
  <c r="X187" i="25"/>
  <c r="W187" i="25"/>
  <c r="V187" i="25"/>
  <c r="U187" i="25"/>
  <c r="T187" i="25"/>
  <c r="S187" i="25"/>
  <c r="R187" i="25"/>
  <c r="Q187" i="25"/>
  <c r="P187" i="25"/>
  <c r="O187" i="25"/>
  <c r="N187" i="25"/>
  <c r="M187" i="25"/>
  <c r="L187" i="25"/>
  <c r="K187" i="25"/>
  <c r="J187" i="25"/>
  <c r="I187" i="25"/>
  <c r="H187" i="25"/>
  <c r="G187" i="25"/>
  <c r="F187" i="25"/>
  <c r="E187" i="25"/>
  <c r="D187" i="25"/>
  <c r="C187" i="25"/>
  <c r="B187" i="25"/>
  <c r="A187" i="25"/>
  <c r="BQ186" i="25"/>
  <c r="BP186" i="25"/>
  <c r="BO186" i="25"/>
  <c r="BN186" i="25"/>
  <c r="BM186" i="25"/>
  <c r="BL186" i="25"/>
  <c r="BK186" i="25"/>
  <c r="BJ186" i="25"/>
  <c r="BI186" i="25"/>
  <c r="BH186" i="25"/>
  <c r="BG186" i="25"/>
  <c r="BF186" i="25"/>
  <c r="BE186" i="25"/>
  <c r="BD186" i="25"/>
  <c r="BC186" i="25"/>
  <c r="BB186" i="25"/>
  <c r="BA186" i="25"/>
  <c r="AZ186" i="25"/>
  <c r="AY186" i="25"/>
  <c r="AX186" i="25"/>
  <c r="AW186" i="25"/>
  <c r="AV186" i="25"/>
  <c r="AU186" i="25"/>
  <c r="AT186" i="25"/>
  <c r="AS186" i="25"/>
  <c r="AR186" i="25"/>
  <c r="AQ186" i="25"/>
  <c r="AP186" i="25"/>
  <c r="AO186" i="25"/>
  <c r="AN186" i="25"/>
  <c r="AM186" i="25"/>
  <c r="AL186" i="25"/>
  <c r="AK186" i="25"/>
  <c r="AJ186" i="25"/>
  <c r="AI186" i="25"/>
  <c r="AH186" i="25"/>
  <c r="AG186" i="25"/>
  <c r="AF186" i="25"/>
  <c r="AE186" i="25"/>
  <c r="AD186" i="25"/>
  <c r="AC186" i="25"/>
  <c r="AB186" i="25"/>
  <c r="AA186" i="25"/>
  <c r="Z186" i="25"/>
  <c r="Y186" i="25"/>
  <c r="X186" i="25"/>
  <c r="W186" i="25"/>
  <c r="V186" i="25"/>
  <c r="U186" i="25"/>
  <c r="T186" i="25"/>
  <c r="S186" i="25"/>
  <c r="R186" i="25"/>
  <c r="Q186" i="25"/>
  <c r="P186" i="25"/>
  <c r="O186" i="25"/>
  <c r="N186" i="25"/>
  <c r="M186" i="25"/>
  <c r="L186" i="25"/>
  <c r="K186" i="25"/>
  <c r="J186" i="25"/>
  <c r="I186" i="25"/>
  <c r="H186" i="25"/>
  <c r="G186" i="25"/>
  <c r="F186" i="25"/>
  <c r="E186" i="25"/>
  <c r="D186" i="25"/>
  <c r="C186" i="25"/>
  <c r="B186" i="25"/>
  <c r="A186" i="25"/>
  <c r="BQ185" i="25"/>
  <c r="BP185" i="25"/>
  <c r="BO185" i="25"/>
  <c r="BN185" i="25"/>
  <c r="BM185" i="25"/>
  <c r="BL185" i="25"/>
  <c r="BK185" i="25"/>
  <c r="BJ185" i="25"/>
  <c r="BI185" i="25"/>
  <c r="BH185" i="25"/>
  <c r="BG185" i="25"/>
  <c r="BF185" i="25"/>
  <c r="BE185" i="25"/>
  <c r="BD185" i="25"/>
  <c r="BC185" i="25"/>
  <c r="BB185" i="25"/>
  <c r="BA185" i="25"/>
  <c r="AZ185" i="25"/>
  <c r="AY185" i="25"/>
  <c r="AX185" i="25"/>
  <c r="AW185" i="25"/>
  <c r="AV185" i="25"/>
  <c r="AU185" i="25"/>
  <c r="AT185" i="25"/>
  <c r="AS185" i="25"/>
  <c r="AR185" i="25"/>
  <c r="AQ185" i="25"/>
  <c r="AP185" i="25"/>
  <c r="AO185" i="25"/>
  <c r="AN185" i="25"/>
  <c r="AM185" i="25"/>
  <c r="AL185" i="25"/>
  <c r="AK185" i="25"/>
  <c r="AJ185" i="25"/>
  <c r="AI185" i="25"/>
  <c r="AH185" i="25"/>
  <c r="AG185" i="25"/>
  <c r="AF185" i="25"/>
  <c r="AE185" i="25"/>
  <c r="AD185" i="25"/>
  <c r="AC185" i="25"/>
  <c r="AB185" i="25"/>
  <c r="AA185" i="25"/>
  <c r="Z185" i="25"/>
  <c r="Y185" i="25"/>
  <c r="X185" i="25"/>
  <c r="W185" i="25"/>
  <c r="V185" i="25"/>
  <c r="U185" i="25"/>
  <c r="T185" i="25"/>
  <c r="S185" i="25"/>
  <c r="R185" i="25"/>
  <c r="Q185" i="25"/>
  <c r="P185" i="25"/>
  <c r="O185" i="25"/>
  <c r="N185" i="25"/>
  <c r="M185" i="25"/>
  <c r="L185" i="25"/>
  <c r="K185" i="25"/>
  <c r="J185" i="25"/>
  <c r="I185" i="25"/>
  <c r="H185" i="25"/>
  <c r="G185" i="25"/>
  <c r="F185" i="25"/>
  <c r="E185" i="25"/>
  <c r="D185" i="25"/>
  <c r="C185" i="25"/>
  <c r="B185" i="25"/>
  <c r="A185" i="25"/>
  <c r="BQ184" i="25"/>
  <c r="BP184" i="25"/>
  <c r="BO184" i="25"/>
  <c r="BN184" i="25"/>
  <c r="BM184" i="25"/>
  <c r="BL184" i="25"/>
  <c r="BK184" i="25"/>
  <c r="BJ184" i="25"/>
  <c r="BI184" i="25"/>
  <c r="BH184" i="25"/>
  <c r="BG184" i="25"/>
  <c r="BF184" i="25"/>
  <c r="BE184" i="25"/>
  <c r="BD184" i="25"/>
  <c r="BC184" i="25"/>
  <c r="BB184" i="25"/>
  <c r="BA184" i="25"/>
  <c r="AZ184" i="25"/>
  <c r="AY184" i="25"/>
  <c r="AX184" i="25"/>
  <c r="AW184" i="25"/>
  <c r="AV184" i="25"/>
  <c r="AU184" i="25"/>
  <c r="AT184" i="25"/>
  <c r="AS184" i="25"/>
  <c r="AR184" i="25"/>
  <c r="AQ184" i="25"/>
  <c r="AP184" i="25"/>
  <c r="AO184" i="25"/>
  <c r="AN184" i="25"/>
  <c r="AM184" i="25"/>
  <c r="AL184" i="25"/>
  <c r="AK184" i="25"/>
  <c r="AJ184" i="25"/>
  <c r="AI184" i="25"/>
  <c r="AH184" i="25"/>
  <c r="AG184" i="25"/>
  <c r="AF184" i="25"/>
  <c r="AE184" i="25"/>
  <c r="AD184" i="25"/>
  <c r="AC184" i="25"/>
  <c r="AB184" i="25"/>
  <c r="AA184" i="25"/>
  <c r="Z184" i="25"/>
  <c r="Y184" i="25"/>
  <c r="X184" i="25"/>
  <c r="W184" i="25"/>
  <c r="V184" i="25"/>
  <c r="U184" i="25"/>
  <c r="T184" i="25"/>
  <c r="S184" i="25"/>
  <c r="R184" i="25"/>
  <c r="Q184" i="25"/>
  <c r="P184" i="25"/>
  <c r="O184" i="25"/>
  <c r="N184" i="25"/>
  <c r="M184" i="25"/>
  <c r="L184" i="25"/>
  <c r="K184" i="25"/>
  <c r="J184" i="25"/>
  <c r="I184" i="25"/>
  <c r="H184" i="25"/>
  <c r="G184" i="25"/>
  <c r="F184" i="25"/>
  <c r="E184" i="25"/>
  <c r="D184" i="25"/>
  <c r="C184" i="25"/>
  <c r="B184" i="25"/>
  <c r="A184" i="25"/>
  <c r="BQ183" i="25"/>
  <c r="BP183" i="25"/>
  <c r="BO183" i="25"/>
  <c r="BN183" i="25"/>
  <c r="BM183" i="25"/>
  <c r="BL183" i="25"/>
  <c r="BK183" i="25"/>
  <c r="BJ183" i="25"/>
  <c r="BI183" i="25"/>
  <c r="BH183" i="25"/>
  <c r="BG183" i="25"/>
  <c r="BF183" i="25"/>
  <c r="BE183" i="25"/>
  <c r="BD183" i="25"/>
  <c r="BC183" i="25"/>
  <c r="BB183" i="25"/>
  <c r="BA183" i="25"/>
  <c r="AZ183" i="25"/>
  <c r="AY183" i="25"/>
  <c r="AX183" i="25"/>
  <c r="AW183" i="25"/>
  <c r="AV183" i="25"/>
  <c r="AU183" i="25"/>
  <c r="AT183" i="25"/>
  <c r="AS183" i="25"/>
  <c r="AR183" i="25"/>
  <c r="AQ183" i="25"/>
  <c r="AP183" i="25"/>
  <c r="AO183" i="25"/>
  <c r="AN183" i="25"/>
  <c r="AM183" i="25"/>
  <c r="AL183" i="25"/>
  <c r="AK183" i="25"/>
  <c r="AJ183" i="25"/>
  <c r="AI183" i="25"/>
  <c r="AH183" i="25"/>
  <c r="AG183" i="25"/>
  <c r="AF183" i="25"/>
  <c r="AE183" i="25"/>
  <c r="AD183" i="25"/>
  <c r="AC183" i="25"/>
  <c r="AB183" i="25"/>
  <c r="AA183" i="25"/>
  <c r="Z183" i="25"/>
  <c r="Y183" i="25"/>
  <c r="X183" i="25"/>
  <c r="W183" i="25"/>
  <c r="V183" i="25"/>
  <c r="U183" i="25"/>
  <c r="T183" i="25"/>
  <c r="S183" i="25"/>
  <c r="R183" i="25"/>
  <c r="Q183" i="25"/>
  <c r="P183" i="25"/>
  <c r="O183" i="25"/>
  <c r="N183" i="25"/>
  <c r="M183" i="25"/>
  <c r="L183" i="25"/>
  <c r="K183" i="25"/>
  <c r="J183" i="25"/>
  <c r="I183" i="25"/>
  <c r="H183" i="25"/>
  <c r="G183" i="25"/>
  <c r="F183" i="25"/>
  <c r="E183" i="25"/>
  <c r="D183" i="25"/>
  <c r="C183" i="25"/>
  <c r="B183" i="25"/>
  <c r="A183" i="25"/>
  <c r="BQ182" i="25"/>
  <c r="BP182" i="25"/>
  <c r="BO182" i="25"/>
  <c r="BN182" i="25"/>
  <c r="BM182" i="25"/>
  <c r="BL182" i="25"/>
  <c r="BK182" i="25"/>
  <c r="BJ182" i="25"/>
  <c r="BI182" i="25"/>
  <c r="BH182" i="25"/>
  <c r="BG182" i="25"/>
  <c r="BF182" i="25"/>
  <c r="BE182" i="25"/>
  <c r="BD182" i="25"/>
  <c r="BC182" i="25"/>
  <c r="BB182" i="25"/>
  <c r="BA182" i="25"/>
  <c r="AZ182" i="25"/>
  <c r="AY182" i="25"/>
  <c r="AX182" i="25"/>
  <c r="AW182" i="25"/>
  <c r="AV182" i="25"/>
  <c r="AU182" i="25"/>
  <c r="AT182" i="25"/>
  <c r="AS182" i="25"/>
  <c r="AR182" i="25"/>
  <c r="AQ182" i="25"/>
  <c r="AP182" i="25"/>
  <c r="AO182" i="25"/>
  <c r="AN182" i="25"/>
  <c r="AM182" i="25"/>
  <c r="AL182" i="25"/>
  <c r="AK182" i="25"/>
  <c r="AJ182" i="25"/>
  <c r="AI182" i="25"/>
  <c r="AH182" i="25"/>
  <c r="AG182" i="25"/>
  <c r="AF182" i="25"/>
  <c r="AE182" i="25"/>
  <c r="AD182" i="25"/>
  <c r="AC182" i="25"/>
  <c r="AB182" i="25"/>
  <c r="AA182" i="25"/>
  <c r="Z182" i="25"/>
  <c r="Y182" i="25"/>
  <c r="X182" i="25"/>
  <c r="W182" i="25"/>
  <c r="V182" i="25"/>
  <c r="U182" i="25"/>
  <c r="T182" i="25"/>
  <c r="S182" i="25"/>
  <c r="R182" i="25"/>
  <c r="Q182" i="25"/>
  <c r="P182" i="25"/>
  <c r="O182" i="25"/>
  <c r="N182" i="25"/>
  <c r="M182" i="25"/>
  <c r="L182" i="25"/>
  <c r="K182" i="25"/>
  <c r="J182" i="25"/>
  <c r="I182" i="25"/>
  <c r="H182" i="25"/>
  <c r="G182" i="25"/>
  <c r="F182" i="25"/>
  <c r="E182" i="25"/>
  <c r="D182" i="25"/>
  <c r="C182" i="25"/>
  <c r="B182" i="25"/>
  <c r="A182" i="25"/>
  <c r="BQ181" i="25"/>
  <c r="BP181" i="25"/>
  <c r="BO181" i="25"/>
  <c r="BN181" i="25"/>
  <c r="BM181" i="25"/>
  <c r="BL181" i="25"/>
  <c r="BK181" i="25"/>
  <c r="BJ181" i="25"/>
  <c r="BI181" i="25"/>
  <c r="BH181" i="25"/>
  <c r="BG181" i="25"/>
  <c r="BF181" i="25"/>
  <c r="BE181" i="25"/>
  <c r="BD181" i="25"/>
  <c r="BC181" i="25"/>
  <c r="BB181" i="25"/>
  <c r="BA181" i="25"/>
  <c r="AZ181" i="25"/>
  <c r="AY181" i="25"/>
  <c r="AX181" i="25"/>
  <c r="AW181" i="25"/>
  <c r="AV181" i="25"/>
  <c r="AU181" i="25"/>
  <c r="AT181" i="25"/>
  <c r="AS181" i="25"/>
  <c r="AR181" i="25"/>
  <c r="AQ181" i="25"/>
  <c r="AP181" i="25"/>
  <c r="AO181" i="25"/>
  <c r="AN181" i="25"/>
  <c r="AM181" i="25"/>
  <c r="AL181" i="25"/>
  <c r="AK181" i="25"/>
  <c r="AJ181" i="25"/>
  <c r="AI181" i="25"/>
  <c r="AH181" i="25"/>
  <c r="AG181" i="25"/>
  <c r="AF181" i="25"/>
  <c r="AE181" i="25"/>
  <c r="AD181" i="25"/>
  <c r="AC181" i="25"/>
  <c r="AB181" i="25"/>
  <c r="AA181" i="25"/>
  <c r="Z181" i="25"/>
  <c r="Y181" i="25"/>
  <c r="X181" i="25"/>
  <c r="W181" i="25"/>
  <c r="V181" i="25"/>
  <c r="U181" i="25"/>
  <c r="T181" i="25"/>
  <c r="S181" i="25"/>
  <c r="R181" i="25"/>
  <c r="Q181" i="25"/>
  <c r="P181" i="25"/>
  <c r="O181" i="25"/>
  <c r="N181" i="25"/>
  <c r="M181" i="25"/>
  <c r="L181" i="25"/>
  <c r="K181" i="25"/>
  <c r="J181" i="25"/>
  <c r="I181" i="25"/>
  <c r="H181" i="25"/>
  <c r="G181" i="25"/>
  <c r="F181" i="25"/>
  <c r="E181" i="25"/>
  <c r="D181" i="25"/>
  <c r="C181" i="25"/>
  <c r="B181" i="25"/>
  <c r="A181" i="25"/>
  <c r="BQ180" i="25"/>
  <c r="BP180" i="25"/>
  <c r="BO180" i="25"/>
  <c r="BN180" i="25"/>
  <c r="BM180" i="25"/>
  <c r="BL180" i="25"/>
  <c r="BK180" i="25"/>
  <c r="BJ180" i="25"/>
  <c r="BI180" i="25"/>
  <c r="BH180" i="25"/>
  <c r="BG180" i="25"/>
  <c r="BF180" i="25"/>
  <c r="BE180" i="25"/>
  <c r="BD180" i="25"/>
  <c r="BC180" i="25"/>
  <c r="BB180" i="25"/>
  <c r="BA180" i="25"/>
  <c r="AZ180" i="25"/>
  <c r="AY180" i="25"/>
  <c r="AX180" i="25"/>
  <c r="AW180" i="25"/>
  <c r="AV180" i="25"/>
  <c r="AU180" i="25"/>
  <c r="AT180" i="25"/>
  <c r="AS180" i="25"/>
  <c r="AR180" i="25"/>
  <c r="AQ180" i="25"/>
  <c r="AP180" i="25"/>
  <c r="AO180" i="25"/>
  <c r="AN180" i="25"/>
  <c r="AM180" i="25"/>
  <c r="AL180" i="25"/>
  <c r="AK180" i="25"/>
  <c r="AJ180" i="25"/>
  <c r="AI180" i="25"/>
  <c r="AH180" i="25"/>
  <c r="AG180" i="25"/>
  <c r="AF180" i="25"/>
  <c r="AE180" i="25"/>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A180" i="25"/>
  <c r="BQ179" i="25"/>
  <c r="BP179" i="25"/>
  <c r="BO179" i="25"/>
  <c r="BN179" i="25"/>
  <c r="BM179" i="25"/>
  <c r="BL179" i="25"/>
  <c r="BK179" i="25"/>
  <c r="BJ179" i="25"/>
  <c r="BI179" i="25"/>
  <c r="BH179" i="25"/>
  <c r="BG179" i="25"/>
  <c r="BF179" i="25"/>
  <c r="BE179" i="25"/>
  <c r="BD179" i="25"/>
  <c r="BC179" i="25"/>
  <c r="BB179" i="25"/>
  <c r="BA179" i="25"/>
  <c r="AZ179" i="25"/>
  <c r="AY179" i="25"/>
  <c r="AX179" i="25"/>
  <c r="AW179" i="25"/>
  <c r="AV179" i="25"/>
  <c r="AU179" i="25"/>
  <c r="AT179" i="25"/>
  <c r="AS179" i="25"/>
  <c r="AR179" i="25"/>
  <c r="AQ179" i="25"/>
  <c r="AP179" i="25"/>
  <c r="AO179" i="25"/>
  <c r="AN179" i="25"/>
  <c r="AM179" i="25"/>
  <c r="AL179" i="25"/>
  <c r="AK179" i="25"/>
  <c r="AJ179" i="25"/>
  <c r="AI179" i="25"/>
  <c r="AH179" i="25"/>
  <c r="AG179" i="25"/>
  <c r="AF179" i="25"/>
  <c r="AE179" i="25"/>
  <c r="AD179" i="25"/>
  <c r="AC179" i="25"/>
  <c r="AB179" i="25"/>
  <c r="AA179" i="25"/>
  <c r="Z179" i="25"/>
  <c r="Y179" i="25"/>
  <c r="X179" i="25"/>
  <c r="W179" i="25"/>
  <c r="V179" i="25"/>
  <c r="U179" i="25"/>
  <c r="T179" i="25"/>
  <c r="S179" i="25"/>
  <c r="R179" i="25"/>
  <c r="Q179" i="25"/>
  <c r="P179" i="25"/>
  <c r="O179" i="25"/>
  <c r="N179" i="25"/>
  <c r="M179" i="25"/>
  <c r="L179" i="25"/>
  <c r="K179" i="25"/>
  <c r="J179" i="25"/>
  <c r="I179" i="25"/>
  <c r="H179" i="25"/>
  <c r="G179" i="25"/>
  <c r="F179" i="25"/>
  <c r="E179" i="25"/>
  <c r="D179" i="25"/>
  <c r="C179" i="25"/>
  <c r="B179" i="25"/>
  <c r="A179" i="25"/>
  <c r="BQ178" i="25"/>
  <c r="BP178" i="25"/>
  <c r="BO178" i="25"/>
  <c r="BN178" i="25"/>
  <c r="BM178" i="25"/>
  <c r="BL178" i="25"/>
  <c r="BK178" i="25"/>
  <c r="BJ178" i="25"/>
  <c r="BI178" i="25"/>
  <c r="BH178" i="25"/>
  <c r="BG178" i="25"/>
  <c r="BF178" i="25"/>
  <c r="BE178" i="25"/>
  <c r="BD178" i="25"/>
  <c r="BC178" i="25"/>
  <c r="BB178" i="25"/>
  <c r="BA178" i="25"/>
  <c r="AZ178" i="25"/>
  <c r="AY178" i="25"/>
  <c r="AX178" i="25"/>
  <c r="AW178" i="25"/>
  <c r="AV178" i="25"/>
  <c r="AU178" i="25"/>
  <c r="AT178" i="25"/>
  <c r="AS178" i="25"/>
  <c r="AR178" i="25"/>
  <c r="AQ178" i="25"/>
  <c r="AP178" i="25"/>
  <c r="AO178" i="25"/>
  <c r="AN178" i="25"/>
  <c r="AM178" i="25"/>
  <c r="AL178" i="25"/>
  <c r="AK178" i="25"/>
  <c r="AJ178" i="25"/>
  <c r="AI178" i="25"/>
  <c r="AH178" i="25"/>
  <c r="AG178" i="25"/>
  <c r="AF178" i="25"/>
  <c r="AE178" i="25"/>
  <c r="AD178" i="25"/>
  <c r="AC178" i="25"/>
  <c r="AB178" i="25"/>
  <c r="AA178" i="25"/>
  <c r="Z178" i="25"/>
  <c r="Y178" i="25"/>
  <c r="X178" i="25"/>
  <c r="W178" i="25"/>
  <c r="V178" i="25"/>
  <c r="U178" i="25"/>
  <c r="T178" i="25"/>
  <c r="S178" i="25"/>
  <c r="R178" i="25"/>
  <c r="Q178" i="25"/>
  <c r="P178" i="25"/>
  <c r="O178" i="25"/>
  <c r="N178" i="25"/>
  <c r="M178" i="25"/>
  <c r="L178" i="25"/>
  <c r="K178" i="25"/>
  <c r="J178" i="25"/>
  <c r="I178" i="25"/>
  <c r="H178" i="25"/>
  <c r="G178" i="25"/>
  <c r="F178" i="25"/>
  <c r="E178" i="25"/>
  <c r="D178" i="25"/>
  <c r="C178" i="25"/>
  <c r="B178" i="25"/>
  <c r="A178" i="25"/>
  <c r="BQ177" i="25"/>
  <c r="BP177" i="25"/>
  <c r="BO177" i="25"/>
  <c r="BN177" i="25"/>
  <c r="BM177" i="25"/>
  <c r="BL177" i="25"/>
  <c r="BK177" i="25"/>
  <c r="BJ177" i="25"/>
  <c r="BI177" i="25"/>
  <c r="BH177" i="25"/>
  <c r="BG177" i="25"/>
  <c r="BF177" i="25"/>
  <c r="BE177" i="25"/>
  <c r="BD177" i="25"/>
  <c r="BC177" i="25"/>
  <c r="BB177" i="25"/>
  <c r="BA177" i="25"/>
  <c r="AZ177" i="25"/>
  <c r="AY177" i="25"/>
  <c r="AX177" i="25"/>
  <c r="AW177" i="25"/>
  <c r="AV177" i="25"/>
  <c r="AU177" i="25"/>
  <c r="AT177" i="25"/>
  <c r="AS177" i="25"/>
  <c r="AR177" i="25"/>
  <c r="AQ177" i="25"/>
  <c r="AP177" i="25"/>
  <c r="AO177" i="25"/>
  <c r="AN177" i="25"/>
  <c r="AM177" i="25"/>
  <c r="AL177" i="25"/>
  <c r="AK177" i="25"/>
  <c r="AJ177" i="25"/>
  <c r="AI177" i="25"/>
  <c r="AH177" i="25"/>
  <c r="AG177" i="25"/>
  <c r="AF177" i="25"/>
  <c r="AE177" i="25"/>
  <c r="AD177" i="25"/>
  <c r="AC177" i="25"/>
  <c r="AB177" i="25"/>
  <c r="AA177" i="25"/>
  <c r="Z177" i="25"/>
  <c r="Y177" i="25"/>
  <c r="X177" i="25"/>
  <c r="W177" i="25"/>
  <c r="V177" i="25"/>
  <c r="U177" i="25"/>
  <c r="T177" i="25"/>
  <c r="S177" i="25"/>
  <c r="R177" i="25"/>
  <c r="Q177" i="25"/>
  <c r="P177" i="25"/>
  <c r="O177" i="25"/>
  <c r="N177" i="25"/>
  <c r="M177" i="25"/>
  <c r="L177" i="25"/>
  <c r="K177" i="25"/>
  <c r="J177" i="25"/>
  <c r="I177" i="25"/>
  <c r="H177" i="25"/>
  <c r="G177" i="25"/>
  <c r="F177" i="25"/>
  <c r="E177" i="25"/>
  <c r="D177" i="25"/>
  <c r="C177" i="25"/>
  <c r="B177" i="25"/>
  <c r="A177" i="25"/>
  <c r="BQ176" i="25"/>
  <c r="BP176" i="25"/>
  <c r="BO176" i="25"/>
  <c r="BN176" i="25"/>
  <c r="BM176" i="25"/>
  <c r="BL176" i="25"/>
  <c r="BK176" i="25"/>
  <c r="BJ176" i="25"/>
  <c r="BI176" i="25"/>
  <c r="BH176" i="25"/>
  <c r="BG176" i="25"/>
  <c r="BF176" i="25"/>
  <c r="BE176" i="25"/>
  <c r="BD176" i="25"/>
  <c r="BC176" i="25"/>
  <c r="BB176" i="25"/>
  <c r="BA176" i="25"/>
  <c r="AZ176" i="25"/>
  <c r="AY176" i="25"/>
  <c r="AX176" i="25"/>
  <c r="AW176" i="25"/>
  <c r="AV176" i="25"/>
  <c r="AU176" i="25"/>
  <c r="AT176" i="25"/>
  <c r="AS176" i="25"/>
  <c r="AR176" i="25"/>
  <c r="AQ176" i="25"/>
  <c r="AP176" i="25"/>
  <c r="AO176" i="25"/>
  <c r="AN176" i="25"/>
  <c r="AM176" i="25"/>
  <c r="AL176" i="25"/>
  <c r="AK176" i="25"/>
  <c r="AJ176" i="25"/>
  <c r="AI176" i="25"/>
  <c r="AH176" i="25"/>
  <c r="AG176" i="25"/>
  <c r="AF176" i="25"/>
  <c r="AE176" i="25"/>
  <c r="AD176" i="25"/>
  <c r="AC176" i="25"/>
  <c r="AB176" i="25"/>
  <c r="AA176" i="25"/>
  <c r="Z176" i="25"/>
  <c r="Y176" i="25"/>
  <c r="X176" i="25"/>
  <c r="W176" i="25"/>
  <c r="V176" i="25"/>
  <c r="U176" i="25"/>
  <c r="T176" i="25"/>
  <c r="S176" i="25"/>
  <c r="R176" i="25"/>
  <c r="Q176" i="25"/>
  <c r="P176" i="25"/>
  <c r="O176" i="25"/>
  <c r="N176" i="25"/>
  <c r="M176" i="25"/>
  <c r="L176" i="25"/>
  <c r="K176" i="25"/>
  <c r="J176" i="25"/>
  <c r="I176" i="25"/>
  <c r="H176" i="25"/>
  <c r="G176" i="25"/>
  <c r="F176" i="25"/>
  <c r="E176" i="25"/>
  <c r="D176" i="25"/>
  <c r="C176" i="25"/>
  <c r="B176" i="25"/>
  <c r="A176" i="25"/>
  <c r="BQ175" i="25"/>
  <c r="BP175" i="25"/>
  <c r="BO175" i="25"/>
  <c r="BN175" i="25"/>
  <c r="BM175" i="25"/>
  <c r="BL175" i="25"/>
  <c r="BK175" i="25"/>
  <c r="BJ175" i="25"/>
  <c r="BI175" i="25"/>
  <c r="BH175" i="25"/>
  <c r="BG175" i="25"/>
  <c r="BF175" i="25"/>
  <c r="BE175" i="25"/>
  <c r="BD175" i="25"/>
  <c r="BC175" i="25"/>
  <c r="BB175" i="25"/>
  <c r="BA175" i="25"/>
  <c r="AZ175" i="25"/>
  <c r="AY175" i="25"/>
  <c r="AX175" i="25"/>
  <c r="AW175" i="25"/>
  <c r="AV175" i="25"/>
  <c r="AU175" i="25"/>
  <c r="AT175" i="25"/>
  <c r="AS175" i="25"/>
  <c r="AR175" i="25"/>
  <c r="AQ175" i="25"/>
  <c r="AP175" i="25"/>
  <c r="AO175" i="25"/>
  <c r="AN175" i="25"/>
  <c r="AM175" i="25"/>
  <c r="AL175" i="25"/>
  <c r="AK175" i="25"/>
  <c r="AJ175" i="25"/>
  <c r="AI175" i="25"/>
  <c r="AH175" i="25"/>
  <c r="AG175" i="25"/>
  <c r="AF175" i="25"/>
  <c r="AE175" i="25"/>
  <c r="AD175" i="25"/>
  <c r="AC175" i="25"/>
  <c r="AB175" i="25"/>
  <c r="AA175" i="25"/>
  <c r="Z175" i="25"/>
  <c r="Y175" i="25"/>
  <c r="X175" i="25"/>
  <c r="W175" i="25"/>
  <c r="V175" i="25"/>
  <c r="U175" i="25"/>
  <c r="T175" i="25"/>
  <c r="S175" i="25"/>
  <c r="R175" i="25"/>
  <c r="Q175" i="25"/>
  <c r="P175" i="25"/>
  <c r="O175" i="25"/>
  <c r="N175" i="25"/>
  <c r="M175" i="25"/>
  <c r="L175" i="25"/>
  <c r="K175" i="25"/>
  <c r="J175" i="25"/>
  <c r="I175" i="25"/>
  <c r="H175" i="25"/>
  <c r="G175" i="25"/>
  <c r="F175" i="25"/>
  <c r="E175" i="25"/>
  <c r="D175" i="25"/>
  <c r="C175" i="25"/>
  <c r="B175" i="25"/>
  <c r="A175" i="25"/>
  <c r="BQ174" i="25"/>
  <c r="BP174" i="25"/>
  <c r="BO174" i="25"/>
  <c r="BN174" i="25"/>
  <c r="BM174" i="25"/>
  <c r="BL174" i="25"/>
  <c r="BK174" i="25"/>
  <c r="BJ174" i="25"/>
  <c r="BI174" i="25"/>
  <c r="BH174" i="25"/>
  <c r="BG174" i="25"/>
  <c r="BF174" i="25"/>
  <c r="BE174" i="25"/>
  <c r="BD174" i="25"/>
  <c r="BC174" i="25"/>
  <c r="BB174" i="25"/>
  <c r="BA174" i="25"/>
  <c r="AZ174" i="25"/>
  <c r="AY174" i="25"/>
  <c r="AX174" i="25"/>
  <c r="AW174" i="25"/>
  <c r="AV174" i="25"/>
  <c r="AU174" i="25"/>
  <c r="AT174" i="25"/>
  <c r="AS174" i="25"/>
  <c r="AR174" i="25"/>
  <c r="AQ174" i="25"/>
  <c r="AP174" i="25"/>
  <c r="AO174" i="25"/>
  <c r="AN174" i="25"/>
  <c r="AM174" i="25"/>
  <c r="AL174" i="25"/>
  <c r="AK174" i="25"/>
  <c r="AJ174" i="25"/>
  <c r="AI174" i="25"/>
  <c r="AH174" i="25"/>
  <c r="AG174" i="25"/>
  <c r="AF174" i="25"/>
  <c r="AE174" i="25"/>
  <c r="AD174" i="25"/>
  <c r="AC174" i="25"/>
  <c r="AB174" i="25"/>
  <c r="AA174" i="25"/>
  <c r="Z174" i="25"/>
  <c r="Y174" i="25"/>
  <c r="X174" i="25"/>
  <c r="W174" i="25"/>
  <c r="V174" i="25"/>
  <c r="U174" i="25"/>
  <c r="T174" i="25"/>
  <c r="S174" i="25"/>
  <c r="R174" i="25"/>
  <c r="Q174" i="25"/>
  <c r="P174" i="25"/>
  <c r="O174" i="25"/>
  <c r="N174" i="25"/>
  <c r="M174" i="25"/>
  <c r="L174" i="25"/>
  <c r="K174" i="25"/>
  <c r="J174" i="25"/>
  <c r="I174" i="25"/>
  <c r="H174" i="25"/>
  <c r="G174" i="25"/>
  <c r="F174" i="25"/>
  <c r="E174" i="25"/>
  <c r="D174" i="25"/>
  <c r="C174" i="25"/>
  <c r="B174" i="25"/>
  <c r="A174" i="25"/>
  <c r="BQ173" i="25"/>
  <c r="BP173" i="25"/>
  <c r="BO173" i="25"/>
  <c r="BN173" i="25"/>
  <c r="BM173" i="25"/>
  <c r="BL173" i="25"/>
  <c r="BK173" i="25"/>
  <c r="BJ173" i="25"/>
  <c r="BI173" i="25"/>
  <c r="BH173" i="25"/>
  <c r="BG173" i="25"/>
  <c r="BF173" i="25"/>
  <c r="BE173" i="25"/>
  <c r="BD173" i="25"/>
  <c r="BC173" i="25"/>
  <c r="BB173" i="25"/>
  <c r="BA173" i="25"/>
  <c r="AZ173" i="25"/>
  <c r="AY173" i="25"/>
  <c r="AX173" i="25"/>
  <c r="AW173" i="25"/>
  <c r="AV173" i="25"/>
  <c r="AU173" i="25"/>
  <c r="AT173" i="25"/>
  <c r="AS173" i="25"/>
  <c r="AR173" i="25"/>
  <c r="AQ173" i="25"/>
  <c r="AP173" i="25"/>
  <c r="AO173" i="25"/>
  <c r="AN173" i="25"/>
  <c r="AM173" i="25"/>
  <c r="AL173" i="25"/>
  <c r="AK173" i="25"/>
  <c r="AJ173"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L173" i="25"/>
  <c r="K173" i="25"/>
  <c r="J173" i="25"/>
  <c r="I173" i="25"/>
  <c r="H173" i="25"/>
  <c r="G173" i="25"/>
  <c r="F173" i="25"/>
  <c r="E173" i="25"/>
  <c r="D173" i="25"/>
  <c r="C173" i="25"/>
  <c r="B173" i="25"/>
  <c r="A173" i="25"/>
  <c r="BQ172" i="25"/>
  <c r="BP172" i="25"/>
  <c r="BO172" i="25"/>
  <c r="BN172" i="25"/>
  <c r="BM172" i="25"/>
  <c r="BL172" i="25"/>
  <c r="BK172" i="25"/>
  <c r="BJ172" i="25"/>
  <c r="BI172" i="25"/>
  <c r="BH172" i="25"/>
  <c r="BG172" i="25"/>
  <c r="BF172" i="25"/>
  <c r="BE172" i="25"/>
  <c r="BD172" i="25"/>
  <c r="BC172" i="25"/>
  <c r="BB172" i="25"/>
  <c r="BA172" i="25"/>
  <c r="AZ172" i="25"/>
  <c r="AY172" i="25"/>
  <c r="AX172" i="25"/>
  <c r="AW172" i="25"/>
  <c r="AV172" i="25"/>
  <c r="AU172" i="25"/>
  <c r="AT172" i="25"/>
  <c r="AS172" i="25"/>
  <c r="AR172" i="25"/>
  <c r="AQ172" i="25"/>
  <c r="AP172" i="25"/>
  <c r="AO172" i="25"/>
  <c r="AN172" i="25"/>
  <c r="AM172" i="25"/>
  <c r="AL172" i="25"/>
  <c r="AK172" i="25"/>
  <c r="AJ172" i="25"/>
  <c r="AI172" i="25"/>
  <c r="AH172" i="25"/>
  <c r="AG172" i="25"/>
  <c r="AF172" i="25"/>
  <c r="AE172" i="25"/>
  <c r="AD172" i="25"/>
  <c r="AC172" i="25"/>
  <c r="AB172" i="25"/>
  <c r="AA172" i="25"/>
  <c r="Z172" i="25"/>
  <c r="Y172" i="25"/>
  <c r="X172" i="25"/>
  <c r="W172" i="25"/>
  <c r="V172" i="25"/>
  <c r="U172" i="25"/>
  <c r="T172" i="25"/>
  <c r="S172" i="25"/>
  <c r="R172" i="25"/>
  <c r="Q172" i="25"/>
  <c r="P172" i="25"/>
  <c r="O172" i="25"/>
  <c r="N172" i="25"/>
  <c r="M172" i="25"/>
  <c r="L172" i="25"/>
  <c r="K172" i="25"/>
  <c r="J172" i="25"/>
  <c r="I172" i="25"/>
  <c r="H172" i="25"/>
  <c r="G172" i="25"/>
  <c r="F172" i="25"/>
  <c r="E172" i="25"/>
  <c r="D172" i="25"/>
  <c r="C172" i="25"/>
  <c r="B172" i="25"/>
  <c r="A172" i="25"/>
  <c r="BQ171" i="25"/>
  <c r="BP171" i="25"/>
  <c r="BO171" i="25"/>
  <c r="BN171" i="25"/>
  <c r="BM171" i="25"/>
  <c r="BL171" i="25"/>
  <c r="BK171" i="25"/>
  <c r="BJ171" i="25"/>
  <c r="BI171" i="25"/>
  <c r="BH171" i="25"/>
  <c r="BG171" i="25"/>
  <c r="BF171" i="25"/>
  <c r="BE171" i="25"/>
  <c r="BD171" i="25"/>
  <c r="BC171" i="25"/>
  <c r="BB171" i="25"/>
  <c r="BA171" i="25"/>
  <c r="AZ171" i="25"/>
  <c r="AY171" i="25"/>
  <c r="AX171" i="25"/>
  <c r="AW171" i="25"/>
  <c r="AV171" i="25"/>
  <c r="AU171" i="25"/>
  <c r="AT171" i="25"/>
  <c r="AS171" i="25"/>
  <c r="AR171" i="25"/>
  <c r="AQ171" i="25"/>
  <c r="AP171" i="25"/>
  <c r="AO171" i="25"/>
  <c r="AN171" i="25"/>
  <c r="AM171" i="25"/>
  <c r="AL171" i="25"/>
  <c r="AK171" i="25"/>
  <c r="AJ171" i="25"/>
  <c r="AI171" i="25"/>
  <c r="AH171" i="25"/>
  <c r="AG171" i="25"/>
  <c r="AF171" i="25"/>
  <c r="AE171" i="25"/>
  <c r="AD171" i="25"/>
  <c r="AC171" i="25"/>
  <c r="AB171" i="25"/>
  <c r="AA171" i="25"/>
  <c r="Z171" i="25"/>
  <c r="Y171" i="25"/>
  <c r="X171" i="25"/>
  <c r="W171" i="25"/>
  <c r="V171" i="25"/>
  <c r="U171" i="25"/>
  <c r="T171" i="25"/>
  <c r="S171" i="25"/>
  <c r="R171" i="25"/>
  <c r="Q171" i="25"/>
  <c r="P171" i="25"/>
  <c r="O171" i="25"/>
  <c r="N171" i="25"/>
  <c r="M171" i="25"/>
  <c r="L171" i="25"/>
  <c r="K171" i="25"/>
  <c r="J171" i="25"/>
  <c r="I171" i="25"/>
  <c r="H171" i="25"/>
  <c r="G171" i="25"/>
  <c r="F171" i="25"/>
  <c r="E171" i="25"/>
  <c r="D171" i="25"/>
  <c r="C171" i="25"/>
  <c r="B171" i="25"/>
  <c r="A171"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U170" i="25"/>
  <c r="AT170" i="25"/>
  <c r="AS170" i="25"/>
  <c r="AR170" i="25"/>
  <c r="AQ170" i="25"/>
  <c r="AP170" i="25"/>
  <c r="AO170" i="25"/>
  <c r="AN170" i="25"/>
  <c r="AM170" i="25"/>
  <c r="AL170" i="25"/>
  <c r="AK170" i="25"/>
  <c r="AJ170" i="25"/>
  <c r="AI170" i="25"/>
  <c r="AH170" i="25"/>
  <c r="AG170" i="25"/>
  <c r="AF170" i="25"/>
  <c r="AE170" i="25"/>
  <c r="AD170" i="25"/>
  <c r="AC170" i="25"/>
  <c r="AB170" i="25"/>
  <c r="AA170" i="25"/>
  <c r="Z170" i="25"/>
  <c r="Y170" i="25"/>
  <c r="X170" i="25"/>
  <c r="W170" i="25"/>
  <c r="V170" i="25"/>
  <c r="U170" i="25"/>
  <c r="T170" i="25"/>
  <c r="S170" i="25"/>
  <c r="R170" i="25"/>
  <c r="Q170" i="25"/>
  <c r="P170" i="25"/>
  <c r="O170" i="25"/>
  <c r="N170" i="25"/>
  <c r="M170" i="25"/>
  <c r="L170" i="25"/>
  <c r="K170" i="25"/>
  <c r="J170" i="25"/>
  <c r="I170" i="25"/>
  <c r="H170" i="25"/>
  <c r="G170" i="25"/>
  <c r="F170" i="25"/>
  <c r="E170" i="25"/>
  <c r="D170" i="25"/>
  <c r="C170" i="25"/>
  <c r="B170" i="25"/>
  <c r="A170" i="25"/>
  <c r="BQ169" i="25"/>
  <c r="BP169" i="25"/>
  <c r="BO169" i="25"/>
  <c r="BN169" i="25"/>
  <c r="BM169" i="25"/>
  <c r="BL169" i="25"/>
  <c r="BK169" i="25"/>
  <c r="BJ169" i="25"/>
  <c r="BI169" i="25"/>
  <c r="BH169" i="25"/>
  <c r="BG169" i="25"/>
  <c r="BF169" i="25"/>
  <c r="BE169" i="25"/>
  <c r="BD169" i="25"/>
  <c r="BC169" i="25"/>
  <c r="BB169" i="25"/>
  <c r="BA169" i="25"/>
  <c r="AZ169" i="25"/>
  <c r="AY169" i="25"/>
  <c r="AX169" i="25"/>
  <c r="AW169" i="25"/>
  <c r="AV169" i="25"/>
  <c r="AU169" i="25"/>
  <c r="AT169" i="25"/>
  <c r="AS169" i="25"/>
  <c r="AR169" i="25"/>
  <c r="AQ169" i="25"/>
  <c r="AP169" i="25"/>
  <c r="AO169" i="25"/>
  <c r="AN169" i="25"/>
  <c r="AM169" i="25"/>
  <c r="AL169" i="25"/>
  <c r="AK169" i="25"/>
  <c r="AJ169" i="25"/>
  <c r="AI169" i="25"/>
  <c r="AH169" i="25"/>
  <c r="AG169" i="25"/>
  <c r="AF169" i="25"/>
  <c r="AE169" i="25"/>
  <c r="AD169" i="25"/>
  <c r="AC169" i="25"/>
  <c r="AB169" i="25"/>
  <c r="AA169" i="25"/>
  <c r="Z169" i="25"/>
  <c r="Y169" i="25"/>
  <c r="X169" i="25"/>
  <c r="W169" i="25"/>
  <c r="V169" i="25"/>
  <c r="U169" i="25"/>
  <c r="T169" i="25"/>
  <c r="S169" i="25"/>
  <c r="R169" i="25"/>
  <c r="Q169" i="25"/>
  <c r="P169" i="25"/>
  <c r="O169" i="25"/>
  <c r="N169" i="25"/>
  <c r="M169" i="25"/>
  <c r="L169" i="25"/>
  <c r="K169" i="25"/>
  <c r="J169" i="25"/>
  <c r="I169" i="25"/>
  <c r="H169" i="25"/>
  <c r="G169" i="25"/>
  <c r="F169" i="25"/>
  <c r="E169" i="25"/>
  <c r="D169" i="25"/>
  <c r="C169" i="25"/>
  <c r="B169" i="25"/>
  <c r="A169" i="25"/>
  <c r="BQ168" i="25"/>
  <c r="BP168" i="25"/>
  <c r="BO168" i="25"/>
  <c r="BN168" i="25"/>
  <c r="BM168" i="25"/>
  <c r="BL168" i="25"/>
  <c r="BK168" i="25"/>
  <c r="BJ168" i="25"/>
  <c r="BI168" i="25"/>
  <c r="BH168" i="25"/>
  <c r="BG168" i="25"/>
  <c r="BF168" i="25"/>
  <c r="BE168" i="25"/>
  <c r="BD168" i="25"/>
  <c r="BC168" i="25"/>
  <c r="BB168" i="25"/>
  <c r="BA168" i="25"/>
  <c r="AZ168" i="25"/>
  <c r="AY168" i="25"/>
  <c r="AX168" i="25"/>
  <c r="AW168" i="25"/>
  <c r="AV168" i="25"/>
  <c r="AU168" i="25"/>
  <c r="AT168" i="25"/>
  <c r="AS168" i="25"/>
  <c r="AR168" i="25"/>
  <c r="AQ168" i="25"/>
  <c r="AP168" i="25"/>
  <c r="AO168" i="25"/>
  <c r="AN168" i="25"/>
  <c r="AM168" i="25"/>
  <c r="AL168" i="25"/>
  <c r="AK168" i="25"/>
  <c r="AJ168" i="25"/>
  <c r="AI168" i="25"/>
  <c r="AH168" i="25"/>
  <c r="AG168" i="25"/>
  <c r="AF168" i="25"/>
  <c r="AE168" i="25"/>
  <c r="AD168" i="25"/>
  <c r="AC168" i="25"/>
  <c r="AB168" i="25"/>
  <c r="AA168" i="25"/>
  <c r="Z168" i="25"/>
  <c r="Y168" i="25"/>
  <c r="X168" i="25"/>
  <c r="W168" i="25"/>
  <c r="V168" i="25"/>
  <c r="U168" i="25"/>
  <c r="T168" i="25"/>
  <c r="S168" i="25"/>
  <c r="R168" i="25"/>
  <c r="Q168" i="25"/>
  <c r="P168" i="25"/>
  <c r="O168" i="25"/>
  <c r="N168" i="25"/>
  <c r="M168" i="25"/>
  <c r="L168" i="25"/>
  <c r="K168" i="25"/>
  <c r="J168" i="25"/>
  <c r="I168" i="25"/>
  <c r="H168" i="25"/>
  <c r="G168" i="25"/>
  <c r="F168" i="25"/>
  <c r="E168" i="25"/>
  <c r="D168" i="25"/>
  <c r="C168" i="25"/>
  <c r="B168" i="25"/>
  <c r="A168" i="25"/>
  <c r="BQ167" i="25"/>
  <c r="BP167" i="25"/>
  <c r="BO167" i="25"/>
  <c r="BN167" i="25"/>
  <c r="BM167" i="25"/>
  <c r="BL167" i="25"/>
  <c r="BK167" i="25"/>
  <c r="BJ167" i="25"/>
  <c r="BI167" i="25"/>
  <c r="BH167" i="25"/>
  <c r="BG167" i="25"/>
  <c r="BF167" i="25"/>
  <c r="BE167" i="25"/>
  <c r="BD167" i="25"/>
  <c r="BC167" i="25"/>
  <c r="BB167" i="25"/>
  <c r="BA167" i="25"/>
  <c r="AZ167" i="25"/>
  <c r="AY167" i="25"/>
  <c r="AX167" i="25"/>
  <c r="AW167" i="25"/>
  <c r="AV167" i="25"/>
  <c r="AU167" i="25"/>
  <c r="AT167" i="25"/>
  <c r="AS167" i="25"/>
  <c r="AR167" i="25"/>
  <c r="AQ167" i="25"/>
  <c r="AP167" i="25"/>
  <c r="AO167" i="25"/>
  <c r="AN167" i="25"/>
  <c r="AM167" i="25"/>
  <c r="AL167" i="25"/>
  <c r="AK167" i="25"/>
  <c r="AJ167" i="25"/>
  <c r="AI167" i="25"/>
  <c r="AH167" i="25"/>
  <c r="AG167" i="25"/>
  <c r="AF167" i="25"/>
  <c r="AE167" i="25"/>
  <c r="AD167" i="25"/>
  <c r="AC167" i="25"/>
  <c r="AB167" i="25"/>
  <c r="AA167" i="25"/>
  <c r="Z167" i="25"/>
  <c r="Y167" i="25"/>
  <c r="X167" i="25"/>
  <c r="W167" i="25"/>
  <c r="V167" i="25"/>
  <c r="U167" i="25"/>
  <c r="T167" i="25"/>
  <c r="S167" i="25"/>
  <c r="R167" i="25"/>
  <c r="Q167" i="25"/>
  <c r="P167" i="25"/>
  <c r="O167" i="25"/>
  <c r="N167" i="25"/>
  <c r="M167" i="25"/>
  <c r="L167" i="25"/>
  <c r="K167" i="25"/>
  <c r="J167" i="25"/>
  <c r="I167" i="25"/>
  <c r="H167" i="25"/>
  <c r="G167" i="25"/>
  <c r="F167" i="25"/>
  <c r="E167" i="25"/>
  <c r="D167" i="25"/>
  <c r="C167" i="25"/>
  <c r="B167" i="25"/>
  <c r="A167"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A166"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A165"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A164"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A163"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A162" i="25"/>
  <c r="BQ161" i="25"/>
  <c r="BP161" i="25"/>
  <c r="BO161" i="25"/>
  <c r="BN161" i="25"/>
  <c r="BM161" i="25"/>
  <c r="BL161" i="25"/>
  <c r="BK161" i="25"/>
  <c r="BJ161" i="25"/>
  <c r="BI161" i="25"/>
  <c r="BH161" i="25"/>
  <c r="BG161" i="25"/>
  <c r="BF161" i="25"/>
  <c r="BE161" i="25"/>
  <c r="BD161" i="25"/>
  <c r="BC161" i="25"/>
  <c r="BB161" i="25"/>
  <c r="BA161" i="25"/>
  <c r="AZ161" i="25"/>
  <c r="AY161" i="25"/>
  <c r="AX161" i="25"/>
  <c r="AW161" i="25"/>
  <c r="AV161" i="25"/>
  <c r="AU161" i="25"/>
  <c r="AT161" i="25"/>
  <c r="AS161" i="25"/>
  <c r="AR161" i="25"/>
  <c r="AQ161" i="25"/>
  <c r="AP161" i="25"/>
  <c r="AO161" i="25"/>
  <c r="AN161" i="25"/>
  <c r="AM161" i="25"/>
  <c r="AL161" i="25"/>
  <c r="AK161" i="25"/>
  <c r="AJ161" i="25"/>
  <c r="AI161" i="25"/>
  <c r="AH161" i="25"/>
  <c r="AG161" i="25"/>
  <c r="AF161" i="25"/>
  <c r="AE161" i="25"/>
  <c r="AD161" i="25"/>
  <c r="AC161" i="25"/>
  <c r="AB161" i="25"/>
  <c r="AA161" i="25"/>
  <c r="Z161" i="25"/>
  <c r="Y161" i="25"/>
  <c r="X161" i="25"/>
  <c r="W161" i="25"/>
  <c r="V161" i="25"/>
  <c r="U161" i="25"/>
  <c r="T161" i="25"/>
  <c r="S161" i="25"/>
  <c r="R161" i="25"/>
  <c r="Q161" i="25"/>
  <c r="P161" i="25"/>
  <c r="O161" i="25"/>
  <c r="N161" i="25"/>
  <c r="M161" i="25"/>
  <c r="L161" i="25"/>
  <c r="K161" i="25"/>
  <c r="J161" i="25"/>
  <c r="I161" i="25"/>
  <c r="H161" i="25"/>
  <c r="G161" i="25"/>
  <c r="F161" i="25"/>
  <c r="E161" i="25"/>
  <c r="D161" i="25"/>
  <c r="C161" i="25"/>
  <c r="B161" i="25"/>
  <c r="A161" i="25"/>
  <c r="BQ160" i="25"/>
  <c r="BP160" i="25"/>
  <c r="BO160" i="25"/>
  <c r="BN160" i="25"/>
  <c r="BM160" i="25"/>
  <c r="BL160" i="25"/>
  <c r="BK160" i="25"/>
  <c r="BJ160" i="25"/>
  <c r="BI160" i="25"/>
  <c r="BH160" i="25"/>
  <c r="BG160" i="25"/>
  <c r="BF160" i="25"/>
  <c r="BE160" i="25"/>
  <c r="BD160" i="25"/>
  <c r="BC160" i="25"/>
  <c r="BB160" i="25"/>
  <c r="BA160" i="25"/>
  <c r="AZ160" i="25"/>
  <c r="AY160" i="25"/>
  <c r="AX160" i="25"/>
  <c r="AW160" i="25"/>
  <c r="AV160" i="25"/>
  <c r="AU160" i="25"/>
  <c r="AT160" i="25"/>
  <c r="AS160" i="25"/>
  <c r="AR160" i="25"/>
  <c r="AQ160" i="25"/>
  <c r="AP160" i="25"/>
  <c r="AO160" i="25"/>
  <c r="AN160" i="25"/>
  <c r="AM160" i="25"/>
  <c r="AL160" i="25"/>
  <c r="AK160" i="25"/>
  <c r="AJ160" i="25"/>
  <c r="AI160" i="25"/>
  <c r="AH160" i="25"/>
  <c r="AG160" i="25"/>
  <c r="AF160" i="25"/>
  <c r="AE160" i="25"/>
  <c r="AD160" i="25"/>
  <c r="AC160" i="25"/>
  <c r="AB160" i="25"/>
  <c r="AA160" i="25"/>
  <c r="Z160" i="25"/>
  <c r="Y160" i="25"/>
  <c r="X160" i="25"/>
  <c r="W160" i="25"/>
  <c r="V160" i="25"/>
  <c r="U160" i="25"/>
  <c r="T160" i="25"/>
  <c r="S160" i="25"/>
  <c r="R160" i="25"/>
  <c r="Q160" i="25"/>
  <c r="P160" i="25"/>
  <c r="O160" i="25"/>
  <c r="N160" i="25"/>
  <c r="M160" i="25"/>
  <c r="L160" i="25"/>
  <c r="K160" i="25"/>
  <c r="J160" i="25"/>
  <c r="I160" i="25"/>
  <c r="H160" i="25"/>
  <c r="G160" i="25"/>
  <c r="F160" i="25"/>
  <c r="E160" i="25"/>
  <c r="D160" i="25"/>
  <c r="C160" i="25"/>
  <c r="B160" i="25"/>
  <c r="A160" i="25"/>
  <c r="BQ159" i="25"/>
  <c r="BP159" i="25"/>
  <c r="BO159" i="25"/>
  <c r="BN159" i="25"/>
  <c r="BM159" i="25"/>
  <c r="BL159" i="25"/>
  <c r="BK159" i="25"/>
  <c r="BJ159" i="25"/>
  <c r="BI159" i="25"/>
  <c r="BH159" i="25"/>
  <c r="BG159" i="25"/>
  <c r="BF159" i="25"/>
  <c r="BE159" i="25"/>
  <c r="BD159" i="25"/>
  <c r="BC159" i="25"/>
  <c r="BB159" i="25"/>
  <c r="BA159" i="25"/>
  <c r="AZ159" i="25"/>
  <c r="AY159" i="25"/>
  <c r="AX159" i="25"/>
  <c r="AW159" i="25"/>
  <c r="AV159" i="25"/>
  <c r="AU159" i="25"/>
  <c r="AT159" i="25"/>
  <c r="AS159" i="25"/>
  <c r="AR159" i="25"/>
  <c r="AQ159" i="25"/>
  <c r="AP159" i="25"/>
  <c r="AO159" i="25"/>
  <c r="AN159" i="25"/>
  <c r="AM159" i="25"/>
  <c r="AL159" i="25"/>
  <c r="AK159" i="25"/>
  <c r="AJ159" i="25"/>
  <c r="AI159" i="25"/>
  <c r="AH159" i="25"/>
  <c r="AG159" i="25"/>
  <c r="AF159" i="25"/>
  <c r="AE159" i="25"/>
  <c r="AD159" i="25"/>
  <c r="AC159" i="25"/>
  <c r="AB159" i="25"/>
  <c r="AA159" i="25"/>
  <c r="Z159" i="25"/>
  <c r="Y159" i="25"/>
  <c r="X159" i="25"/>
  <c r="W159" i="25"/>
  <c r="V159" i="25"/>
  <c r="U159" i="25"/>
  <c r="T159" i="25"/>
  <c r="S159" i="25"/>
  <c r="R159" i="25"/>
  <c r="Q159" i="25"/>
  <c r="P159" i="25"/>
  <c r="O159" i="25"/>
  <c r="N159" i="25"/>
  <c r="M159" i="25"/>
  <c r="L159" i="25"/>
  <c r="K159" i="25"/>
  <c r="J159" i="25"/>
  <c r="I159" i="25"/>
  <c r="H159" i="25"/>
  <c r="G159" i="25"/>
  <c r="F159" i="25"/>
  <c r="E159" i="25"/>
  <c r="D159" i="25"/>
  <c r="C159" i="25"/>
  <c r="B159" i="25"/>
  <c r="A159" i="25"/>
  <c r="BQ158" i="25"/>
  <c r="BP158" i="25"/>
  <c r="BO158" i="25"/>
  <c r="BN158" i="25"/>
  <c r="BM158" i="25"/>
  <c r="BL158" i="25"/>
  <c r="BK158" i="25"/>
  <c r="BJ158" i="25"/>
  <c r="BI158" i="25"/>
  <c r="BH158" i="25"/>
  <c r="BG158" i="25"/>
  <c r="BF158" i="25"/>
  <c r="BE158" i="25"/>
  <c r="BD158" i="25"/>
  <c r="BC158" i="25"/>
  <c r="BB158" i="25"/>
  <c r="BA158" i="25"/>
  <c r="AZ158" i="25"/>
  <c r="AY158" i="25"/>
  <c r="AX158" i="25"/>
  <c r="AW158" i="25"/>
  <c r="AV158" i="25"/>
  <c r="AU158" i="25"/>
  <c r="AT158" i="25"/>
  <c r="AS158" i="25"/>
  <c r="AR158" i="25"/>
  <c r="AQ158" i="25"/>
  <c r="AP158" i="25"/>
  <c r="AO158" i="25"/>
  <c r="AN158" i="25"/>
  <c r="AM158" i="25"/>
  <c r="AL158" i="25"/>
  <c r="AK158" i="25"/>
  <c r="AJ158" i="25"/>
  <c r="AI158" i="25"/>
  <c r="AH158" i="25"/>
  <c r="AG158" i="25"/>
  <c r="AF158" i="25"/>
  <c r="AE158" i="25"/>
  <c r="AD158" i="25"/>
  <c r="AC158" i="25"/>
  <c r="AB158" i="25"/>
  <c r="AA158" i="25"/>
  <c r="Z158" i="25"/>
  <c r="Y158" i="25"/>
  <c r="X158" i="25"/>
  <c r="W158" i="25"/>
  <c r="V158" i="25"/>
  <c r="U158" i="25"/>
  <c r="T158" i="25"/>
  <c r="S158" i="25"/>
  <c r="R158" i="25"/>
  <c r="Q158" i="25"/>
  <c r="P158" i="25"/>
  <c r="O158" i="25"/>
  <c r="N158" i="25"/>
  <c r="M158" i="25"/>
  <c r="L158" i="25"/>
  <c r="K158" i="25"/>
  <c r="J158" i="25"/>
  <c r="I158" i="25"/>
  <c r="H158" i="25"/>
  <c r="G158" i="25"/>
  <c r="F158" i="25"/>
  <c r="E158" i="25"/>
  <c r="D158" i="25"/>
  <c r="C158" i="25"/>
  <c r="B158" i="25"/>
  <c r="A158" i="25"/>
  <c r="BQ157" i="25"/>
  <c r="BP157" i="25"/>
  <c r="BO157" i="25"/>
  <c r="BN157" i="25"/>
  <c r="BM157" i="25"/>
  <c r="BL157" i="25"/>
  <c r="BK157" i="25"/>
  <c r="BJ157" i="25"/>
  <c r="BI157" i="25"/>
  <c r="BH157" i="25"/>
  <c r="BG157" i="25"/>
  <c r="BF157" i="25"/>
  <c r="BE157" i="25"/>
  <c r="BD157" i="25"/>
  <c r="BC157" i="25"/>
  <c r="BB157" i="25"/>
  <c r="BA157" i="25"/>
  <c r="AZ157" i="25"/>
  <c r="AY157" i="25"/>
  <c r="AX157" i="25"/>
  <c r="AW157" i="25"/>
  <c r="AV157" i="25"/>
  <c r="AU157" i="25"/>
  <c r="AT157" i="25"/>
  <c r="AS157" i="25"/>
  <c r="AR157" i="25"/>
  <c r="AQ157" i="25"/>
  <c r="AP157" i="25"/>
  <c r="AO157" i="25"/>
  <c r="AN157" i="25"/>
  <c r="AM157" i="25"/>
  <c r="AL157" i="25"/>
  <c r="AK157" i="25"/>
  <c r="AJ157" i="25"/>
  <c r="AI157" i="25"/>
  <c r="AH157" i="25"/>
  <c r="AG157" i="25"/>
  <c r="AF157" i="25"/>
  <c r="AE157" i="25"/>
  <c r="AD157" i="25"/>
  <c r="AC157" i="25"/>
  <c r="AB157" i="25"/>
  <c r="AA157" i="25"/>
  <c r="Z157" i="25"/>
  <c r="Y157" i="25"/>
  <c r="X157" i="25"/>
  <c r="W157" i="25"/>
  <c r="V157" i="25"/>
  <c r="U157" i="25"/>
  <c r="T157" i="25"/>
  <c r="S157" i="25"/>
  <c r="R157" i="25"/>
  <c r="Q157" i="25"/>
  <c r="P157" i="25"/>
  <c r="O157" i="25"/>
  <c r="N157" i="25"/>
  <c r="M157" i="25"/>
  <c r="L157" i="25"/>
  <c r="K157" i="25"/>
  <c r="J157" i="25"/>
  <c r="I157" i="25"/>
  <c r="H157" i="25"/>
  <c r="G157" i="25"/>
  <c r="F157" i="25"/>
  <c r="E157" i="25"/>
  <c r="D157" i="25"/>
  <c r="C157" i="25"/>
  <c r="B157" i="25"/>
  <c r="A157" i="25"/>
  <c r="BQ156" i="25"/>
  <c r="BP156" i="25"/>
  <c r="BO156" i="25"/>
  <c r="BN156" i="25"/>
  <c r="BM156" i="25"/>
  <c r="BL156" i="25"/>
  <c r="BK156" i="25"/>
  <c r="BJ156" i="25"/>
  <c r="BI156" i="25"/>
  <c r="BH156" i="25"/>
  <c r="BG156" i="25"/>
  <c r="BF156" i="25"/>
  <c r="BE156" i="25"/>
  <c r="BD156" i="25"/>
  <c r="BC156" i="25"/>
  <c r="BB156" i="25"/>
  <c r="BA156" i="25"/>
  <c r="AZ156" i="25"/>
  <c r="AY156" i="25"/>
  <c r="AX156" i="25"/>
  <c r="AW156" i="25"/>
  <c r="AV156" i="25"/>
  <c r="AU156" i="25"/>
  <c r="AT156" i="25"/>
  <c r="AS156" i="25"/>
  <c r="AR156" i="25"/>
  <c r="AQ156" i="25"/>
  <c r="AP156" i="25"/>
  <c r="AO156" i="25"/>
  <c r="AN156" i="25"/>
  <c r="AM156" i="25"/>
  <c r="AL156" i="25"/>
  <c r="AK156" i="25"/>
  <c r="AJ156" i="25"/>
  <c r="AI156" i="25"/>
  <c r="AH156" i="25"/>
  <c r="AG156" i="25"/>
  <c r="AF156" i="25"/>
  <c r="AE156" i="25"/>
  <c r="AD156" i="25"/>
  <c r="AC156" i="25"/>
  <c r="AB156" i="25"/>
  <c r="AA156" i="25"/>
  <c r="Z156" i="25"/>
  <c r="Y156" i="25"/>
  <c r="X156" i="25"/>
  <c r="W156" i="25"/>
  <c r="V156" i="25"/>
  <c r="U156" i="25"/>
  <c r="T156" i="25"/>
  <c r="S156" i="25"/>
  <c r="R156" i="25"/>
  <c r="Q156" i="25"/>
  <c r="P156" i="25"/>
  <c r="O156" i="25"/>
  <c r="N156" i="25"/>
  <c r="M156" i="25"/>
  <c r="L156" i="25"/>
  <c r="K156" i="25"/>
  <c r="J156" i="25"/>
  <c r="I156" i="25"/>
  <c r="H156" i="25"/>
  <c r="G156" i="25"/>
  <c r="F156" i="25"/>
  <c r="E156" i="25"/>
  <c r="D156" i="25"/>
  <c r="C156" i="25"/>
  <c r="B156" i="25"/>
  <c r="A156" i="25"/>
  <c r="BQ155" i="25"/>
  <c r="BP155" i="25"/>
  <c r="BO155" i="25"/>
  <c r="BN155" i="25"/>
  <c r="BM155" i="25"/>
  <c r="BL155" i="25"/>
  <c r="BK155" i="25"/>
  <c r="BJ155" i="25"/>
  <c r="BI155" i="25"/>
  <c r="BH155" i="25"/>
  <c r="BG155" i="25"/>
  <c r="BF155" i="25"/>
  <c r="BE155" i="25"/>
  <c r="BD155" i="25"/>
  <c r="BC155" i="25"/>
  <c r="BB155" i="25"/>
  <c r="BA155" i="25"/>
  <c r="AZ155" i="25"/>
  <c r="AY155" i="25"/>
  <c r="AX155" i="25"/>
  <c r="AW155" i="25"/>
  <c r="AV155" i="25"/>
  <c r="AU155" i="25"/>
  <c r="AT155" i="25"/>
  <c r="AS155" i="25"/>
  <c r="AR155" i="25"/>
  <c r="AQ155" i="25"/>
  <c r="AP155" i="25"/>
  <c r="AO155" i="25"/>
  <c r="AN155" i="25"/>
  <c r="AM155" i="25"/>
  <c r="AL155" i="25"/>
  <c r="AK155" i="25"/>
  <c r="AJ155" i="25"/>
  <c r="AI155" i="25"/>
  <c r="AH155" i="25"/>
  <c r="AG155" i="25"/>
  <c r="AF155" i="25"/>
  <c r="AE155" i="25"/>
  <c r="AD155" i="25"/>
  <c r="AC155" i="25"/>
  <c r="AB155" i="25"/>
  <c r="AA155" i="25"/>
  <c r="Z155" i="25"/>
  <c r="Y155" i="25"/>
  <c r="X155" i="25"/>
  <c r="W155" i="25"/>
  <c r="V155" i="25"/>
  <c r="U155" i="25"/>
  <c r="T155" i="25"/>
  <c r="S155" i="25"/>
  <c r="R155" i="25"/>
  <c r="Q155" i="25"/>
  <c r="P155" i="25"/>
  <c r="O155" i="25"/>
  <c r="N155" i="25"/>
  <c r="M155" i="25"/>
  <c r="L155" i="25"/>
  <c r="K155" i="25"/>
  <c r="J155" i="25"/>
  <c r="I155" i="25"/>
  <c r="H155" i="25"/>
  <c r="G155" i="25"/>
  <c r="F155" i="25"/>
  <c r="E155" i="25"/>
  <c r="D155" i="25"/>
  <c r="C155" i="25"/>
  <c r="B155" i="25"/>
  <c r="A155" i="25"/>
  <c r="BQ154" i="25"/>
  <c r="BP154" i="25"/>
  <c r="BO154" i="25"/>
  <c r="BN154" i="25"/>
  <c r="BM154" i="25"/>
  <c r="BL154" i="25"/>
  <c r="BK154" i="25"/>
  <c r="BJ154" i="25"/>
  <c r="BI154" i="25"/>
  <c r="BH154" i="25"/>
  <c r="BG154" i="25"/>
  <c r="BF154" i="25"/>
  <c r="BE154" i="25"/>
  <c r="BD154" i="25"/>
  <c r="BC154" i="25"/>
  <c r="BB154" i="25"/>
  <c r="BA154" i="25"/>
  <c r="AZ154" i="25"/>
  <c r="AY154" i="25"/>
  <c r="AX154" i="25"/>
  <c r="AW154" i="25"/>
  <c r="AV154" i="25"/>
  <c r="AU154" i="25"/>
  <c r="AT154" i="25"/>
  <c r="AS154" i="25"/>
  <c r="AR154" i="25"/>
  <c r="AQ154" i="25"/>
  <c r="AP154" i="25"/>
  <c r="AO154" i="25"/>
  <c r="AN154" i="25"/>
  <c r="AM154" i="25"/>
  <c r="AL154" i="25"/>
  <c r="AK154" i="25"/>
  <c r="AJ154" i="25"/>
  <c r="AI154" i="25"/>
  <c r="AH154" i="25"/>
  <c r="AG154" i="25"/>
  <c r="AF154" i="25"/>
  <c r="AE154" i="25"/>
  <c r="AD154" i="25"/>
  <c r="AC154" i="25"/>
  <c r="AB154" i="25"/>
  <c r="AA154" i="25"/>
  <c r="Z154" i="25"/>
  <c r="Y154" i="25"/>
  <c r="X154" i="25"/>
  <c r="W154" i="25"/>
  <c r="V154" i="25"/>
  <c r="U154" i="25"/>
  <c r="T154" i="25"/>
  <c r="S154" i="25"/>
  <c r="R154" i="25"/>
  <c r="Q154" i="25"/>
  <c r="P154" i="25"/>
  <c r="O154" i="25"/>
  <c r="N154" i="25"/>
  <c r="M154" i="25"/>
  <c r="L154" i="25"/>
  <c r="K154" i="25"/>
  <c r="J154" i="25"/>
  <c r="I154" i="25"/>
  <c r="H154" i="25"/>
  <c r="G154" i="25"/>
  <c r="F154" i="25"/>
  <c r="E154" i="25"/>
  <c r="D154" i="25"/>
  <c r="C154" i="25"/>
  <c r="B154" i="25"/>
  <c r="A154" i="25"/>
  <c r="BQ153" i="25"/>
  <c r="BP153" i="25"/>
  <c r="BO153" i="25"/>
  <c r="BN153" i="25"/>
  <c r="BM153" i="25"/>
  <c r="BL153" i="25"/>
  <c r="BK153" i="25"/>
  <c r="BJ153" i="25"/>
  <c r="BI153" i="25"/>
  <c r="BH153" i="25"/>
  <c r="BG153" i="25"/>
  <c r="BF153" i="25"/>
  <c r="BE153" i="25"/>
  <c r="BD153" i="25"/>
  <c r="BC153" i="25"/>
  <c r="BB153" i="25"/>
  <c r="BA153" i="25"/>
  <c r="AZ153" i="25"/>
  <c r="AY153" i="25"/>
  <c r="AX153" i="25"/>
  <c r="AW153" i="25"/>
  <c r="AV153" i="25"/>
  <c r="AU153" i="25"/>
  <c r="AT153" i="25"/>
  <c r="AS153" i="25"/>
  <c r="AR153" i="25"/>
  <c r="AQ153" i="25"/>
  <c r="AP153" i="25"/>
  <c r="AO153" i="25"/>
  <c r="AN153" i="25"/>
  <c r="AM153" i="25"/>
  <c r="AL153" i="25"/>
  <c r="AK153" i="25"/>
  <c r="AJ153" i="25"/>
  <c r="AI153" i="25"/>
  <c r="AH153" i="25"/>
  <c r="AG153" i="25"/>
  <c r="AF153" i="25"/>
  <c r="AE153" i="25"/>
  <c r="AD153" i="25"/>
  <c r="AC153" i="25"/>
  <c r="AB153" i="25"/>
  <c r="AA153" i="25"/>
  <c r="Z153" i="25"/>
  <c r="Y153" i="25"/>
  <c r="X153" i="25"/>
  <c r="W153" i="25"/>
  <c r="V153" i="25"/>
  <c r="U153" i="25"/>
  <c r="T153" i="25"/>
  <c r="S153" i="25"/>
  <c r="R153" i="25"/>
  <c r="Q153" i="25"/>
  <c r="P153" i="25"/>
  <c r="O153" i="25"/>
  <c r="N153" i="25"/>
  <c r="M153" i="25"/>
  <c r="L153" i="25"/>
  <c r="K153" i="25"/>
  <c r="J153" i="25"/>
  <c r="I153" i="25"/>
  <c r="H153" i="25"/>
  <c r="G153" i="25"/>
  <c r="F153" i="25"/>
  <c r="E153" i="25"/>
  <c r="D153" i="25"/>
  <c r="C153" i="25"/>
  <c r="B153" i="25"/>
  <c r="A153" i="25"/>
  <c r="BQ152" i="25"/>
  <c r="BP152" i="25"/>
  <c r="BO152" i="25"/>
  <c r="BN152" i="25"/>
  <c r="BM152" i="25"/>
  <c r="BL152" i="25"/>
  <c r="BK152" i="25"/>
  <c r="BJ152" i="25"/>
  <c r="BI152" i="25"/>
  <c r="BH152" i="25"/>
  <c r="BG152" i="25"/>
  <c r="BF152" i="25"/>
  <c r="BE152" i="25"/>
  <c r="BD152" i="25"/>
  <c r="BC152" i="25"/>
  <c r="BB152" i="25"/>
  <c r="BA152" i="25"/>
  <c r="AZ152" i="25"/>
  <c r="AY152" i="25"/>
  <c r="AX152" i="25"/>
  <c r="AW152" i="25"/>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U152" i="25"/>
  <c r="T152" i="25"/>
  <c r="S152" i="25"/>
  <c r="R152" i="25"/>
  <c r="Q152" i="25"/>
  <c r="P152" i="25"/>
  <c r="O152" i="25"/>
  <c r="N152" i="25"/>
  <c r="M152" i="25"/>
  <c r="L152" i="25"/>
  <c r="K152" i="25"/>
  <c r="J152" i="25"/>
  <c r="I152" i="25"/>
  <c r="H152" i="25"/>
  <c r="G152" i="25"/>
  <c r="F152" i="25"/>
  <c r="E152" i="25"/>
  <c r="D152" i="25"/>
  <c r="C152" i="25"/>
  <c r="B152" i="25"/>
  <c r="A152" i="25"/>
  <c r="BQ151" i="25"/>
  <c r="BP151" i="25"/>
  <c r="BO151" i="25"/>
  <c r="BN151" i="25"/>
  <c r="BM151" i="25"/>
  <c r="BL151" i="25"/>
  <c r="BK151" i="25"/>
  <c r="BJ151" i="25"/>
  <c r="BI151" i="25"/>
  <c r="BH151" i="25"/>
  <c r="BG151" i="25"/>
  <c r="BF151" i="25"/>
  <c r="BE151" i="25"/>
  <c r="BD151" i="25"/>
  <c r="BC151" i="25"/>
  <c r="BB151" i="25"/>
  <c r="BA151" i="25"/>
  <c r="AZ151" i="25"/>
  <c r="AY151" i="25"/>
  <c r="AX151" i="25"/>
  <c r="AW151" i="25"/>
  <c r="AV151" i="25"/>
  <c r="AU151" i="25"/>
  <c r="AT151" i="25"/>
  <c r="AS151" i="25"/>
  <c r="AR151" i="25"/>
  <c r="AQ151" i="25"/>
  <c r="AP151" i="25"/>
  <c r="AO151" i="25"/>
  <c r="AN151" i="25"/>
  <c r="AM151" i="25"/>
  <c r="AL151" i="25"/>
  <c r="AK151" i="25"/>
  <c r="AJ151" i="25"/>
  <c r="AI151" i="25"/>
  <c r="AH151" i="25"/>
  <c r="AG151" i="25"/>
  <c r="AF151" i="25"/>
  <c r="AE151" i="25"/>
  <c r="AD151" i="25"/>
  <c r="AC151" i="25"/>
  <c r="AB151" i="25"/>
  <c r="AA151" i="25"/>
  <c r="Z151" i="25"/>
  <c r="Y151" i="25"/>
  <c r="X151" i="25"/>
  <c r="W151" i="25"/>
  <c r="V151" i="25"/>
  <c r="U151" i="25"/>
  <c r="T151" i="25"/>
  <c r="S151" i="25"/>
  <c r="R151" i="25"/>
  <c r="Q151" i="25"/>
  <c r="P151" i="25"/>
  <c r="O151" i="25"/>
  <c r="N151" i="25"/>
  <c r="M151" i="25"/>
  <c r="L151" i="25"/>
  <c r="K151" i="25"/>
  <c r="J151" i="25"/>
  <c r="I151" i="25"/>
  <c r="H151" i="25"/>
  <c r="G151" i="25"/>
  <c r="F151" i="25"/>
  <c r="E151" i="25"/>
  <c r="D151" i="25"/>
  <c r="C151" i="25"/>
  <c r="B151" i="25"/>
  <c r="A151" i="25"/>
  <c r="BQ150" i="25"/>
  <c r="BP150" i="25"/>
  <c r="BO150" i="25"/>
  <c r="BN150" i="25"/>
  <c r="BM150" i="25"/>
  <c r="BL150" i="25"/>
  <c r="BK150" i="25"/>
  <c r="BJ150" i="25"/>
  <c r="BI150" i="25"/>
  <c r="BH150" i="25"/>
  <c r="BG150" i="25"/>
  <c r="BF150" i="25"/>
  <c r="BE150" i="25"/>
  <c r="BD150" i="25"/>
  <c r="BC150" i="25"/>
  <c r="BB150" i="25"/>
  <c r="BA150" i="25"/>
  <c r="AZ150" i="25"/>
  <c r="AY150" i="25"/>
  <c r="AX150" i="25"/>
  <c r="AW150" i="25"/>
  <c r="AV150" i="25"/>
  <c r="AU150" i="25"/>
  <c r="AT150" i="25"/>
  <c r="AS150" i="25"/>
  <c r="AR150" i="25"/>
  <c r="AQ150" i="25"/>
  <c r="AP150" i="25"/>
  <c r="AO150" i="25"/>
  <c r="AN150" i="25"/>
  <c r="AM150" i="25"/>
  <c r="AL150" i="25"/>
  <c r="AK150" i="25"/>
  <c r="AJ150" i="25"/>
  <c r="AI150" i="25"/>
  <c r="AH150" i="25"/>
  <c r="AG150" i="25"/>
  <c r="AF150" i="25"/>
  <c r="AE150" i="25"/>
  <c r="AD150" i="25"/>
  <c r="AC150" i="25"/>
  <c r="AB150" i="25"/>
  <c r="AA150" i="25"/>
  <c r="Z150" i="25"/>
  <c r="Y150" i="25"/>
  <c r="X150" i="25"/>
  <c r="W150" i="25"/>
  <c r="V150" i="25"/>
  <c r="U150" i="25"/>
  <c r="T150" i="25"/>
  <c r="S150" i="25"/>
  <c r="R150" i="25"/>
  <c r="Q150" i="25"/>
  <c r="P150" i="25"/>
  <c r="O150" i="25"/>
  <c r="N150" i="25"/>
  <c r="M150" i="25"/>
  <c r="L150" i="25"/>
  <c r="K150" i="25"/>
  <c r="J150" i="25"/>
  <c r="I150" i="25"/>
  <c r="H150" i="25"/>
  <c r="G150" i="25"/>
  <c r="F150" i="25"/>
  <c r="E150" i="25"/>
  <c r="D150" i="25"/>
  <c r="C150" i="25"/>
  <c r="B150" i="25"/>
  <c r="A150" i="25"/>
  <c r="BQ149" i="25"/>
  <c r="BP149" i="25"/>
  <c r="BO149" i="25"/>
  <c r="BN149" i="25"/>
  <c r="BM149" i="25"/>
  <c r="BL149" i="25"/>
  <c r="BK149" i="25"/>
  <c r="BJ149" i="25"/>
  <c r="BI149" i="25"/>
  <c r="BH149" i="25"/>
  <c r="BG149" i="25"/>
  <c r="BF149" i="25"/>
  <c r="BE149" i="25"/>
  <c r="BD149" i="25"/>
  <c r="BC149" i="25"/>
  <c r="BB149" i="25"/>
  <c r="BA149" i="25"/>
  <c r="AZ149" i="25"/>
  <c r="AY149" i="25"/>
  <c r="AX149" i="25"/>
  <c r="AW149" i="25"/>
  <c r="AV149" i="25"/>
  <c r="AU149" i="25"/>
  <c r="AT149" i="25"/>
  <c r="AS149" i="25"/>
  <c r="AR149" i="25"/>
  <c r="AQ149" i="25"/>
  <c r="AP149" i="25"/>
  <c r="AO149" i="25"/>
  <c r="AN149" i="25"/>
  <c r="AM149" i="25"/>
  <c r="AL149" i="25"/>
  <c r="AK149" i="25"/>
  <c r="AJ149" i="25"/>
  <c r="AI149" i="25"/>
  <c r="AH149" i="25"/>
  <c r="AG149" i="25"/>
  <c r="AF149" i="25"/>
  <c r="AE149" i="25"/>
  <c r="AD149" i="25"/>
  <c r="AC149" i="25"/>
  <c r="AB149" i="25"/>
  <c r="AA149" i="25"/>
  <c r="Z149" i="25"/>
  <c r="Y149" i="25"/>
  <c r="X149" i="25"/>
  <c r="W149" i="25"/>
  <c r="V149" i="25"/>
  <c r="U149" i="25"/>
  <c r="T149" i="25"/>
  <c r="S149" i="25"/>
  <c r="R149" i="25"/>
  <c r="Q149" i="25"/>
  <c r="P149" i="25"/>
  <c r="O149" i="25"/>
  <c r="N149" i="25"/>
  <c r="M149" i="25"/>
  <c r="L149" i="25"/>
  <c r="K149" i="25"/>
  <c r="J149" i="25"/>
  <c r="I149" i="25"/>
  <c r="H149" i="25"/>
  <c r="G149" i="25"/>
  <c r="F149" i="25"/>
  <c r="E149" i="25"/>
  <c r="D149" i="25"/>
  <c r="C149" i="25"/>
  <c r="B149" i="25"/>
  <c r="A149" i="25"/>
  <c r="BQ148" i="25"/>
  <c r="BP148" i="25"/>
  <c r="BO148" i="25"/>
  <c r="BN148" i="25"/>
  <c r="BM148" i="25"/>
  <c r="BL148" i="25"/>
  <c r="BK148" i="25"/>
  <c r="BJ148" i="25"/>
  <c r="BI148" i="25"/>
  <c r="BH148" i="25"/>
  <c r="BG148" i="25"/>
  <c r="BF148" i="25"/>
  <c r="BE148" i="25"/>
  <c r="BD148" i="25"/>
  <c r="BC148" i="25"/>
  <c r="BB148" i="25"/>
  <c r="BA148" i="25"/>
  <c r="AZ148" i="25"/>
  <c r="AY148" i="25"/>
  <c r="AX148" i="25"/>
  <c r="AW148" i="25"/>
  <c r="AV148" i="25"/>
  <c r="AU148" i="25"/>
  <c r="AT148" i="25"/>
  <c r="AS148" i="25"/>
  <c r="AR148" i="25"/>
  <c r="AQ148" i="25"/>
  <c r="AP148" i="25"/>
  <c r="AO148" i="25"/>
  <c r="AN148" i="25"/>
  <c r="AM148" i="25"/>
  <c r="AL148" i="25"/>
  <c r="AK148" i="25"/>
  <c r="AJ148" i="25"/>
  <c r="AI148" i="25"/>
  <c r="AH148" i="25"/>
  <c r="AG148" i="25"/>
  <c r="AF148" i="25"/>
  <c r="AE148" i="25"/>
  <c r="AD148" i="25"/>
  <c r="AC148" i="25"/>
  <c r="AB148" i="25"/>
  <c r="AA148" i="25"/>
  <c r="Z148" i="25"/>
  <c r="Y148" i="25"/>
  <c r="X148" i="25"/>
  <c r="W148" i="25"/>
  <c r="V148" i="25"/>
  <c r="U148" i="25"/>
  <c r="T148" i="25"/>
  <c r="S148" i="25"/>
  <c r="R148" i="25"/>
  <c r="Q148" i="25"/>
  <c r="P148" i="25"/>
  <c r="O148" i="25"/>
  <c r="N148" i="25"/>
  <c r="M148" i="25"/>
  <c r="L148" i="25"/>
  <c r="K148" i="25"/>
  <c r="J148" i="25"/>
  <c r="I148" i="25"/>
  <c r="H148" i="25"/>
  <c r="G148" i="25"/>
  <c r="F148" i="25"/>
  <c r="E148" i="25"/>
  <c r="D148" i="25"/>
  <c r="C148" i="25"/>
  <c r="B148" i="25"/>
  <c r="A148" i="25"/>
  <c r="BQ147" i="25"/>
  <c r="BP147" i="25"/>
  <c r="BO147" i="25"/>
  <c r="BN147" i="25"/>
  <c r="BM147" i="25"/>
  <c r="BL147" i="25"/>
  <c r="BK147" i="25"/>
  <c r="BJ147" i="25"/>
  <c r="BI147" i="25"/>
  <c r="BH147" i="25"/>
  <c r="BG147" i="25"/>
  <c r="BF147" i="25"/>
  <c r="BE147" i="25"/>
  <c r="BD147" i="25"/>
  <c r="BC147" i="25"/>
  <c r="BB147" i="25"/>
  <c r="BA147" i="25"/>
  <c r="AZ147" i="25"/>
  <c r="AY147" i="25"/>
  <c r="AX147" i="25"/>
  <c r="AW147" i="25"/>
  <c r="AV147" i="25"/>
  <c r="AU147" i="25"/>
  <c r="AT147" i="25"/>
  <c r="AS147" i="25"/>
  <c r="AR147" i="25"/>
  <c r="AQ147" i="25"/>
  <c r="AP147" i="25"/>
  <c r="AO147" i="25"/>
  <c r="AN147" i="25"/>
  <c r="AM147" i="25"/>
  <c r="AL147" i="25"/>
  <c r="AK147" i="25"/>
  <c r="AJ147" i="25"/>
  <c r="AI147" i="25"/>
  <c r="AH147" i="25"/>
  <c r="AG147" i="25"/>
  <c r="AF147" i="25"/>
  <c r="AE147" i="25"/>
  <c r="AD147" i="25"/>
  <c r="AC147" i="25"/>
  <c r="AB147" i="25"/>
  <c r="AA147" i="25"/>
  <c r="Z147" i="25"/>
  <c r="Y147" i="25"/>
  <c r="X147" i="25"/>
  <c r="W147" i="25"/>
  <c r="V147" i="25"/>
  <c r="U147" i="25"/>
  <c r="T147" i="25"/>
  <c r="S147" i="25"/>
  <c r="R147" i="25"/>
  <c r="Q147" i="25"/>
  <c r="P147" i="25"/>
  <c r="O147" i="25"/>
  <c r="N147" i="25"/>
  <c r="M147" i="25"/>
  <c r="L147" i="25"/>
  <c r="K147" i="25"/>
  <c r="J147" i="25"/>
  <c r="I147" i="25"/>
  <c r="H147" i="25"/>
  <c r="G147" i="25"/>
  <c r="F147" i="25"/>
  <c r="E147" i="25"/>
  <c r="D147" i="25"/>
  <c r="C147" i="25"/>
  <c r="B147" i="25"/>
  <c r="A147" i="25"/>
  <c r="BQ146" i="25"/>
  <c r="BP146" i="25"/>
  <c r="BO146" i="25"/>
  <c r="BN146" i="25"/>
  <c r="BM146" i="25"/>
  <c r="BL146" i="25"/>
  <c r="BK146" i="25"/>
  <c r="BJ146" i="25"/>
  <c r="BI146" i="25"/>
  <c r="BH146" i="25"/>
  <c r="BG146" i="25"/>
  <c r="BF146" i="25"/>
  <c r="BE146" i="25"/>
  <c r="BD146" i="25"/>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146" i="25"/>
  <c r="A146" i="25"/>
  <c r="BQ145" i="25"/>
  <c r="BP145" i="25"/>
  <c r="BO145" i="25"/>
  <c r="BN145" i="25"/>
  <c r="BM145" i="25"/>
  <c r="BL145" i="25"/>
  <c r="BK145" i="25"/>
  <c r="BJ145" i="25"/>
  <c r="BI145" i="25"/>
  <c r="BH145" i="25"/>
  <c r="BG145" i="25"/>
  <c r="BF145" i="25"/>
  <c r="BE145" i="25"/>
  <c r="BD145" i="25"/>
  <c r="BC145" i="25"/>
  <c r="BB145" i="25"/>
  <c r="BA145" i="25"/>
  <c r="AZ145" i="25"/>
  <c r="AY145" i="25"/>
  <c r="AX145" i="25"/>
  <c r="AW145" i="25"/>
  <c r="AV145" i="25"/>
  <c r="AU145" i="25"/>
  <c r="AT145" i="25"/>
  <c r="AS145" i="25"/>
  <c r="AR145" i="25"/>
  <c r="AQ145" i="25"/>
  <c r="AP145" i="25"/>
  <c r="AO145" i="25"/>
  <c r="AN145"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L145" i="25"/>
  <c r="K145" i="25"/>
  <c r="J145" i="25"/>
  <c r="I145" i="25"/>
  <c r="H145" i="25"/>
  <c r="G145" i="25"/>
  <c r="F145" i="25"/>
  <c r="E145" i="25"/>
  <c r="D145" i="25"/>
  <c r="C145" i="25"/>
  <c r="B145" i="25"/>
  <c r="A145" i="25"/>
  <c r="BQ144" i="25"/>
  <c r="BP144" i="25"/>
  <c r="BO144" i="25"/>
  <c r="BN144" i="25"/>
  <c r="BM144" i="25"/>
  <c r="BL144" i="25"/>
  <c r="BK144" i="25"/>
  <c r="BJ144" i="25"/>
  <c r="BI144" i="25"/>
  <c r="BH144" i="25"/>
  <c r="BG144" i="25"/>
  <c r="BF144" i="25"/>
  <c r="BE144" i="25"/>
  <c r="BD144"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J144" i="25"/>
  <c r="I144" i="25"/>
  <c r="H144" i="25"/>
  <c r="G144" i="25"/>
  <c r="F144" i="25"/>
  <c r="E144" i="25"/>
  <c r="D144" i="25"/>
  <c r="C144" i="25"/>
  <c r="B144" i="25"/>
  <c r="A144" i="25"/>
  <c r="BQ143" i="25"/>
  <c r="BP143" i="25"/>
  <c r="BO143" i="25"/>
  <c r="BN143" i="25"/>
  <c r="BM143" i="25"/>
  <c r="BL143" i="25"/>
  <c r="BK143" i="25"/>
  <c r="BJ143" i="25"/>
  <c r="BI143" i="25"/>
  <c r="BH143" i="25"/>
  <c r="BG143" i="25"/>
  <c r="BF143" i="25"/>
  <c r="BE143" i="25"/>
  <c r="BD143" i="25"/>
  <c r="BC143" i="25"/>
  <c r="BB143" i="25"/>
  <c r="BA143" i="25"/>
  <c r="AZ143" i="25"/>
  <c r="AY143" i="25"/>
  <c r="AX143" i="25"/>
  <c r="AW143" i="25"/>
  <c r="AV143" i="25"/>
  <c r="AU143" i="25"/>
  <c r="AT143" i="25"/>
  <c r="AS143" i="25"/>
  <c r="AR143" i="25"/>
  <c r="AQ143" i="25"/>
  <c r="AP143" i="25"/>
  <c r="AO143" i="25"/>
  <c r="AN143" i="25"/>
  <c r="AM143" i="25"/>
  <c r="AL143" i="25"/>
  <c r="AK143" i="25"/>
  <c r="AJ143" i="25"/>
  <c r="AI143" i="25"/>
  <c r="AH143" i="25"/>
  <c r="AG143" i="25"/>
  <c r="AF143" i="25"/>
  <c r="AE143" i="25"/>
  <c r="AD143" i="25"/>
  <c r="AC143" i="25"/>
  <c r="AB143" i="25"/>
  <c r="AA143" i="25"/>
  <c r="Z143" i="25"/>
  <c r="Y143" i="25"/>
  <c r="X143" i="25"/>
  <c r="W143" i="25"/>
  <c r="V143" i="25"/>
  <c r="U143" i="25"/>
  <c r="T143" i="25"/>
  <c r="S143" i="25"/>
  <c r="R143" i="25"/>
  <c r="Q143" i="25"/>
  <c r="P143" i="25"/>
  <c r="O143" i="25"/>
  <c r="N143" i="25"/>
  <c r="M143" i="25"/>
  <c r="L143" i="25"/>
  <c r="K143" i="25"/>
  <c r="J143" i="25"/>
  <c r="I143" i="25"/>
  <c r="H143" i="25"/>
  <c r="G143" i="25"/>
  <c r="F143" i="25"/>
  <c r="E143" i="25"/>
  <c r="D143" i="25"/>
  <c r="C143" i="25"/>
  <c r="B143" i="25"/>
  <c r="A143" i="25"/>
  <c r="BQ142" i="25"/>
  <c r="BP142" i="25"/>
  <c r="BO142" i="25"/>
  <c r="BN142" i="25"/>
  <c r="BM142" i="25"/>
  <c r="BL142" i="25"/>
  <c r="BK142" i="25"/>
  <c r="BJ142" i="25"/>
  <c r="BI142" i="25"/>
  <c r="BH142" i="25"/>
  <c r="BG142" i="25"/>
  <c r="BF142" i="25"/>
  <c r="BE142" i="25"/>
  <c r="BD142" i="25"/>
  <c r="BC142" i="25"/>
  <c r="BB142" i="25"/>
  <c r="BA142" i="25"/>
  <c r="AZ142" i="25"/>
  <c r="AY142" i="25"/>
  <c r="AX142" i="25"/>
  <c r="AW142" i="25"/>
  <c r="AV142" i="25"/>
  <c r="AU142" i="25"/>
  <c r="AT142" i="25"/>
  <c r="AS142" i="25"/>
  <c r="AR142" i="25"/>
  <c r="AQ142" i="25"/>
  <c r="AP142" i="25"/>
  <c r="AO142" i="25"/>
  <c r="AN142" i="25"/>
  <c r="AM142" i="25"/>
  <c r="AL142" i="25"/>
  <c r="AK142" i="25"/>
  <c r="AJ142" i="25"/>
  <c r="AI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J142" i="25"/>
  <c r="I142" i="25"/>
  <c r="H142" i="25"/>
  <c r="G142" i="25"/>
  <c r="F142" i="25"/>
  <c r="E142" i="25"/>
  <c r="D142" i="25"/>
  <c r="C142" i="25"/>
  <c r="B142" i="25"/>
  <c r="A142" i="25"/>
  <c r="BQ141" i="25"/>
  <c r="BP141" i="25"/>
  <c r="BO141" i="25"/>
  <c r="BN141" i="25"/>
  <c r="BM141" i="25"/>
  <c r="BL141" i="25"/>
  <c r="BK141" i="25"/>
  <c r="BJ141" i="25"/>
  <c r="BI141" i="25"/>
  <c r="BH141" i="25"/>
  <c r="BG141" i="25"/>
  <c r="BF141" i="25"/>
  <c r="BE141" i="25"/>
  <c r="BD141"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D141" i="25"/>
  <c r="C141" i="25"/>
  <c r="B141" i="25"/>
  <c r="A141" i="25"/>
  <c r="BQ140" i="25"/>
  <c r="BP140" i="25"/>
  <c r="BO140" i="25"/>
  <c r="BN140" i="25"/>
  <c r="BM140" i="25"/>
  <c r="BL140" i="25"/>
  <c r="BK140" i="25"/>
  <c r="BJ140" i="25"/>
  <c r="BI140" i="25"/>
  <c r="BH140" i="25"/>
  <c r="BG140" i="25"/>
  <c r="BF140" i="25"/>
  <c r="BE140" i="25"/>
  <c r="BD140" i="25"/>
  <c r="BC140" i="25"/>
  <c r="BB140" i="25"/>
  <c r="BA140" i="25"/>
  <c r="AZ140" i="25"/>
  <c r="AY140" i="25"/>
  <c r="AX140" i="25"/>
  <c r="AW140" i="25"/>
  <c r="AV140" i="25"/>
  <c r="AU140" i="25"/>
  <c r="AT140" i="25"/>
  <c r="AS140" i="25"/>
  <c r="AR140" i="25"/>
  <c r="AQ140" i="25"/>
  <c r="AP140" i="25"/>
  <c r="AO140" i="25"/>
  <c r="AN140"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Q140" i="25"/>
  <c r="P140" i="25"/>
  <c r="O140" i="25"/>
  <c r="N140" i="25"/>
  <c r="M140" i="25"/>
  <c r="L140" i="25"/>
  <c r="K140" i="25"/>
  <c r="J140" i="25"/>
  <c r="I140" i="25"/>
  <c r="H140" i="25"/>
  <c r="G140" i="25"/>
  <c r="F140" i="25"/>
  <c r="E140" i="25"/>
  <c r="D140" i="25"/>
  <c r="C140" i="25"/>
  <c r="B140" i="25"/>
  <c r="A140" i="25"/>
  <c r="BQ139" i="25"/>
  <c r="BP139" i="25"/>
  <c r="BO139" i="25"/>
  <c r="BN139" i="25"/>
  <c r="BM139" i="25"/>
  <c r="BL139" i="25"/>
  <c r="BK139" i="25"/>
  <c r="BJ139" i="25"/>
  <c r="BI139" i="25"/>
  <c r="BH139" i="25"/>
  <c r="BG139" i="25"/>
  <c r="BF139" i="25"/>
  <c r="BE139" i="25"/>
  <c r="BD139" i="25"/>
  <c r="BC139" i="25"/>
  <c r="BB139" i="25"/>
  <c r="BA139" i="25"/>
  <c r="AZ139" i="25"/>
  <c r="AY139" i="25"/>
  <c r="AX139" i="25"/>
  <c r="AW139" i="25"/>
  <c r="AV139" i="25"/>
  <c r="AU139" i="25"/>
  <c r="AT139" i="25"/>
  <c r="AS139" i="25"/>
  <c r="AR139" i="25"/>
  <c r="AQ139" i="25"/>
  <c r="AP139" i="25"/>
  <c r="AO139" i="25"/>
  <c r="AN139"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J139" i="25"/>
  <c r="I139" i="25"/>
  <c r="H139" i="25"/>
  <c r="G139" i="25"/>
  <c r="F139" i="25"/>
  <c r="E139" i="25"/>
  <c r="D139" i="25"/>
  <c r="C139" i="25"/>
  <c r="B139" i="25"/>
  <c r="A139" i="25"/>
  <c r="BQ138" i="25"/>
  <c r="BP138" i="25"/>
  <c r="BO138" i="25"/>
  <c r="BN138" i="25"/>
  <c r="BM138" i="25"/>
  <c r="BL138" i="25"/>
  <c r="BK138" i="25"/>
  <c r="BJ138" i="25"/>
  <c r="BI138" i="25"/>
  <c r="BH138" i="25"/>
  <c r="BG138" i="25"/>
  <c r="BF138" i="25"/>
  <c r="BE138" i="25"/>
  <c r="BD138"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138" i="25"/>
  <c r="A138"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137" i="25"/>
  <c r="A137" i="25"/>
  <c r="BQ136" i="25"/>
  <c r="BP136" i="25"/>
  <c r="BO136" i="25"/>
  <c r="BN136" i="25"/>
  <c r="BM136" i="25"/>
  <c r="BL136" i="25"/>
  <c r="BK136" i="25"/>
  <c r="BJ136" i="25"/>
  <c r="BI136" i="25"/>
  <c r="BH136" i="25"/>
  <c r="BG136" i="25"/>
  <c r="BF136" i="25"/>
  <c r="BE136" i="25"/>
  <c r="BD136" i="25"/>
  <c r="BC136" i="25"/>
  <c r="BB136" i="25"/>
  <c r="BA136" i="25"/>
  <c r="AZ136" i="25"/>
  <c r="AY136" i="25"/>
  <c r="AX136" i="25"/>
  <c r="AW136" i="25"/>
  <c r="AV136" i="25"/>
  <c r="AU136" i="25"/>
  <c r="AT136" i="25"/>
  <c r="AS136" i="25"/>
  <c r="AR136" i="25"/>
  <c r="AQ136" i="25"/>
  <c r="AP136" i="25"/>
  <c r="AO136" i="25"/>
  <c r="AN136"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136" i="25"/>
  <c r="C136" i="25"/>
  <c r="B136" i="25"/>
  <c r="A136" i="25"/>
  <c r="BQ135" i="25"/>
  <c r="BP135" i="25"/>
  <c r="BO135" i="25"/>
  <c r="BN135" i="25"/>
  <c r="BM135" i="25"/>
  <c r="BL135" i="25"/>
  <c r="BK135" i="25"/>
  <c r="BJ135" i="25"/>
  <c r="BI135" i="25"/>
  <c r="BH135" i="25"/>
  <c r="BG135" i="25"/>
  <c r="BF135" i="25"/>
  <c r="BE135" i="25"/>
  <c r="BD135" i="25"/>
  <c r="BC135" i="25"/>
  <c r="BB135" i="25"/>
  <c r="BA135" i="25"/>
  <c r="AZ135" i="25"/>
  <c r="AY135" i="25"/>
  <c r="AX135" i="25"/>
  <c r="AW135" i="25"/>
  <c r="AV135" i="25"/>
  <c r="AU135" i="25"/>
  <c r="AT135" i="25"/>
  <c r="AS135" i="25"/>
  <c r="AR135" i="25"/>
  <c r="AQ135"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J135" i="25"/>
  <c r="I135" i="25"/>
  <c r="H135" i="25"/>
  <c r="G135" i="25"/>
  <c r="F135" i="25"/>
  <c r="E135" i="25"/>
  <c r="D135" i="25"/>
  <c r="C135" i="25"/>
  <c r="B135" i="25"/>
  <c r="A135" i="25"/>
  <c r="BQ134" i="25"/>
  <c r="BP134" i="25"/>
  <c r="BO134" i="25"/>
  <c r="BN134" i="25"/>
  <c r="BM134" i="25"/>
  <c r="BL134" i="25"/>
  <c r="BK134" i="25"/>
  <c r="BJ134" i="25"/>
  <c r="BI134" i="25"/>
  <c r="BH134" i="25"/>
  <c r="BG134" i="25"/>
  <c r="BF134" i="25"/>
  <c r="BE134" i="25"/>
  <c r="BD134" i="25"/>
  <c r="BC134" i="25"/>
  <c r="BB134" i="25"/>
  <c r="BA134" i="25"/>
  <c r="AZ134" i="25"/>
  <c r="AY134" i="25"/>
  <c r="AX134" i="25"/>
  <c r="AW134" i="25"/>
  <c r="AV134" i="25"/>
  <c r="AU134" i="25"/>
  <c r="AT134" i="25"/>
  <c r="AS134" i="25"/>
  <c r="AR134" i="25"/>
  <c r="AQ134" i="25"/>
  <c r="AP134" i="25"/>
  <c r="AO134" i="25"/>
  <c r="AN134" i="25"/>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J134" i="25"/>
  <c r="I134" i="25"/>
  <c r="H134" i="25"/>
  <c r="G134" i="25"/>
  <c r="F134" i="25"/>
  <c r="E134" i="25"/>
  <c r="D134" i="25"/>
  <c r="C134" i="25"/>
  <c r="B134" i="25"/>
  <c r="A134" i="25"/>
  <c r="BQ133" i="25"/>
  <c r="BP133" i="25"/>
  <c r="BO133" i="25"/>
  <c r="BN133" i="25"/>
  <c r="BM133" i="25"/>
  <c r="BL133" i="25"/>
  <c r="BK133" i="25"/>
  <c r="BJ133" i="25"/>
  <c r="BI133" i="25"/>
  <c r="BH133" i="25"/>
  <c r="BG133" i="25"/>
  <c r="BF133" i="25"/>
  <c r="BE133" i="25"/>
  <c r="BD133" i="25"/>
  <c r="BC133" i="25"/>
  <c r="BB133" i="25"/>
  <c r="BA133" i="25"/>
  <c r="AZ133" i="25"/>
  <c r="AY133" i="25"/>
  <c r="AX133" i="25"/>
  <c r="AW133" i="25"/>
  <c r="AV133" i="25"/>
  <c r="AU133" i="25"/>
  <c r="AT133" i="25"/>
  <c r="AS133" i="25"/>
  <c r="AR133" i="25"/>
  <c r="AQ133" i="25"/>
  <c r="AP133" i="25"/>
  <c r="AO133" i="25"/>
  <c r="AN133"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L133" i="25"/>
  <c r="K133" i="25"/>
  <c r="J133" i="25"/>
  <c r="I133" i="25"/>
  <c r="H133" i="25"/>
  <c r="G133" i="25"/>
  <c r="F133" i="25"/>
  <c r="E133" i="25"/>
  <c r="D133" i="25"/>
  <c r="C133" i="25"/>
  <c r="B133" i="25"/>
  <c r="A133" i="25"/>
  <c r="BQ132" i="25"/>
  <c r="BP132" i="25"/>
  <c r="BO132" i="25"/>
  <c r="BN132" i="25"/>
  <c r="BM132" i="25"/>
  <c r="BL132" i="25"/>
  <c r="BK132" i="25"/>
  <c r="BJ132" i="25"/>
  <c r="BI132" i="25"/>
  <c r="BH132" i="25"/>
  <c r="BG132" i="25"/>
  <c r="BF132" i="25"/>
  <c r="BE132" i="25"/>
  <c r="BD132" i="25"/>
  <c r="BC132" i="25"/>
  <c r="BB132" i="25"/>
  <c r="BA132" i="25"/>
  <c r="AZ132" i="25"/>
  <c r="AY132" i="25"/>
  <c r="AX132" i="25"/>
  <c r="AW132" i="25"/>
  <c r="AV132" i="25"/>
  <c r="AU132" i="25"/>
  <c r="AT132" i="25"/>
  <c r="AS132" i="25"/>
  <c r="AR132" i="25"/>
  <c r="AQ132" i="25"/>
  <c r="AP132" i="25"/>
  <c r="AO132" i="25"/>
  <c r="AN132" i="25"/>
  <c r="AM132" i="25"/>
  <c r="AL132" i="25"/>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G132" i="25"/>
  <c r="F132" i="25"/>
  <c r="E132" i="25"/>
  <c r="D132" i="25"/>
  <c r="C132" i="25"/>
  <c r="B132" i="25"/>
  <c r="A132" i="25"/>
  <c r="BQ131" i="25"/>
  <c r="BP131" i="25"/>
  <c r="BO131" i="25"/>
  <c r="BN131" i="25"/>
  <c r="BM131" i="25"/>
  <c r="BL131" i="25"/>
  <c r="BK131" i="25"/>
  <c r="BJ131" i="25"/>
  <c r="BI131" i="25"/>
  <c r="BH131" i="25"/>
  <c r="BG131" i="25"/>
  <c r="BF131" i="25"/>
  <c r="BE131" i="25"/>
  <c r="BD131"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J131" i="25"/>
  <c r="I131" i="25"/>
  <c r="H131" i="25"/>
  <c r="G131" i="25"/>
  <c r="F131" i="25"/>
  <c r="E131" i="25"/>
  <c r="D131" i="25"/>
  <c r="C131" i="25"/>
  <c r="B131" i="25"/>
  <c r="A131" i="25"/>
  <c r="BQ130" i="25"/>
  <c r="BP130" i="25"/>
  <c r="BO130" i="25"/>
  <c r="BN130" i="25"/>
  <c r="BM130" i="25"/>
  <c r="BL130" i="25"/>
  <c r="BK130" i="25"/>
  <c r="BJ130" i="25"/>
  <c r="BI130" i="25"/>
  <c r="BH130" i="25"/>
  <c r="BG130" i="25"/>
  <c r="BF130" i="25"/>
  <c r="BE130" i="25"/>
  <c r="BD130"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A130" i="25"/>
  <c r="BQ129" i="25"/>
  <c r="BP129" i="25"/>
  <c r="BO129" i="25"/>
  <c r="BN129" i="25"/>
  <c r="BM129" i="25"/>
  <c r="BL129" i="25"/>
  <c r="BK129" i="25"/>
  <c r="BJ129" i="25"/>
  <c r="BI129" i="25"/>
  <c r="BH129" i="25"/>
  <c r="BG129" i="25"/>
  <c r="BF129" i="25"/>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A129" i="25"/>
  <c r="BQ128" i="25"/>
  <c r="BP128" i="25"/>
  <c r="BO128" i="25"/>
  <c r="BN128" i="25"/>
  <c r="BM128" i="25"/>
  <c r="BL128" i="25"/>
  <c r="BK128" i="25"/>
  <c r="BJ128" i="25"/>
  <c r="BI128" i="25"/>
  <c r="BH128" i="25"/>
  <c r="BG128" i="25"/>
  <c r="BF128" i="25"/>
  <c r="BE128" i="25"/>
  <c r="BD128"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D128" i="25"/>
  <c r="C128" i="25"/>
  <c r="B128" i="25"/>
  <c r="A128" i="25"/>
  <c r="BQ127" i="25"/>
  <c r="BP127" i="25"/>
  <c r="BO127" i="25"/>
  <c r="BN127" i="25"/>
  <c r="BM127" i="25"/>
  <c r="BL127" i="25"/>
  <c r="BK127" i="25"/>
  <c r="BJ127" i="25"/>
  <c r="BI127" i="25"/>
  <c r="BH127" i="25"/>
  <c r="BG127" i="25"/>
  <c r="BF127" i="25"/>
  <c r="BE127" i="25"/>
  <c r="BD127" i="25"/>
  <c r="BC127" i="25"/>
  <c r="BB127" i="25"/>
  <c r="BA127" i="25"/>
  <c r="AZ127" i="25"/>
  <c r="AY127" i="25"/>
  <c r="AX127" i="25"/>
  <c r="AW127" i="25"/>
  <c r="AV127" i="25"/>
  <c r="AU127" i="25"/>
  <c r="AT127" i="25"/>
  <c r="AS127" i="25"/>
  <c r="AR127" i="25"/>
  <c r="AQ127" i="25"/>
  <c r="AP127" i="25"/>
  <c r="AO127" i="25"/>
  <c r="AN127"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J127" i="25"/>
  <c r="I127" i="25"/>
  <c r="H127" i="25"/>
  <c r="G127" i="25"/>
  <c r="F127" i="25"/>
  <c r="E127" i="25"/>
  <c r="D127" i="25"/>
  <c r="C127" i="25"/>
  <c r="B127" i="25"/>
  <c r="A127" i="25"/>
  <c r="BQ126" i="25"/>
  <c r="BP126" i="25"/>
  <c r="BO126" i="25"/>
  <c r="BN126" i="25"/>
  <c r="BM126" i="25"/>
  <c r="BL126" i="25"/>
  <c r="BK126" i="25"/>
  <c r="BJ126" i="25"/>
  <c r="BI126" i="25"/>
  <c r="BH126" i="25"/>
  <c r="BG126" i="25"/>
  <c r="BF126" i="25"/>
  <c r="BE126" i="25"/>
  <c r="BD126"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C126" i="25"/>
  <c r="B126" i="25"/>
  <c r="A126" i="25"/>
  <c r="BQ125" i="25"/>
  <c r="BP125" i="25"/>
  <c r="BO125" i="25"/>
  <c r="BN125" i="25"/>
  <c r="BM125" i="25"/>
  <c r="BL125" i="25"/>
  <c r="BK125" i="25"/>
  <c r="BJ125" i="25"/>
  <c r="BI125" i="25"/>
  <c r="BH125" i="25"/>
  <c r="BG125" i="25"/>
  <c r="BF125" i="25"/>
  <c r="BE125" i="25"/>
  <c r="BD125"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C125" i="25"/>
  <c r="B125" i="25"/>
  <c r="A125" i="25"/>
  <c r="BQ124" i="25"/>
  <c r="BP124" i="25"/>
  <c r="BO124" i="25"/>
  <c r="BN124" i="25"/>
  <c r="BM124" i="25"/>
  <c r="BL124" i="25"/>
  <c r="BK124" i="25"/>
  <c r="BJ124" i="25"/>
  <c r="BI124" i="25"/>
  <c r="BH124" i="25"/>
  <c r="BG124" i="25"/>
  <c r="BF124" i="25"/>
  <c r="BE124" i="25"/>
  <c r="BD124" i="25"/>
  <c r="BC124" i="25"/>
  <c r="BB124" i="25"/>
  <c r="BA124" i="25"/>
  <c r="AZ124" i="25"/>
  <c r="AY124" i="25"/>
  <c r="AX124" i="25"/>
  <c r="AW124" i="25"/>
  <c r="AV124" i="25"/>
  <c r="AU124" i="25"/>
  <c r="AT124" i="25"/>
  <c r="AS124" i="25"/>
  <c r="AR124" i="25"/>
  <c r="AQ124" i="25"/>
  <c r="AP124" i="25"/>
  <c r="AO124" i="25"/>
  <c r="AN124" i="25"/>
  <c r="AM124" i="25"/>
  <c r="AL124" i="25"/>
  <c r="AK124" i="25"/>
  <c r="AJ124" i="25"/>
  <c r="AI124" i="25"/>
  <c r="AH124" i="25"/>
  <c r="AG124" i="25"/>
  <c r="AF124" i="25"/>
  <c r="AE124" i="25"/>
  <c r="AD124" i="25"/>
  <c r="AC124" i="25"/>
  <c r="AB124" i="25"/>
  <c r="AA124" i="25"/>
  <c r="Z124" i="25"/>
  <c r="Y124" i="25"/>
  <c r="X124" i="25"/>
  <c r="W124" i="25"/>
  <c r="V124" i="25"/>
  <c r="U124" i="25"/>
  <c r="T124" i="25"/>
  <c r="S124" i="25"/>
  <c r="R124" i="25"/>
  <c r="Q124" i="25"/>
  <c r="P124" i="25"/>
  <c r="O124" i="25"/>
  <c r="N124" i="25"/>
  <c r="M124" i="25"/>
  <c r="L124" i="25"/>
  <c r="K124" i="25"/>
  <c r="J124" i="25"/>
  <c r="I124" i="25"/>
  <c r="H124" i="25"/>
  <c r="G124" i="25"/>
  <c r="F124" i="25"/>
  <c r="E124" i="25"/>
  <c r="D124" i="25"/>
  <c r="C124" i="25"/>
  <c r="B124" i="25"/>
  <c r="A124" i="25"/>
  <c r="BQ123" i="25"/>
  <c r="BP123" i="25"/>
  <c r="BO123" i="25"/>
  <c r="BN123" i="25"/>
  <c r="BM123" i="25"/>
  <c r="BL123" i="25"/>
  <c r="BK123" i="25"/>
  <c r="BJ123" i="25"/>
  <c r="BI123" i="25"/>
  <c r="BH123" i="25"/>
  <c r="BG123" i="25"/>
  <c r="BF123" i="25"/>
  <c r="BE123" i="25"/>
  <c r="BD123" i="25"/>
  <c r="BC123" i="25"/>
  <c r="BB123" i="25"/>
  <c r="BA123" i="25"/>
  <c r="AZ123" i="25"/>
  <c r="AY123" i="25"/>
  <c r="AX123" i="25"/>
  <c r="AW123" i="25"/>
  <c r="AV123" i="25"/>
  <c r="AU123" i="25"/>
  <c r="AT123" i="25"/>
  <c r="AS123" i="25"/>
  <c r="AR123" i="25"/>
  <c r="AQ123" i="25"/>
  <c r="AP123" i="25"/>
  <c r="AO123" i="25"/>
  <c r="AN123" i="25"/>
  <c r="AM123" i="25"/>
  <c r="AL123" i="25"/>
  <c r="AK123" i="25"/>
  <c r="AJ123" i="25"/>
  <c r="AI123" i="25"/>
  <c r="AH123" i="25"/>
  <c r="AG123" i="25"/>
  <c r="AF123" i="25"/>
  <c r="AE123" i="25"/>
  <c r="AD123" i="25"/>
  <c r="AC123" i="25"/>
  <c r="AB123" i="25"/>
  <c r="AA123" i="25"/>
  <c r="Z123" i="25"/>
  <c r="Y123" i="25"/>
  <c r="X123" i="25"/>
  <c r="W123" i="25"/>
  <c r="V123" i="25"/>
  <c r="U123" i="25"/>
  <c r="T123" i="25"/>
  <c r="S123" i="25"/>
  <c r="R123" i="25"/>
  <c r="Q123" i="25"/>
  <c r="P123" i="25"/>
  <c r="O123" i="25"/>
  <c r="N123" i="25"/>
  <c r="M123" i="25"/>
  <c r="L123" i="25"/>
  <c r="K123" i="25"/>
  <c r="J123" i="25"/>
  <c r="I123" i="25"/>
  <c r="H123" i="25"/>
  <c r="G123" i="25"/>
  <c r="F123" i="25"/>
  <c r="E123" i="25"/>
  <c r="D123" i="25"/>
  <c r="C123" i="25"/>
  <c r="B123" i="25"/>
  <c r="A123" i="25"/>
  <c r="BQ122" i="25"/>
  <c r="BP122" i="25"/>
  <c r="BO122" i="25"/>
  <c r="BN122" i="25"/>
  <c r="BM122" i="25"/>
  <c r="BL122" i="25"/>
  <c r="BK122" i="25"/>
  <c r="BJ122" i="25"/>
  <c r="BI122" i="25"/>
  <c r="BH122" i="25"/>
  <c r="BG122" i="25"/>
  <c r="BF122" i="25"/>
  <c r="BE122" i="25"/>
  <c r="BD122" i="25"/>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F122" i="25"/>
  <c r="AE122" i="25"/>
  <c r="AD122" i="25"/>
  <c r="AC122" i="25"/>
  <c r="AB122" i="25"/>
  <c r="AA122" i="25"/>
  <c r="Z122" i="25"/>
  <c r="Y122" i="25"/>
  <c r="X122" i="25"/>
  <c r="W122" i="25"/>
  <c r="V122" i="25"/>
  <c r="U122" i="25"/>
  <c r="T122" i="25"/>
  <c r="S122" i="25"/>
  <c r="R122" i="25"/>
  <c r="Q122" i="25"/>
  <c r="P122" i="25"/>
  <c r="O122" i="25"/>
  <c r="N122" i="25"/>
  <c r="M122" i="25"/>
  <c r="L122" i="25"/>
  <c r="K122" i="25"/>
  <c r="J122" i="25"/>
  <c r="I122" i="25"/>
  <c r="H122" i="25"/>
  <c r="G122" i="25"/>
  <c r="F122" i="25"/>
  <c r="E122" i="25"/>
  <c r="D122" i="25"/>
  <c r="C122" i="25"/>
  <c r="B122" i="25"/>
  <c r="A122" i="25"/>
  <c r="BQ121" i="25"/>
  <c r="BP121" i="25"/>
  <c r="BO121" i="25"/>
  <c r="BN121" i="25"/>
  <c r="BM121" i="25"/>
  <c r="BL121" i="25"/>
  <c r="BK121" i="25"/>
  <c r="BJ121" i="25"/>
  <c r="BI121" i="25"/>
  <c r="BH121" i="25"/>
  <c r="BG121" i="25"/>
  <c r="BF121" i="25"/>
  <c r="BE121" i="25"/>
  <c r="BD121" i="25"/>
  <c r="BC121" i="25"/>
  <c r="BB121" i="25"/>
  <c r="BA121" i="25"/>
  <c r="AZ121" i="25"/>
  <c r="AY121" i="25"/>
  <c r="AX121" i="25"/>
  <c r="AW121" i="25"/>
  <c r="AV121" i="25"/>
  <c r="AU121" i="25"/>
  <c r="AT121" i="25"/>
  <c r="AS121" i="25"/>
  <c r="AR121" i="25"/>
  <c r="AQ121" i="25"/>
  <c r="AP121" i="25"/>
  <c r="AO121" i="25"/>
  <c r="AN121" i="25"/>
  <c r="AM121" i="25"/>
  <c r="AL121" i="25"/>
  <c r="AK121" i="25"/>
  <c r="AJ121" i="25"/>
  <c r="AI121" i="25"/>
  <c r="AH121" i="25"/>
  <c r="AG121" i="25"/>
  <c r="AF121" i="25"/>
  <c r="AE121" i="25"/>
  <c r="AD121" i="25"/>
  <c r="AC121" i="25"/>
  <c r="AB121" i="25"/>
  <c r="AA121" i="25"/>
  <c r="Z121" i="25"/>
  <c r="Y121" i="25"/>
  <c r="X121" i="25"/>
  <c r="W121" i="25"/>
  <c r="V121" i="25"/>
  <c r="U121" i="25"/>
  <c r="T121" i="25"/>
  <c r="S121" i="25"/>
  <c r="R121" i="25"/>
  <c r="Q121" i="25"/>
  <c r="P121" i="25"/>
  <c r="O121" i="25"/>
  <c r="N121" i="25"/>
  <c r="M121" i="25"/>
  <c r="L121" i="25"/>
  <c r="K121" i="25"/>
  <c r="J121" i="25"/>
  <c r="I121" i="25"/>
  <c r="H121" i="25"/>
  <c r="G121" i="25"/>
  <c r="F121" i="25"/>
  <c r="E121" i="25"/>
  <c r="D121" i="25"/>
  <c r="C121" i="25"/>
  <c r="B121" i="25"/>
  <c r="A121" i="25"/>
  <c r="BQ120" i="25"/>
  <c r="BP120" i="25"/>
  <c r="BO120" i="25"/>
  <c r="BN120" i="25"/>
  <c r="BM120" i="25"/>
  <c r="BL120" i="25"/>
  <c r="BK120" i="25"/>
  <c r="BJ120" i="25"/>
  <c r="BI120" i="25"/>
  <c r="BH120" i="25"/>
  <c r="BG120" i="25"/>
  <c r="BF120" i="25"/>
  <c r="BE120" i="25"/>
  <c r="BD120" i="25"/>
  <c r="BC120" i="25"/>
  <c r="BB120" i="25"/>
  <c r="BA120" i="25"/>
  <c r="AZ120" i="25"/>
  <c r="AY120" i="25"/>
  <c r="AX120" i="25"/>
  <c r="AW120" i="25"/>
  <c r="AV120" i="25"/>
  <c r="AU120" i="25"/>
  <c r="AT120" i="25"/>
  <c r="AS120" i="25"/>
  <c r="AR120" i="25"/>
  <c r="AQ120" i="25"/>
  <c r="AP120" i="25"/>
  <c r="AO120" i="25"/>
  <c r="AN120" i="25"/>
  <c r="AM120" i="25"/>
  <c r="AL120" i="25"/>
  <c r="AK120" i="25"/>
  <c r="AJ120" i="25"/>
  <c r="AI120" i="25"/>
  <c r="AH120" i="25"/>
  <c r="AG120" i="25"/>
  <c r="AF120" i="25"/>
  <c r="AE120" i="25"/>
  <c r="AD120" i="25"/>
  <c r="AC120" i="25"/>
  <c r="AB120" i="25"/>
  <c r="AA120" i="25"/>
  <c r="Z120" i="25"/>
  <c r="Y120" i="25"/>
  <c r="X120" i="25"/>
  <c r="W120" i="25"/>
  <c r="V120" i="25"/>
  <c r="U120" i="25"/>
  <c r="T120" i="25"/>
  <c r="S120" i="25"/>
  <c r="R120" i="25"/>
  <c r="Q120" i="25"/>
  <c r="P120" i="25"/>
  <c r="O120" i="25"/>
  <c r="N120" i="25"/>
  <c r="M120" i="25"/>
  <c r="L120" i="25"/>
  <c r="K120" i="25"/>
  <c r="J120" i="25"/>
  <c r="I120" i="25"/>
  <c r="H120" i="25"/>
  <c r="G120" i="25"/>
  <c r="F120" i="25"/>
  <c r="E120" i="25"/>
  <c r="D120" i="25"/>
  <c r="C120" i="25"/>
  <c r="B120" i="25"/>
  <c r="A120" i="25"/>
  <c r="BQ119" i="25"/>
  <c r="BP119" i="25"/>
  <c r="BO119" i="25"/>
  <c r="BN119" i="25"/>
  <c r="BM119" i="25"/>
  <c r="BL119" i="25"/>
  <c r="BK119" i="25"/>
  <c r="BJ119" i="25"/>
  <c r="BI119" i="25"/>
  <c r="BH119" i="25"/>
  <c r="BG119" i="25"/>
  <c r="BF119" i="25"/>
  <c r="BE119" i="25"/>
  <c r="BD119" i="25"/>
  <c r="BC119" i="25"/>
  <c r="BB119" i="25"/>
  <c r="BA119" i="25"/>
  <c r="AZ119" i="25"/>
  <c r="AY119" i="25"/>
  <c r="AX119" i="25"/>
  <c r="AW119" i="25"/>
  <c r="AV119" i="25"/>
  <c r="AU119" i="25"/>
  <c r="AT119" i="25"/>
  <c r="AS119" i="25"/>
  <c r="AR119" i="25"/>
  <c r="AQ119" i="25"/>
  <c r="AP119" i="25"/>
  <c r="AO119" i="25"/>
  <c r="AN119" i="25"/>
  <c r="AM119" i="25"/>
  <c r="AL119" i="25"/>
  <c r="AK119" i="25"/>
  <c r="AJ119" i="25"/>
  <c r="AI119" i="25"/>
  <c r="AH119" i="25"/>
  <c r="AG119" i="25"/>
  <c r="AF119" i="25"/>
  <c r="AE119" i="25"/>
  <c r="AD119" i="25"/>
  <c r="AC119" i="25"/>
  <c r="AB119" i="25"/>
  <c r="AA119" i="25"/>
  <c r="Z119" i="25"/>
  <c r="Y119" i="25"/>
  <c r="X119" i="25"/>
  <c r="W119" i="25"/>
  <c r="V119" i="25"/>
  <c r="U119" i="25"/>
  <c r="T119" i="25"/>
  <c r="S119" i="25"/>
  <c r="R119" i="25"/>
  <c r="Q119" i="25"/>
  <c r="P119" i="25"/>
  <c r="O119" i="25"/>
  <c r="N119" i="25"/>
  <c r="M119" i="25"/>
  <c r="L119" i="25"/>
  <c r="K119" i="25"/>
  <c r="J119" i="25"/>
  <c r="I119" i="25"/>
  <c r="H119" i="25"/>
  <c r="G119" i="25"/>
  <c r="F119" i="25"/>
  <c r="E119" i="25"/>
  <c r="D119" i="25"/>
  <c r="C119" i="25"/>
  <c r="B119" i="25"/>
  <c r="A119" i="25"/>
  <c r="BQ118" i="25"/>
  <c r="BP118" i="25"/>
  <c r="BO118" i="25"/>
  <c r="BN118" i="25"/>
  <c r="BM118" i="25"/>
  <c r="BL118" i="25"/>
  <c r="BK118" i="25"/>
  <c r="BJ118" i="25"/>
  <c r="BI118" i="25"/>
  <c r="BH118" i="25"/>
  <c r="BG118" i="25"/>
  <c r="BF118" i="25"/>
  <c r="BE118" i="25"/>
  <c r="BD118" i="25"/>
  <c r="BC118" i="25"/>
  <c r="BB118" i="25"/>
  <c r="BA118" i="25"/>
  <c r="AZ118" i="25"/>
  <c r="AY118" i="25"/>
  <c r="AX118" i="25"/>
  <c r="AW118" i="25"/>
  <c r="AV118" i="25"/>
  <c r="AU118" i="25"/>
  <c r="AT118" i="25"/>
  <c r="AS118" i="25"/>
  <c r="AR118" i="25"/>
  <c r="AQ118" i="25"/>
  <c r="AP118" i="25"/>
  <c r="AO118" i="25"/>
  <c r="AN118" i="25"/>
  <c r="AM118" i="25"/>
  <c r="AL118" i="25"/>
  <c r="AK118" i="25"/>
  <c r="AJ118" i="25"/>
  <c r="AI118" i="25"/>
  <c r="AH118" i="25"/>
  <c r="AG118" i="25"/>
  <c r="AF118" i="25"/>
  <c r="AE118" i="25"/>
  <c r="AD118" i="25"/>
  <c r="AC118" i="25"/>
  <c r="AB118" i="25"/>
  <c r="AA118" i="25"/>
  <c r="Z118" i="25"/>
  <c r="Y118" i="25"/>
  <c r="X118" i="25"/>
  <c r="W118" i="25"/>
  <c r="V118" i="25"/>
  <c r="U118" i="25"/>
  <c r="T118" i="25"/>
  <c r="S118" i="25"/>
  <c r="R118" i="25"/>
  <c r="Q118" i="25"/>
  <c r="P118" i="25"/>
  <c r="O118" i="25"/>
  <c r="N118" i="25"/>
  <c r="M118" i="25"/>
  <c r="L118" i="25"/>
  <c r="K118" i="25"/>
  <c r="J118" i="25"/>
  <c r="I118" i="25"/>
  <c r="H118" i="25"/>
  <c r="G118" i="25"/>
  <c r="F118" i="25"/>
  <c r="E118" i="25"/>
  <c r="D118" i="25"/>
  <c r="C118" i="25"/>
  <c r="B118" i="25"/>
  <c r="A118" i="25"/>
  <c r="BQ117" i="25"/>
  <c r="BP117" i="25"/>
  <c r="BO117" i="25"/>
  <c r="BN117" i="25"/>
  <c r="BM117" i="25"/>
  <c r="BL117" i="25"/>
  <c r="BK117" i="25"/>
  <c r="BJ117" i="25"/>
  <c r="BI117" i="25"/>
  <c r="BH117" i="25"/>
  <c r="BG117" i="25"/>
  <c r="BF117" i="25"/>
  <c r="BE117" i="25"/>
  <c r="BD117" i="25"/>
  <c r="BC117" i="25"/>
  <c r="BB117" i="25"/>
  <c r="BA117" i="25"/>
  <c r="AZ117" i="25"/>
  <c r="AY117" i="25"/>
  <c r="AX117" i="25"/>
  <c r="AW117" i="25"/>
  <c r="AV117" i="25"/>
  <c r="AU117" i="25"/>
  <c r="AT117" i="25"/>
  <c r="AS117" i="25"/>
  <c r="AR117" i="25"/>
  <c r="AQ117" i="25"/>
  <c r="AP117" i="25"/>
  <c r="AO117" i="25"/>
  <c r="AN117" i="25"/>
  <c r="AM117" i="25"/>
  <c r="AL117" i="25"/>
  <c r="AK117" i="25"/>
  <c r="AJ117" i="25"/>
  <c r="AI117" i="25"/>
  <c r="AH117" i="25"/>
  <c r="AG117" i="25"/>
  <c r="AF117" i="25"/>
  <c r="AE117" i="25"/>
  <c r="AD117" i="25"/>
  <c r="AC117" i="25"/>
  <c r="AB117" i="25"/>
  <c r="AA117" i="25"/>
  <c r="Z117" i="25"/>
  <c r="Y117" i="25"/>
  <c r="X117" i="25"/>
  <c r="W117" i="25"/>
  <c r="V117" i="25"/>
  <c r="U117" i="25"/>
  <c r="T117" i="25"/>
  <c r="S117" i="25"/>
  <c r="R117" i="25"/>
  <c r="Q117" i="25"/>
  <c r="P117" i="25"/>
  <c r="O117" i="25"/>
  <c r="N117" i="25"/>
  <c r="M117" i="25"/>
  <c r="L117" i="25"/>
  <c r="K117" i="25"/>
  <c r="J117" i="25"/>
  <c r="I117" i="25"/>
  <c r="H117" i="25"/>
  <c r="G117" i="25"/>
  <c r="F117" i="25"/>
  <c r="E117" i="25"/>
  <c r="D117" i="25"/>
  <c r="C117" i="25"/>
  <c r="B117" i="25"/>
  <c r="A117" i="25"/>
  <c r="BQ116" i="25"/>
  <c r="BP116" i="25"/>
  <c r="BO116" i="25"/>
  <c r="BN116" i="25"/>
  <c r="BM116" i="25"/>
  <c r="BL116" i="25"/>
  <c r="BK116" i="25"/>
  <c r="BJ116" i="25"/>
  <c r="BI116" i="25"/>
  <c r="BH116" i="25"/>
  <c r="BG116" i="25"/>
  <c r="BF116" i="25"/>
  <c r="BE116" i="25"/>
  <c r="BD116" i="25"/>
  <c r="BC116" i="25"/>
  <c r="BB116" i="25"/>
  <c r="BA116" i="25"/>
  <c r="AZ116" i="25"/>
  <c r="AY116" i="25"/>
  <c r="AX116" i="25"/>
  <c r="AW116" i="25"/>
  <c r="AV116" i="25"/>
  <c r="AU116" i="25"/>
  <c r="AT116" i="25"/>
  <c r="AS116" i="25"/>
  <c r="AR116" i="25"/>
  <c r="AQ116" i="25"/>
  <c r="AP116" i="25"/>
  <c r="AO116" i="25"/>
  <c r="AN116" i="25"/>
  <c r="AM116" i="25"/>
  <c r="AL116" i="25"/>
  <c r="AK116" i="25"/>
  <c r="AJ116" i="25"/>
  <c r="AI116" i="25"/>
  <c r="AH116" i="25"/>
  <c r="AG116" i="25"/>
  <c r="AF116" i="25"/>
  <c r="AE116" i="25"/>
  <c r="AD116" i="25"/>
  <c r="AC116" i="25"/>
  <c r="AB116" i="25"/>
  <c r="AA116" i="25"/>
  <c r="Z116" i="25"/>
  <c r="Y116" i="25"/>
  <c r="X116" i="25"/>
  <c r="W116" i="25"/>
  <c r="V116" i="25"/>
  <c r="U116" i="25"/>
  <c r="T116" i="25"/>
  <c r="S116" i="25"/>
  <c r="R116" i="25"/>
  <c r="Q116" i="25"/>
  <c r="P116" i="25"/>
  <c r="O116" i="25"/>
  <c r="N116" i="25"/>
  <c r="M116" i="25"/>
  <c r="L116" i="25"/>
  <c r="K116" i="25"/>
  <c r="J116" i="25"/>
  <c r="I116" i="25"/>
  <c r="H116" i="25"/>
  <c r="G116" i="25"/>
  <c r="F116" i="25"/>
  <c r="E116" i="25"/>
  <c r="D116" i="25"/>
  <c r="C116" i="25"/>
  <c r="B116" i="25"/>
  <c r="A116" i="25"/>
  <c r="BQ115" i="25"/>
  <c r="BP115" i="25"/>
  <c r="BO115" i="25"/>
  <c r="BN115" i="25"/>
  <c r="BM115" i="25"/>
  <c r="BL115" i="25"/>
  <c r="BK115" i="25"/>
  <c r="BJ115" i="25"/>
  <c r="BI115" i="25"/>
  <c r="BH115" i="25"/>
  <c r="BG115" i="25"/>
  <c r="BF115" i="25"/>
  <c r="BE115" i="25"/>
  <c r="BD115" i="25"/>
  <c r="BC115" i="25"/>
  <c r="BB115" i="25"/>
  <c r="BA115" i="25"/>
  <c r="AZ115" i="25"/>
  <c r="AY115" i="25"/>
  <c r="AX115" i="25"/>
  <c r="AW115" i="25"/>
  <c r="AV115" i="25"/>
  <c r="AU115" i="25"/>
  <c r="AT115" i="25"/>
  <c r="AS115" i="25"/>
  <c r="AR115" i="25"/>
  <c r="AQ115" i="25"/>
  <c r="AP115" i="25"/>
  <c r="AO115" i="25"/>
  <c r="AN115" i="25"/>
  <c r="AM115" i="25"/>
  <c r="AL115" i="25"/>
  <c r="AK115" i="25"/>
  <c r="AJ115" i="25"/>
  <c r="AI115" i="25"/>
  <c r="AH115" i="25"/>
  <c r="AG115" i="25"/>
  <c r="AF115" i="25"/>
  <c r="AE115" i="25"/>
  <c r="AD115" i="25"/>
  <c r="AC115" i="25"/>
  <c r="AB115" i="25"/>
  <c r="AA115" i="25"/>
  <c r="Z115" i="25"/>
  <c r="Y115" i="25"/>
  <c r="X115" i="25"/>
  <c r="W115" i="25"/>
  <c r="V115" i="25"/>
  <c r="U115" i="25"/>
  <c r="T115" i="25"/>
  <c r="S115" i="25"/>
  <c r="R115" i="25"/>
  <c r="Q115" i="25"/>
  <c r="P115" i="25"/>
  <c r="O115" i="25"/>
  <c r="N115" i="25"/>
  <c r="M115" i="25"/>
  <c r="L115" i="25"/>
  <c r="K115" i="25"/>
  <c r="J115" i="25"/>
  <c r="I115" i="25"/>
  <c r="H115" i="25"/>
  <c r="G115" i="25"/>
  <c r="F115" i="25"/>
  <c r="E115" i="25"/>
  <c r="D115" i="25"/>
  <c r="C115" i="25"/>
  <c r="B115" i="25"/>
  <c r="A115"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V114" i="25"/>
  <c r="AU114" i="25"/>
  <c r="AT114" i="25"/>
  <c r="AS114" i="25"/>
  <c r="AR114" i="25"/>
  <c r="AQ114" i="25"/>
  <c r="AP114" i="25"/>
  <c r="AO114" i="25"/>
  <c r="AN114" i="25"/>
  <c r="AM114" i="25"/>
  <c r="AL114" i="25"/>
  <c r="AK114" i="25"/>
  <c r="AJ114" i="25"/>
  <c r="AI114" i="25"/>
  <c r="AH114" i="25"/>
  <c r="AG114" i="25"/>
  <c r="AF114" i="25"/>
  <c r="AE114" i="25"/>
  <c r="AD114" i="25"/>
  <c r="AC114" i="25"/>
  <c r="AB114" i="25"/>
  <c r="AA114" i="25"/>
  <c r="Z114" i="25"/>
  <c r="Y114" i="25"/>
  <c r="X114" i="25"/>
  <c r="W114" i="25"/>
  <c r="V114" i="25"/>
  <c r="U114" i="25"/>
  <c r="T114" i="25"/>
  <c r="S114" i="25"/>
  <c r="R114" i="25"/>
  <c r="Q114" i="25"/>
  <c r="P114" i="25"/>
  <c r="O114" i="25"/>
  <c r="N114" i="25"/>
  <c r="M114" i="25"/>
  <c r="L114" i="25"/>
  <c r="K114" i="25"/>
  <c r="J114" i="25"/>
  <c r="I114" i="25"/>
  <c r="H114" i="25"/>
  <c r="G114" i="25"/>
  <c r="F114" i="25"/>
  <c r="E114" i="25"/>
  <c r="D114" i="25"/>
  <c r="C114" i="25"/>
  <c r="B114" i="25"/>
  <c r="A114" i="25"/>
  <c r="BQ113" i="25"/>
  <c r="BP113" i="25"/>
  <c r="BO113" i="25"/>
  <c r="BN113" i="25"/>
  <c r="BM113" i="25"/>
  <c r="BL113" i="25"/>
  <c r="BK113" i="25"/>
  <c r="BJ113" i="25"/>
  <c r="BI113" i="25"/>
  <c r="BH113" i="25"/>
  <c r="BG113" i="25"/>
  <c r="BF113" i="25"/>
  <c r="BE113" i="25"/>
  <c r="BD113" i="25"/>
  <c r="BC113" i="25"/>
  <c r="BB113" i="25"/>
  <c r="BA113" i="25"/>
  <c r="AZ113" i="25"/>
  <c r="AY113" i="25"/>
  <c r="AX113" i="25"/>
  <c r="AW113" i="25"/>
  <c r="AV113" i="25"/>
  <c r="AU113" i="25"/>
  <c r="AT113" i="25"/>
  <c r="AS113" i="25"/>
  <c r="AR113" i="25"/>
  <c r="AQ113" i="25"/>
  <c r="AP113" i="25"/>
  <c r="AO113" i="25"/>
  <c r="AN113" i="25"/>
  <c r="AM113" i="25"/>
  <c r="AL113" i="25"/>
  <c r="AK113" i="25"/>
  <c r="AJ113" i="25"/>
  <c r="AI113" i="25"/>
  <c r="AH113" i="25"/>
  <c r="AG113" i="25"/>
  <c r="AF113" i="25"/>
  <c r="AE113" i="25"/>
  <c r="AD113" i="25"/>
  <c r="AC113" i="25"/>
  <c r="AB113" i="25"/>
  <c r="AA113" i="25"/>
  <c r="Z113" i="25"/>
  <c r="Y113" i="25"/>
  <c r="X113" i="25"/>
  <c r="W113" i="25"/>
  <c r="V113" i="25"/>
  <c r="U113" i="25"/>
  <c r="T113" i="25"/>
  <c r="S113" i="25"/>
  <c r="R113" i="25"/>
  <c r="Q113" i="25"/>
  <c r="P113" i="25"/>
  <c r="O113" i="25"/>
  <c r="N113" i="25"/>
  <c r="M113" i="25"/>
  <c r="L113" i="25"/>
  <c r="K113" i="25"/>
  <c r="J113" i="25"/>
  <c r="I113" i="25"/>
  <c r="H113" i="25"/>
  <c r="G113" i="25"/>
  <c r="F113" i="25"/>
  <c r="E113" i="25"/>
  <c r="D113" i="25"/>
  <c r="C113" i="25"/>
  <c r="B113" i="25"/>
  <c r="A113" i="25"/>
  <c r="BQ112" i="25"/>
  <c r="BP112" i="25"/>
  <c r="BO112" i="25"/>
  <c r="BN112" i="25"/>
  <c r="BM112" i="25"/>
  <c r="BL112" i="25"/>
  <c r="BK112" i="25"/>
  <c r="BJ112" i="25"/>
  <c r="BI112" i="25"/>
  <c r="BH112" i="25"/>
  <c r="BG112" i="25"/>
  <c r="BF112" i="25"/>
  <c r="BE112" i="25"/>
  <c r="BD112" i="25"/>
  <c r="BC112" i="25"/>
  <c r="BB112" i="25"/>
  <c r="BA112" i="25"/>
  <c r="AZ112" i="25"/>
  <c r="AY112" i="25"/>
  <c r="AX112" i="25"/>
  <c r="AW112" i="25"/>
  <c r="AV112" i="25"/>
  <c r="AU112" i="25"/>
  <c r="AT112" i="25"/>
  <c r="AS112" i="25"/>
  <c r="AR112" i="25"/>
  <c r="AQ112" i="25"/>
  <c r="AP112" i="25"/>
  <c r="AO112" i="25"/>
  <c r="AN112" i="25"/>
  <c r="AM112" i="25"/>
  <c r="AL112" i="25"/>
  <c r="AK112" i="25"/>
  <c r="AJ112" i="25"/>
  <c r="AI112" i="25"/>
  <c r="AH112" i="25"/>
  <c r="AG112" i="25"/>
  <c r="AF112" i="25"/>
  <c r="AE112" i="25"/>
  <c r="AD112" i="25"/>
  <c r="AC112" i="25"/>
  <c r="AB112" i="25"/>
  <c r="AA112" i="25"/>
  <c r="Z112" i="25"/>
  <c r="Y112" i="25"/>
  <c r="X112" i="25"/>
  <c r="W112" i="25"/>
  <c r="V112" i="25"/>
  <c r="U112" i="25"/>
  <c r="T112" i="25"/>
  <c r="S112" i="25"/>
  <c r="R112" i="25"/>
  <c r="Q112" i="25"/>
  <c r="P112" i="25"/>
  <c r="O112" i="25"/>
  <c r="N112" i="25"/>
  <c r="M112" i="25"/>
  <c r="L112" i="25"/>
  <c r="K112" i="25"/>
  <c r="J112" i="25"/>
  <c r="I112" i="25"/>
  <c r="H112" i="25"/>
  <c r="G112" i="25"/>
  <c r="F112" i="25"/>
  <c r="E112" i="25"/>
  <c r="D112" i="25"/>
  <c r="C112" i="25"/>
  <c r="B112" i="25"/>
  <c r="A112" i="25"/>
  <c r="BQ111" i="25"/>
  <c r="BP111" i="25"/>
  <c r="BO111" i="25"/>
  <c r="BN111" i="25"/>
  <c r="BM111" i="25"/>
  <c r="BL111" i="25"/>
  <c r="BK111" i="25"/>
  <c r="BJ111" i="25"/>
  <c r="BI111" i="25"/>
  <c r="BH111" i="25"/>
  <c r="BG111" i="25"/>
  <c r="BF111" i="25"/>
  <c r="BE111" i="25"/>
  <c r="BD111" i="25"/>
  <c r="BC111" i="25"/>
  <c r="BB111" i="25"/>
  <c r="BA111" i="25"/>
  <c r="AZ111" i="25"/>
  <c r="AY111" i="25"/>
  <c r="AX111" i="25"/>
  <c r="AW111" i="25"/>
  <c r="AV111" i="25"/>
  <c r="AU111" i="25"/>
  <c r="AT111" i="25"/>
  <c r="AS111" i="25"/>
  <c r="AR111" i="25"/>
  <c r="AQ111" i="25"/>
  <c r="AP111" i="25"/>
  <c r="AO111" i="25"/>
  <c r="AN111" i="25"/>
  <c r="AM111" i="25"/>
  <c r="AL111" i="25"/>
  <c r="AK111" i="25"/>
  <c r="AJ111" i="25"/>
  <c r="AI111" i="25"/>
  <c r="AH111" i="25"/>
  <c r="AG111" i="25"/>
  <c r="AF111" i="25"/>
  <c r="AE111" i="25"/>
  <c r="AD111" i="25"/>
  <c r="AC111" i="25"/>
  <c r="AB111" i="25"/>
  <c r="AA111" i="25"/>
  <c r="Z111" i="25"/>
  <c r="Y111" i="25"/>
  <c r="X111" i="25"/>
  <c r="W111" i="25"/>
  <c r="V111" i="25"/>
  <c r="U111" i="25"/>
  <c r="T111" i="25"/>
  <c r="S111" i="25"/>
  <c r="R111" i="25"/>
  <c r="Q111" i="25"/>
  <c r="P111" i="25"/>
  <c r="O111" i="25"/>
  <c r="N111" i="25"/>
  <c r="M111" i="25"/>
  <c r="L111" i="25"/>
  <c r="K111" i="25"/>
  <c r="J111" i="25"/>
  <c r="I111" i="25"/>
  <c r="H111" i="25"/>
  <c r="G111" i="25"/>
  <c r="F111" i="25"/>
  <c r="E111" i="25"/>
  <c r="D111" i="25"/>
  <c r="C111" i="25"/>
  <c r="B111" i="25"/>
  <c r="A111" i="25"/>
  <c r="BQ110" i="25"/>
  <c r="BP110" i="25"/>
  <c r="BO110" i="25"/>
  <c r="BN110" i="25"/>
  <c r="BM110" i="25"/>
  <c r="BL110" i="25"/>
  <c r="BK110" i="25"/>
  <c r="BJ110" i="25"/>
  <c r="BI110" i="25"/>
  <c r="BH110" i="25"/>
  <c r="BG110" i="25"/>
  <c r="BF110" i="25"/>
  <c r="BE110" i="25"/>
  <c r="BD110" i="25"/>
  <c r="BC110" i="25"/>
  <c r="BB110" i="25"/>
  <c r="BA110" i="25"/>
  <c r="AZ110" i="25"/>
  <c r="AY110" i="25"/>
  <c r="AX110" i="25"/>
  <c r="AW110" i="25"/>
  <c r="AV110" i="25"/>
  <c r="AU110" i="25"/>
  <c r="AT110" i="25"/>
  <c r="AS110" i="25"/>
  <c r="AR110" i="25"/>
  <c r="AQ110" i="25"/>
  <c r="AP110" i="25"/>
  <c r="AO110" i="25"/>
  <c r="AN110" i="25"/>
  <c r="AM110" i="25"/>
  <c r="AL110" i="25"/>
  <c r="AK110" i="25"/>
  <c r="AJ110" i="25"/>
  <c r="AI110" i="25"/>
  <c r="AH110" i="25"/>
  <c r="AG110" i="25"/>
  <c r="AF110" i="25"/>
  <c r="AE110" i="25"/>
  <c r="AD110" i="25"/>
  <c r="AC110" i="25"/>
  <c r="AB110" i="25"/>
  <c r="AA110" i="25"/>
  <c r="Z110" i="25"/>
  <c r="Y110" i="25"/>
  <c r="X110" i="25"/>
  <c r="W110" i="25"/>
  <c r="V110" i="25"/>
  <c r="U110" i="25"/>
  <c r="T110" i="25"/>
  <c r="S110" i="25"/>
  <c r="R110" i="25"/>
  <c r="Q110" i="25"/>
  <c r="P110" i="25"/>
  <c r="O110" i="25"/>
  <c r="N110" i="25"/>
  <c r="M110" i="25"/>
  <c r="L110" i="25"/>
  <c r="K110" i="25"/>
  <c r="J110" i="25"/>
  <c r="I110" i="25"/>
  <c r="H110" i="25"/>
  <c r="G110" i="25"/>
  <c r="F110" i="25"/>
  <c r="E110" i="25"/>
  <c r="D110" i="25"/>
  <c r="C110" i="25"/>
  <c r="B110" i="25"/>
  <c r="A110" i="25"/>
  <c r="BQ109" i="25"/>
  <c r="BP109" i="25"/>
  <c r="BO109" i="25"/>
  <c r="BN109" i="25"/>
  <c r="BM109" i="25"/>
  <c r="BL109" i="25"/>
  <c r="BK109" i="25"/>
  <c r="BJ109" i="25"/>
  <c r="BI109" i="25"/>
  <c r="BH109" i="25"/>
  <c r="BG109" i="25"/>
  <c r="BF109" i="25"/>
  <c r="BE109" i="25"/>
  <c r="BD109" i="25"/>
  <c r="BC109" i="25"/>
  <c r="BB109" i="25"/>
  <c r="BA109" i="25"/>
  <c r="AZ109" i="25"/>
  <c r="AY109" i="25"/>
  <c r="AX109" i="25"/>
  <c r="AW109" i="25"/>
  <c r="AV109" i="25"/>
  <c r="AU109" i="25"/>
  <c r="AT109" i="25"/>
  <c r="AS109" i="25"/>
  <c r="AR109" i="25"/>
  <c r="AQ109" i="25"/>
  <c r="AP109" i="25"/>
  <c r="AO109" i="25"/>
  <c r="AN109" i="25"/>
  <c r="AM109" i="25"/>
  <c r="AL109" i="25"/>
  <c r="AK109" i="25"/>
  <c r="AJ109" i="25"/>
  <c r="AI109" i="25"/>
  <c r="AH109" i="25"/>
  <c r="AG109" i="25"/>
  <c r="AF109" i="25"/>
  <c r="AE109" i="25"/>
  <c r="AD109" i="25"/>
  <c r="AC109" i="25"/>
  <c r="AB109" i="25"/>
  <c r="AA109" i="25"/>
  <c r="Z109" i="25"/>
  <c r="Y109" i="25"/>
  <c r="X109" i="25"/>
  <c r="W109" i="25"/>
  <c r="V109" i="25"/>
  <c r="U109" i="25"/>
  <c r="T109" i="25"/>
  <c r="S109" i="25"/>
  <c r="R109" i="25"/>
  <c r="Q109" i="25"/>
  <c r="P109" i="25"/>
  <c r="O109" i="25"/>
  <c r="N109" i="25"/>
  <c r="M109" i="25"/>
  <c r="L109" i="25"/>
  <c r="K109" i="25"/>
  <c r="J109" i="25"/>
  <c r="I109" i="25"/>
  <c r="H109" i="25"/>
  <c r="G109" i="25"/>
  <c r="F109" i="25"/>
  <c r="E109" i="25"/>
  <c r="D109" i="25"/>
  <c r="C109" i="25"/>
  <c r="B109" i="25"/>
  <c r="A109" i="25"/>
  <c r="BQ108" i="25"/>
  <c r="BO108" i="25"/>
  <c r="BN108" i="25"/>
  <c r="BM108" i="25"/>
  <c r="BK108" i="25"/>
  <c r="BJ108" i="25"/>
  <c r="BI108" i="25"/>
  <c r="BG108" i="25"/>
  <c r="BF108" i="25"/>
  <c r="BE108" i="25"/>
  <c r="BC108" i="25"/>
  <c r="BB108" i="25"/>
  <c r="BA108" i="25"/>
  <c r="AY108" i="25"/>
  <c r="AX108" i="25"/>
  <c r="AW108" i="25"/>
  <c r="AU108" i="25"/>
  <c r="AT108" i="25"/>
  <c r="AS108" i="25"/>
  <c r="AQ108" i="25"/>
  <c r="AP108" i="25"/>
  <c r="AO108" i="25"/>
  <c r="AM108" i="25"/>
  <c r="AL108" i="25"/>
  <c r="AK108" i="25"/>
  <c r="AI108" i="25"/>
  <c r="AH108" i="25"/>
  <c r="AG108" i="25"/>
  <c r="AE108" i="25"/>
  <c r="AD108" i="25"/>
  <c r="AC108" i="25"/>
  <c r="AA108" i="25"/>
  <c r="Z108" i="25"/>
  <c r="Y108" i="25"/>
  <c r="W108" i="25"/>
  <c r="V108" i="25"/>
  <c r="U108" i="25"/>
  <c r="S108" i="25"/>
  <c r="R108" i="25"/>
  <c r="Q108" i="25"/>
  <c r="O108" i="25"/>
  <c r="N108" i="25"/>
  <c r="M108" i="25"/>
  <c r="K108" i="25"/>
  <c r="J108" i="25"/>
  <c r="I108" i="25"/>
  <c r="G108" i="25"/>
  <c r="F108" i="25"/>
  <c r="E108" i="25"/>
  <c r="C108" i="25"/>
  <c r="B108" i="25"/>
  <c r="A108" i="25"/>
  <c r="BQ107" i="25"/>
  <c r="BP107" i="25"/>
  <c r="BO107" i="25"/>
  <c r="BN107" i="25"/>
  <c r="BM107" i="25"/>
  <c r="BL107" i="25"/>
  <c r="BK107" i="25"/>
  <c r="BJ107" i="25"/>
  <c r="BI107" i="25"/>
  <c r="BH107" i="25"/>
  <c r="BG107" i="25"/>
  <c r="BF107" i="25"/>
  <c r="BE107" i="25"/>
  <c r="BD107" i="25"/>
  <c r="BC107" i="25"/>
  <c r="BB107" i="25"/>
  <c r="BA107" i="25"/>
  <c r="AZ107" i="25"/>
  <c r="AY107" i="25"/>
  <c r="AX107" i="25"/>
  <c r="AW107" i="25"/>
  <c r="AV107" i="25"/>
  <c r="AU107" i="25"/>
  <c r="AT107" i="25"/>
  <c r="AS107" i="25"/>
  <c r="AR107" i="25"/>
  <c r="AQ107" i="25"/>
  <c r="AP107" i="25"/>
  <c r="AO107" i="25"/>
  <c r="AN107" i="25"/>
  <c r="AM107" i="25"/>
  <c r="AL107" i="25"/>
  <c r="AK107" i="25"/>
  <c r="AJ107" i="25"/>
  <c r="AI107" i="25"/>
  <c r="AH107" i="25"/>
  <c r="AG107" i="25"/>
  <c r="AF107" i="25"/>
  <c r="AE107" i="25"/>
  <c r="AD107" i="25"/>
  <c r="AC107" i="25"/>
  <c r="AB107" i="25"/>
  <c r="AA107" i="25"/>
  <c r="Z107" i="25"/>
  <c r="Y107" i="25"/>
  <c r="X107" i="25"/>
  <c r="W107" i="25"/>
  <c r="V107" i="25"/>
  <c r="U107" i="25"/>
  <c r="T107" i="25"/>
  <c r="S107" i="25"/>
  <c r="R107" i="25"/>
  <c r="Q107" i="25"/>
  <c r="P107" i="25"/>
  <c r="O107" i="25"/>
  <c r="N107" i="25"/>
  <c r="M107" i="25"/>
  <c r="L107" i="25"/>
  <c r="K107" i="25"/>
  <c r="J107" i="25"/>
  <c r="I107" i="25"/>
  <c r="H107" i="25"/>
  <c r="G107" i="25"/>
  <c r="F107" i="25"/>
  <c r="E107" i="25"/>
  <c r="D107" i="25"/>
  <c r="C107" i="25"/>
  <c r="B107" i="25"/>
  <c r="A107" i="25"/>
  <c r="BQ106" i="25"/>
  <c r="BP106" i="25"/>
  <c r="BO106" i="25"/>
  <c r="BN106" i="25"/>
  <c r="BM106" i="25"/>
  <c r="BL106" i="25"/>
  <c r="BK106" i="25"/>
  <c r="BJ106" i="25"/>
  <c r="BI106" i="25"/>
  <c r="BH106" i="25"/>
  <c r="BG106" i="25"/>
  <c r="BF106" i="25"/>
  <c r="BE106" i="25"/>
  <c r="BD106" i="25"/>
  <c r="BC106" i="25"/>
  <c r="BB106" i="25"/>
  <c r="BA106" i="25"/>
  <c r="AZ106" i="25"/>
  <c r="AY106" i="25"/>
  <c r="AX106" i="25"/>
  <c r="AW106" i="25"/>
  <c r="AV106" i="25"/>
  <c r="AU106" i="25"/>
  <c r="AT106" i="25"/>
  <c r="AS106" i="25"/>
  <c r="AR106" i="25"/>
  <c r="AQ106" i="25"/>
  <c r="AP106" i="25"/>
  <c r="AO106" i="25"/>
  <c r="AN106" i="25"/>
  <c r="AM106" i="25"/>
  <c r="AL106" i="25"/>
  <c r="AK106" i="25"/>
  <c r="AJ106" i="25"/>
  <c r="AI106" i="25"/>
  <c r="AH106" i="25"/>
  <c r="AG106" i="25"/>
  <c r="AF106" i="25"/>
  <c r="AE106" i="25"/>
  <c r="AD106" i="25"/>
  <c r="AC106" i="25"/>
  <c r="AB106" i="25"/>
  <c r="AA106" i="25"/>
  <c r="Z106" i="25"/>
  <c r="Y106" i="25"/>
  <c r="X106" i="25"/>
  <c r="W106" i="25"/>
  <c r="V106" i="25"/>
  <c r="U106" i="25"/>
  <c r="T106" i="25"/>
  <c r="S106" i="25"/>
  <c r="R106" i="25"/>
  <c r="Q106" i="25"/>
  <c r="P106" i="25"/>
  <c r="O106" i="25"/>
  <c r="N106" i="25"/>
  <c r="M106" i="25"/>
  <c r="L106" i="25"/>
  <c r="K106" i="25"/>
  <c r="J106" i="25"/>
  <c r="I106" i="25"/>
  <c r="H106" i="25"/>
  <c r="G106" i="25"/>
  <c r="F106" i="25"/>
  <c r="E106" i="25"/>
  <c r="D106" i="25"/>
  <c r="C106" i="25"/>
  <c r="B106" i="25"/>
  <c r="A106"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A105" i="25"/>
  <c r="BQ104" i="25"/>
  <c r="BP104" i="25"/>
  <c r="BO104" i="25"/>
  <c r="BN104" i="25"/>
  <c r="BM104" i="25"/>
  <c r="BL104" i="25"/>
  <c r="BK104" i="25"/>
  <c r="BJ104" i="25"/>
  <c r="BI104" i="25"/>
  <c r="BH104" i="25"/>
  <c r="BG104" i="25"/>
  <c r="BF104" i="25"/>
  <c r="BE104" i="25"/>
  <c r="BD104" i="25"/>
  <c r="BC104" i="25"/>
  <c r="BB104" i="25"/>
  <c r="BA104" i="25"/>
  <c r="AZ104" i="25"/>
  <c r="AY104" i="25"/>
  <c r="AX104" i="25"/>
  <c r="AW104" i="25"/>
  <c r="AV104" i="25"/>
  <c r="AU104" i="25"/>
  <c r="AT104" i="25"/>
  <c r="AS104" i="25"/>
  <c r="AR104" i="25"/>
  <c r="AQ104" i="25"/>
  <c r="AP104" i="25"/>
  <c r="AO104" i="25"/>
  <c r="AN104" i="25"/>
  <c r="AM104" i="25"/>
  <c r="AL104" i="25"/>
  <c r="AK104" i="25"/>
  <c r="AJ104" i="25"/>
  <c r="AI104" i="25"/>
  <c r="AH104" i="25"/>
  <c r="AG104" i="25"/>
  <c r="AF104" i="25"/>
  <c r="AE104" i="25"/>
  <c r="AD104" i="25"/>
  <c r="AC104" i="25"/>
  <c r="AB104" i="25"/>
  <c r="AA104" i="25"/>
  <c r="Z104" i="25"/>
  <c r="Y104" i="25"/>
  <c r="X104" i="25"/>
  <c r="W104" i="25"/>
  <c r="V104" i="25"/>
  <c r="U104" i="25"/>
  <c r="T104" i="25"/>
  <c r="S104" i="25"/>
  <c r="R104" i="25"/>
  <c r="Q104" i="25"/>
  <c r="P104" i="25"/>
  <c r="O104" i="25"/>
  <c r="N104" i="25"/>
  <c r="M104" i="25"/>
  <c r="L104" i="25"/>
  <c r="K104" i="25"/>
  <c r="J104" i="25"/>
  <c r="I104" i="25"/>
  <c r="H104" i="25"/>
  <c r="G104" i="25"/>
  <c r="F104" i="25"/>
  <c r="E104" i="25"/>
  <c r="D104" i="25"/>
  <c r="C104" i="25"/>
  <c r="B104" i="25"/>
  <c r="A104" i="25"/>
  <c r="BQ103" i="25"/>
  <c r="BP103" i="25"/>
  <c r="BO103" i="25"/>
  <c r="BN103" i="25"/>
  <c r="BM103" i="25"/>
  <c r="BL103" i="25"/>
  <c r="BK103" i="25"/>
  <c r="BJ103" i="25"/>
  <c r="BI103" i="25"/>
  <c r="BH103" i="25"/>
  <c r="BG103" i="25"/>
  <c r="BF103" i="25"/>
  <c r="BE103" i="25"/>
  <c r="BD103" i="25"/>
  <c r="BC103" i="25"/>
  <c r="BB103" i="25"/>
  <c r="BA103" i="25"/>
  <c r="AZ103" i="25"/>
  <c r="AY103" i="25"/>
  <c r="AX103" i="25"/>
  <c r="AW103" i="25"/>
  <c r="AV103" i="25"/>
  <c r="AU103" i="25"/>
  <c r="AT103" i="25"/>
  <c r="AS103" i="25"/>
  <c r="AR103" i="25"/>
  <c r="AQ103" i="25"/>
  <c r="AP103" i="25"/>
  <c r="AO103" i="25"/>
  <c r="AN103" i="25"/>
  <c r="AM103" i="25"/>
  <c r="AL103" i="25"/>
  <c r="AK103" i="25"/>
  <c r="AJ103" i="25"/>
  <c r="AI103" i="25"/>
  <c r="AH103" i="25"/>
  <c r="AG103" i="25"/>
  <c r="AF103" i="25"/>
  <c r="AE103" i="25"/>
  <c r="AD103" i="25"/>
  <c r="AC103" i="25"/>
  <c r="AB103" i="25"/>
  <c r="AA103" i="25"/>
  <c r="Z103" i="25"/>
  <c r="Y103" i="25"/>
  <c r="X103" i="25"/>
  <c r="W103" i="25"/>
  <c r="V103" i="25"/>
  <c r="U103" i="25"/>
  <c r="T103" i="25"/>
  <c r="S103" i="25"/>
  <c r="R103" i="25"/>
  <c r="Q103" i="25"/>
  <c r="P103" i="25"/>
  <c r="O103" i="25"/>
  <c r="N103" i="25"/>
  <c r="M103" i="25"/>
  <c r="L103" i="25"/>
  <c r="K103" i="25"/>
  <c r="J103" i="25"/>
  <c r="I103" i="25"/>
  <c r="H103" i="25"/>
  <c r="G103" i="25"/>
  <c r="F103" i="25"/>
  <c r="E103" i="25"/>
  <c r="D103" i="25"/>
  <c r="C103" i="25"/>
  <c r="B103" i="25"/>
  <c r="A103" i="25"/>
  <c r="BQ102" i="25"/>
  <c r="BP102" i="25"/>
  <c r="BO102" i="25"/>
  <c r="BN102" i="25"/>
  <c r="BM102" i="25"/>
  <c r="BL102" i="25"/>
  <c r="BK102" i="25"/>
  <c r="BJ102" i="25"/>
  <c r="BI102" i="25"/>
  <c r="BH102" i="25"/>
  <c r="BG102" i="25"/>
  <c r="BF102" i="25"/>
  <c r="BE102" i="25"/>
  <c r="BD102" i="25"/>
  <c r="BC102" i="25"/>
  <c r="BB102" i="25"/>
  <c r="BA102" i="25"/>
  <c r="AZ102" i="25"/>
  <c r="AY102" i="25"/>
  <c r="AX102" i="25"/>
  <c r="AW102" i="25"/>
  <c r="AV102" i="25"/>
  <c r="AU102" i="25"/>
  <c r="AT102" i="25"/>
  <c r="AS102" i="25"/>
  <c r="AR102" i="25"/>
  <c r="AQ102" i="25"/>
  <c r="AP102" i="25"/>
  <c r="AO102" i="25"/>
  <c r="AN102" i="25"/>
  <c r="AM102" i="25"/>
  <c r="AL102" i="25"/>
  <c r="AK102" i="25"/>
  <c r="AJ102" i="25"/>
  <c r="AI102" i="25"/>
  <c r="AH102" i="25"/>
  <c r="AG102" i="25"/>
  <c r="AF102" i="25"/>
  <c r="AE102" i="25"/>
  <c r="AD102" i="25"/>
  <c r="AC102" i="25"/>
  <c r="AB102" i="25"/>
  <c r="AA102" i="25"/>
  <c r="Z102" i="25"/>
  <c r="Y102" i="25"/>
  <c r="X102" i="25"/>
  <c r="W102" i="25"/>
  <c r="V102" i="25"/>
  <c r="U102" i="25"/>
  <c r="T102" i="25"/>
  <c r="S102" i="25"/>
  <c r="R102" i="25"/>
  <c r="Q102" i="25"/>
  <c r="P102" i="25"/>
  <c r="O102" i="25"/>
  <c r="N102" i="25"/>
  <c r="M102" i="25"/>
  <c r="L102" i="25"/>
  <c r="K102" i="25"/>
  <c r="J102" i="25"/>
  <c r="I102" i="25"/>
  <c r="H102" i="25"/>
  <c r="G102" i="25"/>
  <c r="F102" i="25"/>
  <c r="E102" i="25"/>
  <c r="D102" i="25"/>
  <c r="C102" i="25"/>
  <c r="B102" i="25"/>
  <c r="A102" i="25"/>
  <c r="BQ101" i="25"/>
  <c r="BP101" i="25"/>
  <c r="BO101" i="25"/>
  <c r="BN101" i="25"/>
  <c r="BM101" i="25"/>
  <c r="BL101" i="25"/>
  <c r="BK101" i="25"/>
  <c r="BJ101" i="25"/>
  <c r="BI101" i="25"/>
  <c r="BH101" i="25"/>
  <c r="BG101" i="25"/>
  <c r="BF101" i="25"/>
  <c r="BE101" i="25"/>
  <c r="BD101" i="25"/>
  <c r="BC101" i="25"/>
  <c r="BB101" i="25"/>
  <c r="BA101" i="25"/>
  <c r="AZ101" i="25"/>
  <c r="AY101" i="25"/>
  <c r="AX101" i="25"/>
  <c r="AW101" i="25"/>
  <c r="AV101" i="25"/>
  <c r="AU101" i="25"/>
  <c r="AT101" i="25"/>
  <c r="AS101" i="25"/>
  <c r="AR101" i="25"/>
  <c r="AQ101" i="25"/>
  <c r="AP101" i="25"/>
  <c r="AO101" i="25"/>
  <c r="AN101" i="25"/>
  <c r="AM101" i="25"/>
  <c r="AL101" i="25"/>
  <c r="AK101" i="25"/>
  <c r="AJ101" i="25"/>
  <c r="AI101" i="25"/>
  <c r="AH101" i="25"/>
  <c r="AG101" i="25"/>
  <c r="AF101" i="25"/>
  <c r="AE101" i="25"/>
  <c r="AD101" i="25"/>
  <c r="AC101" i="25"/>
  <c r="AB101" i="25"/>
  <c r="AA101" i="25"/>
  <c r="Z101" i="25"/>
  <c r="Y101" i="25"/>
  <c r="X101" i="25"/>
  <c r="W101" i="25"/>
  <c r="V101" i="25"/>
  <c r="U101" i="25"/>
  <c r="T101" i="25"/>
  <c r="S101" i="25"/>
  <c r="R101" i="25"/>
  <c r="Q101" i="25"/>
  <c r="P101" i="25"/>
  <c r="O101" i="25"/>
  <c r="N101" i="25"/>
  <c r="M101" i="25"/>
  <c r="L101" i="25"/>
  <c r="K101" i="25"/>
  <c r="J101" i="25"/>
  <c r="I101" i="25"/>
  <c r="H101" i="25"/>
  <c r="G101" i="25"/>
  <c r="F101" i="25"/>
  <c r="E101" i="25"/>
  <c r="D101" i="25"/>
  <c r="C101" i="25"/>
  <c r="B101" i="25"/>
  <c r="A101" i="25"/>
  <c r="BQ100" i="25"/>
  <c r="BP100" i="25"/>
  <c r="BO100" i="25"/>
  <c r="BN100" i="25"/>
  <c r="BM100" i="25"/>
  <c r="BL100" i="25"/>
  <c r="BK100" i="25"/>
  <c r="BJ100" i="25"/>
  <c r="BI100" i="25"/>
  <c r="BH100" i="25"/>
  <c r="BG100" i="25"/>
  <c r="BF100" i="25"/>
  <c r="BE100" i="25"/>
  <c r="BD100" i="25"/>
  <c r="BC100" i="25"/>
  <c r="BB100" i="25"/>
  <c r="BA100" i="25"/>
  <c r="AZ100" i="25"/>
  <c r="AY100" i="25"/>
  <c r="AX100" i="25"/>
  <c r="AW100" i="25"/>
  <c r="AV100" i="25"/>
  <c r="AU100" i="25"/>
  <c r="AT100" i="25"/>
  <c r="AS100" i="25"/>
  <c r="AR100" i="25"/>
  <c r="AQ100" i="25"/>
  <c r="AP100" i="25"/>
  <c r="AO100" i="25"/>
  <c r="AN100" i="25"/>
  <c r="AM100" i="25"/>
  <c r="AL100" i="25"/>
  <c r="AK100" i="25"/>
  <c r="AJ100" i="25"/>
  <c r="AI100" i="25"/>
  <c r="AH100" i="25"/>
  <c r="AG100" i="25"/>
  <c r="AF100" i="25"/>
  <c r="AE100" i="25"/>
  <c r="AD100" i="25"/>
  <c r="AC100" i="25"/>
  <c r="AB100" i="25"/>
  <c r="AA100" i="25"/>
  <c r="Z100" i="25"/>
  <c r="Y100" i="25"/>
  <c r="X100" i="25"/>
  <c r="W100" i="25"/>
  <c r="V100" i="25"/>
  <c r="U100" i="25"/>
  <c r="T100" i="25"/>
  <c r="S100" i="25"/>
  <c r="R100" i="25"/>
  <c r="Q100" i="25"/>
  <c r="P100" i="25"/>
  <c r="O100" i="25"/>
  <c r="N100" i="25"/>
  <c r="M100" i="25"/>
  <c r="L100" i="25"/>
  <c r="K100" i="25"/>
  <c r="J100" i="25"/>
  <c r="I100" i="25"/>
  <c r="H100" i="25"/>
  <c r="G100" i="25"/>
  <c r="F100" i="25"/>
  <c r="E100" i="25"/>
  <c r="D100" i="25"/>
  <c r="C100" i="25"/>
  <c r="B100" i="25"/>
  <c r="A100" i="25"/>
  <c r="BQ99" i="25"/>
  <c r="BP99" i="25"/>
  <c r="BO99" i="25"/>
  <c r="BN99" i="25"/>
  <c r="BM99" i="25"/>
  <c r="BL99" i="25"/>
  <c r="BK99" i="25"/>
  <c r="BJ99" i="25"/>
  <c r="BI99" i="25"/>
  <c r="BH99" i="25"/>
  <c r="BG99" i="25"/>
  <c r="BF99" i="25"/>
  <c r="BE99" i="25"/>
  <c r="BD99" i="25"/>
  <c r="BC99" i="25"/>
  <c r="BB99" i="25"/>
  <c r="BA99" i="25"/>
  <c r="AZ99" i="25"/>
  <c r="AY99" i="25"/>
  <c r="AX99" i="25"/>
  <c r="AW99" i="25"/>
  <c r="AV99" i="25"/>
  <c r="AU99" i="25"/>
  <c r="AT99" i="25"/>
  <c r="AS99" i="25"/>
  <c r="AR99" i="25"/>
  <c r="AQ99" i="25"/>
  <c r="AP99" i="25"/>
  <c r="AO99" i="25"/>
  <c r="AN99" i="25"/>
  <c r="AM99" i="25"/>
  <c r="AL99" i="25"/>
  <c r="AK99" i="25"/>
  <c r="AJ99" i="25"/>
  <c r="AI99" i="25"/>
  <c r="AH99" i="25"/>
  <c r="AG99" i="25"/>
  <c r="AF99" i="25"/>
  <c r="AE99" i="25"/>
  <c r="AD99" i="25"/>
  <c r="AC99" i="25"/>
  <c r="AB99" i="25"/>
  <c r="AA99" i="25"/>
  <c r="Z99" i="25"/>
  <c r="Y99" i="25"/>
  <c r="X99" i="25"/>
  <c r="W99" i="25"/>
  <c r="V99" i="25"/>
  <c r="U99" i="25"/>
  <c r="T99" i="25"/>
  <c r="S99" i="25"/>
  <c r="R99" i="25"/>
  <c r="Q99" i="25"/>
  <c r="P99" i="25"/>
  <c r="O99" i="25"/>
  <c r="N99" i="25"/>
  <c r="M99" i="25"/>
  <c r="L99" i="25"/>
  <c r="K99" i="25"/>
  <c r="J99" i="25"/>
  <c r="I99" i="25"/>
  <c r="H99" i="25"/>
  <c r="G99" i="25"/>
  <c r="F99" i="25"/>
  <c r="E99" i="25"/>
  <c r="D99" i="25"/>
  <c r="C99" i="25"/>
  <c r="B99" i="25"/>
  <c r="A99" i="25"/>
  <c r="BQ98" i="25"/>
  <c r="BP98" i="25"/>
  <c r="BO98" i="25"/>
  <c r="BN98" i="25"/>
  <c r="BM98" i="25"/>
  <c r="BL98" i="25"/>
  <c r="BK98" i="25"/>
  <c r="BJ98" i="25"/>
  <c r="BI98" i="25"/>
  <c r="BH98" i="25"/>
  <c r="BG98" i="25"/>
  <c r="BF98" i="25"/>
  <c r="BE98" i="25"/>
  <c r="BD98" i="25"/>
  <c r="BC98" i="25"/>
  <c r="BB98" i="25"/>
  <c r="BA98" i="25"/>
  <c r="AZ98" i="25"/>
  <c r="AY98" i="25"/>
  <c r="AX98" i="25"/>
  <c r="AW98" i="25"/>
  <c r="AV98" i="25"/>
  <c r="AU98" i="25"/>
  <c r="AT98" i="25"/>
  <c r="AS98" i="25"/>
  <c r="AR98" i="25"/>
  <c r="AQ98" i="25"/>
  <c r="AP98" i="25"/>
  <c r="AO98" i="25"/>
  <c r="AN98" i="25"/>
  <c r="AM98" i="25"/>
  <c r="AL98" i="25"/>
  <c r="AK98" i="25"/>
  <c r="AJ98" i="25"/>
  <c r="AI98" i="25"/>
  <c r="AH98" i="25"/>
  <c r="AG98" i="25"/>
  <c r="AF98" i="25"/>
  <c r="AE98" i="25"/>
  <c r="AD98" i="25"/>
  <c r="AC98" i="25"/>
  <c r="AB98" i="25"/>
  <c r="AA98" i="25"/>
  <c r="Z98" i="25"/>
  <c r="Y98" i="25"/>
  <c r="X98" i="25"/>
  <c r="W98" i="25"/>
  <c r="V98" i="25"/>
  <c r="U98" i="25"/>
  <c r="T98" i="25"/>
  <c r="S98" i="25"/>
  <c r="R98" i="25"/>
  <c r="Q98" i="25"/>
  <c r="P98" i="25"/>
  <c r="O98" i="25"/>
  <c r="N98" i="25"/>
  <c r="M98" i="25"/>
  <c r="L98" i="25"/>
  <c r="K98" i="25"/>
  <c r="J98" i="25"/>
  <c r="I98" i="25"/>
  <c r="H98" i="25"/>
  <c r="G98" i="25"/>
  <c r="F98" i="25"/>
  <c r="E98" i="25"/>
  <c r="D98" i="25"/>
  <c r="C98" i="25"/>
  <c r="B98" i="25"/>
  <c r="A98" i="25"/>
  <c r="BQ97" i="25"/>
  <c r="BP97" i="25"/>
  <c r="BO97" i="25"/>
  <c r="BN97" i="25"/>
  <c r="BM97" i="25"/>
  <c r="BL97" i="25"/>
  <c r="BK97" i="25"/>
  <c r="BJ97" i="25"/>
  <c r="BI97" i="25"/>
  <c r="BH97" i="25"/>
  <c r="BG97" i="25"/>
  <c r="BF97" i="25"/>
  <c r="BE97" i="25"/>
  <c r="BD97" i="25"/>
  <c r="BC97" i="25"/>
  <c r="BB97" i="25"/>
  <c r="BA97" i="25"/>
  <c r="AZ97" i="25"/>
  <c r="AY97" i="25"/>
  <c r="AX97" i="25"/>
  <c r="AW97" i="25"/>
  <c r="AV97" i="25"/>
  <c r="AU97" i="25"/>
  <c r="AT97" i="25"/>
  <c r="AS97" i="25"/>
  <c r="AR97" i="25"/>
  <c r="AQ97" i="25"/>
  <c r="AP97" i="25"/>
  <c r="AO97" i="25"/>
  <c r="AN97" i="25"/>
  <c r="AM97" i="25"/>
  <c r="AL97" i="25"/>
  <c r="AK97" i="25"/>
  <c r="AJ97" i="25"/>
  <c r="AI97" i="25"/>
  <c r="AH97" i="25"/>
  <c r="AG97" i="25"/>
  <c r="AF97" i="25"/>
  <c r="AE97" i="25"/>
  <c r="AD97" i="25"/>
  <c r="AC97" i="25"/>
  <c r="AB97" i="25"/>
  <c r="AA97" i="25"/>
  <c r="Z97" i="25"/>
  <c r="Y97" i="25"/>
  <c r="X97" i="25"/>
  <c r="W97" i="25"/>
  <c r="V97" i="25"/>
  <c r="U97" i="25"/>
  <c r="T97" i="25"/>
  <c r="S97" i="25"/>
  <c r="R97" i="25"/>
  <c r="Q97" i="25"/>
  <c r="P97" i="25"/>
  <c r="O97" i="25"/>
  <c r="N97" i="25"/>
  <c r="M97" i="25"/>
  <c r="L97" i="25"/>
  <c r="K97" i="25"/>
  <c r="J97" i="25"/>
  <c r="I97" i="25"/>
  <c r="H97" i="25"/>
  <c r="G97" i="25"/>
  <c r="F97" i="25"/>
  <c r="E97" i="25"/>
  <c r="D97" i="25"/>
  <c r="C97" i="25"/>
  <c r="B97" i="25"/>
  <c r="A97" i="25"/>
  <c r="BQ96" i="25"/>
  <c r="BP96" i="25"/>
  <c r="BO96" i="25"/>
  <c r="BN96" i="25"/>
  <c r="BM96" i="25"/>
  <c r="BL96" i="25"/>
  <c r="BK96" i="25"/>
  <c r="BJ96" i="25"/>
  <c r="BI96" i="25"/>
  <c r="BH96" i="25"/>
  <c r="BG96" i="25"/>
  <c r="BF96" i="25"/>
  <c r="BE96" i="25"/>
  <c r="BD96" i="25"/>
  <c r="BC96" i="25"/>
  <c r="BB96" i="25"/>
  <c r="BA96" i="25"/>
  <c r="AZ96" i="25"/>
  <c r="AY96" i="25"/>
  <c r="AX96" i="25"/>
  <c r="AW96" i="25"/>
  <c r="AV96" i="25"/>
  <c r="AU96" i="25"/>
  <c r="AT96" i="25"/>
  <c r="AS96" i="25"/>
  <c r="AR96" i="25"/>
  <c r="AQ96" i="25"/>
  <c r="AP96" i="25"/>
  <c r="AO96" i="25"/>
  <c r="AN96" i="25"/>
  <c r="AM96" i="25"/>
  <c r="AL96" i="25"/>
  <c r="AK96" i="25"/>
  <c r="AJ96" i="25"/>
  <c r="AI96" i="25"/>
  <c r="AH96" i="25"/>
  <c r="AG96" i="25"/>
  <c r="AF96" i="25"/>
  <c r="AE96" i="25"/>
  <c r="AD96" i="25"/>
  <c r="AC96" i="25"/>
  <c r="AB96" i="25"/>
  <c r="AA96" i="25"/>
  <c r="Z96" i="25"/>
  <c r="Y96" i="25"/>
  <c r="X96" i="25"/>
  <c r="W96" i="25"/>
  <c r="V96" i="25"/>
  <c r="U96" i="25"/>
  <c r="T96" i="25"/>
  <c r="S96" i="25"/>
  <c r="R96" i="25"/>
  <c r="Q96" i="25"/>
  <c r="P96" i="25"/>
  <c r="O96" i="25"/>
  <c r="N96" i="25"/>
  <c r="M96" i="25"/>
  <c r="L96" i="25"/>
  <c r="K96" i="25"/>
  <c r="J96" i="25"/>
  <c r="I96" i="25"/>
  <c r="H96" i="25"/>
  <c r="G96" i="25"/>
  <c r="F96" i="25"/>
  <c r="E96" i="25"/>
  <c r="D96" i="25"/>
  <c r="C96" i="25"/>
  <c r="B96" i="25"/>
  <c r="A96" i="25"/>
  <c r="BQ95" i="25"/>
  <c r="BP95" i="25"/>
  <c r="BO95" i="25"/>
  <c r="BN95" i="25"/>
  <c r="BM95" i="25"/>
  <c r="BL95" i="25"/>
  <c r="BK95" i="25"/>
  <c r="BJ95" i="25"/>
  <c r="BI95" i="25"/>
  <c r="BH95" i="25"/>
  <c r="BG95" i="25"/>
  <c r="BF95" i="25"/>
  <c r="BE95" i="25"/>
  <c r="BD95" i="25"/>
  <c r="BC95" i="25"/>
  <c r="BB95" i="25"/>
  <c r="BA95" i="25"/>
  <c r="AZ95" i="25"/>
  <c r="AY95" i="25"/>
  <c r="AX95" i="25"/>
  <c r="AW95" i="25"/>
  <c r="AV95" i="25"/>
  <c r="AU95" i="25"/>
  <c r="AT95" i="25"/>
  <c r="AS95" i="25"/>
  <c r="AR95" i="25"/>
  <c r="AQ95" i="25"/>
  <c r="AP95" i="25"/>
  <c r="AO95" i="25"/>
  <c r="AN95" i="25"/>
  <c r="AM95" i="25"/>
  <c r="AL95" i="25"/>
  <c r="AK95" i="25"/>
  <c r="AJ95" i="25"/>
  <c r="AI95" i="25"/>
  <c r="AH95" i="25"/>
  <c r="AG95" i="25"/>
  <c r="AF95" i="25"/>
  <c r="AE95" i="25"/>
  <c r="AD95" i="25"/>
  <c r="AC95" i="25"/>
  <c r="AB95" i="25"/>
  <c r="AA95" i="25"/>
  <c r="Z95" i="25"/>
  <c r="Y95" i="25"/>
  <c r="X95" i="25"/>
  <c r="W95" i="25"/>
  <c r="V95" i="25"/>
  <c r="U95" i="25"/>
  <c r="T95" i="25"/>
  <c r="S95" i="25"/>
  <c r="R95" i="25"/>
  <c r="Q95" i="25"/>
  <c r="P95" i="25"/>
  <c r="O95" i="25"/>
  <c r="N95" i="25"/>
  <c r="M95" i="25"/>
  <c r="L95" i="25"/>
  <c r="K95" i="25"/>
  <c r="J95" i="25"/>
  <c r="I95" i="25"/>
  <c r="H95" i="25"/>
  <c r="G95" i="25"/>
  <c r="F95" i="25"/>
  <c r="E95" i="25"/>
  <c r="D95" i="25"/>
  <c r="C95" i="25"/>
  <c r="B95" i="25"/>
  <c r="A95" i="25"/>
  <c r="BQ94" i="25"/>
  <c r="BP94" i="25"/>
  <c r="BO94" i="25"/>
  <c r="BN94" i="25"/>
  <c r="BM94" i="25"/>
  <c r="BL94" i="25"/>
  <c r="BK94" i="25"/>
  <c r="BJ94" i="25"/>
  <c r="BI94" i="25"/>
  <c r="BH94" i="25"/>
  <c r="BG94" i="25"/>
  <c r="BF94" i="25"/>
  <c r="BE94" i="25"/>
  <c r="BD94" i="25"/>
  <c r="BC94" i="25"/>
  <c r="BB94" i="25"/>
  <c r="BA94" i="25"/>
  <c r="AZ94" i="25"/>
  <c r="AY94" i="25"/>
  <c r="AX94" i="25"/>
  <c r="AW94" i="25"/>
  <c r="AV94" i="25"/>
  <c r="AU94" i="25"/>
  <c r="AT94" i="25"/>
  <c r="AS94" i="25"/>
  <c r="AR94" i="25"/>
  <c r="AQ94" i="25"/>
  <c r="AP94" i="25"/>
  <c r="AO94" i="25"/>
  <c r="AN94" i="25"/>
  <c r="AM94" i="25"/>
  <c r="AL94" i="25"/>
  <c r="AK94" i="25"/>
  <c r="AJ94" i="25"/>
  <c r="AI94" i="25"/>
  <c r="AH94" i="25"/>
  <c r="AG94" i="25"/>
  <c r="AF94" i="25"/>
  <c r="AE94" i="25"/>
  <c r="AD94" i="25"/>
  <c r="AC94" i="25"/>
  <c r="AB94" i="25"/>
  <c r="AA94" i="25"/>
  <c r="Z94" i="25"/>
  <c r="Y94" i="25"/>
  <c r="X94" i="25"/>
  <c r="W94" i="25"/>
  <c r="V94" i="25"/>
  <c r="U94" i="25"/>
  <c r="T94" i="25"/>
  <c r="S94" i="25"/>
  <c r="R94" i="25"/>
  <c r="Q94" i="25"/>
  <c r="P94" i="25"/>
  <c r="O94" i="25"/>
  <c r="N94" i="25"/>
  <c r="M94" i="25"/>
  <c r="L94" i="25"/>
  <c r="K94" i="25"/>
  <c r="J94" i="25"/>
  <c r="I94" i="25"/>
  <c r="H94" i="25"/>
  <c r="G94" i="25"/>
  <c r="F94" i="25"/>
  <c r="E94" i="25"/>
  <c r="D94" i="25"/>
  <c r="C94" i="25"/>
  <c r="B94" i="25"/>
  <c r="A94" i="25"/>
  <c r="BQ93" i="25"/>
  <c r="BP93" i="25"/>
  <c r="BO93" i="25"/>
  <c r="BN93" i="25"/>
  <c r="BM93" i="25"/>
  <c r="BL93" i="25"/>
  <c r="BK93" i="25"/>
  <c r="BJ93" i="25"/>
  <c r="BI93" i="25"/>
  <c r="BH93" i="25"/>
  <c r="BG93" i="25"/>
  <c r="BF93" i="25"/>
  <c r="BE93" i="25"/>
  <c r="BD93" i="25"/>
  <c r="BC93" i="25"/>
  <c r="BB93" i="25"/>
  <c r="BA93" i="25"/>
  <c r="AZ93" i="25"/>
  <c r="AY93" i="25"/>
  <c r="AX93" i="25"/>
  <c r="AW93" i="25"/>
  <c r="AV93" i="25"/>
  <c r="AU93" i="25"/>
  <c r="AT93" i="25"/>
  <c r="AS93" i="25"/>
  <c r="AR93" i="25"/>
  <c r="AQ93" i="25"/>
  <c r="AP93" i="25"/>
  <c r="AO93" i="25"/>
  <c r="AN93" i="25"/>
  <c r="AM93" i="25"/>
  <c r="AL93" i="25"/>
  <c r="AK93" i="25"/>
  <c r="AJ93" i="25"/>
  <c r="AI93" i="25"/>
  <c r="AH93" i="25"/>
  <c r="AG93" i="25"/>
  <c r="AF93" i="25"/>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B93" i="25"/>
  <c r="A93" i="25"/>
  <c r="BQ92" i="25"/>
  <c r="BP92" i="25"/>
  <c r="BO92" i="25"/>
  <c r="BN92" i="25"/>
  <c r="BM92" i="25"/>
  <c r="BL92" i="25"/>
  <c r="BK92" i="25"/>
  <c r="BJ92" i="25"/>
  <c r="BI92" i="25"/>
  <c r="BH92" i="25"/>
  <c r="BG92" i="25"/>
  <c r="BF92" i="25"/>
  <c r="BE92" i="25"/>
  <c r="BD92" i="25"/>
  <c r="BC92" i="25"/>
  <c r="BB92" i="25"/>
  <c r="BA92" i="25"/>
  <c r="AZ92" i="25"/>
  <c r="AY92" i="25"/>
  <c r="AX92" i="25"/>
  <c r="AW92" i="25"/>
  <c r="AV92" i="25"/>
  <c r="AU92" i="25"/>
  <c r="AT92" i="25"/>
  <c r="AS92" i="25"/>
  <c r="AR92" i="25"/>
  <c r="AQ92" i="25"/>
  <c r="AP92" i="25"/>
  <c r="AO92" i="25"/>
  <c r="AN92" i="25"/>
  <c r="AM92" i="25"/>
  <c r="AL92" i="25"/>
  <c r="AK92" i="25"/>
  <c r="AJ92" i="25"/>
  <c r="AI92" i="25"/>
  <c r="AH92" i="25"/>
  <c r="AG92" i="25"/>
  <c r="AF92"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B92" i="25"/>
  <c r="A92" i="25"/>
  <c r="BQ91" i="25"/>
  <c r="BP91" i="25"/>
  <c r="BO91" i="25"/>
  <c r="BN91" i="25"/>
  <c r="BM91" i="25"/>
  <c r="BL91" i="25"/>
  <c r="BK91" i="25"/>
  <c r="BJ91" i="25"/>
  <c r="BI91" i="25"/>
  <c r="BH91" i="25"/>
  <c r="BG91" i="25"/>
  <c r="BF91" i="25"/>
  <c r="BE91" i="25"/>
  <c r="BD91" i="25"/>
  <c r="BC91" i="25"/>
  <c r="BB91" i="25"/>
  <c r="BA91" i="25"/>
  <c r="AZ91" i="25"/>
  <c r="AY91" i="25"/>
  <c r="AX91" i="25"/>
  <c r="AW91" i="25"/>
  <c r="AV91" i="25"/>
  <c r="AU91" i="25"/>
  <c r="AT91" i="25"/>
  <c r="AS91" i="25"/>
  <c r="AR91" i="25"/>
  <c r="AQ91" i="25"/>
  <c r="AP91" i="25"/>
  <c r="AO91" i="25"/>
  <c r="AN91" i="25"/>
  <c r="AM91" i="25"/>
  <c r="AL91" i="25"/>
  <c r="AK91" i="25"/>
  <c r="AJ91" i="25"/>
  <c r="AI91" i="25"/>
  <c r="AH91" i="25"/>
  <c r="AG91" i="25"/>
  <c r="AF91"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B91" i="25"/>
  <c r="A91" i="25"/>
  <c r="BQ90" i="25"/>
  <c r="BP90" i="25"/>
  <c r="BN90" i="25"/>
  <c r="BM90" i="25"/>
  <c r="BL90" i="25"/>
  <c r="BJ90" i="25"/>
  <c r="BI90" i="25"/>
  <c r="BH90" i="25"/>
  <c r="BF90" i="25"/>
  <c r="BE90" i="25"/>
  <c r="BD90" i="25"/>
  <c r="BB90" i="25"/>
  <c r="BA90" i="25"/>
  <c r="AZ90" i="25"/>
  <c r="AX90" i="25"/>
  <c r="AW90" i="25"/>
  <c r="AV90" i="25"/>
  <c r="AT90" i="25"/>
  <c r="AS90" i="25"/>
  <c r="AR90" i="25"/>
  <c r="AP90" i="25"/>
  <c r="AO90" i="25"/>
  <c r="AN90" i="25"/>
  <c r="AL90" i="25"/>
  <c r="AK90" i="25"/>
  <c r="AJ90" i="25"/>
  <c r="AH90" i="25"/>
  <c r="AG90" i="25"/>
  <c r="AF90" i="25"/>
  <c r="AD90" i="25"/>
  <c r="AC90" i="25"/>
  <c r="AB90" i="25"/>
  <c r="Z90" i="25"/>
  <c r="Y90" i="25"/>
  <c r="X90" i="25"/>
  <c r="V90" i="25"/>
  <c r="U90" i="25"/>
  <c r="T90" i="25"/>
  <c r="R90" i="25"/>
  <c r="Q90" i="25"/>
  <c r="P90" i="25"/>
  <c r="N90" i="25"/>
  <c r="M90" i="25"/>
  <c r="L90" i="25"/>
  <c r="J90" i="25"/>
  <c r="I90" i="25"/>
  <c r="H90" i="25"/>
  <c r="F90" i="25"/>
  <c r="E90" i="25"/>
  <c r="D90" i="25"/>
  <c r="C90" i="25"/>
  <c r="B90" i="25"/>
  <c r="A90" i="25"/>
  <c r="BQ89" i="25"/>
  <c r="BP89" i="25"/>
  <c r="BO89" i="25"/>
  <c r="BN89" i="25"/>
  <c r="BM89" i="25"/>
  <c r="BL89" i="25"/>
  <c r="BK89" i="25"/>
  <c r="BJ89" i="25"/>
  <c r="BI89" i="25"/>
  <c r="BH89" i="25"/>
  <c r="BG89" i="25"/>
  <c r="BF89" i="25"/>
  <c r="BE89" i="25"/>
  <c r="BD89" i="25"/>
  <c r="BC89" i="25"/>
  <c r="BB89" i="25"/>
  <c r="BA89" i="25"/>
  <c r="AZ89" i="25"/>
  <c r="AY89" i="25"/>
  <c r="AX89" i="25"/>
  <c r="AW89" i="25"/>
  <c r="AV89" i="25"/>
  <c r="AU89" i="25"/>
  <c r="AT89" i="25"/>
  <c r="AS89" i="25"/>
  <c r="AR89" i="25"/>
  <c r="AQ89" i="25"/>
  <c r="AP89" i="25"/>
  <c r="AO89" i="25"/>
  <c r="AN89" i="25"/>
  <c r="AM89" i="25"/>
  <c r="AL89" i="25"/>
  <c r="AK89" i="25"/>
  <c r="AJ89" i="25"/>
  <c r="AI89" i="25"/>
  <c r="AH89" i="25"/>
  <c r="AG89" i="25"/>
  <c r="AF89"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C89" i="25"/>
  <c r="B89" i="25"/>
  <c r="A89" i="25"/>
  <c r="BQ88" i="25"/>
  <c r="BP88" i="25"/>
  <c r="BO88" i="25"/>
  <c r="BN88" i="25"/>
  <c r="BM88" i="25"/>
  <c r="BL88" i="25"/>
  <c r="BK88" i="25"/>
  <c r="BJ88" i="25"/>
  <c r="BI88" i="25"/>
  <c r="BH88" i="25"/>
  <c r="BG88" i="25"/>
  <c r="BF88" i="25"/>
  <c r="BE88" i="25"/>
  <c r="BD88" i="25"/>
  <c r="BC88" i="25"/>
  <c r="BB88" i="25"/>
  <c r="BA88" i="25"/>
  <c r="AZ88" i="25"/>
  <c r="AY88" i="25"/>
  <c r="AX88" i="25"/>
  <c r="AW88" i="25"/>
  <c r="AV88" i="25"/>
  <c r="AU88" i="25"/>
  <c r="AT88" i="25"/>
  <c r="AS88" i="25"/>
  <c r="AR88" i="25"/>
  <c r="AQ88" i="25"/>
  <c r="AP88" i="25"/>
  <c r="AO88" i="25"/>
  <c r="AN88" i="25"/>
  <c r="AM88" i="25"/>
  <c r="AL88" i="25"/>
  <c r="AK88" i="25"/>
  <c r="AJ88" i="25"/>
  <c r="AI88" i="25"/>
  <c r="AH88" i="25"/>
  <c r="AG88" i="25"/>
  <c r="AF88"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C88" i="25"/>
  <c r="B88" i="25"/>
  <c r="A88" i="25"/>
  <c r="BQ87" i="25"/>
  <c r="BP87" i="25"/>
  <c r="BO87" i="25"/>
  <c r="BN87" i="25"/>
  <c r="BM87" i="25"/>
  <c r="BL87" i="25"/>
  <c r="BK87" i="25"/>
  <c r="BJ87" i="25"/>
  <c r="BI87" i="25"/>
  <c r="BH87" i="25"/>
  <c r="BG87" i="25"/>
  <c r="BF87" i="25"/>
  <c r="BE87" i="25"/>
  <c r="BD87" i="25"/>
  <c r="BC87" i="25"/>
  <c r="BB87" i="25"/>
  <c r="BA87" i="25"/>
  <c r="AZ87" i="25"/>
  <c r="AY87" i="25"/>
  <c r="AX87" i="25"/>
  <c r="AW87" i="25"/>
  <c r="AV87" i="25"/>
  <c r="AU87" i="25"/>
  <c r="AT87" i="25"/>
  <c r="AS87" i="25"/>
  <c r="AR87" i="25"/>
  <c r="AQ87" i="25"/>
  <c r="AP87" i="25"/>
  <c r="AO87" i="25"/>
  <c r="AN87" i="25"/>
  <c r="AM87" i="25"/>
  <c r="AL87" i="25"/>
  <c r="AK87" i="25"/>
  <c r="AJ87" i="25"/>
  <c r="AI87" i="25"/>
  <c r="AH87" i="25"/>
  <c r="AG87" i="25"/>
  <c r="AF87"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B87" i="25"/>
  <c r="A87" i="25"/>
  <c r="BQ86" i="25"/>
  <c r="BP86" i="25"/>
  <c r="BO86" i="25"/>
  <c r="BN86" i="25"/>
  <c r="BM86" i="25"/>
  <c r="BL86" i="25"/>
  <c r="BK86" i="25"/>
  <c r="BJ86" i="25"/>
  <c r="BI86" i="25"/>
  <c r="BH86" i="25"/>
  <c r="BG86" i="25"/>
  <c r="BF86" i="25"/>
  <c r="BE86" i="25"/>
  <c r="BD86" i="25"/>
  <c r="BC86" i="25"/>
  <c r="BB86" i="25"/>
  <c r="BA86" i="25"/>
  <c r="AZ86" i="25"/>
  <c r="AY86" i="25"/>
  <c r="AX86" i="25"/>
  <c r="AW86" i="25"/>
  <c r="AV86" i="25"/>
  <c r="AU86" i="25"/>
  <c r="AT86" i="25"/>
  <c r="AS86" i="25"/>
  <c r="AR86" i="25"/>
  <c r="AQ86" i="25"/>
  <c r="AP86" i="25"/>
  <c r="AO86" i="25"/>
  <c r="AN86" i="25"/>
  <c r="AM86" i="25"/>
  <c r="AL86" i="25"/>
  <c r="AK86" i="25"/>
  <c r="AJ86" i="25"/>
  <c r="AI86" i="25"/>
  <c r="AH86" i="25"/>
  <c r="AG86" i="25"/>
  <c r="AF86"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B86" i="25"/>
  <c r="A86" i="25"/>
  <c r="BQ85" i="25"/>
  <c r="BP85" i="25"/>
  <c r="BO85" i="25"/>
  <c r="BN85" i="25"/>
  <c r="BM85" i="25"/>
  <c r="BL85" i="25"/>
  <c r="BK85" i="25"/>
  <c r="BJ85" i="25"/>
  <c r="BI85" i="25"/>
  <c r="BH85" i="25"/>
  <c r="BG85" i="25"/>
  <c r="BF85" i="25"/>
  <c r="BE85" i="25"/>
  <c r="BD85" i="25"/>
  <c r="BC85" i="25"/>
  <c r="BB85" i="25"/>
  <c r="BA85" i="25"/>
  <c r="AZ85" i="25"/>
  <c r="AY85" i="25"/>
  <c r="AX85" i="25"/>
  <c r="AW85" i="25"/>
  <c r="AV85" i="25"/>
  <c r="AU85" i="25"/>
  <c r="AT85" i="25"/>
  <c r="AS85" i="25"/>
  <c r="AR85" i="25"/>
  <c r="AQ85" i="25"/>
  <c r="AP85" i="25"/>
  <c r="AO85" i="25"/>
  <c r="AN85" i="25"/>
  <c r="AM85" i="25"/>
  <c r="AL85" i="25"/>
  <c r="AK85" i="25"/>
  <c r="AJ85" i="25"/>
  <c r="AI85" i="25"/>
  <c r="AH85" i="25"/>
  <c r="AG85" i="25"/>
  <c r="AF85"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C85" i="25"/>
  <c r="B85" i="25"/>
  <c r="A85" i="25"/>
  <c r="BP84" i="25"/>
  <c r="BO84" i="25"/>
  <c r="BN84" i="25"/>
  <c r="BL84" i="25"/>
  <c r="BK84" i="25"/>
  <c r="BJ84" i="25"/>
  <c r="BH84" i="25"/>
  <c r="BG84" i="25"/>
  <c r="BF84" i="25"/>
  <c r="BD84" i="25"/>
  <c r="BC84" i="25"/>
  <c r="BB84" i="25"/>
  <c r="AZ84" i="25"/>
  <c r="AY84" i="25"/>
  <c r="AX84" i="25"/>
  <c r="AV84" i="25"/>
  <c r="AU84" i="25"/>
  <c r="AT84" i="25"/>
  <c r="AR84" i="25"/>
  <c r="AQ84" i="25"/>
  <c r="AP84" i="25"/>
  <c r="AN84" i="25"/>
  <c r="AM84" i="25"/>
  <c r="AL84" i="25"/>
  <c r="AJ84" i="25"/>
  <c r="AI84" i="25"/>
  <c r="AH84" i="25"/>
  <c r="AF84" i="25"/>
  <c r="AE84" i="25"/>
  <c r="AD84" i="25"/>
  <c r="AB84" i="25"/>
  <c r="AA84" i="25"/>
  <c r="Z84" i="25"/>
  <c r="X84" i="25"/>
  <c r="W84" i="25"/>
  <c r="V84" i="25"/>
  <c r="T84" i="25"/>
  <c r="S84" i="25"/>
  <c r="R84" i="25"/>
  <c r="P84" i="25"/>
  <c r="O84" i="25"/>
  <c r="N84" i="25"/>
  <c r="L84" i="25"/>
  <c r="K84" i="25"/>
  <c r="J84" i="25"/>
  <c r="H84" i="25"/>
  <c r="G84" i="25"/>
  <c r="F84" i="25"/>
  <c r="D84" i="25"/>
  <c r="C84" i="25"/>
  <c r="B84" i="25"/>
  <c r="A84" i="25"/>
  <c r="BQ83" i="25"/>
  <c r="BP83" i="25"/>
  <c r="BO83" i="25"/>
  <c r="BN83" i="25"/>
  <c r="BM83" i="25"/>
  <c r="BL83" i="25"/>
  <c r="BK83" i="25"/>
  <c r="BJ83" i="25"/>
  <c r="BI83" i="25"/>
  <c r="BH83" i="25"/>
  <c r="BG83" i="25"/>
  <c r="BF83" i="25"/>
  <c r="BE83" i="25"/>
  <c r="BD83" i="25"/>
  <c r="BC83" i="25"/>
  <c r="BB83" i="25"/>
  <c r="BA83" i="25"/>
  <c r="AZ83" i="25"/>
  <c r="AY83" i="25"/>
  <c r="AX83" i="25"/>
  <c r="AW83" i="25"/>
  <c r="AV83" i="25"/>
  <c r="AU83" i="25"/>
  <c r="AT83" i="25"/>
  <c r="AS83" i="25"/>
  <c r="AR83" i="25"/>
  <c r="AQ83" i="25"/>
  <c r="AP83" i="25"/>
  <c r="AO83" i="25"/>
  <c r="AN83" i="25"/>
  <c r="AM83" i="25"/>
  <c r="AL83" i="25"/>
  <c r="AK83" i="25"/>
  <c r="AJ83" i="25"/>
  <c r="AI83" i="25"/>
  <c r="AH83" i="25"/>
  <c r="AG83" i="25"/>
  <c r="AF83"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B83" i="25"/>
  <c r="A83" i="25"/>
  <c r="BQ82" i="25"/>
  <c r="BP82" i="25"/>
  <c r="BO82" i="25"/>
  <c r="BN82" i="25"/>
  <c r="BM82" i="25"/>
  <c r="BL82" i="25"/>
  <c r="BK82" i="25"/>
  <c r="BJ82" i="25"/>
  <c r="BI82" i="25"/>
  <c r="BH82" i="25"/>
  <c r="BG82" i="25"/>
  <c r="BF82" i="25"/>
  <c r="BE82" i="25"/>
  <c r="BD82" i="25"/>
  <c r="BC82" i="25"/>
  <c r="BB82" i="25"/>
  <c r="BA82" i="25"/>
  <c r="AZ82" i="25"/>
  <c r="AY82" i="25"/>
  <c r="AX82" i="25"/>
  <c r="AW82" i="25"/>
  <c r="AV82" i="25"/>
  <c r="AU82" i="25"/>
  <c r="AT82" i="25"/>
  <c r="AS82" i="25"/>
  <c r="AR82" i="25"/>
  <c r="AQ82" i="25"/>
  <c r="AP82" i="25"/>
  <c r="AO82" i="25"/>
  <c r="AN82" i="25"/>
  <c r="AM82" i="25"/>
  <c r="AL82" i="25"/>
  <c r="AK82" i="25"/>
  <c r="AJ82" i="25"/>
  <c r="AI82" i="25"/>
  <c r="AH82" i="25"/>
  <c r="AG82" i="25"/>
  <c r="AF82"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B82" i="25"/>
  <c r="A82" i="25"/>
  <c r="BQ81" i="25"/>
  <c r="BP81" i="25"/>
  <c r="BO81" i="25"/>
  <c r="BN81" i="25"/>
  <c r="BM81" i="25"/>
  <c r="BL81" i="25"/>
  <c r="BK81" i="25"/>
  <c r="BJ81" i="25"/>
  <c r="BI81" i="25"/>
  <c r="BH81" i="25"/>
  <c r="BG81" i="25"/>
  <c r="BF81" i="25"/>
  <c r="BE81" i="25"/>
  <c r="BD81" i="25"/>
  <c r="BC81" i="25"/>
  <c r="BB81" i="25"/>
  <c r="BA81" i="25"/>
  <c r="AZ81" i="25"/>
  <c r="AY81" i="25"/>
  <c r="AX81" i="25"/>
  <c r="AW81" i="25"/>
  <c r="AV81" i="25"/>
  <c r="AU81" i="25"/>
  <c r="AT81" i="25"/>
  <c r="AS81" i="25"/>
  <c r="AR81" i="25"/>
  <c r="AQ81" i="25"/>
  <c r="AP81" i="25"/>
  <c r="AO81" i="25"/>
  <c r="AN81" i="25"/>
  <c r="AM81" i="25"/>
  <c r="AL81" i="25"/>
  <c r="AK81" i="25"/>
  <c r="AJ81" i="25"/>
  <c r="AI81" i="25"/>
  <c r="AH81" i="25"/>
  <c r="AG81" i="25"/>
  <c r="AF81"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B81" i="25"/>
  <c r="A81" i="25"/>
  <c r="BQ80" i="25"/>
  <c r="BO80" i="25"/>
  <c r="BN80" i="25"/>
  <c r="BM80" i="25"/>
  <c r="BK80" i="25"/>
  <c r="BJ80" i="25"/>
  <c r="BI80" i="25"/>
  <c r="BG80" i="25"/>
  <c r="BF80" i="25"/>
  <c r="BE80" i="25"/>
  <c r="BC80" i="25"/>
  <c r="BB80" i="25"/>
  <c r="BA80" i="25"/>
  <c r="AY80" i="25"/>
  <c r="AX80" i="25"/>
  <c r="AW80" i="25"/>
  <c r="AU80" i="25"/>
  <c r="AT80" i="25"/>
  <c r="AS80" i="25"/>
  <c r="AQ80" i="25"/>
  <c r="AP80" i="25"/>
  <c r="AO80" i="25"/>
  <c r="AM80" i="25"/>
  <c r="AL80" i="25"/>
  <c r="AK80" i="25"/>
  <c r="AI80" i="25"/>
  <c r="AH80" i="25"/>
  <c r="AG80" i="25"/>
  <c r="AE80" i="25"/>
  <c r="AD80" i="25"/>
  <c r="AC80" i="25"/>
  <c r="AA80" i="25"/>
  <c r="Z80" i="25"/>
  <c r="Y80" i="25"/>
  <c r="W80" i="25"/>
  <c r="V80" i="25"/>
  <c r="U80" i="25"/>
  <c r="S80" i="25"/>
  <c r="R80" i="25"/>
  <c r="Q80" i="25"/>
  <c r="O80" i="25"/>
  <c r="N80" i="25"/>
  <c r="M80" i="25"/>
  <c r="K80" i="25"/>
  <c r="J80" i="25"/>
  <c r="I80" i="25"/>
  <c r="G80" i="25"/>
  <c r="F80" i="25"/>
  <c r="E80" i="25"/>
  <c r="C80" i="25"/>
  <c r="B80" i="25"/>
  <c r="A80" i="25"/>
  <c r="BQ79" i="25"/>
  <c r="BP79" i="25"/>
  <c r="BO79" i="25"/>
  <c r="BN79" i="25"/>
  <c r="BM79" i="25"/>
  <c r="BL79" i="25"/>
  <c r="BK79" i="25"/>
  <c r="BJ79" i="25"/>
  <c r="BI79" i="25"/>
  <c r="BH79" i="25"/>
  <c r="BG79" i="25"/>
  <c r="BF79" i="25"/>
  <c r="BE79" i="25"/>
  <c r="BD79" i="25"/>
  <c r="BC79" i="25"/>
  <c r="BB79" i="25"/>
  <c r="BA79" i="25"/>
  <c r="AZ79" i="25"/>
  <c r="AY79" i="25"/>
  <c r="AX79" i="25"/>
  <c r="AW79" i="25"/>
  <c r="AV79" i="25"/>
  <c r="AU79" i="25"/>
  <c r="AT79" i="25"/>
  <c r="AS79" i="25"/>
  <c r="AR79" i="25"/>
  <c r="AQ79" i="25"/>
  <c r="AP79" i="25"/>
  <c r="AO79" i="25"/>
  <c r="AN79" i="25"/>
  <c r="AM79" i="25"/>
  <c r="AL79" i="25"/>
  <c r="AK79" i="25"/>
  <c r="AJ79" i="25"/>
  <c r="AI79" i="25"/>
  <c r="AH79" i="25"/>
  <c r="AG79" i="25"/>
  <c r="AF79"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B79" i="25"/>
  <c r="A79" i="25"/>
  <c r="BQ78" i="25"/>
  <c r="BO78" i="25"/>
  <c r="BN78" i="25"/>
  <c r="BM78" i="25"/>
  <c r="BK78" i="25"/>
  <c r="BJ78" i="25"/>
  <c r="BI78" i="25"/>
  <c r="BG78" i="25"/>
  <c r="BF78" i="25"/>
  <c r="BE78" i="25"/>
  <c r="BC78" i="25"/>
  <c r="BB78" i="25"/>
  <c r="BA78" i="25"/>
  <c r="AY78" i="25"/>
  <c r="AX78" i="25"/>
  <c r="AW78" i="25"/>
  <c r="AU78" i="25"/>
  <c r="AT78" i="25"/>
  <c r="AS78" i="25"/>
  <c r="AQ78" i="25"/>
  <c r="AP78" i="25"/>
  <c r="AO78" i="25"/>
  <c r="AM78" i="25"/>
  <c r="AL78" i="25"/>
  <c r="AK78" i="25"/>
  <c r="AI78" i="25"/>
  <c r="AH78" i="25"/>
  <c r="AG78" i="25"/>
  <c r="AE78" i="25"/>
  <c r="AD78" i="25"/>
  <c r="AC78" i="25"/>
  <c r="AA78" i="25"/>
  <c r="Z78" i="25"/>
  <c r="Y78" i="25"/>
  <c r="W78" i="25"/>
  <c r="V78" i="25"/>
  <c r="U78" i="25"/>
  <c r="S78" i="25"/>
  <c r="R78" i="25"/>
  <c r="Q78" i="25"/>
  <c r="O78" i="25"/>
  <c r="N78" i="25"/>
  <c r="M78" i="25"/>
  <c r="K78" i="25"/>
  <c r="J78" i="25"/>
  <c r="I78" i="25"/>
  <c r="G78" i="25"/>
  <c r="F78" i="25"/>
  <c r="E78" i="25"/>
  <c r="C78" i="25"/>
  <c r="B78" i="25"/>
  <c r="A78" i="25"/>
  <c r="BP77" i="25"/>
  <c r="BO77" i="25"/>
  <c r="BN77" i="25"/>
  <c r="BL77" i="25"/>
  <c r="BK77" i="25"/>
  <c r="BJ77" i="25"/>
  <c r="BH77" i="25"/>
  <c r="BG77" i="25"/>
  <c r="BF77" i="25"/>
  <c r="BD77" i="25"/>
  <c r="BC77" i="25"/>
  <c r="BB77" i="25"/>
  <c r="AZ77" i="25"/>
  <c r="AY77" i="25"/>
  <c r="AX77" i="25"/>
  <c r="AV77" i="25"/>
  <c r="AU77" i="25"/>
  <c r="AT77" i="25"/>
  <c r="AR77" i="25"/>
  <c r="AQ77" i="25"/>
  <c r="AP77" i="25"/>
  <c r="AN77" i="25"/>
  <c r="AM77" i="25"/>
  <c r="AL77" i="25"/>
  <c r="AJ77" i="25"/>
  <c r="AI77" i="25"/>
  <c r="AH77" i="25"/>
  <c r="AF77" i="25"/>
  <c r="AE77" i="25"/>
  <c r="AD77" i="25"/>
  <c r="AB77" i="25"/>
  <c r="AA77" i="25"/>
  <c r="Z77" i="25"/>
  <c r="X77" i="25"/>
  <c r="W77" i="25"/>
  <c r="V77" i="25"/>
  <c r="T77" i="25"/>
  <c r="S77" i="25"/>
  <c r="R77" i="25"/>
  <c r="P77" i="25"/>
  <c r="O77" i="25"/>
  <c r="N77" i="25"/>
  <c r="L77" i="25"/>
  <c r="K77" i="25"/>
  <c r="J77" i="25"/>
  <c r="H77" i="25"/>
  <c r="G77" i="25"/>
  <c r="F77" i="25"/>
  <c r="D77" i="25"/>
  <c r="C77" i="25"/>
  <c r="B77" i="25"/>
  <c r="A77" i="25"/>
  <c r="BQ76" i="25"/>
  <c r="BP76" i="25"/>
  <c r="BO76" i="25"/>
  <c r="BN76" i="25"/>
  <c r="BM76" i="25"/>
  <c r="BL76" i="25"/>
  <c r="BK76" i="25"/>
  <c r="BJ76" i="25"/>
  <c r="BI76" i="25"/>
  <c r="BH76" i="25"/>
  <c r="BG76" i="25"/>
  <c r="BF76" i="25"/>
  <c r="BE76" i="25"/>
  <c r="BD76" i="25"/>
  <c r="BC76" i="25"/>
  <c r="BB76" i="25"/>
  <c r="BA76" i="25"/>
  <c r="AZ76" i="25"/>
  <c r="AY76" i="25"/>
  <c r="AX76" i="25"/>
  <c r="AW76" i="25"/>
  <c r="AV76" i="25"/>
  <c r="AU76" i="25"/>
  <c r="AT76" i="25"/>
  <c r="AS76" i="25"/>
  <c r="AR76" i="25"/>
  <c r="AQ76" i="25"/>
  <c r="AP76" i="25"/>
  <c r="AO76" i="25"/>
  <c r="AN76" i="25"/>
  <c r="AM76" i="25"/>
  <c r="AL76" i="25"/>
  <c r="AK76" i="25"/>
  <c r="AJ76" i="25"/>
  <c r="AI76" i="25"/>
  <c r="AH76" i="25"/>
  <c r="AG76" i="25"/>
  <c r="AF76"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B76" i="25"/>
  <c r="A76" i="25"/>
  <c r="BQ75" i="25"/>
  <c r="BP75" i="25"/>
  <c r="BO75" i="25"/>
  <c r="BN75" i="25"/>
  <c r="BM75" i="25"/>
  <c r="BL75" i="25"/>
  <c r="BK75" i="25"/>
  <c r="BJ75" i="25"/>
  <c r="BI75" i="25"/>
  <c r="BH75" i="25"/>
  <c r="BG75" i="25"/>
  <c r="BF75" i="25"/>
  <c r="BE75" i="25"/>
  <c r="BD75" i="25"/>
  <c r="BC75" i="25"/>
  <c r="BB75" i="25"/>
  <c r="BA75" i="25"/>
  <c r="AZ75" i="25"/>
  <c r="AY75" i="25"/>
  <c r="AX75" i="25"/>
  <c r="AW75" i="25"/>
  <c r="AV75" i="25"/>
  <c r="AU75" i="25"/>
  <c r="AT75" i="25"/>
  <c r="AS75" i="25"/>
  <c r="AR75" i="25"/>
  <c r="AQ75" i="25"/>
  <c r="AP75" i="25"/>
  <c r="AO75" i="25"/>
  <c r="AN75" i="25"/>
  <c r="AM75" i="25"/>
  <c r="AL75" i="25"/>
  <c r="AK75" i="25"/>
  <c r="AJ75" i="25"/>
  <c r="AI75" i="25"/>
  <c r="AH75" i="25"/>
  <c r="AG75" i="25"/>
  <c r="AF75"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B75" i="25"/>
  <c r="A75" i="25"/>
  <c r="BQ74" i="25"/>
  <c r="BP74" i="25"/>
  <c r="BO74" i="25"/>
  <c r="BN74" i="25"/>
  <c r="BM74" i="25"/>
  <c r="BL74" i="25"/>
  <c r="BK74" i="25"/>
  <c r="BJ74" i="25"/>
  <c r="BI74" i="25"/>
  <c r="BH74" i="25"/>
  <c r="BG74" i="25"/>
  <c r="BF74" i="25"/>
  <c r="BE74" i="25"/>
  <c r="BD74" i="25"/>
  <c r="BC74" i="25"/>
  <c r="BB74" i="25"/>
  <c r="BA74" i="25"/>
  <c r="AZ74" i="25"/>
  <c r="AY74" i="25"/>
  <c r="AX74" i="25"/>
  <c r="AW74" i="25"/>
  <c r="AV74" i="25"/>
  <c r="AU74" i="25"/>
  <c r="AT74" i="25"/>
  <c r="AS74" i="25"/>
  <c r="AR74" i="25"/>
  <c r="AQ74" i="25"/>
  <c r="AP74" i="25"/>
  <c r="AO74" i="25"/>
  <c r="AN74" i="25"/>
  <c r="AM74" i="25"/>
  <c r="AL74" i="25"/>
  <c r="AK74" i="25"/>
  <c r="AJ74" i="25"/>
  <c r="AI74" i="25"/>
  <c r="AH74" i="25"/>
  <c r="AG74" i="25"/>
  <c r="AF74"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B74" i="25"/>
  <c r="A74" i="25"/>
  <c r="BQ73" i="25"/>
  <c r="BP73" i="25"/>
  <c r="BO73" i="25"/>
  <c r="BN73" i="25"/>
  <c r="BM73" i="25"/>
  <c r="BL73" i="25"/>
  <c r="BK73" i="25"/>
  <c r="BJ73" i="25"/>
  <c r="BI73" i="25"/>
  <c r="BH73" i="25"/>
  <c r="BG73" i="25"/>
  <c r="BF73" i="25"/>
  <c r="BE73" i="25"/>
  <c r="BD73" i="25"/>
  <c r="BC73" i="25"/>
  <c r="BB73" i="25"/>
  <c r="BA73" i="25"/>
  <c r="AZ73" i="25"/>
  <c r="AY73" i="25"/>
  <c r="AX73" i="25"/>
  <c r="AW73" i="25"/>
  <c r="AV73" i="25"/>
  <c r="AU73" i="25"/>
  <c r="AT73" i="25"/>
  <c r="AS73" i="25"/>
  <c r="AR73" i="25"/>
  <c r="AQ73" i="25"/>
  <c r="AP73" i="25"/>
  <c r="AO73" i="25"/>
  <c r="AN73" i="25"/>
  <c r="AM73" i="25"/>
  <c r="AL73" i="25"/>
  <c r="AK73" i="25"/>
  <c r="AJ73" i="25"/>
  <c r="AI73" i="25"/>
  <c r="AH73" i="25"/>
  <c r="AG73" i="25"/>
  <c r="AF73"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C73" i="25"/>
  <c r="B73" i="25"/>
  <c r="A73" i="25"/>
  <c r="BQ72" i="25"/>
  <c r="BP72" i="25"/>
  <c r="BO72" i="25"/>
  <c r="BN72" i="25"/>
  <c r="BM72" i="25"/>
  <c r="BL72" i="25"/>
  <c r="BK72" i="25"/>
  <c r="BJ72" i="25"/>
  <c r="BI72" i="25"/>
  <c r="BH72" i="25"/>
  <c r="BG72" i="25"/>
  <c r="BF72" i="25"/>
  <c r="BE72" i="25"/>
  <c r="BD72" i="25"/>
  <c r="BC72" i="25"/>
  <c r="BB72" i="25"/>
  <c r="BA72" i="25"/>
  <c r="AZ72" i="25"/>
  <c r="AY72" i="25"/>
  <c r="AX72" i="25"/>
  <c r="AW72" i="25"/>
  <c r="AV72" i="25"/>
  <c r="AU72" i="25"/>
  <c r="AT72" i="25"/>
  <c r="AS72" i="25"/>
  <c r="AR72" i="25"/>
  <c r="AQ72" i="25"/>
  <c r="AP72" i="25"/>
  <c r="AO72" i="25"/>
  <c r="AN72" i="25"/>
  <c r="AM72" i="25"/>
  <c r="AL72" i="25"/>
  <c r="AK72" i="25"/>
  <c r="AJ72" i="25"/>
  <c r="AI72" i="25"/>
  <c r="AH72" i="25"/>
  <c r="AG72" i="25"/>
  <c r="AF72"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B72" i="25"/>
  <c r="A72" i="25"/>
  <c r="BQ71" i="25"/>
  <c r="BP71" i="25"/>
  <c r="BO71" i="25"/>
  <c r="BN71" i="25"/>
  <c r="BM71" i="25"/>
  <c r="BL71" i="25"/>
  <c r="BK71" i="25"/>
  <c r="BJ71" i="25"/>
  <c r="BI71" i="25"/>
  <c r="BH71" i="25"/>
  <c r="BG71" i="25"/>
  <c r="BF71" i="25"/>
  <c r="BE71" i="25"/>
  <c r="BD71" i="25"/>
  <c r="BC71" i="25"/>
  <c r="BB71" i="25"/>
  <c r="BA71" i="25"/>
  <c r="AZ71" i="25"/>
  <c r="AY71" i="25"/>
  <c r="AX71" i="25"/>
  <c r="AW71" i="25"/>
  <c r="AV71" i="25"/>
  <c r="AU71" i="25"/>
  <c r="AT71" i="25"/>
  <c r="AS71" i="25"/>
  <c r="AR71" i="25"/>
  <c r="AQ71" i="25"/>
  <c r="AP71" i="25"/>
  <c r="AO71" i="25"/>
  <c r="AN71" i="25"/>
  <c r="AM71" i="25"/>
  <c r="AL71" i="25"/>
  <c r="AK71" i="25"/>
  <c r="AJ71" i="25"/>
  <c r="AI71" i="25"/>
  <c r="AH71" i="25"/>
  <c r="AG71" i="25"/>
  <c r="AF71"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B71" i="25"/>
  <c r="A71" i="25"/>
  <c r="BQ70" i="25"/>
  <c r="BP70" i="25"/>
  <c r="BO70" i="25"/>
  <c r="BN70" i="25"/>
  <c r="BM70" i="25"/>
  <c r="BL70" i="25"/>
  <c r="BK70" i="25"/>
  <c r="BJ70" i="25"/>
  <c r="BI70" i="25"/>
  <c r="BH70" i="25"/>
  <c r="BG70" i="25"/>
  <c r="BF70" i="25"/>
  <c r="BE70" i="25"/>
  <c r="BD70" i="25"/>
  <c r="BC70" i="25"/>
  <c r="BB70" i="25"/>
  <c r="BA70" i="25"/>
  <c r="AZ70" i="25"/>
  <c r="AY70" i="25"/>
  <c r="AX70" i="25"/>
  <c r="AW70" i="25"/>
  <c r="AV70" i="25"/>
  <c r="AU70" i="25"/>
  <c r="AT70" i="25"/>
  <c r="AS70" i="25"/>
  <c r="AR70" i="25"/>
  <c r="AQ70" i="25"/>
  <c r="AP70" i="25"/>
  <c r="AO70" i="25"/>
  <c r="AN70" i="25"/>
  <c r="AM70" i="25"/>
  <c r="AL70" i="25"/>
  <c r="AK70" i="25"/>
  <c r="AJ70" i="25"/>
  <c r="AI70" i="25"/>
  <c r="AH70" i="25"/>
  <c r="AG70" i="25"/>
  <c r="AF70"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B70" i="25"/>
  <c r="A70" i="25"/>
  <c r="BQ69" i="25"/>
  <c r="BP69" i="25"/>
  <c r="BO69" i="25"/>
  <c r="BN69" i="25"/>
  <c r="BM69" i="25"/>
  <c r="BL69" i="25"/>
  <c r="BK69" i="25"/>
  <c r="BJ69" i="25"/>
  <c r="BI69" i="25"/>
  <c r="BH69" i="25"/>
  <c r="BG69" i="25"/>
  <c r="BF69" i="25"/>
  <c r="BE69" i="25"/>
  <c r="BD69" i="25"/>
  <c r="BC69" i="25"/>
  <c r="BB69" i="25"/>
  <c r="BA69" i="25"/>
  <c r="AZ69" i="25"/>
  <c r="AY69" i="25"/>
  <c r="AX69" i="25"/>
  <c r="AW69" i="25"/>
  <c r="AV69" i="25"/>
  <c r="AU69" i="25"/>
  <c r="AT69" i="25"/>
  <c r="AS69" i="25"/>
  <c r="AR69" i="25"/>
  <c r="AQ69" i="25"/>
  <c r="AP69" i="25"/>
  <c r="AO69" i="25"/>
  <c r="AN69" i="25"/>
  <c r="AM69" i="25"/>
  <c r="AL69" i="25"/>
  <c r="AK69" i="25"/>
  <c r="AJ69" i="25"/>
  <c r="AI69" i="25"/>
  <c r="AH69" i="25"/>
  <c r="AG69" i="25"/>
  <c r="AF69"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B69" i="25"/>
  <c r="A69" i="25"/>
  <c r="BQ68" i="25"/>
  <c r="BP68" i="25"/>
  <c r="BO68" i="25"/>
  <c r="BN68" i="25"/>
  <c r="BM68" i="25"/>
  <c r="BL68" i="25"/>
  <c r="BK68" i="25"/>
  <c r="BJ68" i="25"/>
  <c r="BI68" i="25"/>
  <c r="BH68" i="25"/>
  <c r="BG68" i="25"/>
  <c r="BF68" i="25"/>
  <c r="BE68" i="25"/>
  <c r="BD68" i="25"/>
  <c r="BC68" i="25"/>
  <c r="BB68" i="25"/>
  <c r="BA68" i="25"/>
  <c r="AZ68" i="25"/>
  <c r="AY68" i="25"/>
  <c r="AX68" i="25"/>
  <c r="AW68" i="25"/>
  <c r="AV68" i="25"/>
  <c r="AU68" i="25"/>
  <c r="AT68" i="25"/>
  <c r="AS68" i="25"/>
  <c r="AR68" i="25"/>
  <c r="AQ68" i="25"/>
  <c r="AP68" i="25"/>
  <c r="AO68" i="25"/>
  <c r="AN68" i="25"/>
  <c r="AM68" i="25"/>
  <c r="AL68" i="25"/>
  <c r="AK68" i="25"/>
  <c r="AJ68" i="25"/>
  <c r="AI68" i="25"/>
  <c r="AH68" i="25"/>
  <c r="AG68" i="25"/>
  <c r="AF68"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B68" i="25"/>
  <c r="A68" i="25"/>
  <c r="BQ67" i="25"/>
  <c r="BP67" i="25"/>
  <c r="BO67" i="25"/>
  <c r="BN67" i="25"/>
  <c r="BM67" i="25"/>
  <c r="BL67" i="25"/>
  <c r="BK67" i="25"/>
  <c r="BJ67" i="25"/>
  <c r="BI67" i="25"/>
  <c r="BH67" i="25"/>
  <c r="BG67" i="25"/>
  <c r="BF67" i="25"/>
  <c r="BE67" i="25"/>
  <c r="BD67" i="25"/>
  <c r="BC67" i="25"/>
  <c r="BB67" i="25"/>
  <c r="BA67" i="25"/>
  <c r="AZ67" i="25"/>
  <c r="AY67" i="25"/>
  <c r="AX67" i="25"/>
  <c r="AW67" i="25"/>
  <c r="AV67" i="25"/>
  <c r="AU67" i="25"/>
  <c r="AT67" i="25"/>
  <c r="AS67" i="25"/>
  <c r="AR67" i="25"/>
  <c r="AQ67" i="25"/>
  <c r="AP67" i="25"/>
  <c r="AO67" i="25"/>
  <c r="AN67" i="25"/>
  <c r="AM67" i="25"/>
  <c r="AL67" i="25"/>
  <c r="AK67" i="25"/>
  <c r="AJ67" i="25"/>
  <c r="AI67" i="25"/>
  <c r="AH67" i="25"/>
  <c r="AG67" i="25"/>
  <c r="AF67" i="25"/>
  <c r="AE67" i="25"/>
  <c r="AD67" i="25"/>
  <c r="AC67" i="25"/>
  <c r="AB67" i="25"/>
  <c r="AA67" i="25"/>
  <c r="Z67" i="25"/>
  <c r="Y67" i="25"/>
  <c r="X67" i="25"/>
  <c r="W67" i="25"/>
  <c r="V67" i="25"/>
  <c r="U67" i="25"/>
  <c r="T67" i="25"/>
  <c r="S67" i="25"/>
  <c r="R67" i="25"/>
  <c r="Q67" i="25"/>
  <c r="P67" i="25"/>
  <c r="O67" i="25"/>
  <c r="N67" i="25"/>
  <c r="M67" i="25"/>
  <c r="L67" i="25"/>
  <c r="K67" i="25"/>
  <c r="J67" i="25"/>
  <c r="I67" i="25"/>
  <c r="H67" i="25"/>
  <c r="G67" i="25"/>
  <c r="F67" i="25"/>
  <c r="E67" i="25"/>
  <c r="D67" i="25"/>
  <c r="C67" i="25"/>
  <c r="B67" i="25"/>
  <c r="A67" i="25"/>
  <c r="BQ66" i="25"/>
  <c r="BP66" i="25"/>
  <c r="BO66" i="25"/>
  <c r="BN66" i="25"/>
  <c r="BM66" i="25"/>
  <c r="BL66" i="25"/>
  <c r="BK66" i="25"/>
  <c r="BJ66" i="25"/>
  <c r="BI66" i="25"/>
  <c r="BH66" i="25"/>
  <c r="BG66" i="25"/>
  <c r="BF66" i="25"/>
  <c r="BE66" i="25"/>
  <c r="BD66" i="25"/>
  <c r="BC66" i="25"/>
  <c r="BB66" i="25"/>
  <c r="BA66" i="25"/>
  <c r="AZ66" i="25"/>
  <c r="AY66" i="25"/>
  <c r="AX66" i="25"/>
  <c r="AW66" i="25"/>
  <c r="AV66" i="25"/>
  <c r="AU66" i="25"/>
  <c r="AT66" i="25"/>
  <c r="AS66" i="25"/>
  <c r="AR66" i="25"/>
  <c r="AQ66" i="25"/>
  <c r="AP66" i="25"/>
  <c r="AO66" i="25"/>
  <c r="AN66" i="25"/>
  <c r="AM66" i="25"/>
  <c r="AL66" i="25"/>
  <c r="AK66" i="25"/>
  <c r="AJ66" i="25"/>
  <c r="AI66" i="25"/>
  <c r="AH66" i="25"/>
  <c r="AG66" i="25"/>
  <c r="AF66" i="25"/>
  <c r="AE66" i="25"/>
  <c r="AD66" i="25"/>
  <c r="AC66" i="25"/>
  <c r="AB66" i="25"/>
  <c r="AA66" i="25"/>
  <c r="Z66" i="25"/>
  <c r="Y66" i="25"/>
  <c r="X66" i="25"/>
  <c r="W66" i="25"/>
  <c r="V66" i="25"/>
  <c r="U66" i="25"/>
  <c r="T66" i="25"/>
  <c r="S66" i="25"/>
  <c r="R66" i="25"/>
  <c r="Q66" i="25"/>
  <c r="P66" i="25"/>
  <c r="O66" i="25"/>
  <c r="N66" i="25"/>
  <c r="M66" i="25"/>
  <c r="L66" i="25"/>
  <c r="K66" i="25"/>
  <c r="J66" i="25"/>
  <c r="I66" i="25"/>
  <c r="H66" i="25"/>
  <c r="G66" i="25"/>
  <c r="F66" i="25"/>
  <c r="E66" i="25"/>
  <c r="D66" i="25"/>
  <c r="C66" i="25"/>
  <c r="B66" i="25"/>
  <c r="A66" i="25"/>
  <c r="BQ65" i="25"/>
  <c r="BP65" i="25"/>
  <c r="BO65" i="25"/>
  <c r="BN65" i="25"/>
  <c r="BM65" i="25"/>
  <c r="BL65" i="25"/>
  <c r="BK65" i="25"/>
  <c r="BJ65" i="25"/>
  <c r="BI65" i="25"/>
  <c r="BH65" i="25"/>
  <c r="BG65" i="25"/>
  <c r="BF65" i="25"/>
  <c r="BE65" i="25"/>
  <c r="BD65" i="25"/>
  <c r="BC65" i="25"/>
  <c r="BB65" i="25"/>
  <c r="BA65" i="25"/>
  <c r="AZ65" i="25"/>
  <c r="AY65" i="25"/>
  <c r="AX65" i="25"/>
  <c r="AW65" i="25"/>
  <c r="AV65" i="25"/>
  <c r="AU65" i="25"/>
  <c r="AT65" i="25"/>
  <c r="AS65" i="25"/>
  <c r="AR65" i="25"/>
  <c r="AQ65" i="25"/>
  <c r="AP65" i="25"/>
  <c r="AO65" i="25"/>
  <c r="AN65" i="25"/>
  <c r="AM65" i="25"/>
  <c r="AL65" i="25"/>
  <c r="AK65" i="25"/>
  <c r="AJ65" i="25"/>
  <c r="AI65" i="25"/>
  <c r="AH65" i="25"/>
  <c r="AG65" i="25"/>
  <c r="AF65" i="25"/>
  <c r="AE65" i="25"/>
  <c r="AD65" i="25"/>
  <c r="AC65" i="25"/>
  <c r="AB65" i="25"/>
  <c r="AA65" i="25"/>
  <c r="Z65" i="25"/>
  <c r="Y65" i="25"/>
  <c r="X65" i="25"/>
  <c r="W65" i="25"/>
  <c r="V65" i="25"/>
  <c r="U65" i="25"/>
  <c r="T65" i="25"/>
  <c r="S65" i="25"/>
  <c r="R65" i="25"/>
  <c r="Q65" i="25"/>
  <c r="P65" i="25"/>
  <c r="O65" i="25"/>
  <c r="N65" i="25"/>
  <c r="M65" i="25"/>
  <c r="L65" i="25"/>
  <c r="K65" i="25"/>
  <c r="J65" i="25"/>
  <c r="I65" i="25"/>
  <c r="H65" i="25"/>
  <c r="G65" i="25"/>
  <c r="F65" i="25"/>
  <c r="E65" i="25"/>
  <c r="D65" i="25"/>
  <c r="C65" i="25"/>
  <c r="B65" i="25"/>
  <c r="A65" i="25"/>
  <c r="BQ64" i="25"/>
  <c r="BP64" i="25"/>
  <c r="BO64" i="25"/>
  <c r="BN64" i="25"/>
  <c r="BM64" i="25"/>
  <c r="BL64" i="25"/>
  <c r="BK64" i="25"/>
  <c r="BJ64" i="25"/>
  <c r="BI64" i="25"/>
  <c r="BH64" i="25"/>
  <c r="BG64" i="25"/>
  <c r="BF64" i="25"/>
  <c r="BE64" i="25"/>
  <c r="BD64" i="25"/>
  <c r="BC64" i="25"/>
  <c r="BB64" i="25"/>
  <c r="BA64" i="25"/>
  <c r="AZ64" i="25"/>
  <c r="AY64" i="25"/>
  <c r="AX64" i="25"/>
  <c r="AW64" i="25"/>
  <c r="AV64" i="25"/>
  <c r="AU64" i="25"/>
  <c r="AT64" i="25"/>
  <c r="AS64" i="25"/>
  <c r="AR64" i="25"/>
  <c r="AQ64" i="25"/>
  <c r="AP64" i="25"/>
  <c r="AO64" i="25"/>
  <c r="AN64" i="25"/>
  <c r="AM64" i="25"/>
  <c r="AL64" i="25"/>
  <c r="AK64" i="25"/>
  <c r="AJ64" i="25"/>
  <c r="AI64" i="25"/>
  <c r="AH64" i="25"/>
  <c r="AG64" i="25"/>
  <c r="AF64" i="25"/>
  <c r="AE64" i="25"/>
  <c r="AD64" i="25"/>
  <c r="AC64" i="25"/>
  <c r="AB64" i="25"/>
  <c r="AA64" i="25"/>
  <c r="Z64" i="25"/>
  <c r="Y64" i="25"/>
  <c r="X64" i="25"/>
  <c r="W64" i="25"/>
  <c r="V64" i="25"/>
  <c r="U64" i="25"/>
  <c r="T64" i="25"/>
  <c r="S64" i="25"/>
  <c r="R64" i="25"/>
  <c r="Q64" i="25"/>
  <c r="P64" i="25"/>
  <c r="O64" i="25"/>
  <c r="N64" i="25"/>
  <c r="M64" i="25"/>
  <c r="L64" i="25"/>
  <c r="K64" i="25"/>
  <c r="J64" i="25"/>
  <c r="I64" i="25"/>
  <c r="H64" i="25"/>
  <c r="G64" i="25"/>
  <c r="F64" i="25"/>
  <c r="E64" i="25"/>
  <c r="D64" i="25"/>
  <c r="C64" i="25"/>
  <c r="B64" i="25"/>
  <c r="A64" i="25"/>
  <c r="BQ63" i="25"/>
  <c r="BP63" i="25"/>
  <c r="BO63" i="25"/>
  <c r="BN63" i="25"/>
  <c r="BM63" i="25"/>
  <c r="BL63" i="25"/>
  <c r="BK63" i="25"/>
  <c r="BJ63" i="25"/>
  <c r="BI63" i="25"/>
  <c r="BH63" i="25"/>
  <c r="BG63" i="25"/>
  <c r="BF63" i="25"/>
  <c r="BE63" i="25"/>
  <c r="BD63" i="25"/>
  <c r="BC63" i="25"/>
  <c r="BB63" i="25"/>
  <c r="BA63" i="25"/>
  <c r="AZ63" i="25"/>
  <c r="AY63" i="25"/>
  <c r="AX63" i="25"/>
  <c r="AW63" i="25"/>
  <c r="AV63" i="25"/>
  <c r="AU63" i="25"/>
  <c r="AT63" i="25"/>
  <c r="AS63" i="25"/>
  <c r="AR63" i="25"/>
  <c r="AQ63" i="25"/>
  <c r="AP63" i="25"/>
  <c r="AO63" i="25"/>
  <c r="AN63" i="25"/>
  <c r="AM63" i="25"/>
  <c r="AL63" i="25"/>
  <c r="AK63" i="25"/>
  <c r="AJ63" i="25"/>
  <c r="AI63" i="25"/>
  <c r="AH63" i="25"/>
  <c r="AG63" i="25"/>
  <c r="AF63" i="25"/>
  <c r="AE63" i="25"/>
  <c r="AD63" i="25"/>
  <c r="AC63" i="25"/>
  <c r="AB63" i="25"/>
  <c r="AA63" i="25"/>
  <c r="Z63" i="25"/>
  <c r="Y63" i="25"/>
  <c r="X63" i="25"/>
  <c r="W63" i="25"/>
  <c r="V63" i="25"/>
  <c r="U63" i="25"/>
  <c r="T63" i="25"/>
  <c r="S63" i="25"/>
  <c r="R63" i="25"/>
  <c r="Q63" i="25"/>
  <c r="P63" i="25"/>
  <c r="O63" i="25"/>
  <c r="N63" i="25"/>
  <c r="M63" i="25"/>
  <c r="L63" i="25"/>
  <c r="K63" i="25"/>
  <c r="J63" i="25"/>
  <c r="I63" i="25"/>
  <c r="H63" i="25"/>
  <c r="G63" i="25"/>
  <c r="F63" i="25"/>
  <c r="E63" i="25"/>
  <c r="D63" i="25"/>
  <c r="C63" i="25"/>
  <c r="B63" i="25"/>
  <c r="A63" i="25"/>
  <c r="BQ62" i="25"/>
  <c r="BP62" i="25"/>
  <c r="BO62" i="25"/>
  <c r="BN62" i="25"/>
  <c r="BM62" i="25"/>
  <c r="BL62" i="25"/>
  <c r="BK62" i="25"/>
  <c r="BJ62" i="25"/>
  <c r="BI62" i="25"/>
  <c r="BH62" i="25"/>
  <c r="BG62" i="25"/>
  <c r="BF62" i="25"/>
  <c r="BE62" i="25"/>
  <c r="BD62" i="25"/>
  <c r="BC62" i="25"/>
  <c r="BB62" i="25"/>
  <c r="BA62" i="25"/>
  <c r="AZ62" i="25"/>
  <c r="AY62" i="25"/>
  <c r="AX62" i="25"/>
  <c r="AW62" i="25"/>
  <c r="AV62" i="25"/>
  <c r="AU62" i="25"/>
  <c r="AT62" i="25"/>
  <c r="AS62" i="25"/>
  <c r="AR62" i="25"/>
  <c r="AQ62" i="25"/>
  <c r="AP62" i="25"/>
  <c r="AO62" i="25"/>
  <c r="AN62" i="25"/>
  <c r="AM62" i="25"/>
  <c r="AL62" i="25"/>
  <c r="AK62" i="25"/>
  <c r="AJ62" i="25"/>
  <c r="AI62" i="25"/>
  <c r="AH62" i="25"/>
  <c r="AG62" i="25"/>
  <c r="AF62" i="25"/>
  <c r="AE62" i="25"/>
  <c r="AD62" i="25"/>
  <c r="AC62" i="25"/>
  <c r="AB62" i="25"/>
  <c r="AA62" i="25"/>
  <c r="Z62" i="25"/>
  <c r="Y62" i="25"/>
  <c r="X62" i="25"/>
  <c r="W62" i="25"/>
  <c r="V62" i="25"/>
  <c r="U62" i="25"/>
  <c r="T62" i="25"/>
  <c r="S62" i="25"/>
  <c r="R62" i="25"/>
  <c r="Q62" i="25"/>
  <c r="P62" i="25"/>
  <c r="O62" i="25"/>
  <c r="N62" i="25"/>
  <c r="M62" i="25"/>
  <c r="L62" i="25"/>
  <c r="K62" i="25"/>
  <c r="J62" i="25"/>
  <c r="I62" i="25"/>
  <c r="H62" i="25"/>
  <c r="G62" i="25"/>
  <c r="F62" i="25"/>
  <c r="E62" i="25"/>
  <c r="D62" i="25"/>
  <c r="C62" i="25"/>
  <c r="B62" i="25"/>
  <c r="A62" i="25"/>
  <c r="BQ61" i="25"/>
  <c r="BP61" i="25"/>
  <c r="BO61" i="25"/>
  <c r="BN61" i="25"/>
  <c r="BM61" i="25"/>
  <c r="BL61" i="25"/>
  <c r="BK61" i="25"/>
  <c r="BJ61" i="25"/>
  <c r="BI61" i="25"/>
  <c r="BH61" i="25"/>
  <c r="BG61" i="25"/>
  <c r="BF61" i="25"/>
  <c r="BE61" i="25"/>
  <c r="BD61" i="25"/>
  <c r="BC61" i="25"/>
  <c r="BB61" i="25"/>
  <c r="BA61" i="25"/>
  <c r="AZ61" i="25"/>
  <c r="AY61" i="25"/>
  <c r="AX61" i="25"/>
  <c r="AW61" i="25"/>
  <c r="AV61" i="25"/>
  <c r="AU61" i="25"/>
  <c r="AT61" i="25"/>
  <c r="AS61" i="25"/>
  <c r="AR61" i="25"/>
  <c r="AQ61" i="25"/>
  <c r="AP61" i="25"/>
  <c r="AO61" i="25"/>
  <c r="AN61" i="25"/>
  <c r="AM61" i="25"/>
  <c r="AL61" i="25"/>
  <c r="AK61" i="25"/>
  <c r="AJ61" i="25"/>
  <c r="AI61" i="25"/>
  <c r="AH61" i="25"/>
  <c r="AG61" i="25"/>
  <c r="AF61" i="25"/>
  <c r="AE61" i="25"/>
  <c r="AD61" i="25"/>
  <c r="AC61" i="25"/>
  <c r="AB61" i="25"/>
  <c r="AA61" i="25"/>
  <c r="Z61" i="25"/>
  <c r="Y61" i="25"/>
  <c r="X61" i="25"/>
  <c r="W61" i="25"/>
  <c r="V61" i="25"/>
  <c r="U61" i="25"/>
  <c r="T61" i="25"/>
  <c r="S61" i="25"/>
  <c r="R61" i="25"/>
  <c r="Q61" i="25"/>
  <c r="P61" i="25"/>
  <c r="O61" i="25"/>
  <c r="N61" i="25"/>
  <c r="M61" i="25"/>
  <c r="L61" i="25"/>
  <c r="K61" i="25"/>
  <c r="J61" i="25"/>
  <c r="I61" i="25"/>
  <c r="H61" i="25"/>
  <c r="G61" i="25"/>
  <c r="F61" i="25"/>
  <c r="E61" i="25"/>
  <c r="D61" i="25"/>
  <c r="C61" i="25"/>
  <c r="B61" i="25"/>
  <c r="A61" i="25"/>
  <c r="BQ60" i="25"/>
  <c r="BP60" i="25"/>
  <c r="BO60" i="25"/>
  <c r="BN60" i="25"/>
  <c r="BM60" i="25"/>
  <c r="BL60" i="25"/>
  <c r="BK60" i="25"/>
  <c r="BJ60" i="25"/>
  <c r="BI60" i="25"/>
  <c r="BH60" i="25"/>
  <c r="BG60" i="25"/>
  <c r="BF60" i="25"/>
  <c r="BE60" i="25"/>
  <c r="BD60" i="25"/>
  <c r="BC60" i="25"/>
  <c r="BB60" i="25"/>
  <c r="BA60" i="25"/>
  <c r="AZ60" i="25"/>
  <c r="AY60" i="25"/>
  <c r="AX60" i="25"/>
  <c r="AW60" i="25"/>
  <c r="AV60" i="25"/>
  <c r="AU60" i="25"/>
  <c r="AT60" i="25"/>
  <c r="AS60" i="25"/>
  <c r="AR60" i="25"/>
  <c r="AQ60" i="25"/>
  <c r="AP60" i="25"/>
  <c r="AO60" i="25"/>
  <c r="AN60" i="25"/>
  <c r="AM60" i="25"/>
  <c r="AL60" i="25"/>
  <c r="AK60" i="25"/>
  <c r="AJ60" i="25"/>
  <c r="AI60" i="25"/>
  <c r="AH60" i="25"/>
  <c r="AG60" i="25"/>
  <c r="AF60" i="25"/>
  <c r="AE60" i="25"/>
  <c r="AD60" i="25"/>
  <c r="AC60" i="25"/>
  <c r="AB60" i="25"/>
  <c r="AA60" i="25"/>
  <c r="Z60" i="25"/>
  <c r="Y60" i="25"/>
  <c r="X60" i="25"/>
  <c r="W60" i="25"/>
  <c r="V60" i="25"/>
  <c r="U60" i="25"/>
  <c r="T60" i="25"/>
  <c r="S60" i="25"/>
  <c r="R60" i="25"/>
  <c r="Q60" i="25"/>
  <c r="P60" i="25"/>
  <c r="O60" i="25"/>
  <c r="N60" i="25"/>
  <c r="M60" i="25"/>
  <c r="L60" i="25"/>
  <c r="K60" i="25"/>
  <c r="J60" i="25"/>
  <c r="I60" i="25"/>
  <c r="H60" i="25"/>
  <c r="G60" i="25"/>
  <c r="F60" i="25"/>
  <c r="E60" i="25"/>
  <c r="D60" i="25"/>
  <c r="C60" i="25"/>
  <c r="B60" i="25"/>
  <c r="A60" i="25"/>
  <c r="BQ59" i="25"/>
  <c r="BP59" i="25"/>
  <c r="BO59" i="25"/>
  <c r="BN59" i="25"/>
  <c r="BM59" i="25"/>
  <c r="BL59" i="25"/>
  <c r="BK59" i="25"/>
  <c r="BJ59" i="25"/>
  <c r="BI59" i="25"/>
  <c r="BH59" i="25"/>
  <c r="BG59" i="25"/>
  <c r="BF59" i="25"/>
  <c r="BE59" i="25"/>
  <c r="BD59" i="25"/>
  <c r="BC59" i="25"/>
  <c r="BB59" i="25"/>
  <c r="BA59" i="25"/>
  <c r="AZ59" i="25"/>
  <c r="AY59" i="25"/>
  <c r="AX59" i="25"/>
  <c r="AW59" i="25"/>
  <c r="AV59" i="25"/>
  <c r="AU59" i="25"/>
  <c r="AT59" i="25"/>
  <c r="AS59" i="25"/>
  <c r="AR59" i="25"/>
  <c r="AQ59" i="25"/>
  <c r="AP59" i="25"/>
  <c r="AO59" i="25"/>
  <c r="AN59" i="25"/>
  <c r="AM59" i="25"/>
  <c r="AL59" i="25"/>
  <c r="AK59" i="25"/>
  <c r="AJ59" i="25"/>
  <c r="AI59" i="25"/>
  <c r="AH59" i="25"/>
  <c r="AG59" i="25"/>
  <c r="AF59" i="25"/>
  <c r="AE59" i="25"/>
  <c r="AD59" i="25"/>
  <c r="AC59" i="25"/>
  <c r="AB59" i="25"/>
  <c r="AA59" i="25"/>
  <c r="Z59" i="25"/>
  <c r="Y59" i="25"/>
  <c r="X59" i="25"/>
  <c r="W59" i="25"/>
  <c r="V59" i="25"/>
  <c r="U59" i="25"/>
  <c r="T59" i="25"/>
  <c r="S59" i="25"/>
  <c r="R59" i="25"/>
  <c r="Q59" i="25"/>
  <c r="P59" i="25"/>
  <c r="O59" i="25"/>
  <c r="N59" i="25"/>
  <c r="M59" i="25"/>
  <c r="L59" i="25"/>
  <c r="K59" i="25"/>
  <c r="J59" i="25"/>
  <c r="I59" i="25"/>
  <c r="H59" i="25"/>
  <c r="G59" i="25"/>
  <c r="F59" i="25"/>
  <c r="E59" i="25"/>
  <c r="D59" i="25"/>
  <c r="C59" i="25"/>
  <c r="B59" i="25"/>
  <c r="A59" i="25"/>
  <c r="BQ58" i="25"/>
  <c r="BP58" i="25"/>
  <c r="BO58" i="25"/>
  <c r="BM58" i="25"/>
  <c r="BL58" i="25"/>
  <c r="BK58" i="25"/>
  <c r="BI58" i="25"/>
  <c r="BH58" i="25"/>
  <c r="BG58" i="25"/>
  <c r="BE58" i="25"/>
  <c r="BD58" i="25"/>
  <c r="BC58" i="25"/>
  <c r="BA58" i="25"/>
  <c r="AZ58" i="25"/>
  <c r="AY58" i="25"/>
  <c r="AW58" i="25"/>
  <c r="AV58" i="25"/>
  <c r="AU58" i="25"/>
  <c r="AS58" i="25"/>
  <c r="AR58" i="25"/>
  <c r="AQ58" i="25"/>
  <c r="AO58" i="25"/>
  <c r="AN58" i="25"/>
  <c r="AM58" i="25"/>
  <c r="AK58" i="25"/>
  <c r="AJ58" i="25"/>
  <c r="AI58" i="25"/>
  <c r="AG58" i="25"/>
  <c r="AF58" i="25"/>
  <c r="AE58" i="25"/>
  <c r="AC58" i="25"/>
  <c r="AB58" i="25"/>
  <c r="AA58" i="25"/>
  <c r="Y58" i="25"/>
  <c r="X58" i="25"/>
  <c r="W58" i="25"/>
  <c r="U58" i="25"/>
  <c r="T58" i="25"/>
  <c r="S58" i="25"/>
  <c r="Q58" i="25"/>
  <c r="P58" i="25"/>
  <c r="O58" i="25"/>
  <c r="M58" i="25"/>
  <c r="L58" i="25"/>
  <c r="K58" i="25"/>
  <c r="I58" i="25"/>
  <c r="H58" i="25"/>
  <c r="G58" i="25"/>
  <c r="E58" i="25"/>
  <c r="D58" i="25"/>
  <c r="C58" i="25"/>
  <c r="B58" i="25"/>
  <c r="A58" i="25"/>
  <c r="BQ57" i="25"/>
  <c r="BP57" i="25"/>
  <c r="BO57" i="25"/>
  <c r="BN57" i="25"/>
  <c r="BM57" i="25"/>
  <c r="BL57" i="25"/>
  <c r="BK57" i="25"/>
  <c r="BJ57" i="25"/>
  <c r="BI57" i="25"/>
  <c r="BH57" i="25"/>
  <c r="BG57" i="25"/>
  <c r="BF57" i="25"/>
  <c r="BE57" i="25"/>
  <c r="BD57" i="25"/>
  <c r="BC57" i="25"/>
  <c r="BB57" i="25"/>
  <c r="BA57" i="25"/>
  <c r="AZ57" i="25"/>
  <c r="AY57" i="25"/>
  <c r="AX57" i="25"/>
  <c r="AW57" i="25"/>
  <c r="AV57" i="25"/>
  <c r="AU57" i="25"/>
  <c r="AT57" i="25"/>
  <c r="AS57" i="25"/>
  <c r="AR57" i="25"/>
  <c r="AQ57" i="25"/>
  <c r="AP57" i="25"/>
  <c r="AO57" i="25"/>
  <c r="AN57" i="25"/>
  <c r="AM57" i="25"/>
  <c r="AL57" i="25"/>
  <c r="AK57" i="25"/>
  <c r="AJ57" i="25"/>
  <c r="AI57" i="25"/>
  <c r="AH57" i="25"/>
  <c r="AG57" i="25"/>
  <c r="AF57" i="25"/>
  <c r="AE57" i="25"/>
  <c r="AD57" i="25"/>
  <c r="AC57" i="25"/>
  <c r="AB57" i="25"/>
  <c r="AA57" i="25"/>
  <c r="Z57" i="25"/>
  <c r="Y57" i="25"/>
  <c r="X57" i="25"/>
  <c r="W57" i="25"/>
  <c r="V57" i="25"/>
  <c r="U57" i="25"/>
  <c r="T57" i="25"/>
  <c r="S57" i="25"/>
  <c r="R57" i="25"/>
  <c r="Q57" i="25"/>
  <c r="P57" i="25"/>
  <c r="O57" i="25"/>
  <c r="N57" i="25"/>
  <c r="M57" i="25"/>
  <c r="L57" i="25"/>
  <c r="K57" i="25"/>
  <c r="J57" i="25"/>
  <c r="I57" i="25"/>
  <c r="H57" i="25"/>
  <c r="G57" i="25"/>
  <c r="F57" i="25"/>
  <c r="E57" i="25"/>
  <c r="D57" i="25"/>
  <c r="C57" i="25"/>
  <c r="B57" i="25"/>
  <c r="A57" i="25"/>
  <c r="BQ56" i="25"/>
  <c r="BO56" i="25"/>
  <c r="BN56" i="25"/>
  <c r="BM56" i="25"/>
  <c r="BK56" i="25"/>
  <c r="BJ56" i="25"/>
  <c r="BI56" i="25"/>
  <c r="BG56" i="25"/>
  <c r="BF56" i="25"/>
  <c r="BE56" i="25"/>
  <c r="BC56" i="25"/>
  <c r="BB56" i="25"/>
  <c r="BA56" i="25"/>
  <c r="AY56" i="25"/>
  <c r="AX56" i="25"/>
  <c r="AW56" i="25"/>
  <c r="AU56" i="25"/>
  <c r="AT56" i="25"/>
  <c r="AS56" i="25"/>
  <c r="AQ56" i="25"/>
  <c r="AP56" i="25"/>
  <c r="AO56" i="25"/>
  <c r="AM56" i="25"/>
  <c r="AL56" i="25"/>
  <c r="AK56" i="25"/>
  <c r="AI56" i="25"/>
  <c r="AH56" i="25"/>
  <c r="AG56" i="25"/>
  <c r="AE56" i="25"/>
  <c r="AD56" i="25"/>
  <c r="AC56" i="25"/>
  <c r="AA56" i="25"/>
  <c r="Z56" i="25"/>
  <c r="Y56" i="25"/>
  <c r="W56" i="25"/>
  <c r="V56" i="25"/>
  <c r="U56" i="25"/>
  <c r="S56" i="25"/>
  <c r="R56" i="25"/>
  <c r="Q56" i="25"/>
  <c r="O56" i="25"/>
  <c r="N56" i="25"/>
  <c r="M56" i="25"/>
  <c r="K56" i="25"/>
  <c r="J56" i="25"/>
  <c r="I56" i="25"/>
  <c r="G56" i="25"/>
  <c r="F56" i="25"/>
  <c r="E56" i="25"/>
  <c r="C56" i="25"/>
  <c r="B56" i="25"/>
  <c r="A56" i="25"/>
  <c r="BQ55" i="25"/>
  <c r="BP55" i="25"/>
  <c r="BN55" i="25"/>
  <c r="BM55" i="25"/>
  <c r="BL55" i="25"/>
  <c r="BJ55" i="25"/>
  <c r="BI55" i="25"/>
  <c r="BH55" i="25"/>
  <c r="BF55" i="25"/>
  <c r="BE55" i="25"/>
  <c r="BD55" i="25"/>
  <c r="BB55" i="25"/>
  <c r="BA55" i="25"/>
  <c r="AZ55" i="25"/>
  <c r="AX55" i="25"/>
  <c r="AW55" i="25"/>
  <c r="AV55" i="25"/>
  <c r="AT55" i="25"/>
  <c r="AS55" i="25"/>
  <c r="AR55" i="25"/>
  <c r="AP55" i="25"/>
  <c r="AO55" i="25"/>
  <c r="AN55" i="25"/>
  <c r="AL55" i="25"/>
  <c r="AK55" i="25"/>
  <c r="AJ55" i="25"/>
  <c r="AH55" i="25"/>
  <c r="AG55" i="25"/>
  <c r="AF55" i="25"/>
  <c r="AD55" i="25"/>
  <c r="AC55" i="25"/>
  <c r="AB55" i="25"/>
  <c r="Z55" i="25"/>
  <c r="Y55" i="25"/>
  <c r="X55" i="25"/>
  <c r="V55" i="25"/>
  <c r="U55" i="25"/>
  <c r="T55" i="25"/>
  <c r="R55" i="25"/>
  <c r="Q55" i="25"/>
  <c r="P55" i="25"/>
  <c r="N55" i="25"/>
  <c r="M55" i="25"/>
  <c r="L55" i="25"/>
  <c r="J55" i="25"/>
  <c r="I55" i="25"/>
  <c r="H55" i="25"/>
  <c r="F55" i="25"/>
  <c r="E55" i="25"/>
  <c r="D55" i="25"/>
  <c r="C55" i="25"/>
  <c r="B55" i="25"/>
  <c r="A55" i="25"/>
  <c r="BQ54" i="25"/>
  <c r="BP54" i="25"/>
  <c r="BO54" i="25"/>
  <c r="BN54" i="25"/>
  <c r="BM54" i="25"/>
  <c r="BL54" i="25"/>
  <c r="BK54" i="25"/>
  <c r="BJ54" i="25"/>
  <c r="BI54" i="25"/>
  <c r="BH54" i="25"/>
  <c r="BG54" i="25"/>
  <c r="BF54" i="25"/>
  <c r="BE54" i="25"/>
  <c r="BD54" i="25"/>
  <c r="BC54" i="25"/>
  <c r="BB54" i="25"/>
  <c r="BA54" i="25"/>
  <c r="AZ54" i="25"/>
  <c r="AY54" i="25"/>
  <c r="AX54" i="25"/>
  <c r="AW54" i="25"/>
  <c r="AV54" i="25"/>
  <c r="AU54" i="25"/>
  <c r="AT54" i="25"/>
  <c r="AS54" i="25"/>
  <c r="AR54" i="25"/>
  <c r="AQ54" i="25"/>
  <c r="AP54" i="25"/>
  <c r="AO54" i="25"/>
  <c r="AN54" i="25"/>
  <c r="AM54" i="25"/>
  <c r="AL54" i="25"/>
  <c r="AK54" i="25"/>
  <c r="AJ54" i="25"/>
  <c r="AI54" i="25"/>
  <c r="AH54" i="25"/>
  <c r="AG54" i="25"/>
  <c r="AF54" i="25"/>
  <c r="AE54" i="25"/>
  <c r="AD54" i="25"/>
  <c r="AC54" i="25"/>
  <c r="AB54" i="25"/>
  <c r="AA54" i="25"/>
  <c r="Z54" i="25"/>
  <c r="Y54" i="25"/>
  <c r="X54" i="25"/>
  <c r="W54" i="25"/>
  <c r="V54" i="25"/>
  <c r="U54" i="25"/>
  <c r="T54" i="25"/>
  <c r="S54" i="25"/>
  <c r="R54" i="25"/>
  <c r="Q54" i="25"/>
  <c r="P54" i="25"/>
  <c r="O54" i="25"/>
  <c r="N54" i="25"/>
  <c r="M54" i="25"/>
  <c r="L54" i="25"/>
  <c r="K54" i="25"/>
  <c r="J54" i="25"/>
  <c r="I54" i="25"/>
  <c r="H54" i="25"/>
  <c r="G54" i="25"/>
  <c r="F54" i="25"/>
  <c r="E54" i="25"/>
  <c r="D54" i="25"/>
  <c r="C54" i="25"/>
  <c r="B54" i="25"/>
  <c r="A54" i="25"/>
  <c r="BQ53" i="25"/>
  <c r="BO53" i="25"/>
  <c r="BN53" i="25"/>
  <c r="BM53" i="25"/>
  <c r="BK53" i="25"/>
  <c r="BJ53" i="25"/>
  <c r="BG53" i="25"/>
  <c r="BF53" i="25"/>
  <c r="BC53" i="25"/>
  <c r="BB53" i="25"/>
  <c r="AY53" i="25"/>
  <c r="AX53" i="25"/>
  <c r="AU53" i="25"/>
  <c r="AT53" i="25"/>
  <c r="AQ53" i="25"/>
  <c r="AP53" i="25"/>
  <c r="AM53" i="25"/>
  <c r="AL53" i="25"/>
  <c r="AI53" i="25"/>
  <c r="AH53" i="25"/>
  <c r="AE53" i="25"/>
  <c r="AD53" i="25"/>
  <c r="AA53" i="25"/>
  <c r="Z53" i="25"/>
  <c r="W53" i="25"/>
  <c r="V53" i="25"/>
  <c r="S53" i="25"/>
  <c r="R53" i="25"/>
  <c r="O53" i="25"/>
  <c r="N53" i="25"/>
  <c r="K53" i="25"/>
  <c r="J53" i="25"/>
  <c r="H53" i="25"/>
  <c r="G53" i="25"/>
  <c r="F53" i="25"/>
  <c r="C53" i="25"/>
  <c r="B53" i="25"/>
  <c r="A53" i="25"/>
  <c r="BQ52" i="25"/>
  <c r="BP52" i="25"/>
  <c r="BO52" i="25"/>
  <c r="BM52" i="25"/>
  <c r="BL52" i="25"/>
  <c r="BK52" i="25"/>
  <c r="BI52" i="25"/>
  <c r="BH52" i="25"/>
  <c r="BG52" i="25"/>
  <c r="BE52" i="25"/>
  <c r="BD52" i="25"/>
  <c r="BC52" i="25"/>
  <c r="BA52" i="25"/>
  <c r="AZ52" i="25"/>
  <c r="AY52" i="25"/>
  <c r="AW52" i="25"/>
  <c r="AV52" i="25"/>
  <c r="AU52" i="25"/>
  <c r="AS52" i="25"/>
  <c r="AR52" i="25"/>
  <c r="AQ52" i="25"/>
  <c r="AO52" i="25"/>
  <c r="AN52" i="25"/>
  <c r="AM52" i="25"/>
  <c r="AK52" i="25"/>
  <c r="AJ52" i="25"/>
  <c r="AI52" i="25"/>
  <c r="AG52" i="25"/>
  <c r="AF52" i="25"/>
  <c r="AE52" i="25"/>
  <c r="AC52" i="25"/>
  <c r="AB52" i="25"/>
  <c r="AA52" i="25"/>
  <c r="Y52" i="25"/>
  <c r="X52" i="25"/>
  <c r="W52" i="25"/>
  <c r="U52" i="25"/>
  <c r="T52" i="25"/>
  <c r="S52" i="25"/>
  <c r="Q52" i="25"/>
  <c r="P52" i="25"/>
  <c r="O52" i="25"/>
  <c r="M52" i="25"/>
  <c r="L52" i="25"/>
  <c r="K52" i="25"/>
  <c r="I52" i="25"/>
  <c r="H52" i="25"/>
  <c r="G52" i="25"/>
  <c r="E52" i="25"/>
  <c r="D52" i="25"/>
  <c r="C52" i="25"/>
  <c r="B52" i="25"/>
  <c r="A52" i="25"/>
  <c r="BQ51" i="25"/>
  <c r="BP51" i="25"/>
  <c r="BN51" i="25"/>
  <c r="BM51" i="25"/>
  <c r="BL51" i="25"/>
  <c r="BJ51" i="25"/>
  <c r="BI51" i="25"/>
  <c r="BH51" i="25"/>
  <c r="BF51" i="25"/>
  <c r="BE51" i="25"/>
  <c r="BD51" i="25"/>
  <c r="BB51" i="25"/>
  <c r="BA51" i="25"/>
  <c r="AZ51" i="25"/>
  <c r="AX51" i="25"/>
  <c r="AW51" i="25"/>
  <c r="AV51" i="25"/>
  <c r="AT51" i="25"/>
  <c r="AS51" i="25"/>
  <c r="AR51" i="25"/>
  <c r="AP51" i="25"/>
  <c r="AO51" i="25"/>
  <c r="AN51" i="25"/>
  <c r="AL51" i="25"/>
  <c r="AK51" i="25"/>
  <c r="AJ51" i="25"/>
  <c r="AH51" i="25"/>
  <c r="AG51" i="25"/>
  <c r="AF51" i="25"/>
  <c r="AD51" i="25"/>
  <c r="AC51" i="25"/>
  <c r="AB51" i="25"/>
  <c r="Z51" i="25"/>
  <c r="Y51" i="25"/>
  <c r="X51" i="25"/>
  <c r="V51" i="25"/>
  <c r="U51" i="25"/>
  <c r="T51" i="25"/>
  <c r="R51" i="25"/>
  <c r="Q51" i="25"/>
  <c r="P51" i="25"/>
  <c r="N51" i="25"/>
  <c r="M51" i="25"/>
  <c r="L51" i="25"/>
  <c r="J51" i="25"/>
  <c r="I51" i="25"/>
  <c r="H51" i="25"/>
  <c r="F51" i="25"/>
  <c r="E51" i="25"/>
  <c r="D51" i="25"/>
  <c r="C51" i="25"/>
  <c r="B51" i="25"/>
  <c r="A51" i="25"/>
  <c r="BQ50" i="25"/>
  <c r="BO50" i="25"/>
  <c r="BN50" i="25"/>
  <c r="BM50" i="25"/>
  <c r="BK50" i="25"/>
  <c r="BJ50" i="25"/>
  <c r="BI50" i="25"/>
  <c r="BG50" i="25"/>
  <c r="BF50" i="25"/>
  <c r="BE50" i="25"/>
  <c r="BC50" i="25"/>
  <c r="BB50" i="25"/>
  <c r="BA50" i="25"/>
  <c r="AY50" i="25"/>
  <c r="AX50" i="25"/>
  <c r="AW50" i="25"/>
  <c r="AU50" i="25"/>
  <c r="AT50" i="25"/>
  <c r="AS50" i="25"/>
  <c r="AQ50" i="25"/>
  <c r="AP50" i="25"/>
  <c r="AO50" i="25"/>
  <c r="AM50" i="25"/>
  <c r="AL50" i="25"/>
  <c r="AK50" i="25"/>
  <c r="AI50" i="25"/>
  <c r="AH50" i="25"/>
  <c r="AG50" i="25"/>
  <c r="AE50" i="25"/>
  <c r="AD50" i="25"/>
  <c r="AC50" i="25"/>
  <c r="AA50" i="25"/>
  <c r="Z50" i="25"/>
  <c r="Y50" i="25"/>
  <c r="W50" i="25"/>
  <c r="V50" i="25"/>
  <c r="U50" i="25"/>
  <c r="S50" i="25"/>
  <c r="R50" i="25"/>
  <c r="Q50" i="25"/>
  <c r="O50" i="25"/>
  <c r="N50" i="25"/>
  <c r="M50" i="25"/>
  <c r="K50" i="25"/>
  <c r="J50" i="25"/>
  <c r="I50" i="25"/>
  <c r="G50" i="25"/>
  <c r="F50" i="25"/>
  <c r="E50" i="25"/>
  <c r="C50" i="25"/>
  <c r="B50" i="25"/>
  <c r="A50" i="25"/>
  <c r="BQ49" i="25"/>
  <c r="BP49" i="25"/>
  <c r="BO49" i="25"/>
  <c r="BN49" i="25"/>
  <c r="BM49" i="25"/>
  <c r="BL49" i="25"/>
  <c r="BK49" i="25"/>
  <c r="BJ49" i="25"/>
  <c r="BI49" i="25"/>
  <c r="BH49" i="25"/>
  <c r="BG49" i="25"/>
  <c r="BF49" i="25"/>
  <c r="BE49" i="25"/>
  <c r="BD49" i="25"/>
  <c r="BC49" i="25"/>
  <c r="BB49" i="25"/>
  <c r="BA49" i="25"/>
  <c r="AZ49" i="25"/>
  <c r="AY49" i="25"/>
  <c r="AX49" i="25"/>
  <c r="AW49" i="25"/>
  <c r="AV49" i="25"/>
  <c r="AU49" i="25"/>
  <c r="AT49" i="25"/>
  <c r="AS49" i="25"/>
  <c r="AR49" i="25"/>
  <c r="AQ49" i="25"/>
  <c r="AP49" i="25"/>
  <c r="AO49" i="25"/>
  <c r="AN49" i="25"/>
  <c r="AM49" i="25"/>
  <c r="AL49" i="25"/>
  <c r="AK49" i="25"/>
  <c r="AJ49" i="25"/>
  <c r="AI49" i="25"/>
  <c r="AH49" i="25"/>
  <c r="AG49"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B49" i="25"/>
  <c r="A49" i="25"/>
  <c r="BQ48" i="25"/>
  <c r="BP48" i="25"/>
  <c r="BO48" i="25"/>
  <c r="BN48" i="25"/>
  <c r="BM48" i="25"/>
  <c r="BL48" i="25"/>
  <c r="BK48" i="25"/>
  <c r="BJ48" i="25"/>
  <c r="BI48" i="25"/>
  <c r="BH48" i="25"/>
  <c r="BG48" i="25"/>
  <c r="BF48" i="25"/>
  <c r="BE48" i="25"/>
  <c r="BD48" i="25"/>
  <c r="BC48" i="25"/>
  <c r="BB48" i="25"/>
  <c r="BA48" i="25"/>
  <c r="AZ48" i="25"/>
  <c r="AY48" i="25"/>
  <c r="AX48" i="25"/>
  <c r="AW48" i="25"/>
  <c r="AV48" i="25"/>
  <c r="AU48" i="25"/>
  <c r="AT48" i="25"/>
  <c r="AS48" i="25"/>
  <c r="AR48" i="25"/>
  <c r="AQ48" i="25"/>
  <c r="AP48" i="25"/>
  <c r="AO48" i="25"/>
  <c r="AN48" i="25"/>
  <c r="AM48" i="25"/>
  <c r="AL48" i="25"/>
  <c r="AK48" i="25"/>
  <c r="AJ48" i="25"/>
  <c r="AI48" i="25"/>
  <c r="AH48" i="25"/>
  <c r="AG48" i="25"/>
  <c r="AF48" i="25"/>
  <c r="AE48" i="25"/>
  <c r="AD48" i="25"/>
  <c r="AC48" i="25"/>
  <c r="AB48" i="25"/>
  <c r="AA48" i="25"/>
  <c r="Z48" i="25"/>
  <c r="Y48" i="25"/>
  <c r="X48" i="25"/>
  <c r="W48" i="25"/>
  <c r="V48" i="25"/>
  <c r="U48" i="25"/>
  <c r="T48" i="25"/>
  <c r="S48" i="25"/>
  <c r="R48" i="25"/>
  <c r="Q48" i="25"/>
  <c r="P48" i="25"/>
  <c r="O48" i="25"/>
  <c r="N48" i="25"/>
  <c r="M48" i="25"/>
  <c r="L48" i="25"/>
  <c r="K48" i="25"/>
  <c r="J48" i="25"/>
  <c r="I48" i="25"/>
  <c r="H48" i="25"/>
  <c r="G48" i="25"/>
  <c r="F48" i="25"/>
  <c r="E48" i="25"/>
  <c r="D48" i="25"/>
  <c r="C48" i="25"/>
  <c r="B48" i="25"/>
  <c r="A48" i="25"/>
  <c r="BQ47" i="25"/>
  <c r="BO47" i="25"/>
  <c r="BN47" i="25"/>
  <c r="BM47" i="25"/>
  <c r="BK47" i="25"/>
  <c r="BJ47" i="25"/>
  <c r="BI47" i="25"/>
  <c r="BG47" i="25"/>
  <c r="BF47" i="25"/>
  <c r="BE47" i="25"/>
  <c r="BC47" i="25"/>
  <c r="BB47" i="25"/>
  <c r="BA47" i="25"/>
  <c r="AY47" i="25"/>
  <c r="AX47" i="25"/>
  <c r="AW47" i="25"/>
  <c r="AU47" i="25"/>
  <c r="AT47" i="25"/>
  <c r="AS47" i="25"/>
  <c r="AQ47" i="25"/>
  <c r="AP47" i="25"/>
  <c r="AO47" i="25"/>
  <c r="AM47" i="25"/>
  <c r="AL47" i="25"/>
  <c r="AK47" i="25"/>
  <c r="AI47" i="25"/>
  <c r="AH47" i="25"/>
  <c r="AG47" i="25"/>
  <c r="AE47" i="25"/>
  <c r="AD47" i="25"/>
  <c r="AC47" i="25"/>
  <c r="AA47" i="25"/>
  <c r="Z47" i="25"/>
  <c r="Y47" i="25"/>
  <c r="W47" i="25"/>
  <c r="V47" i="25"/>
  <c r="U47" i="25"/>
  <c r="S47" i="25"/>
  <c r="R47" i="25"/>
  <c r="Q47" i="25"/>
  <c r="O47" i="25"/>
  <c r="N47" i="25"/>
  <c r="M47" i="25"/>
  <c r="K47" i="25"/>
  <c r="J47" i="25"/>
  <c r="I47" i="25"/>
  <c r="G47" i="25"/>
  <c r="F47" i="25"/>
  <c r="E47" i="25"/>
  <c r="C47" i="25"/>
  <c r="B47" i="25"/>
  <c r="A47" i="25"/>
  <c r="BP46" i="25"/>
  <c r="BO46" i="25"/>
  <c r="BN46" i="25"/>
  <c r="BL46" i="25"/>
  <c r="BK46" i="25"/>
  <c r="BJ46" i="25"/>
  <c r="BH46" i="25"/>
  <c r="BG46" i="25"/>
  <c r="BF46" i="25"/>
  <c r="BD46" i="25"/>
  <c r="BC46" i="25"/>
  <c r="BB46" i="25"/>
  <c r="AZ46" i="25"/>
  <c r="AY46" i="25"/>
  <c r="AX46" i="25"/>
  <c r="AV46" i="25"/>
  <c r="AU46" i="25"/>
  <c r="AT46" i="25"/>
  <c r="AR46" i="25"/>
  <c r="AQ46" i="25"/>
  <c r="AP46" i="25"/>
  <c r="AN46" i="25"/>
  <c r="AM46" i="25"/>
  <c r="AL46" i="25"/>
  <c r="AJ46" i="25"/>
  <c r="AI46" i="25"/>
  <c r="AH46" i="25"/>
  <c r="AF46" i="25"/>
  <c r="AE46" i="25"/>
  <c r="AD46" i="25"/>
  <c r="AB46" i="25"/>
  <c r="AA46" i="25"/>
  <c r="Z46" i="25"/>
  <c r="X46" i="25"/>
  <c r="W46" i="25"/>
  <c r="V46" i="25"/>
  <c r="T46" i="25"/>
  <c r="S46" i="25"/>
  <c r="R46" i="25"/>
  <c r="P46" i="25"/>
  <c r="O46" i="25"/>
  <c r="N46" i="25"/>
  <c r="L46" i="25"/>
  <c r="K46" i="25"/>
  <c r="J46" i="25"/>
  <c r="H46" i="25"/>
  <c r="G46" i="25"/>
  <c r="F46" i="25"/>
  <c r="D46" i="25"/>
  <c r="C46" i="25"/>
  <c r="B46" i="25"/>
  <c r="A46" i="25"/>
  <c r="BQ45" i="25"/>
  <c r="BP45" i="25"/>
  <c r="BO45" i="25"/>
  <c r="BN45" i="25"/>
  <c r="BM45" i="25"/>
  <c r="BL45" i="25"/>
  <c r="BK45" i="25"/>
  <c r="BJ45" i="25"/>
  <c r="BI45" i="25"/>
  <c r="BH45" i="25"/>
  <c r="BG45" i="25"/>
  <c r="BF45" i="25"/>
  <c r="BE45" i="25"/>
  <c r="BD45" i="25"/>
  <c r="BC45" i="25"/>
  <c r="BB45" i="25"/>
  <c r="BA45" i="25"/>
  <c r="AZ45" i="25"/>
  <c r="AY45" i="25"/>
  <c r="AX45" i="25"/>
  <c r="AW45" i="25"/>
  <c r="AV45" i="25"/>
  <c r="AU45" i="25"/>
  <c r="AT45" i="25"/>
  <c r="AS45" i="25"/>
  <c r="AR45" i="25"/>
  <c r="AQ45" i="25"/>
  <c r="AP45" i="25"/>
  <c r="AO45" i="25"/>
  <c r="AN45" i="25"/>
  <c r="AM45" i="25"/>
  <c r="AL45" i="25"/>
  <c r="AK45" i="25"/>
  <c r="AJ45" i="25"/>
  <c r="AI45" i="25"/>
  <c r="AH45" i="25"/>
  <c r="AG45" i="25"/>
  <c r="AF45" i="25"/>
  <c r="AE45" i="25"/>
  <c r="AD45" i="25"/>
  <c r="AC45" i="25"/>
  <c r="AB45" i="25"/>
  <c r="AA45" i="25"/>
  <c r="Z45" i="25"/>
  <c r="Y45" i="25"/>
  <c r="X45" i="25"/>
  <c r="W45" i="25"/>
  <c r="V45" i="25"/>
  <c r="U45" i="25"/>
  <c r="T45" i="25"/>
  <c r="S45" i="25"/>
  <c r="R45" i="25"/>
  <c r="Q45" i="25"/>
  <c r="P45" i="25"/>
  <c r="O45" i="25"/>
  <c r="N45" i="25"/>
  <c r="M45" i="25"/>
  <c r="L45" i="25"/>
  <c r="K45" i="25"/>
  <c r="J45" i="25"/>
  <c r="I45" i="25"/>
  <c r="H45" i="25"/>
  <c r="G45" i="25"/>
  <c r="F45" i="25"/>
  <c r="E45" i="25"/>
  <c r="D45" i="25"/>
  <c r="C45" i="25"/>
  <c r="B45" i="25"/>
  <c r="A45" i="25"/>
  <c r="BQ44" i="25"/>
  <c r="BP44" i="25"/>
  <c r="BO44" i="25"/>
  <c r="BM44" i="25"/>
  <c r="BL44" i="25"/>
  <c r="BK44" i="25"/>
  <c r="BI44" i="25"/>
  <c r="BH44" i="25"/>
  <c r="BG44" i="25"/>
  <c r="BE44" i="25"/>
  <c r="BD44" i="25"/>
  <c r="BC44" i="25"/>
  <c r="BA44" i="25"/>
  <c r="AZ44" i="25"/>
  <c r="AY44" i="25"/>
  <c r="AW44" i="25"/>
  <c r="AV44" i="25"/>
  <c r="AU44" i="25"/>
  <c r="AS44" i="25"/>
  <c r="AR44" i="25"/>
  <c r="AQ44" i="25"/>
  <c r="AO44" i="25"/>
  <c r="AN44" i="25"/>
  <c r="AM44" i="25"/>
  <c r="AK44" i="25"/>
  <c r="AJ44" i="25"/>
  <c r="AI44" i="25"/>
  <c r="AG44" i="25"/>
  <c r="AF44" i="25"/>
  <c r="AE44" i="25"/>
  <c r="AC44" i="25"/>
  <c r="AB44" i="25"/>
  <c r="AA44" i="25"/>
  <c r="Y44" i="25"/>
  <c r="X44" i="25"/>
  <c r="W44" i="25"/>
  <c r="U44" i="25"/>
  <c r="T44" i="25"/>
  <c r="S44" i="25"/>
  <c r="Q44" i="25"/>
  <c r="P44" i="25"/>
  <c r="O44" i="25"/>
  <c r="M44" i="25"/>
  <c r="L44" i="25"/>
  <c r="K44" i="25"/>
  <c r="I44" i="25"/>
  <c r="H44" i="25"/>
  <c r="G44" i="25"/>
  <c r="E44" i="25"/>
  <c r="D44" i="25"/>
  <c r="C44" i="25"/>
  <c r="B44" i="25"/>
  <c r="A44" i="25"/>
  <c r="BQ43" i="25"/>
  <c r="BN43" i="25"/>
  <c r="BM43" i="25"/>
  <c r="BL43" i="25"/>
  <c r="BJ43" i="25"/>
  <c r="BI43" i="25"/>
  <c r="BF43" i="25"/>
  <c r="BE43" i="25"/>
  <c r="BB43" i="25"/>
  <c r="BA43" i="25"/>
  <c r="AX43" i="25"/>
  <c r="AW43" i="25"/>
  <c r="AV43" i="25"/>
  <c r="AT43" i="25"/>
  <c r="AS43" i="25"/>
  <c r="AP43" i="25"/>
  <c r="AO43" i="25"/>
  <c r="AL43" i="25"/>
  <c r="AK43" i="25"/>
  <c r="AH43" i="25"/>
  <c r="AG43" i="25"/>
  <c r="AF43" i="25"/>
  <c r="AD43" i="25"/>
  <c r="AC43" i="25"/>
  <c r="Z43" i="25"/>
  <c r="Y43" i="25"/>
  <c r="V43" i="25"/>
  <c r="U43" i="25"/>
  <c r="R43" i="25"/>
  <c r="Q43" i="25"/>
  <c r="P43" i="25"/>
  <c r="N43" i="25"/>
  <c r="M43" i="25"/>
  <c r="J43" i="25"/>
  <c r="I43" i="25"/>
  <c r="F43" i="25"/>
  <c r="E43" i="25"/>
  <c r="C43" i="25"/>
  <c r="B43" i="25"/>
  <c r="A43" i="25"/>
  <c r="BQ42" i="25"/>
  <c r="BP42" i="25"/>
  <c r="BO42" i="25"/>
  <c r="BN42" i="25"/>
  <c r="BM42" i="25"/>
  <c r="BL42" i="25"/>
  <c r="BK42" i="25"/>
  <c r="BJ42" i="25"/>
  <c r="BI42" i="25"/>
  <c r="BH42" i="25"/>
  <c r="BG42" i="25"/>
  <c r="BF42" i="25"/>
  <c r="BE42" i="25"/>
  <c r="BD42" i="25"/>
  <c r="BC42" i="25"/>
  <c r="BB42" i="25"/>
  <c r="BA42" i="25"/>
  <c r="AZ42" i="25"/>
  <c r="AY42" i="25"/>
  <c r="AX42" i="25"/>
  <c r="AW42" i="25"/>
  <c r="AV42" i="25"/>
  <c r="AU42" i="25"/>
  <c r="AT42" i="25"/>
  <c r="AS42" i="25"/>
  <c r="AR42" i="25"/>
  <c r="AQ42" i="25"/>
  <c r="AP42" i="25"/>
  <c r="AO42" i="25"/>
  <c r="AN42" i="25"/>
  <c r="AM42" i="25"/>
  <c r="AL42" i="25"/>
  <c r="AK42" i="25"/>
  <c r="AJ42" i="25"/>
  <c r="AI42" i="25"/>
  <c r="AH42" i="25"/>
  <c r="AG42" i="25"/>
  <c r="AF42" i="25"/>
  <c r="AE42" i="25"/>
  <c r="AD42" i="25"/>
  <c r="AC42" i="25"/>
  <c r="AB42" i="25"/>
  <c r="AA42" i="25"/>
  <c r="Z42" i="25"/>
  <c r="Y42" i="25"/>
  <c r="X42" i="25"/>
  <c r="W42" i="25"/>
  <c r="V42" i="25"/>
  <c r="U42" i="25"/>
  <c r="T42" i="25"/>
  <c r="S42" i="25"/>
  <c r="R42" i="25"/>
  <c r="Q42" i="25"/>
  <c r="P42" i="25"/>
  <c r="O42" i="25"/>
  <c r="N42" i="25"/>
  <c r="M42" i="25"/>
  <c r="L42" i="25"/>
  <c r="K42" i="25"/>
  <c r="J42" i="25"/>
  <c r="I42" i="25"/>
  <c r="H42" i="25"/>
  <c r="G42" i="25"/>
  <c r="F42" i="25"/>
  <c r="E42" i="25"/>
  <c r="D42" i="25"/>
  <c r="C42" i="25"/>
  <c r="B42" i="25"/>
  <c r="A42" i="25"/>
  <c r="BQ41" i="25"/>
  <c r="BP41" i="25"/>
  <c r="BO41" i="25"/>
  <c r="BN41" i="25"/>
  <c r="BM41" i="25"/>
  <c r="BL41" i="25"/>
  <c r="BK41" i="25"/>
  <c r="BJ41" i="25"/>
  <c r="BI41" i="25"/>
  <c r="BH41" i="25"/>
  <c r="BG41" i="25"/>
  <c r="BF41" i="25"/>
  <c r="BE41" i="25"/>
  <c r="BD41" i="25"/>
  <c r="BC41" i="25"/>
  <c r="BB41" i="25"/>
  <c r="BA41" i="25"/>
  <c r="AZ41" i="25"/>
  <c r="AY41" i="25"/>
  <c r="AX41" i="25"/>
  <c r="AW41" i="25"/>
  <c r="AV41" i="25"/>
  <c r="AU41" i="25"/>
  <c r="AT41" i="25"/>
  <c r="AS41" i="25"/>
  <c r="AR41" i="25"/>
  <c r="AQ41" i="25"/>
  <c r="AP41" i="25"/>
  <c r="AO41" i="25"/>
  <c r="AN41" i="25"/>
  <c r="AM41" i="25"/>
  <c r="AL41" i="25"/>
  <c r="AK41" i="25"/>
  <c r="AJ41" i="25"/>
  <c r="AI41" i="25"/>
  <c r="AH41" i="25"/>
  <c r="AG41" i="25"/>
  <c r="AF41" i="25"/>
  <c r="AE41" i="25"/>
  <c r="AD41" i="25"/>
  <c r="AC41" i="25"/>
  <c r="AB41" i="25"/>
  <c r="AA41" i="25"/>
  <c r="Z41" i="25"/>
  <c r="Y41" i="25"/>
  <c r="X41" i="25"/>
  <c r="W41" i="25"/>
  <c r="V41" i="25"/>
  <c r="U41" i="25"/>
  <c r="T41" i="25"/>
  <c r="S41" i="25"/>
  <c r="R41" i="25"/>
  <c r="Q41" i="25"/>
  <c r="P41" i="25"/>
  <c r="O41" i="25"/>
  <c r="N41" i="25"/>
  <c r="M41" i="25"/>
  <c r="L41" i="25"/>
  <c r="K41" i="25"/>
  <c r="J41" i="25"/>
  <c r="I41" i="25"/>
  <c r="H41" i="25"/>
  <c r="G41" i="25"/>
  <c r="F41" i="25"/>
  <c r="E41" i="25"/>
  <c r="D41" i="25"/>
  <c r="C41" i="25"/>
  <c r="B41" i="25"/>
  <c r="A41" i="25"/>
  <c r="BQ40" i="25"/>
  <c r="BP40" i="25"/>
  <c r="BO40" i="25"/>
  <c r="BM40" i="25"/>
  <c r="BL40" i="25"/>
  <c r="BK40" i="25"/>
  <c r="BI40" i="25"/>
  <c r="BH40" i="25"/>
  <c r="BG40" i="25"/>
  <c r="BE40" i="25"/>
  <c r="BD40" i="25"/>
  <c r="BC40" i="25"/>
  <c r="BA40" i="25"/>
  <c r="AZ40" i="25"/>
  <c r="AY40" i="25"/>
  <c r="AW40" i="25"/>
  <c r="AV40" i="25"/>
  <c r="AU40" i="25"/>
  <c r="AS40" i="25"/>
  <c r="AR40" i="25"/>
  <c r="AQ40" i="25"/>
  <c r="AO40" i="25"/>
  <c r="AN40" i="25"/>
  <c r="AM40" i="25"/>
  <c r="AK40" i="25"/>
  <c r="AJ40" i="25"/>
  <c r="AI40" i="25"/>
  <c r="AG40" i="25"/>
  <c r="AF40" i="25"/>
  <c r="AE40" i="25"/>
  <c r="AC40" i="25"/>
  <c r="AB40" i="25"/>
  <c r="AA40" i="25"/>
  <c r="Y40" i="25"/>
  <c r="X40" i="25"/>
  <c r="W40" i="25"/>
  <c r="U40" i="25"/>
  <c r="T40" i="25"/>
  <c r="S40" i="25"/>
  <c r="Q40" i="25"/>
  <c r="P40" i="25"/>
  <c r="O40" i="25"/>
  <c r="M40" i="25"/>
  <c r="L40" i="25"/>
  <c r="K40" i="25"/>
  <c r="I40" i="25"/>
  <c r="H40" i="25"/>
  <c r="G40" i="25"/>
  <c r="E40" i="25"/>
  <c r="D40" i="25"/>
  <c r="C40" i="25"/>
  <c r="B40" i="25"/>
  <c r="A40" i="25"/>
  <c r="BQ39" i="25"/>
  <c r="BP39" i="25"/>
  <c r="BO39" i="25"/>
  <c r="BM39" i="25"/>
  <c r="BL39" i="25"/>
  <c r="BK39" i="25"/>
  <c r="BI39" i="25"/>
  <c r="BH39" i="25"/>
  <c r="BG39" i="25"/>
  <c r="BE39" i="25"/>
  <c r="BD39" i="25"/>
  <c r="BC39" i="25"/>
  <c r="BA39" i="25"/>
  <c r="AZ39" i="25"/>
  <c r="AY39" i="25"/>
  <c r="AW39" i="25"/>
  <c r="AV39" i="25"/>
  <c r="AU39" i="25"/>
  <c r="AS39" i="25"/>
  <c r="AR39" i="25"/>
  <c r="AQ39" i="25"/>
  <c r="AO39" i="25"/>
  <c r="AN39" i="25"/>
  <c r="AM39" i="25"/>
  <c r="AK39" i="25"/>
  <c r="AJ39" i="25"/>
  <c r="AI39" i="25"/>
  <c r="AG39" i="25"/>
  <c r="AF39" i="25"/>
  <c r="AE39" i="25"/>
  <c r="AC39" i="25"/>
  <c r="AB39" i="25"/>
  <c r="AA39" i="25"/>
  <c r="Y39" i="25"/>
  <c r="X39" i="25"/>
  <c r="W39" i="25"/>
  <c r="U39" i="25"/>
  <c r="T39" i="25"/>
  <c r="S39" i="25"/>
  <c r="Q39" i="25"/>
  <c r="P39" i="25"/>
  <c r="O39" i="25"/>
  <c r="M39" i="25"/>
  <c r="L39" i="25"/>
  <c r="K39" i="25"/>
  <c r="I39" i="25"/>
  <c r="H39" i="25"/>
  <c r="G39" i="25"/>
  <c r="E39" i="25"/>
  <c r="D39" i="25"/>
  <c r="C39" i="25"/>
  <c r="B39" i="25"/>
  <c r="A39" i="25"/>
  <c r="BP38" i="25"/>
  <c r="BO38" i="25"/>
  <c r="BN38" i="25"/>
  <c r="BL38" i="25"/>
  <c r="BK38" i="25"/>
  <c r="BJ38" i="25"/>
  <c r="BH38" i="25"/>
  <c r="BG38" i="25"/>
  <c r="BF38" i="25"/>
  <c r="BD38" i="25"/>
  <c r="BC38" i="25"/>
  <c r="BB38" i="25"/>
  <c r="AZ38" i="25"/>
  <c r="AY38" i="25"/>
  <c r="AX38" i="25"/>
  <c r="AV38" i="25"/>
  <c r="AU38" i="25"/>
  <c r="AT38" i="25"/>
  <c r="AR38" i="25"/>
  <c r="AQ38" i="25"/>
  <c r="AP38" i="25"/>
  <c r="AN38" i="25"/>
  <c r="AM38" i="25"/>
  <c r="AL38" i="25"/>
  <c r="AJ38" i="25"/>
  <c r="AI38" i="25"/>
  <c r="AH38" i="25"/>
  <c r="AF38" i="25"/>
  <c r="AE38" i="25"/>
  <c r="AD38" i="25"/>
  <c r="AB38" i="25"/>
  <c r="AA38" i="25"/>
  <c r="Z38" i="25"/>
  <c r="X38" i="25"/>
  <c r="W38" i="25"/>
  <c r="V38" i="25"/>
  <c r="T38" i="25"/>
  <c r="S38" i="25"/>
  <c r="R38" i="25"/>
  <c r="P38" i="25"/>
  <c r="O38" i="25"/>
  <c r="N38" i="25"/>
  <c r="L38" i="25"/>
  <c r="K38" i="25"/>
  <c r="J38" i="25"/>
  <c r="H38" i="25"/>
  <c r="G38" i="25"/>
  <c r="F38" i="25"/>
  <c r="D38" i="25"/>
  <c r="C38" i="25"/>
  <c r="B38" i="25"/>
  <c r="A38" i="25"/>
  <c r="BP37" i="25"/>
  <c r="BO37" i="25"/>
  <c r="BN37" i="25"/>
  <c r="BL37" i="25"/>
  <c r="BK37" i="25"/>
  <c r="BJ37" i="25"/>
  <c r="BH37" i="25"/>
  <c r="BG37" i="25"/>
  <c r="BF37" i="25"/>
  <c r="BD37" i="25"/>
  <c r="BC37" i="25"/>
  <c r="BB37" i="25"/>
  <c r="AZ37" i="25"/>
  <c r="AY37" i="25"/>
  <c r="AX37" i="25"/>
  <c r="AV37" i="25"/>
  <c r="AU37" i="25"/>
  <c r="AT37" i="25"/>
  <c r="AR37" i="25"/>
  <c r="AQ37" i="25"/>
  <c r="AP37" i="25"/>
  <c r="AN37" i="25"/>
  <c r="AM37" i="25"/>
  <c r="AL37" i="25"/>
  <c r="AJ37" i="25"/>
  <c r="AI37" i="25"/>
  <c r="AH37" i="25"/>
  <c r="AF37" i="25"/>
  <c r="AE37" i="25"/>
  <c r="AD37" i="25"/>
  <c r="AB37" i="25"/>
  <c r="AA37" i="25"/>
  <c r="Z37" i="25"/>
  <c r="X37" i="25"/>
  <c r="W37" i="25"/>
  <c r="V37" i="25"/>
  <c r="T37" i="25"/>
  <c r="S37" i="25"/>
  <c r="R37" i="25"/>
  <c r="P37" i="25"/>
  <c r="O37" i="25"/>
  <c r="N37" i="25"/>
  <c r="L37" i="25"/>
  <c r="K37" i="25"/>
  <c r="J37" i="25"/>
  <c r="H37" i="25"/>
  <c r="G37" i="25"/>
  <c r="F37" i="25"/>
  <c r="D37" i="25"/>
  <c r="C37" i="25"/>
  <c r="B37" i="25"/>
  <c r="A37" i="25"/>
  <c r="BQ36" i="25"/>
  <c r="BP36" i="25"/>
  <c r="BN36" i="25"/>
  <c r="BM36" i="25"/>
  <c r="BL36" i="25"/>
  <c r="BJ36" i="25"/>
  <c r="BI36" i="25"/>
  <c r="BH36" i="25"/>
  <c r="BF36" i="25"/>
  <c r="BE36" i="25"/>
  <c r="BD36" i="25"/>
  <c r="BB36" i="25"/>
  <c r="BA36" i="25"/>
  <c r="AZ36" i="25"/>
  <c r="AX36" i="25"/>
  <c r="AW36" i="25"/>
  <c r="AV36" i="25"/>
  <c r="AT36" i="25"/>
  <c r="AS36" i="25"/>
  <c r="AR36" i="25"/>
  <c r="AP36" i="25"/>
  <c r="AO36" i="25"/>
  <c r="AN36" i="25"/>
  <c r="AL36" i="25"/>
  <c r="AK36" i="25"/>
  <c r="AJ36" i="25"/>
  <c r="AH36" i="25"/>
  <c r="AG36" i="25"/>
  <c r="AF36" i="25"/>
  <c r="AD36" i="25"/>
  <c r="AC36" i="25"/>
  <c r="AB36" i="25"/>
  <c r="Z36" i="25"/>
  <c r="Y36" i="25"/>
  <c r="X36" i="25"/>
  <c r="V36" i="25"/>
  <c r="U36" i="25"/>
  <c r="T36" i="25"/>
  <c r="R36" i="25"/>
  <c r="Q36" i="25"/>
  <c r="P36" i="25"/>
  <c r="N36" i="25"/>
  <c r="M36" i="25"/>
  <c r="L36" i="25"/>
  <c r="J36" i="25"/>
  <c r="I36" i="25"/>
  <c r="H36" i="25"/>
  <c r="F36" i="25"/>
  <c r="E36" i="25"/>
  <c r="D36" i="25"/>
  <c r="C36" i="25"/>
  <c r="B36" i="25"/>
  <c r="A36" i="25"/>
  <c r="BQ35" i="25"/>
  <c r="BP35" i="25"/>
  <c r="BN35" i="25"/>
  <c r="BM35" i="25"/>
  <c r="BL35" i="25"/>
  <c r="BJ35" i="25"/>
  <c r="BI35" i="25"/>
  <c r="BH35" i="25"/>
  <c r="BF35" i="25"/>
  <c r="BE35" i="25"/>
  <c r="BD35" i="25"/>
  <c r="BB35" i="25"/>
  <c r="BA35" i="25"/>
  <c r="AZ35" i="25"/>
  <c r="AX35" i="25"/>
  <c r="AW35" i="25"/>
  <c r="AV35" i="25"/>
  <c r="AT35" i="25"/>
  <c r="AS35" i="25"/>
  <c r="AR35" i="25"/>
  <c r="AP35" i="25"/>
  <c r="AO35" i="25"/>
  <c r="AN35" i="25"/>
  <c r="AL35" i="25"/>
  <c r="AK35" i="25"/>
  <c r="AJ35" i="25"/>
  <c r="AH35" i="25"/>
  <c r="AG35" i="25"/>
  <c r="AF35" i="25"/>
  <c r="AD35" i="25"/>
  <c r="AC35" i="25"/>
  <c r="AB35" i="25"/>
  <c r="Z35" i="25"/>
  <c r="Y35" i="25"/>
  <c r="X35" i="25"/>
  <c r="V35" i="25"/>
  <c r="U35" i="25"/>
  <c r="T35" i="25"/>
  <c r="R35" i="25"/>
  <c r="Q35" i="25"/>
  <c r="P35" i="25"/>
  <c r="N35" i="25"/>
  <c r="M35" i="25"/>
  <c r="L35" i="25"/>
  <c r="J35" i="25"/>
  <c r="I35" i="25"/>
  <c r="H35" i="25"/>
  <c r="F35" i="25"/>
  <c r="E35" i="25"/>
  <c r="D35" i="25"/>
  <c r="C35" i="25"/>
  <c r="B35" i="25"/>
  <c r="A35" i="25"/>
  <c r="BQ34" i="25"/>
  <c r="BO34" i="25"/>
  <c r="BN34" i="25"/>
  <c r="BM34" i="25"/>
  <c r="BK34" i="25"/>
  <c r="BJ34" i="25"/>
  <c r="BI34" i="25"/>
  <c r="BG34" i="25"/>
  <c r="BF34" i="25"/>
  <c r="BE34" i="25"/>
  <c r="BC34" i="25"/>
  <c r="BB34" i="25"/>
  <c r="BA34" i="25"/>
  <c r="AY34" i="25"/>
  <c r="AX34" i="25"/>
  <c r="AW34" i="25"/>
  <c r="AU34" i="25"/>
  <c r="AT34" i="25"/>
  <c r="AS34" i="25"/>
  <c r="AQ34" i="25"/>
  <c r="AP34" i="25"/>
  <c r="AO34" i="25"/>
  <c r="AM34" i="25"/>
  <c r="AL34" i="25"/>
  <c r="AK34" i="25"/>
  <c r="AI34" i="25"/>
  <c r="AH34" i="25"/>
  <c r="AG34" i="25"/>
  <c r="AE34" i="25"/>
  <c r="AD34" i="25"/>
  <c r="AC34" i="25"/>
  <c r="AA34" i="25"/>
  <c r="Z34" i="25"/>
  <c r="Y34" i="25"/>
  <c r="W34" i="25"/>
  <c r="V34" i="25"/>
  <c r="U34" i="25"/>
  <c r="S34" i="25"/>
  <c r="R34" i="25"/>
  <c r="Q34" i="25"/>
  <c r="O34" i="25"/>
  <c r="N34" i="25"/>
  <c r="M34" i="25"/>
  <c r="K34" i="25"/>
  <c r="J34" i="25"/>
  <c r="I34" i="25"/>
  <c r="G34" i="25"/>
  <c r="F34" i="25"/>
  <c r="E34" i="25"/>
  <c r="C34" i="25"/>
  <c r="B34" i="25"/>
  <c r="A34" i="25"/>
  <c r="BQ33" i="25"/>
  <c r="BP33" i="25"/>
  <c r="BO33" i="25"/>
  <c r="BN33" i="25"/>
  <c r="BM33" i="25"/>
  <c r="BL33" i="25"/>
  <c r="BK33" i="25"/>
  <c r="BJ33" i="25"/>
  <c r="BI33" i="25"/>
  <c r="BH33" i="25"/>
  <c r="BG33" i="25"/>
  <c r="BF33" i="25"/>
  <c r="BE33" i="25"/>
  <c r="BD33" i="25"/>
  <c r="BC33" i="25"/>
  <c r="BB33" i="25"/>
  <c r="BA33" i="25"/>
  <c r="AZ33" i="25"/>
  <c r="AY33" i="25"/>
  <c r="AX33" i="25"/>
  <c r="AW33" i="25"/>
  <c r="AV33" i="25"/>
  <c r="AU33" i="25"/>
  <c r="AT33" i="25"/>
  <c r="AS33" i="25"/>
  <c r="AR33" i="25"/>
  <c r="AQ33" i="25"/>
  <c r="AP33" i="25"/>
  <c r="AO33" i="25"/>
  <c r="AN33" i="25"/>
  <c r="AM33" i="25"/>
  <c r="AL33" i="25"/>
  <c r="AK33" i="25"/>
  <c r="AJ33" i="25"/>
  <c r="AI33" i="25"/>
  <c r="AH33" i="25"/>
  <c r="AG33" i="25"/>
  <c r="AF33" i="25"/>
  <c r="AE33" i="25"/>
  <c r="AD33" i="25"/>
  <c r="AC33" i="25"/>
  <c r="AB33" i="25"/>
  <c r="AA33" i="25"/>
  <c r="Z33" i="25"/>
  <c r="Y33" i="25"/>
  <c r="X33" i="25"/>
  <c r="W33" i="25"/>
  <c r="V33" i="25"/>
  <c r="U33" i="25"/>
  <c r="T33" i="25"/>
  <c r="S33" i="25"/>
  <c r="R33" i="25"/>
  <c r="Q33" i="25"/>
  <c r="P33" i="25"/>
  <c r="O33" i="25"/>
  <c r="N33" i="25"/>
  <c r="M33" i="25"/>
  <c r="L33" i="25"/>
  <c r="K33" i="25"/>
  <c r="J33" i="25"/>
  <c r="I33" i="25"/>
  <c r="H33" i="25"/>
  <c r="G33" i="25"/>
  <c r="F33" i="25"/>
  <c r="E33" i="25"/>
  <c r="D33" i="25"/>
  <c r="C33" i="25"/>
  <c r="B33" i="25"/>
  <c r="A33" i="25"/>
  <c r="BQ32" i="25"/>
  <c r="BP32" i="25"/>
  <c r="BO32" i="25"/>
  <c r="BN32" i="25"/>
  <c r="BM32" i="25"/>
  <c r="BL32" i="25"/>
  <c r="BK32" i="25"/>
  <c r="BJ32" i="25"/>
  <c r="BI32" i="25"/>
  <c r="BH32" i="25"/>
  <c r="BG32" i="25"/>
  <c r="BF32" i="25"/>
  <c r="BE32" i="25"/>
  <c r="BD32" i="25"/>
  <c r="BC32" i="25"/>
  <c r="BB32" i="25"/>
  <c r="BA32" i="25"/>
  <c r="AZ32" i="25"/>
  <c r="AY32" i="25"/>
  <c r="AX32" i="25"/>
  <c r="AW32" i="25"/>
  <c r="AV32" i="25"/>
  <c r="AU32" i="25"/>
  <c r="AT32" i="25"/>
  <c r="AS32" i="25"/>
  <c r="AR32" i="25"/>
  <c r="AQ32" i="25"/>
  <c r="AP32" i="25"/>
  <c r="AO32" i="25"/>
  <c r="AN32" i="25"/>
  <c r="AM32" i="25"/>
  <c r="AL32" i="25"/>
  <c r="AK32" i="25"/>
  <c r="AJ32" i="25"/>
  <c r="AI32" i="25"/>
  <c r="AH32" i="25"/>
  <c r="AG32" i="25"/>
  <c r="AF32" i="25"/>
  <c r="AE32" i="25"/>
  <c r="AD32" i="25"/>
  <c r="AC32" i="25"/>
  <c r="AB32" i="25"/>
  <c r="AA32" i="25"/>
  <c r="Z32" i="25"/>
  <c r="Y32" i="25"/>
  <c r="X32" i="25"/>
  <c r="W32" i="25"/>
  <c r="V32" i="25"/>
  <c r="U32" i="25"/>
  <c r="T32" i="25"/>
  <c r="S32" i="25"/>
  <c r="R32" i="25"/>
  <c r="Q32" i="25"/>
  <c r="P32" i="25"/>
  <c r="O32" i="25"/>
  <c r="N32" i="25"/>
  <c r="M32" i="25"/>
  <c r="L32" i="25"/>
  <c r="K32" i="25"/>
  <c r="J32" i="25"/>
  <c r="I32" i="25"/>
  <c r="H32" i="25"/>
  <c r="G32" i="25"/>
  <c r="F32" i="25"/>
  <c r="E32" i="25"/>
  <c r="D32" i="25"/>
  <c r="C32" i="25"/>
  <c r="B32" i="25"/>
  <c r="A32" i="25"/>
  <c r="BQ31" i="25"/>
  <c r="BP31" i="25"/>
  <c r="BO31" i="25"/>
  <c r="BN31" i="25"/>
  <c r="BM31" i="25"/>
  <c r="BL31" i="25"/>
  <c r="BK31" i="25"/>
  <c r="BJ31" i="25"/>
  <c r="BI31" i="25"/>
  <c r="BH31" i="25"/>
  <c r="BG31" i="25"/>
  <c r="BF31" i="25"/>
  <c r="BE31" i="25"/>
  <c r="BD31" i="25"/>
  <c r="BC31" i="25"/>
  <c r="BB31" i="25"/>
  <c r="BA31" i="25"/>
  <c r="AZ31" i="25"/>
  <c r="AY31" i="25"/>
  <c r="AX31" i="25"/>
  <c r="AW31" i="25"/>
  <c r="AV31" i="25"/>
  <c r="AU31" i="25"/>
  <c r="AT31" i="25"/>
  <c r="AS31" i="25"/>
  <c r="AR31" i="25"/>
  <c r="AQ31" i="25"/>
  <c r="AP31" i="25"/>
  <c r="AO31" i="25"/>
  <c r="AN31" i="25"/>
  <c r="AM31" i="25"/>
  <c r="AL31" i="25"/>
  <c r="AK31" i="25"/>
  <c r="AJ31" i="25"/>
  <c r="AI31" i="25"/>
  <c r="AH31" i="25"/>
  <c r="AG31" i="25"/>
  <c r="AF31" i="25"/>
  <c r="AE31" i="25"/>
  <c r="AD31" i="25"/>
  <c r="AC31" i="25"/>
  <c r="AB31" i="25"/>
  <c r="AA31" i="25"/>
  <c r="Z31" i="25"/>
  <c r="Y31" i="25"/>
  <c r="X31" i="25"/>
  <c r="W31" i="25"/>
  <c r="V31" i="25"/>
  <c r="U31" i="25"/>
  <c r="T31" i="25"/>
  <c r="S31" i="25"/>
  <c r="R31" i="25"/>
  <c r="Q31" i="25"/>
  <c r="P31" i="25"/>
  <c r="O31" i="25"/>
  <c r="N31" i="25"/>
  <c r="M31" i="25"/>
  <c r="L31" i="25"/>
  <c r="K31" i="25"/>
  <c r="J31" i="25"/>
  <c r="I31" i="25"/>
  <c r="H31" i="25"/>
  <c r="G31" i="25"/>
  <c r="F31" i="25"/>
  <c r="E31" i="25"/>
  <c r="D31" i="25"/>
  <c r="C31" i="25"/>
  <c r="B31" i="25"/>
  <c r="A31" i="25"/>
  <c r="BQ30" i="25"/>
  <c r="BP30" i="25"/>
  <c r="BO30" i="25"/>
  <c r="BM30" i="25"/>
  <c r="BL30" i="25"/>
  <c r="BK30" i="25"/>
  <c r="BI30" i="25"/>
  <c r="BH30" i="25"/>
  <c r="BG30" i="25"/>
  <c r="BE30" i="25"/>
  <c r="BD30" i="25"/>
  <c r="BC30" i="25"/>
  <c r="BA30" i="25"/>
  <c r="AZ30" i="25"/>
  <c r="AY30" i="25"/>
  <c r="AW30" i="25"/>
  <c r="AV30" i="25"/>
  <c r="AU30" i="25"/>
  <c r="AS30" i="25"/>
  <c r="AR30" i="25"/>
  <c r="AQ30" i="25"/>
  <c r="AO30" i="25"/>
  <c r="AN30" i="25"/>
  <c r="AM30" i="25"/>
  <c r="AK30" i="25"/>
  <c r="AJ30" i="25"/>
  <c r="AI30" i="25"/>
  <c r="AG30" i="25"/>
  <c r="AF30" i="25"/>
  <c r="AE30" i="25"/>
  <c r="AC30" i="25"/>
  <c r="AB30" i="25"/>
  <c r="AA30" i="25"/>
  <c r="Y30" i="25"/>
  <c r="X30" i="25"/>
  <c r="W30" i="25"/>
  <c r="U30" i="25"/>
  <c r="T30" i="25"/>
  <c r="S30" i="25"/>
  <c r="Q30" i="25"/>
  <c r="P30" i="25"/>
  <c r="O30" i="25"/>
  <c r="M30" i="25"/>
  <c r="L30" i="25"/>
  <c r="K30" i="25"/>
  <c r="I30" i="25"/>
  <c r="H30" i="25"/>
  <c r="G30" i="25"/>
  <c r="E30" i="25"/>
  <c r="D30" i="25"/>
  <c r="C30" i="25"/>
  <c r="B30" i="25"/>
  <c r="A30" i="25"/>
  <c r="BQ29" i="25"/>
  <c r="BP29" i="25"/>
  <c r="BO29" i="25"/>
  <c r="BN29" i="25"/>
  <c r="BM29" i="25"/>
  <c r="BL29" i="25"/>
  <c r="BK29" i="25"/>
  <c r="BJ29" i="25"/>
  <c r="BI29" i="25"/>
  <c r="BH29" i="25"/>
  <c r="BG29" i="25"/>
  <c r="BF29" i="25"/>
  <c r="BE29" i="25"/>
  <c r="BD29" i="25"/>
  <c r="BC29" i="25"/>
  <c r="BB29" i="25"/>
  <c r="BA29" i="25"/>
  <c r="AZ29" i="25"/>
  <c r="AY29" i="25"/>
  <c r="AX29" i="25"/>
  <c r="AW29" i="25"/>
  <c r="AV29" i="25"/>
  <c r="AU29" i="25"/>
  <c r="AT29" i="25"/>
  <c r="AS29" i="25"/>
  <c r="AR29" i="25"/>
  <c r="AQ29" i="25"/>
  <c r="AP29" i="25"/>
  <c r="AO29" i="25"/>
  <c r="AN29" i="25"/>
  <c r="AM29" i="25"/>
  <c r="AL29" i="25"/>
  <c r="AK29" i="25"/>
  <c r="AJ29" i="25"/>
  <c r="AI29" i="25"/>
  <c r="AH29" i="25"/>
  <c r="AG29" i="25"/>
  <c r="AF29" i="25"/>
  <c r="AE29" i="25"/>
  <c r="AD29" i="25"/>
  <c r="AC29" i="25"/>
  <c r="AB29" i="25"/>
  <c r="AA29" i="25"/>
  <c r="Z29" i="25"/>
  <c r="Y29" i="25"/>
  <c r="X29" i="25"/>
  <c r="W29" i="25"/>
  <c r="V29" i="25"/>
  <c r="U29" i="25"/>
  <c r="T29" i="25"/>
  <c r="S29" i="25"/>
  <c r="R29" i="25"/>
  <c r="Q29" i="25"/>
  <c r="P29" i="25"/>
  <c r="O29" i="25"/>
  <c r="N29" i="25"/>
  <c r="M29" i="25"/>
  <c r="L29" i="25"/>
  <c r="K29" i="25"/>
  <c r="J29" i="25"/>
  <c r="I29" i="25"/>
  <c r="H29" i="25"/>
  <c r="G29" i="25"/>
  <c r="F29" i="25"/>
  <c r="E29" i="25"/>
  <c r="D29" i="25"/>
  <c r="C29" i="25"/>
  <c r="B29" i="25"/>
  <c r="A29" i="25"/>
  <c r="BQ28" i="25"/>
  <c r="BP28" i="25"/>
  <c r="BO28" i="25"/>
  <c r="BN28" i="25"/>
  <c r="BM28" i="25"/>
  <c r="BL28" i="25"/>
  <c r="BK28" i="25"/>
  <c r="BJ28" i="25"/>
  <c r="BI28" i="25"/>
  <c r="BH28" i="25"/>
  <c r="BG28" i="25"/>
  <c r="BF28" i="25"/>
  <c r="BE28" i="25"/>
  <c r="BD28" i="25"/>
  <c r="BC28" i="25"/>
  <c r="BB28" i="25"/>
  <c r="BA28" i="25"/>
  <c r="AZ28" i="25"/>
  <c r="AY28" i="25"/>
  <c r="AX28" i="25"/>
  <c r="AW28" i="25"/>
  <c r="AV28" i="25"/>
  <c r="AU28" i="25"/>
  <c r="AT28" i="25"/>
  <c r="AS28" i="25"/>
  <c r="AR28" i="25"/>
  <c r="AQ28" i="25"/>
  <c r="AP28" i="25"/>
  <c r="AO28" i="25"/>
  <c r="AN28" i="25"/>
  <c r="AM28" i="25"/>
  <c r="AL28" i="25"/>
  <c r="AK28" i="25"/>
  <c r="AJ28" i="25"/>
  <c r="AI28" i="25"/>
  <c r="AH28" i="25"/>
  <c r="AG28" i="25"/>
  <c r="AF28" i="25"/>
  <c r="AE28" i="25"/>
  <c r="AD28" i="25"/>
  <c r="AC28" i="25"/>
  <c r="AB28" i="25"/>
  <c r="AA28" i="25"/>
  <c r="Z28" i="25"/>
  <c r="Y28" i="25"/>
  <c r="X28" i="25"/>
  <c r="W28" i="25"/>
  <c r="V28" i="25"/>
  <c r="U28" i="25"/>
  <c r="T28" i="25"/>
  <c r="S28" i="25"/>
  <c r="R28" i="25"/>
  <c r="Q28" i="25"/>
  <c r="P28" i="25"/>
  <c r="O28" i="25"/>
  <c r="N28" i="25"/>
  <c r="M28" i="25"/>
  <c r="L28" i="25"/>
  <c r="K28" i="25"/>
  <c r="J28" i="25"/>
  <c r="I28" i="25"/>
  <c r="H28" i="25"/>
  <c r="G28" i="25"/>
  <c r="F28" i="25"/>
  <c r="E28" i="25"/>
  <c r="D28" i="25"/>
  <c r="C28" i="25"/>
  <c r="B28" i="25"/>
  <c r="A28" i="25"/>
  <c r="BP27" i="25"/>
  <c r="BO27" i="25"/>
  <c r="BN27" i="25"/>
  <c r="BL27" i="25"/>
  <c r="BK27" i="25"/>
  <c r="BJ27" i="25"/>
  <c r="BH27" i="25"/>
  <c r="BG27" i="25"/>
  <c r="BF27" i="25"/>
  <c r="BD27" i="25"/>
  <c r="BC27" i="25"/>
  <c r="BB27" i="25"/>
  <c r="AZ27" i="25"/>
  <c r="AY27" i="25"/>
  <c r="AX27" i="25"/>
  <c r="AV27" i="25"/>
  <c r="AU27" i="25"/>
  <c r="AT27" i="25"/>
  <c r="AR27" i="25"/>
  <c r="AQ27" i="25"/>
  <c r="AP27" i="25"/>
  <c r="AN27" i="25"/>
  <c r="AM27" i="25"/>
  <c r="AL27" i="25"/>
  <c r="AJ27" i="25"/>
  <c r="AI27" i="25"/>
  <c r="AH27" i="25"/>
  <c r="AF27" i="25"/>
  <c r="AE27" i="25"/>
  <c r="AD27" i="25"/>
  <c r="AB27" i="25"/>
  <c r="AA27" i="25"/>
  <c r="Z27" i="25"/>
  <c r="X27" i="25"/>
  <c r="W27" i="25"/>
  <c r="V27" i="25"/>
  <c r="T27" i="25"/>
  <c r="S27" i="25"/>
  <c r="R27" i="25"/>
  <c r="P27" i="25"/>
  <c r="O27" i="25"/>
  <c r="N27" i="25"/>
  <c r="L27" i="25"/>
  <c r="K27" i="25"/>
  <c r="J27" i="25"/>
  <c r="H27" i="25"/>
  <c r="G27" i="25"/>
  <c r="F27" i="25"/>
  <c r="D27" i="25"/>
  <c r="C27" i="25"/>
  <c r="B27" i="25"/>
  <c r="A27" i="25"/>
  <c r="BQ26" i="25"/>
  <c r="BP26" i="25"/>
  <c r="BO26" i="25"/>
  <c r="BM26" i="25"/>
  <c r="BL26" i="25"/>
  <c r="BK26" i="25"/>
  <c r="BI26" i="25"/>
  <c r="BH26" i="25"/>
  <c r="BG26" i="25"/>
  <c r="BE26" i="25"/>
  <c r="BD26" i="25"/>
  <c r="BC26" i="25"/>
  <c r="BA26" i="25"/>
  <c r="AZ26" i="25"/>
  <c r="AY26" i="25"/>
  <c r="AW26" i="25"/>
  <c r="AV26" i="25"/>
  <c r="AU26" i="25"/>
  <c r="AS26" i="25"/>
  <c r="AR26" i="25"/>
  <c r="AQ26" i="25"/>
  <c r="AO26" i="25"/>
  <c r="AN26" i="25"/>
  <c r="AM26" i="25"/>
  <c r="AK26" i="25"/>
  <c r="AJ26" i="25"/>
  <c r="AI26" i="25"/>
  <c r="AG26" i="25"/>
  <c r="AF26" i="25"/>
  <c r="AE26" i="25"/>
  <c r="AC26" i="25"/>
  <c r="AB26" i="25"/>
  <c r="AA26" i="25"/>
  <c r="Y26" i="25"/>
  <c r="X26" i="25"/>
  <c r="W26" i="25"/>
  <c r="U26" i="25"/>
  <c r="T26" i="25"/>
  <c r="S26" i="25"/>
  <c r="Q26" i="25"/>
  <c r="P26" i="25"/>
  <c r="O26" i="25"/>
  <c r="M26" i="25"/>
  <c r="L26" i="25"/>
  <c r="K26" i="25"/>
  <c r="I26" i="25"/>
  <c r="H26" i="25"/>
  <c r="G26" i="25"/>
  <c r="E26" i="25"/>
  <c r="D26" i="25"/>
  <c r="C26" i="25"/>
  <c r="B26" i="25"/>
  <c r="A26" i="25"/>
  <c r="BQ25" i="25"/>
  <c r="BO25" i="25"/>
  <c r="BN25" i="25"/>
  <c r="BM25" i="25"/>
  <c r="BK25" i="25"/>
  <c r="BJ25" i="25"/>
  <c r="BI25" i="25"/>
  <c r="BG25" i="25"/>
  <c r="BF25" i="25"/>
  <c r="BE25" i="25"/>
  <c r="BC25" i="25"/>
  <c r="BB25" i="25"/>
  <c r="BA25" i="25"/>
  <c r="AY25" i="25"/>
  <c r="AX25" i="25"/>
  <c r="AW25" i="25"/>
  <c r="AU25" i="25"/>
  <c r="AT25" i="25"/>
  <c r="AS25" i="25"/>
  <c r="AQ25" i="25"/>
  <c r="AP25" i="25"/>
  <c r="AO25" i="25"/>
  <c r="AM25" i="25"/>
  <c r="AL25" i="25"/>
  <c r="AK25" i="25"/>
  <c r="AI25" i="25"/>
  <c r="AH25" i="25"/>
  <c r="AG25" i="25"/>
  <c r="AE25" i="25"/>
  <c r="AD25" i="25"/>
  <c r="AC25" i="25"/>
  <c r="AA25" i="25"/>
  <c r="Z25" i="25"/>
  <c r="Y25" i="25"/>
  <c r="W25" i="25"/>
  <c r="V25" i="25"/>
  <c r="U25" i="25"/>
  <c r="S25" i="25"/>
  <c r="R25" i="25"/>
  <c r="Q25" i="25"/>
  <c r="O25" i="25"/>
  <c r="N25" i="25"/>
  <c r="M25" i="25"/>
  <c r="K25" i="25"/>
  <c r="J25" i="25"/>
  <c r="I25" i="25"/>
  <c r="G25" i="25"/>
  <c r="F25" i="25"/>
  <c r="E25" i="25"/>
  <c r="C25" i="25"/>
  <c r="B25" i="25"/>
  <c r="A25" i="25"/>
  <c r="BQ24" i="25"/>
  <c r="BP24" i="25"/>
  <c r="BO24" i="25"/>
  <c r="BN24" i="25"/>
  <c r="BM24" i="25"/>
  <c r="BL24" i="25"/>
  <c r="BK24" i="25"/>
  <c r="BJ24" i="25"/>
  <c r="BI24" i="25"/>
  <c r="BH24" i="25"/>
  <c r="BG24" i="25"/>
  <c r="BF24" i="25"/>
  <c r="BE24" i="25"/>
  <c r="BD24" i="25"/>
  <c r="BC24" i="25"/>
  <c r="BB24" i="25"/>
  <c r="BA24" i="25"/>
  <c r="AZ24" i="25"/>
  <c r="AY24" i="25"/>
  <c r="AX24" i="25"/>
  <c r="AW24" i="25"/>
  <c r="AV24" i="25"/>
  <c r="AU24" i="25"/>
  <c r="AT24" i="25"/>
  <c r="AS24" i="25"/>
  <c r="AR24" i="25"/>
  <c r="AQ24" i="25"/>
  <c r="AP24" i="25"/>
  <c r="AO24" i="25"/>
  <c r="AN24" i="25"/>
  <c r="AM24" i="25"/>
  <c r="AL24" i="25"/>
  <c r="AK24" i="25"/>
  <c r="AJ24" i="25"/>
  <c r="AI24" i="25"/>
  <c r="AH24" i="25"/>
  <c r="AG24" i="25"/>
  <c r="AF24" i="25"/>
  <c r="AE24" i="25"/>
  <c r="AD24" i="25"/>
  <c r="AC24" i="25"/>
  <c r="AB24" i="25"/>
  <c r="AA24" i="25"/>
  <c r="Z24" i="25"/>
  <c r="Y24" i="25"/>
  <c r="X24" i="25"/>
  <c r="W24" i="25"/>
  <c r="V24" i="25"/>
  <c r="U24" i="25"/>
  <c r="T24" i="25"/>
  <c r="S24" i="25"/>
  <c r="R24" i="25"/>
  <c r="Q24" i="25"/>
  <c r="P24" i="25"/>
  <c r="O24" i="25"/>
  <c r="N24" i="25"/>
  <c r="M24" i="25"/>
  <c r="L24" i="25"/>
  <c r="K24" i="25"/>
  <c r="J24" i="25"/>
  <c r="I24" i="25"/>
  <c r="H24" i="25"/>
  <c r="G24" i="25"/>
  <c r="F24" i="25"/>
  <c r="E24" i="25"/>
  <c r="D24" i="25"/>
  <c r="C24" i="25"/>
  <c r="B24" i="25"/>
  <c r="A24" i="25"/>
  <c r="BQ23" i="25"/>
  <c r="BP23" i="25"/>
  <c r="BN23" i="25"/>
  <c r="BM23" i="25"/>
  <c r="BL23" i="25"/>
  <c r="BJ23" i="25"/>
  <c r="BI23" i="25"/>
  <c r="BH23" i="25"/>
  <c r="BF23" i="25"/>
  <c r="BE23" i="25"/>
  <c r="BD23" i="25"/>
  <c r="BB23" i="25"/>
  <c r="BA23" i="25"/>
  <c r="AZ23" i="25"/>
  <c r="AX23" i="25"/>
  <c r="AW23" i="25"/>
  <c r="AV23" i="25"/>
  <c r="AT23" i="25"/>
  <c r="AS23" i="25"/>
  <c r="AR23" i="25"/>
  <c r="AP23" i="25"/>
  <c r="AO23" i="25"/>
  <c r="AN23" i="25"/>
  <c r="AL23" i="25"/>
  <c r="AK23" i="25"/>
  <c r="AJ23" i="25"/>
  <c r="AH23" i="25"/>
  <c r="AG23" i="25"/>
  <c r="AF23" i="25"/>
  <c r="AD23" i="25"/>
  <c r="AC23" i="25"/>
  <c r="AB23" i="25"/>
  <c r="Z23" i="25"/>
  <c r="Y23" i="25"/>
  <c r="X23" i="25"/>
  <c r="V23" i="25"/>
  <c r="U23" i="25"/>
  <c r="T23" i="25"/>
  <c r="R23" i="25"/>
  <c r="Q23" i="25"/>
  <c r="P23" i="25"/>
  <c r="N23" i="25"/>
  <c r="M23" i="25"/>
  <c r="L23" i="25"/>
  <c r="J23" i="25"/>
  <c r="I23" i="25"/>
  <c r="H23" i="25"/>
  <c r="F23" i="25"/>
  <c r="E23" i="25"/>
  <c r="D23" i="25"/>
  <c r="C23" i="25"/>
  <c r="B23" i="25"/>
  <c r="A23" i="25"/>
  <c r="BQ22" i="25"/>
  <c r="BP22" i="25"/>
  <c r="BO22" i="25"/>
  <c r="BN22" i="25"/>
  <c r="BM22" i="25"/>
  <c r="BL22" i="25"/>
  <c r="BK22" i="25"/>
  <c r="BJ22" i="25"/>
  <c r="BI22" i="25"/>
  <c r="BH22" i="25"/>
  <c r="BG22" i="25"/>
  <c r="BF22" i="25"/>
  <c r="BE22" i="25"/>
  <c r="BD22" i="25"/>
  <c r="BC22" i="25"/>
  <c r="BB22" i="25"/>
  <c r="BA22" i="25"/>
  <c r="AZ22" i="25"/>
  <c r="AY22" i="25"/>
  <c r="AX22" i="25"/>
  <c r="AW22" i="25"/>
  <c r="AV22" i="25"/>
  <c r="AU22" i="25"/>
  <c r="AT22" i="25"/>
  <c r="AS22" i="25"/>
  <c r="AR22" i="25"/>
  <c r="AQ22" i="25"/>
  <c r="AP22" i="25"/>
  <c r="AO22" i="25"/>
  <c r="AN22" i="25"/>
  <c r="AM22" i="25"/>
  <c r="AL22" i="25"/>
  <c r="AK22" i="25"/>
  <c r="AJ22" i="25"/>
  <c r="AI22" i="25"/>
  <c r="AH22" i="25"/>
  <c r="AG22" i="25"/>
  <c r="AF22" i="25"/>
  <c r="AE22" i="25"/>
  <c r="AD22" i="25"/>
  <c r="AC22" i="25"/>
  <c r="AB22" i="25"/>
  <c r="AA22" i="25"/>
  <c r="Z22" i="25"/>
  <c r="Y22" i="25"/>
  <c r="X22" i="25"/>
  <c r="W22" i="25"/>
  <c r="V22" i="25"/>
  <c r="U22" i="25"/>
  <c r="T22" i="25"/>
  <c r="S22" i="25"/>
  <c r="R22" i="25"/>
  <c r="Q22" i="25"/>
  <c r="P22" i="25"/>
  <c r="O22" i="25"/>
  <c r="N22" i="25"/>
  <c r="M22" i="25"/>
  <c r="L22" i="25"/>
  <c r="K22" i="25"/>
  <c r="J22" i="25"/>
  <c r="I22" i="25"/>
  <c r="H22" i="25"/>
  <c r="G22" i="25"/>
  <c r="F22" i="25"/>
  <c r="E22" i="25"/>
  <c r="D22" i="25"/>
  <c r="C22" i="25"/>
  <c r="B22" i="25"/>
  <c r="A22" i="25"/>
  <c r="BQ21" i="25"/>
  <c r="BO21" i="25"/>
  <c r="BM21" i="25"/>
  <c r="BK21" i="25"/>
  <c r="BJ21" i="25"/>
  <c r="BI21" i="25"/>
  <c r="BG21" i="25"/>
  <c r="BF21" i="25"/>
  <c r="BE21" i="25"/>
  <c r="BC21" i="25"/>
  <c r="BA21" i="25"/>
  <c r="AY21" i="25"/>
  <c r="AW21" i="25"/>
  <c r="AU21" i="25"/>
  <c r="AT21" i="25"/>
  <c r="AS21" i="25"/>
  <c r="AQ21" i="25"/>
  <c r="AP21" i="25"/>
  <c r="AO21" i="25"/>
  <c r="AM21" i="25"/>
  <c r="AK21" i="25"/>
  <c r="AI21" i="25"/>
  <c r="AG21" i="25"/>
  <c r="AE21" i="25"/>
  <c r="AD21" i="25"/>
  <c r="AC21" i="25"/>
  <c r="AA21" i="25"/>
  <c r="Z21" i="25"/>
  <c r="Y21" i="25"/>
  <c r="W21" i="25"/>
  <c r="U21" i="25"/>
  <c r="S21" i="25"/>
  <c r="Q21" i="25"/>
  <c r="O21" i="25"/>
  <c r="N21" i="25"/>
  <c r="M21" i="25"/>
  <c r="K21" i="25"/>
  <c r="J21" i="25"/>
  <c r="I21" i="25"/>
  <c r="G21" i="25"/>
  <c r="E21" i="25"/>
  <c r="C21" i="25"/>
  <c r="B21" i="25"/>
  <c r="A21" i="25"/>
  <c r="BQ20" i="25"/>
  <c r="BP20" i="25"/>
  <c r="BN20" i="25"/>
  <c r="BM20" i="25"/>
  <c r="BL20" i="25"/>
  <c r="BJ20" i="25"/>
  <c r="BI20" i="25"/>
  <c r="BH20" i="25"/>
  <c r="BF20" i="25"/>
  <c r="BE20" i="25"/>
  <c r="BD20" i="25"/>
  <c r="BB20" i="25"/>
  <c r="BA20" i="25"/>
  <c r="AZ20" i="25"/>
  <c r="AX20" i="25"/>
  <c r="AW20" i="25"/>
  <c r="AV20" i="25"/>
  <c r="AT20" i="25"/>
  <c r="AS20" i="25"/>
  <c r="AR20" i="25"/>
  <c r="AP20" i="25"/>
  <c r="AO20" i="25"/>
  <c r="AN20" i="25"/>
  <c r="AL20" i="25"/>
  <c r="AK20" i="25"/>
  <c r="AJ20" i="25"/>
  <c r="AH20" i="25"/>
  <c r="AG20" i="25"/>
  <c r="AF20" i="25"/>
  <c r="AD20" i="25"/>
  <c r="AC20" i="25"/>
  <c r="AB20" i="25"/>
  <c r="Z20" i="25"/>
  <c r="Y20" i="25"/>
  <c r="X20" i="25"/>
  <c r="V20" i="25"/>
  <c r="U20" i="25"/>
  <c r="T20" i="25"/>
  <c r="P20" i="25"/>
  <c r="N20" i="25"/>
  <c r="M20" i="25"/>
  <c r="L20" i="25"/>
  <c r="J20" i="25"/>
  <c r="I20" i="25"/>
  <c r="H20" i="25"/>
  <c r="D20" i="25"/>
  <c r="C20" i="25"/>
  <c r="B20" i="25"/>
  <c r="A20" i="25"/>
  <c r="BP19" i="25"/>
  <c r="BO19" i="25"/>
  <c r="BN19" i="25"/>
  <c r="BL19" i="25"/>
  <c r="BK19" i="25"/>
  <c r="BJ19" i="25"/>
  <c r="BH19" i="25"/>
  <c r="BG19" i="25"/>
  <c r="BF19" i="25"/>
  <c r="BD19" i="25"/>
  <c r="BC19" i="25"/>
  <c r="BB19" i="25"/>
  <c r="AZ19" i="25"/>
  <c r="AY19" i="25"/>
  <c r="AX19" i="25"/>
  <c r="AV19" i="25"/>
  <c r="AU19" i="25"/>
  <c r="AT19" i="25"/>
  <c r="AR19" i="25"/>
  <c r="AQ19" i="25"/>
  <c r="AP19" i="25"/>
  <c r="AN19" i="25"/>
  <c r="AM19" i="25"/>
  <c r="AL19" i="25"/>
  <c r="AJ19" i="25"/>
  <c r="AI19" i="25"/>
  <c r="AH19" i="25"/>
  <c r="AF19" i="25"/>
  <c r="AE19" i="25"/>
  <c r="AD19" i="25"/>
  <c r="AB19" i="25"/>
  <c r="AA19" i="25"/>
  <c r="Z19" i="25"/>
  <c r="X19" i="25"/>
  <c r="W19" i="25"/>
  <c r="V19" i="25"/>
  <c r="T19" i="25"/>
  <c r="S19" i="25"/>
  <c r="R19" i="25"/>
  <c r="P19" i="25"/>
  <c r="O19" i="25"/>
  <c r="N19" i="25"/>
  <c r="L19" i="25"/>
  <c r="K19" i="25"/>
  <c r="J19" i="25"/>
  <c r="H19" i="25"/>
  <c r="G19" i="25"/>
  <c r="F19" i="25"/>
  <c r="D19" i="25"/>
  <c r="C19" i="25"/>
  <c r="B19" i="25"/>
  <c r="A19" i="25"/>
  <c r="BQ18" i="25"/>
  <c r="BP18" i="25"/>
  <c r="BO18" i="25"/>
  <c r="BM18" i="25"/>
  <c r="BL18" i="25"/>
  <c r="BK18" i="25"/>
  <c r="BI18" i="25"/>
  <c r="BH18" i="25"/>
  <c r="BG18" i="25"/>
  <c r="BE18" i="25"/>
  <c r="BD18" i="25"/>
  <c r="BC18" i="25"/>
  <c r="BA18" i="25"/>
  <c r="AZ18" i="25"/>
  <c r="AY18" i="25"/>
  <c r="AW18" i="25"/>
  <c r="AV18" i="25"/>
  <c r="AU18" i="25"/>
  <c r="AS18" i="25"/>
  <c r="AR18" i="25"/>
  <c r="AQ18" i="25"/>
  <c r="AO18" i="25"/>
  <c r="AN18" i="25"/>
  <c r="AM18" i="25"/>
  <c r="AK18" i="25"/>
  <c r="AJ18" i="25"/>
  <c r="AI18" i="25"/>
  <c r="AG18" i="25"/>
  <c r="AF18" i="25"/>
  <c r="AE18" i="25"/>
  <c r="AC18" i="25"/>
  <c r="AB18" i="25"/>
  <c r="AA18" i="25"/>
  <c r="Y18" i="25"/>
  <c r="X18" i="25"/>
  <c r="W18" i="25"/>
  <c r="U18" i="25"/>
  <c r="T18" i="25"/>
  <c r="S18" i="25"/>
  <c r="Q18" i="25"/>
  <c r="P18" i="25"/>
  <c r="O18" i="25"/>
  <c r="M18" i="25"/>
  <c r="L18" i="25"/>
  <c r="K18" i="25"/>
  <c r="I18" i="25"/>
  <c r="H18" i="25"/>
  <c r="G18" i="25"/>
  <c r="E18" i="25"/>
  <c r="D18" i="25"/>
  <c r="C18" i="25"/>
  <c r="B18" i="25"/>
  <c r="A18" i="25"/>
  <c r="BQ17" i="25"/>
  <c r="BO17" i="25"/>
  <c r="BN17" i="25"/>
  <c r="BM17" i="25"/>
  <c r="BK17" i="25"/>
  <c r="BJ17" i="25"/>
  <c r="BI17" i="25"/>
  <c r="BG17" i="25"/>
  <c r="BF17" i="25"/>
  <c r="BE17" i="25"/>
  <c r="BC17" i="25"/>
  <c r="BB17" i="25"/>
  <c r="BA17" i="25"/>
  <c r="AY17" i="25"/>
  <c r="AX17" i="25"/>
  <c r="AW17" i="25"/>
  <c r="AU17" i="25"/>
  <c r="AT17" i="25"/>
  <c r="AS17" i="25"/>
  <c r="AQ17" i="25"/>
  <c r="AP17" i="25"/>
  <c r="AO17" i="25"/>
  <c r="AM17" i="25"/>
  <c r="AL17" i="25"/>
  <c r="AK17" i="25"/>
  <c r="AI17" i="25"/>
  <c r="AH17" i="25"/>
  <c r="AG17" i="25"/>
  <c r="AE17" i="25"/>
  <c r="AD17" i="25"/>
  <c r="AC17" i="25"/>
  <c r="AA17" i="25"/>
  <c r="Z17" i="25"/>
  <c r="Y17" i="25"/>
  <c r="W17" i="25"/>
  <c r="V17" i="25"/>
  <c r="U17" i="25"/>
  <c r="S17" i="25"/>
  <c r="O17" i="25"/>
  <c r="N17" i="25"/>
  <c r="M17" i="25"/>
  <c r="K17" i="25"/>
  <c r="J17" i="25"/>
  <c r="I17" i="25"/>
  <c r="G17" i="25"/>
  <c r="C17" i="25"/>
  <c r="B17" i="25"/>
  <c r="A17" i="25"/>
  <c r="BP16" i="25"/>
  <c r="BO16" i="25"/>
  <c r="BN16" i="25"/>
  <c r="BL16" i="25"/>
  <c r="BJ16" i="25"/>
  <c r="BH16" i="25"/>
  <c r="BF16" i="25"/>
  <c r="BD16" i="25"/>
  <c r="BB16" i="25"/>
  <c r="AZ16" i="25"/>
  <c r="AX16" i="25"/>
  <c r="AV16" i="25"/>
  <c r="AT16" i="25"/>
  <c r="AR16" i="25"/>
  <c r="AP16" i="25"/>
  <c r="AN16" i="25"/>
  <c r="AL16" i="25"/>
  <c r="AJ16" i="25"/>
  <c r="AH16" i="25"/>
  <c r="AF16" i="25"/>
  <c r="AD16" i="25"/>
  <c r="AB16" i="25"/>
  <c r="Z16" i="25"/>
  <c r="X16" i="25"/>
  <c r="W16" i="25"/>
  <c r="V16" i="25"/>
  <c r="T16" i="25"/>
  <c r="R16" i="25"/>
  <c r="P16" i="25"/>
  <c r="N16" i="25"/>
  <c r="L16" i="25"/>
  <c r="J16" i="25"/>
  <c r="H16" i="25"/>
  <c r="F16" i="25"/>
  <c r="D16" i="25"/>
  <c r="C16" i="25"/>
  <c r="B16" i="25"/>
  <c r="A16" i="25"/>
  <c r="BQ15" i="25"/>
  <c r="BP15" i="25"/>
  <c r="BO15" i="25"/>
  <c r="BM15" i="25"/>
  <c r="BL15" i="25"/>
  <c r="BK15" i="25"/>
  <c r="BI15" i="25"/>
  <c r="BH15" i="25"/>
  <c r="BG15" i="25"/>
  <c r="BE15" i="25"/>
  <c r="BD15" i="25"/>
  <c r="BC15" i="25"/>
  <c r="BA15" i="25"/>
  <c r="AZ15" i="25"/>
  <c r="AY15" i="25"/>
  <c r="AW15" i="25"/>
  <c r="AV15" i="25"/>
  <c r="AU15" i="25"/>
  <c r="AS15" i="25"/>
  <c r="AR15" i="25"/>
  <c r="AQ15" i="25"/>
  <c r="AO15" i="25"/>
  <c r="AN15" i="25"/>
  <c r="AM15" i="25"/>
  <c r="AK15" i="25"/>
  <c r="AJ15" i="25"/>
  <c r="AI15" i="25"/>
  <c r="AG15" i="25"/>
  <c r="AF15" i="25"/>
  <c r="AE15" i="25"/>
  <c r="AC15" i="25"/>
  <c r="AB15" i="25"/>
  <c r="AA15" i="25"/>
  <c r="Y15" i="25"/>
  <c r="X15" i="25"/>
  <c r="W15" i="25"/>
  <c r="U15" i="25"/>
  <c r="T15" i="25"/>
  <c r="S15" i="25"/>
  <c r="Q15" i="25"/>
  <c r="P15" i="25"/>
  <c r="O15" i="25"/>
  <c r="M15" i="25"/>
  <c r="L15" i="25"/>
  <c r="K15" i="25"/>
  <c r="I15" i="25"/>
  <c r="H15" i="25"/>
  <c r="G15" i="25"/>
  <c r="E15" i="25"/>
  <c r="D15" i="25"/>
  <c r="C15" i="25"/>
  <c r="B15" i="25"/>
  <c r="A15" i="25"/>
  <c r="BP14" i="25"/>
  <c r="BN14" i="25"/>
  <c r="BL14" i="25"/>
  <c r="BJ14" i="25"/>
  <c r="BH14" i="25"/>
  <c r="BF14" i="25"/>
  <c r="BE14" i="25"/>
  <c r="BD14" i="25"/>
  <c r="BB14" i="25"/>
  <c r="AZ14" i="25"/>
  <c r="AX14" i="25"/>
  <c r="AV14" i="25"/>
  <c r="AT14" i="25"/>
  <c r="AR14" i="25"/>
  <c r="AP14" i="25"/>
  <c r="AN14" i="25"/>
  <c r="AL14" i="25"/>
  <c r="AJ14" i="25"/>
  <c r="AH14" i="25"/>
  <c r="AF14" i="25"/>
  <c r="AD14" i="25"/>
  <c r="AB14" i="25"/>
  <c r="Z14" i="25"/>
  <c r="Y14" i="25"/>
  <c r="X14" i="25"/>
  <c r="V14" i="25"/>
  <c r="T14" i="25"/>
  <c r="R14" i="25"/>
  <c r="P14" i="25"/>
  <c r="N14" i="25"/>
  <c r="L14" i="25"/>
  <c r="J14" i="25"/>
  <c r="H14" i="25"/>
  <c r="F14" i="25"/>
  <c r="D14" i="25"/>
  <c r="C14" i="25"/>
  <c r="B14" i="25"/>
  <c r="A14" i="25"/>
  <c r="BQ13" i="25"/>
  <c r="BP13" i="25"/>
  <c r="BO13" i="25"/>
  <c r="BM13" i="25"/>
  <c r="BL13" i="25"/>
  <c r="BK13" i="25"/>
  <c r="BI13" i="25"/>
  <c r="BH13" i="25"/>
  <c r="BG13" i="25"/>
  <c r="BE13" i="25"/>
  <c r="BD13" i="25"/>
  <c r="BC13" i="25"/>
  <c r="BA13" i="25"/>
  <c r="AZ13" i="25"/>
  <c r="AY13" i="25"/>
  <c r="AW13" i="25"/>
  <c r="AV13" i="25"/>
  <c r="AU13" i="25"/>
  <c r="AS13" i="25"/>
  <c r="AR13" i="25"/>
  <c r="AQ13" i="25"/>
  <c r="AO13" i="25"/>
  <c r="AN13" i="25"/>
  <c r="AM13" i="25"/>
  <c r="AK13" i="25"/>
  <c r="AJ13" i="25"/>
  <c r="AI13" i="25"/>
  <c r="AG13" i="25"/>
  <c r="AF13" i="25"/>
  <c r="AE13" i="25"/>
  <c r="AC13" i="25"/>
  <c r="AB13" i="25"/>
  <c r="AA13" i="25"/>
  <c r="Y13" i="25"/>
  <c r="X13" i="25"/>
  <c r="W13" i="25"/>
  <c r="U13" i="25"/>
  <c r="T13" i="25"/>
  <c r="S13" i="25"/>
  <c r="Q13" i="25"/>
  <c r="P13" i="25"/>
  <c r="O13" i="25"/>
  <c r="M13" i="25"/>
  <c r="L13" i="25"/>
  <c r="K13" i="25"/>
  <c r="I13" i="25"/>
  <c r="H13" i="25"/>
  <c r="G13" i="25"/>
  <c r="E13" i="25"/>
  <c r="D13" i="25"/>
  <c r="C13" i="25"/>
  <c r="B13" i="25"/>
  <c r="A13" i="25"/>
  <c r="BQ12" i="25"/>
  <c r="BP12" i="25"/>
  <c r="BN12" i="25"/>
  <c r="BM12" i="25"/>
  <c r="BL12" i="25"/>
  <c r="BJ12" i="25"/>
  <c r="BI12" i="25"/>
  <c r="BH12" i="25"/>
  <c r="BF12" i="25"/>
  <c r="BE12" i="25"/>
  <c r="BD12" i="25"/>
  <c r="BB12" i="25"/>
  <c r="BA12" i="25"/>
  <c r="AZ12" i="25"/>
  <c r="AX12" i="25"/>
  <c r="AW12" i="25"/>
  <c r="AV12" i="25"/>
  <c r="AT12" i="25"/>
  <c r="AS12" i="25"/>
  <c r="AR12" i="25"/>
  <c r="AP12" i="25"/>
  <c r="AO12" i="25"/>
  <c r="AN12" i="25"/>
  <c r="AL12" i="25"/>
  <c r="AK12" i="25"/>
  <c r="AJ12" i="25"/>
  <c r="AH12" i="25"/>
  <c r="AG12" i="25"/>
  <c r="AF12" i="25"/>
  <c r="AD12" i="25"/>
  <c r="AC12" i="25"/>
  <c r="AB12" i="25"/>
  <c r="Z12" i="25"/>
  <c r="Y12" i="25"/>
  <c r="X12" i="25"/>
  <c r="V12" i="25"/>
  <c r="U12" i="25"/>
  <c r="T12" i="25"/>
  <c r="R12" i="25"/>
  <c r="Q12" i="25"/>
  <c r="P12" i="25"/>
  <c r="N12" i="25"/>
  <c r="M12" i="25"/>
  <c r="L12" i="25"/>
  <c r="J12" i="25"/>
  <c r="I12" i="25"/>
  <c r="H12" i="25"/>
  <c r="F12" i="25"/>
  <c r="E12" i="25"/>
  <c r="D12" i="25"/>
  <c r="C12" i="25"/>
  <c r="B12" i="25"/>
  <c r="A12" i="25"/>
  <c r="BP11" i="25"/>
  <c r="BO11" i="25"/>
  <c r="BN11" i="25"/>
  <c r="BL11" i="25"/>
  <c r="BK11" i="25"/>
  <c r="BJ11" i="25"/>
  <c r="BH11" i="25"/>
  <c r="BG11" i="25"/>
  <c r="BF11" i="25"/>
  <c r="BD11" i="25"/>
  <c r="BC11" i="25"/>
  <c r="BB11" i="25"/>
  <c r="AZ11" i="25"/>
  <c r="AY11" i="25"/>
  <c r="AX11" i="25"/>
  <c r="AV11" i="25"/>
  <c r="AT11" i="25"/>
  <c r="AR11" i="25"/>
  <c r="AQ11" i="25"/>
  <c r="AP11" i="25"/>
  <c r="AN11" i="25"/>
  <c r="AM11" i="25"/>
  <c r="AL11" i="25"/>
  <c r="AJ11" i="25"/>
  <c r="AI11" i="25"/>
  <c r="AH11" i="25"/>
  <c r="AF11" i="25"/>
  <c r="AE11" i="25"/>
  <c r="AD11" i="25"/>
  <c r="AB11" i="25"/>
  <c r="AA11" i="25"/>
  <c r="Z11" i="25"/>
  <c r="X11" i="25"/>
  <c r="W11" i="25"/>
  <c r="V11" i="25"/>
  <c r="T11" i="25"/>
  <c r="S11" i="25"/>
  <c r="R11" i="25"/>
  <c r="P11" i="25"/>
  <c r="O11" i="25"/>
  <c r="N11" i="25"/>
  <c r="L11" i="25"/>
  <c r="K11" i="25"/>
  <c r="J11" i="25"/>
  <c r="H11" i="25"/>
  <c r="G11" i="25"/>
  <c r="F11" i="25"/>
  <c r="D11" i="25"/>
  <c r="C11" i="25"/>
  <c r="B11" i="25"/>
  <c r="A11" i="25"/>
  <c r="BP10" i="25"/>
  <c r="BO10" i="25"/>
  <c r="BN10" i="25"/>
  <c r="BL10" i="25"/>
  <c r="BK10" i="25"/>
  <c r="BJ10" i="25"/>
  <c r="BH10" i="25"/>
  <c r="BG10" i="25"/>
  <c r="BF10" i="25"/>
  <c r="BD10" i="25"/>
  <c r="BC10" i="25"/>
  <c r="BB10" i="25"/>
  <c r="AZ10" i="25"/>
  <c r="AY10" i="25"/>
  <c r="AX10" i="25"/>
  <c r="AV10" i="25"/>
  <c r="AU10" i="25"/>
  <c r="AT10" i="25"/>
  <c r="AR10" i="25"/>
  <c r="AQ10" i="25"/>
  <c r="AP10" i="25"/>
  <c r="AN10" i="25"/>
  <c r="AM10" i="25"/>
  <c r="AL10" i="25"/>
  <c r="AJ10" i="25"/>
  <c r="AI10" i="25"/>
  <c r="AH10" i="25"/>
  <c r="AF10" i="25"/>
  <c r="AE10" i="25"/>
  <c r="AD10" i="25"/>
  <c r="AB10" i="25"/>
  <c r="AA10" i="25"/>
  <c r="Z10" i="25"/>
  <c r="X10" i="25"/>
  <c r="W10" i="25"/>
  <c r="V10" i="25"/>
  <c r="T10" i="25"/>
  <c r="S10" i="25"/>
  <c r="R10" i="25"/>
  <c r="P10" i="25"/>
  <c r="O10" i="25"/>
  <c r="N10" i="25"/>
  <c r="L10" i="25"/>
  <c r="K10" i="25"/>
  <c r="J10" i="25"/>
  <c r="H10" i="25"/>
  <c r="G10" i="25"/>
  <c r="F10" i="25"/>
  <c r="D10" i="25"/>
  <c r="C10" i="25"/>
  <c r="B10" i="25"/>
  <c r="A10" i="25"/>
  <c r="BQ9" i="25"/>
  <c r="BP9" i="25"/>
  <c r="BO9" i="25"/>
  <c r="BM9" i="25"/>
  <c r="BL9" i="25"/>
  <c r="BK9" i="25"/>
  <c r="BI9" i="25"/>
  <c r="BH9" i="25"/>
  <c r="BG9" i="25"/>
  <c r="BE9" i="25"/>
  <c r="BD9" i="25"/>
  <c r="BC9" i="25"/>
  <c r="BA9" i="25"/>
  <c r="AZ9" i="25"/>
  <c r="AY9" i="25"/>
  <c r="AW9" i="25"/>
  <c r="AV9" i="25"/>
  <c r="AU9" i="25"/>
  <c r="AS9" i="25"/>
  <c r="AR9" i="25"/>
  <c r="AQ9" i="25"/>
  <c r="AO9" i="25"/>
  <c r="AN9" i="25"/>
  <c r="AM9" i="25"/>
  <c r="AK9" i="25"/>
  <c r="AJ9" i="25"/>
  <c r="AI9" i="25"/>
  <c r="AG9" i="25"/>
  <c r="AF9" i="25"/>
  <c r="AE9" i="25"/>
  <c r="AC9" i="25"/>
  <c r="AB9" i="25"/>
  <c r="AA9" i="25"/>
  <c r="Y9" i="25"/>
  <c r="X9" i="25"/>
  <c r="W9" i="25"/>
  <c r="U9" i="25"/>
  <c r="T9" i="25"/>
  <c r="S9" i="25"/>
  <c r="Q9" i="25"/>
  <c r="P9" i="25"/>
  <c r="O9" i="25"/>
  <c r="M9" i="25"/>
  <c r="L9" i="25"/>
  <c r="K9" i="25"/>
  <c r="I9" i="25"/>
  <c r="H9" i="25"/>
  <c r="G9" i="25"/>
  <c r="E9" i="25"/>
  <c r="D9" i="25"/>
  <c r="C9" i="25"/>
  <c r="B9" i="25"/>
  <c r="A9" i="25"/>
  <c r="BP8" i="25"/>
  <c r="BO8" i="25"/>
  <c r="BN8" i="25"/>
  <c r="BL8" i="25"/>
  <c r="BK8" i="25"/>
  <c r="BJ8" i="25"/>
  <c r="BH8" i="25"/>
  <c r="BG8" i="25"/>
  <c r="BF8" i="25"/>
  <c r="BD8" i="25"/>
  <c r="BC8" i="25"/>
  <c r="BB8" i="25"/>
  <c r="AZ8" i="25"/>
  <c r="AY8" i="25"/>
  <c r="AX8" i="25"/>
  <c r="AV8" i="25"/>
  <c r="AU8" i="25"/>
  <c r="AT8" i="25"/>
  <c r="AR8" i="25"/>
  <c r="AQ8" i="25"/>
  <c r="AP8" i="25"/>
  <c r="AN8" i="25"/>
  <c r="AM8" i="25"/>
  <c r="AL8" i="25"/>
  <c r="AJ8" i="25"/>
  <c r="AI8" i="25"/>
  <c r="AH8" i="25"/>
  <c r="AF8" i="25"/>
  <c r="AE8" i="25"/>
  <c r="AD8" i="25"/>
  <c r="AB8" i="25"/>
  <c r="AA8" i="25"/>
  <c r="Z8" i="25"/>
  <c r="X8" i="25"/>
  <c r="W8" i="25"/>
  <c r="V8" i="25"/>
  <c r="T8" i="25"/>
  <c r="S8" i="25"/>
  <c r="P8" i="25"/>
  <c r="O8" i="25"/>
  <c r="N8" i="25"/>
  <c r="M8" i="25"/>
  <c r="L8" i="25"/>
  <c r="K8" i="25"/>
  <c r="J8" i="25"/>
  <c r="I8" i="25"/>
  <c r="H8" i="25"/>
  <c r="G8" i="25"/>
  <c r="D8" i="25"/>
  <c r="C8" i="25"/>
  <c r="B8" i="25"/>
  <c r="A8" i="25"/>
  <c r="BQ7" i="25"/>
  <c r="BP7" i="25"/>
  <c r="BN7" i="25"/>
  <c r="BM7" i="25"/>
  <c r="BL7" i="25"/>
  <c r="BJ7" i="25"/>
  <c r="BI7" i="25"/>
  <c r="BH7" i="25"/>
  <c r="BF7" i="25"/>
  <c r="BE7" i="25"/>
  <c r="BD7" i="25"/>
  <c r="BB7" i="25"/>
  <c r="BA7" i="25"/>
  <c r="AZ7" i="25"/>
  <c r="AX7" i="25"/>
  <c r="AW7" i="25"/>
  <c r="AV7" i="25"/>
  <c r="AT7" i="25"/>
  <c r="AS7" i="25"/>
  <c r="AR7" i="25"/>
  <c r="AP7" i="25"/>
  <c r="AO7" i="25"/>
  <c r="AN7" i="25"/>
  <c r="AL7" i="25"/>
  <c r="AK7" i="25"/>
  <c r="AJ7" i="25"/>
  <c r="AH7" i="25"/>
  <c r="AG7" i="25"/>
  <c r="AF7" i="25"/>
  <c r="AD7" i="25"/>
  <c r="AC7" i="25"/>
  <c r="AB7" i="25"/>
  <c r="Z7" i="25"/>
  <c r="Y7" i="25"/>
  <c r="X7" i="25"/>
  <c r="V7" i="25"/>
  <c r="U7" i="25"/>
  <c r="T7" i="25"/>
  <c r="R7" i="25"/>
  <c r="Q7" i="25"/>
  <c r="P7" i="25"/>
  <c r="N7" i="25"/>
  <c r="M7" i="25"/>
  <c r="L7" i="25"/>
  <c r="J7" i="25"/>
  <c r="I7" i="25"/>
  <c r="H7" i="25"/>
  <c r="F7" i="25"/>
  <c r="E7" i="25"/>
  <c r="D7" i="25"/>
  <c r="C7" i="25"/>
  <c r="B7" i="25"/>
  <c r="A7" i="25"/>
  <c r="BQ6" i="25"/>
  <c r="BP6" i="25"/>
  <c r="BO6" i="25"/>
  <c r="BN6" i="25"/>
  <c r="BM6" i="25"/>
  <c r="BL6" i="25"/>
  <c r="BK6" i="25"/>
  <c r="BJ6" i="25"/>
  <c r="BI6" i="25"/>
  <c r="BH6" i="25"/>
  <c r="BG6" i="25"/>
  <c r="BF6" i="25"/>
  <c r="BE6" i="25"/>
  <c r="BD6" i="25"/>
  <c r="BC6" i="25"/>
  <c r="BB6" i="25"/>
  <c r="BA6" i="25"/>
  <c r="AZ6" i="25"/>
  <c r="AY6" i="25"/>
  <c r="AX6" i="25"/>
  <c r="AW6" i="25"/>
  <c r="AV6" i="25"/>
  <c r="AU6" i="25"/>
  <c r="AT6" i="25"/>
  <c r="AS6" i="25"/>
  <c r="AR6" i="25"/>
  <c r="AQ6" i="25"/>
  <c r="AP6" i="25"/>
  <c r="AO6" i="25"/>
  <c r="AN6" i="25"/>
  <c r="AM6" i="25"/>
  <c r="AL6" i="25"/>
  <c r="AK6" i="25"/>
  <c r="AJ6" i="25"/>
  <c r="AI6" i="25"/>
  <c r="AH6" i="25"/>
  <c r="AG6" i="25"/>
  <c r="AF6" i="25"/>
  <c r="AE6" i="25"/>
  <c r="AD6" i="25"/>
  <c r="AC6" i="25"/>
  <c r="AB6" i="25"/>
  <c r="AA6" i="25"/>
  <c r="Z6" i="25"/>
  <c r="Y6" i="25"/>
  <c r="X6" i="25"/>
  <c r="W6" i="25"/>
  <c r="V6" i="25"/>
  <c r="U6" i="25"/>
  <c r="T6" i="25"/>
  <c r="S6" i="25"/>
  <c r="R6" i="25"/>
  <c r="Q6" i="25"/>
  <c r="P6" i="25"/>
  <c r="O6" i="25"/>
  <c r="N6" i="25"/>
  <c r="M6" i="25"/>
  <c r="L6" i="25"/>
  <c r="K6" i="25"/>
  <c r="J6" i="25"/>
  <c r="I6" i="25"/>
  <c r="H6" i="25"/>
  <c r="G6" i="25"/>
  <c r="F6" i="25"/>
  <c r="E6" i="25"/>
  <c r="D6" i="25"/>
  <c r="C6" i="25"/>
  <c r="B6" i="25"/>
  <c r="A6" i="25"/>
  <c r="V32" i="19"/>
  <c r="U32" i="19"/>
  <c r="T32" i="19"/>
  <c r="S32" i="19"/>
  <c r="R32" i="19"/>
  <c r="Q32" i="19"/>
  <c r="O32" i="19"/>
  <c r="N32" i="19"/>
  <c r="M32" i="19"/>
  <c r="L32" i="19"/>
  <c r="K32" i="19"/>
  <c r="J32" i="19"/>
  <c r="H32" i="19"/>
  <c r="G32" i="19"/>
  <c r="F32" i="19"/>
  <c r="E32" i="19"/>
  <c r="D32" i="19"/>
  <c r="C32" i="19"/>
  <c r="V31" i="19"/>
  <c r="V28" i="19" s="1"/>
  <c r="U31" i="19"/>
  <c r="U28" i="19" s="1"/>
  <c r="T31" i="19"/>
  <c r="S31" i="19"/>
  <c r="R31" i="19"/>
  <c r="R28" i="19" s="1"/>
  <c r="Q31" i="19"/>
  <c r="Q28" i="19" s="1"/>
  <c r="O31" i="19"/>
  <c r="N31" i="19"/>
  <c r="M31" i="19"/>
  <c r="M28" i="19" s="1"/>
  <c r="L31" i="19"/>
  <c r="L28" i="19" s="1"/>
  <c r="K31" i="19"/>
  <c r="J31" i="19"/>
  <c r="H31" i="19"/>
  <c r="H28" i="19" s="1"/>
  <c r="G31" i="19"/>
  <c r="G28" i="19" s="1"/>
  <c r="F31" i="19"/>
  <c r="E31" i="19"/>
  <c r="D31" i="19"/>
  <c r="D28" i="19" s="1"/>
  <c r="C31" i="19"/>
  <c r="C28" i="19" s="1"/>
  <c r="V30" i="19"/>
  <c r="U30" i="19"/>
  <c r="T30" i="19"/>
  <c r="S30" i="19"/>
  <c r="R30" i="19"/>
  <c r="Q30" i="19"/>
  <c r="O30" i="19"/>
  <c r="N30" i="19"/>
  <c r="M30" i="19"/>
  <c r="L30" i="19"/>
  <c r="K30" i="19"/>
  <c r="J30" i="19"/>
  <c r="H30" i="19"/>
  <c r="G30" i="19"/>
  <c r="F30" i="19"/>
  <c r="E30" i="19"/>
  <c r="D30" i="19"/>
  <c r="C30" i="19"/>
  <c r="Q29" i="19"/>
  <c r="R29" i="19" s="1"/>
  <c r="S29" i="19" s="1"/>
  <c r="T29" i="19" s="1"/>
  <c r="U29" i="19" s="1"/>
  <c r="V29" i="19" s="1"/>
  <c r="L29" i="19"/>
  <c r="N29" i="19" s="1"/>
  <c r="J29" i="19"/>
  <c r="K29" i="19" s="1"/>
  <c r="M29" i="19" s="1"/>
  <c r="O29" i="19" s="1"/>
  <c r="C29" i="19"/>
  <c r="D29" i="19" s="1"/>
  <c r="E29" i="19" s="1"/>
  <c r="F29" i="19" s="1"/>
  <c r="G29" i="19" s="1"/>
  <c r="H29" i="19" s="1"/>
  <c r="T28" i="19"/>
  <c r="S28" i="19"/>
  <c r="O28" i="19"/>
  <c r="N28" i="19"/>
  <c r="K28" i="19"/>
  <c r="J28" i="19"/>
  <c r="J25" i="19" s="1"/>
  <c r="F28" i="19"/>
  <c r="E28" i="19"/>
  <c r="I27" i="19"/>
  <c r="P27" i="19" s="1"/>
  <c r="B27" i="19"/>
  <c r="L46" i="26"/>
  <c r="C7" i="26"/>
  <c r="B2" i="30" s="1"/>
  <c r="K7" i="25" l="1"/>
  <c r="K7" i="21"/>
  <c r="S7" i="25"/>
  <c r="S7" i="21"/>
  <c r="BG7" i="25"/>
  <c r="BG7" i="21"/>
  <c r="R13" i="21"/>
  <c r="R13" i="25"/>
  <c r="AD13" i="21"/>
  <c r="AD13" i="25"/>
  <c r="AP13" i="21"/>
  <c r="AP13" i="25"/>
  <c r="AX13" i="21"/>
  <c r="AX13" i="25"/>
  <c r="BF13" i="21"/>
  <c r="BF13" i="25"/>
  <c r="BN13" i="21"/>
  <c r="BN13" i="25"/>
  <c r="AK14" i="21"/>
  <c r="AK14" i="25"/>
  <c r="BQ14" i="21"/>
  <c r="BQ14" i="25"/>
  <c r="S16" i="21"/>
  <c r="S16" i="25"/>
  <c r="L17" i="21"/>
  <c r="L17" i="25"/>
  <c r="U19" i="21"/>
  <c r="U19" i="25"/>
  <c r="AK19" i="21"/>
  <c r="AK19" i="25"/>
  <c r="BA19" i="21"/>
  <c r="BA19" i="25"/>
  <c r="AA36" i="21"/>
  <c r="AA36" i="25"/>
  <c r="AE36" i="21"/>
  <c r="AE36" i="25"/>
  <c r="AI36" i="21"/>
  <c r="AI36" i="25"/>
  <c r="AM36" i="21"/>
  <c r="AM36" i="25"/>
  <c r="AQ36" i="21"/>
  <c r="AQ36" i="25"/>
  <c r="AU36" i="21"/>
  <c r="AU36" i="25"/>
  <c r="AY36" i="21"/>
  <c r="AY36" i="25"/>
  <c r="BC36" i="21"/>
  <c r="BC36" i="25"/>
  <c r="BG36" i="21"/>
  <c r="BG36" i="25"/>
  <c r="BK36" i="21"/>
  <c r="BK36" i="25"/>
  <c r="BO36" i="21"/>
  <c r="BO36" i="25"/>
  <c r="E38" i="21"/>
  <c r="E38" i="25"/>
  <c r="I38" i="21"/>
  <c r="I38" i="25"/>
  <c r="M38" i="21"/>
  <c r="M38" i="25"/>
  <c r="U38" i="21"/>
  <c r="U38" i="25"/>
  <c r="Y38" i="21"/>
  <c r="Y38" i="25"/>
  <c r="AG38" i="21"/>
  <c r="AG38" i="25"/>
  <c r="AK38" i="21"/>
  <c r="AK38" i="25"/>
  <c r="AO38" i="21"/>
  <c r="AO38" i="25"/>
  <c r="AS38" i="21"/>
  <c r="AS38" i="25"/>
  <c r="AW38" i="21"/>
  <c r="AW38" i="25"/>
  <c r="BA38" i="21"/>
  <c r="BA38" i="25"/>
  <c r="BE38" i="21"/>
  <c r="BE38" i="25"/>
  <c r="BI38" i="21"/>
  <c r="BI38" i="25"/>
  <c r="BM38" i="21"/>
  <c r="BM38" i="25"/>
  <c r="BQ38" i="21"/>
  <c r="BQ38" i="25"/>
  <c r="F44" i="25"/>
  <c r="F44" i="21"/>
  <c r="J44" i="21"/>
  <c r="J44" i="25"/>
  <c r="N44" i="25"/>
  <c r="N44" i="21"/>
  <c r="R44" i="21"/>
  <c r="R44" i="25"/>
  <c r="V44" i="21"/>
  <c r="V44" i="25"/>
  <c r="Z44" i="25"/>
  <c r="Z44" i="21"/>
  <c r="AD44" i="21"/>
  <c r="AD44" i="25"/>
  <c r="AH44" i="25"/>
  <c r="AH44" i="21"/>
  <c r="AP44" i="21"/>
  <c r="AP44" i="25"/>
  <c r="AT44" i="25"/>
  <c r="AT44" i="21"/>
  <c r="AX44" i="21"/>
  <c r="AX44" i="25"/>
  <c r="BB44" i="25"/>
  <c r="BB44" i="21"/>
  <c r="BF44" i="21"/>
  <c r="BF44" i="25"/>
  <c r="BJ44" i="21"/>
  <c r="BJ44" i="25"/>
  <c r="D53" i="21"/>
  <c r="D53" i="25"/>
  <c r="L53" i="21"/>
  <c r="L53" i="25"/>
  <c r="P53" i="25"/>
  <c r="P53" i="21"/>
  <c r="T53" i="21"/>
  <c r="T53" i="25"/>
  <c r="AB53" i="21"/>
  <c r="AB53" i="25"/>
  <c r="AF53" i="21"/>
  <c r="AF53" i="25"/>
  <c r="AJ53" i="21"/>
  <c r="AJ53" i="25"/>
  <c r="AR53" i="21"/>
  <c r="AR53" i="25"/>
  <c r="AV53" i="21"/>
  <c r="AV53" i="25"/>
  <c r="AZ53" i="21"/>
  <c r="AZ53" i="25"/>
  <c r="BH53" i="21"/>
  <c r="BH53" i="25"/>
  <c r="BL53" i="21"/>
  <c r="BL53" i="25"/>
  <c r="BP53" i="21"/>
  <c r="BP53" i="25"/>
  <c r="G55" i="21"/>
  <c r="G55" i="25"/>
  <c r="K55" i="21"/>
  <c r="K55" i="25"/>
  <c r="O55" i="21"/>
  <c r="O55" i="25"/>
  <c r="S55" i="21"/>
  <c r="S55" i="25"/>
  <c r="W55" i="21"/>
  <c r="W55" i="25"/>
  <c r="AA55" i="21"/>
  <c r="AA55" i="25"/>
  <c r="AE55" i="21"/>
  <c r="AE55" i="25"/>
  <c r="AI55" i="21"/>
  <c r="AI55" i="25"/>
  <c r="AM55" i="21"/>
  <c r="AM55" i="25"/>
  <c r="AQ55" i="21"/>
  <c r="AQ55" i="25"/>
  <c r="AU55" i="21"/>
  <c r="AU55" i="25"/>
  <c r="AY55" i="21"/>
  <c r="AY55" i="25"/>
  <c r="BC55" i="21"/>
  <c r="BC55" i="25"/>
  <c r="BG55" i="21"/>
  <c r="BG55" i="25"/>
  <c r="BK55" i="21"/>
  <c r="BK55" i="25"/>
  <c r="BO55" i="21"/>
  <c r="BO55" i="25"/>
  <c r="M14" i="25"/>
  <c r="AS14" i="25"/>
  <c r="K16" i="25"/>
  <c r="AQ16" i="25"/>
  <c r="BC16" i="25"/>
  <c r="G36" i="25"/>
  <c r="K36" i="25"/>
  <c r="O36" i="25"/>
  <c r="S36" i="25"/>
  <c r="W36" i="25"/>
  <c r="X53" i="25"/>
  <c r="AG14" i="21"/>
  <c r="BM14" i="21"/>
  <c r="R15" i="25"/>
  <c r="R15" i="21"/>
  <c r="AH15" i="25"/>
  <c r="AH15" i="21"/>
  <c r="BF15" i="25"/>
  <c r="BF15" i="21"/>
  <c r="G16" i="21"/>
  <c r="AM16" i="21"/>
  <c r="BD17" i="21"/>
  <c r="P25" i="25"/>
  <c r="P25" i="21"/>
  <c r="AF25" i="25"/>
  <c r="AF25" i="21"/>
  <c r="AV25" i="25"/>
  <c r="AV25" i="21"/>
  <c r="BL25" i="25"/>
  <c r="BL25" i="21"/>
  <c r="E27" i="21"/>
  <c r="E27" i="25"/>
  <c r="I27" i="21"/>
  <c r="I27" i="25"/>
  <c r="M27" i="21"/>
  <c r="M27" i="25"/>
  <c r="Q27" i="21"/>
  <c r="Q27" i="25"/>
  <c r="U27" i="21"/>
  <c r="U27" i="25"/>
  <c r="Y27" i="21"/>
  <c r="Y27" i="25"/>
  <c r="AC27" i="21"/>
  <c r="AC27" i="25"/>
  <c r="AG27" i="21"/>
  <c r="AG27" i="25"/>
  <c r="AK27" i="21"/>
  <c r="AK27" i="25"/>
  <c r="AO27" i="21"/>
  <c r="AO27" i="25"/>
  <c r="AS27" i="21"/>
  <c r="AS27" i="25"/>
  <c r="AW27" i="21"/>
  <c r="AW27" i="25"/>
  <c r="BA27" i="21"/>
  <c r="BA27" i="25"/>
  <c r="BE27" i="21"/>
  <c r="BE27" i="25"/>
  <c r="BI27" i="21"/>
  <c r="BI27" i="25"/>
  <c r="BM27" i="21"/>
  <c r="BM27" i="25"/>
  <c r="BQ27" i="21"/>
  <c r="BQ27" i="25"/>
  <c r="AC38" i="21"/>
  <c r="D47" i="21"/>
  <c r="D47" i="25"/>
  <c r="H47" i="21"/>
  <c r="H47" i="25"/>
  <c r="L47" i="21"/>
  <c r="L47" i="25"/>
  <c r="P47" i="21"/>
  <c r="P47" i="25"/>
  <c r="T47" i="21"/>
  <c r="T47" i="25"/>
  <c r="X47" i="21"/>
  <c r="X47" i="25"/>
  <c r="AB47" i="21"/>
  <c r="AB47" i="25"/>
  <c r="AF47" i="21"/>
  <c r="AF47" i="25"/>
  <c r="AJ47" i="21"/>
  <c r="AJ47" i="25"/>
  <c r="AN47" i="21"/>
  <c r="AN47" i="25"/>
  <c r="AR47" i="21"/>
  <c r="AR47" i="25"/>
  <c r="AV47" i="21"/>
  <c r="AV47" i="25"/>
  <c r="AZ47" i="21"/>
  <c r="AZ47" i="25"/>
  <c r="BD47" i="21"/>
  <c r="BD47" i="25"/>
  <c r="BH47" i="21"/>
  <c r="BH47" i="25"/>
  <c r="BL47" i="21"/>
  <c r="BL47" i="25"/>
  <c r="BP47" i="21"/>
  <c r="BP47" i="25"/>
  <c r="D50" i="21"/>
  <c r="D50" i="25"/>
  <c r="H50" i="21"/>
  <c r="H50" i="25"/>
  <c r="L50" i="21"/>
  <c r="L50" i="25"/>
  <c r="P50" i="21"/>
  <c r="P50" i="25"/>
  <c r="T50" i="21"/>
  <c r="T50" i="25"/>
  <c r="X50" i="21"/>
  <c r="X50" i="25"/>
  <c r="AB50" i="21"/>
  <c r="AB50" i="25"/>
  <c r="AF50" i="21"/>
  <c r="AF50" i="25"/>
  <c r="AJ50" i="21"/>
  <c r="AJ50" i="25"/>
  <c r="AN50" i="21"/>
  <c r="AN50" i="25"/>
  <c r="AR50" i="25"/>
  <c r="AR50" i="21"/>
  <c r="AV50" i="21"/>
  <c r="AV50" i="25"/>
  <c r="AZ50" i="21"/>
  <c r="AZ50" i="25"/>
  <c r="BD50" i="21"/>
  <c r="BD50" i="25"/>
  <c r="BH50" i="21"/>
  <c r="BH50" i="25"/>
  <c r="BL50" i="21"/>
  <c r="BL50" i="25"/>
  <c r="BP50" i="21"/>
  <c r="BP50" i="25"/>
  <c r="F52" i="21"/>
  <c r="F52" i="25"/>
  <c r="J52" i="21"/>
  <c r="J52" i="25"/>
  <c r="N52" i="21"/>
  <c r="N52" i="25"/>
  <c r="V52" i="21"/>
  <c r="V52" i="25"/>
  <c r="Z52" i="21"/>
  <c r="Z52" i="25"/>
  <c r="AD52" i="21"/>
  <c r="AD52" i="25"/>
  <c r="AH52" i="21"/>
  <c r="AH52" i="25"/>
  <c r="AL52" i="25"/>
  <c r="AL52" i="21"/>
  <c r="AP52" i="21"/>
  <c r="AP52" i="25"/>
  <c r="AT52" i="21"/>
  <c r="AT52" i="25"/>
  <c r="AX52" i="21"/>
  <c r="AX52" i="25"/>
  <c r="BF52" i="21"/>
  <c r="BF52" i="25"/>
  <c r="BJ52" i="21"/>
  <c r="BJ52" i="25"/>
  <c r="J13" i="21"/>
  <c r="J13" i="25"/>
  <c r="V13" i="21"/>
  <c r="V13" i="25"/>
  <c r="AH13" i="21"/>
  <c r="AH13" i="25"/>
  <c r="AT13" i="21"/>
  <c r="AT13" i="25"/>
  <c r="BB13" i="21"/>
  <c r="BB13" i="25"/>
  <c r="BJ13" i="21"/>
  <c r="BJ13" i="25"/>
  <c r="AI16" i="21"/>
  <c r="AI16" i="25"/>
  <c r="P17" i="21"/>
  <c r="P17" i="25"/>
  <c r="I19" i="21"/>
  <c r="I19" i="25"/>
  <c r="Q19" i="21"/>
  <c r="Q19" i="25"/>
  <c r="AG19" i="21"/>
  <c r="AG19" i="25"/>
  <c r="AS19" i="21"/>
  <c r="AS19" i="25"/>
  <c r="BI19" i="21"/>
  <c r="BI19" i="25"/>
  <c r="BM19" i="21"/>
  <c r="BM19" i="25"/>
  <c r="AY16" i="25"/>
  <c r="F9" i="21"/>
  <c r="F9" i="25"/>
  <c r="J9" i="21"/>
  <c r="J9" i="25"/>
  <c r="N9" i="21"/>
  <c r="N9" i="25"/>
  <c r="R9" i="21"/>
  <c r="R9" i="25"/>
  <c r="V9" i="21"/>
  <c r="V9" i="25"/>
  <c r="Z9" i="21"/>
  <c r="Z9" i="25"/>
  <c r="AD9" i="21"/>
  <c r="AD9" i="25"/>
  <c r="AH9" i="21"/>
  <c r="AH9" i="25"/>
  <c r="AL9" i="21"/>
  <c r="AL9" i="25"/>
  <c r="AP9" i="21"/>
  <c r="AP9" i="25"/>
  <c r="AT9" i="21"/>
  <c r="AT9" i="25"/>
  <c r="AX9" i="21"/>
  <c r="AX9" i="25"/>
  <c r="BB9" i="21"/>
  <c r="BB9" i="25"/>
  <c r="BF9" i="21"/>
  <c r="BF9" i="25"/>
  <c r="BJ9" i="21"/>
  <c r="BJ9" i="25"/>
  <c r="BN9" i="21"/>
  <c r="BN9" i="25"/>
  <c r="I10" i="25"/>
  <c r="I10" i="21"/>
  <c r="Q10" i="25"/>
  <c r="Q10" i="21"/>
  <c r="Y10" i="25"/>
  <c r="Y10" i="21"/>
  <c r="AG10" i="25"/>
  <c r="AG10" i="21"/>
  <c r="AO10" i="25"/>
  <c r="AO10" i="21"/>
  <c r="AW10" i="25"/>
  <c r="AW10" i="21"/>
  <c r="BE10" i="25"/>
  <c r="BE10" i="21"/>
  <c r="BM10" i="25"/>
  <c r="BM10" i="21"/>
  <c r="E11" i="21"/>
  <c r="E11" i="25"/>
  <c r="I11" i="21"/>
  <c r="I11" i="25"/>
  <c r="M11" i="21"/>
  <c r="M11" i="25"/>
  <c r="Q11" i="21"/>
  <c r="Q11" i="25"/>
  <c r="U11" i="21"/>
  <c r="U11" i="25"/>
  <c r="Y11" i="21"/>
  <c r="Y11" i="25"/>
  <c r="AC11" i="21"/>
  <c r="AC11" i="25"/>
  <c r="AG11" i="21"/>
  <c r="AG11" i="25"/>
  <c r="AK11" i="21"/>
  <c r="AK11" i="25"/>
  <c r="AO11" i="21"/>
  <c r="AO11" i="25"/>
  <c r="AS11" i="21"/>
  <c r="AS11" i="25"/>
  <c r="AE16" i="21"/>
  <c r="BG16" i="21"/>
  <c r="AN17" i="21"/>
  <c r="F18" i="21"/>
  <c r="F18" i="25"/>
  <c r="J18" i="25"/>
  <c r="J18" i="21"/>
  <c r="N18" i="21"/>
  <c r="N18" i="25"/>
  <c r="R18" i="21"/>
  <c r="R18" i="25"/>
  <c r="V18" i="21"/>
  <c r="V18" i="25"/>
  <c r="Z18" i="25"/>
  <c r="Z18" i="21"/>
  <c r="AD18" i="21"/>
  <c r="AD18" i="25"/>
  <c r="AL18" i="21"/>
  <c r="AL18" i="25"/>
  <c r="AP18" i="25"/>
  <c r="AP18" i="21"/>
  <c r="AT18" i="21"/>
  <c r="AT18" i="25"/>
  <c r="AX18" i="21"/>
  <c r="AX18" i="25"/>
  <c r="BB18" i="21"/>
  <c r="BB18" i="25"/>
  <c r="BF18" i="25"/>
  <c r="BF18" i="21"/>
  <c r="BJ18" i="21"/>
  <c r="BJ18" i="25"/>
  <c r="S20" i="21"/>
  <c r="S20" i="25"/>
  <c r="W20" i="21"/>
  <c r="W20" i="25"/>
  <c r="AA20" i="21"/>
  <c r="AA20" i="25"/>
  <c r="AE20" i="21"/>
  <c r="AE20" i="25"/>
  <c r="AI20" i="21"/>
  <c r="AI20" i="25"/>
  <c r="AM20" i="21"/>
  <c r="AM20" i="25"/>
  <c r="AQ20" i="21"/>
  <c r="AQ20" i="25"/>
  <c r="AU20" i="21"/>
  <c r="AU20" i="25"/>
  <c r="AY20" i="21"/>
  <c r="AY20" i="25"/>
  <c r="BC20" i="21"/>
  <c r="BC20" i="25"/>
  <c r="BG20" i="21"/>
  <c r="BG20" i="25"/>
  <c r="BK20" i="21"/>
  <c r="BK20" i="25"/>
  <c r="BO20" i="21"/>
  <c r="BO20" i="25"/>
  <c r="F21" i="21"/>
  <c r="F21" i="25"/>
  <c r="R21" i="21"/>
  <c r="R21" i="25"/>
  <c r="V21" i="21"/>
  <c r="V21" i="25"/>
  <c r="AH21" i="21"/>
  <c r="AH21" i="25"/>
  <c r="AL21" i="21"/>
  <c r="AL21" i="25"/>
  <c r="AX21" i="21"/>
  <c r="AX21" i="25"/>
  <c r="BB21" i="21"/>
  <c r="BB21" i="25"/>
  <c r="BN21" i="21"/>
  <c r="BN21" i="25"/>
  <c r="BD25" i="21"/>
  <c r="F30" i="21"/>
  <c r="F30" i="25"/>
  <c r="J30" i="21"/>
  <c r="J30" i="25"/>
  <c r="N30" i="21"/>
  <c r="N30" i="25"/>
  <c r="R30" i="25"/>
  <c r="R30" i="21"/>
  <c r="V30" i="21"/>
  <c r="V30" i="25"/>
  <c r="Z30" i="21"/>
  <c r="Z30" i="25"/>
  <c r="AD30" i="21"/>
  <c r="AD30" i="25"/>
  <c r="AH30" i="21"/>
  <c r="AH30" i="25"/>
  <c r="AL30" i="21"/>
  <c r="AL30" i="25"/>
  <c r="AP30" i="21"/>
  <c r="AP30" i="25"/>
  <c r="AT30" i="21"/>
  <c r="AT30" i="25"/>
  <c r="AX30" i="21"/>
  <c r="AX30" i="25"/>
  <c r="BB30" i="21"/>
  <c r="BB30" i="25"/>
  <c r="BF30" i="25"/>
  <c r="BF30" i="21"/>
  <c r="BJ30" i="21"/>
  <c r="BJ30" i="25"/>
  <c r="F39" i="21"/>
  <c r="F39" i="25"/>
  <c r="J39" i="25"/>
  <c r="J39" i="21"/>
  <c r="N39" i="25"/>
  <c r="N39" i="21"/>
  <c r="R39" i="21"/>
  <c r="R39" i="25"/>
  <c r="V39" i="25"/>
  <c r="V39" i="21"/>
  <c r="Z39" i="21"/>
  <c r="Z39" i="25"/>
  <c r="AH39" i="21"/>
  <c r="AH39" i="25"/>
  <c r="AL39" i="25"/>
  <c r="AL39" i="21"/>
  <c r="AT39" i="21"/>
  <c r="AT39" i="25"/>
  <c r="AX39" i="21"/>
  <c r="AX39" i="25"/>
  <c r="BF39" i="25"/>
  <c r="BF39" i="21"/>
  <c r="BJ39" i="21"/>
  <c r="BJ39" i="25"/>
  <c r="F40" i="21"/>
  <c r="F40" i="25"/>
  <c r="J40" i="21"/>
  <c r="J40" i="25"/>
  <c r="N40" i="21"/>
  <c r="N40" i="25"/>
  <c r="R40" i="21"/>
  <c r="R40" i="25"/>
  <c r="V40" i="21"/>
  <c r="V40" i="25"/>
  <c r="Z40" i="21"/>
  <c r="Z40" i="25"/>
  <c r="AD40" i="21"/>
  <c r="AD40" i="25"/>
  <c r="AH40" i="21"/>
  <c r="AH40" i="25"/>
  <c r="AL40" i="21"/>
  <c r="AL40" i="25"/>
  <c r="AP40" i="21"/>
  <c r="AP40" i="25"/>
  <c r="AT40" i="21"/>
  <c r="AT40" i="25"/>
  <c r="AX40" i="21"/>
  <c r="AX40" i="25"/>
  <c r="BB40" i="21"/>
  <c r="BB40" i="25"/>
  <c r="BF40" i="21"/>
  <c r="BF40" i="25"/>
  <c r="BJ40" i="21"/>
  <c r="BJ40" i="25"/>
  <c r="BN40" i="21"/>
  <c r="BN40" i="25"/>
  <c r="AL44" i="21"/>
  <c r="E46" i="21"/>
  <c r="E46" i="25"/>
  <c r="I46" i="21"/>
  <c r="I46" i="25"/>
  <c r="M46" i="21"/>
  <c r="M46" i="25"/>
  <c r="Q46" i="21"/>
  <c r="Q46" i="25"/>
  <c r="U46" i="21"/>
  <c r="U46" i="25"/>
  <c r="Y46" i="21"/>
  <c r="Y46" i="25"/>
  <c r="AC46" i="21"/>
  <c r="AC46" i="25"/>
  <c r="AG46" i="21"/>
  <c r="AG46" i="25"/>
  <c r="AK46" i="21"/>
  <c r="AK46" i="25"/>
  <c r="AO46" i="21"/>
  <c r="AO46" i="25"/>
  <c r="AS46" i="21"/>
  <c r="AS46" i="25"/>
  <c r="AW46" i="21"/>
  <c r="AW46" i="25"/>
  <c r="BA46" i="21"/>
  <c r="BA46" i="25"/>
  <c r="BE46" i="21"/>
  <c r="BE46" i="25"/>
  <c r="BI46" i="21"/>
  <c r="BI46" i="25"/>
  <c r="BM46" i="21"/>
  <c r="BM46" i="25"/>
  <c r="BQ46" i="21"/>
  <c r="BQ46" i="25"/>
  <c r="BD53" i="21"/>
  <c r="F58" i="21"/>
  <c r="F58" i="25"/>
  <c r="J58" i="21"/>
  <c r="J58" i="25"/>
  <c r="N58" i="21"/>
  <c r="N58" i="25"/>
  <c r="R58" i="21"/>
  <c r="R58" i="25"/>
  <c r="V58" i="21"/>
  <c r="V58" i="25"/>
  <c r="Z58" i="21"/>
  <c r="Z58" i="25"/>
  <c r="AD58" i="25"/>
  <c r="AD58" i="21"/>
  <c r="AH58" i="21"/>
  <c r="AH58" i="25"/>
  <c r="AP58" i="21"/>
  <c r="AP58" i="25"/>
  <c r="AT58" i="21"/>
  <c r="AT58" i="25"/>
  <c r="AX58" i="25"/>
  <c r="AX58" i="21"/>
  <c r="BB58" i="21"/>
  <c r="BB58" i="25"/>
  <c r="BF58" i="21"/>
  <c r="BF58" i="25"/>
  <c r="BN58" i="25"/>
  <c r="BN58" i="21"/>
  <c r="AA7" i="25"/>
  <c r="AA7" i="21"/>
  <c r="AQ7" i="25"/>
  <c r="AQ7" i="21"/>
  <c r="AY7" i="25"/>
  <c r="AY7" i="21"/>
  <c r="F13" i="21"/>
  <c r="F13" i="25"/>
  <c r="N13" i="21"/>
  <c r="N13" i="25"/>
  <c r="Z13" i="21"/>
  <c r="Z13" i="25"/>
  <c r="AL13" i="21"/>
  <c r="AL13" i="25"/>
  <c r="U14" i="21"/>
  <c r="U14" i="25"/>
  <c r="BA14" i="21"/>
  <c r="BA14" i="25"/>
  <c r="BK16" i="21"/>
  <c r="BK16" i="25"/>
  <c r="D17" i="25"/>
  <c r="D17" i="21"/>
  <c r="H17" i="21"/>
  <c r="H17" i="25"/>
  <c r="AF17" i="25"/>
  <c r="AF17" i="21"/>
  <c r="AV17" i="25"/>
  <c r="AV17" i="21"/>
  <c r="BL17" i="25"/>
  <c r="BL17" i="21"/>
  <c r="E19" i="21"/>
  <c r="E19" i="25"/>
  <c r="M19" i="21"/>
  <c r="M19" i="25"/>
  <c r="Y19" i="21"/>
  <c r="Y19" i="25"/>
  <c r="AC19" i="21"/>
  <c r="AC19" i="25"/>
  <c r="AO19" i="21"/>
  <c r="AO19" i="25"/>
  <c r="AW19" i="21"/>
  <c r="AW19" i="25"/>
  <c r="BE19" i="21"/>
  <c r="BE19" i="25"/>
  <c r="BQ19" i="21"/>
  <c r="BQ19" i="25"/>
  <c r="AN53" i="25"/>
  <c r="AC14" i="25"/>
  <c r="BI14" i="25"/>
  <c r="AA16" i="25"/>
  <c r="G23" i="25"/>
  <c r="K23" i="25"/>
  <c r="O23" i="25"/>
  <c r="S23" i="25"/>
  <c r="W23" i="25"/>
  <c r="AA23" i="25"/>
  <c r="AE23" i="25"/>
  <c r="AI23" i="25"/>
  <c r="AM23" i="25"/>
  <c r="AQ23" i="25"/>
  <c r="AY23" i="25"/>
  <c r="BC23" i="25"/>
  <c r="BG23" i="25"/>
  <c r="BK23" i="25"/>
  <c r="AI7" i="21"/>
  <c r="Q14" i="21"/>
  <c r="AW14" i="21"/>
  <c r="Z15" i="21"/>
  <c r="X17" i="21"/>
  <c r="AH18" i="21"/>
  <c r="AN25" i="21"/>
  <c r="F26" i="21"/>
  <c r="F26" i="25"/>
  <c r="J26" i="25"/>
  <c r="J26" i="21"/>
  <c r="N26" i="21"/>
  <c r="N26" i="25"/>
  <c r="R26" i="21"/>
  <c r="R26" i="25"/>
  <c r="V26" i="21"/>
  <c r="V26" i="25"/>
  <c r="Z26" i="21"/>
  <c r="Z26" i="25"/>
  <c r="AD26" i="21"/>
  <c r="AD26" i="25"/>
  <c r="AL26" i="21"/>
  <c r="AL26" i="25"/>
  <c r="AP26" i="25"/>
  <c r="AP26" i="21"/>
  <c r="AT26" i="21"/>
  <c r="AT26" i="25"/>
  <c r="AX26" i="21"/>
  <c r="AX26" i="25"/>
  <c r="BB26" i="21"/>
  <c r="BB26" i="25"/>
  <c r="BF26" i="25"/>
  <c r="BF26" i="21"/>
  <c r="BJ26" i="21"/>
  <c r="BJ26" i="25"/>
  <c r="E37" i="21"/>
  <c r="E37" i="25"/>
  <c r="M37" i="25"/>
  <c r="M37" i="21"/>
  <c r="Q37" i="25"/>
  <c r="Q37" i="21"/>
  <c r="Y37" i="21"/>
  <c r="Y37" i="25"/>
  <c r="AC37" i="25"/>
  <c r="AC37" i="21"/>
  <c r="AG37" i="25"/>
  <c r="AG37" i="21"/>
  <c r="AK37" i="21"/>
  <c r="AK37" i="25"/>
  <c r="AS37" i="25"/>
  <c r="AS37" i="21"/>
  <c r="AW37" i="25"/>
  <c r="AW37" i="21"/>
  <c r="BE37" i="21"/>
  <c r="BE37" i="25"/>
  <c r="BI37" i="25"/>
  <c r="BI37" i="21"/>
  <c r="BM37" i="25"/>
  <c r="BM37" i="21"/>
  <c r="BQ37" i="21"/>
  <c r="BQ37" i="25"/>
  <c r="Q38" i="21"/>
  <c r="AD39" i="21"/>
  <c r="D43" i="21"/>
  <c r="D43" i="25"/>
  <c r="H43" i="21"/>
  <c r="H43" i="25"/>
  <c r="L43" i="21"/>
  <c r="L43" i="25"/>
  <c r="T43" i="21"/>
  <c r="T43" i="25"/>
  <c r="X43" i="21"/>
  <c r="X43" i="25"/>
  <c r="AB43" i="21"/>
  <c r="AB43" i="25"/>
  <c r="AJ43" i="21"/>
  <c r="AJ43" i="25"/>
  <c r="AN43" i="21"/>
  <c r="AN43" i="25"/>
  <c r="AR43" i="21"/>
  <c r="AR43" i="25"/>
  <c r="AZ43" i="21"/>
  <c r="AZ43" i="25"/>
  <c r="BD43" i="21"/>
  <c r="BD43" i="25"/>
  <c r="BH43" i="21"/>
  <c r="BH43" i="25"/>
  <c r="BP43" i="21"/>
  <c r="BP43" i="25"/>
  <c r="G51" i="21"/>
  <c r="G51" i="25"/>
  <c r="K51" i="21"/>
  <c r="K51" i="25"/>
  <c r="O51" i="21"/>
  <c r="O51" i="25"/>
  <c r="S51" i="21"/>
  <c r="S51" i="25"/>
  <c r="W51" i="21"/>
  <c r="W51" i="25"/>
  <c r="AA51" i="21"/>
  <c r="AA51" i="25"/>
  <c r="AE51" i="25"/>
  <c r="AE51" i="21"/>
  <c r="AI51" i="21"/>
  <c r="AI51" i="25"/>
  <c r="AM51" i="21"/>
  <c r="AM51" i="25"/>
  <c r="AQ51" i="21"/>
  <c r="AQ51" i="25"/>
  <c r="AU51" i="21"/>
  <c r="AU51" i="25"/>
  <c r="AY51" i="21"/>
  <c r="AY51" i="25"/>
  <c r="BC51" i="21"/>
  <c r="BC51" i="25"/>
  <c r="BG51" i="21"/>
  <c r="BG51" i="25"/>
  <c r="BK51" i="21"/>
  <c r="BK51" i="25"/>
  <c r="D56" i="21"/>
  <c r="D56" i="25"/>
  <c r="H56" i="21"/>
  <c r="H56" i="25"/>
  <c r="L56" i="21"/>
  <c r="L56" i="25"/>
  <c r="T56" i="21"/>
  <c r="T56" i="25"/>
  <c r="X56" i="21"/>
  <c r="X56" i="25"/>
  <c r="AB56" i="21"/>
  <c r="AB56" i="25"/>
  <c r="AF56" i="21"/>
  <c r="AF56" i="25"/>
  <c r="AJ56" i="21"/>
  <c r="AJ56" i="25"/>
  <c r="AN56" i="21"/>
  <c r="AN56" i="25"/>
  <c r="AR56" i="21"/>
  <c r="AR56" i="25"/>
  <c r="AV56" i="21"/>
  <c r="AV56" i="25"/>
  <c r="AZ56" i="21"/>
  <c r="AZ56" i="25"/>
  <c r="BD56" i="21"/>
  <c r="BD56" i="25"/>
  <c r="BH56" i="21"/>
  <c r="BH56" i="25"/>
  <c r="BL56" i="21"/>
  <c r="BL56" i="25"/>
  <c r="BP56" i="25"/>
  <c r="BP56" i="21"/>
  <c r="E77" i="25"/>
  <c r="I77" i="25"/>
  <c r="M77" i="25"/>
  <c r="Q77" i="25"/>
  <c r="U77" i="25"/>
  <c r="Y77" i="25"/>
  <c r="AG77" i="25"/>
  <c r="AK77" i="25"/>
  <c r="AO77" i="25"/>
  <c r="AS77" i="25"/>
  <c r="AW77" i="25"/>
  <c r="BA77" i="25"/>
  <c r="BE77" i="25"/>
  <c r="BI77" i="25"/>
  <c r="BM77" i="25"/>
  <c r="BQ77" i="25"/>
  <c r="D78" i="25"/>
  <c r="H78" i="25"/>
  <c r="L78" i="25"/>
  <c r="P78" i="25"/>
  <c r="T78" i="25"/>
  <c r="X78" i="25"/>
  <c r="AB78" i="25"/>
  <c r="AF78" i="25"/>
  <c r="AJ78" i="25"/>
  <c r="AN78" i="25"/>
  <c r="AR78" i="25"/>
  <c r="AV78" i="25"/>
  <c r="AZ78" i="25"/>
  <c r="BD78" i="25"/>
  <c r="BH78" i="25"/>
  <c r="BL78" i="25"/>
  <c r="BP78" i="25"/>
  <c r="K90" i="21"/>
  <c r="W90" i="21"/>
  <c r="L80" i="25"/>
  <c r="X80" i="25"/>
  <c r="AJ80" i="25"/>
  <c r="AV80" i="25"/>
  <c r="BH80" i="25"/>
  <c r="P80" i="21"/>
  <c r="AU90" i="21"/>
  <c r="BC90" i="21"/>
  <c r="D80" i="25"/>
  <c r="H80" i="25"/>
  <c r="T80" i="25"/>
  <c r="AB80" i="25"/>
  <c r="AF80" i="25"/>
  <c r="AN80" i="25"/>
  <c r="AR80" i="25"/>
  <c r="AZ80" i="25"/>
  <c r="BD80" i="25"/>
  <c r="BL80" i="25"/>
  <c r="BP80" i="25"/>
  <c r="D108" i="25"/>
  <c r="H108" i="25"/>
  <c r="L108" i="25"/>
  <c r="P108" i="25"/>
  <c r="T108" i="25"/>
  <c r="X108" i="25"/>
  <c r="AB108" i="25"/>
  <c r="AF108" i="25"/>
  <c r="AJ108" i="25"/>
  <c r="AN108" i="25"/>
  <c r="AR108" i="25"/>
  <c r="AV108" i="25"/>
  <c r="AZ108" i="25"/>
  <c r="BD108" i="25"/>
  <c r="BH108" i="25"/>
  <c r="BL108" i="25"/>
  <c r="BP108" i="25"/>
  <c r="E84" i="25"/>
  <c r="I84" i="25"/>
  <c r="M84" i="25"/>
  <c r="Q84" i="25"/>
  <c r="U84" i="25"/>
  <c r="Y84" i="25"/>
  <c r="AC84" i="25"/>
  <c r="AG84" i="25"/>
  <c r="AK84" i="25"/>
  <c r="AO84" i="25"/>
  <c r="AS84" i="25"/>
  <c r="AW84" i="25"/>
  <c r="BA84" i="25"/>
  <c r="BE84" i="25"/>
  <c r="BI84" i="25"/>
  <c r="BM84" i="25"/>
  <c r="BQ84" i="25"/>
  <c r="G90" i="25"/>
  <c r="O90" i="25"/>
  <c r="S90" i="25"/>
  <c r="AA90" i="25"/>
  <c r="AE90" i="25"/>
  <c r="AI90" i="25"/>
  <c r="AM90" i="25"/>
  <c r="AQ90" i="25"/>
  <c r="AY90" i="25"/>
  <c r="BG90" i="25"/>
  <c r="BK90" i="25"/>
  <c r="BO90" i="25"/>
  <c r="S35" i="25"/>
  <c r="S35" i="21"/>
  <c r="AY35" i="25"/>
  <c r="AY35" i="21"/>
  <c r="AP15" i="21"/>
  <c r="AX15" i="21"/>
  <c r="G12" i="21"/>
  <c r="O12" i="21"/>
  <c r="W12" i="21"/>
  <c r="AE12" i="21"/>
  <c r="AM12" i="21"/>
  <c r="AU12" i="21"/>
  <c r="BC12" i="21"/>
  <c r="BK12" i="21"/>
  <c r="G20" i="21"/>
  <c r="O20" i="21"/>
  <c r="BC43" i="21"/>
  <c r="U8" i="25"/>
  <c r="AC8" i="25"/>
  <c r="AG8" i="25"/>
  <c r="AO8" i="25"/>
  <c r="AW8" i="25"/>
  <c r="BE8" i="25"/>
  <c r="BM8" i="25"/>
  <c r="BQ8" i="25"/>
  <c r="BO12" i="25"/>
  <c r="AW16" i="25"/>
  <c r="BI16" i="25"/>
  <c r="BM16" i="25"/>
  <c r="T17" i="25"/>
  <c r="AB17" i="25"/>
  <c r="AJ17" i="25"/>
  <c r="AR17" i="25"/>
  <c r="AZ17" i="25"/>
  <c r="BH17" i="25"/>
  <c r="K20" i="25"/>
  <c r="AB21" i="25"/>
  <c r="AJ21" i="25"/>
  <c r="AR21" i="25"/>
  <c r="AZ21" i="25"/>
  <c r="BH21" i="25"/>
  <c r="BP21" i="25"/>
  <c r="BP25" i="25"/>
  <c r="G7" i="21"/>
  <c r="O7" i="21"/>
  <c r="W7" i="21"/>
  <c r="AE7" i="21"/>
  <c r="AM7" i="21"/>
  <c r="AU7" i="21"/>
  <c r="BC7" i="21"/>
  <c r="BK7" i="21"/>
  <c r="M10" i="21"/>
  <c r="U10" i="21"/>
  <c r="AC10" i="21"/>
  <c r="AK10" i="21"/>
  <c r="AS10" i="21"/>
  <c r="BA10" i="21"/>
  <c r="BI10" i="21"/>
  <c r="BQ10" i="21"/>
  <c r="F15" i="21"/>
  <c r="N15" i="21"/>
  <c r="V15" i="21"/>
  <c r="AD15" i="21"/>
  <c r="AL15" i="21"/>
  <c r="AT15" i="21"/>
  <c r="BB15" i="21"/>
  <c r="BJ15" i="21"/>
  <c r="BP17" i="21"/>
  <c r="D21" i="21"/>
  <c r="L21" i="21"/>
  <c r="T21" i="21"/>
  <c r="D25" i="21"/>
  <c r="L25" i="21"/>
  <c r="T25" i="21"/>
  <c r="AB25" i="21"/>
  <c r="AJ25" i="21"/>
  <c r="AR25" i="21"/>
  <c r="AZ25" i="21"/>
  <c r="BH25" i="21"/>
  <c r="G35" i="21"/>
  <c r="O35" i="21"/>
  <c r="W35" i="21"/>
  <c r="AE35" i="21"/>
  <c r="AM35" i="21"/>
  <c r="AU35" i="21"/>
  <c r="BC35" i="21"/>
  <c r="BK35" i="21"/>
  <c r="AE43" i="21"/>
  <c r="AM43" i="21"/>
  <c r="AU43" i="21"/>
  <c r="BK43" i="21"/>
  <c r="Y8" i="25"/>
  <c r="AK8" i="25"/>
  <c r="AS8" i="25"/>
  <c r="BA8" i="25"/>
  <c r="BI8" i="25"/>
  <c r="K12" i="25"/>
  <c r="S12" i="25"/>
  <c r="AA12" i="25"/>
  <c r="AI12" i="25"/>
  <c r="AQ12" i="25"/>
  <c r="AY12" i="25"/>
  <c r="BG12" i="25"/>
  <c r="BA16" i="25"/>
  <c r="BE16" i="25"/>
  <c r="BQ16" i="25"/>
  <c r="AW11" i="25"/>
  <c r="BA11" i="25"/>
  <c r="BE11" i="25"/>
  <c r="BI11" i="25"/>
  <c r="BM11" i="25"/>
  <c r="BQ11" i="25"/>
  <c r="G14" i="25"/>
  <c r="K14" i="25"/>
  <c r="O14" i="25"/>
  <c r="S14" i="25"/>
  <c r="W14" i="25"/>
  <c r="AA14" i="25"/>
  <c r="AE14" i="25"/>
  <c r="AI14" i="25"/>
  <c r="AM14" i="25"/>
  <c r="AQ14" i="25"/>
  <c r="AU14" i="25"/>
  <c r="AY14" i="25"/>
  <c r="BC14" i="25"/>
  <c r="BG14" i="25"/>
  <c r="BK14" i="25"/>
  <c r="BO14" i="25"/>
  <c r="E16" i="25"/>
  <c r="I16" i="25"/>
  <c r="M16" i="25"/>
  <c r="Q16" i="25"/>
  <c r="U16" i="25"/>
  <c r="Y16" i="25"/>
  <c r="AC16" i="25"/>
  <c r="AG16" i="25"/>
  <c r="AK16" i="25"/>
  <c r="AO16" i="25"/>
  <c r="AS16" i="25"/>
  <c r="D34" i="25"/>
  <c r="H34" i="25"/>
  <c r="L34" i="25"/>
  <c r="P34" i="25"/>
  <c r="T34" i="25"/>
  <c r="X34" i="25"/>
  <c r="AB34" i="25"/>
  <c r="AF34" i="25"/>
  <c r="AJ34" i="25"/>
  <c r="AN34" i="25"/>
  <c r="AR34" i="25"/>
  <c r="AV34" i="25"/>
  <c r="AZ34" i="25"/>
  <c r="BD34" i="25"/>
  <c r="BH34" i="25"/>
  <c r="BL34" i="25"/>
  <c r="BP34" i="25"/>
  <c r="G43" i="25"/>
  <c r="K43" i="25"/>
  <c r="O43" i="25"/>
  <c r="W43" i="25"/>
  <c r="AA43" i="25"/>
  <c r="AQ43" i="25"/>
  <c r="AY43" i="25"/>
  <c r="BG43" i="25"/>
  <c r="E53" i="25"/>
  <c r="I53" i="25"/>
  <c r="M53" i="25"/>
  <c r="Q53" i="25"/>
  <c r="U53" i="25"/>
  <c r="Y53" i="25"/>
  <c r="AG53" i="25"/>
  <c r="AK53" i="25"/>
  <c r="AO53" i="25"/>
  <c r="AS53" i="25"/>
  <c r="AW53" i="25"/>
  <c r="BA53" i="25"/>
  <c r="BE53" i="25"/>
  <c r="BI53" i="25"/>
  <c r="C25" i="19"/>
  <c r="C26" i="19"/>
  <c r="Q26" i="19"/>
  <c r="Q25" i="19"/>
  <c r="J26" i="19"/>
  <c r="AQ7" i="27"/>
  <c r="CE7" i="27"/>
  <c r="CE6" i="27"/>
  <c r="AA7" i="27"/>
  <c r="AA6" i="27"/>
  <c r="W18" i="27"/>
  <c r="W7" i="27" s="1"/>
  <c r="BF5" i="28"/>
  <c r="BF6" i="28"/>
  <c r="DD6" i="28"/>
  <c r="DD5" i="28"/>
  <c r="DI7" i="27"/>
  <c r="DI17" i="27"/>
  <c r="DI6" i="27" s="1"/>
  <c r="DM7" i="27"/>
  <c r="DM6" i="27"/>
  <c r="EQ19" i="27"/>
  <c r="EQ7" i="27"/>
  <c r="Q20" i="21" s="1"/>
  <c r="E8" i="25" l="1"/>
  <c r="E8" i="21"/>
  <c r="DM10" i="27"/>
  <c r="Q17" i="21"/>
  <c r="Q17" i="25"/>
  <c r="W6" i="27"/>
  <c r="AU16" i="21"/>
  <c r="AU16" i="25"/>
  <c r="EQ10" i="27"/>
  <c r="Q20" i="25"/>
  <c r="AA10" i="27"/>
  <c r="Q8" i="25"/>
  <c r="E14" i="25"/>
  <c r="E14" i="21"/>
  <c r="EM19" i="27"/>
  <c r="EQ6" i="27"/>
  <c r="E17" i="21"/>
  <c r="E17" i="25"/>
  <c r="AU11" i="21"/>
  <c r="AU11" i="25"/>
  <c r="E10" i="25"/>
  <c r="E10" i="21"/>
  <c r="Q8" i="21"/>
  <c r="EM7" i="27" l="1"/>
  <c r="EM6" i="27"/>
  <c r="W10" i="27"/>
  <c r="R8" i="25"/>
  <c r="R8" i="21"/>
  <c r="DI10" i="27"/>
  <c r="R17" i="25"/>
  <c r="R17" i="21"/>
  <c r="EM10" i="27"/>
  <c r="R20" i="25"/>
  <c r="R20" i="21"/>
  <c r="F8" i="25" l="1"/>
  <c r="F8" i="21"/>
  <c r="F17" i="25"/>
  <c r="F17" i="21"/>
  <c r="F20" i="25"/>
  <c r="F20" i="21"/>
  <c r="E20" i="25"/>
  <c r="E20" i="21"/>
</calcChain>
</file>

<file path=xl/sharedStrings.xml><?xml version="1.0" encoding="utf-8"?>
<sst xmlns="http://schemas.openxmlformats.org/spreadsheetml/2006/main" count="2157" uniqueCount="297">
  <si>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</si>
  <si>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</si>
  <si>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</si>
  <si>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</si>
  <si>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</si>
  <si>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</si>
  <si>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</si>
  <si>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</si>
  <si>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</si>
  <si>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</si>
  <si>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</si>
  <si>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</si>
  <si>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</si>
  <si>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</si>
  <si>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</si>
  <si>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</si>
  <si>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</si>
  <si>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</si>
  <si>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</si>
  <si>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</si>
  <si>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</si>
  <si>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</si>
  <si>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</si>
  <si>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</si>
  <si>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</si>
  <si>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</si>
  <si>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</si>
  <si>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</si>
  <si>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</si>
  <si>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</si>
  <si>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</si>
  <si>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</si>
  <si>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</si>
  <si>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</si>
  <si>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</si>
  <si>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</si>
  <si>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</si>
  <si>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</si>
  <si>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</si>
  <si>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</si>
  <si>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</si>
  <si>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</si>
  <si>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</si>
  <si>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</si>
  <si>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</si>
  <si>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</si>
  <si>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</si>
  <si>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</si>
  <si>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</si>
  <si>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</si>
  <si>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</si>
  <si>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</si>
  <si>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</si>
  <si>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</si>
  <si>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</si>
  <si>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</si>
  <si>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</si>
  <si>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</si>
  <si>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</si>
  <si>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</si>
  <si>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</si>
  <si>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</si>
  <si>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</si>
  <si>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</si>
  <si>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</si>
  <si>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</si>
  <si>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</si>
  <si>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</si>
  <si>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</si>
  <si>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</si>
  <si>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</si>
  <si>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</si>
  <si>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</si>
  <si>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</si>
  <si>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</si>
  <si>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</si>
  <si>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</si>
  <si>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</si>
  <si>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</si>
  <si>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</si>
  <si>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</si>
  <si>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</si>
  <si>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</si>
  <si>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</si>
  <si>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</si>
  <si>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</si>
  <si>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</si>
  <si>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</si>
  <si>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</si>
  <si>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</si>
  <si>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</si>
  <si>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</si>
  <si>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</si>
  <si>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</si>
  <si>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</si>
  <si>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</si>
  <si>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</si>
  <si>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</si>
  <si>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</si>
  <si>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</si>
  <si>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</si>
  <si>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</si>
  <si>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</si>
  <si>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</si>
  <si>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</si>
  <si>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</si>
  <si>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</si>
  <si>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</si>
  <si>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</si>
  <si>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</si>
  <si>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</si>
  <si>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</si>
  <si>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</si>
  <si>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</si>
  <si>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</si>
  <si>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</si>
  <si>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</si>
  <si>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</si>
  <si>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</si>
  <si>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</si>
  <si>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</si>
  <si>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</si>
  <si>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</si>
  <si>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</si>
  <si>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</si>
  <si>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</si>
  <si>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</si>
  <si>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</si>
  <si>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</si>
  <si>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</si>
  <si>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</si>
  <si>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</si>
  <si>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</si>
  <si>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</si>
  <si>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</si>
  <si>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</si>
  <si>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</si>
  <si>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</si>
  <si>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</si>
  <si>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</si>
  <si>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</si>
  <si>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</si>
  <si>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</si>
  <si>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</si>
  <si>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</si>
  <si>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</si>
  <si>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</si>
  <si>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</si>
  <si>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</si>
  <si>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</si>
  <si>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</si>
  <si>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</si>
  <si>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</si>
  <si>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</si>
  <si>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</si>
  <si>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</si>
  <si>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</si>
  <si>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</si>
  <si>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</si>
  <si>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</si>
  <si>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</si>
  <si>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</si>
  <si>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</si>
  <si>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</si>
  <si>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</si>
  <si>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</si>
  <si>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</si>
  <si>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</si>
  <si>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</si>
  <si>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</si>
  <si>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</si>
  <si>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</si>
  <si>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</si>
  <si>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</si>
  <si>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</si>
  <si>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</si>
  <si>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</si>
  <si>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</si>
  <si>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</si>
  <si>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Bangladesh</t>
  </si>
  <si>
    <t>Census</t>
  </si>
  <si>
    <t>Tap water</t>
  </si>
  <si>
    <t>Tube well</t>
  </si>
  <si>
    <t>Pond / river</t>
  </si>
  <si>
    <t>Yes</t>
  </si>
  <si>
    <t>At least one functioning toilet</t>
  </si>
  <si>
    <t>Separate toilet for girls</t>
  </si>
  <si>
    <t>Separate funcitoning toilets for girls</t>
  </si>
  <si>
    <t>Estimated from separate functioning toilets</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</si>
  <si>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</si>
  <si>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</si>
  <si>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</si>
  <si>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Bangladesh Primary Education Annual Sector Performance Report [ASPR-2012]</t>
  </si>
  <si>
    <t>Bangladesh National Hygiene Baseline Survey, Preliminary Report, 2014</t>
  </si>
  <si>
    <t>Survey</t>
  </si>
  <si>
    <t>Shallow tube well</t>
  </si>
  <si>
    <t>Deep tube well</t>
  </si>
  <si>
    <t>Protected dug well/spring</t>
  </si>
  <si>
    <t>Tap water into school compound</t>
  </si>
  <si>
    <t>Tap water outside compound/public</t>
  </si>
  <si>
    <t>Direct / unprotected channel</t>
  </si>
  <si>
    <t>Improved functional (spot check)</t>
  </si>
  <si>
    <t>Piped sewer system</t>
  </si>
  <si>
    <t>Septic tank</t>
  </si>
  <si>
    <t>Pit (sanitary/improved)</t>
  </si>
  <si>
    <t>Open pit (unimproved)</t>
  </si>
  <si>
    <t>Functional improved unlocked toilets for student use (spot check)</t>
  </si>
  <si>
    <t>Estimated from improved &amp; usable</t>
  </si>
  <si>
    <t>Handwashing locations available within school compound</t>
  </si>
  <si>
    <t>Handwashing locations with water available</t>
  </si>
  <si>
    <t>Handwashing locations with both soap and water available</t>
  </si>
  <si>
    <t>ISAS14</t>
  </si>
  <si>
    <t>SUR14</t>
  </si>
  <si>
    <t>Performance Based Institutional Self-Assessment Summary (ISAS) Report 2014</t>
  </si>
  <si>
    <t>Adequate safe drinking water</t>
  </si>
  <si>
    <t>Safe drinking water</t>
  </si>
  <si>
    <t>Adequate toilet facilities</t>
  </si>
  <si>
    <t xml:space="preserve">90.73% of schools have toilets that are usable, but there may not be sufficient numbers of toilets, sufficient water supply or separation for boys, girls and teachers. </t>
  </si>
  <si>
    <t>No handwashing data.</t>
  </si>
  <si>
    <t>Bangladesh Bureau of Educational Information and Statistics (BANBEIS) 2016</t>
  </si>
  <si>
    <t>BEIS16</t>
  </si>
  <si>
    <t xml:space="preserve">Data are for Chapter 5 (Madrasah schools). Chapters on primary and secondary data did not include WASH. The madrasah schools provide secondary school levels. </t>
  </si>
  <si>
    <t>Pure drinking water</t>
  </si>
  <si>
    <t xml:space="preserve">Data are for Chapter 5 (Madrasah schools). Chapters on primary and secondary data did not include WASH. The madrasah schools provide secondary school levels. 96.35% have toilet for girls, 84.44% have toilet for boys. The larger of these is used to estimate the presence of sanitation facilities, while the minimum is used to esimate single-sex toilets.  </t>
  </si>
  <si>
    <t>Toilet for boys (and girls assumed)</t>
  </si>
  <si>
    <t>BEIS15</t>
  </si>
  <si>
    <t>Bangladesh Bureau of Educational Information and Statistics (BANBEIS) 2015</t>
  </si>
  <si>
    <t xml:space="preserve">Secondary school data includes public and private secondary schools (20297; 96.51%) and madrasahs (9319; 96.31%). The chapter on primary schools did not include drinking water data. </t>
  </si>
  <si>
    <t>Secondary school data includes madrasahs only (9319). The chapters on primary and secondary schools did not include sanitation data. 95.69% have toilet for girls, 81.89% have toilet for boys. The larger of these is used to estimate the presence of sanitation facilities, while the minimum is used to esimate single-sex toilets.</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</si>
  <si>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</si>
  <si>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</si>
  <si>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</si>
  <si>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</si>
  <si>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</si>
  <si>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</si>
  <si>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</si>
  <si>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</si>
  <si>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</si>
  <si>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</si>
  <si>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</si>
  <si>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</si>
  <si>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</si>
  <si>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</si>
  <si>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</si>
  <si>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</si>
  <si>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UNESCO UIS - data.unesco.uis.org</t>
  </si>
  <si>
    <t>Other</t>
  </si>
  <si>
    <t>UIS16</t>
  </si>
  <si>
    <t>Basic drinking water</t>
  </si>
  <si>
    <t>single-sex basic sanitation facilities</t>
  </si>
  <si>
    <t>Basic handwashing facilities</t>
  </si>
  <si>
    <t>No</t>
  </si>
  <si>
    <t>POPULATION OF SCHOOL AGE CHILDREN</t>
  </si>
  <si>
    <r>
      <t xml:space="preserve">School Age Population 
</t>
    </r>
    <r>
      <rPr>
        <sz val="8"/>
        <rFont val="Arial"/>
        <family val="2"/>
      </rPr>
      <t>Source: UN Population Div &amp; UNESCO</t>
    </r>
  </si>
  <si>
    <t>BEIS12</t>
  </si>
  <si>
    <t xml:space="preserve">No data on drinking water. </t>
  </si>
  <si>
    <t>BEIS13</t>
  </si>
  <si>
    <t xml:space="preserve">Secondary school data obtained from BANBEIS Educational Database, recording the proportion of secondary schools with toilets for girls. Based on later BEIS surveys these are treated as the proportion of schools with toilets from which no facilities has been calculated. </t>
  </si>
  <si>
    <t xml:space="preserve">Secondary school data obtained from BANBEIS Educational Database, recording the proportion of secondary schools with toilets for girls.  Based on later BEIS surveys these are treated as the proportion of schools with toilets from which no facilities has been calculated. </t>
  </si>
  <si>
    <t>BEIS10</t>
  </si>
  <si>
    <t>Bangladesh Bureau of Educational Information and Statistics (BANBEIS) Database</t>
  </si>
  <si>
    <t xml:space="preserve">Safe drinking water assumed to refer to improved sources of drinking water. </t>
  </si>
  <si>
    <t xml:space="preserve">Based on later BEIS data these are treated as the proportion of schools with toilets from which no facilities has been calculated. </t>
  </si>
  <si>
    <t>BEIS11</t>
  </si>
  <si>
    <t xml:space="preserve">Data assumed to refer to improved sources of drinking water. </t>
  </si>
  <si>
    <t>ASPR10</t>
  </si>
  <si>
    <t>ASPR11</t>
  </si>
  <si>
    <t xml:space="preserve">The secondary school estimate is based on coverage in lower and upper secondary schools and the school age population for each level. The national estimate is based on coverage in primary and secondary schools weighted by the number of schools included in the 2014 nationally representative National Hygiene Baseline Survey. Estimates are not used based on comparison with primary data source from another year. </t>
  </si>
  <si>
    <t>ASPR12</t>
  </si>
  <si>
    <t>Bangladesh Primary Education Annual Sector Performance Report [ASPR-2014]</t>
  </si>
  <si>
    <t>ASPR13</t>
  </si>
  <si>
    <t>At least one functional toilet</t>
  </si>
  <si>
    <t>Separate functioning toilets for girls</t>
  </si>
  <si>
    <t>Flush anywhere (unimproved)</t>
  </si>
  <si>
    <t>Further information on the definition of "safe drinking water" is not provided.</t>
  </si>
  <si>
    <t>Bangladesh Primary Education Annual Sector Performance Report [ASPR-2017]</t>
  </si>
  <si>
    <t>ASPR16</t>
  </si>
  <si>
    <t>Separate functioning toilet for girls</t>
  </si>
  <si>
    <t>Estimated from usable &amp; single-sex</t>
  </si>
  <si>
    <t xml:space="preserve">GPS and NNPS primary schools are included. A national estimate is based on primary school data in the absence of additional information. The proportion with basic service is estimated from data on separate functioning toilet for girls in the absence of informaiton on facility types. </t>
  </si>
  <si>
    <t xml:space="preserve">Coverage figures include both GPS and RNGPS primary and pre-primary schools. Madrasahs are not included.  An estimate for basic water service is calculated by applying the proportion of tubewells that are functional (86%) to the proportion of schools with water from an improved source. A national estimate is based on primary school data in the absence of other information. </t>
  </si>
  <si>
    <t>Estimated from improved &amp; proportion functional tubewells</t>
  </si>
  <si>
    <t xml:space="preserve">Data include GPS and NNPS schools.  An estimate for basic water service is calculated by applying the proportion of tubewells that are functional in 2013 (90%) to the proportion of schools with water from an improved source. A national estimate is based on primary school data in the absence of other information. </t>
  </si>
  <si>
    <t xml:space="preserve">Coverage figures include both GPS and RNGPS primary and pre-primary schools. Madrasahs are not included due to unavailable data. Data on the proportion of schools with water facility types are not included. A national estimate is based on primary school data in the absence of other information. 86% of schools with a tubewell have a functional well. </t>
  </si>
  <si>
    <t xml:space="preserve">Data include GPS and NNPS schools. A national estimate is based on primary school data in the absence of other information. Data on the proportion of schools with water facility types are not included. 90% of schools with a tubewell have a functional well. </t>
  </si>
  <si>
    <t>Bangladesh Primary Education Annual Sector Performance Report [ASPR-2016]</t>
  </si>
  <si>
    <t>ASPR15</t>
  </si>
  <si>
    <t xml:space="preserve">GPS and NNPS primary schools are included. A national estimate is based on primary school data in the absence of additional information.  An estimate for basic water service is calculated by applying the proportion of tubewells that are functional in 2013 (86.7%) to the proportion of schools with water from an improved source. </t>
  </si>
  <si>
    <t xml:space="preserve">GPS and NNPS primary schools are included. A national estimate is based on primary school data in the absence of additional information. Schools that reported they have water, but were not included in estimates by facility type are assumed to have an "other" water source; 50% of these are assumed to be improved. An estimate for basic water service is calculated by applying the proportion of tubewells that are functional in 2013 (83.6%) to the proportion of schools with water from an improved source. </t>
  </si>
  <si>
    <t xml:space="preserve">GPS and RNGPS primary schools are included. A national estimate is based on primary school data in the absence of additional information. The proportion with basic service is estimated from data on separate functioning toilet for girls in the absence of informaiton on facility types. </t>
  </si>
  <si>
    <t>Coverage figures include both GPS and RNGPS primary and pre-primary schools. Madrasahs are not included due to unavailable data.. It is unclear if the toilets are of an improved type or not. The proportion of schools with separate functioning toilets for girls is used as an estimate for 'basic' in the absence of other information. A national estimate is based on primary school data in the absence of other information.</t>
  </si>
  <si>
    <t>A nationally representative sample was selected including rural and urban government or registered primary or high school. Around three-quarters of the schools included were primary schools. The national estimate is based on weighted data from urban and rural areas.</t>
  </si>
  <si>
    <t xml:space="preserve">A nationally representative sample was selected including rural and urban government or registered primary or high school. Around three-quarters of the schools included were primary schools. The national estimate is based on weighted data from urban and rural areas. 87.6% of schools have functional improved toilet facilities for students; the estimate drops when availability (unlocked) is considered. This value is used to estimate basic service in the absence of data on sex-separation. </t>
  </si>
  <si>
    <t xml:space="preserve">The secondary school estimate is based on coverage in lower and upper secondary schools and the school age population for each level. The national estimate is based on coverage in primary and secondary schools weighted by the number of schools included in the 2014 nationally representative National Hygiene Baseline Survey.  A national estimate is based on primary school data in the absence of other information. The estimates are not used since data from a primary data source is available for the same year. </t>
  </si>
  <si>
    <t xml:space="preserve">The secondary school estimate is based on coverage in lower and upper secondary schools and the school age population for each level. The national estimate is based on coverage in primary and secondary schools weighted by the number of primary schools in the ASPR13 (60,332) and the number of secondary schools in the ISAS14 (18,425). The estimates are not used since data from a primary data source is available for the same year.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</si>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</sst>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1"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3579"/>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1701"/>
      <name val="Arial"/>
      <family val="2"/>
    </font>
    <font>
      <b/>
      <sz val="12"/>
      <color theme="4" tint="-0.24994659260841701"/>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7" tint="-0.24994659260841701"/>
      <name val="Arial"/>
      <family val="2"/>
    </font>
    <font>
      <i/>
      <sz val="8"/>
      <color theme="0"/>
      <name val="Arial"/>
      <family val="2"/>
    </font>
    <font>
      <b/>
      <sz val="16"/>
      <color rgb="FF00B0F0"/>
      <name val="Arial"/>
      <family val="2"/>
    </font>
    <font>
      <b/>
      <sz val="20"/>
      <color theme="1" tint="0.34998626667073579"/>
      <name val="Arial"/>
      <family val="2"/>
    </font>
    <font>
      <i/>
      <sz val="9"/>
      <color rgb="FF00B0F0"/>
      <name val="Arial"/>
      <family val="2"/>
    </font>
    <font>
      <sz val="12"/>
      <color theme="0" tint="-0.49995422223578601"/>
      <name val="Arial"/>
      <family val="2"/>
    </font>
    <font>
      <b/>
      <sz val="8"/>
      <color rgb="FF6C70A4"/>
      <name val="Arial"/>
      <family val="2"/>
    </font>
    <font>
      <u/>
      <sz val="12"/>
      <color theme="0" tint="-0.49995422223578601"/>
      <name val="Arial"/>
      <family val="2"/>
    </font>
    <font>
      <sz val="12"/>
      <color rgb="FF0070C0"/>
      <name val="Arial"/>
      <family val="2"/>
    </font>
    <font>
      <u/>
      <sz val="10"/>
      <color theme="0" tint="-0.34998626667073579"/>
      <name val="Arial"/>
      <family val="2"/>
    </font>
    <font>
      <sz val="12"/>
      <color rgb="FF388E3C"/>
      <name val="Arial"/>
      <family val="2"/>
    </font>
    <font>
      <sz val="12"/>
      <color rgb="FF92D050"/>
      <name val="Arial"/>
      <family val="2"/>
    </font>
    <font>
      <sz val="12"/>
      <color rgb="FF7030A0"/>
      <name val="Arial"/>
      <family val="2"/>
    </font>
    <font>
      <u/>
      <sz val="10"/>
      <color theme="0" tint="-0.49995422223578601"/>
      <name val="Arial"/>
      <family val="2"/>
    </font>
    <font>
      <b/>
      <sz val="18"/>
      <color theme="0"/>
      <name val="Arial"/>
      <family val="2"/>
    </font>
    <font>
      <b/>
      <sz val="18"/>
      <color theme="0" tint="-0.14999847407452621"/>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i/>
      <sz val="11"/>
      <color rgb="FF000000"/>
      <name val="Arial"/>
    </font>
  </fonts>
  <fills count="13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indexed="22"/>
        <bgColor indexed="64"/>
      </patternFill>
    </fill>
    <fill>
      <patternFill patternType="solid">
        <fgColor theme="4" tint="0.79995117038483843"/>
        <bgColor indexed="64"/>
      </patternFill>
    </fill>
    <fill>
      <patternFill patternType="solid">
        <fgColor theme="7" tint="0.79995117038483843"/>
        <bgColor indexed="64"/>
      </patternFill>
    </fill>
    <fill>
      <patternFill patternType="solid">
        <fgColor theme="4" tint="0.79995117038483843"/>
        <bgColor indexed="64"/>
      </patternFill>
    </fill>
    <fill>
      <patternFill patternType="solid">
        <fgColor rgb="FFD6D0D2"/>
      </patternFill>
    </fill>
    <fill>
      <patternFill patternType="solid">
        <fgColor theme="4" tint="0.59996337778862885"/>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3843"/>
        <bgColor indexed="64"/>
      </patternFill>
    </fill>
    <fill>
      <patternFill patternType="solid">
        <fgColor theme="0" tint="-0.24994659260841701"/>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4.956205938901944E-2"/>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3579"/>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style="dotted">
        <color theme="0" tint="-4.956205938901944E-2"/>
      </left>
      <right/>
      <top/>
      <bottom/>
      <diagonal/>
    </border>
    <border>
      <left style="thin">
        <color theme="0" tint="-0.34998626667073579"/>
      </left>
      <right/>
      <top/>
      <bottom style="thin">
        <color theme="0" tint="-0.24994659260841701"/>
      </bottom>
      <diagonal/>
    </border>
    <border>
      <left style="dotted">
        <color theme="0" tint="-4.956205938901944E-2"/>
      </left>
      <right/>
      <top/>
      <bottom style="thin">
        <color theme="0" tint="-0.24994659260841701"/>
      </bottom>
      <diagonal/>
    </border>
    <border>
      <left/>
      <right style="thin">
        <color theme="0" tint="-0.34998626667073579"/>
      </right>
      <top/>
      <bottom style="thin">
        <color theme="0" tint="-0.24994659260841701"/>
      </bottom>
      <diagonal/>
    </border>
    <border>
      <left style="thin">
        <color theme="0" tint="-0.34998626667073579"/>
      </left>
      <right/>
      <top/>
      <bottom style="thin">
        <color theme="0" tint="-0.34998626667073579"/>
      </bottom>
      <diagonal/>
    </border>
    <border>
      <left style="dotted">
        <color theme="0" tint="-4.956205938901944E-2"/>
      </left>
      <right/>
      <top/>
      <bottom style="thin">
        <color theme="0" tint="-0.34998626667073579"/>
      </bottom>
      <diagonal/>
    </border>
    <border>
      <left/>
      <right style="thin">
        <color theme="0" tint="-0.34998626667073579"/>
      </right>
      <top/>
      <bottom style="thin">
        <color theme="0" tint="-0.34998626667073579"/>
      </bottom>
      <diagonal/>
    </border>
    <border>
      <left style="thin">
        <color indexed="64"/>
      </left>
      <right/>
      <top/>
      <bottom style="thin">
        <color theme="0" tint="-0.24994659260841701"/>
      </bottom>
      <diagonal/>
    </border>
    <border>
      <left/>
      <right/>
      <top style="thin">
        <color theme="0" tint="-0.24994659260841701"/>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diagonal/>
    </border>
  </borders>
  <cellStyleXfs count="10">
    <xf numFmtId="0" fontId="0" fillId="0" borderId="0"/>
    <xf numFmtId="0" fontId="15" fillId="0" borderId="0"/>
    <xf numFmtId="0" fontId="19" fillId="0" borderId="0"/>
    <xf numFmtId="0" fontId="22" fillId="0" borderId="0" applyNumberFormat="0" applyFill="0" applyBorder="0" applyAlignment="0" applyProtection="0"/>
    <xf numFmtId="0" fontId="15" fillId="0" borderId="0"/>
    <xf numFmtId="0" fontId="37" fillId="0" borderId="0"/>
    <xf numFmtId="0" fontId="19" fillId="0" borderId="0"/>
    <xf numFmtId="0" fontId="50" fillId="0" borderId="0" applyNumberFormat="0" applyFill="0" applyBorder="0" applyAlignment="0" applyProtection="0"/>
    <xf numFmtId="0" fontId="58" fillId="13" borderId="0">
      <alignment horizontal="center" vertical="center"/>
    </xf>
    <xf numFmtId="0" fontId="19" fillId="0" borderId="0"/>
  </cellStyleXfs>
  <cellXfs count="608">
    <xf numFmtId="0" fontId="0" fillId="0" borderId="0" xfId="0"/>
    <xf numFmtId="0" fontId="3" fillId="0" borderId="0" xfId="0" applyFont="1"/>
    <xf numFmtId="0" fontId="0" fillId="2" borderId="0" xfId="0" applyFill="1"/>
    <xf numFmtId="0" fontId="0" fillId="0" borderId="0" xfId="0" applyFill="1" applyBorder="1"/>
    <xf numFmtId="0" fontId="0" fillId="0" borderId="0" xfId="0" applyAlignment="1">
      <alignment vertical="center"/>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164" fontId="3" fillId="2" borderId="2" xfId="0" applyNumberFormat="1" applyFont="1" applyFill="1" applyBorder="1" applyAlignment="1">
      <alignment horizontal="center" vertical="center"/>
    </xf>
    <xf numFmtId="164" fontId="3" fillId="0" borderId="12" xfId="0" applyNumberFormat="1" applyFont="1" applyFill="1" applyBorder="1" applyAlignment="1">
      <alignment horizontal="center" vertical="center"/>
    </xf>
    <xf numFmtId="164" fontId="3" fillId="2" borderId="12"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3" borderId="0" xfId="0" applyFont="1" applyFill="1" applyBorder="1"/>
    <xf numFmtId="0" fontId="3" fillId="0" borderId="4" xfId="0" applyFont="1" applyFill="1" applyBorder="1" applyAlignment="1">
      <alignment horizontal="left" vertical="center" wrapText="1"/>
    </xf>
    <xf numFmtId="0" fontId="3" fillId="2" borderId="2" xfId="0" applyFont="1" applyFill="1" applyBorder="1" applyAlignment="1">
      <alignment horizontal="center" vertical="center"/>
    </xf>
    <xf numFmtId="0" fontId="0" fillId="0" borderId="0" xfId="0" applyFill="1" applyAlignment="1">
      <alignment vertical="center"/>
    </xf>
    <xf numFmtId="0" fontId="4" fillId="2" borderId="2" xfId="0" applyFont="1" applyFill="1" applyBorder="1" applyAlignment="1">
      <alignment vertical="center"/>
    </xf>
    <xf numFmtId="0" fontId="3" fillId="3" borderId="7" xfId="0" applyFont="1" applyFill="1" applyBorder="1"/>
    <xf numFmtId="0" fontId="3" fillId="3" borderId="3" xfId="0" applyFont="1" applyFill="1" applyBorder="1"/>
    <xf numFmtId="0" fontId="3" fillId="3" borderId="3" xfId="0" applyFont="1" applyFill="1" applyBorder="1" applyAlignment="1">
      <alignment vertical="center"/>
    </xf>
    <xf numFmtId="0" fontId="3" fillId="3" borderId="6" xfId="0" applyFont="1" applyFill="1" applyBorder="1"/>
    <xf numFmtId="164" fontId="3" fillId="0" borderId="2" xfId="0" applyNumberFormat="1" applyFont="1" applyFill="1" applyBorder="1" applyAlignment="1">
      <alignment horizontal="center" vertical="center"/>
    </xf>
    <xf numFmtId="0" fontId="3" fillId="2" borderId="10" xfId="0" applyFont="1" applyFill="1" applyBorder="1" applyAlignment="1">
      <alignment horizontal="center"/>
    </xf>
    <xf numFmtId="0" fontId="3" fillId="2" borderId="8" xfId="0" applyFont="1" applyFill="1" applyBorder="1" applyAlignment="1">
      <alignment horizontal="center"/>
    </xf>
    <xf numFmtId="0" fontId="3" fillId="2" borderId="2" xfId="0" applyFont="1" applyFill="1" applyBorder="1" applyAlignment="1">
      <alignment horizontal="center"/>
    </xf>
    <xf numFmtId="0" fontId="0" fillId="2" borderId="8" xfId="0" applyFill="1" applyBorder="1" applyAlignment="1">
      <alignment horizontal="center"/>
    </xf>
    <xf numFmtId="0" fontId="3" fillId="3" borderId="9" xfId="0" applyFont="1" applyFill="1" applyBorder="1"/>
    <xf numFmtId="0" fontId="3" fillId="3" borderId="0" xfId="0" applyFont="1" applyFill="1" applyBorder="1" applyAlignment="1">
      <alignment vertical="center"/>
    </xf>
    <xf numFmtId="0" fontId="3" fillId="3" borderId="5" xfId="0" applyFont="1" applyFill="1" applyBorder="1"/>
    <xf numFmtId="164" fontId="3" fillId="2" borderId="23" xfId="0" applyNumberFormat="1" applyFont="1" applyFill="1" applyBorder="1" applyAlignment="1">
      <alignment horizontal="center" vertical="center"/>
    </xf>
    <xf numFmtId="0" fontId="3" fillId="2" borderId="25" xfId="0" applyFont="1" applyFill="1" applyBorder="1" applyAlignment="1">
      <alignment horizontal="center" vertical="center"/>
    </xf>
    <xf numFmtId="0" fontId="3" fillId="0" borderId="27" xfId="0" applyFont="1" applyFill="1" applyBorder="1" applyAlignment="1">
      <alignment horizontal="left" vertical="center" wrapText="1"/>
    </xf>
    <xf numFmtId="1" fontId="3" fillId="2" borderId="27" xfId="0" applyNumberFormat="1" applyFont="1" applyFill="1" applyBorder="1" applyAlignment="1">
      <alignment horizontal="center" vertical="center"/>
    </xf>
    <xf numFmtId="1" fontId="3" fillId="2" borderId="28" xfId="0" applyNumberFormat="1" applyFont="1" applyFill="1" applyBorder="1" applyAlignment="1">
      <alignment horizontal="center" vertical="center"/>
    </xf>
    <xf numFmtId="164" fontId="3" fillId="2" borderId="24" xfId="0" applyNumberFormat="1" applyFont="1" applyFill="1" applyBorder="1" applyAlignment="1">
      <alignment horizontal="center" vertical="center"/>
    </xf>
    <xf numFmtId="0" fontId="5" fillId="2" borderId="0" xfId="1" applyFont="1" applyFill="1"/>
    <xf numFmtId="0" fontId="11" fillId="2" borderId="0" xfId="1" applyFont="1" applyFill="1"/>
    <xf numFmtId="0" fontId="19" fillId="0" borderId="0" xfId="2"/>
    <xf numFmtId="0" fontId="20" fillId="2" borderId="0" xfId="1" applyFont="1" applyFill="1" applyAlignment="1">
      <alignment horizontal="center"/>
    </xf>
    <xf numFmtId="0" fontId="21" fillId="2" borderId="0" xfId="1" applyFont="1" applyFill="1" applyAlignment="1">
      <alignment horizontal="center"/>
    </xf>
    <xf numFmtId="0" fontId="5" fillId="2" borderId="0" xfId="2" applyFont="1" applyFill="1"/>
    <xf numFmtId="0" fontId="11" fillId="2" borderId="0" xfId="2" applyFont="1" applyFill="1"/>
    <xf numFmtId="0" fontId="26" fillId="2" borderId="0" xfId="2" applyFont="1" applyFill="1"/>
    <xf numFmtId="0" fontId="11" fillId="2" borderId="0" xfId="2" applyFont="1" applyFill="1" applyAlignment="1">
      <alignment vertical="center" wrapText="1"/>
    </xf>
    <xf numFmtId="0" fontId="5" fillId="2" borderId="0" xfId="2" applyFont="1" applyFill="1" applyAlignment="1">
      <alignment vertical="center" wrapText="1"/>
    </xf>
    <xf numFmtId="0" fontId="7" fillId="2" borderId="0" xfId="2" applyFont="1" applyFill="1"/>
    <xf numFmtId="0" fontId="1" fillId="2" borderId="0" xfId="2" applyFont="1" applyFill="1"/>
    <xf numFmtId="0" fontId="11" fillId="0" borderId="0" xfId="2" applyFont="1"/>
    <xf numFmtId="0" fontId="27" fillId="2" borderId="0" xfId="2" applyFont="1" applyFill="1"/>
    <xf numFmtId="0" fontId="19" fillId="2" borderId="0" xfId="2" applyFill="1"/>
    <xf numFmtId="0" fontId="19" fillId="5" borderId="0" xfId="2" applyFill="1"/>
    <xf numFmtId="0" fontId="28" fillId="2" borderId="0" xfId="4" applyFont="1" applyFill="1"/>
    <xf numFmtId="0" fontId="3" fillId="2" borderId="0" xfId="4" applyFont="1" applyFill="1"/>
    <xf numFmtId="0" fontId="29" fillId="2" borderId="0" xfId="4" applyFont="1" applyFill="1"/>
    <xf numFmtId="0" fontId="18" fillId="2" borderId="0" xfId="4" applyFont="1" applyFill="1"/>
    <xf numFmtId="0" fontId="15" fillId="2" borderId="0" xfId="4" applyFill="1"/>
    <xf numFmtId="0" fontId="30" fillId="2" borderId="0" xfId="4" applyFont="1" applyFill="1"/>
    <xf numFmtId="0" fontId="12" fillId="2" borderId="0" xfId="4" applyFont="1" applyFill="1"/>
    <xf numFmtId="0" fontId="3" fillId="2" borderId="0" xfId="4" applyFont="1" applyFill="1" applyAlignment="1"/>
    <xf numFmtId="0" fontId="4" fillId="2" borderId="0" xfId="4" applyFont="1" applyFill="1"/>
    <xf numFmtId="0" fontId="3" fillId="2" borderId="0" xfId="4" applyFont="1" applyFill="1" applyAlignment="1">
      <alignment horizontal="left"/>
    </xf>
    <xf numFmtId="0" fontId="13" fillId="4" borderId="0" xfId="1" applyFont="1" applyFill="1" applyBorder="1"/>
    <xf numFmtId="0" fontId="7" fillId="4" borderId="0" xfId="1" applyFont="1" applyFill="1" applyBorder="1" applyAlignment="1"/>
    <xf numFmtId="0" fontId="15" fillId="4" borderId="0" xfId="1" applyFill="1" applyBorder="1"/>
    <xf numFmtId="0" fontId="24" fillId="2" borderId="0" xfId="2" applyFont="1" applyFill="1"/>
    <xf numFmtId="0" fontId="7" fillId="2" borderId="0" xfId="1" applyFont="1" applyFill="1" applyBorder="1" applyAlignment="1">
      <alignment horizontal="center"/>
    </xf>
    <xf numFmtId="0" fontId="9" fillId="2" borderId="0" xfId="1" applyFont="1" applyFill="1" applyBorder="1" applyAlignment="1">
      <alignment horizontal="left"/>
    </xf>
    <xf numFmtId="0" fontId="7" fillId="2" borderId="0" xfId="1" applyFont="1" applyFill="1" applyBorder="1" applyAlignment="1"/>
    <xf numFmtId="0" fontId="15" fillId="2" borderId="0" xfId="1" applyFill="1" applyBorder="1"/>
    <xf numFmtId="0" fontId="32" fillId="2" borderId="0" xfId="1" applyFont="1" applyFill="1" applyBorder="1" applyAlignment="1">
      <alignment horizontal="left"/>
    </xf>
    <xf numFmtId="0" fontId="19" fillId="2" borderId="0" xfId="2" applyFont="1" applyFill="1" applyBorder="1" applyAlignment="1">
      <alignment horizontal="center"/>
    </xf>
    <xf numFmtId="0" fontId="19" fillId="2" borderId="0" xfId="2" applyFill="1" applyBorder="1"/>
    <xf numFmtId="0" fontId="32" fillId="2" borderId="0" xfId="1" applyFont="1" applyFill="1" applyBorder="1" applyAlignment="1">
      <alignment horizontal="left" wrapText="1"/>
    </xf>
    <xf numFmtId="0" fontId="15" fillId="2" borderId="0" xfId="1" applyFill="1"/>
    <xf numFmtId="0" fontId="7" fillId="2" borderId="0" xfId="1" applyFont="1" applyFill="1" applyAlignment="1">
      <alignment horizontal="center"/>
    </xf>
    <xf numFmtId="0" fontId="13" fillId="4" borderId="0" xfId="1" applyFont="1" applyFill="1"/>
    <xf numFmtId="0" fontId="15" fillId="4" borderId="0" xfId="1" applyFill="1"/>
    <xf numFmtId="0" fontId="15" fillId="0" borderId="0" xfId="1"/>
    <xf numFmtId="0" fontId="16" fillId="2" borderId="0" xfId="1" applyFont="1" applyFill="1"/>
    <xf numFmtId="0" fontId="34" fillId="0" borderId="0" xfId="2" applyFont="1"/>
    <xf numFmtId="0" fontId="17" fillId="0" borderId="0" xfId="1" applyFont="1"/>
    <xf numFmtId="0" fontId="14" fillId="2" borderId="0" xfId="1" applyFont="1" applyFill="1"/>
    <xf numFmtId="0" fontId="25" fillId="0" borderId="0" xfId="2" applyFont="1"/>
    <xf numFmtId="164" fontId="3" fillId="2" borderId="10" xfId="0" applyNumberFormat="1" applyFont="1" applyFill="1" applyBorder="1" applyAlignment="1">
      <alignment horizontal="center" vertical="center"/>
    </xf>
    <xf numFmtId="0" fontId="4" fillId="0" borderId="2" xfId="0" applyFont="1" applyFill="1" applyBorder="1" applyAlignment="1">
      <alignment vertical="center"/>
    </xf>
    <xf numFmtId="0" fontId="7" fillId="0" borderId="0" xfId="2" applyFont="1"/>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35" fillId="2" borderId="0" xfId="4" applyFont="1" applyFill="1"/>
    <xf numFmtId="0" fontId="36" fillId="2" borderId="0" xfId="4" applyFont="1" applyFill="1"/>
    <xf numFmtId="0" fontId="42" fillId="2" borderId="0" xfId="2" applyFont="1" applyFill="1"/>
    <xf numFmtId="0" fontId="42" fillId="2" borderId="0" xfId="1" applyFont="1" applyFill="1" applyAlignment="1">
      <alignment horizontal="left"/>
    </xf>
    <xf numFmtId="0" fontId="42" fillId="2" borderId="0" xfId="1" applyFont="1" applyFill="1"/>
    <xf numFmtId="0" fontId="7" fillId="4" borderId="0" xfId="1" applyFont="1" applyFill="1" applyBorder="1" applyAlignment="1">
      <alignment horizontal="center"/>
    </xf>
    <xf numFmtId="0" fontId="4" fillId="8" borderId="31" xfId="4" applyFont="1" applyFill="1" applyBorder="1" applyAlignment="1">
      <alignment horizontal="center" textRotation="90"/>
    </xf>
    <xf numFmtId="0" fontId="4" fillId="8" borderId="31" xfId="4" applyFont="1" applyFill="1" applyBorder="1" applyAlignment="1">
      <alignment textRotation="90"/>
    </xf>
    <xf numFmtId="0" fontId="4" fillId="7" borderId="31" xfId="4" applyFont="1" applyFill="1" applyBorder="1" applyAlignment="1">
      <alignment horizontal="center" textRotation="90"/>
    </xf>
    <xf numFmtId="0" fontId="4" fillId="6" borderId="31" xfId="4" applyFont="1" applyFill="1" applyBorder="1" applyAlignment="1">
      <alignment horizontal="center" textRotation="90"/>
    </xf>
    <xf numFmtId="0" fontId="4" fillId="6" borderId="31" xfId="4" applyFont="1" applyFill="1" applyBorder="1" applyAlignment="1">
      <alignment textRotation="90"/>
    </xf>
    <xf numFmtId="0" fontId="44" fillId="2" borderId="0" xfId="4" applyFont="1" applyFill="1"/>
    <xf numFmtId="0" fontId="31" fillId="7" borderId="31" xfId="4" applyFont="1" applyFill="1" applyBorder="1" applyAlignment="1">
      <alignment horizontal="center" textRotation="90"/>
    </xf>
    <xf numFmtId="0" fontId="31" fillId="7" borderId="12" xfId="4" applyFont="1" applyFill="1" applyBorder="1" applyAlignment="1">
      <alignment horizontal="center" textRotation="90"/>
    </xf>
    <xf numFmtId="0" fontId="4" fillId="7" borderId="7" xfId="4" applyFont="1" applyFill="1" applyBorder="1" applyAlignment="1">
      <alignment horizontal="center" textRotation="90"/>
    </xf>
    <xf numFmtId="0" fontId="4" fillId="7" borderId="9" xfId="4" applyFont="1" applyFill="1" applyBorder="1" applyAlignment="1">
      <alignment horizontal="center" textRotation="90"/>
    </xf>
    <xf numFmtId="0" fontId="19" fillId="0" borderId="0" xfId="2" applyFill="1"/>
    <xf numFmtId="0" fontId="16" fillId="0" borderId="0" xfId="1" applyFont="1"/>
    <xf numFmtId="0" fontId="14" fillId="0" borderId="0" xfId="0" applyFont="1"/>
    <xf numFmtId="0" fontId="16" fillId="0" borderId="0" xfId="0" applyFont="1"/>
    <xf numFmtId="0" fontId="4" fillId="7" borderId="12" xfId="4" applyFont="1" applyFill="1" applyBorder="1" applyAlignment="1">
      <alignment horizontal="center" textRotation="90"/>
    </xf>
    <xf numFmtId="0" fontId="3" fillId="0" borderId="0" xfId="2" applyFont="1" applyFill="1"/>
    <xf numFmtId="0" fontId="34" fillId="0" borderId="0" xfId="2" applyFont="1" applyFill="1"/>
    <xf numFmtId="0" fontId="16" fillId="0" borderId="0" xfId="0" applyFont="1" applyFill="1"/>
    <xf numFmtId="0" fontId="16" fillId="0" borderId="0" xfId="1" applyFont="1" applyFill="1"/>
    <xf numFmtId="0" fontId="19" fillId="2" borderId="0" xfId="2" applyFill="1" applyAlignment="1">
      <alignment horizontal="center"/>
    </xf>
    <xf numFmtId="0" fontId="19" fillId="0" borderId="0" xfId="2" applyAlignment="1">
      <alignment horizontal="center"/>
    </xf>
    <xf numFmtId="0" fontId="15" fillId="2" borderId="0" xfId="1" applyFill="1" applyAlignment="1">
      <alignment horizontal="center"/>
    </xf>
    <xf numFmtId="0" fontId="15" fillId="4" borderId="0" xfId="1" applyFill="1" applyAlignment="1">
      <alignment horizontal="center"/>
    </xf>
    <xf numFmtId="0" fontId="17" fillId="0" borderId="0" xfId="1" applyFont="1" applyAlignment="1">
      <alignment horizontal="center"/>
    </xf>
    <xf numFmtId="0" fontId="15" fillId="0" borderId="0" xfId="1" applyAlignment="1">
      <alignment horizontal="center"/>
    </xf>
    <xf numFmtId="0" fontId="14" fillId="2" borderId="0" xfId="1" applyFont="1" applyFill="1" applyAlignment="1">
      <alignment horizontal="left"/>
    </xf>
    <xf numFmtId="0" fontId="43" fillId="2" borderId="0" xfId="2" applyFont="1" applyFill="1" applyBorder="1"/>
    <xf numFmtId="0" fontId="32" fillId="2" borderId="0" xfId="1" applyFont="1" applyFill="1" applyBorder="1" applyAlignment="1">
      <alignment horizontal="center" wrapText="1"/>
    </xf>
    <xf numFmtId="0" fontId="3" fillId="0" borderId="4" xfId="0" applyFont="1" applyBorder="1" applyAlignment="1">
      <alignment horizontal="left" vertical="center" wrapText="1"/>
    </xf>
    <xf numFmtId="0" fontId="4" fillId="2" borderId="2" xfId="0" applyFont="1" applyFill="1" applyBorder="1" applyAlignment="1">
      <alignment horizontal="left" vertical="center"/>
    </xf>
    <xf numFmtId="164" fontId="3" fillId="2" borderId="21" xfId="0" applyNumberFormat="1" applyFont="1" applyFill="1" applyBorder="1" applyAlignment="1">
      <alignment horizontal="center" vertical="center"/>
    </xf>
    <xf numFmtId="164" fontId="3" fillId="2" borderId="8" xfId="0" applyNumberFormat="1" applyFont="1" applyFill="1" applyBorder="1" applyAlignment="1">
      <alignment horizontal="center" vertical="center"/>
    </xf>
    <xf numFmtId="164" fontId="3" fillId="2" borderId="25" xfId="0" applyNumberFormat="1" applyFont="1" applyFill="1" applyBorder="1" applyAlignment="1">
      <alignment horizontal="center" vertical="center"/>
    </xf>
    <xf numFmtId="164" fontId="3" fillId="2" borderId="33" xfId="0" applyNumberFormat="1" applyFont="1" applyFill="1" applyBorder="1" applyAlignment="1">
      <alignment horizontal="center" vertical="center"/>
    </xf>
    <xf numFmtId="164" fontId="3" fillId="0" borderId="10" xfId="0" applyNumberFormat="1" applyFont="1" applyBorder="1" applyAlignment="1">
      <alignment horizontal="center" vertical="center" wrapText="1"/>
    </xf>
    <xf numFmtId="1" fontId="3" fillId="0" borderId="2" xfId="0" applyNumberFormat="1" applyFont="1" applyFill="1" applyBorder="1" applyAlignment="1">
      <alignment horizontal="center" vertical="center"/>
    </xf>
    <xf numFmtId="0" fontId="1" fillId="0" borderId="2" xfId="0" applyFont="1" applyBorder="1" applyAlignment="1">
      <alignment horizontal="center"/>
    </xf>
    <xf numFmtId="1" fontId="1" fillId="0" borderId="2" xfId="0" applyNumberFormat="1" applyFont="1" applyBorder="1" applyAlignment="1">
      <alignment horizontal="center"/>
    </xf>
    <xf numFmtId="1" fontId="1" fillId="0" borderId="23" xfId="0" applyNumberFormat="1" applyFont="1" applyBorder="1" applyAlignment="1">
      <alignment horizontal="center"/>
    </xf>
    <xf numFmtId="0" fontId="3" fillId="0" borderId="34" xfId="0" applyFont="1" applyFill="1" applyBorder="1" applyAlignment="1">
      <alignment horizontal="left" vertical="center" wrapText="1"/>
    </xf>
    <xf numFmtId="1" fontId="3" fillId="0" borderId="27" xfId="0" applyNumberFormat="1" applyFont="1" applyFill="1" applyBorder="1" applyAlignment="1">
      <alignment horizontal="center" vertical="center"/>
    </xf>
    <xf numFmtId="1" fontId="3" fillId="0" borderId="28" xfId="0" applyNumberFormat="1" applyFont="1" applyFill="1" applyBorder="1" applyAlignment="1">
      <alignment horizontal="center" vertical="center"/>
    </xf>
    <xf numFmtId="164" fontId="3" fillId="0" borderId="23" xfId="0" applyNumberFormat="1" applyFont="1" applyFill="1" applyBorder="1" applyAlignment="1">
      <alignment horizontal="center" vertical="center"/>
    </xf>
    <xf numFmtId="164" fontId="1" fillId="0" borderId="2" xfId="0" applyNumberFormat="1" applyFont="1" applyBorder="1" applyAlignment="1">
      <alignment horizontal="center" vertical="center"/>
    </xf>
    <xf numFmtId="0" fontId="3" fillId="2" borderId="35" xfId="0" applyFont="1" applyFill="1" applyBorder="1" applyAlignment="1">
      <alignment horizontal="center"/>
    </xf>
    <xf numFmtId="1" fontId="1" fillId="0" borderId="27" xfId="0" applyNumberFormat="1" applyFont="1" applyBorder="1" applyAlignment="1">
      <alignment horizontal="center"/>
    </xf>
    <xf numFmtId="0" fontId="1" fillId="0" borderId="27" xfId="0" applyFont="1" applyBorder="1" applyAlignment="1">
      <alignment horizontal="center"/>
    </xf>
    <xf numFmtId="1" fontId="1" fillId="0" borderId="28" xfId="0" applyNumberFormat="1" applyFont="1" applyBorder="1" applyAlignment="1">
      <alignment horizontal="center"/>
    </xf>
    <xf numFmtId="0" fontId="15" fillId="0" borderId="0" xfId="1" applyFill="1"/>
    <xf numFmtId="0" fontId="15" fillId="10" borderId="0" xfId="1" applyFill="1"/>
    <xf numFmtId="0" fontId="19" fillId="11" borderId="0" xfId="2" applyFill="1"/>
    <xf numFmtId="0" fontId="3" fillId="2" borderId="11" xfId="0" applyFont="1" applyFill="1" applyBorder="1" applyAlignment="1">
      <alignment horizontal="center" vertical="center"/>
    </xf>
    <xf numFmtId="0" fontId="4" fillId="8" borderId="12" xfId="4" applyFont="1" applyFill="1" applyBorder="1" applyAlignment="1">
      <alignment horizontal="center" textRotation="90"/>
    </xf>
    <xf numFmtId="0" fontId="4" fillId="6" borderId="12" xfId="4" applyFont="1" applyFill="1" applyBorder="1" applyAlignment="1">
      <alignment horizontal="center" textRotation="90"/>
    </xf>
    <xf numFmtId="0" fontId="4" fillId="2" borderId="12" xfId="0" applyFont="1" applyFill="1" applyBorder="1" applyAlignment="1">
      <alignment vertical="center"/>
    </xf>
    <xf numFmtId="0" fontId="4" fillId="2" borderId="12" xfId="0" applyFont="1" applyFill="1" applyBorder="1" applyAlignment="1">
      <alignment horizontal="left" vertical="center"/>
    </xf>
    <xf numFmtId="0" fontId="3" fillId="0" borderId="12" xfId="0" applyFont="1" applyFill="1" applyBorder="1" applyAlignment="1">
      <alignment horizontal="left" vertical="center" wrapText="1"/>
    </xf>
    <xf numFmtId="0" fontId="3" fillId="0" borderId="36" xfId="0" applyFont="1" applyFill="1" applyBorder="1" applyAlignment="1">
      <alignment horizontal="left" vertical="center" wrapText="1"/>
    </xf>
    <xf numFmtId="0" fontId="4" fillId="8" borderId="7" xfId="4" applyFont="1" applyFill="1" applyBorder="1" applyAlignment="1">
      <alignment horizontal="center" textRotation="90"/>
    </xf>
    <xf numFmtId="0" fontId="4" fillId="6" borderId="9" xfId="4" applyFont="1" applyFill="1" applyBorder="1" applyAlignment="1">
      <alignment horizontal="center" textRotation="90"/>
    </xf>
    <xf numFmtId="0" fontId="4" fillId="6" borderId="7" xfId="4" applyFont="1" applyFill="1" applyBorder="1" applyAlignment="1">
      <alignment horizontal="center" textRotation="90"/>
    </xf>
    <xf numFmtId="0" fontId="4" fillId="12" borderId="32" xfId="4" applyFont="1" applyFill="1" applyBorder="1" applyAlignment="1">
      <alignment horizontal="center" textRotation="90"/>
    </xf>
    <xf numFmtId="0" fontId="4" fillId="8" borderId="12" xfId="4" applyFont="1" applyFill="1" applyBorder="1" applyAlignment="1">
      <alignment textRotation="90"/>
    </xf>
    <xf numFmtId="0" fontId="4" fillId="12" borderId="11" xfId="4" applyFont="1" applyFill="1" applyBorder="1" applyAlignment="1">
      <alignment horizontal="right" textRotation="90"/>
    </xf>
    <xf numFmtId="0" fontId="4" fillId="6" borderId="12" xfId="4" applyFont="1" applyFill="1" applyBorder="1" applyAlignment="1">
      <alignment textRotation="90"/>
    </xf>
    <xf numFmtId="0" fontId="19" fillId="2" borderId="0" xfId="6" applyFill="1"/>
    <xf numFmtId="0" fontId="19" fillId="0" borderId="0" xfId="6"/>
    <xf numFmtId="0" fontId="19" fillId="2" borderId="0" xfId="6" applyFont="1" applyFill="1"/>
    <xf numFmtId="0" fontId="46" fillId="2" borderId="0" xfId="1" applyFont="1" applyFill="1" applyAlignment="1">
      <alignment horizontal="center" vertical="center" wrapText="1"/>
    </xf>
    <xf numFmtId="0" fontId="7" fillId="2" borderId="0" xfId="1" applyFont="1" applyFill="1" applyAlignment="1">
      <alignment horizontal="left" indent="1"/>
    </xf>
    <xf numFmtId="0" fontId="47" fillId="2" borderId="0" xfId="1" applyFont="1" applyFill="1" applyAlignment="1">
      <alignment horizontal="center"/>
    </xf>
    <xf numFmtId="0" fontId="48" fillId="2" borderId="0" xfId="1" applyFont="1" applyFill="1" applyBorder="1" applyAlignment="1">
      <alignment horizontal="center"/>
    </xf>
    <xf numFmtId="0" fontId="19" fillId="2" borderId="0" xfId="6" applyFill="1" applyBorder="1"/>
    <xf numFmtId="0" fontId="11" fillId="2" borderId="0" xfId="1" applyFont="1" applyFill="1" applyBorder="1"/>
    <xf numFmtId="0" fontId="6" fillId="2" borderId="0" xfId="1" applyFont="1" applyFill="1" applyBorder="1" applyAlignment="1">
      <alignment horizontal="center"/>
    </xf>
    <xf numFmtId="0" fontId="28" fillId="2" borderId="0" xfId="1" applyFont="1" applyFill="1" applyBorder="1" applyAlignment="1">
      <alignment horizontal="center"/>
    </xf>
    <xf numFmtId="0" fontId="49" fillId="2" borderId="0" xfId="1" applyFont="1" applyFill="1" applyBorder="1"/>
    <xf numFmtId="0" fontId="51" fillId="2" borderId="0" xfId="7" applyFont="1" applyFill="1" applyBorder="1" applyAlignment="1">
      <alignment horizontal="center"/>
    </xf>
    <xf numFmtId="0" fontId="23" fillId="2" borderId="0" xfId="7" applyFont="1" applyFill="1" applyBorder="1" applyAlignment="1">
      <alignment horizontal="center"/>
    </xf>
    <xf numFmtId="0" fontId="52" fillId="2" borderId="0" xfId="1" applyFont="1" applyFill="1" applyBorder="1"/>
    <xf numFmtId="0" fontId="53" fillId="2" borderId="0" xfId="7" applyFont="1" applyFill="1" applyBorder="1" applyAlignment="1">
      <alignment horizontal="center"/>
    </xf>
    <xf numFmtId="0" fontId="54" fillId="2" borderId="0" xfId="1" applyFont="1" applyFill="1" applyBorder="1"/>
    <xf numFmtId="0" fontId="55" fillId="2" borderId="0" xfId="1" applyFont="1" applyFill="1" applyBorder="1"/>
    <xf numFmtId="0" fontId="56" fillId="2" borderId="0" xfId="1" applyFont="1" applyFill="1" applyBorder="1"/>
    <xf numFmtId="0" fontId="57" fillId="2" borderId="0" xfId="7" applyFont="1" applyFill="1" applyBorder="1" applyAlignment="1">
      <alignment horizontal="center"/>
    </xf>
    <xf numFmtId="0" fontId="58" fillId="2" borderId="0" xfId="8" applyFill="1">
      <alignment horizontal="center" vertical="center"/>
    </xf>
    <xf numFmtId="0" fontId="59" fillId="3" borderId="0" xfId="8" applyFont="1" applyFill="1">
      <alignment horizontal="center" vertical="center"/>
    </xf>
    <xf numFmtId="0" fontId="2" fillId="2" borderId="0" xfId="1" applyFont="1" applyFill="1"/>
    <xf numFmtId="0" fontId="24" fillId="2" borderId="0" xfId="1" applyFont="1" applyFill="1" applyAlignment="1">
      <alignment horizontal="left" indent="1"/>
    </xf>
    <xf numFmtId="0" fontId="23" fillId="2" borderId="0" xfId="7" applyFont="1" applyFill="1" applyAlignment="1">
      <alignment horizontal="left" indent="1"/>
    </xf>
    <xf numFmtId="0" fontId="25" fillId="2" borderId="0" xfId="1" applyFont="1" applyFill="1" applyAlignment="1">
      <alignment horizontal="left" indent="1"/>
    </xf>
    <xf numFmtId="0" fontId="23" fillId="2" borderId="0" xfId="7" applyFont="1" applyFill="1" applyAlignment="1">
      <alignment horizontal="left" indent="2"/>
    </xf>
    <xf numFmtId="0" fontId="33" fillId="0" borderId="0" xfId="6" applyFont="1"/>
    <xf numFmtId="0" fontId="7" fillId="0" borderId="1" xfId="2" applyFont="1" applyFill="1" applyBorder="1"/>
    <xf numFmtId="0" fontId="7" fillId="0" borderId="0" xfId="2" applyFont="1" applyFill="1" applyBorder="1"/>
    <xf numFmtId="0" fontId="19" fillId="0" borderId="3" xfId="2" applyFill="1" applyBorder="1"/>
    <xf numFmtId="0" fontId="3" fillId="2" borderId="0" xfId="1" applyFont="1" applyFill="1" applyBorder="1" applyAlignment="1">
      <alignment horizontal="center"/>
    </xf>
    <xf numFmtId="0" fontId="7" fillId="0" borderId="0" xfId="2" applyFont="1" applyFill="1"/>
    <xf numFmtId="0" fontId="33" fillId="0" borderId="0" xfId="2" applyFont="1" applyFill="1"/>
    <xf numFmtId="0" fontId="3" fillId="2" borderId="0" xfId="1" applyFont="1" applyFill="1" applyBorder="1" applyAlignment="1">
      <alignment horizontal="right"/>
    </xf>
    <xf numFmtId="0" fontId="19" fillId="0" borderId="0" xfId="2" applyAlignment="1">
      <alignment horizontal="right"/>
    </xf>
    <xf numFmtId="0" fontId="3" fillId="2" borderId="0" xfId="1" applyFont="1" applyFill="1" applyBorder="1" applyAlignment="1">
      <alignment horizontal="left"/>
    </xf>
    <xf numFmtId="0" fontId="19" fillId="0" borderId="0" xfId="2" applyAlignment="1">
      <alignment horizontal="left"/>
    </xf>
    <xf numFmtId="1" fontId="3" fillId="2" borderId="0" xfId="1" applyNumberFormat="1" applyFont="1" applyFill="1" applyBorder="1"/>
    <xf numFmtId="0" fontId="3" fillId="2" borderId="37" xfId="1" applyFont="1" applyFill="1" applyBorder="1" applyAlignment="1">
      <alignment horizontal="left"/>
    </xf>
    <xf numFmtId="0" fontId="3" fillId="2" borderId="37" xfId="1" applyFont="1" applyFill="1" applyBorder="1" applyAlignment="1">
      <alignment horizontal="center"/>
    </xf>
    <xf numFmtId="0" fontId="3" fillId="2" borderId="37" xfId="1" applyFont="1" applyFill="1" applyBorder="1" applyAlignment="1">
      <alignment horizontal="right"/>
    </xf>
    <xf numFmtId="1" fontId="3" fillId="2" borderId="37" xfId="1" applyNumberFormat="1" applyFont="1" applyFill="1" applyBorder="1"/>
    <xf numFmtId="0" fontId="27" fillId="2" borderId="0" xfId="1" applyFont="1" applyFill="1" applyBorder="1" applyAlignment="1">
      <alignment horizontal="center"/>
    </xf>
    <xf numFmtId="0" fontId="51" fillId="2" borderId="0" xfId="3" applyFont="1" applyFill="1" applyBorder="1" applyAlignment="1">
      <alignment horizontal="center"/>
    </xf>
    <xf numFmtId="0" fontId="3" fillId="2" borderId="0" xfId="2" applyFont="1" applyFill="1" applyBorder="1"/>
    <xf numFmtId="1" fontId="3" fillId="18" borderId="0" xfId="4" applyNumberFormat="1" applyFont="1" applyFill="1" applyAlignment="1">
      <alignment horizontal="center"/>
    </xf>
    <xf numFmtId="1" fontId="3" fillId="20" borderId="0" xfId="4" applyNumberFormat="1" applyFont="1" applyFill="1" applyAlignment="1">
      <alignment horizontal="center"/>
    </xf>
    <xf numFmtId="1" fontId="3" fillId="16" borderId="0" xfId="4" applyNumberFormat="1" applyFont="1" applyFill="1" applyAlignment="1">
      <alignment horizontal="center"/>
    </xf>
    <xf numFmtId="0" fontId="33" fillId="0" borderId="3" xfId="2" applyFont="1" applyFill="1" applyBorder="1"/>
    <xf numFmtId="0" fontId="33" fillId="0" borderId="1" xfId="2" applyFont="1" applyFill="1" applyBorder="1"/>
    <xf numFmtId="0" fontId="19" fillId="18" borderId="0" xfId="2" applyFill="1"/>
    <xf numFmtId="0" fontId="61" fillId="2" borderId="0" xfId="2" applyFont="1" applyFill="1"/>
    <xf numFmtId="0" fontId="62" fillId="2" borderId="0" xfId="2" applyFont="1" applyFill="1"/>
    <xf numFmtId="0" fontId="63" fillId="2" borderId="0" xfId="2" applyFont="1" applyFill="1" applyAlignment="1">
      <alignment horizontal="center" vertical="center"/>
    </xf>
    <xf numFmtId="0" fontId="34" fillId="2" borderId="0" xfId="2" applyFont="1" applyFill="1"/>
    <xf numFmtId="0" fontId="33" fillId="0" borderId="0" xfId="2" applyFont="1"/>
    <xf numFmtId="0" fontId="3" fillId="0" borderId="23" xfId="0" applyFont="1" applyBorder="1" applyAlignment="1">
      <alignment horizontal="center" vertical="center" wrapText="1"/>
    </xf>
    <xf numFmtId="0" fontId="3" fillId="0" borderId="24" xfId="0" applyFont="1" applyBorder="1" applyAlignment="1">
      <alignment horizontal="left" vertical="center" wrapText="1"/>
    </xf>
    <xf numFmtId="0" fontId="3" fillId="0" borderId="2" xfId="0" applyFont="1" applyBorder="1" applyAlignment="1">
      <alignment horizontal="left" vertical="center" wrapText="1"/>
    </xf>
    <xf numFmtId="0" fontId="3" fillId="0" borderId="23" xfId="0" applyFont="1" applyBorder="1" applyAlignment="1">
      <alignment horizontal="left" vertical="center" wrapText="1"/>
    </xf>
    <xf numFmtId="0" fontId="3" fillId="0" borderId="12" xfId="0" applyFont="1" applyBorder="1" applyAlignment="1">
      <alignment horizontal="left" vertical="center" wrapText="1"/>
    </xf>
    <xf numFmtId="0" fontId="3" fillId="0" borderId="24" xfId="0" applyFont="1" applyBorder="1" applyAlignment="1">
      <alignment horizontal="center" vertical="center" wrapText="1"/>
    </xf>
    <xf numFmtId="0" fontId="38" fillId="9" borderId="11" xfId="9" applyFont="1" applyFill="1" applyBorder="1" applyAlignment="1">
      <alignment vertical="center"/>
    </xf>
    <xf numFmtId="0" fontId="38" fillId="9" borderId="31" xfId="9" applyFont="1" applyFill="1" applyBorder="1" applyAlignment="1">
      <alignment vertical="center"/>
    </xf>
    <xf numFmtId="0" fontId="38" fillId="9" borderId="31" xfId="9" applyFont="1" applyFill="1" applyBorder="1" applyAlignment="1">
      <alignment vertical="center" wrapText="1"/>
    </xf>
    <xf numFmtId="0" fontId="19" fillId="9" borderId="12" xfId="9" applyFont="1" applyFill="1" applyBorder="1" applyAlignment="1">
      <alignment vertical="center"/>
    </xf>
    <xf numFmtId="0" fontId="19" fillId="0" borderId="0" xfId="9"/>
    <xf numFmtId="0" fontId="40" fillId="9" borderId="2" xfId="9" applyFont="1" applyFill="1" applyBorder="1" applyAlignment="1">
      <alignment horizontal="center" vertical="center" wrapText="1"/>
    </xf>
    <xf numFmtId="164" fontId="19" fillId="0" borderId="0" xfId="9" applyNumberFormat="1"/>
    <xf numFmtId="0" fontId="42" fillId="0" borderId="0" xfId="9" applyFont="1"/>
    <xf numFmtId="0" fontId="3" fillId="2" borderId="0" xfId="2" applyFont="1" applyFill="1"/>
    <xf numFmtId="0" fontId="16" fillId="2" borderId="0" xfId="2" applyFont="1" applyFill="1" applyBorder="1" applyAlignment="1">
      <alignment horizontal="center"/>
    </xf>
    <xf numFmtId="1" fontId="16" fillId="2" borderId="0" xfId="2" applyNumberFormat="1" applyFont="1" applyFill="1" applyBorder="1" applyAlignment="1">
      <alignment horizontal="center"/>
    </xf>
    <xf numFmtId="0" fontId="16" fillId="2" borderId="17" xfId="2" applyFont="1" applyFill="1" applyBorder="1" applyAlignment="1">
      <alignment horizontal="center"/>
    </xf>
    <xf numFmtId="1" fontId="16" fillId="2" borderId="17" xfId="2" applyNumberFormat="1" applyFont="1" applyFill="1" applyBorder="1" applyAlignment="1">
      <alignment horizontal="center"/>
    </xf>
    <xf numFmtId="1" fontId="16" fillId="2" borderId="0" xfId="0" applyNumberFormat="1" applyFont="1" applyFill="1" applyBorder="1" applyAlignment="1">
      <alignment horizontal="center"/>
    </xf>
    <xf numFmtId="1" fontId="16" fillId="2" borderId="17" xfId="0" applyNumberFormat="1" applyFont="1" applyFill="1" applyBorder="1" applyAlignment="1">
      <alignment horizontal="center"/>
    </xf>
    <xf numFmtId="1" fontId="16" fillId="2" borderId="29" xfId="0" applyNumberFormat="1" applyFont="1" applyFill="1" applyBorder="1" applyAlignment="1">
      <alignment horizontal="center"/>
    </xf>
    <xf numFmtId="1" fontId="16" fillId="2" borderId="30" xfId="0" applyNumberFormat="1" applyFont="1" applyFill="1" applyBorder="1" applyAlignment="1">
      <alignment horizontal="center"/>
    </xf>
    <xf numFmtId="0" fontId="39" fillId="0" borderId="0" xfId="9" applyFont="1"/>
    <xf numFmtId="0" fontId="16" fillId="2" borderId="39" xfId="2" applyFont="1" applyFill="1" applyBorder="1"/>
    <xf numFmtId="0" fontId="16" fillId="2" borderId="40" xfId="2" applyFont="1" applyFill="1" applyBorder="1"/>
    <xf numFmtId="0" fontId="16" fillId="2" borderId="41" xfId="2" applyFont="1" applyFill="1" applyBorder="1"/>
    <xf numFmtId="1" fontId="16" fillId="2" borderId="42" xfId="0" applyNumberFormat="1" applyFont="1" applyFill="1" applyBorder="1" applyAlignment="1">
      <alignment horizontal="center"/>
    </xf>
    <xf numFmtId="1" fontId="16" fillId="2" borderId="43" xfId="0" applyNumberFormat="1" applyFont="1" applyFill="1" applyBorder="1" applyAlignment="1">
      <alignment horizontal="center"/>
    </xf>
    <xf numFmtId="0" fontId="16" fillId="2" borderId="45" xfId="2" applyFont="1" applyFill="1" applyBorder="1"/>
    <xf numFmtId="0" fontId="16" fillId="2" borderId="46" xfId="2" applyFont="1" applyFill="1" applyBorder="1" applyAlignment="1">
      <alignment horizontal="left"/>
    </xf>
    <xf numFmtId="0" fontId="16" fillId="2" borderId="47" xfId="2" applyFont="1" applyFill="1" applyBorder="1"/>
    <xf numFmtId="1" fontId="16" fillId="2" borderId="48" xfId="0" applyNumberFormat="1" applyFont="1" applyFill="1" applyBorder="1" applyAlignment="1">
      <alignment horizontal="center"/>
    </xf>
    <xf numFmtId="1" fontId="16" fillId="2" borderId="49" xfId="0" applyNumberFormat="1" applyFont="1" applyFill="1" applyBorder="1" applyAlignment="1">
      <alignment horizontal="center"/>
    </xf>
    <xf numFmtId="0" fontId="16" fillId="2" borderId="51" xfId="2" applyFont="1" applyFill="1" applyBorder="1"/>
    <xf numFmtId="0" fontId="16" fillId="2" borderId="52" xfId="2" applyFont="1" applyFill="1" applyBorder="1" applyAlignment="1">
      <alignment horizontal="left"/>
    </xf>
    <xf numFmtId="0" fontId="16" fillId="2" borderId="53" xfId="2" applyFont="1" applyFill="1" applyBorder="1"/>
    <xf numFmtId="1" fontId="16" fillId="2" borderId="54" xfId="0" applyNumberFormat="1" applyFont="1" applyFill="1" applyBorder="1" applyAlignment="1">
      <alignment horizontal="center"/>
    </xf>
    <xf numFmtId="1" fontId="16" fillId="2" borderId="55" xfId="0" applyNumberFormat="1" applyFont="1" applyFill="1" applyBorder="1" applyAlignment="1">
      <alignment horizontal="center"/>
    </xf>
    <xf numFmtId="1" fontId="16" fillId="2" borderId="56" xfId="0" applyNumberFormat="1" applyFont="1" applyFill="1" applyBorder="1" applyAlignment="1">
      <alignment horizontal="center"/>
    </xf>
    <xf numFmtId="164" fontId="3" fillId="3" borderId="0" xfId="1" applyNumberFormat="1" applyFont="1" applyFill="1" applyBorder="1" applyAlignment="1">
      <alignment horizontal="center"/>
    </xf>
    <xf numFmtId="164" fontId="3" fillId="3" borderId="37" xfId="1" applyNumberFormat="1" applyFont="1" applyFill="1" applyBorder="1" applyAlignment="1">
      <alignment horizontal="center"/>
    </xf>
    <xf numFmtId="0" fontId="65" fillId="2" borderId="0" xfId="4" applyFont="1" applyFill="1"/>
    <xf numFmtId="0" fontId="66" fillId="2" borderId="0" xfId="4" applyFont="1" applyFill="1"/>
    <xf numFmtId="0" fontId="67" fillId="2" borderId="0" xfId="4" applyFont="1" applyFill="1"/>
    <xf numFmtId="0" fontId="6" fillId="0" borderId="22" xfId="0" applyFont="1" applyBorder="1" applyAlignment="1">
      <alignment horizontal="left" vertical="center"/>
    </xf>
    <xf numFmtId="0" fontId="6" fillId="0" borderId="22" xfId="0" applyFont="1" applyBorder="1" applyAlignment="1">
      <alignment horizontal="left"/>
    </xf>
    <xf numFmtId="0" fontId="6" fillId="2" borderId="22" xfId="0" applyFont="1" applyFill="1" applyBorder="1" applyAlignment="1">
      <alignment horizontal="left"/>
    </xf>
    <xf numFmtId="0" fontId="4" fillId="2" borderId="22" xfId="0" applyFont="1" applyFill="1" applyBorder="1" applyAlignment="1">
      <alignment horizontal="left" vertical="center"/>
    </xf>
    <xf numFmtId="0" fontId="0" fillId="0" borderId="22" xfId="0" applyBorder="1" applyAlignment="1">
      <alignment horizontal="left"/>
    </xf>
    <xf numFmtId="0" fontId="0" fillId="0" borderId="26" xfId="0" applyBorder="1" applyAlignment="1">
      <alignment horizontal="left"/>
    </xf>
    <xf numFmtId="0" fontId="0" fillId="0" borderId="0" xfId="0" applyFill="1" applyBorder="1" applyAlignment="1">
      <alignment horizontal="left"/>
    </xf>
    <xf numFmtId="0" fontId="0" fillId="0" borderId="0" xfId="0" applyAlignment="1">
      <alignment horizontal="left"/>
    </xf>
    <xf numFmtId="164" fontId="3" fillId="2" borderId="24" xfId="0" applyNumberFormat="1" applyFont="1" applyFill="1" applyBorder="1" applyAlignment="1">
      <alignment horizontal="left" vertical="center"/>
    </xf>
    <xf numFmtId="0" fontId="4" fillId="0" borderId="2" xfId="0" applyFont="1" applyFill="1" applyBorder="1" applyAlignment="1">
      <alignment horizontal="left" vertical="center"/>
    </xf>
    <xf numFmtId="164" fontId="3" fillId="2" borderId="23" xfId="0" applyNumberFormat="1" applyFont="1" applyFill="1" applyBorder="1" applyAlignment="1">
      <alignment horizontal="left" vertical="center"/>
    </xf>
    <xf numFmtId="164" fontId="3" fillId="2" borderId="2" xfId="0" applyNumberFormat="1" applyFont="1" applyFill="1" applyBorder="1" applyAlignment="1">
      <alignment horizontal="left" vertical="center"/>
    </xf>
    <xf numFmtId="0" fontId="3" fillId="2" borderId="2" xfId="0" applyFont="1" applyFill="1" applyBorder="1" applyAlignment="1">
      <alignment horizontal="left"/>
    </xf>
    <xf numFmtId="0" fontId="3" fillId="2" borderId="8" xfId="0" applyFont="1" applyFill="1" applyBorder="1" applyAlignment="1">
      <alignment horizontal="left" vertical="center"/>
    </xf>
    <xf numFmtId="0" fontId="3" fillId="2" borderId="2" xfId="0" applyFont="1" applyFill="1" applyBorder="1" applyAlignment="1">
      <alignment horizontal="left" vertical="center"/>
    </xf>
    <xf numFmtId="0" fontId="3" fillId="2" borderId="11" xfId="0" applyFont="1" applyFill="1" applyBorder="1" applyAlignment="1">
      <alignment horizontal="left" vertical="center"/>
    </xf>
    <xf numFmtId="0" fontId="0" fillId="0" borderId="0" xfId="0" applyAlignment="1">
      <alignment horizontal="left" vertical="center"/>
    </xf>
    <xf numFmtId="0" fontId="3" fillId="0" borderId="0" xfId="0" applyFont="1" applyAlignment="1">
      <alignment horizontal="left"/>
    </xf>
    <xf numFmtId="0" fontId="0" fillId="0" borderId="0" xfId="0" applyFill="1" applyAlignment="1">
      <alignment horizontal="left" vertical="center"/>
    </xf>
    <xf numFmtId="0" fontId="0" fillId="2" borderId="0" xfId="0" applyFill="1" applyAlignment="1">
      <alignment horizontal="left"/>
    </xf>
    <xf numFmtId="0" fontId="3" fillId="2" borderId="8" xfId="0" applyFont="1" applyFill="1" applyBorder="1" applyAlignment="1">
      <alignment horizontal="left"/>
    </xf>
    <xf numFmtId="0" fontId="0" fillId="2" borderId="8" xfId="0" applyFill="1" applyBorder="1" applyAlignment="1">
      <alignment horizontal="left"/>
    </xf>
    <xf numFmtId="0" fontId="3" fillId="2" borderId="25" xfId="0" applyFont="1" applyFill="1" applyBorder="1" applyAlignment="1">
      <alignment horizontal="left" vertical="center"/>
    </xf>
    <xf numFmtId="0" fontId="0" fillId="0" borderId="22" xfId="0" applyBorder="1" applyAlignment="1">
      <alignment horizontal="left" vertical="center"/>
    </xf>
    <xf numFmtId="0" fontId="14" fillId="24" borderId="13" xfId="0" applyFont="1" applyFill="1" applyBorder="1" applyAlignment="1">
      <alignment horizontal="left" vertical="center" wrapText="1"/>
    </xf>
    <xf numFmtId="0" fontId="5" fillId="24" borderId="14" xfId="0" applyFont="1" applyFill="1" applyBorder="1" applyAlignment="1">
      <alignment horizontal="center" vertical="center"/>
    </xf>
    <xf numFmtId="0" fontId="3" fillId="24" borderId="16" xfId="0" applyFont="1" applyFill="1" applyBorder="1" applyAlignment="1">
      <alignment horizontal="left" vertical="center"/>
    </xf>
    <xf numFmtId="0" fontId="3" fillId="24" borderId="0" xfId="0" applyFont="1" applyFill="1" applyBorder="1" applyAlignment="1">
      <alignment vertical="center"/>
    </xf>
    <xf numFmtId="0" fontId="3" fillId="24" borderId="0" xfId="0" applyFont="1" applyFill="1" applyBorder="1" applyAlignment="1">
      <alignment horizontal="left" vertical="center"/>
    </xf>
    <xf numFmtId="0" fontId="3" fillId="24" borderId="18" xfId="0" applyFont="1" applyFill="1" applyBorder="1" applyAlignment="1">
      <alignment horizontal="left" vertical="center"/>
    </xf>
    <xf numFmtId="0" fontId="3" fillId="24" borderId="5" xfId="0" applyFont="1" applyFill="1" applyBorder="1" applyAlignment="1">
      <alignment vertical="center"/>
    </xf>
    <xf numFmtId="0" fontId="3" fillId="24" borderId="5" xfId="0" applyFont="1" applyFill="1" applyBorder="1" applyAlignment="1">
      <alignment horizontal="left" vertical="center"/>
    </xf>
    <xf numFmtId="0" fontId="4" fillId="24" borderId="20" xfId="0" applyFont="1" applyFill="1" applyBorder="1" applyAlignment="1">
      <alignment horizontal="left" vertical="center"/>
    </xf>
    <xf numFmtId="0" fontId="4" fillId="24" borderId="10" xfId="0" applyFont="1" applyFill="1" applyBorder="1" applyAlignment="1">
      <alignment vertical="center"/>
    </xf>
    <xf numFmtId="0" fontId="3" fillId="24" borderId="6" xfId="0" applyFont="1" applyFill="1" applyBorder="1" applyAlignment="1">
      <alignment horizontal="center" vertical="center"/>
    </xf>
    <xf numFmtId="0" fontId="3" fillId="24" borderId="10" xfId="0" applyFont="1" applyFill="1" applyBorder="1" applyAlignment="1">
      <alignment horizontal="center" vertical="center"/>
    </xf>
    <xf numFmtId="0" fontId="3" fillId="24" borderId="21" xfId="0" applyFont="1" applyFill="1" applyBorder="1" applyAlignment="1">
      <alignment horizontal="center" vertical="center"/>
    </xf>
    <xf numFmtId="0" fontId="4" fillId="24" borderId="10" xfId="0" applyFont="1" applyFill="1" applyBorder="1" applyAlignment="1">
      <alignment horizontal="left" vertical="center"/>
    </xf>
    <xf numFmtId="0" fontId="4" fillId="24" borderId="22" xfId="0" applyFont="1" applyFill="1" applyBorder="1" applyAlignment="1">
      <alignment horizontal="left" vertical="center"/>
    </xf>
    <xf numFmtId="0" fontId="4" fillId="24" borderId="31" xfId="0" applyFont="1" applyFill="1" applyBorder="1" applyAlignment="1">
      <alignment horizontal="center" vertical="center" wrapText="1"/>
    </xf>
    <xf numFmtId="0" fontId="3" fillId="24" borderId="2" xfId="0" applyFont="1" applyFill="1" applyBorder="1" applyAlignment="1">
      <alignment vertical="center"/>
    </xf>
    <xf numFmtId="0" fontId="3" fillId="24" borderId="23" xfId="0" applyFont="1" applyFill="1" applyBorder="1" applyAlignment="1">
      <alignment vertical="center"/>
    </xf>
    <xf numFmtId="0" fontId="14" fillId="25" borderId="13" xfId="0" applyFont="1" applyFill="1" applyBorder="1" applyAlignment="1">
      <alignment horizontal="left" vertical="center" wrapText="1"/>
    </xf>
    <xf numFmtId="0" fontId="5" fillId="25" borderId="14" xfId="0" applyFont="1" applyFill="1" applyBorder="1" applyAlignment="1">
      <alignment horizontal="center" vertical="center"/>
    </xf>
    <xf numFmtId="0" fontId="3" fillId="25" borderId="16" xfId="0" applyFont="1" applyFill="1" applyBorder="1" applyAlignment="1">
      <alignment horizontal="left" vertical="center"/>
    </xf>
    <xf numFmtId="0" fontId="3" fillId="25" borderId="0" xfId="0" applyFont="1" applyFill="1" applyBorder="1" applyAlignment="1">
      <alignment vertical="center"/>
    </xf>
    <xf numFmtId="0" fontId="3" fillId="25" borderId="18" xfId="0" applyFont="1" applyFill="1" applyBorder="1" applyAlignment="1">
      <alignment horizontal="left" vertical="center"/>
    </xf>
    <xf numFmtId="0" fontId="3" fillId="25" borderId="5" xfId="0" applyFont="1" applyFill="1" applyBorder="1" applyAlignment="1">
      <alignment vertical="center"/>
    </xf>
    <xf numFmtId="0" fontId="4" fillId="25" borderId="22" xfId="0" applyFont="1" applyFill="1" applyBorder="1" applyAlignment="1">
      <alignment horizontal="left" vertical="center"/>
    </xf>
    <xf numFmtId="0" fontId="4" fillId="25" borderId="10" xfId="0" applyFont="1" applyFill="1" applyBorder="1" applyAlignment="1">
      <alignment vertical="center"/>
    </xf>
    <xf numFmtId="0" fontId="3" fillId="25" borderId="6" xfId="0" applyFont="1" applyFill="1" applyBorder="1" applyAlignment="1">
      <alignment horizontal="center" vertical="center"/>
    </xf>
    <xf numFmtId="0" fontId="3" fillId="25" borderId="10" xfId="0" applyFont="1" applyFill="1" applyBorder="1" applyAlignment="1">
      <alignment horizontal="center" vertical="center"/>
    </xf>
    <xf numFmtId="0" fontId="3" fillId="25" borderId="21" xfId="0" applyFont="1" applyFill="1" applyBorder="1" applyAlignment="1">
      <alignment horizontal="center" vertical="center"/>
    </xf>
    <xf numFmtId="0" fontId="4" fillId="25" borderId="10" xfId="0" applyFont="1" applyFill="1" applyBorder="1" applyAlignment="1">
      <alignment horizontal="left" vertical="center"/>
    </xf>
    <xf numFmtId="0" fontId="4" fillId="25" borderId="31" xfId="0" applyFont="1" applyFill="1" applyBorder="1" applyAlignment="1">
      <alignment horizontal="center" vertical="center" wrapText="1"/>
    </xf>
    <xf numFmtId="0" fontId="3" fillId="25" borderId="2" xfId="0" applyFont="1" applyFill="1" applyBorder="1" applyAlignment="1">
      <alignment vertical="center"/>
    </xf>
    <xf numFmtId="0" fontId="3" fillId="25" borderId="8" xfId="0" applyFont="1" applyFill="1" applyBorder="1" applyAlignment="1">
      <alignment vertical="center"/>
    </xf>
    <xf numFmtId="0" fontId="3" fillId="25" borderId="25" xfId="0" applyFont="1" applyFill="1" applyBorder="1" applyAlignment="1">
      <alignment vertical="center"/>
    </xf>
    <xf numFmtId="0" fontId="14" fillId="26" borderId="13" xfId="0" applyFont="1" applyFill="1" applyBorder="1" applyAlignment="1">
      <alignment horizontal="left" vertical="center" wrapText="1"/>
    </xf>
    <xf numFmtId="0" fontId="5" fillId="26" borderId="14" xfId="0" applyFont="1" applyFill="1" applyBorder="1" applyAlignment="1">
      <alignment horizontal="center" vertical="center"/>
    </xf>
    <xf numFmtId="0" fontId="3" fillId="26" borderId="16" xfId="0" applyFont="1" applyFill="1" applyBorder="1" applyAlignment="1">
      <alignment horizontal="left" vertical="center"/>
    </xf>
    <xf numFmtId="0" fontId="3" fillId="26" borderId="0" xfId="0" applyFont="1" applyFill="1" applyBorder="1" applyAlignment="1">
      <alignment vertical="center"/>
    </xf>
    <xf numFmtId="0" fontId="3" fillId="26" borderId="18" xfId="0" applyFont="1" applyFill="1" applyBorder="1" applyAlignment="1">
      <alignment horizontal="left" vertical="center"/>
    </xf>
    <xf numFmtId="0" fontId="3" fillId="26" borderId="5" xfId="0" applyFont="1" applyFill="1" applyBorder="1" applyAlignment="1">
      <alignment vertical="center"/>
    </xf>
    <xf numFmtId="0" fontId="4" fillId="26" borderId="22" xfId="0" applyFont="1" applyFill="1" applyBorder="1" applyAlignment="1">
      <alignment horizontal="left" vertical="center"/>
    </xf>
    <xf numFmtId="0" fontId="4" fillId="26" borderId="12" xfId="0" applyFont="1" applyFill="1" applyBorder="1" applyAlignment="1">
      <alignment vertical="center"/>
    </xf>
    <xf numFmtId="0" fontId="3" fillId="26" borderId="2" xfId="0" applyFont="1" applyFill="1" applyBorder="1" applyAlignment="1">
      <alignment horizontal="center" vertical="center"/>
    </xf>
    <xf numFmtId="0" fontId="3" fillId="26" borderId="23" xfId="0" applyFont="1" applyFill="1" applyBorder="1" applyAlignment="1">
      <alignment horizontal="center" vertical="center"/>
    </xf>
    <xf numFmtId="0" fontId="4" fillId="26" borderId="12" xfId="0" applyFont="1" applyFill="1" applyBorder="1" applyAlignment="1">
      <alignment horizontal="left" vertical="center"/>
    </xf>
    <xf numFmtId="0" fontId="3" fillId="2" borderId="57" xfId="1" applyFont="1" applyFill="1" applyBorder="1" applyAlignment="1">
      <alignment horizontal="left"/>
    </xf>
    <xf numFmtId="0" fontId="3" fillId="2" borderId="57" xfId="1" applyFont="1" applyFill="1" applyBorder="1" applyAlignment="1">
      <alignment horizontal="center"/>
    </xf>
    <xf numFmtId="0" fontId="3" fillId="2" borderId="57" xfId="1" applyFont="1" applyFill="1" applyBorder="1" applyAlignment="1">
      <alignment horizontal="right"/>
    </xf>
    <xf numFmtId="1" fontId="3" fillId="2" borderId="57" xfId="1" applyNumberFormat="1" applyFont="1" applyFill="1" applyBorder="1"/>
    <xf numFmtId="0" fontId="3" fillId="27" borderId="58" xfId="1" applyFont="1" applyFill="1" applyBorder="1" applyAlignment="1">
      <alignment horizontal="center"/>
    </xf>
    <xf numFmtId="0" fontId="3" fillId="3" borderId="0" xfId="1" applyFont="1" applyFill="1" applyBorder="1" applyAlignment="1">
      <alignment horizontal="center"/>
    </xf>
    <xf numFmtId="0" fontId="10" fillId="24" borderId="60" xfId="1" applyFont="1" applyFill="1" applyBorder="1" applyAlignment="1">
      <alignment vertical="center" textRotation="90" wrapText="1"/>
    </xf>
    <xf numFmtId="0" fontId="3" fillId="28" borderId="0" xfId="1" applyFont="1" applyFill="1" applyBorder="1" applyAlignment="1">
      <alignment horizontal="center"/>
    </xf>
    <xf numFmtId="0" fontId="3" fillId="29" borderId="59" xfId="1" applyFont="1" applyFill="1" applyBorder="1" applyAlignment="1">
      <alignment horizontal="center"/>
    </xf>
    <xf numFmtId="0" fontId="3" fillId="27" borderId="0" xfId="1" applyFont="1" applyFill="1" applyBorder="1" applyAlignment="1">
      <alignment horizontal="center"/>
    </xf>
    <xf numFmtId="0" fontId="10" fillId="25" borderId="60" xfId="1" applyFont="1" applyFill="1" applyBorder="1" applyAlignment="1">
      <alignment vertical="center" textRotation="90" wrapText="1"/>
    </xf>
    <xf numFmtId="0" fontId="3" fillId="29" borderId="0" xfId="1" applyFont="1" applyFill="1" applyBorder="1" applyAlignment="1">
      <alignment horizontal="center"/>
    </xf>
    <xf numFmtId="0" fontId="10" fillId="26" borderId="60" xfId="1" applyFont="1" applyFill="1" applyBorder="1" applyAlignment="1">
      <alignment vertical="center" textRotation="90" wrapText="1"/>
    </xf>
    <xf numFmtId="0" fontId="4" fillId="27" borderId="61" xfId="1" applyFont="1" applyFill="1" applyBorder="1" applyAlignment="1">
      <alignment horizontal="center" textRotation="90" wrapText="1"/>
    </xf>
    <xf numFmtId="0" fontId="4" fillId="3" borderId="57" xfId="1" applyFont="1" applyFill="1" applyBorder="1" applyAlignment="1">
      <alignment horizontal="center" textRotation="90" wrapText="1"/>
    </xf>
    <xf numFmtId="0" fontId="10" fillId="24" borderId="62" xfId="1" applyFont="1" applyFill="1" applyBorder="1" applyAlignment="1">
      <alignment horizontal="center" textRotation="90" wrapText="1"/>
    </xf>
    <xf numFmtId="0" fontId="4" fillId="28" borderId="57" xfId="1" applyFont="1" applyFill="1" applyBorder="1" applyAlignment="1">
      <alignment horizontal="center" textRotation="90" wrapText="1"/>
    </xf>
    <xf numFmtId="0" fontId="31" fillId="29" borderId="63" xfId="1" applyFont="1" applyFill="1" applyBorder="1" applyAlignment="1">
      <alignment horizontal="center" textRotation="90" wrapText="1"/>
    </xf>
    <xf numFmtId="0" fontId="4" fillId="27" borderId="57" xfId="1" applyFont="1" applyFill="1" applyBorder="1" applyAlignment="1">
      <alignment horizontal="center" textRotation="90" wrapText="1"/>
    </xf>
    <xf numFmtId="0" fontId="31" fillId="3" borderId="57" xfId="1" applyFont="1" applyFill="1" applyBorder="1" applyAlignment="1">
      <alignment horizontal="center" textRotation="90" wrapText="1"/>
    </xf>
    <xf numFmtId="0" fontId="10" fillId="25" borderId="62" xfId="1" applyFont="1" applyFill="1" applyBorder="1" applyAlignment="1">
      <alignment horizontal="center" textRotation="90" wrapText="1"/>
    </xf>
    <xf numFmtId="0" fontId="31" fillId="29" borderId="57" xfId="1" applyFont="1" applyFill="1" applyBorder="1" applyAlignment="1">
      <alignment horizontal="center" textRotation="90" wrapText="1"/>
    </xf>
    <xf numFmtId="0" fontId="10" fillId="26" borderId="62" xfId="1" applyFont="1" applyFill="1" applyBorder="1" applyAlignment="1">
      <alignment horizontal="center" textRotation="90" wrapText="1"/>
    </xf>
    <xf numFmtId="164" fontId="3" fillId="27" borderId="58" xfId="1" applyNumberFormat="1" applyFont="1" applyFill="1" applyBorder="1" applyAlignment="1">
      <alignment horizontal="center"/>
    </xf>
    <xf numFmtId="164" fontId="8" fillId="24" borderId="60" xfId="1" applyNumberFormat="1" applyFont="1" applyFill="1" applyBorder="1" applyAlignment="1">
      <alignment horizontal="center" wrapText="1"/>
    </xf>
    <xf numFmtId="164" fontId="3" fillId="28" borderId="0" xfId="1" applyNumberFormat="1" applyFont="1" applyFill="1" applyBorder="1" applyAlignment="1">
      <alignment horizontal="center"/>
    </xf>
    <xf numFmtId="164" fontId="3" fillId="29" borderId="59" xfId="1" applyNumberFormat="1" applyFont="1" applyFill="1" applyBorder="1" applyAlignment="1">
      <alignment horizontal="center"/>
    </xf>
    <xf numFmtId="164" fontId="3" fillId="27" borderId="0" xfId="1" applyNumberFormat="1" applyFont="1" applyFill="1" applyBorder="1" applyAlignment="1">
      <alignment horizontal="center"/>
    </xf>
    <xf numFmtId="164" fontId="8" fillId="25" borderId="60" xfId="1" applyNumberFormat="1" applyFont="1" applyFill="1" applyBorder="1" applyAlignment="1">
      <alignment horizontal="center" wrapText="1"/>
    </xf>
    <xf numFmtId="164" fontId="3" fillId="29" borderId="0" xfId="1" applyNumberFormat="1" applyFont="1" applyFill="1" applyBorder="1" applyAlignment="1">
      <alignment horizontal="center"/>
    </xf>
    <xf numFmtId="164" fontId="8" fillId="26" borderId="60" xfId="1" applyNumberFormat="1" applyFont="1" applyFill="1" applyBorder="1" applyAlignment="1">
      <alignment horizontal="center" wrapText="1"/>
    </xf>
    <xf numFmtId="164" fontId="3" fillId="27" borderId="64" xfId="1" applyNumberFormat="1" applyFont="1" applyFill="1" applyBorder="1" applyAlignment="1">
      <alignment horizontal="center"/>
    </xf>
    <xf numFmtId="164" fontId="8" fillId="24" borderId="65" xfId="1" applyNumberFormat="1" applyFont="1" applyFill="1" applyBorder="1" applyAlignment="1">
      <alignment horizontal="center" wrapText="1"/>
    </xf>
    <xf numFmtId="164" fontId="3" fillId="28" borderId="37" xfId="1" applyNumberFormat="1" applyFont="1" applyFill="1" applyBorder="1" applyAlignment="1">
      <alignment horizontal="center"/>
    </xf>
    <xf numFmtId="164" fontId="3" fillId="29" borderId="66" xfId="1" applyNumberFormat="1" applyFont="1" applyFill="1" applyBorder="1" applyAlignment="1">
      <alignment horizontal="center"/>
    </xf>
    <xf numFmtId="164" fontId="3" fillId="27" borderId="37" xfId="1" applyNumberFormat="1" applyFont="1" applyFill="1" applyBorder="1" applyAlignment="1">
      <alignment horizontal="center"/>
    </xf>
    <xf numFmtId="164" fontId="8" fillId="25" borderId="65" xfId="1" applyNumberFormat="1" applyFont="1" applyFill="1" applyBorder="1" applyAlignment="1">
      <alignment horizontal="center" wrapText="1"/>
    </xf>
    <xf numFmtId="164" fontId="3" fillId="29" borderId="37" xfId="1" applyNumberFormat="1" applyFont="1" applyFill="1" applyBorder="1" applyAlignment="1">
      <alignment horizontal="center"/>
    </xf>
    <xf numFmtId="164" fontId="8" fillId="26" borderId="65" xfId="1" applyNumberFormat="1" applyFont="1" applyFill="1" applyBorder="1" applyAlignment="1">
      <alignment horizontal="center" wrapText="1"/>
    </xf>
    <xf numFmtId="0" fontId="31" fillId="2" borderId="67" xfId="1" applyFont="1" applyFill="1" applyBorder="1" applyAlignment="1">
      <alignment horizontal="left"/>
    </xf>
    <xf numFmtId="0" fontId="31" fillId="2" borderId="57" xfId="1" applyFont="1" applyFill="1" applyBorder="1" applyAlignment="1">
      <alignment horizontal="center"/>
    </xf>
    <xf numFmtId="0" fontId="31" fillId="2" borderId="57" xfId="1" applyFont="1" applyFill="1" applyBorder="1" applyAlignment="1">
      <alignment horizontal="center" wrapText="1"/>
    </xf>
    <xf numFmtId="0" fontId="3" fillId="2" borderId="68" xfId="1" applyFont="1" applyFill="1" applyBorder="1" applyAlignment="1">
      <alignment horizontal="right"/>
    </xf>
    <xf numFmtId="0" fontId="31" fillId="2" borderId="0" xfId="1" applyFont="1" applyFill="1" applyBorder="1" applyAlignment="1">
      <alignment horizontal="center"/>
    </xf>
    <xf numFmtId="0" fontId="4" fillId="18" borderId="69" xfId="4" applyFont="1" applyFill="1" applyBorder="1" applyAlignment="1">
      <alignment horizontal="center" textRotation="90"/>
    </xf>
    <xf numFmtId="0" fontId="10" fillId="24" borderId="70" xfId="4" applyFont="1" applyFill="1" applyBorder="1" applyAlignment="1">
      <alignment horizontal="center" textRotation="90"/>
    </xf>
    <xf numFmtId="0" fontId="10" fillId="24" borderId="71" xfId="4" applyFont="1" applyFill="1" applyBorder="1" applyAlignment="1">
      <alignment horizontal="center" textRotation="90"/>
    </xf>
    <xf numFmtId="0" fontId="10" fillId="24" borderId="72" xfId="4" applyFont="1" applyFill="1" applyBorder="1" applyAlignment="1">
      <alignment horizontal="center" textRotation="90"/>
    </xf>
    <xf numFmtId="0" fontId="10" fillId="25" borderId="74" xfId="4" applyFont="1" applyFill="1" applyBorder="1" applyAlignment="1">
      <alignment horizontal="center" textRotation="90"/>
    </xf>
    <xf numFmtId="0" fontId="4" fillId="25" borderId="74" xfId="4" applyFont="1" applyFill="1" applyBorder="1" applyAlignment="1">
      <alignment horizontal="center" textRotation="90"/>
    </xf>
    <xf numFmtId="0" fontId="10" fillId="25" borderId="75" xfId="4" applyFont="1" applyFill="1" applyBorder="1" applyAlignment="1">
      <alignment horizontal="center" textRotation="90"/>
    </xf>
    <xf numFmtId="0" fontId="10" fillId="25" borderId="76" xfId="4" applyFont="1" applyFill="1" applyBorder="1" applyAlignment="1">
      <alignment horizontal="center" textRotation="90"/>
    </xf>
    <xf numFmtId="0" fontId="10" fillId="26" borderId="78" xfId="4" applyFont="1" applyFill="1" applyBorder="1" applyAlignment="1">
      <alignment horizontal="center" textRotation="90"/>
    </xf>
    <xf numFmtId="0" fontId="10" fillId="26" borderId="79" xfId="4" applyFont="1" applyFill="1" applyBorder="1" applyAlignment="1">
      <alignment horizontal="center" textRotation="90"/>
    </xf>
    <xf numFmtId="0" fontId="3" fillId="24" borderId="2" xfId="0" applyFont="1" applyFill="1" applyBorder="1" applyAlignment="1">
      <alignment horizontal="center" vertical="center"/>
    </xf>
    <xf numFmtId="0" fontId="3" fillId="24" borderId="23" xfId="0" applyFont="1" applyFill="1" applyBorder="1" applyAlignment="1">
      <alignment horizontal="center" vertical="center"/>
    </xf>
    <xf numFmtId="0" fontId="3" fillId="25" borderId="2" xfId="0" applyFont="1" applyFill="1" applyBorder="1" applyAlignment="1">
      <alignment horizontal="center" vertical="center"/>
    </xf>
    <xf numFmtId="0" fontId="3" fillId="25" borderId="8" xfId="0" applyFont="1" applyFill="1" applyBorder="1" applyAlignment="1">
      <alignment horizontal="center" vertical="center"/>
    </xf>
    <xf numFmtId="0" fontId="3" fillId="25" borderId="25" xfId="0" applyFont="1" applyFill="1" applyBorder="1" applyAlignment="1">
      <alignment horizontal="center" vertical="center"/>
    </xf>
    <xf numFmtId="0" fontId="5" fillId="24" borderId="14" xfId="0" applyFont="1" applyFill="1" applyBorder="1" applyAlignment="1">
      <alignment horizontal="center" vertical="center"/>
    </xf>
    <xf numFmtId="0" fontId="3" fillId="0" borderId="24" xfId="0" applyFont="1" applyBorder="1" applyAlignment="1">
      <alignment horizontal="left" vertical="center" wrapText="1"/>
    </xf>
    <xf numFmtId="0" fontId="5" fillId="25" borderId="14" xfId="0" applyFont="1" applyFill="1" applyBorder="1" applyAlignment="1">
      <alignment horizontal="center" vertical="center"/>
    </xf>
    <xf numFmtId="0" fontId="5" fillId="26" borderId="14" xfId="0" applyFont="1" applyFill="1" applyBorder="1" applyAlignment="1">
      <alignment horizontal="center" vertical="center"/>
    </xf>
    <xf numFmtId="0" fontId="3" fillId="0" borderId="12" xfId="0" applyFont="1" applyBorder="1" applyAlignment="1">
      <alignment horizontal="left" vertical="center" wrapText="1"/>
    </xf>
    <xf numFmtId="0" fontId="3" fillId="0" borderId="2" xfId="0" applyFont="1" applyBorder="1" applyAlignment="1">
      <alignment horizontal="left" vertical="center" wrapText="1"/>
    </xf>
    <xf numFmtId="0" fontId="3" fillId="0" borderId="23" xfId="0" applyFont="1" applyBorder="1" applyAlignment="1">
      <alignment horizontal="left" vertical="center" wrapText="1"/>
    </xf>
    <xf numFmtId="0" fontId="4" fillId="20" borderId="73" xfId="4" applyFont="1" applyFill="1" applyBorder="1" applyAlignment="1">
      <alignment horizontal="center" textRotation="90"/>
    </xf>
    <xf numFmtId="0" fontId="4" fillId="16" borderId="77" xfId="4" applyFont="1" applyFill="1" applyBorder="1" applyAlignment="1">
      <alignment horizontal="center" textRotation="90"/>
    </xf>
    <xf numFmtId="0" fontId="4" fillId="12" borderId="11" xfId="4" applyFont="1" applyFill="1" applyBorder="1" applyAlignment="1">
      <alignment horizontal="center" textRotation="90"/>
    </xf>
    <xf numFmtId="0" fontId="4" fillId="14" borderId="31" xfId="4" applyFont="1" applyFill="1" applyBorder="1" applyAlignment="1">
      <alignment horizontal="center" textRotation="90"/>
    </xf>
    <xf numFmtId="0" fontId="4" fillId="20" borderId="11" xfId="4" applyFont="1" applyFill="1" applyBorder="1" applyAlignment="1">
      <alignment horizontal="center" textRotation="90"/>
    </xf>
    <xf numFmtId="0" fontId="4" fillId="15" borderId="31" xfId="4" applyFont="1" applyFill="1" applyBorder="1" applyAlignment="1">
      <alignment horizontal="center" textRotation="90"/>
    </xf>
    <xf numFmtId="0" fontId="4" fillId="17" borderId="11" xfId="4" applyFont="1" applyFill="1" applyBorder="1" applyAlignment="1">
      <alignment horizontal="center" textRotation="90"/>
    </xf>
    <xf numFmtId="0" fontId="4" fillId="12" borderId="4" xfId="4" applyFont="1" applyFill="1" applyBorder="1" applyAlignment="1">
      <alignment textRotation="90"/>
    </xf>
    <xf numFmtId="0" fontId="4" fillId="12" borderId="5" xfId="4" applyFont="1" applyFill="1" applyBorder="1" applyAlignment="1">
      <alignment textRotation="90"/>
    </xf>
    <xf numFmtId="0" fontId="4" fillId="12" borderId="6" xfId="4" applyFont="1" applyFill="1" applyBorder="1" applyAlignment="1">
      <alignment textRotation="90"/>
    </xf>
    <xf numFmtId="0" fontId="4" fillId="12" borderId="31" xfId="4" applyFont="1" applyFill="1" applyBorder="1" applyAlignment="1">
      <alignment textRotation="90"/>
    </xf>
    <xf numFmtId="0" fontId="4" fillId="12" borderId="11" xfId="4" applyFont="1" applyFill="1" applyBorder="1" applyAlignment="1">
      <alignment textRotation="90"/>
    </xf>
    <xf numFmtId="0" fontId="4" fillId="20" borderId="4" xfId="4" applyFont="1" applyFill="1" applyBorder="1" applyAlignment="1">
      <alignment textRotation="90"/>
    </xf>
    <xf numFmtId="0" fontId="4" fillId="20" borderId="5" xfId="4" applyFont="1" applyFill="1" applyBorder="1" applyAlignment="1">
      <alignment textRotation="90"/>
    </xf>
    <xf numFmtId="0" fontId="4" fillId="20" borderId="11" xfId="4" applyFont="1" applyFill="1" applyBorder="1" applyAlignment="1">
      <alignment textRotation="90"/>
    </xf>
    <xf numFmtId="0" fontId="4" fillId="20" borderId="31" xfId="4" applyFont="1" applyFill="1" applyBorder="1" applyAlignment="1">
      <alignment textRotation="90"/>
    </xf>
    <xf numFmtId="0" fontId="4" fillId="20" borderId="12" xfId="4" applyFont="1" applyFill="1" applyBorder="1" applyAlignment="1">
      <alignment textRotation="90"/>
    </xf>
    <xf numFmtId="0" fontId="4" fillId="16" borderId="5" xfId="4" applyFont="1" applyFill="1" applyBorder="1" applyAlignment="1">
      <alignment horizontal="center" textRotation="90"/>
    </xf>
    <xf numFmtId="0" fontId="31" fillId="16" borderId="0" xfId="4" applyFont="1" applyFill="1" applyBorder="1" applyAlignment="1">
      <alignment horizontal="center" textRotation="90"/>
    </xf>
    <xf numFmtId="0" fontId="31" fillId="16" borderId="5" xfId="4" applyFont="1" applyFill="1" applyBorder="1" applyAlignment="1">
      <alignment horizontal="center" textRotation="90"/>
    </xf>
    <xf numFmtId="0" fontId="31" fillId="16" borderId="11" xfId="4" applyFont="1" applyFill="1" applyBorder="1" applyAlignment="1">
      <alignment horizontal="center" textRotation="90"/>
    </xf>
    <xf numFmtId="0" fontId="31" fillId="16" borderId="31" xfId="4" applyFont="1" applyFill="1" applyBorder="1" applyAlignment="1">
      <alignment horizontal="center" textRotation="90"/>
    </xf>
    <xf numFmtId="0" fontId="31" fillId="16" borderId="12" xfId="4" applyFont="1" applyFill="1" applyBorder="1" applyAlignment="1">
      <alignment horizontal="center" textRotation="90"/>
    </xf>
    <xf numFmtId="0" fontId="19" fillId="20" borderId="0" xfId="2" applyFill="1"/>
    <xf numFmtId="0" fontId="19" fillId="16" borderId="0" xfId="2" applyFill="1"/>
    <xf numFmtId="0" fontId="4" fillId="14" borderId="9" xfId="4" applyFont="1" applyFill="1" applyBorder="1" applyAlignment="1">
      <alignment horizontal="center" textRotation="90"/>
    </xf>
    <xf numFmtId="0" fontId="4" fillId="20" borderId="31" xfId="4" applyFont="1" applyFill="1" applyBorder="1" applyAlignment="1">
      <alignment horizontal="center" textRotation="90"/>
    </xf>
    <xf numFmtId="0" fontId="4" fillId="20" borderId="32" xfId="4" applyFont="1" applyFill="1" applyBorder="1" applyAlignment="1">
      <alignment horizontal="center" textRotation="90"/>
    </xf>
    <xf numFmtId="0" fontId="4" fillId="15" borderId="9" xfId="4" applyFont="1" applyFill="1" applyBorder="1" applyAlignment="1">
      <alignment horizontal="center" textRotation="90"/>
    </xf>
    <xf numFmtId="0" fontId="4" fillId="16" borderId="9" xfId="4" applyFont="1" applyFill="1" applyBorder="1" applyAlignment="1">
      <alignment horizontal="center" textRotation="90"/>
    </xf>
    <xf numFmtId="0" fontId="4" fillId="17" borderId="9" xfId="4" applyFont="1" applyFill="1" applyBorder="1" applyAlignment="1">
      <alignment horizontal="center" textRotation="90"/>
    </xf>
    <xf numFmtId="0" fontId="4" fillId="16" borderId="11" xfId="4" applyFont="1" applyFill="1" applyBorder="1" applyAlignment="1">
      <alignment horizontal="center" textRotation="90"/>
    </xf>
    <xf numFmtId="0" fontId="4" fillId="17" borderId="31" xfId="4" applyFont="1" applyFill="1" applyBorder="1" applyAlignment="1">
      <alignment horizontal="center" textRotation="90"/>
    </xf>
    <xf numFmtId="0" fontId="4" fillId="16" borderId="32" xfId="4" applyFont="1" applyFill="1" applyBorder="1" applyAlignment="1">
      <alignment horizontal="center" textRotation="90"/>
    </xf>
    <xf numFmtId="0" fontId="4" fillId="14" borderId="31" xfId="4" applyFont="1" applyFill="1" applyBorder="1" applyAlignment="1">
      <alignment horizontal="right" textRotation="90"/>
    </xf>
    <xf numFmtId="0" fontId="4" fillId="14" borderId="31" xfId="4" applyFont="1" applyFill="1" applyBorder="1" applyAlignment="1">
      <alignment textRotation="90"/>
    </xf>
    <xf numFmtId="0" fontId="4" fillId="15" borderId="31" xfId="4" applyFont="1" applyFill="1" applyBorder="1" applyAlignment="1">
      <alignment textRotation="90"/>
    </xf>
    <xf numFmtId="0" fontId="31" fillId="17" borderId="31" xfId="4" applyFont="1" applyFill="1" applyBorder="1" applyAlignment="1">
      <alignment horizontal="center" textRotation="90"/>
    </xf>
    <xf numFmtId="1" fontId="3" fillId="12" borderId="0" xfId="4" applyNumberFormat="1" applyFont="1" applyFill="1" applyAlignment="1">
      <alignment horizontal="center"/>
    </xf>
    <xf numFmtId="0" fontId="5" fillId="24" borderId="14" xfId="0" applyFont="1" applyFill="1" applyBorder="1" applyAlignment="1">
      <alignment horizontal="center" vertical="center"/>
    </xf>
    <xf numFmtId="0" fontId="5" fillId="24" borderId="14" xfId="0" applyFont="1" applyFill="1" applyBorder="1" applyAlignment="1">
      <alignment horizontal="center" vertical="center"/>
    </xf>
    <xf numFmtId="0" fontId="3" fillId="0" borderId="24" xfId="0" applyFont="1" applyBorder="1" applyAlignment="1">
      <alignment horizontal="left" vertical="center" wrapText="1"/>
    </xf>
    <xf numFmtId="0" fontId="5" fillId="25" borderId="14" xfId="0" applyFont="1" applyFill="1" applyBorder="1" applyAlignment="1">
      <alignment horizontal="center" vertical="center"/>
    </xf>
    <xf numFmtId="0" fontId="5" fillId="26" borderId="14" xfId="0" applyFont="1" applyFill="1" applyBorder="1" applyAlignment="1">
      <alignment horizontal="center" vertical="center"/>
    </xf>
    <xf numFmtId="0" fontId="3" fillId="0" borderId="12" xfId="0" applyFont="1" applyBorder="1" applyAlignment="1">
      <alignment horizontal="left" vertical="center" wrapText="1"/>
    </xf>
    <xf numFmtId="1" fontId="68" fillId="30" borderId="80" xfId="0" applyNumberFormat="1" applyFont="1" applyFill="1" applyBorder="1" applyAlignment="1" applyProtection="1">
      <alignment horizontal="center" vertical="center"/>
    </xf>
    <xf numFmtId="1" fontId="69" fillId="31" borderId="81" xfId="0" applyNumberFormat="1" applyFont="1" applyFill="1" applyBorder="1" applyAlignment="1" applyProtection="1">
      <alignment horizontal="center" vertical="center"/>
    </xf>
    <xf numFmtId="1" fontId="70" fillId="32" borderId="82" xfId="0" applyNumberFormat="1" applyFont="1" applyFill="1" applyBorder="1" applyAlignment="1" applyProtection="1">
      <alignment horizontal="center" vertical="center"/>
    </xf>
    <xf numFmtId="1" fontId="71" fillId="33" borderId="83" xfId="0" applyNumberFormat="1" applyFont="1" applyFill="1" applyBorder="1" applyAlignment="1" applyProtection="1">
      <alignment horizontal="center" vertical="center"/>
    </xf>
    <xf numFmtId="1" fontId="72" fillId="34" borderId="84" xfId="0" applyNumberFormat="1" applyFont="1" applyFill="1" applyBorder="1" applyAlignment="1" applyProtection="1">
      <alignment horizontal="center" vertical="center"/>
    </xf>
    <xf numFmtId="1" fontId="73" fillId="35" borderId="85" xfId="0" applyNumberFormat="1" applyFont="1" applyFill="1" applyBorder="1" applyAlignment="1" applyProtection="1">
      <alignment horizontal="center" vertical="center"/>
    </xf>
    <xf numFmtId="1" fontId="74" fillId="36" borderId="86" xfId="0" applyNumberFormat="1" applyFont="1" applyFill="1" applyBorder="1" applyAlignment="1" applyProtection="1">
      <alignment horizontal="center" vertical="center"/>
    </xf>
    <xf numFmtId="1" fontId="75" fillId="37" borderId="87" xfId="0" applyNumberFormat="1" applyFont="1" applyFill="1" applyBorder="1" applyAlignment="1" applyProtection="1">
      <alignment horizontal="center" vertical="center"/>
    </xf>
    <xf numFmtId="1" fontId="76" fillId="38" borderId="88" xfId="0" applyNumberFormat="1" applyFont="1" applyFill="1" applyBorder="1" applyAlignment="1" applyProtection="1">
      <alignment horizontal="center" vertical="center"/>
    </xf>
    <xf numFmtId="1" fontId="77" fillId="39" borderId="89" xfId="0" applyNumberFormat="1" applyFont="1" applyFill="1" applyBorder="1" applyAlignment="1" applyProtection="1">
      <alignment horizontal="center" vertical="center"/>
    </xf>
    <xf numFmtId="1" fontId="78" fillId="40" borderId="90" xfId="0" applyNumberFormat="1" applyFont="1" applyFill="1" applyBorder="1" applyAlignment="1" applyProtection="1">
      <alignment horizontal="center" vertical="center"/>
    </xf>
    <xf numFmtId="1" fontId="79" fillId="41" borderId="91" xfId="0" applyNumberFormat="1" applyFont="1" applyFill="1" applyBorder="1" applyAlignment="1" applyProtection="1">
      <alignment horizontal="center" vertical="center"/>
    </xf>
    <xf numFmtId="1" fontId="80" fillId="42" borderId="92" xfId="0" applyNumberFormat="1" applyFont="1" applyFill="1" applyBorder="1" applyAlignment="1" applyProtection="1">
      <alignment horizontal="center" vertical="center"/>
    </xf>
    <xf numFmtId="1" fontId="81" fillId="43" borderId="93" xfId="0" applyNumberFormat="1" applyFont="1" applyFill="1" applyBorder="1" applyAlignment="1" applyProtection="1">
      <alignment horizontal="center" vertical="center"/>
    </xf>
    <xf numFmtId="1" fontId="82" fillId="44" borderId="94" xfId="0" applyNumberFormat="1" applyFont="1" applyFill="1" applyBorder="1" applyAlignment="1" applyProtection="1">
      <alignment horizontal="center" vertical="center"/>
    </xf>
    <xf numFmtId="1" fontId="83" fillId="45" borderId="95" xfId="0" applyNumberFormat="1" applyFont="1" applyFill="1" applyBorder="1" applyAlignment="1" applyProtection="1">
      <alignment horizontal="center" vertical="center"/>
    </xf>
    <xf numFmtId="1" fontId="84" fillId="46" borderId="96" xfId="0" applyNumberFormat="1" applyFont="1" applyFill="1" applyBorder="1" applyAlignment="1" applyProtection="1">
      <alignment horizontal="center" vertical="center"/>
    </xf>
    <xf numFmtId="0" fontId="85" fillId="47" borderId="97" xfId="0" applyNumberFormat="1" applyFont="1" applyFill="1" applyBorder="1" applyAlignment="1" applyProtection="1">
      <alignment horizontal="center"/>
    </xf>
    <xf numFmtId="164" fontId="86" fillId="48" borderId="98" xfId="0" applyNumberFormat="1" applyFont="1" applyFill="1" applyBorder="1" applyAlignment="1" applyProtection="1">
      <alignment horizontal="center"/>
    </xf>
    <xf numFmtId="0" fontId="87" fillId="49" borderId="99" xfId="0" applyNumberFormat="1" applyFont="1" applyFill="1" applyBorder="1" applyAlignment="1" applyProtection="1">
      <alignment horizontal="center"/>
    </xf>
    <xf numFmtId="0" fontId="88" fillId="50" borderId="100" xfId="0" applyNumberFormat="1" applyFont="1" applyFill="1" applyBorder="1" applyAlignment="1" applyProtection="1">
      <alignment horizontal="center"/>
    </xf>
    <xf numFmtId="0" fontId="89" fillId="51" borderId="101" xfId="0" applyNumberFormat="1" applyFont="1" applyFill="1" applyBorder="1" applyAlignment="1" applyProtection="1">
      <alignment horizontal="center"/>
    </xf>
    <xf numFmtId="0" fontId="90" fillId="52" borderId="102" xfId="0" applyNumberFormat="1" applyFont="1" applyFill="1" applyBorder="1" applyAlignment="1" applyProtection="1">
      <alignment horizontal="center"/>
    </xf>
    <xf numFmtId="164" fontId="91" fillId="53" borderId="103" xfId="0" applyNumberFormat="1" applyFont="1" applyFill="1" applyBorder="1" applyAlignment="1" applyProtection="1">
      <alignment horizontal="center"/>
    </xf>
    <xf numFmtId="0" fontId="92" fillId="54" borderId="104" xfId="0" applyNumberFormat="1" applyFont="1" applyFill="1" applyBorder="1" applyAlignment="1" applyProtection="1">
      <alignment horizontal="center"/>
    </xf>
    <xf numFmtId="0" fontId="93" fillId="55" borderId="105" xfId="0" applyNumberFormat="1" applyFont="1" applyFill="1" applyBorder="1" applyAlignment="1" applyProtection="1">
      <alignment horizontal="center"/>
    </xf>
    <xf numFmtId="0" fontId="94" fillId="56" borderId="106" xfId="0" applyNumberFormat="1" applyFont="1" applyFill="1" applyBorder="1" applyAlignment="1" applyProtection="1">
      <alignment horizontal="center"/>
    </xf>
    <xf numFmtId="0" fontId="95" fillId="57" borderId="107" xfId="0" applyNumberFormat="1" applyFont="1" applyFill="1" applyBorder="1" applyAlignment="1" applyProtection="1">
      <alignment horizontal="center"/>
    </xf>
    <xf numFmtId="164" fontId="96" fillId="58" borderId="108" xfId="0" applyNumberFormat="1" applyFont="1" applyFill="1" applyBorder="1" applyAlignment="1" applyProtection="1">
      <alignment horizontal="center"/>
    </xf>
    <xf numFmtId="0" fontId="97" fillId="59" borderId="109" xfId="0" applyNumberFormat="1" applyFont="1" applyFill="1" applyBorder="1" applyAlignment="1" applyProtection="1">
      <alignment horizontal="center"/>
    </xf>
    <xf numFmtId="0" fontId="98" fillId="60" borderId="110" xfId="0" applyNumberFormat="1" applyFont="1" applyFill="1" applyBorder="1" applyAlignment="1" applyProtection="1">
      <alignment horizontal="center"/>
    </xf>
    <xf numFmtId="0" fontId="99" fillId="61" borderId="111" xfId="0" applyNumberFormat="1" applyFont="1" applyFill="1" applyBorder="1" applyAlignment="1" applyProtection="1">
      <alignment horizontal="center"/>
    </xf>
    <xf numFmtId="0" fontId="100" fillId="62" borderId="112" xfId="0" applyNumberFormat="1" applyFont="1" applyFill="1" applyBorder="1" applyAlignment="1" applyProtection="1">
      <alignment horizontal="center"/>
    </xf>
    <xf numFmtId="164" fontId="101" fillId="63" borderId="113" xfId="0" applyNumberFormat="1" applyFont="1" applyFill="1" applyBorder="1" applyAlignment="1" applyProtection="1">
      <alignment horizontal="center"/>
    </xf>
    <xf numFmtId="0" fontId="102" fillId="64" borderId="114" xfId="0" applyNumberFormat="1" applyFont="1" applyFill="1" applyBorder="1" applyAlignment="1" applyProtection="1">
      <alignment horizontal="center"/>
    </xf>
    <xf numFmtId="0" fontId="103" fillId="65" borderId="115" xfId="0" applyNumberFormat="1" applyFont="1" applyFill="1" applyBorder="1" applyAlignment="1" applyProtection="1">
      <alignment horizontal="center"/>
    </xf>
    <xf numFmtId="0" fontId="104" fillId="66" borderId="116" xfId="0" applyNumberFormat="1" applyFont="1" applyFill="1" applyBorder="1" applyAlignment="1" applyProtection="1">
      <alignment horizontal="center"/>
    </xf>
    <xf numFmtId="0" fontId="105" fillId="67" borderId="117" xfId="0" applyNumberFormat="1" applyFont="1" applyFill="1" applyBorder="1" applyAlignment="1" applyProtection="1">
      <alignment horizontal="center"/>
    </xf>
    <xf numFmtId="164" fontId="106" fillId="68" borderId="118" xfId="0" applyNumberFormat="1" applyFont="1" applyFill="1" applyBorder="1" applyAlignment="1" applyProtection="1">
      <alignment horizontal="center"/>
    </xf>
    <xf numFmtId="0" fontId="107" fillId="69" borderId="119" xfId="0" applyNumberFormat="1" applyFont="1" applyFill="1" applyBorder="1" applyAlignment="1" applyProtection="1">
      <alignment horizontal="center"/>
    </xf>
    <xf numFmtId="0" fontId="108" fillId="70" borderId="120" xfId="0" applyNumberFormat="1" applyFont="1" applyFill="1" applyBorder="1" applyAlignment="1" applyProtection="1">
      <alignment horizontal="center"/>
    </xf>
    <xf numFmtId="0" fontId="109" fillId="71" borderId="121" xfId="0" applyNumberFormat="1" applyFont="1" applyFill="1" applyBorder="1" applyAlignment="1" applyProtection="1">
      <alignment horizontal="center"/>
    </xf>
    <xf numFmtId="0" fontId="110" fillId="72" borderId="122" xfId="0" applyNumberFormat="1" applyFont="1" applyFill="1" applyBorder="1" applyAlignment="1" applyProtection="1">
      <alignment horizontal="center"/>
    </xf>
    <xf numFmtId="164" fontId="111" fillId="73" borderId="123" xfId="0" applyNumberFormat="1" applyFont="1" applyFill="1" applyBorder="1" applyAlignment="1" applyProtection="1">
      <alignment horizontal="center"/>
    </xf>
    <xf numFmtId="0" fontId="112" fillId="74" borderId="124" xfId="0" applyNumberFormat="1" applyFont="1" applyFill="1" applyBorder="1" applyAlignment="1" applyProtection="1">
      <alignment horizontal="center"/>
    </xf>
    <xf numFmtId="0" fontId="113" fillId="75" borderId="125" xfId="0" applyNumberFormat="1" applyFont="1" applyFill="1" applyBorder="1" applyAlignment="1" applyProtection="1">
      <alignment horizontal="center"/>
    </xf>
    <xf numFmtId="0" fontId="114" fillId="76" borderId="126" xfId="0" applyNumberFormat="1" applyFont="1" applyFill="1" applyBorder="1" applyAlignment="1" applyProtection="1">
      <alignment horizontal="center"/>
    </xf>
    <xf numFmtId="0" fontId="115" fillId="77" borderId="127" xfId="0" applyNumberFormat="1" applyFont="1" applyFill="1" applyBorder="1" applyAlignment="1" applyProtection="1">
      <alignment horizontal="center"/>
    </xf>
    <xf numFmtId="164" fontId="116" fillId="78" borderId="128" xfId="0" applyNumberFormat="1" applyFont="1" applyFill="1" applyBorder="1" applyAlignment="1" applyProtection="1">
      <alignment horizontal="center"/>
    </xf>
    <xf numFmtId="0" fontId="117" fillId="79" borderId="129" xfId="0" applyNumberFormat="1" applyFont="1" applyFill="1" applyBorder="1" applyAlignment="1" applyProtection="1">
      <alignment horizontal="center"/>
    </xf>
    <xf numFmtId="0" fontId="118" fillId="80" borderId="130" xfId="0" applyNumberFormat="1" applyFont="1" applyFill="1" applyBorder="1" applyAlignment="1" applyProtection="1">
      <alignment horizontal="center"/>
    </xf>
    <xf numFmtId="0" fontId="119" fillId="81" borderId="131" xfId="0" applyNumberFormat="1" applyFont="1" applyFill="1" applyBorder="1" applyAlignment="1" applyProtection="1">
      <alignment horizontal="center"/>
    </xf>
    <xf numFmtId="0" fontId="120" fillId="82" borderId="132" xfId="0" applyNumberFormat="1" applyFont="1" applyFill="1" applyBorder="1" applyAlignment="1" applyProtection="1">
      <alignment horizontal="center"/>
    </xf>
    <xf numFmtId="164" fontId="121" fillId="83" borderId="133" xfId="0" applyNumberFormat="1" applyFont="1" applyFill="1" applyBorder="1" applyAlignment="1" applyProtection="1">
      <alignment horizontal="center"/>
    </xf>
    <xf numFmtId="0" fontId="122" fillId="84" borderId="134" xfId="0" applyNumberFormat="1" applyFont="1" applyFill="1" applyBorder="1" applyAlignment="1" applyProtection="1">
      <alignment horizontal="center"/>
    </xf>
    <xf numFmtId="0" fontId="123" fillId="85" borderId="135" xfId="0" applyNumberFormat="1" applyFont="1" applyFill="1" applyBorder="1" applyAlignment="1" applyProtection="1">
      <alignment horizontal="center"/>
    </xf>
    <xf numFmtId="0" fontId="124" fillId="86" borderId="136" xfId="0" applyNumberFormat="1" applyFont="1" applyFill="1" applyBorder="1" applyAlignment="1" applyProtection="1">
      <alignment horizontal="center"/>
    </xf>
    <xf numFmtId="0" fontId="125" fillId="87" borderId="137" xfId="0" applyNumberFormat="1" applyFont="1" applyFill="1" applyBorder="1" applyAlignment="1" applyProtection="1">
      <alignment horizontal="center"/>
    </xf>
    <xf numFmtId="164" fontId="126" fillId="88" borderId="138" xfId="0" applyNumberFormat="1" applyFont="1" applyFill="1" applyBorder="1" applyAlignment="1" applyProtection="1">
      <alignment horizontal="center"/>
    </xf>
    <xf numFmtId="0" fontId="127" fillId="89" borderId="139" xfId="0" applyNumberFormat="1" applyFont="1" applyFill="1" applyBorder="1" applyAlignment="1" applyProtection="1">
      <alignment horizontal="center"/>
    </xf>
    <xf numFmtId="0" fontId="128" fillId="90" borderId="140" xfId="0" applyNumberFormat="1" applyFont="1" applyFill="1" applyBorder="1" applyAlignment="1" applyProtection="1">
      <alignment horizontal="center"/>
    </xf>
    <xf numFmtId="0" fontId="129" fillId="91" borderId="141" xfId="0" applyNumberFormat="1" applyFont="1" applyFill="1" applyBorder="1" applyAlignment="1" applyProtection="1">
      <alignment horizontal="center"/>
    </xf>
    <xf numFmtId="0" fontId="130" fillId="92" borderId="142" xfId="0" applyNumberFormat="1" applyFont="1" applyFill="1" applyBorder="1" applyAlignment="1" applyProtection="1">
      <alignment horizontal="center"/>
    </xf>
    <xf numFmtId="164" fontId="131" fillId="93" borderId="143" xfId="0" applyNumberFormat="1" applyFont="1" applyFill="1" applyBorder="1" applyAlignment="1" applyProtection="1">
      <alignment horizontal="center"/>
    </xf>
    <xf numFmtId="0" fontId="132" fillId="94" borderId="144" xfId="0" applyNumberFormat="1" applyFont="1" applyFill="1" applyBorder="1" applyAlignment="1" applyProtection="1">
      <alignment horizontal="center"/>
    </xf>
    <xf numFmtId="0" fontId="133" fillId="95" borderId="145" xfId="0" applyNumberFormat="1" applyFont="1" applyFill="1" applyBorder="1" applyAlignment="1" applyProtection="1">
      <alignment horizontal="center"/>
    </xf>
    <xf numFmtId="0" fontId="134" fillId="96" borderId="146" xfId="0" applyNumberFormat="1" applyFont="1" applyFill="1" applyBorder="1" applyAlignment="1" applyProtection="1">
      <alignment horizontal="center"/>
    </xf>
    <xf numFmtId="0" fontId="135" fillId="97" borderId="147" xfId="0" applyNumberFormat="1" applyFont="1" applyFill="1" applyBorder="1" applyAlignment="1" applyProtection="1">
      <alignment horizontal="center"/>
    </xf>
    <xf numFmtId="164" fontId="136" fillId="98" borderId="148" xfId="0" applyNumberFormat="1" applyFont="1" applyFill="1" applyBorder="1" applyAlignment="1" applyProtection="1">
      <alignment horizontal="center"/>
    </xf>
    <xf numFmtId="0" fontId="137" fillId="99" borderId="149" xfId="0" applyNumberFormat="1" applyFont="1" applyFill="1" applyBorder="1" applyAlignment="1" applyProtection="1">
      <alignment horizontal="center"/>
    </xf>
    <xf numFmtId="0" fontId="138" fillId="100" borderId="150" xfId="0" applyNumberFormat="1" applyFont="1" applyFill="1" applyBorder="1" applyAlignment="1" applyProtection="1">
      <alignment horizontal="center"/>
    </xf>
    <xf numFmtId="0" fontId="139" fillId="101" borderId="151" xfId="0" applyNumberFormat="1" applyFont="1" applyFill="1" applyBorder="1" applyAlignment="1" applyProtection="1">
      <alignment horizontal="center"/>
    </xf>
    <xf numFmtId="0" fontId="140" fillId="102" borderId="152" xfId="0" applyNumberFormat="1" applyFont="1" applyFill="1" applyBorder="1" applyAlignment="1" applyProtection="1">
      <alignment horizontal="center"/>
    </xf>
    <xf numFmtId="164" fontId="141" fillId="103" borderId="153" xfId="0" applyNumberFormat="1" applyFont="1" applyFill="1" applyBorder="1" applyAlignment="1" applyProtection="1">
      <alignment horizontal="center"/>
    </xf>
    <xf numFmtId="0" fontId="142" fillId="104" borderId="154" xfId="0" applyNumberFormat="1" applyFont="1" applyFill="1" applyBorder="1" applyAlignment="1" applyProtection="1">
      <alignment horizontal="center"/>
    </xf>
    <xf numFmtId="0" fontId="143" fillId="105" borderId="155" xfId="0" applyNumberFormat="1" applyFont="1" applyFill="1" applyBorder="1" applyAlignment="1" applyProtection="1">
      <alignment horizontal="center"/>
    </xf>
    <xf numFmtId="0" fontId="144" fillId="106" borderId="156" xfId="0" applyNumberFormat="1" applyFont="1" applyFill="1" applyBorder="1" applyAlignment="1" applyProtection="1">
      <alignment horizontal="center"/>
    </xf>
    <xf numFmtId="0" fontId="145" fillId="107" borderId="157" xfId="0" applyNumberFormat="1" applyFont="1" applyFill="1" applyBorder="1" applyAlignment="1" applyProtection="1">
      <alignment horizontal="center"/>
    </xf>
    <xf numFmtId="164" fontId="146" fillId="108" borderId="158" xfId="0" applyNumberFormat="1" applyFont="1" applyFill="1" applyBorder="1" applyAlignment="1" applyProtection="1">
      <alignment horizontal="center"/>
    </xf>
    <xf numFmtId="0" fontId="147" fillId="109" borderId="159" xfId="0" applyNumberFormat="1" applyFont="1" applyFill="1" applyBorder="1" applyAlignment="1" applyProtection="1">
      <alignment horizontal="center"/>
    </xf>
    <xf numFmtId="0" fontId="148" fillId="110" borderId="160" xfId="0" applyNumberFormat="1" applyFont="1" applyFill="1" applyBorder="1" applyAlignment="1" applyProtection="1">
      <alignment horizontal="center"/>
    </xf>
    <xf numFmtId="0" fontId="149" fillId="111" borderId="161" xfId="0" applyNumberFormat="1" applyFont="1" applyFill="1" applyBorder="1" applyAlignment="1" applyProtection="1">
      <alignment horizontal="center"/>
    </xf>
    <xf numFmtId="0" fontId="150" fillId="112" borderId="162" xfId="0" applyNumberFormat="1" applyFont="1" applyFill="1" applyBorder="1" applyAlignment="1" applyProtection="1">
      <alignment horizontal="center"/>
    </xf>
    <xf numFmtId="164" fontId="151" fillId="113" borderId="163" xfId="0" applyNumberFormat="1" applyFont="1" applyFill="1" applyBorder="1" applyAlignment="1" applyProtection="1">
      <alignment horizontal="center"/>
    </xf>
    <xf numFmtId="0" fontId="152" fillId="114" borderId="164" xfId="0" applyNumberFormat="1" applyFont="1" applyFill="1" applyBorder="1" applyAlignment="1" applyProtection="1">
      <alignment horizontal="center"/>
    </xf>
    <xf numFmtId="0" fontId="153" fillId="115" borderId="165" xfId="0" applyNumberFormat="1" applyFont="1" applyFill="1" applyBorder="1" applyAlignment="1" applyProtection="1">
      <alignment horizontal="center"/>
    </xf>
    <xf numFmtId="0" fontId="154" fillId="116" borderId="166" xfId="0" applyNumberFormat="1" applyFont="1" applyFill="1" applyBorder="1" applyAlignment="1" applyProtection="1">
      <alignment horizontal="center"/>
    </xf>
    <xf numFmtId="0" fontId="155" fillId="117" borderId="167" xfId="0" applyNumberFormat="1" applyFont="1" applyFill="1" applyBorder="1" applyAlignment="1" applyProtection="1">
      <alignment horizontal="center"/>
    </xf>
    <xf numFmtId="164" fontId="156" fillId="118" borderId="168" xfId="0" applyNumberFormat="1" applyFont="1" applyFill="1" applyBorder="1" applyAlignment="1" applyProtection="1">
      <alignment horizontal="center"/>
    </xf>
    <xf numFmtId="0" fontId="157" fillId="119" borderId="169" xfId="0" applyNumberFormat="1" applyFont="1" applyFill="1" applyBorder="1" applyAlignment="1" applyProtection="1">
      <alignment horizontal="center"/>
    </xf>
    <xf numFmtId="0" fontId="158" fillId="120" borderId="170" xfId="0" applyNumberFormat="1" applyFont="1" applyFill="1" applyBorder="1" applyAlignment="1" applyProtection="1">
      <alignment horizontal="center"/>
    </xf>
    <xf numFmtId="0" fontId="159" fillId="121" borderId="171" xfId="0" applyNumberFormat="1" applyFont="1" applyFill="1" applyBorder="1" applyAlignment="1" applyProtection="1">
      <alignment horizontal="center"/>
    </xf>
    <xf numFmtId="0" fontId="160" fillId="122" borderId="172" xfId="0" applyNumberFormat="1" applyFont="1" applyFill="1" applyBorder="1" applyAlignment="1" applyProtection="1">
      <alignment horizontal="center"/>
    </xf>
    <xf numFmtId="164" fontId="161" fillId="123" borderId="173" xfId="0" applyNumberFormat="1" applyFont="1" applyFill="1" applyBorder="1" applyAlignment="1" applyProtection="1">
      <alignment horizontal="center"/>
    </xf>
    <xf numFmtId="0" fontId="162" fillId="124" borderId="174" xfId="0" applyNumberFormat="1" applyFont="1" applyFill="1" applyBorder="1" applyAlignment="1" applyProtection="1">
      <alignment horizontal="center"/>
    </xf>
    <xf numFmtId="0" fontId="163" fillId="125" borderId="175" xfId="0" applyNumberFormat="1" applyFont="1" applyFill="1" applyBorder="1" applyAlignment="1" applyProtection="1">
      <alignment horizontal="center"/>
    </xf>
    <xf numFmtId="0" fontId="164" fillId="126" borderId="176" xfId="0" applyNumberFormat="1" applyFont="1" applyFill="1" applyBorder="1" applyAlignment="1" applyProtection="1">
      <alignment horizontal="center"/>
    </xf>
    <xf numFmtId="0" fontId="165" fillId="127" borderId="177" xfId="0" applyNumberFormat="1" applyFont="1" applyFill="1" applyBorder="1" applyAlignment="1" applyProtection="1">
      <alignment horizontal="center"/>
    </xf>
    <xf numFmtId="164" fontId="166" fillId="128" borderId="178" xfId="0" applyNumberFormat="1" applyFont="1" applyFill="1" applyBorder="1" applyAlignment="1" applyProtection="1">
      <alignment horizontal="center"/>
    </xf>
    <xf numFmtId="0" fontId="167" fillId="129" borderId="179" xfId="0" applyNumberFormat="1" applyFont="1" applyFill="1" applyBorder="1" applyAlignment="1" applyProtection="1">
      <alignment horizontal="center"/>
    </xf>
    <xf numFmtId="0" fontId="168" fillId="130" borderId="180" xfId="0" applyNumberFormat="1" applyFont="1" applyFill="1" applyBorder="1" applyAlignment="1" applyProtection="1">
      <alignment horizontal="center"/>
    </xf>
    <xf numFmtId="0" fontId="169" fillId="131" borderId="181" xfId="0" applyNumberFormat="1" applyFont="1" applyFill="1" applyBorder="1" applyAlignment="1" applyProtection="1">
      <alignment horizontal="center"/>
    </xf>
    <xf numFmtId="0" fontId="170" fillId="132" borderId="182" xfId="0" applyNumberFormat="1" applyFont="1" applyFill="1" applyBorder="1" applyAlignment="1" applyProtection="1">
      <alignment horizontal="center"/>
    </xf>
    <xf numFmtId="0" fontId="63" fillId="21" borderId="0" xfId="2" applyFont="1" applyFill="1" applyAlignment="1">
      <alignment horizontal="center" vertical="center"/>
    </xf>
    <xf numFmtId="0" fontId="64" fillId="23" borderId="14" xfId="2" applyFont="1" applyFill="1" applyBorder="1" applyAlignment="1">
      <alignment horizontal="center"/>
    </xf>
    <xf numFmtId="0" fontId="64" fillId="19" borderId="14" xfId="2" applyFont="1" applyFill="1" applyBorder="1" applyAlignment="1">
      <alignment horizontal="center"/>
    </xf>
    <xf numFmtId="0" fontId="64" fillId="19" borderId="15" xfId="2" applyFont="1" applyFill="1" applyBorder="1" applyAlignment="1">
      <alignment horizontal="center"/>
    </xf>
    <xf numFmtId="0" fontId="14" fillId="0" borderId="38" xfId="2" applyFont="1" applyFill="1" applyBorder="1" applyAlignment="1">
      <alignment horizontal="center" vertical="center" wrapText="1"/>
    </xf>
    <xf numFmtId="0" fontId="14" fillId="0" borderId="39" xfId="2" applyFont="1" applyFill="1" applyBorder="1" applyAlignment="1">
      <alignment horizontal="center" vertical="center" wrapText="1"/>
    </xf>
    <xf numFmtId="0" fontId="64" fillId="22" borderId="14" xfId="2" applyFont="1" applyFill="1" applyBorder="1" applyAlignment="1">
      <alignment horizontal="center"/>
    </xf>
    <xf numFmtId="0" fontId="14" fillId="0" borderId="44"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2" borderId="50" xfId="2" applyFont="1" applyFill="1" applyBorder="1" applyAlignment="1">
      <alignment horizontal="center" vertical="center" wrapText="1"/>
    </xf>
    <xf numFmtId="0" fontId="14" fillId="2" borderId="51" xfId="2" applyFont="1" applyFill="1" applyBorder="1" applyAlignment="1">
      <alignment horizontal="center" vertical="center" wrapText="1"/>
    </xf>
    <xf numFmtId="0" fontId="60" fillId="26" borderId="58" xfId="1" applyFont="1" applyFill="1" applyBorder="1" applyAlignment="1">
      <alignment horizontal="center" vertical="center"/>
    </xf>
    <xf numFmtId="0" fontId="60" fillId="26" borderId="0" xfId="1" applyFont="1" applyFill="1" applyBorder="1" applyAlignment="1">
      <alignment horizontal="center" vertical="center"/>
    </xf>
    <xf numFmtId="0" fontId="60" fillId="26" borderId="59" xfId="1" applyFont="1" applyFill="1" applyBorder="1" applyAlignment="1">
      <alignment horizontal="center" vertical="center"/>
    </xf>
    <xf numFmtId="0" fontId="4" fillId="2" borderId="0" xfId="1" applyFont="1" applyFill="1" applyBorder="1" applyAlignment="1">
      <alignment horizontal="center" wrapText="1"/>
    </xf>
    <xf numFmtId="0" fontId="4" fillId="2" borderId="0" xfId="1" applyFont="1" applyFill="1" applyBorder="1" applyAlignment="1">
      <alignment horizontal="center"/>
    </xf>
    <xf numFmtId="0" fontId="60" fillId="24" borderId="58" xfId="1" applyFont="1" applyFill="1" applyBorder="1" applyAlignment="1">
      <alignment horizontal="center" vertical="center"/>
    </xf>
    <xf numFmtId="0" fontId="60" fillId="24" borderId="0" xfId="1" applyFont="1" applyFill="1" applyBorder="1" applyAlignment="1">
      <alignment horizontal="center" vertical="center"/>
    </xf>
    <xf numFmtId="0" fontId="60" fillId="24" borderId="59" xfId="1" applyFont="1" applyFill="1" applyBorder="1" applyAlignment="1">
      <alignment horizontal="center" vertical="center"/>
    </xf>
    <xf numFmtId="0" fontId="60" fillId="25" borderId="0" xfId="1" applyFont="1" applyFill="1" applyBorder="1" applyAlignment="1">
      <alignment horizontal="center" vertical="center"/>
    </xf>
    <xf numFmtId="0" fontId="7" fillId="4" borderId="0" xfId="1" applyFont="1" applyFill="1" applyBorder="1" applyAlignment="1">
      <alignment horizontal="center"/>
    </xf>
    <xf numFmtId="0" fontId="3" fillId="0" borderId="11" xfId="0" applyFont="1" applyBorder="1" applyAlignment="1">
      <alignment horizontal="left" vertical="center" wrapText="1"/>
    </xf>
    <xf numFmtId="0" fontId="3" fillId="0" borderId="31" xfId="0" applyFont="1" applyBorder="1" applyAlignment="1">
      <alignment horizontal="left" vertical="center" wrapText="1"/>
    </xf>
    <xf numFmtId="0" fontId="3" fillId="0" borderId="24" xfId="0" applyFont="1" applyBorder="1" applyAlignment="1">
      <alignment horizontal="left" vertical="center" wrapText="1"/>
    </xf>
    <xf numFmtId="0" fontId="5" fillId="24" borderId="14" xfId="0" applyFont="1" applyFill="1" applyBorder="1" applyAlignment="1">
      <alignment horizontal="center" vertical="center"/>
    </xf>
    <xf numFmtId="0" fontId="5" fillId="24" borderId="15" xfId="0" applyFont="1" applyFill="1" applyBorder="1" applyAlignment="1">
      <alignment horizontal="center" vertical="center"/>
    </xf>
    <xf numFmtId="0" fontId="5" fillId="24" borderId="0" xfId="0" applyFont="1" applyFill="1" applyBorder="1" applyAlignment="1">
      <alignment horizontal="center" vertical="center"/>
    </xf>
    <xf numFmtId="0" fontId="5" fillId="24" borderId="17" xfId="0" applyFont="1" applyFill="1" applyBorder="1" applyAlignment="1">
      <alignment horizontal="center" vertical="center"/>
    </xf>
    <xf numFmtId="0" fontId="5" fillId="24" borderId="5" xfId="0" applyFont="1" applyFill="1" applyBorder="1" applyAlignment="1">
      <alignment horizontal="center" vertical="center"/>
    </xf>
    <xf numFmtId="0" fontId="5" fillId="24" borderId="19" xfId="0" applyFont="1" applyFill="1" applyBorder="1" applyAlignment="1">
      <alignment horizontal="center" vertical="center"/>
    </xf>
    <xf numFmtId="0" fontId="5" fillId="14" borderId="14" xfId="0" applyFont="1" applyFill="1" applyBorder="1" applyAlignment="1">
      <alignment horizontal="center" vertical="center"/>
    </xf>
    <xf numFmtId="0" fontId="5" fillId="14" borderId="15" xfId="0" applyFont="1" applyFill="1" applyBorder="1" applyAlignment="1">
      <alignment horizontal="center" vertical="center"/>
    </xf>
    <xf numFmtId="0" fontId="5" fillId="14" borderId="0" xfId="0" applyFont="1" applyFill="1" applyBorder="1" applyAlignment="1">
      <alignment horizontal="center" vertical="center"/>
    </xf>
    <xf numFmtId="0" fontId="5" fillId="14" borderId="17" xfId="0" applyFont="1" applyFill="1" applyBorder="1" applyAlignment="1">
      <alignment horizontal="center" vertical="center"/>
    </xf>
    <xf numFmtId="0" fontId="5" fillId="14" borderId="5" xfId="0" applyFont="1" applyFill="1" applyBorder="1" applyAlignment="1">
      <alignment horizontal="center" vertical="center"/>
    </xf>
    <xf numFmtId="0" fontId="5" fillId="14" borderId="19" xfId="0" applyFont="1" applyFill="1" applyBorder="1" applyAlignment="1">
      <alignment horizontal="center" vertical="center"/>
    </xf>
    <xf numFmtId="0" fontId="5" fillId="25" borderId="14" xfId="0" applyFont="1" applyFill="1" applyBorder="1" applyAlignment="1">
      <alignment horizontal="center" vertical="center"/>
    </xf>
    <xf numFmtId="0" fontId="5" fillId="25" borderId="15" xfId="0" applyFont="1" applyFill="1" applyBorder="1" applyAlignment="1">
      <alignment horizontal="center" vertical="center"/>
    </xf>
    <xf numFmtId="0" fontId="5" fillId="25" borderId="0" xfId="0" applyFont="1" applyFill="1" applyBorder="1" applyAlignment="1">
      <alignment horizontal="center" vertical="center"/>
    </xf>
    <xf numFmtId="0" fontId="5" fillId="25" borderId="17" xfId="0" applyFont="1" applyFill="1" applyBorder="1" applyAlignment="1">
      <alignment horizontal="center" vertical="center"/>
    </xf>
    <xf numFmtId="0" fontId="5" fillId="25" borderId="5" xfId="0" applyFont="1" applyFill="1" applyBorder="1" applyAlignment="1">
      <alignment horizontal="center" vertical="center"/>
    </xf>
    <xf numFmtId="0" fontId="5" fillId="25" borderId="19" xfId="0" applyFont="1" applyFill="1" applyBorder="1" applyAlignment="1">
      <alignment horizontal="center" vertical="center"/>
    </xf>
    <xf numFmtId="0" fontId="5" fillId="15" borderId="14" xfId="0" applyFont="1" applyFill="1" applyBorder="1" applyAlignment="1">
      <alignment horizontal="center" vertical="center"/>
    </xf>
    <xf numFmtId="0" fontId="5" fillId="15" borderId="15" xfId="0" applyFont="1" applyFill="1" applyBorder="1" applyAlignment="1">
      <alignment horizontal="center" vertical="center"/>
    </xf>
    <xf numFmtId="0" fontId="5" fillId="15" borderId="0" xfId="0" applyFont="1" applyFill="1" applyBorder="1" applyAlignment="1">
      <alignment horizontal="center" vertical="center"/>
    </xf>
    <xf numFmtId="0" fontId="5" fillId="15" borderId="17" xfId="0" applyFont="1" applyFill="1" applyBorder="1" applyAlignment="1">
      <alignment horizontal="center" vertical="center"/>
    </xf>
    <xf numFmtId="0" fontId="5" fillId="15" borderId="5" xfId="0" applyFont="1" applyFill="1" applyBorder="1" applyAlignment="1">
      <alignment horizontal="center" vertical="center"/>
    </xf>
    <xf numFmtId="0" fontId="5" fillId="15" borderId="19" xfId="0" applyFont="1" applyFill="1" applyBorder="1" applyAlignment="1">
      <alignment horizontal="center" vertical="center"/>
    </xf>
    <xf numFmtId="0" fontId="5" fillId="26" borderId="14" xfId="0" applyFont="1" applyFill="1" applyBorder="1" applyAlignment="1">
      <alignment horizontal="center" vertical="center"/>
    </xf>
    <xf numFmtId="0" fontId="5" fillId="26" borderId="15" xfId="0" applyFont="1" applyFill="1" applyBorder="1" applyAlignment="1">
      <alignment horizontal="center" vertical="center"/>
    </xf>
    <xf numFmtId="0" fontId="5" fillId="26" borderId="0" xfId="0" applyFont="1" applyFill="1" applyBorder="1" applyAlignment="1">
      <alignment horizontal="center" vertical="center"/>
    </xf>
    <xf numFmtId="0" fontId="5" fillId="26" borderId="17" xfId="0" applyFont="1" applyFill="1" applyBorder="1" applyAlignment="1">
      <alignment horizontal="center" vertical="center"/>
    </xf>
    <xf numFmtId="0" fontId="5" fillId="26" borderId="5" xfId="0" applyFont="1" applyFill="1" applyBorder="1" applyAlignment="1">
      <alignment horizontal="center" vertical="center"/>
    </xf>
    <xf numFmtId="0" fontId="5" fillId="26" borderId="19" xfId="0" applyFont="1" applyFill="1" applyBorder="1" applyAlignment="1">
      <alignment horizontal="center" vertical="center"/>
    </xf>
    <xf numFmtId="0" fontId="5" fillId="17" borderId="14" xfId="0" applyFont="1" applyFill="1" applyBorder="1" applyAlignment="1">
      <alignment horizontal="center" vertical="center"/>
    </xf>
    <xf numFmtId="0" fontId="5" fillId="17" borderId="15" xfId="0" applyFont="1" applyFill="1" applyBorder="1" applyAlignment="1">
      <alignment horizontal="center" vertical="center"/>
    </xf>
    <xf numFmtId="0" fontId="5" fillId="17" borderId="0" xfId="0" applyFont="1" applyFill="1" applyBorder="1" applyAlignment="1">
      <alignment horizontal="center" vertical="center"/>
    </xf>
    <xf numFmtId="0" fontId="5" fillId="17" borderId="17" xfId="0" applyFont="1" applyFill="1" applyBorder="1" applyAlignment="1">
      <alignment horizontal="center" vertical="center"/>
    </xf>
    <xf numFmtId="0" fontId="5" fillId="17" borderId="5" xfId="0" applyFont="1" applyFill="1" applyBorder="1" applyAlignment="1">
      <alignment horizontal="center" vertical="center"/>
    </xf>
    <xf numFmtId="0" fontId="5" fillId="17" borderId="19" xfId="0" applyFont="1" applyFill="1" applyBorder="1" applyAlignment="1">
      <alignment horizontal="center" vertical="center"/>
    </xf>
    <xf numFmtId="0" fontId="3" fillId="0" borderId="12" xfId="0" applyFont="1" applyBorder="1" applyAlignment="1">
      <alignment horizontal="left" vertical="center" wrapText="1"/>
    </xf>
    <xf numFmtId="0" fontId="3" fillId="0" borderId="2" xfId="0" applyFont="1" applyBorder="1" applyAlignment="1">
      <alignment horizontal="left" vertical="center" wrapText="1"/>
    </xf>
    <xf numFmtId="0" fontId="3" fillId="0" borderId="23" xfId="0" applyFont="1" applyBorder="1" applyAlignment="1">
      <alignment horizontal="left" vertical="center" wrapText="1"/>
    </xf>
    <xf numFmtId="0" fontId="24" fillId="9" borderId="2" xfId="9" applyFont="1" applyFill="1" applyBorder="1" applyAlignment="1">
      <alignment horizontal="center" vertical="center" wrapText="1"/>
    </xf>
    <xf numFmtId="0" fontId="19" fillId="9" borderId="2" xfId="9" applyFont="1" applyFill="1" applyBorder="1" applyAlignment="1">
      <alignment vertical="center"/>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7" tint="0.79995117038483843"/>
      </font>
      <fill>
        <patternFill>
          <bgColor theme="7"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09822"/>
      </font>
    </dxf>
    <dxf>
      <font>
        <color theme="0" tint="-0.14990691854609822"/>
      </font>
    </dxf>
    <dxf>
      <font>
        <strike val="0"/>
        <color theme="0" tint="-4.956205938901944E-2"/>
      </font>
    </dxf>
    <dxf>
      <font>
        <color rgb="FFAB47BC"/>
      </font>
    </dxf>
    <dxf>
      <font>
        <color theme="0" tint="-4.956205938901944E-2"/>
      </font>
    </dxf>
    <dxf>
      <font>
        <color rgb="FF66BB6A"/>
      </font>
    </dxf>
    <dxf>
      <font>
        <color rgb="FF29B6F6"/>
      </font>
    </dxf>
    <dxf>
      <font>
        <color theme="0" tint="-4.956205938901944E-2"/>
      </font>
    </dxf>
    <dxf>
      <font>
        <color theme="0" tint="-0.14990691854609822"/>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rgb="FFDCE6F1"/>
      </font>
      <fill>
        <patternFill>
          <bgColor theme="4" tint="0.79995117038483843"/>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3843"/>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44</c:v>
                </c:pt>
                <c:pt idx="1">
                  <c:v>0</c:v>
                </c:pt>
                <c:pt idx="2">
                  <c:v>0</c:v>
                </c:pt>
                <c:pt idx="3">
                  <c:v>0</c:v>
                </c:pt>
                <c:pt idx="4">
                  <c:v>38.74755382</c:v>
                </c:pt>
                <c:pt idx="5">
                  <c:v>58.201058199999999</c:v>
                </c:pt>
              </c:numCache>
            </c:numRef>
          </c:val>
          <c:extLst>
            <c:ext xmlns:c16="http://schemas.microsoft.com/office/drawing/2014/chart" uri="{C3380CC4-5D6E-409C-BE32-E72D297353CC}">
              <c16:uniqueId val="{00000000-5A90-4416-AC57-5E311B565986}"/>
            </c:ext>
          </c:extLst>
        </c:ser>
        <c:ser>
          <c:idx val="1"/>
          <c:order val="1"/>
          <c:tx>
            <c:strRef>
              <c:f>Ladders!$P$31</c:f>
              <c:strCache>
                <c:ptCount val="1"/>
                <c:pt idx="0">
                  <c:v>Limited Service</c:v>
                </c:pt>
              </c:strCache>
            </c:strRef>
          </c:tx>
          <c:spPr>
            <a:solidFill>
              <a:srgbClr val="FFF176"/>
            </a:solidFill>
          </c:spPr>
          <c:invertIfNegative val="0"/>
          <c:dLbls>
            <c:dLbl>
              <c:idx val="0"/>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90-4416-AC57-5E311B56598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90-4416-AC57-5E311B56598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90-4416-AC57-5E311B56598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90-4416-AC57-5E311B565986}"/>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90-4416-AC57-5E311B565986}"/>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A90-4416-AC57-5E311B56598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45.428571429999998</c:v>
                </c:pt>
                <c:pt idx="1">
                  <c:v>0</c:v>
                </c:pt>
                <c:pt idx="2">
                  <c:v>0</c:v>
                </c:pt>
                <c:pt idx="3">
                  <c:v>0</c:v>
                </c:pt>
                <c:pt idx="4">
                  <c:v>47.553816050000002</c:v>
                </c:pt>
                <c:pt idx="5">
                  <c:v>39.153439149999997</c:v>
                </c:pt>
              </c:numCache>
            </c:numRef>
          </c:val>
          <c:extLst>
            <c:ext xmlns:c16="http://schemas.microsoft.com/office/drawing/2014/chart" uri="{C3380CC4-5D6E-409C-BE32-E72D297353CC}">
              <c16:uniqueId val="{00000007-5A90-4416-AC57-5E311B565986}"/>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10.57142857</c:v>
                </c:pt>
                <c:pt idx="1">
                  <c:v>0</c:v>
                </c:pt>
                <c:pt idx="2">
                  <c:v>0</c:v>
                </c:pt>
                <c:pt idx="3">
                  <c:v>0</c:v>
                </c:pt>
                <c:pt idx="4">
                  <c:v>13.698630140000001</c:v>
                </c:pt>
                <c:pt idx="5">
                  <c:v>2.6455026460000002</c:v>
                </c:pt>
              </c:numCache>
            </c:numRef>
          </c:val>
          <c:extLst>
            <c:ext xmlns:c16="http://schemas.microsoft.com/office/drawing/2014/chart" uri="{C3380CC4-5D6E-409C-BE32-E72D297353CC}">
              <c16:uniqueId val="{00000008-5A90-4416-AC57-5E311B565986}"/>
            </c:ext>
          </c:extLst>
        </c:ser>
        <c:dLbls>
          <c:showLegendKey val="0"/>
          <c:showVal val="0"/>
          <c:showCatName val="0"/>
          <c:showSerName val="0"/>
          <c:showPercent val="0"/>
          <c:showBubbleSize val="0"/>
        </c:dLbls>
        <c:gapWidth val="25"/>
        <c:overlap val="100"/>
        <c:axId val="84688256"/>
        <c:axId val="84736256"/>
      </c:barChart>
      <c:catAx>
        <c:axId val="846882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256"/>
        <c:crosses val="autoZero"/>
        <c:auto val="1"/>
        <c:lblAlgn val="ctr"/>
        <c:lblOffset val="100"/>
        <c:noMultiLvlLbl val="0"/>
      </c:catAx>
      <c:valAx>
        <c:axId val="84736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825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DF-4BF7-9A89-BA9D728F18A0}"/>
                </c:ext>
              </c:extLst>
            </c:dLbl>
            <c:dLbl>
              <c:idx val="1"/>
              <c:layout/>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8DF-4BF7-9A89-BA9D728F18A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DF-4BF7-9A89-BA9D728F18A0}"/>
                </c:ext>
              </c:extLst>
            </c:dLbl>
            <c:dLbl>
              <c:idx val="3"/>
              <c:layout/>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8DF-4BF7-9A89-BA9D728F18A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DF-4BF7-9A89-BA9D728F18A0}"/>
                </c:ext>
              </c:extLst>
            </c:dLbl>
            <c:dLbl>
              <c:idx val="5"/>
              <c:layout/>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8DF-4BF7-9A89-BA9D728F18A0}"/>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DF-4BF7-9A89-BA9D728F18A0}"/>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D-4193-BA4D-766488035C4A}"/>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0D-4F92-ABAE-0EB8406BF3D3}"/>
                </c:ext>
              </c:extLst>
            </c:dLbl>
            <c:dLbl>
              <c:idx val="9"/>
              <c:layout/>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C0D-4F92-ABAE-0EB8406BF3D3}"/>
                </c:ext>
              </c:extLst>
            </c:dLbl>
            <c:dLbl>
              <c:idx val="10"/>
              <c:layout/>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6A-4F0B-BB85-D1F952B6F81A}"/>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6A-4F0B-BB85-D1F952B6F81A}"/>
                </c:ext>
              </c:extLst>
            </c:dLbl>
            <c:dLbl>
              <c:idx val="12"/>
              <c:layout/>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6A-4F0B-BB85-D1F952B6F81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6A-4F0B-BB85-D1F952B6F81A}"/>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6A-4F0B-BB85-D1F952B6F81A}"/>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6A-4F0B-BB85-D1F952B6F8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85</c:v>
                </c:pt>
                <c:pt idx="2">
                  <c:v>#N/A</c:v>
                </c:pt>
                <c:pt idx="3">
                  <c:v>87</c:v>
                </c:pt>
                <c:pt idx="4">
                  <c:v>#N/A</c:v>
                </c:pt>
                <c:pt idx="5">
                  <c:v>94.51</c:v>
                </c:pt>
                <c:pt idx="6">
                  <c:v>#N/A</c:v>
                </c:pt>
                <c:pt idx="7">
                  <c:v>#N/A</c:v>
                </c:pt>
                <c:pt idx="8">
                  <c:v>#N/A</c:v>
                </c:pt>
                <c:pt idx="9">
                  <c:v>90.4</c:v>
                </c:pt>
                <c:pt idx="10">
                  <c:v>96.447067801188552</c:v>
                </c:pt>
                <c:pt idx="11">
                  <c:v>#N/A</c:v>
                </c:pt>
                <c:pt idx="12">
                  <c:v>96.79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82.7</c:v>
                </c:pt>
                <c:pt idx="5">
                  <c:v>82.7</c:v>
                </c:pt>
                <c:pt idx="6">
                  <c:v>82.7</c:v>
                </c:pt>
                <c:pt idx="7">
                  <c:v>82.7</c:v>
                </c:pt>
                <c:pt idx="8">
                  <c:v>82.7</c:v>
                </c:pt>
                <c:pt idx="9">
                  <c:v>84.5</c:v>
                </c:pt>
                <c:pt idx="10">
                  <c:v>86.3</c:v>
                </c:pt>
                <c:pt idx="11">
                  <c:v>88.1</c:v>
                </c:pt>
                <c:pt idx="12">
                  <c:v>89.9</c:v>
                </c:pt>
                <c:pt idx="13">
                  <c:v>91.7</c:v>
                </c:pt>
                <c:pt idx="14">
                  <c:v>93.5</c:v>
                </c:pt>
                <c:pt idx="15">
                  <c:v>95.3</c:v>
                </c:pt>
                <c:pt idx="16">
                  <c:v>97.1</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82.7</c:v>
                </c:pt>
                <c:pt idx="9">
                  <c:v>84.5</c:v>
                </c:pt>
                <c:pt idx="10">
                  <c:v>86.3</c:v>
                </c:pt>
                <c:pt idx="11">
                  <c:v>87.1</c:v>
                </c:pt>
                <c:pt idx="12">
                  <c:v>87.1</c:v>
                </c:pt>
                <c:pt idx="13">
                  <c:v>87.1</c:v>
                </c:pt>
                <c:pt idx="14">
                  <c:v>87.1</c:v>
                </c:pt>
                <c:pt idx="15">
                  <c:v>87.1</c:v>
                </c:pt>
                <c:pt idx="16">
                  <c:v>87.1</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0D-4F92-ABAE-0EB8406BF3D3}"/>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0D-4F92-ABAE-0EB8406BF3D3}"/>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0D-4F92-ABAE-0EB8406BF3D3}"/>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0D-4F92-ABAE-0EB8406BF3D3}"/>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0D-4F92-ABAE-0EB8406BF3D3}"/>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0D-4F92-ABAE-0EB8406BF3D3}"/>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0D-4F92-ABAE-0EB8406BF3D3}"/>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C0D-4F92-ABAE-0EB8406BF3D3}"/>
                </c:ext>
              </c:extLst>
            </c:dLbl>
            <c:dLbl>
              <c:idx val="9"/>
              <c:layout/>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C0D-4F92-ABAE-0EB8406BF3D3}"/>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6A-4F0B-BB85-D1F952B6F81A}"/>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6A-4F0B-BB85-D1F952B6F81A}"/>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6A-4F0B-BB85-D1F952B6F81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6A-4F0B-BB85-D1F952B6F81A}"/>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6A-4F0B-BB85-D1F952B6F81A}"/>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6A-4F0B-BB85-D1F952B6F8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94.179894179894177</c:v>
                </c:pt>
                <c:pt idx="9">
                  <c:v>79.97</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8-28DF-4BF7-9A89-BA9D728F18A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DF-4BF7-9A89-BA9D728F18A0}"/>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DF-4BF7-9A89-BA9D728F18A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DF-4BF7-9A89-BA9D728F18A0}"/>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DF-4BF7-9A89-BA9D728F18A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DF-4BF7-9A89-BA9D728F18A0}"/>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DF-4BF7-9A89-BA9D728F18A0}"/>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8DF-4BF7-9A89-BA9D728F18A0}"/>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5D-4193-BA4D-766488035C4A}"/>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6A-4F0B-BB85-D1F952B6F81A}"/>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6A-4F0B-BB85-D1F952B6F81A}"/>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6A-4F0B-BB85-D1F952B6F81A}"/>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6A-4F0B-BB85-D1F952B6F81A}"/>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6A-4F0B-BB85-D1F952B6F81A}"/>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6A-4F0B-BB85-D1F952B6F81A}"/>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6A-4F0B-BB85-D1F952B6F81A}"/>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6A-4F0B-BB85-D1F952B6F8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0-28DF-4BF7-9A89-BA9D728F18A0}"/>
            </c:ext>
          </c:extLst>
        </c:ser>
        <c:dLbls>
          <c:showLegendKey val="0"/>
          <c:showVal val="0"/>
          <c:showCatName val="0"/>
          <c:showSerName val="0"/>
          <c:showPercent val="0"/>
          <c:showBubbleSize val="0"/>
        </c:dLbls>
        <c:axId val="85590784"/>
        <c:axId val="85592320"/>
      </c:scatterChart>
      <c:valAx>
        <c:axId val="855907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2320"/>
        <c:crosses val="autoZero"/>
        <c:crossBetween val="midCat"/>
        <c:majorUnit val="5"/>
      </c:valAx>
      <c:valAx>
        <c:axId val="8559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7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DA-4EB0-880F-8667E649CD35}"/>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DA-4EB0-880F-8667E649CD35}"/>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DA-4EB0-880F-8667E649CD35}"/>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DA-4EB0-880F-8667E649CD35}"/>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DA-4EB0-880F-8667E649CD35}"/>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DA-4EB0-880F-8667E649CD35}"/>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DA-4EB0-880F-8667E649CD35}"/>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54-45F9-B65F-45EAF5FD9D42}"/>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4F-4201-BFD3-7EAA20BB8CB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4F-4201-BFD3-7EAA20BB8CB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4F-4201-BFD3-7EAA20BB8CB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4F-4201-BFD3-7EAA20BB8CB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4F-4201-BFD3-7EAA20BB8CB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4F-4201-BFD3-7EAA20BB8CB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64F-4201-BFD3-7EAA20BB8CB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4F-4201-BFD3-7EAA20BB8C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DA-4EB0-880F-8667E649CD35}"/>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DDA-4EB0-880F-8667E649CD35}"/>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DA-4EB0-880F-8667E649CD35}"/>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DDA-4EB0-880F-8667E649CD35}"/>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DA-4EB0-880F-8667E649CD35}"/>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54-45F9-B65F-45EAF5FD9D42}"/>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4F-4201-BFD3-7EAA20BB8CB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64F-4201-BFD3-7EAA20BB8CB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64F-4201-BFD3-7EAA20BB8CB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64F-4201-BFD3-7EAA20BB8CB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64F-4201-BFD3-7EAA20BB8CB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64F-4201-BFD3-7EAA20BB8CB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64F-4201-BFD3-7EAA20BB8CB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64F-4201-BFD3-7EAA20BB8C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7DDA-4EB0-880F-8667E649CD3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DA-4EB0-880F-8667E649CD35}"/>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DDA-4EB0-880F-8667E649CD35}"/>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DDA-4EB0-880F-8667E649CD35}"/>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DDA-4EB0-880F-8667E649CD35}"/>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DDA-4EB0-880F-8667E649CD35}"/>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DDA-4EB0-880F-8667E649CD35}"/>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DDA-4EB0-880F-8667E649CD35}"/>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54-45F9-B65F-45EAF5FD9D42}"/>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64F-4201-BFD3-7EAA20BB8CB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64F-4201-BFD3-7EAA20BB8CB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64F-4201-BFD3-7EAA20BB8CB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64F-4201-BFD3-7EAA20BB8CB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64F-4201-BFD3-7EAA20BB8CB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64F-4201-BFD3-7EAA20BB8CB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64F-4201-BFD3-7EAA20BB8CB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64F-4201-BFD3-7EAA20BB8CB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7DDA-4EB0-880F-8667E649CD35}"/>
            </c:ext>
          </c:extLst>
        </c:ser>
        <c:dLbls>
          <c:showLegendKey val="0"/>
          <c:showVal val="0"/>
          <c:showCatName val="0"/>
          <c:showSerName val="0"/>
          <c:showPercent val="0"/>
          <c:showBubbleSize val="0"/>
        </c:dLbls>
        <c:axId val="85860736"/>
        <c:axId val="85862272"/>
      </c:scatterChart>
      <c:valAx>
        <c:axId val="858607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2272"/>
        <c:crosses val="autoZero"/>
        <c:crossBetween val="midCat"/>
        <c:majorUnit val="5"/>
      </c:valAx>
      <c:valAx>
        <c:axId val="8586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07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C7-48B4-AFEC-2E0B3073C8F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C7-48B4-AFEC-2E0B3073C8F1}"/>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C7-48B4-AFEC-2E0B3073C8F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C7-48B4-AFEC-2E0B3073C8F1}"/>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C7-48B4-AFEC-2E0B3073C8F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C7-48B4-AFEC-2E0B3073C8F1}"/>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C7-48B4-AFEC-2E0B3073C8F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F1-4F39-A37C-CE3314478AB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9F-4E29-92EE-5598AD20E95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9F-4E29-92EE-5598AD20E95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9F-4E29-92EE-5598AD20E950}"/>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9F-4E29-92EE-5598AD20E95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9F-4E29-92EE-5598AD20E95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9F-4E29-92EE-5598AD20E950}"/>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89F-4E29-92EE-5598AD20E95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9F-4E29-92EE-5598AD20E9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84.149999999999991</c:v>
                </c:pt>
                <c:pt idx="3">
                  <c:v>#N/A</c:v>
                </c:pt>
                <c:pt idx="4">
                  <c:v>84.149999999999991</c:v>
                </c:pt>
                <c:pt idx="5">
                  <c:v>#N/A</c:v>
                </c:pt>
                <c:pt idx="6">
                  <c:v>#N/A</c:v>
                </c:pt>
                <c:pt idx="7">
                  <c:v>#N/A</c:v>
                </c:pt>
                <c:pt idx="8">
                  <c:v>#N/A</c:v>
                </c:pt>
                <c:pt idx="9">
                  <c:v>#N/A</c:v>
                </c:pt>
                <c:pt idx="10">
                  <c:v>#N/A</c:v>
                </c:pt>
                <c:pt idx="11">
                  <c:v>70.784400000000005</c:v>
                </c:pt>
                <c:pt idx="12">
                  <c:v>#N/A</c:v>
                </c:pt>
                <c:pt idx="13">
                  <c:v>#N/A</c:v>
                </c:pt>
                <c:pt idx="14">
                  <c:v>92.237800000000007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80.5</c:v>
                </c:pt>
                <c:pt idx="6">
                  <c:v>80.5</c:v>
                </c:pt>
                <c:pt idx="7">
                  <c:v>80.5</c:v>
                </c:pt>
                <c:pt idx="8">
                  <c:v>80.5</c:v>
                </c:pt>
                <c:pt idx="9">
                  <c:v>81</c:v>
                </c:pt>
                <c:pt idx="10">
                  <c:v>81.5</c:v>
                </c:pt>
                <c:pt idx="11">
                  <c:v>82.1</c:v>
                </c:pt>
                <c:pt idx="12">
                  <c:v>82.6</c:v>
                </c:pt>
                <c:pt idx="13">
                  <c:v>82.8</c:v>
                </c:pt>
                <c:pt idx="14">
                  <c:v>82.8</c:v>
                </c:pt>
                <c:pt idx="15">
                  <c:v>82.8</c:v>
                </c:pt>
                <c:pt idx="16">
                  <c:v>82.9</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75.099999999999994</c:v>
                </c:pt>
                <c:pt idx="6">
                  <c:v>75.099999999999994</c:v>
                </c:pt>
                <c:pt idx="7">
                  <c:v>75.099999999999994</c:v>
                </c:pt>
                <c:pt idx="8">
                  <c:v>75.099999999999994</c:v>
                </c:pt>
                <c:pt idx="9">
                  <c:v>75.099999999999994</c:v>
                </c:pt>
                <c:pt idx="10">
                  <c:v>74.8</c:v>
                </c:pt>
                <c:pt idx="11">
                  <c:v>74.400000000000006</c:v>
                </c:pt>
                <c:pt idx="12">
                  <c:v>74.099999999999994</c:v>
                </c:pt>
                <c:pt idx="13">
                  <c:v>73.8</c:v>
                </c:pt>
                <c:pt idx="14">
                  <c:v>73.400000000000006</c:v>
                </c:pt>
                <c:pt idx="15">
                  <c:v>73.099999999999994</c:v>
                </c:pt>
                <c:pt idx="16">
                  <c:v>72.7</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4C7-48B4-AFEC-2E0B3073C8F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C7-48B4-AFEC-2E0B3073C8F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9-4CD0-A28B-5DFC6A9C8B90}"/>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C7-48B4-AFEC-2E0B3073C8F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4C7-48B4-AFEC-2E0B3073C8F1}"/>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4C7-48B4-AFEC-2E0B3073C8F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1-4F39-A37C-CE3314478ABB}"/>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89F-4E29-92EE-5598AD20E95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9F-4E29-92EE-5598AD20E95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9F-4E29-92EE-5598AD20E950}"/>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89F-4E29-92EE-5598AD20E95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9F-4E29-92EE-5598AD20E95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9F-4E29-92EE-5598AD20E950}"/>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89F-4E29-92EE-5598AD20E95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9F-4E29-92EE-5598AD20E9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72.368999999999986</c:v>
                </c:pt>
                <c:pt idx="3">
                  <c:v>#N/A</c:v>
                </c:pt>
                <c:pt idx="4">
                  <c:v>75.734999999999999</c:v>
                </c:pt>
                <c:pt idx="5">
                  <c:v>#N/A</c:v>
                </c:pt>
                <c:pt idx="6">
                  <c:v>#N/A</c:v>
                </c:pt>
                <c:pt idx="7">
                  <c:v>#N/A</c:v>
                </c:pt>
                <c:pt idx="8">
                  <c:v>81.213307240704495</c:v>
                </c:pt>
                <c:pt idx="9">
                  <c:v>#N/A</c:v>
                </c:pt>
                <c:pt idx="10">
                  <c:v>#N/A</c:v>
                </c:pt>
                <c:pt idx="11">
                  <c:v>61.370074800000005</c:v>
                </c:pt>
                <c:pt idx="12">
                  <c:v>#N/A</c:v>
                </c:pt>
                <c:pt idx="13">
                  <c:v>#N/A</c:v>
                </c:pt>
                <c:pt idx="14">
                  <c:v>77.110800800000007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80.5</c:v>
                </c:pt>
                <c:pt idx="5">
                  <c:v>80.5</c:v>
                </c:pt>
                <c:pt idx="6">
                  <c:v>80.5</c:v>
                </c:pt>
                <c:pt idx="7">
                  <c:v>80.5</c:v>
                </c:pt>
                <c:pt idx="8">
                  <c:v>80.5</c:v>
                </c:pt>
                <c:pt idx="9">
                  <c:v>81</c:v>
                </c:pt>
                <c:pt idx="10">
                  <c:v>81.5</c:v>
                </c:pt>
                <c:pt idx="11">
                  <c:v>82.1</c:v>
                </c:pt>
                <c:pt idx="12">
                  <c:v>82.6</c:v>
                </c:pt>
                <c:pt idx="13">
                  <c:v>83.2</c:v>
                </c:pt>
                <c:pt idx="14">
                  <c:v>83.7</c:v>
                </c:pt>
                <c:pt idx="15">
                  <c:v>84.3</c:v>
                </c:pt>
                <c:pt idx="16">
                  <c:v>84.8</c:v>
                </c:pt>
              </c:numCache>
            </c:numRef>
          </c:yVal>
          <c:smooth val="0"/>
          <c:extLst>
            <c:ext xmlns:c16="http://schemas.microsoft.com/office/drawing/2014/chart" uri="{C3380CC4-5D6E-409C-BE32-E72D297353CC}">
              <c16:uniqueId val="{0000000F-74C7-48B4-AFEC-2E0B3073C8F1}"/>
            </c:ext>
          </c:extLst>
        </c:ser>
        <c:ser>
          <c:idx val="5"/>
          <c:order val="5"/>
          <c:tx>
            <c:v>Facility datapoints</c:v>
          </c:tx>
          <c:spPr>
            <a:ln w="19050">
              <a:noFill/>
            </a:ln>
          </c:spPr>
          <c:marker>
            <c:symbol val="x"/>
            <c:size val="5"/>
            <c:spPr>
              <a:noFill/>
              <a:ln>
                <a:solidFill>
                  <a:srgbClr val="C0C0C0"/>
                </a:solidFill>
                <a:prstDash val="solid"/>
              </a:ln>
            </c:spPr>
          </c:marker>
          <c:dLbls>
            <c:dLbl>
              <c:idx val="0"/>
              <c:layout/>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C7-48B4-AFEC-2E0B3073C8F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C7-48B4-AFEC-2E0B3073C8F1}"/>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C7-48B4-AFEC-2E0B3073C8F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4C7-48B4-AFEC-2E0B3073C8F1}"/>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4C7-48B4-AFEC-2E0B3073C8F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4C7-48B4-AFEC-2E0B3073C8F1}"/>
                </c:ext>
              </c:extLst>
            </c:dLbl>
            <c:dLbl>
              <c:idx val="6"/>
              <c:layout/>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4C7-48B4-AFEC-2E0B3073C8F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8F1-4F39-A37C-CE3314478AB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9F-4E29-92EE-5598AD20E95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9F-4E29-92EE-5598AD20E95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9F-4E29-92EE-5598AD20E950}"/>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89F-4E29-92EE-5598AD20E95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9F-4E29-92EE-5598AD20E95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9F-4E29-92EE-5598AD20E950}"/>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89F-4E29-92EE-5598AD20E95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89F-4E29-92EE-5598AD20E9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84</c:v>
                </c:pt>
                <c:pt idx="1">
                  <c:v>#N/A</c:v>
                </c:pt>
                <c:pt idx="2">
                  <c:v>85</c:v>
                </c:pt>
                <c:pt idx="3">
                  <c:v>#N/A</c:v>
                </c:pt>
                <c:pt idx="4">
                  <c:v>85</c:v>
                </c:pt>
                <c:pt idx="5">
                  <c:v>#N/A</c:v>
                </c:pt>
                <c:pt idx="6">
                  <c:v>74</c:v>
                </c:pt>
                <c:pt idx="7">
                  <c:v>#N/A</c:v>
                </c:pt>
                <c:pt idx="8">
                  <c:v>#N/A</c:v>
                </c:pt>
                <c:pt idx="9">
                  <c:v>#N/A</c:v>
                </c:pt>
                <c:pt idx="10">
                  <c:v>#N/A</c:v>
                </c:pt>
                <c:pt idx="11">
                  <c:v>73.2</c:v>
                </c:pt>
                <c:pt idx="12">
                  <c:v>#N/A</c:v>
                </c:pt>
                <c:pt idx="13">
                  <c:v>#N/A</c:v>
                </c:pt>
                <c:pt idx="14">
                  <c:v>97.4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7-74C7-48B4-AFEC-2E0B3073C8F1}"/>
            </c:ext>
          </c:extLst>
        </c:ser>
        <c:dLbls>
          <c:showLegendKey val="0"/>
          <c:showVal val="0"/>
          <c:showCatName val="0"/>
          <c:showSerName val="0"/>
          <c:showPercent val="0"/>
          <c:showBubbleSize val="0"/>
        </c:dLbls>
        <c:axId val="86528768"/>
        <c:axId val="86530304"/>
      </c:scatterChart>
      <c:valAx>
        <c:axId val="86528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0304"/>
        <c:crosses val="autoZero"/>
        <c:crossBetween val="midCat"/>
        <c:majorUnit val="5"/>
      </c:valAx>
      <c:valAx>
        <c:axId val="86530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8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D6-4585-A68A-D5B397083B10}"/>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6-4585-A68A-D5B397083B1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D6-4585-A68A-D5B397083B10}"/>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6-4585-A68A-D5B397083B1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D6-4585-A68A-D5B397083B10}"/>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D6-4585-A68A-D5B397083B10}"/>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D6-4585-A68A-D5B397083B10}"/>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AB-4296-A974-0D43A69B7CB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CC-416D-96B4-98B72CA6CC4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CC-416D-96B4-98B72CA6CC4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CC-416D-96B4-98B72CA6CC4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CC-416D-96B4-98B72CA6CC4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CC-416D-96B4-98B72CA6CC4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CC-416D-96B4-98B72CA6CC4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CC-416D-96B4-98B72CA6CC4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FCC-416D-96B4-98B72CA6CC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66.7</c:v>
                </c:pt>
                <c:pt idx="11">
                  <c:v>66.7</c:v>
                </c:pt>
                <c:pt idx="12">
                  <c:v>66.7</c:v>
                </c:pt>
                <c:pt idx="13">
                  <c:v>66.7</c:v>
                </c:pt>
                <c:pt idx="14">
                  <c:v>66.7</c:v>
                </c:pt>
                <c:pt idx="15">
                  <c:v>66.7</c:v>
                </c:pt>
                <c:pt idx="16">
                  <c:v>66.7</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D6-4585-A68A-D5B397083B10}"/>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D6-4585-A68A-D5B397083B1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D6-4585-A68A-D5B397083B10}"/>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D6-4585-A68A-D5B397083B10}"/>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D6-4585-A68A-D5B397083B10}"/>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D6-4585-A68A-D5B397083B10}"/>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F6-4C06-953A-5832C0211A22}"/>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FCC-416D-96B4-98B72CA6CC4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FCC-416D-96B4-98B72CA6CC4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FCC-416D-96B4-98B72CA6CC4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CC-416D-96B4-98B72CA6CC4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FCC-416D-96B4-98B72CA6CC4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FCC-416D-96B4-98B72CA6CC4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FCC-416D-96B4-98B72CA6CC4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FCC-416D-96B4-98B72CA6CC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66.666666666666657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96.1</c:v>
                </c:pt>
                <c:pt idx="5">
                  <c:v>96.1</c:v>
                </c:pt>
                <c:pt idx="6">
                  <c:v>96.1</c:v>
                </c:pt>
                <c:pt idx="7">
                  <c:v>96.1</c:v>
                </c:pt>
                <c:pt idx="8">
                  <c:v>96.1</c:v>
                </c:pt>
                <c:pt idx="9">
                  <c:v>96.2</c:v>
                </c:pt>
                <c:pt idx="10">
                  <c:v>96.4</c:v>
                </c:pt>
                <c:pt idx="11">
                  <c:v>96.5</c:v>
                </c:pt>
                <c:pt idx="12">
                  <c:v>96.6</c:v>
                </c:pt>
                <c:pt idx="13">
                  <c:v>96.8</c:v>
                </c:pt>
                <c:pt idx="14">
                  <c:v>96.9</c:v>
                </c:pt>
                <c:pt idx="15">
                  <c:v>97.1</c:v>
                </c:pt>
                <c:pt idx="16">
                  <c:v>97.2</c:v>
                </c:pt>
              </c:numCache>
            </c:numRef>
          </c:yVal>
          <c:smooth val="0"/>
          <c:extLst>
            <c:ext xmlns:c16="http://schemas.microsoft.com/office/drawing/2014/chart" uri="{C3380CC4-5D6E-409C-BE32-E72D297353CC}">
              <c16:uniqueId val="{0000000E-67D6-4585-A68A-D5B397083B1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D6-4585-A68A-D5B397083B10}"/>
                </c:ext>
              </c:extLst>
            </c:dLbl>
            <c:dLbl>
              <c:idx val="1"/>
              <c:layout/>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7D6-4585-A68A-D5B397083B1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D6-4585-A68A-D5B397083B10}"/>
                </c:ext>
              </c:extLst>
            </c:dLbl>
            <c:dLbl>
              <c:idx val="3"/>
              <c:layout/>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67D6-4585-A68A-D5B397083B1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D6-4585-A68A-D5B397083B10}"/>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D6-4585-A68A-D5B397083B10}"/>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D6-4585-A68A-D5B397083B10}"/>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F6-4C06-953A-5832C0211A22}"/>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FCC-416D-96B4-98B72CA6CC4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FCC-416D-96B4-98B72CA6CC40}"/>
                </c:ext>
              </c:extLst>
            </c:dLbl>
            <c:dLbl>
              <c:idx val="10"/>
              <c:layout/>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FCC-416D-96B4-98B72CA6CC4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FCC-416D-96B4-98B72CA6CC40}"/>
                </c:ext>
              </c:extLst>
            </c:dLbl>
            <c:dLbl>
              <c:idx val="12"/>
              <c:layout/>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FCC-416D-96B4-98B72CA6CC4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FCC-416D-96B4-98B72CA6CC4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FCC-416D-96B4-98B72CA6CC4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FCC-416D-96B4-98B72CA6CC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96</c:v>
                </c:pt>
                <c:pt idx="2">
                  <c:v>#N/A</c:v>
                </c:pt>
                <c:pt idx="3">
                  <c:v>96</c:v>
                </c:pt>
                <c:pt idx="4">
                  <c:v>#N/A</c:v>
                </c:pt>
                <c:pt idx="5">
                  <c:v>#N/A</c:v>
                </c:pt>
                <c:pt idx="6">
                  <c:v>#N/A</c:v>
                </c:pt>
                <c:pt idx="7">
                  <c:v>#N/A</c:v>
                </c:pt>
                <c:pt idx="8">
                  <c:v>100</c:v>
                </c:pt>
                <c:pt idx="9">
                  <c:v>#N/A</c:v>
                </c:pt>
                <c:pt idx="10">
                  <c:v>95.69</c:v>
                </c:pt>
                <c:pt idx="11">
                  <c:v>#N/A</c:v>
                </c:pt>
                <c:pt idx="12">
                  <c:v>96.35</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67D6-4585-A68A-D5B397083B10}"/>
            </c:ext>
          </c:extLst>
        </c:ser>
        <c:dLbls>
          <c:showLegendKey val="0"/>
          <c:showVal val="0"/>
          <c:showCatName val="0"/>
          <c:showSerName val="0"/>
          <c:showPercent val="0"/>
          <c:showBubbleSize val="0"/>
        </c:dLbls>
        <c:axId val="90018176"/>
        <c:axId val="90019712"/>
      </c:scatterChart>
      <c:valAx>
        <c:axId val="90018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9712"/>
        <c:crosses val="autoZero"/>
        <c:crossBetween val="midCat"/>
        <c:majorUnit val="5"/>
      </c:valAx>
      <c:valAx>
        <c:axId val="900197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1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1E-483D-9653-2B24C0CBE28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E-483D-9653-2B24C0CBE281}"/>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1E-483D-9653-2B24C0CBE28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1E-483D-9653-2B24C0CBE281}"/>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E-483D-9653-2B24C0CBE28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1E-483D-9653-2B24C0CBE281}"/>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1E-483D-9653-2B24C0CBE28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7C-4C08-9B93-B44B3A81699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23-4CB9-AD0B-A422C69F9983}"/>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23-4CB9-AD0B-A422C69F9983}"/>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23-4CB9-AD0B-A422C69F9983}"/>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23-4CB9-AD0B-A422C69F9983}"/>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23-4CB9-AD0B-A422C69F998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23-4CB9-AD0B-A422C69F9983}"/>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23-4CB9-AD0B-A422C69F9983}"/>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23-4CB9-AD0B-A422C69F9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1E-483D-9653-2B24C0CBE28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1E-483D-9653-2B24C0CBE28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1E-483D-9653-2B24C0CBE28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1E-483D-9653-2B24C0CBE281}"/>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1E-483D-9653-2B24C0CBE28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DD-458E-8213-E8101A3BFCD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23-4CB9-AD0B-A422C69F9983}"/>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23-4CB9-AD0B-A422C69F9983}"/>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23-4CB9-AD0B-A422C69F9983}"/>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23-4CB9-AD0B-A422C69F9983}"/>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23-4CB9-AD0B-A422C69F998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23-4CB9-AD0B-A422C69F9983}"/>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23-4CB9-AD0B-A422C69F9983}"/>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23-4CB9-AD0B-A422C69F9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CC1E-483D-9653-2B24C0CBE2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1E-483D-9653-2B24C0CBE281}"/>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1E-483D-9653-2B24C0CBE281}"/>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C1E-483D-9653-2B24C0CBE281}"/>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C1E-483D-9653-2B24C0CBE281}"/>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C1E-483D-9653-2B24C0CBE281}"/>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C1E-483D-9653-2B24C0CBE281}"/>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C1E-483D-9653-2B24C0CBE281}"/>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DD-458E-8213-E8101A3BFCD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23-4CB9-AD0B-A422C69F9983}"/>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23-4CB9-AD0B-A422C69F9983}"/>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323-4CB9-AD0B-A422C69F9983}"/>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323-4CB9-AD0B-A422C69F9983}"/>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323-4CB9-AD0B-A422C69F9983}"/>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323-4CB9-AD0B-A422C69F9983}"/>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323-4CB9-AD0B-A422C69F9983}"/>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323-4CB9-AD0B-A422C69F99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CC1E-483D-9653-2B24C0CBE281}"/>
            </c:ext>
          </c:extLst>
        </c:ser>
        <c:dLbls>
          <c:showLegendKey val="0"/>
          <c:showVal val="0"/>
          <c:showCatName val="0"/>
          <c:showSerName val="0"/>
          <c:showPercent val="0"/>
          <c:showBubbleSize val="0"/>
        </c:dLbls>
        <c:axId val="91902336"/>
        <c:axId val="91903872"/>
      </c:scatterChart>
      <c:valAx>
        <c:axId val="9190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3872"/>
        <c:crosses val="autoZero"/>
        <c:crossBetween val="midCat"/>
        <c:majorUnit val="5"/>
      </c:valAx>
      <c:valAx>
        <c:axId val="919038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23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78-4778-BE24-69B512DF124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78-4778-BE24-69B512DF124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78-4778-BE24-69B512DF124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78-4778-BE24-69B512DF124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78-4778-BE24-69B512DF124E}"/>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78-4778-BE24-69B512DF124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1D-4282-A1A2-9FC8D18DD8A6}"/>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B3-4B66-8E0D-8EA7BB61AC2C}"/>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B3-4B66-8E0D-8EA7BB61AC2C}"/>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5B3-4B66-8E0D-8EA7BB61AC2C}"/>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B3-4B66-8E0D-8EA7BB61AC2C}"/>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5B3-4B66-8E0D-8EA7BB61AC2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B3-4B66-8E0D-8EA7BB61AC2C}"/>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B3-4B66-8E0D-8EA7BB61AC2C}"/>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B3-4B66-8E0D-8EA7BB61AC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40.9</c:v>
                </c:pt>
                <c:pt idx="5">
                  <c:v>40.9</c:v>
                </c:pt>
                <c:pt idx="6">
                  <c:v>40.9</c:v>
                </c:pt>
                <c:pt idx="7">
                  <c:v>40.9</c:v>
                </c:pt>
                <c:pt idx="8">
                  <c:v>40.9</c:v>
                </c:pt>
                <c:pt idx="9">
                  <c:v>42.9</c:v>
                </c:pt>
                <c:pt idx="10">
                  <c:v>45</c:v>
                </c:pt>
                <c:pt idx="11">
                  <c:v>47</c:v>
                </c:pt>
                <c:pt idx="12">
                  <c:v>49</c:v>
                </c:pt>
                <c:pt idx="13">
                  <c:v>51.1</c:v>
                </c:pt>
                <c:pt idx="14">
                  <c:v>53.1</c:v>
                </c:pt>
                <c:pt idx="15">
                  <c:v>55.1</c:v>
                </c:pt>
                <c:pt idx="16">
                  <c:v>57.2</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layout/>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578-4778-BE24-69B512DF124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578-4778-BE24-69B512DF124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A7-40CE-80A4-E1156BAB3A35}"/>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578-4778-BE24-69B512DF124E}"/>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578-4778-BE24-69B512DF124E}"/>
                </c:ext>
              </c:extLst>
            </c:dLbl>
            <c:dLbl>
              <c:idx val="6"/>
              <c:layout/>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578-4778-BE24-69B512DF124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02-4CCD-8CCF-912352D9A735}"/>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5B3-4B66-8E0D-8EA7BB61AC2C}"/>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B3-4B66-8E0D-8EA7BB61AC2C}"/>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B3-4B66-8E0D-8EA7BB61AC2C}"/>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5B3-4B66-8E0D-8EA7BB61AC2C}"/>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5B3-4B66-8E0D-8EA7BB61AC2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5B3-4B66-8E0D-8EA7BB61AC2C}"/>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5B3-4B66-8E0D-8EA7BB61AC2C}"/>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5B3-4B66-8E0D-8EA7BB61AC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31</c:v>
                </c:pt>
                <c:pt idx="1">
                  <c:v>#N/A</c:v>
                </c:pt>
                <c:pt idx="2">
                  <c:v>48</c:v>
                </c:pt>
                <c:pt idx="3">
                  <c:v>#N/A</c:v>
                </c:pt>
                <c:pt idx="4">
                  <c:v>63</c:v>
                </c:pt>
                <c:pt idx="5">
                  <c:v>#N/A</c:v>
                </c:pt>
                <c:pt idx="6">
                  <c:v>64</c:v>
                </c:pt>
                <c:pt idx="7">
                  <c:v>#N/A</c:v>
                </c:pt>
                <c:pt idx="8">
                  <c:v>46.37964774951076</c:v>
                </c:pt>
                <c:pt idx="9">
                  <c:v>#N/A</c:v>
                </c:pt>
                <c:pt idx="10">
                  <c:v>#N/A</c:v>
                </c:pt>
                <c:pt idx="11">
                  <c:v>52.6</c:v>
                </c:pt>
                <c:pt idx="12">
                  <c:v>#N/A</c:v>
                </c:pt>
                <c:pt idx="13">
                  <c:v>#N/A</c:v>
                </c:pt>
                <c:pt idx="14">
                  <c:v>52.5</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96.3</c:v>
                </c:pt>
                <c:pt idx="11">
                  <c:v>96.3</c:v>
                </c:pt>
                <c:pt idx="12">
                  <c:v>96.3</c:v>
                </c:pt>
                <c:pt idx="13">
                  <c:v>96.3</c:v>
                </c:pt>
                <c:pt idx="14">
                  <c:v>96.3</c:v>
                </c:pt>
                <c:pt idx="15">
                  <c:v>96.3</c:v>
                </c:pt>
                <c:pt idx="16">
                  <c:v>96.3</c:v>
                </c:pt>
              </c:numCache>
            </c:numRef>
          </c:yVal>
          <c:smooth val="0"/>
          <c:extLst>
            <c:ext xmlns:c16="http://schemas.microsoft.com/office/drawing/2014/chart" uri="{C3380CC4-5D6E-409C-BE32-E72D297353CC}">
              <c16:uniqueId val="{0000000E-B578-4778-BE24-69B512DF124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578-4778-BE24-69B512DF124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578-4778-BE24-69B512DF124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578-4778-BE24-69B512DF124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578-4778-BE24-69B512DF124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578-4778-BE24-69B512DF124E}"/>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578-4778-BE24-69B512DF124E}"/>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578-4778-BE24-69B512DF124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02-4CCD-8CCF-912352D9A735}"/>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5B3-4B66-8E0D-8EA7BB61AC2C}"/>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5B3-4B66-8E0D-8EA7BB61AC2C}"/>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5B3-4B66-8E0D-8EA7BB61AC2C}"/>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5B3-4B66-8E0D-8EA7BB61AC2C}"/>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5B3-4B66-8E0D-8EA7BB61AC2C}"/>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5B3-4B66-8E0D-8EA7BB61AC2C}"/>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5B3-4B66-8E0D-8EA7BB61AC2C}"/>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5B3-4B66-8E0D-8EA7BB61AC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96.281800391389439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B578-4778-BE24-69B512DF124E}"/>
            </c:ext>
          </c:extLst>
        </c:ser>
        <c:dLbls>
          <c:showLegendKey val="0"/>
          <c:showVal val="0"/>
          <c:showCatName val="0"/>
          <c:showSerName val="0"/>
          <c:showPercent val="0"/>
          <c:showBubbleSize val="0"/>
        </c:dLbls>
        <c:axId val="93606656"/>
        <c:axId val="93608192"/>
      </c:scatterChart>
      <c:valAx>
        <c:axId val="93606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8192"/>
        <c:crosses val="autoZero"/>
        <c:crossBetween val="midCat"/>
        <c:majorUnit val="5"/>
      </c:valAx>
      <c:valAx>
        <c:axId val="93608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6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91.6</c:v>
                </c:pt>
                <c:pt idx="11">
                  <c:v>91.6</c:v>
                </c:pt>
                <c:pt idx="12">
                  <c:v>91.6</c:v>
                </c:pt>
                <c:pt idx="13">
                  <c:v>91.6</c:v>
                </c:pt>
                <c:pt idx="14">
                  <c:v>91.6</c:v>
                </c:pt>
                <c:pt idx="15">
                  <c:v>91.6</c:v>
                </c:pt>
                <c:pt idx="16">
                  <c:v>91.6</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53-4122-BBC7-0A66443A3EFF}"/>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53-4122-BBC7-0A66443A3EFF}"/>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53-4122-BBC7-0A66443A3EFF}"/>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53-4122-BBC7-0A66443A3EFF}"/>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53-4122-BBC7-0A66443A3EFF}"/>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753-4122-BBC7-0A66443A3EFF}"/>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53-4122-BBC7-0A66443A3EFF}"/>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4A-4DB8-955A-11AB0BE1BAC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62-48B8-A234-BFD548AC741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62-48B8-A234-BFD548AC741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62-48B8-A234-BFD548AC741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62-48B8-A234-BFD548AC741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62-48B8-A234-BFD548AC741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62-48B8-A234-BFD548AC741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62-48B8-A234-BFD548AC741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62-48B8-A234-BFD548AC74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91.571428571428569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89.4</c:v>
                </c:pt>
                <c:pt idx="11">
                  <c:v>89.4</c:v>
                </c:pt>
                <c:pt idx="12">
                  <c:v>89.4</c:v>
                </c:pt>
                <c:pt idx="13">
                  <c:v>89.4</c:v>
                </c:pt>
                <c:pt idx="14">
                  <c:v>89.4</c:v>
                </c:pt>
                <c:pt idx="15">
                  <c:v>89.4</c:v>
                </c:pt>
                <c:pt idx="16">
                  <c:v>89.4</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753-4122-BBC7-0A66443A3EFF}"/>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53-4122-BBC7-0A66443A3EFF}"/>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753-4122-BBC7-0A66443A3EFF}"/>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753-4122-BBC7-0A66443A3EFF}"/>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753-4122-BBC7-0A66443A3EFF}"/>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53-4122-BBC7-0A66443A3EFF}"/>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53-4122-BBC7-0A66443A3EFF}"/>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4A-4DB8-955A-11AB0BE1BAC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62-48B8-A234-BFD548AC741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62-48B8-A234-BFD548AC741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62-48B8-A234-BFD548AC741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62-48B8-A234-BFD548AC741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62-48B8-A234-BFD548AC741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62-48B8-A234-BFD548AC741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62-48B8-A234-BFD548AC741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62-48B8-A234-BFD548AC74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89.428571428571431</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44</c:v>
                </c:pt>
                <c:pt idx="11">
                  <c:v>44</c:v>
                </c:pt>
                <c:pt idx="12">
                  <c:v>44</c:v>
                </c:pt>
                <c:pt idx="13">
                  <c:v>44</c:v>
                </c:pt>
                <c:pt idx="14">
                  <c:v>44</c:v>
                </c:pt>
                <c:pt idx="15">
                  <c:v>44</c:v>
                </c:pt>
                <c:pt idx="16">
                  <c:v>44</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753-4122-BBC7-0A66443A3EFF}"/>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753-4122-BBC7-0A66443A3EFF}"/>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53-4122-BBC7-0A66443A3EFF}"/>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53-4122-BBC7-0A66443A3EFF}"/>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753-4122-BBC7-0A66443A3EFF}"/>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53-4122-BBC7-0A66443A3EFF}"/>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753-4122-BBC7-0A66443A3EFF}"/>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4A-4DB8-955A-11AB0BE1BAC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62-48B8-A234-BFD548AC7410}"/>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62-48B8-A234-BFD548AC7410}"/>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62-48B8-A234-BFD548AC7410}"/>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62-48B8-A234-BFD548AC7410}"/>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62-48B8-A234-BFD548AC7410}"/>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362-48B8-A234-BFD548AC7410}"/>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62-48B8-A234-BFD548AC7410}"/>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62-48B8-A234-BFD548AC741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44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4391680"/>
        <c:axId val="94409856"/>
      </c:scatterChart>
      <c:valAx>
        <c:axId val="943916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09856"/>
        <c:crosses val="autoZero"/>
        <c:crossBetween val="midCat"/>
        <c:majorUnit val="5"/>
      </c:valAx>
      <c:valAx>
        <c:axId val="94409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16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76-41BF-A2AE-89951503A31C}"/>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76-41BF-A2AE-89951503A31C}"/>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76-41BF-A2AE-89951503A31C}"/>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76-41BF-A2AE-89951503A31C}"/>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76-41BF-A2AE-89951503A31C}"/>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5E-4059-BF83-D78120F3C58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C6-4027-9156-10A46323E8F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C6-4027-9156-10A46323E8F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C6-4027-9156-10A46323E8F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C6-4027-9156-10A46323E8F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C6-4027-9156-10A46323E8F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C6-4027-9156-10A46323E8F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C6-4027-9156-10A46323E8F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C6-4027-9156-10A46323E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76-41BF-A2AE-89951503A31C}"/>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76-41BF-A2AE-89951503A31C}"/>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76-41BF-A2AE-89951503A31C}"/>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76-41BF-A2AE-89951503A31C}"/>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76-41BF-A2AE-89951503A31C}"/>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76-41BF-A2AE-89951503A31C}"/>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76-41BF-A2AE-89951503A31C}"/>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5E-4059-BF83-D78120F3C58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C6-4027-9156-10A46323E8F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C6-4027-9156-10A46323E8F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EC6-4027-9156-10A46323E8F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C6-4027-9156-10A46323E8F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C6-4027-9156-10A46323E8F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C6-4027-9156-10A46323E8F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C6-4027-9156-10A46323E8F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C6-4027-9156-10A46323E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76-41BF-A2AE-89951503A31C}"/>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76-41BF-A2AE-89951503A31C}"/>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76-41BF-A2AE-89951503A31C}"/>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376-41BF-A2AE-89951503A31C}"/>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376-41BF-A2AE-89951503A31C}"/>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5E-4059-BF83-D78120F3C58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EC6-4027-9156-10A46323E8F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EC6-4027-9156-10A46323E8F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EC6-4027-9156-10A46323E8F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EC6-4027-9156-10A46323E8F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EC6-4027-9156-10A46323E8F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EC6-4027-9156-10A46323E8F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EC6-4027-9156-10A46323E8F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EC6-4027-9156-10A46323E8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5712000"/>
        <c:axId val="95713536"/>
      </c:scatterChart>
      <c:valAx>
        <c:axId val="95712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13536"/>
        <c:crosses val="autoZero"/>
        <c:crossBetween val="midCat"/>
        <c:majorUnit val="5"/>
      </c:valAx>
      <c:valAx>
        <c:axId val="95713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12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8D-4B38-B151-0CC598BBC62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8D-4B38-B151-0CC598BBC629}"/>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8D-4B38-B151-0CC598BBC62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8D-4B38-B151-0CC598BBC62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8D-4B38-B151-0CC598BBC62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50-4183-BCED-525A6E18E47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27-47A6-B33E-A8B84844DB6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27-47A6-B33E-A8B84844DB6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27-47A6-B33E-A8B84844DB6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27-47A6-B33E-A8B84844DB6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27-47A6-B33E-A8B84844DB6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27-47A6-B33E-A8B84844DB6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27-47A6-B33E-A8B84844DB6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27-47A6-B33E-A8B84844DB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8D-4B38-B151-0CC598BBC62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8D-4B38-B151-0CC598BBC629}"/>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8D-4B38-B151-0CC598BBC629}"/>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8D-4B38-B151-0CC598BBC629}"/>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8D-4B38-B151-0CC598BBC62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8D-4B38-B151-0CC598BBC62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8D-4B38-B151-0CC598BBC62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550-4183-BCED-525A6E18E47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27-47A6-B33E-A8B84844DB6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27-47A6-B33E-A8B84844DB6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27-47A6-B33E-A8B84844DB6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27-47A6-B33E-A8B84844DB6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27-47A6-B33E-A8B84844DB6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27-47A6-B33E-A8B84844DB6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27-47A6-B33E-A8B84844DB6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27-47A6-B33E-A8B84844DB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8D-4B38-B151-0CC598BBC62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8D-4B38-B151-0CC598BBC629}"/>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8D-4B38-B151-0CC598BBC62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8D-4B38-B151-0CC598BBC62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8D-4B38-B151-0CC598BBC62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50-4183-BCED-525A6E18E47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27-47A6-B33E-A8B84844DB6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27-47A6-B33E-A8B84844DB6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27-47A6-B33E-A8B84844DB6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27-47A6-B33E-A8B84844DB6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27-47A6-B33E-A8B84844DB6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B27-47A6-B33E-A8B84844DB6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B27-47A6-B33E-A8B84844DB6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B27-47A6-B33E-A8B84844DB6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7519104"/>
        <c:axId val="97520640"/>
      </c:scatterChart>
      <c:valAx>
        <c:axId val="97519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20640"/>
        <c:crosses val="autoZero"/>
        <c:crossBetween val="midCat"/>
        <c:majorUnit val="5"/>
      </c:valAx>
      <c:valAx>
        <c:axId val="97520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1910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97.4</c:v>
                </c:pt>
                <c:pt idx="11">
                  <c:v>97.4</c:v>
                </c:pt>
                <c:pt idx="12">
                  <c:v>97.4</c:v>
                </c:pt>
                <c:pt idx="13">
                  <c:v>97.4</c:v>
                </c:pt>
                <c:pt idx="14">
                  <c:v>97.4</c:v>
                </c:pt>
                <c:pt idx="15">
                  <c:v>97.4</c:v>
                </c:pt>
                <c:pt idx="16">
                  <c:v>97.4</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58.2</c:v>
                </c:pt>
                <c:pt idx="11">
                  <c:v>58.2</c:v>
                </c:pt>
                <c:pt idx="12">
                  <c:v>58.2</c:v>
                </c:pt>
                <c:pt idx="13">
                  <c:v>58.2</c:v>
                </c:pt>
                <c:pt idx="14">
                  <c:v>58.2</c:v>
                </c:pt>
                <c:pt idx="15">
                  <c:v>58.2</c:v>
                </c:pt>
                <c:pt idx="16">
                  <c:v>58.2</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D5-48F0-8D6C-444D6D423C7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D5-48F0-8D6C-444D6D423C7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D5-48F0-8D6C-444D6D423C7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D5-48F0-8D6C-444D6D423C7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D5-48F0-8D6C-444D6D423C7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D5-48F0-8D6C-444D6D423C7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7C-4552-97E6-26C8A1687D1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31-42AB-9F01-0BD0AF5C61D8}"/>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31-42AB-9F01-0BD0AF5C61D8}"/>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31-42AB-9F01-0BD0AF5C61D8}"/>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31-42AB-9F01-0BD0AF5C61D8}"/>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31-42AB-9F01-0BD0AF5C61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31-42AB-9F01-0BD0AF5C61D8}"/>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D31-42AB-9F01-0BD0AF5C61D8}"/>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D31-42AB-9F01-0BD0AF5C6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97.354497354497354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D5-48F0-8D6C-444D6D423C7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D5-48F0-8D6C-444D6D423C7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D5-48F0-8D6C-444D6D423C7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D5-48F0-8D6C-444D6D423C7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D5-48F0-8D6C-444D6D423C7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D5-48F0-8D6C-444D6D423C7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D5-48F0-8D6C-444D6D423C7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7C-4552-97E6-26C8A1687D1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31-42AB-9F01-0BD0AF5C61D8}"/>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31-42AB-9F01-0BD0AF5C61D8}"/>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D31-42AB-9F01-0BD0AF5C61D8}"/>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D31-42AB-9F01-0BD0AF5C61D8}"/>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D31-42AB-9F01-0BD0AF5C61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D31-42AB-9F01-0BD0AF5C61D8}"/>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D31-42AB-9F01-0BD0AF5C61D8}"/>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D31-42AB-9F01-0BD0AF5C6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58.201058201058196</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98.4</c:v>
                </c:pt>
                <c:pt idx="11">
                  <c:v>98.4</c:v>
                </c:pt>
                <c:pt idx="12">
                  <c:v>98.4</c:v>
                </c:pt>
                <c:pt idx="13">
                  <c:v>98.4</c:v>
                </c:pt>
                <c:pt idx="14">
                  <c:v>98.4</c:v>
                </c:pt>
                <c:pt idx="15">
                  <c:v>98.4</c:v>
                </c:pt>
                <c:pt idx="16">
                  <c:v>98.4</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AD5-48F0-8D6C-444D6D423C7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D5-48F0-8D6C-444D6D423C7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AD5-48F0-8D6C-444D6D423C7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AD5-48F0-8D6C-444D6D423C7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AD5-48F0-8D6C-444D6D423C7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AD5-48F0-8D6C-444D6D423C7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7C-4552-97E6-26C8A1687D1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D31-42AB-9F01-0BD0AF5C61D8}"/>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D31-42AB-9F01-0BD0AF5C61D8}"/>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D31-42AB-9F01-0BD0AF5C61D8}"/>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D31-42AB-9F01-0BD0AF5C61D8}"/>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D31-42AB-9F01-0BD0AF5C61D8}"/>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D31-42AB-9F01-0BD0AF5C61D8}"/>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D31-42AB-9F01-0BD0AF5C61D8}"/>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D31-42AB-9F01-0BD0AF5C61D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98.412698412698404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9296768"/>
        <c:axId val="99298304"/>
      </c:scatterChart>
      <c:valAx>
        <c:axId val="99296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8304"/>
        <c:crosses val="autoZero"/>
        <c:crossBetween val="midCat"/>
        <c:majorUnit val="5"/>
      </c:valAx>
      <c:valAx>
        <c:axId val="99298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296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73.636717039999994</c:v>
                </c:pt>
                <c:pt idx="1">
                  <c:v>0</c:v>
                </c:pt>
                <c:pt idx="2">
                  <c:v>0</c:v>
                </c:pt>
                <c:pt idx="3">
                  <c:v>0</c:v>
                </c:pt>
                <c:pt idx="4">
                  <c:v>72.741117900000006</c:v>
                </c:pt>
                <c:pt idx="5">
                  <c:v>87.074947089999995</c:v>
                </c:pt>
              </c:numCache>
            </c:numRef>
          </c:val>
          <c:extLst>
            <c:ext xmlns:c16="http://schemas.microsoft.com/office/drawing/2014/chart" uri="{C3380CC4-5D6E-409C-BE32-E72D297353CC}">
              <c16:uniqueId val="{00000000-93EE-4646-A8DA-6159B1036F0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9.7361381060000003</c:v>
                </c:pt>
                <c:pt idx="1">
                  <c:v>0</c:v>
                </c:pt>
                <c:pt idx="2">
                  <c:v>0</c:v>
                </c:pt>
                <c:pt idx="3">
                  <c:v>0</c:v>
                </c:pt>
                <c:pt idx="4">
                  <c:v>10.11459387</c:v>
                </c:pt>
                <c:pt idx="5">
                  <c:v>9.9898882629999992</c:v>
                </c:pt>
              </c:numCache>
            </c:numRef>
          </c:val>
          <c:extLst>
            <c:ext xmlns:c16="http://schemas.microsoft.com/office/drawing/2014/chart" uri="{C3380CC4-5D6E-409C-BE32-E72D297353CC}">
              <c16:uniqueId val="{00000001-93EE-4646-A8DA-6159B1036F0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16.627144850000001</c:v>
                </c:pt>
                <c:pt idx="1">
                  <c:v>0</c:v>
                </c:pt>
                <c:pt idx="2">
                  <c:v>0</c:v>
                </c:pt>
                <c:pt idx="3">
                  <c:v>0</c:v>
                </c:pt>
                <c:pt idx="4">
                  <c:v>17.144288240000002</c:v>
                </c:pt>
                <c:pt idx="5">
                  <c:v>2.9351646470000001</c:v>
                </c:pt>
              </c:numCache>
            </c:numRef>
          </c:val>
          <c:extLst>
            <c:ext xmlns:c16="http://schemas.microsoft.com/office/drawing/2014/chart" uri="{C3380CC4-5D6E-409C-BE32-E72D297353CC}">
              <c16:uniqueId val="{00000002-93EE-4646-A8DA-6159B1036F06}"/>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A-43A0-8EBC-68DCA195A702}"/>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AA-43A0-8EBC-68DCA195A702}"/>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AA-43A0-8EBC-68DCA195A702}"/>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AA-43A0-8EBC-68DCA195A702}"/>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AA-43A0-8EBC-68DCA195A702}"/>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D7-4AFC-8467-EB09D50B22B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AA-4D30-BB36-1FD3D39A831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AA-4D30-BB36-1FD3D39A831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AA-4D30-BB36-1FD3D39A831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AA-4D30-BB36-1FD3D39A831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AA-4D30-BB36-1FD3D39A831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AA-4D30-BB36-1FD3D39A831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AA-4D30-BB36-1FD3D39A831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AA-4D30-BB36-1FD3D39A83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AA-43A0-8EBC-68DCA195A702}"/>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7AA-43A0-8EBC-68DCA195A702}"/>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7AA-43A0-8EBC-68DCA195A702}"/>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7AA-43A0-8EBC-68DCA195A702}"/>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AA-43A0-8EBC-68DCA195A702}"/>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AA-43A0-8EBC-68DCA195A702}"/>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7AA-43A0-8EBC-68DCA195A702}"/>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D7-4AFC-8467-EB09D50B22B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AA-4D30-BB36-1FD3D39A831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AA-4D30-BB36-1FD3D39A831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0AA-4D30-BB36-1FD3D39A831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AA-4D30-BB36-1FD3D39A831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AA-4D30-BB36-1FD3D39A831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0AA-4D30-BB36-1FD3D39A831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AA-4D30-BB36-1FD3D39A831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0AA-4D30-BB36-1FD3D39A83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7AA-43A0-8EBC-68DCA195A702}"/>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AA-43A0-8EBC-68DCA195A702}"/>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7AA-43A0-8EBC-68DCA195A702}"/>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7AA-43A0-8EBC-68DCA195A702}"/>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7AA-43A0-8EBC-68DCA195A702}"/>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D7-4AFC-8467-EB09D50B22B7}"/>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AA-4D30-BB36-1FD3D39A831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0AA-4D30-BB36-1FD3D39A831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AA-4D30-BB36-1FD3D39A831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0AA-4D30-BB36-1FD3D39A831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AA-4D30-BB36-1FD3D39A831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0AA-4D30-BB36-1FD3D39A831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AA-4D30-BB36-1FD3D39A831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40AA-4D30-BB36-1FD3D39A83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13646208"/>
        <c:axId val="113664384"/>
      </c:scatterChart>
      <c:valAx>
        <c:axId val="1136462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64384"/>
        <c:crosses val="autoZero"/>
        <c:crossBetween val="midCat"/>
        <c:majorUnit val="5"/>
      </c:valAx>
      <c:valAx>
        <c:axId val="113664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462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86.3</c:v>
                </c:pt>
                <c:pt idx="11">
                  <c:v>86.3</c:v>
                </c:pt>
                <c:pt idx="12">
                  <c:v>86.3</c:v>
                </c:pt>
                <c:pt idx="13">
                  <c:v>86.3</c:v>
                </c:pt>
                <c:pt idx="14">
                  <c:v>86.3</c:v>
                </c:pt>
                <c:pt idx="15">
                  <c:v>86.3</c:v>
                </c:pt>
                <c:pt idx="16">
                  <c:v>86.3</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38.700000000000003</c:v>
                </c:pt>
                <c:pt idx="11">
                  <c:v>38.700000000000003</c:v>
                </c:pt>
                <c:pt idx="12">
                  <c:v>38.700000000000003</c:v>
                </c:pt>
                <c:pt idx="13">
                  <c:v>38.700000000000003</c:v>
                </c:pt>
                <c:pt idx="14">
                  <c:v>38.700000000000003</c:v>
                </c:pt>
                <c:pt idx="15">
                  <c:v>38.700000000000003</c:v>
                </c:pt>
                <c:pt idx="16">
                  <c:v>38.700000000000003</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1C-409D-A3CA-4677C66409E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1C-409D-A3CA-4677C66409E8}"/>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1C-409D-A3CA-4677C66409E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1C-409D-A3CA-4677C66409E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1C-409D-A3CA-4677C66409E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E2-411B-9CB4-BF263ADF8F3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D-4B42-90D9-0300CDCE5BDE}"/>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8D-4B42-90D9-0300CDCE5BDE}"/>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8D-4B42-90D9-0300CDCE5BDE}"/>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8D-4B42-90D9-0300CDCE5BDE}"/>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8D-4B42-90D9-0300CDCE5BDE}"/>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8D-4B42-90D9-0300CDCE5BDE}"/>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8D-4B42-90D9-0300CDCE5BDE}"/>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8D-4B42-90D9-0300CDCE5B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86.301369863013704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1C-409D-A3CA-4677C66409E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1C-409D-A3CA-4677C66409E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1C-409D-A3CA-4677C66409E8}"/>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A1C-409D-A3CA-4677C66409E8}"/>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1C-409D-A3CA-4677C66409E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1C-409D-A3CA-4677C66409E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1C-409D-A3CA-4677C66409E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E2-411B-9CB4-BF263ADF8F3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8D-4B42-90D9-0300CDCE5BDE}"/>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8D-4B42-90D9-0300CDCE5BDE}"/>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8D-4B42-90D9-0300CDCE5BDE}"/>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8D-4B42-90D9-0300CDCE5BDE}"/>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8D-4B42-90D9-0300CDCE5BDE}"/>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8D-4B42-90D9-0300CDCE5BDE}"/>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8D-4B42-90D9-0300CDCE5BDE}"/>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8D-4B42-90D9-0300CDCE5B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38.747553816046967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89</c:v>
                </c:pt>
                <c:pt idx="11">
                  <c:v>89</c:v>
                </c:pt>
                <c:pt idx="12">
                  <c:v>89</c:v>
                </c:pt>
                <c:pt idx="13">
                  <c:v>89</c:v>
                </c:pt>
                <c:pt idx="14">
                  <c:v>89</c:v>
                </c:pt>
                <c:pt idx="15">
                  <c:v>89</c:v>
                </c:pt>
                <c:pt idx="16">
                  <c:v>89</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A1C-409D-A3CA-4677C66409E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A1C-409D-A3CA-4677C66409E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A1C-409D-A3CA-4677C66409E8}"/>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A1C-409D-A3CA-4677C66409E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A1C-409D-A3CA-4677C66409E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A1C-409D-A3CA-4677C66409E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E2-411B-9CB4-BF263ADF8F3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18D-4B42-90D9-0300CDCE5BDE}"/>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18D-4B42-90D9-0300CDCE5BDE}"/>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18D-4B42-90D9-0300CDCE5BDE}"/>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18D-4B42-90D9-0300CDCE5BDE}"/>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18D-4B42-90D9-0300CDCE5BDE}"/>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18D-4B42-90D9-0300CDCE5BDE}"/>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18D-4B42-90D9-0300CDCE5BDE}"/>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18D-4B42-90D9-0300CDCE5BD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89.041095890410958</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13978752"/>
        <c:axId val="113992832"/>
      </c:scatterChart>
      <c:valAx>
        <c:axId val="113978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92832"/>
        <c:crosses val="autoZero"/>
        <c:crossBetween val="midCat"/>
        <c:majorUnit val="5"/>
      </c:valAx>
      <c:valAx>
        <c:axId val="113992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78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58.553571429999998</c:v>
                </c:pt>
                <c:pt idx="1">
                  <c:v>0</c:v>
                </c:pt>
                <c:pt idx="2">
                  <c:v>0</c:v>
                </c:pt>
                <c:pt idx="3">
                  <c:v>0</c:v>
                </c:pt>
                <c:pt idx="4">
                  <c:v>57.184197650000002</c:v>
                </c:pt>
                <c:pt idx="5">
                  <c:v>66.666666669999998</c:v>
                </c:pt>
              </c:numCache>
            </c:numRef>
          </c:val>
          <c:extLst>
            <c:ext xmlns:c16="http://schemas.microsoft.com/office/drawing/2014/chart" uri="{C3380CC4-5D6E-409C-BE32-E72D297353CC}">
              <c16:uniqueId val="{00000000-DD3A-480F-A311-033317B06D41}"/>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35.446428570000002</c:v>
                </c:pt>
                <c:pt idx="1">
                  <c:v>0</c:v>
                </c:pt>
                <c:pt idx="2">
                  <c:v>0</c:v>
                </c:pt>
                <c:pt idx="3">
                  <c:v>0</c:v>
                </c:pt>
                <c:pt idx="4">
                  <c:v>39.097602739999999</c:v>
                </c:pt>
                <c:pt idx="5">
                  <c:v>30.519751240000002</c:v>
                </c:pt>
              </c:numCache>
            </c:numRef>
          </c:val>
          <c:extLst>
            <c:ext xmlns:c16="http://schemas.microsoft.com/office/drawing/2014/chart" uri="{C3380CC4-5D6E-409C-BE32-E72D297353CC}">
              <c16:uniqueId val="{00000001-DD3A-480F-A311-033317B06D41}"/>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c:v>
                </c:pt>
                <c:pt idx="1">
                  <c:v>0</c:v>
                </c:pt>
                <c:pt idx="2">
                  <c:v>0</c:v>
                </c:pt>
                <c:pt idx="3">
                  <c:v>0</c:v>
                </c:pt>
                <c:pt idx="4">
                  <c:v>3.718199609</c:v>
                </c:pt>
                <c:pt idx="5">
                  <c:v>2.8135820900000001</c:v>
                </c:pt>
              </c:numCache>
            </c:numRef>
          </c:val>
          <c:extLst>
            <c:ext xmlns:c16="http://schemas.microsoft.com/office/drawing/2014/chart" uri="{C3380CC4-5D6E-409C-BE32-E72D297353CC}">
              <c16:uniqueId val="{00000002-DD3A-480F-A311-033317B06D41}"/>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80.400000000000006</c:v>
                </c:pt>
                <c:pt idx="5">
                  <c:v>80.400000000000006</c:v>
                </c:pt>
                <c:pt idx="6">
                  <c:v>80.400000000000006</c:v>
                </c:pt>
                <c:pt idx="7">
                  <c:v>80.400000000000006</c:v>
                </c:pt>
                <c:pt idx="8">
                  <c:v>80.400000000000006</c:v>
                </c:pt>
                <c:pt idx="9">
                  <c:v>81</c:v>
                </c:pt>
                <c:pt idx="10">
                  <c:v>81.599999999999994</c:v>
                </c:pt>
                <c:pt idx="11">
                  <c:v>82.2</c:v>
                </c:pt>
                <c:pt idx="12">
                  <c:v>82.8</c:v>
                </c:pt>
                <c:pt idx="13">
                  <c:v>83.4</c:v>
                </c:pt>
                <c:pt idx="14">
                  <c:v>84</c:v>
                </c:pt>
                <c:pt idx="15">
                  <c:v>84.6</c:v>
                </c:pt>
                <c:pt idx="16">
                  <c:v>85.3</c:v>
                </c:pt>
              </c:numCache>
            </c:numRef>
          </c:yVal>
          <c:smooth val="0"/>
          <c:extLst>
            <c:ext xmlns:c16="http://schemas.microsoft.com/office/drawing/2014/chart" uri="{C3380CC4-5D6E-409C-BE32-E72D297353CC}">
              <c16:uniqueId val="{00000000-A1F0-4818-BBF1-D9C01D33F2F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layout/>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1F0-4818-BBF1-D9C01D33F2F6}"/>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F0-4818-BBF1-D9C01D33F2F6}"/>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1F0-4818-BBF1-D9C01D33F2F6}"/>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F0-4818-BBF1-D9C01D33F2F6}"/>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1F0-4818-BBF1-D9C01D33F2F6}"/>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F0-4818-BBF1-D9C01D33F2F6}"/>
                </c:ext>
              </c:extLst>
            </c:dLbl>
            <c:dLbl>
              <c:idx val="6"/>
              <c:layout/>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1F0-4818-BBF1-D9C01D33F2F6}"/>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36-4FD1-A7FB-FB32FC97E06C}"/>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55-4076-840B-E7C53FDA7B57}"/>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55-4076-840B-E7C53FDA7B57}"/>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55-4076-840B-E7C53FDA7B57}"/>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455-4076-840B-E7C53FDA7B57}"/>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55-4076-840B-E7C53FDA7B57}"/>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55-4076-840B-E7C53FDA7B57}"/>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455-4076-840B-E7C53FDA7B57}"/>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55-4076-840B-E7C53FDA7B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84</c:v>
                </c:pt>
                <c:pt idx="1">
                  <c:v>#N/A</c:v>
                </c:pt>
                <c:pt idx="2">
                  <c:v>85</c:v>
                </c:pt>
                <c:pt idx="3">
                  <c:v>#N/A</c:v>
                </c:pt>
                <c:pt idx="4">
                  <c:v>85</c:v>
                </c:pt>
                <c:pt idx="5">
                  <c:v>#N/A</c:v>
                </c:pt>
                <c:pt idx="6">
                  <c:v>74</c:v>
                </c:pt>
                <c:pt idx="7">
                  <c:v>#N/A</c:v>
                </c:pt>
                <c:pt idx="8">
                  <c:v>85.428571428571431</c:v>
                </c:pt>
                <c:pt idx="9">
                  <c:v>#N/A</c:v>
                </c:pt>
                <c:pt idx="10">
                  <c:v>#N/A</c:v>
                </c:pt>
                <c:pt idx="11">
                  <c:v>73.2</c:v>
                </c:pt>
                <c:pt idx="12">
                  <c:v>#N/A</c:v>
                </c:pt>
                <c:pt idx="13">
                  <c:v>#N/A</c:v>
                </c:pt>
                <c:pt idx="14">
                  <c:v>97.4</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F0-4818-BBF1-D9C01D33F2F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80.400000000000006</c:v>
                </c:pt>
                <c:pt idx="6">
                  <c:v>80.400000000000006</c:v>
                </c:pt>
                <c:pt idx="7">
                  <c:v>80.400000000000006</c:v>
                </c:pt>
                <c:pt idx="8">
                  <c:v>80.400000000000006</c:v>
                </c:pt>
                <c:pt idx="9">
                  <c:v>81</c:v>
                </c:pt>
                <c:pt idx="10">
                  <c:v>81.599999999999994</c:v>
                </c:pt>
                <c:pt idx="11">
                  <c:v>82.2</c:v>
                </c:pt>
                <c:pt idx="12">
                  <c:v>82.8</c:v>
                </c:pt>
                <c:pt idx="13">
                  <c:v>83.2</c:v>
                </c:pt>
                <c:pt idx="14">
                  <c:v>83.3</c:v>
                </c:pt>
                <c:pt idx="15">
                  <c:v>83.3</c:v>
                </c:pt>
                <c:pt idx="16">
                  <c:v>83.4</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36-4FD1-A7FB-FB32FC97E06C}"/>
                </c:ext>
              </c:extLst>
            </c:dLbl>
            <c:dLbl>
              <c:idx val="8"/>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455-4076-840B-E7C53FDA7B57}"/>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55-4076-840B-E7C53FDA7B57}"/>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55-4076-840B-E7C53FDA7B57}"/>
                </c:ext>
              </c:extLst>
            </c:dLbl>
            <c:dLbl>
              <c:idx val="11"/>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455-4076-840B-E7C53FDA7B57}"/>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455-4076-840B-E7C53FDA7B57}"/>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455-4076-840B-E7C53FDA7B57}"/>
                </c:ext>
              </c:extLst>
            </c:dLbl>
            <c:dLbl>
              <c:idx val="14"/>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455-4076-840B-E7C53FDA7B57}"/>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455-4076-840B-E7C53FDA7B57}"/>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84.149999999999991</c:v>
                </c:pt>
                <c:pt idx="3">
                  <c:v>#N/A</c:v>
                </c:pt>
                <c:pt idx="4">
                  <c:v>84.149999999999991</c:v>
                </c:pt>
                <c:pt idx="5">
                  <c:v>#N/A</c:v>
                </c:pt>
                <c:pt idx="6">
                  <c:v>#N/A</c:v>
                </c:pt>
                <c:pt idx="7">
                  <c:v>#N/A</c:v>
                </c:pt>
                <c:pt idx="8">
                  <c:v>84.857142857142861</c:v>
                </c:pt>
                <c:pt idx="9">
                  <c:v>#N/A</c:v>
                </c:pt>
                <c:pt idx="10">
                  <c:v>#N/A</c:v>
                </c:pt>
                <c:pt idx="11">
                  <c:v>70.784400000000005</c:v>
                </c:pt>
                <c:pt idx="12">
                  <c:v>#N/A</c:v>
                </c:pt>
                <c:pt idx="13">
                  <c:v>#N/A</c:v>
                </c:pt>
                <c:pt idx="14">
                  <c:v>92.237800000000007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75.5</c:v>
                </c:pt>
                <c:pt idx="6">
                  <c:v>75.5</c:v>
                </c:pt>
                <c:pt idx="7">
                  <c:v>75.5</c:v>
                </c:pt>
                <c:pt idx="8">
                  <c:v>75.5</c:v>
                </c:pt>
                <c:pt idx="9">
                  <c:v>75.5</c:v>
                </c:pt>
                <c:pt idx="10">
                  <c:v>75.2</c:v>
                </c:pt>
                <c:pt idx="11">
                  <c:v>74.900000000000006</c:v>
                </c:pt>
                <c:pt idx="12">
                  <c:v>74.7</c:v>
                </c:pt>
                <c:pt idx="13">
                  <c:v>74.400000000000006</c:v>
                </c:pt>
                <c:pt idx="14">
                  <c:v>74.2</c:v>
                </c:pt>
                <c:pt idx="15">
                  <c:v>73.900000000000006</c:v>
                </c:pt>
                <c:pt idx="16">
                  <c:v>73.599999999999994</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1F0-4818-BBF1-D9C01D33F2F6}"/>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1F0-4818-BBF1-D9C01D33F2F6}"/>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1F0-4818-BBF1-D9C01D33F2F6}"/>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1F0-4818-BBF1-D9C01D33F2F6}"/>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1F0-4818-BBF1-D9C01D33F2F6}"/>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1F0-4818-BBF1-D9C01D33F2F6}"/>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1F0-4818-BBF1-D9C01D33F2F6}"/>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36-4FD1-A7FB-FB32FC97E06C}"/>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455-4076-840B-E7C53FDA7B57}"/>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455-4076-840B-E7C53FDA7B57}"/>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455-4076-840B-E7C53FDA7B57}"/>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455-4076-840B-E7C53FDA7B57}"/>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455-4076-840B-E7C53FDA7B57}"/>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455-4076-840B-E7C53FDA7B57}"/>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455-4076-840B-E7C53FDA7B57}"/>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455-4076-840B-E7C53FDA7B5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72.368999999999986</c:v>
                </c:pt>
                <c:pt idx="3">
                  <c:v>#N/A</c:v>
                </c:pt>
                <c:pt idx="4">
                  <c:v>75.734999999999999</c:v>
                </c:pt>
                <c:pt idx="5">
                  <c:v>#N/A</c:v>
                </c:pt>
                <c:pt idx="6">
                  <c:v>#N/A</c:v>
                </c:pt>
                <c:pt idx="7">
                  <c:v>#N/A</c:v>
                </c:pt>
                <c:pt idx="8">
                  <c:v>84.714285714285722</c:v>
                </c:pt>
                <c:pt idx="9">
                  <c:v>#N/A</c:v>
                </c:pt>
                <c:pt idx="10">
                  <c:v>#N/A</c:v>
                </c:pt>
                <c:pt idx="11">
                  <c:v>61.370074800000005</c:v>
                </c:pt>
                <c:pt idx="12">
                  <c:v>#N/A</c:v>
                </c:pt>
                <c:pt idx="13">
                  <c:v>#N/A</c:v>
                </c:pt>
                <c:pt idx="14">
                  <c:v>77.110800800000007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9040256"/>
        <c:axId val="99072640"/>
      </c:scatterChart>
      <c:valAx>
        <c:axId val="9904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2640"/>
        <c:crosses val="autoZero"/>
        <c:crossBetween val="midCat"/>
        <c:majorUnit val="5"/>
      </c:valAx>
      <c:valAx>
        <c:axId val="99072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90402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layout/>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B0-4E02-A56E-1241493DC10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B0-4E02-A56E-1241493DC10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B0-4E02-A56E-1241493DC10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B0-4E02-A56E-1241493DC10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B0-4E02-A56E-1241493DC10E}"/>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B0-4E02-A56E-1241493DC10E}"/>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B0-4E02-A56E-1241493DC10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F1-48BC-BCDA-D57D0409800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4F-4FC6-BBC1-64276A78B7C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4F-4FC6-BBC1-64276A78B7C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4F-4FC6-BBC1-64276A78B7C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F-4FC6-BBC1-64276A78B7C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F-4FC6-BBC1-64276A78B7C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34F-4FC6-BBC1-64276A78B7C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34F-4FC6-BBC1-64276A78B7C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34F-4FC6-BBC1-64276A78B7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B0-4E02-A56E-1241493DC10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B0-4E02-A56E-1241493DC10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B0-4E02-A56E-1241493DC10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B0-4E02-A56E-1241493DC10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B0-4E02-A56E-1241493DC10E}"/>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B0-4E02-A56E-1241493DC10E}"/>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B0-4E02-A56E-1241493DC10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F1-48BC-BCDA-D57D0409800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34F-4FC6-BBC1-64276A78B7C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4F-4FC6-BBC1-64276A78B7C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34F-4FC6-BBC1-64276A78B7C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34F-4FC6-BBC1-64276A78B7C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34F-4FC6-BBC1-64276A78B7C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34F-4FC6-BBC1-64276A78B7C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34F-4FC6-BBC1-64276A78B7C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34F-4FC6-BBC1-64276A78B7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E6B0-4E02-A56E-1241493DC10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B0-4E02-A56E-1241493DC10E}"/>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B0-4E02-A56E-1241493DC10E}"/>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B0-4E02-A56E-1241493DC10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B0-4E02-A56E-1241493DC10E}"/>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B0-4E02-A56E-1241493DC10E}"/>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B0-4E02-A56E-1241493DC10E}"/>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B0-4E02-A56E-1241493DC10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F1-48BC-BCDA-D57D0409800D}"/>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34F-4FC6-BBC1-64276A78B7C9}"/>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34F-4FC6-BBC1-64276A78B7C9}"/>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34F-4FC6-BBC1-64276A78B7C9}"/>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34F-4FC6-BBC1-64276A78B7C9}"/>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34F-4FC6-BBC1-64276A78B7C9}"/>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34F-4FC6-BBC1-64276A78B7C9}"/>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34F-4FC6-BBC1-64276A78B7C9}"/>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34F-4FC6-BBC1-64276A78B7C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E6B0-4E02-A56E-1241493DC10E}"/>
            </c:ext>
          </c:extLst>
        </c:ser>
        <c:dLbls>
          <c:showLegendKey val="0"/>
          <c:showVal val="0"/>
          <c:showCatName val="0"/>
          <c:showSerName val="0"/>
          <c:showPercent val="0"/>
          <c:showBubbleSize val="0"/>
        </c:dLbls>
        <c:axId val="147370368"/>
        <c:axId val="147372288"/>
      </c:scatterChart>
      <c:valAx>
        <c:axId val="147370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2288"/>
        <c:crosses val="autoZero"/>
        <c:crossBetween val="midCat"/>
        <c:majorUnit val="5"/>
      </c:valAx>
      <c:valAx>
        <c:axId val="147372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3703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38-41E6-B68A-DFC121CA995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38-41E6-B68A-DFC121CA995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38-41E6-B68A-DFC121CA995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38-41E6-B68A-DFC121CA995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38-41E6-B68A-DFC121CA995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38-41E6-B68A-DFC121CA995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38-41E6-B68A-DFC121CA995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43-4AE2-B272-1F172BAE7AE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35-438B-BD22-5E250A6564CF}"/>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35-438B-BD22-5E250A6564CF}"/>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5-438B-BD22-5E250A6564CF}"/>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5-438B-BD22-5E250A6564CF}"/>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5-438B-BD22-5E250A6564CF}"/>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5-438B-BD22-5E250A6564CF}"/>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5-438B-BD22-5E250A6564C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35-438B-BD22-5E250A6564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38-41E6-B68A-DFC121CA995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38-41E6-B68A-DFC121CA995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38-41E6-B68A-DFC121CA995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38-41E6-B68A-DFC121CA995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38-41E6-B68A-DFC121CA995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38-41E6-B68A-DFC121CA995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38-41E6-B68A-DFC121CA995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43-4AE2-B272-1F172BAE7AE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35-438B-BD22-5E250A6564CF}"/>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35-438B-BD22-5E250A6564CF}"/>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35-438B-BD22-5E250A6564CF}"/>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35-438B-BD22-5E250A6564CF}"/>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35-438B-BD22-5E250A6564CF}"/>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35-438B-BD22-5E250A6564CF}"/>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35-438B-BD22-5E250A6564C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35-438B-BD22-5E250A6564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2738-41E6-B68A-DFC121CA99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38-41E6-B68A-DFC121CA995B}"/>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38-41E6-B68A-DFC121CA995B}"/>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738-41E6-B68A-DFC121CA995B}"/>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738-41E6-B68A-DFC121CA995B}"/>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738-41E6-B68A-DFC121CA995B}"/>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738-41E6-B68A-DFC121CA995B}"/>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738-41E6-B68A-DFC121CA995B}"/>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43-4AE2-B272-1F172BAE7AE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35-438B-BD22-5E250A6564CF}"/>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35-438B-BD22-5E250A6564CF}"/>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35-438B-BD22-5E250A6564CF}"/>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35-438B-BD22-5E250A6564CF}"/>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35-438B-BD22-5E250A6564CF}"/>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35-438B-BD22-5E250A6564CF}"/>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35-438B-BD22-5E250A6564CF}"/>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35-438B-BD22-5E250A6564C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2738-41E6-B68A-DFC121CA995B}"/>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97.3</c:v>
                </c:pt>
                <c:pt idx="11">
                  <c:v>97.3</c:v>
                </c:pt>
                <c:pt idx="12">
                  <c:v>97.3</c:v>
                </c:pt>
                <c:pt idx="13">
                  <c:v>97.3</c:v>
                </c:pt>
                <c:pt idx="14">
                  <c:v>97.3</c:v>
                </c:pt>
                <c:pt idx="15">
                  <c:v>97.3</c:v>
                </c:pt>
                <c:pt idx="16">
                  <c:v>97.3</c:v>
                </c:pt>
              </c:numCache>
            </c:numRef>
          </c:yVal>
          <c:smooth val="0"/>
          <c:extLst>
            <c:ext xmlns:c16="http://schemas.microsoft.com/office/drawing/2014/chart" uri="{C3380CC4-5D6E-409C-BE32-E72D297353CC}">
              <c16:uniqueId val="{00000000-E4CE-4A22-94A0-DF743FB64347}"/>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CE-4A22-94A0-DF743FB64347}"/>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CE-4A22-94A0-DF743FB64347}"/>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CE-4A22-94A0-DF743FB64347}"/>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CE-4A22-94A0-DF743FB64347}"/>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CE-4A22-94A0-DF743FB64347}"/>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CE-4A22-94A0-DF743FB64347}"/>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CE-4A22-94A0-DF743FB64347}"/>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F-4B5F-BF1B-FDAC31A3B3B0}"/>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BB-41C2-BCD2-2278F6C8E5EE}"/>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BB-41C2-BCD2-2278F6C8E5EE}"/>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BB-41C2-BCD2-2278F6C8E5EE}"/>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BB-41C2-BCD2-2278F6C8E5EE}"/>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BB-41C2-BCD2-2278F6C8E5EE}"/>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BB-41C2-BCD2-2278F6C8E5EE}"/>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2BB-41C2-BCD2-2278F6C8E5EE}"/>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BB-41C2-BCD2-2278F6C8E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97.285714285714292</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E4CE-4A22-94A0-DF743FB64347}"/>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94</c:v>
                </c:pt>
                <c:pt idx="11">
                  <c:v>94</c:v>
                </c:pt>
                <c:pt idx="12">
                  <c:v>94</c:v>
                </c:pt>
                <c:pt idx="13">
                  <c:v>94</c:v>
                </c:pt>
                <c:pt idx="14">
                  <c:v>94</c:v>
                </c:pt>
                <c:pt idx="15">
                  <c:v>94</c:v>
                </c:pt>
                <c:pt idx="16">
                  <c:v>94</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EIS10</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EIS11</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EIS12</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layout/>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94</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40.700000000000003</c:v>
                </c:pt>
                <c:pt idx="5">
                  <c:v>40.700000000000003</c:v>
                </c:pt>
                <c:pt idx="6">
                  <c:v>40.700000000000003</c:v>
                </c:pt>
                <c:pt idx="7">
                  <c:v>40.700000000000003</c:v>
                </c:pt>
                <c:pt idx="8">
                  <c:v>40.700000000000003</c:v>
                </c:pt>
                <c:pt idx="9">
                  <c:v>42.9</c:v>
                </c:pt>
                <c:pt idx="10">
                  <c:v>45.1</c:v>
                </c:pt>
                <c:pt idx="11">
                  <c:v>47.4</c:v>
                </c:pt>
                <c:pt idx="12">
                  <c:v>49.6</c:v>
                </c:pt>
                <c:pt idx="13">
                  <c:v>51.9</c:v>
                </c:pt>
                <c:pt idx="14">
                  <c:v>54.1</c:v>
                </c:pt>
                <c:pt idx="15">
                  <c:v>56.3</c:v>
                </c:pt>
                <c:pt idx="16">
                  <c:v>58.6</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layout/>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4CE-4A22-94A0-DF743FB64347}"/>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CE-4A22-94A0-DF743FB64347}"/>
                </c:ext>
              </c:extLst>
            </c:dLbl>
            <c:dLbl>
              <c:idx val="2"/>
              <c:layout/>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4CE-4A22-94A0-DF743FB64347}"/>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CE-4A22-94A0-DF743FB64347}"/>
                </c:ext>
              </c:extLst>
            </c:dLbl>
            <c:dLbl>
              <c:idx val="4"/>
              <c:layout/>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4CE-4A22-94A0-DF743FB64347}"/>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CE-4A22-94A0-DF743FB64347}"/>
                </c:ext>
              </c:extLst>
            </c:dLbl>
            <c:dLbl>
              <c:idx val="6"/>
              <c:layout/>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2BB-41C2-BCD2-2278F6C8E5EE}"/>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F-4B5F-BF1B-FDAC31A3B3B0}"/>
                </c:ext>
              </c:extLst>
            </c:dLbl>
            <c:dLbl>
              <c:idx val="8"/>
              <c:layout/>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2BB-41C2-BCD2-2278F6C8E5EE}"/>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BB-41C2-BCD2-2278F6C8E5EE}"/>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BB-41C2-BCD2-2278F6C8E5EE}"/>
                </c:ext>
              </c:extLst>
            </c:dLbl>
            <c:dLbl>
              <c:idx val="11"/>
              <c:layout/>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2BB-41C2-BCD2-2278F6C8E5EE}"/>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2BB-41C2-BCD2-2278F6C8E5EE}"/>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2BB-41C2-BCD2-2278F6C8E5EE}"/>
                </c:ext>
              </c:extLst>
            </c:dLbl>
            <c:dLbl>
              <c:idx val="14"/>
              <c:layout/>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2BB-41C2-BCD2-2278F6C8E5EE}"/>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2BB-41C2-BCD2-2278F6C8E5E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31</c:v>
                </c:pt>
                <c:pt idx="1">
                  <c:v>#N/A</c:v>
                </c:pt>
                <c:pt idx="2">
                  <c:v>48</c:v>
                </c:pt>
                <c:pt idx="3">
                  <c:v>#N/A</c:v>
                </c:pt>
                <c:pt idx="4">
                  <c:v>63</c:v>
                </c:pt>
                <c:pt idx="5">
                  <c:v>#N/A</c:v>
                </c:pt>
                <c:pt idx="6">
                  <c:v>64</c:v>
                </c:pt>
                <c:pt idx="7">
                  <c:v>#N/A</c:v>
                </c:pt>
                <c:pt idx="8">
                  <c:v>51.857142857142854</c:v>
                </c:pt>
                <c:pt idx="9">
                  <c:v>#N/A</c:v>
                </c:pt>
                <c:pt idx="10">
                  <c:v>#N/A</c:v>
                </c:pt>
                <c:pt idx="11">
                  <c:v>52.6</c:v>
                </c:pt>
                <c:pt idx="12">
                  <c:v>#N/A</c:v>
                </c:pt>
                <c:pt idx="13">
                  <c:v>#N/A</c:v>
                </c:pt>
                <c:pt idx="14">
                  <c:v>52.5</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53216"/>
        <c:axId val="74554752"/>
      </c:scatterChart>
      <c:valAx>
        <c:axId val="74553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4752"/>
        <c:crosses val="autoZero"/>
        <c:crossBetween val="midCat"/>
        <c:majorUnit val="5"/>
      </c:valAx>
      <c:valAx>
        <c:axId val="74554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21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layout/>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05-4EC2-9325-7901243DAAB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05-4EC2-9325-7901243DAAB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05-4EC2-9325-7901243DAAB8}"/>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05-4EC2-9325-7901243DAAB8}"/>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05-4EC2-9325-7901243DAAB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05-4EC2-9325-7901243DAAB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05-4EC2-9325-7901243DAAB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06-49BB-BF3B-6E230CDBDD1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AE-4CAD-8BF7-F2863C0631D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E-4CAD-8BF7-F2863C0631D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E-4CAD-8BF7-F2863C0631D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AE-4CAD-8BF7-F2863C0631D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7AE-4CAD-8BF7-F2863C0631D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7AE-4CAD-8BF7-F2863C0631D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7AE-4CAD-8BF7-F2863C0631D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7AE-4CAD-8BF7-F2863C0631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05-4EC2-9325-7901243DAAB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05-4EC2-9325-7901243DAAB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05-4EC2-9325-7901243DAAB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05-4EC2-9325-7901243DAAB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06-49BB-BF3B-6E230CDBDD1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7AE-4CAD-8BF7-F2863C0631D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7AE-4CAD-8BF7-F2863C0631D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7AE-4CAD-8BF7-F2863C0631D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7AE-4CAD-8BF7-F2863C0631D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7AE-4CAD-8BF7-F2863C0631D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7AE-4CAD-8BF7-F2863C0631D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7AE-4CAD-8BF7-F2863C0631D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7AE-4CAD-8BF7-F2863C0631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0305-4EC2-9325-7901243DAAB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05-4EC2-9325-7901243DAAB8}"/>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05-4EC2-9325-7901243DAAB8}"/>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05-4EC2-9325-7901243DAAB8}"/>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05-4EC2-9325-7901243DAAB8}"/>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305-4EC2-9325-7901243DAAB8}"/>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305-4EC2-9325-7901243DAAB8}"/>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305-4EC2-9325-7901243DAAB8}"/>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06-49BB-BF3B-6E230CDBDD1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7AE-4CAD-8BF7-F2863C0631DD}"/>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7AE-4CAD-8BF7-F2863C0631DD}"/>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7AE-4CAD-8BF7-F2863C0631DD}"/>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7AE-4CAD-8BF7-F2863C0631DD}"/>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7AE-4CAD-8BF7-F2863C0631DD}"/>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7AE-4CAD-8BF7-F2863C0631DD}"/>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7AE-4CAD-8BF7-F2863C0631DD}"/>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7AE-4CAD-8BF7-F2863C0631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0305-4EC2-9325-7901243DAAB8}"/>
            </c:ext>
          </c:extLst>
        </c:ser>
        <c:dLbls>
          <c:showLegendKey val="0"/>
          <c:showVal val="0"/>
          <c:showCatName val="0"/>
          <c:showSerName val="0"/>
          <c:showPercent val="0"/>
          <c:showBubbleSize val="0"/>
        </c:dLbls>
        <c:axId val="84421248"/>
        <c:axId val="84455808"/>
      </c:scatterChart>
      <c:valAx>
        <c:axId val="84421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5808"/>
        <c:crosses val="autoZero"/>
        <c:crossBetween val="midCat"/>
        <c:majorUnit val="5"/>
      </c:valAx>
      <c:valAx>
        <c:axId val="84455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1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21-4735-A09C-C13792B75DC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21-4735-A09C-C13792B75DC9}"/>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21-4735-A09C-C13792B75DC9}"/>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21-4735-A09C-C13792B75DC9}"/>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21-4735-A09C-C13792B75DC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421-4735-A09C-C13792B75DC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421-4735-A09C-C13792B75DC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8C-472A-A583-F711EA512DC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35-43F4-A26F-F392AAF28AF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5-43F4-A26F-F392AAF28AF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5-43F4-A26F-F392AAF28AF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35-43F4-A26F-F392AAF28AF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35-43F4-A26F-F392AAF28AF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35-43F4-A26F-F392AAF28AF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35-43F4-A26F-F392AAF28AF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35-43F4-A26F-F392AAF28A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21-4735-A09C-C13792B75DC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421-4735-A09C-C13792B75DC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421-4735-A09C-C13792B75DC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21-4735-A09C-C13792B75DC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50-49BA-91D5-E9AF01B986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35-43F4-A26F-F392AAF28AF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35-43F4-A26F-F392AAF28AF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35-43F4-A26F-F392AAF28AF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35-43F4-A26F-F392AAF28AF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35-43F4-A26F-F392AAF28AF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35-43F4-A26F-F392AAF28AF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B35-43F4-A26F-F392AAF28AF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B35-43F4-A26F-F392AAF28A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E-F421-4735-A09C-C13792B75DC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A</a:t>
                    </a:r>
                    <a:r>
                      <a:rPr lang="en-US"/>
                      <a:t>SPR10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21-4735-A09C-C13792B75DC9}"/>
                </c:ext>
              </c:extLst>
            </c:dLbl>
            <c:dLbl>
              <c:idx val="1"/>
              <c:tx>
                <c:rich>
                  <a:bodyPr/>
                  <a:lstStyle/>
                  <a:p>
                    <a:pPr>
                      <a:defRPr sz="600" b="0" i="0">
                        <a:solidFill>
                          <a:srgbClr val="000000"/>
                        </a:solidFill>
                        <a:latin typeface="Arial"/>
                        <a:ea typeface="Arial"/>
                        <a:cs typeface="Arial"/>
                      </a:defRPr>
                    </a:pPr>
                    <a:r>
                      <a:rPr lang="en-US" sz="600"/>
                      <a:t>B</a:t>
                    </a:r>
                    <a:r>
                      <a:rPr lang="en-US"/>
                      <a:t>EIS10</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21-4735-A09C-C13792B75DC9}"/>
                </c:ext>
              </c:extLst>
            </c:dLbl>
            <c:dLbl>
              <c:idx val="2"/>
              <c:tx>
                <c:rich>
                  <a:bodyPr/>
                  <a:lstStyle/>
                  <a:p>
                    <a:pPr>
                      <a:defRPr sz="600" b="0" i="0">
                        <a:solidFill>
                          <a:srgbClr val="000000"/>
                        </a:solidFill>
                        <a:latin typeface="Arial"/>
                        <a:ea typeface="Arial"/>
                        <a:cs typeface="Arial"/>
                      </a:defRPr>
                    </a:pPr>
                    <a:r>
                      <a:rPr lang="en-US" sz="600"/>
                      <a:t>A</a:t>
                    </a:r>
                    <a:r>
                      <a:rPr lang="en-US"/>
                      <a:t>SPR11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21-4735-A09C-C13792B75DC9}"/>
                </c:ext>
              </c:extLst>
            </c:dLbl>
            <c:dLbl>
              <c:idx val="3"/>
              <c:tx>
                <c:rich>
                  <a:bodyPr/>
                  <a:lstStyle/>
                  <a:p>
                    <a:pPr>
                      <a:defRPr sz="600" b="0" i="0">
                        <a:solidFill>
                          <a:srgbClr val="000000"/>
                        </a:solidFill>
                        <a:latin typeface="Arial"/>
                        <a:ea typeface="Arial"/>
                        <a:cs typeface="Arial"/>
                      </a:defRPr>
                    </a:pPr>
                    <a:r>
                      <a:rPr lang="en-US" sz="600"/>
                      <a:t>B</a:t>
                    </a:r>
                    <a:r>
                      <a:rPr lang="en-US"/>
                      <a:t>EIS11</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421-4735-A09C-C13792B75DC9}"/>
                </c:ext>
              </c:extLst>
            </c:dLbl>
            <c:dLbl>
              <c:idx val="4"/>
              <c:tx>
                <c:rich>
                  <a:bodyPr/>
                  <a:lstStyle/>
                  <a:p>
                    <a:pPr>
                      <a:defRPr sz="600" b="0" i="0">
                        <a:solidFill>
                          <a:srgbClr val="000000"/>
                        </a:solidFill>
                        <a:latin typeface="Arial"/>
                        <a:ea typeface="Arial"/>
                        <a:cs typeface="Arial"/>
                      </a:defRPr>
                    </a:pPr>
                    <a:r>
                      <a:rPr lang="en-US" sz="600"/>
                      <a:t>A</a:t>
                    </a:r>
                    <a:r>
                      <a:rPr lang="en-US"/>
                      <a:t>SPR12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421-4735-A09C-C13792B75DC9}"/>
                </c:ext>
              </c:extLst>
            </c:dLbl>
            <c:dLbl>
              <c:idx val="5"/>
              <c:tx>
                <c:rich>
                  <a:bodyPr/>
                  <a:lstStyle/>
                  <a:p>
                    <a:pPr>
                      <a:defRPr sz="600" b="0" i="0">
                        <a:solidFill>
                          <a:srgbClr val="000000"/>
                        </a:solidFill>
                        <a:latin typeface="Arial"/>
                        <a:ea typeface="Arial"/>
                        <a:cs typeface="Arial"/>
                      </a:defRPr>
                    </a:pPr>
                    <a:r>
                      <a:rPr lang="en-US" sz="600"/>
                      <a:t>B</a:t>
                    </a:r>
                    <a:r>
                      <a:rPr lang="en-US"/>
                      <a:t>EIS12</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421-4735-A09C-C13792B75DC9}"/>
                </c:ext>
              </c:extLst>
            </c:dLbl>
            <c:dLbl>
              <c:idx val="6"/>
              <c:tx>
                <c:rich>
                  <a:bodyPr/>
                  <a:lstStyle/>
                  <a:p>
                    <a:pPr>
                      <a:defRPr sz="600" b="0" i="0">
                        <a:solidFill>
                          <a:srgbClr val="000000"/>
                        </a:solidFill>
                        <a:latin typeface="Arial"/>
                        <a:ea typeface="Arial"/>
                        <a:cs typeface="Arial"/>
                      </a:defRPr>
                    </a:pPr>
                    <a:r>
                      <a:rPr lang="en-US" sz="600"/>
                      <a:t>A</a:t>
                    </a:r>
                    <a:r>
                      <a:rPr lang="en-US"/>
                      <a:t>SPR13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421-4735-A09C-C13792B75DC9}"/>
                </c:ext>
              </c:extLst>
            </c:dLbl>
            <c:dLbl>
              <c:idx val="7"/>
              <c:tx>
                <c:rich>
                  <a:bodyPr/>
                  <a:lstStyle/>
                  <a:p>
                    <a:pPr>
                      <a:defRPr sz="600" b="0" i="0">
                        <a:solidFill>
                          <a:srgbClr val="000000"/>
                        </a:solidFill>
                        <a:latin typeface="Arial"/>
                        <a:ea typeface="Arial"/>
                        <a:cs typeface="Arial"/>
                      </a:defRPr>
                    </a:pPr>
                    <a:r>
                      <a:rPr lang="en-US" sz="600"/>
                      <a:t>B</a:t>
                    </a:r>
                    <a:r>
                      <a:rPr lang="en-US"/>
                      <a:t>EIS13</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50-49BA-91D5-E9AF01B986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35-43F4-A26F-F392AAF28AF1}"/>
                </c:ext>
              </c:extLst>
            </c:dLbl>
            <c:dLbl>
              <c:idx val="9"/>
              <c:tx>
                <c:rich>
                  <a:bodyPr/>
                  <a:lstStyle/>
                  <a:p>
                    <a:pPr>
                      <a:defRPr sz="600" b="0" i="0">
                        <a:solidFill>
                          <a:srgbClr val="000000"/>
                        </a:solidFill>
                        <a:latin typeface="Arial"/>
                        <a:ea typeface="Arial"/>
                        <a:cs typeface="Arial"/>
                      </a:defRPr>
                    </a:pPr>
                    <a:r>
                      <a:rPr lang="en-US" sz="600"/>
                      <a:t>I</a:t>
                    </a:r>
                    <a:r>
                      <a:rPr lang="en-US"/>
                      <a:t>SAS14</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B35-43F4-A26F-F392AAF28AF1}"/>
                </c:ext>
              </c:extLst>
            </c:dLbl>
            <c:dLbl>
              <c:idx val="10"/>
              <c:tx>
                <c:rich>
                  <a:bodyPr/>
                  <a:lstStyle/>
                  <a:p>
                    <a:pPr>
                      <a:defRPr sz="600" b="0" i="0">
                        <a:solidFill>
                          <a:srgbClr val="000000"/>
                        </a:solidFill>
                        <a:latin typeface="Arial"/>
                        <a:ea typeface="Arial"/>
                        <a:cs typeface="Arial"/>
                      </a:defRPr>
                    </a:pPr>
                    <a:r>
                      <a:rPr lang="en-US" sz="600"/>
                      <a:t>B</a:t>
                    </a:r>
                    <a:r>
                      <a:rPr lang="en-US"/>
                      <a:t>EIS15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35-43F4-A26F-F392AAF28AF1}"/>
                </c:ext>
              </c:extLst>
            </c:dLbl>
            <c:dLbl>
              <c:idx val="11"/>
              <c:tx>
                <c:rich>
                  <a:bodyPr/>
                  <a:lstStyle/>
                  <a:p>
                    <a:pPr>
                      <a:defRPr sz="600" b="0" i="0">
                        <a:solidFill>
                          <a:srgbClr val="000000"/>
                        </a:solidFill>
                        <a:latin typeface="Arial"/>
                        <a:ea typeface="Arial"/>
                        <a:cs typeface="Arial"/>
                      </a:defRPr>
                    </a:pPr>
                    <a:r>
                      <a:rPr lang="en-US" sz="600"/>
                      <a:t>A</a:t>
                    </a:r>
                    <a:r>
                      <a:rPr lang="en-US"/>
                      <a:t>SPR15</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B35-43F4-A26F-F392AAF28AF1}"/>
                </c:ext>
              </c:extLst>
            </c:dLbl>
            <c:dLbl>
              <c:idx val="12"/>
              <c:tx>
                <c:rich>
                  <a:bodyPr/>
                  <a:lstStyle/>
                  <a:p>
                    <a:pPr>
                      <a:defRPr sz="600" b="0" i="0">
                        <a:solidFill>
                          <a:srgbClr val="000000"/>
                        </a:solidFill>
                        <a:latin typeface="Arial"/>
                        <a:ea typeface="Arial"/>
                        <a:cs typeface="Arial"/>
                      </a:defRPr>
                    </a:pPr>
                    <a:r>
                      <a:rPr lang="en-US" sz="600"/>
                      <a:t>B</a:t>
                    </a:r>
                    <a:r>
                      <a:rPr lang="en-US"/>
                      <a:t>EIS16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B35-43F4-A26F-F392AAF28AF1}"/>
                </c:ext>
              </c:extLst>
            </c:dLbl>
            <c:dLbl>
              <c:idx val="13"/>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B35-43F4-A26F-F392AAF28AF1}"/>
                </c:ext>
              </c:extLst>
            </c:dLbl>
            <c:dLbl>
              <c:idx val="14"/>
              <c:tx>
                <c:rich>
                  <a:bodyPr/>
                  <a:lstStyle/>
                  <a:p>
                    <a:pPr>
                      <a:defRPr sz="600" b="0" i="0">
                        <a:solidFill>
                          <a:srgbClr val="000000"/>
                        </a:solidFill>
                        <a:latin typeface="Arial"/>
                        <a:ea typeface="Arial"/>
                        <a:cs typeface="Arial"/>
                      </a:defRPr>
                    </a:pPr>
                    <a:r>
                      <a:rPr lang="en-US" sz="600"/>
                      <a:t>A</a:t>
                    </a:r>
                    <a:r>
                      <a:rPr lang="en-US"/>
                      <a:t>SPR16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B35-43F4-A26F-F392AAF28AF1}"/>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B35-43F4-A26F-F392AAF28A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2014</c:v>
                </c:pt>
                <c:pt idx="10">
                  <c:v>2015</c:v>
                </c:pt>
                <c:pt idx="11">
                  <c:v>2015</c:v>
                </c:pt>
                <c:pt idx="12">
                  <c:v>2016</c:v>
                </c:pt>
                <c:pt idx="13">
                  <c:v>2016</c:v>
                </c:pt>
                <c:pt idx="14">
                  <c:v>2016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16-F421-4735-A09C-C13792B75DC9}"/>
            </c:ext>
          </c:extLst>
        </c:ser>
        <c:dLbls>
          <c:showLegendKey val="0"/>
          <c:showVal val="0"/>
          <c:showCatName val="0"/>
          <c:showSerName val="0"/>
          <c:showPercent val="0"/>
          <c:showBubbleSize val="0"/>
        </c:dLbls>
        <c:axId val="84836352"/>
        <c:axId val="84837888"/>
      </c:scatterChart>
      <c:valAx>
        <c:axId val="8483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888"/>
        <c:crosses val="autoZero"/>
        <c:crossBetween val="midCat"/>
        <c:majorUnit val="5"/>
      </c:valAx>
      <c:valAx>
        <c:axId val="84837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63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18" Type="http://schemas.openxmlformats.org/officeDocument/2006/relationships/chart" Target="../charts/chart21.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1"/>
        </xdr:cNvPicPr>
      </xdr:nvPicPr>
      <xdr:blipFill rotWithShape="1">
        <a:blip xmlns:r="http://schemas.openxmlformats.org/officeDocument/2006/relationships"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1"/>
        </xdr:cNvPicPr>
      </xdr:nvPicPr>
      <xdr:blipFill rotWithShape="1">
        <a:blip xmlns:r="http://schemas.openxmlformats.org/officeDocument/2006/relationships"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1"/>
        </xdr:cNvPicPr>
      </xdr:nvPicPr>
      <xdr:blipFill>
        <a:blip xmlns:r="http://schemas.openxmlformats.org/officeDocument/2006/relationships"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4.89516891994995E-2"/>
  </sheetPr>
  <dimension ref="A1:R46"/>
  <sheetViews>
    <sheetView showGridLines="0" tabSelected="1" zoomScale="90" zoomScaleNormal="90" zoomScalePageLayoutView="123" workbookViewId="0"/>
  </sheetViews>
  <sheetFormatPr defaultColWidth="7.69921875" defaultRowHeight="13.2" x14ac:dyDescent="0.25"/>
  <cols>
    <col min="1" max="1" width="5" style="159" customWidth="1"/>
    <col min="2" max="2" width="2.3984375" style="159" customWidth="1"/>
    <col min="3" max="3" width="58" style="159" customWidth="1"/>
    <col min="4" max="4" width="7.69921875" style="159" customWidth="1"/>
    <col min="5" max="16384" width="7.69921875" style="159"/>
  </cols>
  <sheetData>
    <row r="1" spans="1:18" ht="44.1" customHeight="1" x14ac:dyDescent="0.3">
      <c r="A1" s="34"/>
      <c r="B1" s="35"/>
      <c r="C1" s="35"/>
      <c r="D1" s="35"/>
      <c r="E1" s="158"/>
      <c r="F1" s="158"/>
      <c r="G1" s="158"/>
      <c r="H1" s="158"/>
      <c r="I1" s="158"/>
      <c r="J1" s="158"/>
      <c r="K1" s="158"/>
      <c r="L1" s="158"/>
      <c r="M1" s="158"/>
      <c r="N1" s="158"/>
      <c r="O1" s="158"/>
      <c r="P1" s="158"/>
      <c r="Q1" s="158"/>
      <c r="R1" s="158"/>
    </row>
    <row r="2" spans="1:18" ht="22.8" x14ac:dyDescent="0.4">
      <c r="A2" s="35"/>
      <c r="B2" s="35"/>
      <c r="C2" s="37"/>
      <c r="D2" s="35"/>
      <c r="E2" s="158"/>
      <c r="F2" s="158"/>
      <c r="G2" s="35"/>
      <c r="H2" s="158"/>
      <c r="I2" s="158"/>
      <c r="J2" s="158"/>
      <c r="K2" s="158"/>
      <c r="L2" s="158"/>
      <c r="M2" s="158"/>
      <c r="N2" s="158"/>
      <c r="O2" s="158"/>
      <c r="P2" s="158"/>
      <c r="Q2" s="158"/>
      <c r="R2" s="158"/>
    </row>
    <row r="3" spans="1:18" ht="15" x14ac:dyDescent="0.25">
      <c r="A3" s="35"/>
      <c r="B3" s="35"/>
      <c r="C3" s="35"/>
      <c r="D3" s="35"/>
      <c r="F3" s="35"/>
      <c r="G3" s="35"/>
      <c r="H3" s="160"/>
      <c r="I3" s="160"/>
      <c r="J3" s="160"/>
      <c r="K3" s="160"/>
      <c r="L3" s="158"/>
      <c r="M3" s="158"/>
      <c r="N3" s="158"/>
      <c r="O3" s="158"/>
      <c r="P3" s="158"/>
      <c r="Q3" s="158"/>
      <c r="R3" s="158"/>
    </row>
    <row r="4" spans="1:18" ht="42" x14ac:dyDescent="0.25">
      <c r="A4" s="35"/>
      <c r="B4" s="35"/>
      <c r="C4" s="161" t="s">
        <v>163</v>
      </c>
      <c r="D4" s="35"/>
      <c r="E4" s="162"/>
      <c r="F4" s="158"/>
      <c r="G4" s="35"/>
      <c r="H4" s="158"/>
      <c r="I4" s="158"/>
      <c r="J4" s="158"/>
      <c r="K4" s="158"/>
      <c r="L4" s="158"/>
      <c r="M4" s="158"/>
      <c r="N4" s="158"/>
      <c r="O4" s="158"/>
      <c r="P4" s="158"/>
      <c r="Q4" s="158"/>
      <c r="R4" s="158"/>
    </row>
    <row r="5" spans="1:18" ht="21" x14ac:dyDescent="0.25">
      <c r="A5" s="35"/>
      <c r="B5" s="35"/>
      <c r="C5" s="161"/>
      <c r="D5" s="35"/>
      <c r="E5" s="162"/>
      <c r="F5" s="158"/>
      <c r="G5" s="35"/>
      <c r="H5" s="158"/>
      <c r="I5" s="158"/>
      <c r="J5" s="158"/>
      <c r="K5" s="158"/>
      <c r="L5" s="158"/>
      <c r="M5" s="158"/>
      <c r="N5" s="158"/>
      <c r="O5" s="158"/>
      <c r="P5" s="158"/>
      <c r="Q5" s="158"/>
      <c r="R5" s="158"/>
    </row>
    <row r="6" spans="1:18" ht="15" x14ac:dyDescent="0.25">
      <c r="A6" s="35"/>
      <c r="B6" s="35"/>
      <c r="C6" s="38" t="s">
        <v>170</v>
      </c>
      <c r="D6" s="158"/>
      <c r="E6" s="158"/>
      <c r="F6" s="158"/>
      <c r="G6" s="158"/>
      <c r="H6" s="158"/>
      <c r="I6" s="158"/>
      <c r="J6" s="158"/>
      <c r="K6" s="158"/>
      <c r="L6" s="158"/>
      <c r="M6" s="158"/>
      <c r="N6" s="158"/>
      <c r="O6" s="158"/>
      <c r="P6" s="158"/>
      <c r="Q6" s="158"/>
      <c r="R6" s="158"/>
    </row>
    <row r="7" spans="1:18" ht="24.6" x14ac:dyDescent="0.4">
      <c r="A7" s="35"/>
      <c r="B7" s="35"/>
      <c r="C7" s="163" t="str">
        <f>'Water Data'!C1</f>
        <v>Bangladesh</v>
      </c>
      <c r="D7" s="158"/>
      <c r="E7" s="158"/>
      <c r="F7" s="158"/>
      <c r="G7" s="158"/>
      <c r="H7" s="158"/>
      <c r="I7" s="158"/>
      <c r="J7" s="158"/>
      <c r="K7" s="158"/>
      <c r="L7" s="158"/>
      <c r="M7" s="158"/>
      <c r="N7" s="158"/>
      <c r="O7" s="158"/>
      <c r="P7" s="158"/>
      <c r="Q7" s="158"/>
      <c r="R7" s="158"/>
    </row>
    <row r="8" spans="1:18" ht="15" x14ac:dyDescent="0.25">
      <c r="A8" s="35"/>
      <c r="B8" s="35"/>
      <c r="C8" s="35"/>
      <c r="D8" s="158"/>
      <c r="E8" s="158"/>
      <c r="F8" s="158"/>
      <c r="G8" s="158"/>
      <c r="H8" s="158"/>
      <c r="I8" s="158"/>
      <c r="J8" s="158"/>
      <c r="K8" s="158"/>
      <c r="L8" s="158"/>
      <c r="M8" s="158"/>
      <c r="N8" s="158"/>
      <c r="O8" s="158"/>
      <c r="P8" s="158"/>
      <c r="Q8" s="158"/>
      <c r="R8" s="158"/>
    </row>
    <row r="9" spans="1:18" ht="15.6" x14ac:dyDescent="0.3">
      <c r="A9" s="35"/>
      <c r="B9" s="35"/>
      <c r="C9" s="542" t="s">
        <v>296</v>
      </c>
      <c r="D9" s="158"/>
      <c r="E9" s="158"/>
      <c r="F9" s="158"/>
      <c r="G9" s="158"/>
      <c r="H9" s="158"/>
      <c r="I9" s="158"/>
      <c r="J9" s="158"/>
      <c r="K9" s="158"/>
      <c r="L9" s="158"/>
      <c r="M9" s="158"/>
      <c r="N9" s="158"/>
      <c r="O9" s="158"/>
      <c r="P9" s="158"/>
      <c r="Q9" s="158"/>
      <c r="R9" s="158"/>
    </row>
    <row r="10" spans="1:18" ht="15" x14ac:dyDescent="0.25">
      <c r="A10" s="35"/>
      <c r="B10" s="35"/>
      <c r="C10" s="38"/>
      <c r="D10" s="158"/>
      <c r="E10" s="158"/>
      <c r="F10" s="158"/>
      <c r="G10" s="158"/>
      <c r="H10" s="158"/>
      <c r="I10" s="158"/>
      <c r="J10" s="158"/>
      <c r="K10" s="158"/>
      <c r="L10" s="158"/>
      <c r="M10" s="158"/>
      <c r="N10" s="158"/>
      <c r="O10" s="158"/>
      <c r="P10" s="158"/>
      <c r="Q10" s="158"/>
      <c r="R10" s="158"/>
    </row>
    <row r="11" spans="1:18" ht="15.9" customHeight="1" x14ac:dyDescent="0.25">
      <c r="A11" s="35"/>
      <c r="C11" s="164" t="s">
        <v>33</v>
      </c>
      <c r="D11" s="165"/>
      <c r="E11" s="166"/>
      <c r="F11" s="165"/>
      <c r="G11" s="165"/>
      <c r="H11" s="158"/>
      <c r="I11" s="158"/>
      <c r="J11" s="158"/>
      <c r="K11" s="158"/>
      <c r="L11" s="158"/>
      <c r="M11" s="158"/>
      <c r="N11" s="158"/>
      <c r="O11" s="158"/>
      <c r="P11" s="158"/>
      <c r="Q11" s="158"/>
      <c r="R11" s="158"/>
    </row>
    <row r="12" spans="1:18" ht="9" customHeight="1" x14ac:dyDescent="0.25">
      <c r="A12" s="35"/>
      <c r="B12" s="158"/>
      <c r="C12" s="167"/>
      <c r="D12" s="165"/>
      <c r="E12" s="166"/>
      <c r="F12" s="165"/>
      <c r="G12" s="165"/>
      <c r="H12" s="158"/>
      <c r="I12" s="158"/>
      <c r="J12" s="158"/>
      <c r="K12" s="158"/>
      <c r="L12" s="158"/>
      <c r="M12" s="158"/>
      <c r="N12" s="158"/>
      <c r="O12" s="158"/>
      <c r="P12" s="158"/>
      <c r="Q12" s="158"/>
      <c r="R12" s="158"/>
    </row>
    <row r="13" spans="1:18" ht="24.9" customHeight="1" x14ac:dyDescent="0.3">
      <c r="A13" s="35"/>
      <c r="B13" s="158"/>
      <c r="C13" s="168" t="s">
        <v>164</v>
      </c>
      <c r="D13" s="165"/>
      <c r="E13" s="166"/>
      <c r="F13" s="165"/>
      <c r="G13" s="165"/>
      <c r="H13" s="158"/>
      <c r="I13" s="158"/>
      <c r="J13" s="158"/>
      <c r="K13" s="158"/>
      <c r="L13" s="158"/>
      <c r="M13" s="158"/>
      <c r="N13" s="158"/>
      <c r="O13" s="158"/>
      <c r="P13" s="158"/>
      <c r="Q13" s="158"/>
      <c r="R13" s="158"/>
    </row>
    <row r="14" spans="1:18" ht="21.9" customHeight="1" x14ac:dyDescent="0.25">
      <c r="A14" s="35"/>
      <c r="B14" s="169"/>
      <c r="C14" s="170" t="s">
        <v>171</v>
      </c>
      <c r="D14" s="165"/>
      <c r="E14" s="166"/>
      <c r="F14" s="165"/>
      <c r="G14" s="165"/>
      <c r="H14" s="158"/>
      <c r="I14" s="158"/>
      <c r="J14" s="158"/>
      <c r="K14" s="158"/>
      <c r="L14" s="158"/>
      <c r="M14" s="158"/>
      <c r="N14" s="158"/>
      <c r="O14" s="158"/>
      <c r="P14" s="158"/>
      <c r="Q14" s="158"/>
      <c r="R14" s="158"/>
    </row>
    <row r="15" spans="1:18" ht="15" x14ac:dyDescent="0.25">
      <c r="A15" s="35"/>
      <c r="B15" s="169"/>
      <c r="C15" s="202" t="s">
        <v>172</v>
      </c>
      <c r="D15" s="165"/>
      <c r="E15" s="166"/>
      <c r="F15" s="165"/>
      <c r="G15" s="165"/>
      <c r="H15" s="158"/>
      <c r="I15" s="158"/>
      <c r="J15" s="158"/>
      <c r="K15" s="158"/>
      <c r="L15" s="158"/>
      <c r="M15" s="158"/>
      <c r="N15" s="158"/>
      <c r="O15" s="158"/>
      <c r="P15" s="158"/>
      <c r="Q15" s="158"/>
      <c r="R15" s="158"/>
    </row>
    <row r="16" spans="1:18" ht="15" x14ac:dyDescent="0.25">
      <c r="A16" s="35"/>
      <c r="B16" s="169"/>
      <c r="C16" s="170" t="s">
        <v>173</v>
      </c>
      <c r="D16" s="165"/>
      <c r="E16" s="166"/>
      <c r="F16" s="165"/>
      <c r="G16" s="165"/>
      <c r="H16" s="158"/>
      <c r="I16" s="158"/>
      <c r="J16" s="158"/>
      <c r="K16" s="158"/>
      <c r="L16" s="158"/>
      <c r="M16" s="158"/>
      <c r="N16" s="158"/>
      <c r="O16" s="158"/>
      <c r="P16" s="158"/>
      <c r="Q16" s="158"/>
      <c r="R16" s="158"/>
    </row>
    <row r="17" spans="1:18" ht="26.1" customHeight="1" x14ac:dyDescent="0.25">
      <c r="A17" s="35"/>
      <c r="B17" s="166"/>
      <c r="C17" s="171"/>
      <c r="D17" s="165"/>
      <c r="E17" s="169"/>
      <c r="F17" s="165"/>
      <c r="G17" s="165"/>
      <c r="H17" s="158"/>
      <c r="I17" s="158"/>
      <c r="J17" s="158"/>
      <c r="K17" s="158"/>
      <c r="L17" s="158"/>
      <c r="M17" s="158"/>
      <c r="N17" s="158"/>
      <c r="O17" s="158"/>
      <c r="P17" s="158"/>
      <c r="Q17" s="158"/>
      <c r="R17" s="158"/>
    </row>
    <row r="18" spans="1:18" ht="15.6" x14ac:dyDescent="0.3">
      <c r="A18" s="35"/>
      <c r="B18" s="166"/>
      <c r="C18" s="201" t="s">
        <v>34</v>
      </c>
      <c r="D18" s="165"/>
      <c r="E18" s="172"/>
      <c r="F18" s="165"/>
      <c r="G18" s="165"/>
      <c r="H18" s="158"/>
      <c r="I18" s="158"/>
      <c r="J18" s="158"/>
      <c r="K18" s="158"/>
      <c r="L18" s="158"/>
      <c r="M18" s="158"/>
      <c r="N18" s="158"/>
      <c r="O18" s="158"/>
      <c r="P18" s="158"/>
      <c r="Q18" s="158"/>
      <c r="R18" s="158"/>
    </row>
    <row r="19" spans="1:18" ht="15" x14ac:dyDescent="0.25">
      <c r="A19" s="35"/>
      <c r="B19" s="166"/>
      <c r="C19" s="173" t="s">
        <v>165</v>
      </c>
      <c r="D19" s="165"/>
      <c r="E19" s="174"/>
      <c r="F19" s="165"/>
      <c r="G19" s="165"/>
      <c r="H19" s="158"/>
      <c r="I19" s="158"/>
      <c r="J19" s="158"/>
      <c r="K19" s="158"/>
      <c r="L19" s="158"/>
      <c r="M19" s="158"/>
      <c r="N19" s="158"/>
      <c r="O19" s="158"/>
      <c r="P19" s="158"/>
      <c r="Q19" s="158"/>
      <c r="R19" s="158"/>
    </row>
    <row r="20" spans="1:18" ht="15" x14ac:dyDescent="0.25">
      <c r="A20" s="35"/>
      <c r="B20" s="166"/>
      <c r="C20" s="173" t="s">
        <v>166</v>
      </c>
      <c r="D20" s="165"/>
      <c r="E20" s="175"/>
      <c r="F20" s="165"/>
      <c r="G20" s="165"/>
      <c r="H20" s="158"/>
      <c r="I20" s="158"/>
      <c r="J20" s="158"/>
      <c r="K20" s="158"/>
      <c r="L20" s="158"/>
      <c r="M20" s="158"/>
      <c r="N20" s="158"/>
      <c r="O20" s="158"/>
      <c r="P20" s="158"/>
      <c r="Q20" s="158"/>
      <c r="R20" s="158"/>
    </row>
    <row r="21" spans="1:18" ht="15" x14ac:dyDescent="0.25">
      <c r="A21" s="35"/>
      <c r="B21" s="166"/>
      <c r="C21" s="173" t="s">
        <v>167</v>
      </c>
      <c r="D21" s="165"/>
      <c r="E21" s="176"/>
      <c r="F21" s="165"/>
      <c r="G21" s="165"/>
      <c r="H21" s="158"/>
      <c r="I21" s="158"/>
      <c r="J21" s="158"/>
      <c r="K21" s="158"/>
      <c r="L21" s="158"/>
      <c r="M21" s="158"/>
      <c r="N21" s="158"/>
      <c r="O21" s="158"/>
      <c r="P21" s="158"/>
      <c r="Q21" s="158"/>
      <c r="R21" s="158"/>
    </row>
    <row r="22" spans="1:18" ht="15" x14ac:dyDescent="0.25">
      <c r="A22" s="35"/>
      <c r="B22" s="166"/>
      <c r="C22" s="173" t="s">
        <v>168</v>
      </c>
      <c r="D22" s="165"/>
      <c r="E22" s="165"/>
      <c r="F22" s="165"/>
      <c r="G22" s="165"/>
      <c r="H22" s="158"/>
      <c r="I22" s="158"/>
      <c r="J22" s="158"/>
      <c r="K22" s="158"/>
      <c r="L22" s="158"/>
      <c r="M22" s="158"/>
      <c r="N22" s="158"/>
      <c r="O22" s="158"/>
      <c r="P22" s="158"/>
      <c r="Q22" s="158"/>
      <c r="R22" s="158"/>
    </row>
    <row r="23" spans="1:18" ht="15" x14ac:dyDescent="0.25">
      <c r="A23" s="35"/>
      <c r="B23" s="166"/>
      <c r="C23" s="173" t="s">
        <v>169</v>
      </c>
      <c r="D23" s="165"/>
      <c r="E23" s="165"/>
      <c r="F23" s="165"/>
      <c r="G23" s="165"/>
      <c r="H23" s="158"/>
      <c r="I23" s="158"/>
      <c r="J23" s="158"/>
      <c r="K23" s="158"/>
      <c r="L23" s="158"/>
      <c r="M23" s="158"/>
      <c r="N23" s="158"/>
      <c r="O23" s="158"/>
      <c r="P23" s="158"/>
      <c r="Q23" s="158"/>
      <c r="R23" s="158"/>
    </row>
    <row r="24" spans="1:18" ht="15" x14ac:dyDescent="0.25">
      <c r="A24" s="35"/>
      <c r="B24" s="166"/>
      <c r="C24" s="177"/>
      <c r="D24" s="165"/>
      <c r="E24" s="165"/>
      <c r="F24" s="165"/>
      <c r="G24" s="165"/>
      <c r="H24" s="158"/>
      <c r="I24" s="158"/>
      <c r="J24" s="158"/>
      <c r="K24" s="158"/>
      <c r="L24" s="158"/>
      <c r="M24" s="158"/>
      <c r="N24" s="158"/>
      <c r="O24" s="158"/>
      <c r="P24" s="158"/>
      <c r="Q24" s="158"/>
      <c r="R24" s="158"/>
    </row>
    <row r="25" spans="1:18" ht="15.9" customHeight="1" x14ac:dyDescent="0.25">
      <c r="A25" s="178"/>
      <c r="B25" s="178"/>
      <c r="C25" s="179"/>
      <c r="D25" s="35"/>
      <c r="E25" s="158"/>
      <c r="F25" s="158"/>
      <c r="G25" s="158"/>
      <c r="H25" s="158"/>
      <c r="I25" s="158"/>
      <c r="J25" s="158"/>
      <c r="K25" s="158"/>
      <c r="L25" s="158"/>
      <c r="M25" s="158"/>
      <c r="N25" s="158"/>
      <c r="O25" s="158"/>
      <c r="P25" s="158"/>
      <c r="Q25" s="158"/>
      <c r="R25" s="158"/>
    </row>
    <row r="26" spans="1:18" ht="22.8" x14ac:dyDescent="0.25">
      <c r="A26" s="178"/>
      <c r="B26" s="178"/>
      <c r="C26" s="178"/>
      <c r="D26" s="35"/>
      <c r="E26" s="158"/>
      <c r="F26" s="158"/>
      <c r="G26" s="158"/>
      <c r="H26" s="158"/>
      <c r="I26" s="158"/>
      <c r="J26" s="158"/>
      <c r="K26" s="158"/>
      <c r="L26" s="158"/>
      <c r="M26" s="158"/>
      <c r="N26" s="158"/>
      <c r="O26" s="158"/>
      <c r="P26" s="158"/>
      <c r="Q26" s="158"/>
      <c r="R26" s="158"/>
    </row>
    <row r="27" spans="1:18" ht="15" x14ac:dyDescent="0.25">
      <c r="A27" s="180"/>
      <c r="B27" s="181"/>
      <c r="C27" s="182"/>
      <c r="D27" s="35"/>
      <c r="E27" s="158"/>
      <c r="F27" s="158"/>
      <c r="G27" s="158"/>
      <c r="H27" s="158"/>
      <c r="I27" s="158"/>
      <c r="J27" s="158"/>
      <c r="K27" s="158"/>
      <c r="L27" s="158"/>
      <c r="M27" s="158"/>
      <c r="N27" s="158"/>
      <c r="O27" s="158"/>
      <c r="P27" s="158"/>
      <c r="Q27" s="158"/>
      <c r="R27" s="158"/>
    </row>
    <row r="28" spans="1:18" ht="15" x14ac:dyDescent="0.25">
      <c r="A28" s="180"/>
      <c r="B28" s="181"/>
      <c r="C28" s="183"/>
      <c r="D28" s="35"/>
      <c r="E28" s="158"/>
      <c r="F28" s="158"/>
      <c r="G28" s="158"/>
      <c r="H28" s="158"/>
      <c r="I28" s="158"/>
      <c r="J28" s="158"/>
      <c r="K28" s="158"/>
      <c r="L28" s="158"/>
      <c r="M28" s="158"/>
      <c r="N28" s="158"/>
      <c r="O28" s="158"/>
      <c r="P28" s="158"/>
      <c r="Q28" s="158"/>
      <c r="R28" s="158"/>
    </row>
    <row r="29" spans="1:18" ht="15" x14ac:dyDescent="0.25">
      <c r="A29" s="180"/>
      <c r="B29" s="181"/>
      <c r="C29" s="184"/>
      <c r="D29" s="35"/>
      <c r="E29" s="158"/>
      <c r="F29" s="158"/>
      <c r="G29" s="158"/>
      <c r="H29" s="158"/>
      <c r="I29" s="158"/>
      <c r="J29" s="158"/>
      <c r="K29" s="158"/>
      <c r="L29" s="158"/>
      <c r="M29" s="158"/>
      <c r="N29" s="158"/>
      <c r="O29" s="158"/>
      <c r="P29" s="158"/>
      <c r="Q29" s="158"/>
      <c r="R29" s="158"/>
    </row>
    <row r="30" spans="1:18" ht="15" x14ac:dyDescent="0.25">
      <c r="A30" s="180"/>
      <c r="B30" s="181"/>
      <c r="C30" s="184"/>
      <c r="D30" s="35"/>
      <c r="E30" s="158"/>
      <c r="F30" s="158"/>
      <c r="G30" s="158"/>
      <c r="H30" s="158"/>
      <c r="I30" s="158"/>
      <c r="J30" s="158"/>
      <c r="K30" s="158"/>
      <c r="L30" s="158"/>
      <c r="M30" s="158"/>
      <c r="N30" s="158"/>
      <c r="O30" s="158"/>
      <c r="P30" s="158"/>
      <c r="Q30" s="158"/>
      <c r="R30" s="158"/>
    </row>
    <row r="31" spans="1:18" ht="15" x14ac:dyDescent="0.25">
      <c r="A31" s="180"/>
      <c r="B31" s="181"/>
      <c r="C31" s="184"/>
      <c r="D31" s="35"/>
      <c r="E31" s="158"/>
      <c r="F31" s="158"/>
      <c r="G31" s="158"/>
      <c r="H31" s="158"/>
      <c r="I31" s="158"/>
      <c r="J31" s="158"/>
      <c r="K31" s="158"/>
      <c r="L31" s="158"/>
      <c r="M31" s="158"/>
      <c r="N31" s="158"/>
      <c r="O31" s="158"/>
      <c r="P31" s="158"/>
      <c r="Q31" s="158"/>
      <c r="R31" s="158"/>
    </row>
    <row r="32" spans="1:18" ht="15" x14ac:dyDescent="0.25">
      <c r="A32" s="180"/>
      <c r="B32" s="181"/>
      <c r="C32" s="184"/>
      <c r="D32" s="35"/>
      <c r="E32" s="158"/>
      <c r="F32" s="158"/>
      <c r="G32" s="158"/>
      <c r="H32" s="158"/>
      <c r="I32" s="158"/>
      <c r="J32" s="158"/>
      <c r="K32" s="158"/>
      <c r="L32" s="158"/>
      <c r="M32" s="158"/>
      <c r="N32" s="158"/>
      <c r="O32" s="158"/>
      <c r="P32" s="158"/>
      <c r="Q32" s="158"/>
      <c r="R32" s="158"/>
    </row>
    <row r="33" spans="1:18" ht="15" x14ac:dyDescent="0.25">
      <c r="A33" s="180"/>
      <c r="B33" s="181"/>
      <c r="C33" s="184"/>
      <c r="D33" s="35"/>
      <c r="E33" s="158"/>
      <c r="F33" s="158"/>
      <c r="G33" s="158"/>
      <c r="H33" s="158"/>
      <c r="I33" s="158"/>
      <c r="J33" s="158"/>
      <c r="K33" s="158"/>
      <c r="L33" s="158"/>
      <c r="M33" s="158"/>
      <c r="N33" s="158"/>
      <c r="O33" s="158"/>
      <c r="P33" s="158"/>
      <c r="Q33" s="158"/>
      <c r="R33" s="158"/>
    </row>
    <row r="34" spans="1:18" ht="15" x14ac:dyDescent="0.25">
      <c r="A34" s="180"/>
      <c r="B34" s="181"/>
      <c r="D34" s="35"/>
      <c r="E34" s="158"/>
      <c r="F34" s="158"/>
      <c r="G34" s="158"/>
      <c r="H34" s="158"/>
      <c r="I34" s="158"/>
      <c r="J34" s="158"/>
      <c r="K34" s="158"/>
      <c r="L34" s="158"/>
      <c r="M34" s="158"/>
      <c r="N34" s="158"/>
      <c r="O34" s="158"/>
      <c r="P34" s="158"/>
      <c r="Q34" s="158"/>
      <c r="R34" s="158"/>
    </row>
    <row r="35" spans="1:18" ht="15" x14ac:dyDescent="0.25">
      <c r="A35" s="35"/>
      <c r="B35" s="35"/>
      <c r="C35" s="35"/>
      <c r="D35" s="35"/>
      <c r="E35" s="158"/>
      <c r="F35" s="158"/>
      <c r="G35" s="158"/>
      <c r="H35" s="158"/>
      <c r="I35" s="158"/>
      <c r="J35" s="158"/>
      <c r="K35" s="158"/>
      <c r="L35" s="158"/>
      <c r="M35" s="158"/>
      <c r="N35" s="158"/>
      <c r="O35" s="158"/>
      <c r="P35" s="158"/>
      <c r="Q35" s="158"/>
      <c r="R35" s="158"/>
    </row>
    <row r="36" spans="1:18" ht="15" x14ac:dyDescent="0.25">
      <c r="A36" s="35"/>
      <c r="B36" s="35"/>
      <c r="C36" s="35"/>
      <c r="D36" s="35"/>
      <c r="E36" s="158"/>
      <c r="F36" s="158"/>
      <c r="G36" s="158"/>
      <c r="H36" s="158"/>
      <c r="I36" s="158"/>
      <c r="J36" s="158"/>
      <c r="K36" s="158"/>
      <c r="L36" s="158"/>
      <c r="M36" s="158"/>
      <c r="N36" s="158"/>
      <c r="O36" s="158"/>
      <c r="P36" s="158"/>
      <c r="Q36" s="158"/>
      <c r="R36" s="158"/>
    </row>
    <row r="37" spans="1:18" ht="15" x14ac:dyDescent="0.25">
      <c r="A37" s="35"/>
      <c r="B37" s="35"/>
      <c r="C37" s="35"/>
      <c r="D37" s="35"/>
    </row>
    <row r="38" spans="1:18" ht="15" x14ac:dyDescent="0.25">
      <c r="A38" s="35"/>
      <c r="B38" s="35"/>
      <c r="C38" s="35"/>
      <c r="D38" s="35"/>
    </row>
    <row r="39" spans="1:18" ht="15" x14ac:dyDescent="0.25">
      <c r="A39" s="35"/>
      <c r="B39" s="35"/>
      <c r="C39" s="35"/>
      <c r="D39" s="35"/>
    </row>
    <row r="40" spans="1:18" ht="15" x14ac:dyDescent="0.25">
      <c r="A40" s="35"/>
      <c r="B40" s="35"/>
      <c r="C40" s="35"/>
      <c r="D40" s="35"/>
    </row>
    <row r="46" spans="1:18" x14ac:dyDescent="0.25">
      <c r="L46" s="185"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IQ623"/>
  <sheetViews>
    <sheetView showGridLines="0" topLeftCell="DZ1" zoomScale="90" zoomScaleNormal="90" workbookViewId="0">
      <selection activeCell="EB11" sqref="EB11:EH11"/>
    </sheetView>
  </sheetViews>
  <sheetFormatPr defaultRowHeight="15.6" x14ac:dyDescent="0.3"/>
  <cols>
    <col min="1" max="1" width="24.59765625" style="267" customWidth="1"/>
    <col min="2" max="2" width="29.69921875" customWidth="1"/>
    <col min="3" max="8" width="7.8984375" customWidth="1"/>
    <col min="9" max="10" width="1.09765625" customWidth="1"/>
    <col min="11" max="11" width="24.59765625" style="267" customWidth="1"/>
    <col min="12" max="12" width="29.69921875" customWidth="1"/>
    <col min="13" max="18" width="7.8984375" customWidth="1"/>
    <col min="19" max="20" width="1.09765625" customWidth="1"/>
    <col min="21" max="21" width="24.59765625" style="267" customWidth="1"/>
    <col min="22" max="22" width="29.69921875" customWidth="1"/>
    <col min="23" max="28" width="7.8984375" customWidth="1"/>
    <col min="29" max="30" width="1.09765625" customWidth="1"/>
    <col min="31" max="31" width="24.59765625" style="267" customWidth="1"/>
    <col min="32" max="32" width="29.69921875" customWidth="1"/>
    <col min="33" max="38" width="7.8984375" customWidth="1"/>
    <col min="39" max="40" width="1.09765625" customWidth="1"/>
    <col min="41" max="41" width="24.59765625" style="267" customWidth="1"/>
    <col min="42" max="42" width="29.69921875" customWidth="1"/>
    <col min="43" max="48" width="7.8984375" customWidth="1"/>
    <col min="49" max="50" width="1.09765625" customWidth="1"/>
    <col min="51" max="51" width="24.59765625" style="267" customWidth="1"/>
    <col min="52" max="52" width="29.69921875" customWidth="1"/>
    <col min="53" max="58" width="7.8984375" customWidth="1"/>
    <col min="59" max="60" width="1.09765625" customWidth="1"/>
    <col min="61" max="61" width="24.59765625" style="267" customWidth="1"/>
    <col min="62" max="62" width="29.69921875" customWidth="1"/>
    <col min="63" max="68" width="7.8984375" customWidth="1"/>
    <col min="69" max="70" width="1.09765625" customWidth="1"/>
    <col min="71" max="71" width="24.59765625" style="267" customWidth="1"/>
    <col min="72" max="72" width="29.69921875" style="267" customWidth="1"/>
    <col min="73" max="78" width="7.8984375" style="267" customWidth="1"/>
    <col min="79" max="80" width="1.09765625" customWidth="1"/>
    <col min="81" max="81" width="24.59765625" style="267" customWidth="1"/>
    <col min="82" max="82" width="29.69921875" customWidth="1"/>
    <col min="83" max="88" width="7.8984375" customWidth="1"/>
    <col min="89" max="90" width="1.09765625" customWidth="1"/>
    <col min="91" max="91" width="24.59765625" style="267" customWidth="1"/>
    <col min="92" max="92" width="29.69921875" customWidth="1"/>
    <col min="93" max="98" width="7.8984375" customWidth="1"/>
    <col min="99" max="100" width="1.09765625" customWidth="1"/>
    <col min="101" max="101" width="24.59765625" style="267" customWidth="1"/>
    <col min="102" max="102" width="29.69921875" customWidth="1"/>
    <col min="103" max="108" width="7.8984375" customWidth="1"/>
    <col min="109" max="110" width="1.09765625" customWidth="1"/>
    <col min="111" max="111" width="24.59765625" style="267" customWidth="1"/>
    <col min="112" max="112" width="29.69921875" customWidth="1"/>
    <col min="113" max="118" width="7.8984375" customWidth="1"/>
    <col min="119" max="120" width="1.09765625" customWidth="1"/>
    <col min="121" max="121" width="24.59765625" style="267" customWidth="1"/>
    <col min="122" max="122" width="29.69921875" customWidth="1"/>
    <col min="123" max="128" width="7.8984375" customWidth="1"/>
    <col min="129" max="130" width="1.09765625" customWidth="1"/>
    <col min="131" max="131" width="24.59765625" style="267" customWidth="1"/>
    <col min="132" max="132" width="29.69921875" customWidth="1"/>
    <col min="133" max="138" width="7.8984375" customWidth="1"/>
    <col min="139" max="140" width="1.09765625" customWidth="1"/>
    <col min="141" max="141" width="24.59765625" style="267" customWidth="1"/>
    <col min="142" max="142" width="29.69921875" customWidth="1"/>
    <col min="143" max="148" width="7.8984375" customWidth="1"/>
    <col min="149" max="150" width="1.09765625" customWidth="1"/>
    <col min="151" max="151" width="24.59765625" style="267" customWidth="1"/>
    <col min="152" max="152" width="29.69921875" customWidth="1"/>
    <col min="153" max="158" width="7.8984375" customWidth="1"/>
    <col min="159" max="160" width="1.09765625" customWidth="1"/>
    <col min="161" max="161" width="24.59765625" style="267" customWidth="1"/>
    <col min="162" max="162" width="29.69921875" customWidth="1"/>
    <col min="163" max="168" width="7.8984375" customWidth="1"/>
    <col min="169" max="170" width="1.09765625" customWidth="1"/>
    <col min="171" max="171" width="24.59765625" style="267" customWidth="1"/>
    <col min="172" max="172" width="29.69921875" customWidth="1"/>
    <col min="173" max="178" width="7.8984375" customWidth="1"/>
    <col min="179" max="180" width="1.09765625" customWidth="1"/>
    <col min="181" max="181" width="24.59765625" style="267" customWidth="1"/>
    <col min="182" max="182" width="29.69921875" customWidth="1"/>
    <col min="183" max="188" width="7.8984375" customWidth="1"/>
    <col min="189" max="190" width="1.09765625" customWidth="1"/>
    <col min="191" max="191" width="24.59765625" style="267" customWidth="1"/>
    <col min="192" max="192" width="29.69921875" customWidth="1"/>
    <col min="193" max="198" width="7.8984375" customWidth="1"/>
    <col min="199" max="200" width="1.09765625" customWidth="1"/>
    <col min="201" max="201" width="24.59765625" style="267" customWidth="1"/>
    <col min="202" max="202" width="29.69921875" customWidth="1"/>
    <col min="203" max="208" width="7.8984375" customWidth="1"/>
    <col min="209" max="210" width="1.09765625" customWidth="1"/>
    <col min="211" max="211" width="24.59765625" style="267" customWidth="1"/>
    <col min="212" max="212" width="29.69921875" customWidth="1"/>
    <col min="213" max="218" width="7.8984375" customWidth="1"/>
    <col min="219" max="220" width="1.09765625" customWidth="1"/>
    <col min="221" max="221" width="24.59765625" style="267" customWidth="1"/>
    <col min="222" max="222" width="29.69921875" customWidth="1"/>
    <col min="223" max="228" width="7.8984375" customWidth="1"/>
    <col min="229" max="230" width="1.09765625" customWidth="1"/>
    <col min="231" max="231" width="24.59765625" style="267" customWidth="1"/>
    <col min="232" max="232" width="29.69921875" customWidth="1"/>
    <col min="233" max="238" width="7.8984375" customWidth="1"/>
    <col min="239" max="240" width="1.09765625" customWidth="1"/>
    <col min="241" max="241" width="24.59765625" style="267" customWidth="1"/>
    <col min="242" max="242" width="29.69921875" customWidth="1"/>
    <col min="243" max="248" width="7.8984375" customWidth="1"/>
    <col min="249" max="250" width="1.09765625" customWidth="1"/>
    <col min="251" max="251" width="24.59765625" style="267" customWidth="1"/>
    <col min="252" max="252" width="29.69921875" customWidth="1"/>
    <col min="253" max="258" width="7.8984375" customWidth="1"/>
    <col min="259" max="260" width="1.09765625" customWidth="1"/>
  </cols>
  <sheetData>
    <row r="1" spans="1:251" ht="15.75" customHeight="1" x14ac:dyDescent="0.3">
      <c r="A1" s="318" t="s">
        <v>32</v>
      </c>
      <c r="B1" s="319" t="str">
        <f>'Water Data'!B1</f>
        <v>ASPR10</v>
      </c>
      <c r="C1" s="591" t="str">
        <f>'Water Data'!C1:H2</f>
        <v>Bangladesh</v>
      </c>
      <c r="D1" s="597"/>
      <c r="E1" s="597"/>
      <c r="F1" s="597"/>
      <c r="G1" s="597"/>
      <c r="H1" s="598"/>
      <c r="I1" s="25"/>
      <c r="J1" s="25"/>
      <c r="K1" s="318" t="s">
        <v>32</v>
      </c>
      <c r="L1" s="391" t="str">
        <f>'Water Data'!L1</f>
        <v>BEIS10</v>
      </c>
      <c r="M1" s="591" t="str">
        <f>'Water Data'!M1:R2</f>
        <v>Bangladesh</v>
      </c>
      <c r="N1" s="597"/>
      <c r="O1" s="597"/>
      <c r="P1" s="597"/>
      <c r="Q1" s="597"/>
      <c r="R1" s="598"/>
      <c r="S1" s="25"/>
      <c r="T1" s="25"/>
      <c r="U1" s="318" t="s">
        <v>32</v>
      </c>
      <c r="V1" s="391" t="str">
        <f>'Water Data'!V1</f>
        <v>ASPR11</v>
      </c>
      <c r="W1" s="591" t="str">
        <f>'Water Data'!W1:AB2</f>
        <v>Bangladesh</v>
      </c>
      <c r="X1" s="597"/>
      <c r="Y1" s="597"/>
      <c r="Z1" s="597"/>
      <c r="AA1" s="597"/>
      <c r="AB1" s="598"/>
      <c r="AC1" s="25"/>
      <c r="AD1" s="25"/>
      <c r="AE1" s="318" t="s">
        <v>32</v>
      </c>
      <c r="AF1" s="391" t="str">
        <f>'Water Data'!AF1</f>
        <v>BEIS11</v>
      </c>
      <c r="AG1" s="591" t="str">
        <f>'Water Data'!AG1:AL2</f>
        <v>Bangladesh</v>
      </c>
      <c r="AH1" s="597"/>
      <c r="AI1" s="597"/>
      <c r="AJ1" s="597"/>
      <c r="AK1" s="597"/>
      <c r="AL1" s="598"/>
      <c r="AM1" s="25"/>
      <c r="AN1" s="25"/>
      <c r="AO1" s="318" t="s">
        <v>32</v>
      </c>
      <c r="AP1" s="391" t="str">
        <f>'Water Data'!AP1</f>
        <v>ASPR12</v>
      </c>
      <c r="AQ1" s="591" t="str">
        <f>'Water Data'!AQ1:AV2</f>
        <v>Bangladesh</v>
      </c>
      <c r="AR1" s="597"/>
      <c r="AS1" s="597"/>
      <c r="AT1" s="597"/>
      <c r="AU1" s="597"/>
      <c r="AV1" s="598"/>
      <c r="AW1" s="25"/>
      <c r="AX1" s="25"/>
      <c r="AY1" s="318" t="s">
        <v>32</v>
      </c>
      <c r="AZ1" s="391" t="str">
        <f>'Water Data'!AZ1</f>
        <v>BEIS12</v>
      </c>
      <c r="BA1" s="591" t="str">
        <f>'Water Data'!BA1:BF2</f>
        <v>Bangladesh</v>
      </c>
      <c r="BB1" s="597"/>
      <c r="BC1" s="597"/>
      <c r="BD1" s="597"/>
      <c r="BE1" s="597"/>
      <c r="BF1" s="598"/>
      <c r="BG1" s="25"/>
      <c r="BH1" s="25"/>
      <c r="BI1" s="318" t="s">
        <v>32</v>
      </c>
      <c r="BJ1" s="391" t="str">
        <f>'Water Data'!BJ1</f>
        <v>ASPR13</v>
      </c>
      <c r="BK1" s="591" t="str">
        <f>'Water Data'!BK1:BP2</f>
        <v>Bangladesh</v>
      </c>
      <c r="BL1" s="597"/>
      <c r="BM1" s="597"/>
      <c r="BN1" s="597"/>
      <c r="BO1" s="597"/>
      <c r="BP1" s="598"/>
      <c r="BQ1" s="25"/>
      <c r="BR1" s="25"/>
      <c r="BS1" s="318" t="s">
        <v>32</v>
      </c>
      <c r="BT1" s="391" t="str">
        <f>'Water Data'!BT1</f>
        <v>BEIS13</v>
      </c>
      <c r="BU1" s="591" t="str">
        <f>'Water Data'!BU1:BZ2</f>
        <v>Bangladesh</v>
      </c>
      <c r="BV1" s="597"/>
      <c r="BW1" s="597"/>
      <c r="BX1" s="597"/>
      <c r="BY1" s="597"/>
      <c r="BZ1" s="598"/>
      <c r="CA1" s="25"/>
      <c r="CB1" s="25"/>
      <c r="CC1" s="318" t="s">
        <v>32</v>
      </c>
      <c r="CD1" s="391" t="str">
        <f>'Water Data'!CD1</f>
        <v>SUR14</v>
      </c>
      <c r="CE1" s="591" t="str">
        <f>'Water Data'!CE1:CJ2</f>
        <v>Bangladesh</v>
      </c>
      <c r="CF1" s="591"/>
      <c r="CG1" s="591"/>
      <c r="CH1" s="591"/>
      <c r="CI1" s="591"/>
      <c r="CJ1" s="592"/>
      <c r="CK1" s="25"/>
      <c r="CL1" s="25"/>
      <c r="CM1" s="318" t="s">
        <v>32</v>
      </c>
      <c r="CN1" s="391" t="str">
        <f>'Water Data'!CN1</f>
        <v>ISAS14</v>
      </c>
      <c r="CO1" s="591" t="str">
        <f>'Water Data'!CO1:CT2</f>
        <v>Bangladesh</v>
      </c>
      <c r="CP1" s="591"/>
      <c r="CQ1" s="591"/>
      <c r="CR1" s="591"/>
      <c r="CS1" s="591"/>
      <c r="CT1" s="592"/>
      <c r="CU1" s="25"/>
      <c r="CV1" s="25"/>
      <c r="CW1" s="318" t="s">
        <v>32</v>
      </c>
      <c r="CX1" s="391" t="str">
        <f>'Water Data'!CX1</f>
        <v>BEIS15</v>
      </c>
      <c r="CY1" s="591" t="str">
        <f>'Water Data'!CY1:DD2</f>
        <v>Bangladesh</v>
      </c>
      <c r="CZ1" s="591"/>
      <c r="DA1" s="591"/>
      <c r="DB1" s="591"/>
      <c r="DC1" s="591"/>
      <c r="DD1" s="592"/>
      <c r="DE1" s="25"/>
      <c r="DF1" s="25"/>
      <c r="DG1" s="318" t="s">
        <v>32</v>
      </c>
      <c r="DH1" s="391" t="str">
        <f>'Water Data'!DH1</f>
        <v>ASPR15</v>
      </c>
      <c r="DI1" s="591" t="str">
        <f>'Water Data'!DI1:DN2</f>
        <v>Bangladesh</v>
      </c>
      <c r="DJ1" s="591"/>
      <c r="DK1" s="591"/>
      <c r="DL1" s="591"/>
      <c r="DM1" s="591"/>
      <c r="DN1" s="592"/>
      <c r="DO1" s="25"/>
      <c r="DP1" s="25"/>
      <c r="DQ1" s="318" t="s">
        <v>32</v>
      </c>
      <c r="DR1" s="438" t="str">
        <f>'Water Data'!DR1</f>
        <v>BEIS16</v>
      </c>
      <c r="DS1" s="591" t="str">
        <f>'Water Data'!DS1:DX2</f>
        <v>Bangladesh</v>
      </c>
      <c r="DT1" s="591"/>
      <c r="DU1" s="591"/>
      <c r="DV1" s="591"/>
      <c r="DW1" s="591"/>
      <c r="DX1" s="592"/>
      <c r="DY1" s="25"/>
      <c r="DZ1" s="25"/>
      <c r="EA1" s="318" t="s">
        <v>32</v>
      </c>
      <c r="EB1" s="438" t="str">
        <f>'Water Data'!EB1</f>
        <v>UIS16</v>
      </c>
      <c r="EC1" s="591" t="str">
        <f>'Water Data'!EC1:EH2</f>
        <v>Bangladesh</v>
      </c>
      <c r="ED1" s="591"/>
      <c r="EE1" s="591"/>
      <c r="EF1" s="591"/>
      <c r="EG1" s="591"/>
      <c r="EH1" s="592"/>
      <c r="EI1" s="25"/>
      <c r="EJ1" s="25"/>
      <c r="EK1" s="318" t="s">
        <v>32</v>
      </c>
      <c r="EL1" s="438" t="str">
        <f>'Water Data'!EL1</f>
        <v>ASPR16</v>
      </c>
      <c r="EM1" s="591" t="str">
        <f>'Water Data'!EM1:ER2</f>
        <v>Bangladesh</v>
      </c>
      <c r="EN1" s="591"/>
      <c r="EO1" s="591"/>
      <c r="EP1" s="591"/>
      <c r="EQ1" s="591"/>
      <c r="ER1" s="592"/>
      <c r="ES1" s="25"/>
      <c r="ET1" s="25"/>
    </row>
    <row r="2" spans="1:251" x14ac:dyDescent="0.3">
      <c r="A2" s="320" t="str">
        <f>'Water Data'!A2</f>
        <v>Bangladesh Primary Education Annual Sector Performance Report [ASPR-2012]</v>
      </c>
      <c r="B2" s="321"/>
      <c r="C2" s="599"/>
      <c r="D2" s="599"/>
      <c r="E2" s="599"/>
      <c r="F2" s="599"/>
      <c r="G2" s="599"/>
      <c r="H2" s="600"/>
      <c r="I2" s="11"/>
      <c r="J2" s="11"/>
      <c r="K2" s="320" t="str">
        <f>'Water Data'!K2</f>
        <v>Bangladesh Bureau of Educational Information and Statistics (BANBEIS) Database</v>
      </c>
      <c r="L2" s="321"/>
      <c r="M2" s="599"/>
      <c r="N2" s="599"/>
      <c r="O2" s="599"/>
      <c r="P2" s="599"/>
      <c r="Q2" s="599"/>
      <c r="R2" s="600"/>
      <c r="S2" s="11"/>
      <c r="T2" s="11"/>
      <c r="U2" s="320" t="str">
        <f>'Water Data'!U2</f>
        <v>Bangladesh Primary Education Annual Sector Performance Report [ASPR-2012]</v>
      </c>
      <c r="V2" s="321"/>
      <c r="W2" s="599"/>
      <c r="X2" s="599"/>
      <c r="Y2" s="599"/>
      <c r="Z2" s="599"/>
      <c r="AA2" s="599"/>
      <c r="AB2" s="600"/>
      <c r="AC2" s="11"/>
      <c r="AD2" s="11"/>
      <c r="AE2" s="320" t="str">
        <f>'Water Data'!AE2</f>
        <v>Bangladesh Bureau of Educational Information and Statistics (BANBEIS) Database</v>
      </c>
      <c r="AF2" s="321"/>
      <c r="AG2" s="599"/>
      <c r="AH2" s="599"/>
      <c r="AI2" s="599"/>
      <c r="AJ2" s="599"/>
      <c r="AK2" s="599"/>
      <c r="AL2" s="600"/>
      <c r="AM2" s="11"/>
      <c r="AN2" s="11"/>
      <c r="AO2" s="320" t="str">
        <f>'Water Data'!AO2</f>
        <v>Bangladesh Primary Education Annual Sector Performance Report [ASPR-2014]</v>
      </c>
      <c r="AP2" s="321"/>
      <c r="AQ2" s="599"/>
      <c r="AR2" s="599"/>
      <c r="AS2" s="599"/>
      <c r="AT2" s="599"/>
      <c r="AU2" s="599"/>
      <c r="AV2" s="600"/>
      <c r="AW2" s="11"/>
      <c r="AX2" s="11"/>
      <c r="AY2" s="320" t="str">
        <f>'Water Data'!AY2</f>
        <v>Bangladesh Bureau of Educational Information and Statistics (BANBEIS) Database</v>
      </c>
      <c r="AZ2" s="321"/>
      <c r="BA2" s="599"/>
      <c r="BB2" s="599"/>
      <c r="BC2" s="599"/>
      <c r="BD2" s="599"/>
      <c r="BE2" s="599"/>
      <c r="BF2" s="600"/>
      <c r="BG2" s="11"/>
      <c r="BH2" s="11"/>
      <c r="BI2" s="320" t="str">
        <f>'Water Data'!BI2</f>
        <v>Bangladesh Primary Education Annual Sector Performance Report [ASPR-2014]</v>
      </c>
      <c r="BJ2" s="321"/>
      <c r="BK2" s="599"/>
      <c r="BL2" s="599"/>
      <c r="BM2" s="599"/>
      <c r="BN2" s="599"/>
      <c r="BO2" s="599"/>
      <c r="BP2" s="600"/>
      <c r="BQ2" s="11"/>
      <c r="BR2" s="11"/>
      <c r="BS2" s="320" t="str">
        <f>'Water Data'!BS2</f>
        <v>Bangladesh Bureau of Educational Information and Statistics (BANBEIS) Database</v>
      </c>
      <c r="BT2" s="321"/>
      <c r="BU2" s="599"/>
      <c r="BV2" s="599"/>
      <c r="BW2" s="599"/>
      <c r="BX2" s="599"/>
      <c r="BY2" s="599"/>
      <c r="BZ2" s="600"/>
      <c r="CA2" s="11"/>
      <c r="CB2" s="11"/>
      <c r="CC2" s="320" t="str">
        <f>'Water Data'!CC2</f>
        <v>Bangladesh National Hygiene Baseline Survey, Preliminary Report, 2014</v>
      </c>
      <c r="CD2" s="321"/>
      <c r="CE2" s="593"/>
      <c r="CF2" s="593"/>
      <c r="CG2" s="593"/>
      <c r="CH2" s="593"/>
      <c r="CI2" s="593"/>
      <c r="CJ2" s="594"/>
      <c r="CK2" s="11"/>
      <c r="CL2" s="11"/>
      <c r="CM2" s="320" t="str">
        <f>'Water Data'!CM2</f>
        <v>Performance Based Institutional Self-Assessment Summary (ISAS) Report 2014</v>
      </c>
      <c r="CN2" s="321"/>
      <c r="CO2" s="593"/>
      <c r="CP2" s="593"/>
      <c r="CQ2" s="593"/>
      <c r="CR2" s="593"/>
      <c r="CS2" s="593"/>
      <c r="CT2" s="594"/>
      <c r="CU2" s="11"/>
      <c r="CV2" s="11"/>
      <c r="CW2" s="320" t="str">
        <f>'Water Data'!CW2</f>
        <v>Bangladesh Bureau of Educational Information and Statistics (BANBEIS) 2015</v>
      </c>
      <c r="CX2" s="321"/>
      <c r="CY2" s="593"/>
      <c r="CZ2" s="593"/>
      <c r="DA2" s="593"/>
      <c r="DB2" s="593"/>
      <c r="DC2" s="593"/>
      <c r="DD2" s="594"/>
      <c r="DE2" s="11"/>
      <c r="DF2" s="11"/>
      <c r="DG2" s="320" t="str">
        <f>'Water Data'!DG2</f>
        <v>Bangladesh Primary Education Annual Sector Performance Report [ASPR-2016]</v>
      </c>
      <c r="DH2" s="321"/>
      <c r="DI2" s="593"/>
      <c r="DJ2" s="593"/>
      <c r="DK2" s="593"/>
      <c r="DL2" s="593"/>
      <c r="DM2" s="593"/>
      <c r="DN2" s="594"/>
      <c r="DO2" s="11"/>
      <c r="DP2" s="11"/>
      <c r="DQ2" s="320" t="str">
        <f>'Water Data'!DQ2</f>
        <v>Bangladesh Bureau of Educational Information and Statistics (BANBEIS) 2016</v>
      </c>
      <c r="DR2" s="321"/>
      <c r="DS2" s="593"/>
      <c r="DT2" s="593"/>
      <c r="DU2" s="593"/>
      <c r="DV2" s="593"/>
      <c r="DW2" s="593"/>
      <c r="DX2" s="594"/>
      <c r="DY2" s="11"/>
      <c r="DZ2" s="11"/>
      <c r="EA2" s="320" t="str">
        <f>'Water Data'!EA2</f>
        <v>UNESCO UIS - data.unesco.uis.org</v>
      </c>
      <c r="EB2" s="321"/>
      <c r="EC2" s="593"/>
      <c r="ED2" s="593"/>
      <c r="EE2" s="593"/>
      <c r="EF2" s="593"/>
      <c r="EG2" s="593"/>
      <c r="EH2" s="594"/>
      <c r="EI2" s="11"/>
      <c r="EJ2" s="11"/>
      <c r="EK2" s="320" t="str">
        <f>'Water Data'!EK2</f>
        <v>Bangladesh Primary Education Annual Sector Performance Report [ASPR-2017]</v>
      </c>
      <c r="EL2" s="321"/>
      <c r="EM2" s="593"/>
      <c r="EN2" s="593"/>
      <c r="EO2" s="593"/>
      <c r="EP2" s="593"/>
      <c r="EQ2" s="593"/>
      <c r="ER2" s="594"/>
      <c r="ES2" s="11"/>
      <c r="ET2" s="11"/>
    </row>
    <row r="3" spans="1:251" x14ac:dyDescent="0.3">
      <c r="A3" s="322" t="str">
        <f>'Water Data'!A3</f>
        <v>EMIS</v>
      </c>
      <c r="B3" s="323"/>
      <c r="C3" s="595">
        <f>'Water Data'!C3:H3</f>
        <v>2010</v>
      </c>
      <c r="D3" s="601"/>
      <c r="E3" s="601"/>
      <c r="F3" s="601"/>
      <c r="G3" s="601"/>
      <c r="H3" s="602"/>
      <c r="I3" s="11"/>
      <c r="J3" s="11"/>
      <c r="K3" s="322" t="str">
        <f>'Water Data'!K3</f>
        <v>EMIS</v>
      </c>
      <c r="L3" s="323"/>
      <c r="M3" s="595">
        <f>'Water Data'!M3:R3</f>
        <v>2010</v>
      </c>
      <c r="N3" s="601"/>
      <c r="O3" s="601"/>
      <c r="P3" s="601"/>
      <c r="Q3" s="601"/>
      <c r="R3" s="602"/>
      <c r="S3" s="11"/>
      <c r="T3" s="11"/>
      <c r="U3" s="322" t="str">
        <f>'Water Data'!U3</f>
        <v>EMIS</v>
      </c>
      <c r="V3" s="323"/>
      <c r="W3" s="595">
        <f>'Water Data'!W3:AB3</f>
        <v>2011</v>
      </c>
      <c r="X3" s="601"/>
      <c r="Y3" s="601"/>
      <c r="Z3" s="601"/>
      <c r="AA3" s="601"/>
      <c r="AB3" s="602"/>
      <c r="AC3" s="11"/>
      <c r="AD3" s="11"/>
      <c r="AE3" s="322" t="str">
        <f>'Water Data'!AE3</f>
        <v>EMIS</v>
      </c>
      <c r="AF3" s="323"/>
      <c r="AG3" s="595">
        <f>'Water Data'!AG3:AL3</f>
        <v>2011</v>
      </c>
      <c r="AH3" s="601"/>
      <c r="AI3" s="601"/>
      <c r="AJ3" s="601"/>
      <c r="AK3" s="601"/>
      <c r="AL3" s="602"/>
      <c r="AM3" s="11"/>
      <c r="AN3" s="11"/>
      <c r="AO3" s="322" t="str">
        <f>'Water Data'!AO3</f>
        <v>EMIS</v>
      </c>
      <c r="AP3" s="323"/>
      <c r="AQ3" s="595">
        <f>'Water Data'!AQ3:AV3</f>
        <v>2012</v>
      </c>
      <c r="AR3" s="601"/>
      <c r="AS3" s="601"/>
      <c r="AT3" s="601"/>
      <c r="AU3" s="601"/>
      <c r="AV3" s="602"/>
      <c r="AW3" s="11"/>
      <c r="AX3" s="11"/>
      <c r="AY3" s="322" t="str">
        <f>'Water Data'!AY3</f>
        <v>EMIS</v>
      </c>
      <c r="AZ3" s="323"/>
      <c r="BA3" s="595">
        <f>'Water Data'!BA3:BF3</f>
        <v>2012</v>
      </c>
      <c r="BB3" s="601"/>
      <c r="BC3" s="601"/>
      <c r="BD3" s="601"/>
      <c r="BE3" s="601"/>
      <c r="BF3" s="602"/>
      <c r="BG3" s="11"/>
      <c r="BH3" s="11"/>
      <c r="BI3" s="322" t="str">
        <f>'Water Data'!BI3</f>
        <v>EMIS</v>
      </c>
      <c r="BJ3" s="323"/>
      <c r="BK3" s="595">
        <f>'Water Data'!BK3:BP3</f>
        <v>2013</v>
      </c>
      <c r="BL3" s="601"/>
      <c r="BM3" s="601"/>
      <c r="BN3" s="601"/>
      <c r="BO3" s="601"/>
      <c r="BP3" s="602"/>
      <c r="BQ3" s="11"/>
      <c r="BR3" s="11"/>
      <c r="BS3" s="322" t="str">
        <f>'Water Data'!BS3</f>
        <v>EMIS</v>
      </c>
      <c r="BT3" s="323"/>
      <c r="BU3" s="595">
        <f>'Water Data'!BU3:BZ3</f>
        <v>2013</v>
      </c>
      <c r="BV3" s="601"/>
      <c r="BW3" s="601"/>
      <c r="BX3" s="601"/>
      <c r="BY3" s="601"/>
      <c r="BZ3" s="602"/>
      <c r="CA3" s="11"/>
      <c r="CB3" s="11"/>
      <c r="CC3" s="322" t="str">
        <f>'Water Data'!CC3</f>
        <v>Survey</v>
      </c>
      <c r="CD3" s="323"/>
      <c r="CE3" s="595">
        <f>'Water Data'!CE3:CJ3</f>
        <v>2014</v>
      </c>
      <c r="CF3" s="595"/>
      <c r="CG3" s="595"/>
      <c r="CH3" s="595"/>
      <c r="CI3" s="595"/>
      <c r="CJ3" s="596"/>
      <c r="CK3" s="11"/>
      <c r="CL3" s="11"/>
      <c r="CM3" s="322" t="str">
        <f>'Water Data'!CM3</f>
        <v>Survey</v>
      </c>
      <c r="CN3" s="323"/>
      <c r="CO3" s="595">
        <f>'Water Data'!CO3:CT3</f>
        <v>2014</v>
      </c>
      <c r="CP3" s="595"/>
      <c r="CQ3" s="595"/>
      <c r="CR3" s="595"/>
      <c r="CS3" s="595"/>
      <c r="CT3" s="596"/>
      <c r="CU3" s="11"/>
      <c r="CV3" s="11"/>
      <c r="CW3" s="322" t="str">
        <f>'Water Data'!CW3</f>
        <v>Census</v>
      </c>
      <c r="CX3" s="323"/>
      <c r="CY3" s="595">
        <f>'Water Data'!CY3:DD3</f>
        <v>2015</v>
      </c>
      <c r="CZ3" s="595"/>
      <c r="DA3" s="595"/>
      <c r="DB3" s="595"/>
      <c r="DC3" s="595"/>
      <c r="DD3" s="596"/>
      <c r="DE3" s="11"/>
      <c r="DF3" s="11"/>
      <c r="DG3" s="322" t="str">
        <f>'Water Data'!DG3</f>
        <v>EMIS</v>
      </c>
      <c r="DH3" s="323"/>
      <c r="DI3" s="595">
        <f>'Water Data'!DI3:DN3</f>
        <v>2015</v>
      </c>
      <c r="DJ3" s="595"/>
      <c r="DK3" s="595"/>
      <c r="DL3" s="595"/>
      <c r="DM3" s="595"/>
      <c r="DN3" s="596"/>
      <c r="DO3" s="11"/>
      <c r="DP3" s="11"/>
      <c r="DQ3" s="322" t="str">
        <f>'Water Data'!DQ3</f>
        <v>Census</v>
      </c>
      <c r="DR3" s="323"/>
      <c r="DS3" s="595">
        <f>'Water Data'!DS3:DX3</f>
        <v>2016</v>
      </c>
      <c r="DT3" s="595"/>
      <c r="DU3" s="595"/>
      <c r="DV3" s="595"/>
      <c r="DW3" s="595"/>
      <c r="DX3" s="596"/>
      <c r="DY3" s="11"/>
      <c r="DZ3" s="11"/>
      <c r="EA3" s="322" t="str">
        <f>'Water Data'!EA3</f>
        <v>Other</v>
      </c>
      <c r="EB3" s="323"/>
      <c r="EC3" s="595">
        <f>'Water Data'!EC3:EH3</f>
        <v>2016</v>
      </c>
      <c r="ED3" s="595"/>
      <c r="EE3" s="595"/>
      <c r="EF3" s="595"/>
      <c r="EG3" s="595"/>
      <c r="EH3" s="596"/>
      <c r="EI3" s="11"/>
      <c r="EJ3" s="11"/>
      <c r="EK3" s="322" t="str">
        <f>'Water Data'!EK3</f>
        <v>EMIS</v>
      </c>
      <c r="EL3" s="323"/>
      <c r="EM3" s="595">
        <f>'Water Data'!EM3:ER3</f>
        <v>2016</v>
      </c>
      <c r="EN3" s="595"/>
      <c r="EO3" s="595"/>
      <c r="EP3" s="595"/>
      <c r="EQ3" s="595"/>
      <c r="ER3" s="596"/>
      <c r="ES3" s="11"/>
      <c r="ET3" s="11"/>
    </row>
    <row r="4" spans="1:251" s="4" customFormat="1" ht="18" customHeight="1" x14ac:dyDescent="0.3">
      <c r="A4" s="324" t="s">
        <v>236</v>
      </c>
      <c r="B4" s="325" t="s">
        <v>28</v>
      </c>
      <c r="C4" s="326" t="s">
        <v>7</v>
      </c>
      <c r="D4" s="326" t="s">
        <v>1</v>
      </c>
      <c r="E4" s="326" t="s">
        <v>2</v>
      </c>
      <c r="F4" s="326" t="s">
        <v>16</v>
      </c>
      <c r="G4" s="326" t="s">
        <v>17</v>
      </c>
      <c r="H4" s="327" t="s">
        <v>18</v>
      </c>
      <c r="I4" s="26"/>
      <c r="J4" s="26"/>
      <c r="K4" s="324" t="s">
        <v>236</v>
      </c>
      <c r="L4" s="325" t="s">
        <v>28</v>
      </c>
      <c r="M4" s="326" t="s">
        <v>7</v>
      </c>
      <c r="N4" s="326" t="s">
        <v>1</v>
      </c>
      <c r="O4" s="326" t="s">
        <v>2</v>
      </c>
      <c r="P4" s="326" t="s">
        <v>16</v>
      </c>
      <c r="Q4" s="326" t="s">
        <v>17</v>
      </c>
      <c r="R4" s="327" t="s">
        <v>18</v>
      </c>
      <c r="S4" s="26"/>
      <c r="T4" s="26"/>
      <c r="U4" s="324" t="s">
        <v>236</v>
      </c>
      <c r="V4" s="325" t="s">
        <v>28</v>
      </c>
      <c r="W4" s="326" t="s">
        <v>7</v>
      </c>
      <c r="X4" s="326" t="s">
        <v>1</v>
      </c>
      <c r="Y4" s="326" t="s">
        <v>2</v>
      </c>
      <c r="Z4" s="326" t="s">
        <v>16</v>
      </c>
      <c r="AA4" s="326" t="s">
        <v>17</v>
      </c>
      <c r="AB4" s="327" t="s">
        <v>18</v>
      </c>
      <c r="AC4" s="26"/>
      <c r="AD4" s="26"/>
      <c r="AE4" s="324" t="s">
        <v>236</v>
      </c>
      <c r="AF4" s="325" t="s">
        <v>28</v>
      </c>
      <c r="AG4" s="326" t="s">
        <v>7</v>
      </c>
      <c r="AH4" s="326" t="s">
        <v>1</v>
      </c>
      <c r="AI4" s="326" t="s">
        <v>2</v>
      </c>
      <c r="AJ4" s="326" t="s">
        <v>16</v>
      </c>
      <c r="AK4" s="326" t="s">
        <v>17</v>
      </c>
      <c r="AL4" s="327" t="s">
        <v>18</v>
      </c>
      <c r="AM4" s="26"/>
      <c r="AN4" s="26"/>
      <c r="AO4" s="324" t="s">
        <v>236</v>
      </c>
      <c r="AP4" s="325" t="s">
        <v>28</v>
      </c>
      <c r="AQ4" s="326" t="s">
        <v>7</v>
      </c>
      <c r="AR4" s="326" t="s">
        <v>1</v>
      </c>
      <c r="AS4" s="326" t="s">
        <v>2</v>
      </c>
      <c r="AT4" s="326" t="s">
        <v>16</v>
      </c>
      <c r="AU4" s="326" t="s">
        <v>17</v>
      </c>
      <c r="AV4" s="327" t="s">
        <v>18</v>
      </c>
      <c r="AW4" s="26"/>
      <c r="AX4" s="26"/>
      <c r="AY4" s="324" t="s">
        <v>236</v>
      </c>
      <c r="AZ4" s="325" t="s">
        <v>28</v>
      </c>
      <c r="BA4" s="326" t="s">
        <v>7</v>
      </c>
      <c r="BB4" s="326" t="s">
        <v>1</v>
      </c>
      <c r="BC4" s="326" t="s">
        <v>2</v>
      </c>
      <c r="BD4" s="326" t="s">
        <v>16</v>
      </c>
      <c r="BE4" s="326" t="s">
        <v>17</v>
      </c>
      <c r="BF4" s="327" t="s">
        <v>18</v>
      </c>
      <c r="BG4" s="26"/>
      <c r="BH4" s="26"/>
      <c r="BI4" s="324" t="s">
        <v>236</v>
      </c>
      <c r="BJ4" s="325" t="s">
        <v>28</v>
      </c>
      <c r="BK4" s="326" t="s">
        <v>7</v>
      </c>
      <c r="BL4" s="326" t="s">
        <v>1</v>
      </c>
      <c r="BM4" s="326" t="s">
        <v>2</v>
      </c>
      <c r="BN4" s="326" t="s">
        <v>16</v>
      </c>
      <c r="BO4" s="326" t="s">
        <v>17</v>
      </c>
      <c r="BP4" s="327" t="s">
        <v>18</v>
      </c>
      <c r="BQ4" s="26"/>
      <c r="BR4" s="26"/>
      <c r="BS4" s="324" t="s">
        <v>236</v>
      </c>
      <c r="BT4" s="325" t="s">
        <v>28</v>
      </c>
      <c r="BU4" s="326" t="s">
        <v>7</v>
      </c>
      <c r="BV4" s="326" t="s">
        <v>1</v>
      </c>
      <c r="BW4" s="326" t="s">
        <v>2</v>
      </c>
      <c r="BX4" s="326" t="s">
        <v>16</v>
      </c>
      <c r="BY4" s="326" t="s">
        <v>17</v>
      </c>
      <c r="BZ4" s="327" t="s">
        <v>18</v>
      </c>
      <c r="CA4" s="26"/>
      <c r="CB4" s="26"/>
      <c r="CC4" s="324" t="s">
        <v>236</v>
      </c>
      <c r="CD4" s="325" t="s">
        <v>28</v>
      </c>
      <c r="CE4" s="326" t="s">
        <v>7</v>
      </c>
      <c r="CF4" s="326" t="s">
        <v>1</v>
      </c>
      <c r="CG4" s="326" t="s">
        <v>2</v>
      </c>
      <c r="CH4" s="326" t="s">
        <v>16</v>
      </c>
      <c r="CI4" s="326" t="s">
        <v>17</v>
      </c>
      <c r="CJ4" s="327" t="s">
        <v>18</v>
      </c>
      <c r="CK4" s="26"/>
      <c r="CL4" s="26"/>
      <c r="CM4" s="324" t="s">
        <v>236</v>
      </c>
      <c r="CN4" s="325" t="s">
        <v>28</v>
      </c>
      <c r="CO4" s="326" t="s">
        <v>7</v>
      </c>
      <c r="CP4" s="326" t="s">
        <v>1</v>
      </c>
      <c r="CQ4" s="326" t="s">
        <v>2</v>
      </c>
      <c r="CR4" s="326" t="s">
        <v>16</v>
      </c>
      <c r="CS4" s="326" t="s">
        <v>17</v>
      </c>
      <c r="CT4" s="327" t="s">
        <v>18</v>
      </c>
      <c r="CU4" s="26"/>
      <c r="CV4" s="26"/>
      <c r="CW4" s="324" t="s">
        <v>236</v>
      </c>
      <c r="CX4" s="325" t="s">
        <v>28</v>
      </c>
      <c r="CY4" s="326" t="s">
        <v>7</v>
      </c>
      <c r="CZ4" s="326" t="s">
        <v>1</v>
      </c>
      <c r="DA4" s="326" t="s">
        <v>2</v>
      </c>
      <c r="DB4" s="326" t="s">
        <v>16</v>
      </c>
      <c r="DC4" s="326" t="s">
        <v>17</v>
      </c>
      <c r="DD4" s="327" t="s">
        <v>18</v>
      </c>
      <c r="DE4" s="26"/>
      <c r="DF4" s="26"/>
      <c r="DG4" s="324" t="s">
        <v>236</v>
      </c>
      <c r="DH4" s="328" t="s">
        <v>28</v>
      </c>
      <c r="DI4" s="326" t="s">
        <v>7</v>
      </c>
      <c r="DJ4" s="326" t="s">
        <v>1</v>
      </c>
      <c r="DK4" s="326" t="s">
        <v>2</v>
      </c>
      <c r="DL4" s="326" t="s">
        <v>16</v>
      </c>
      <c r="DM4" s="326" t="s">
        <v>17</v>
      </c>
      <c r="DN4" s="327" t="s">
        <v>18</v>
      </c>
      <c r="DO4" s="26"/>
      <c r="DP4" s="26"/>
      <c r="DQ4" s="324" t="s">
        <v>236</v>
      </c>
      <c r="DR4" s="328" t="s">
        <v>28</v>
      </c>
      <c r="DS4" s="326" t="s">
        <v>7</v>
      </c>
      <c r="DT4" s="326" t="s">
        <v>1</v>
      </c>
      <c r="DU4" s="326" t="s">
        <v>2</v>
      </c>
      <c r="DV4" s="326" t="s">
        <v>16</v>
      </c>
      <c r="DW4" s="326" t="s">
        <v>17</v>
      </c>
      <c r="DX4" s="327" t="s">
        <v>18</v>
      </c>
      <c r="DY4" s="26"/>
      <c r="DZ4" s="26"/>
      <c r="EA4" s="324" t="s">
        <v>236</v>
      </c>
      <c r="EB4" s="328" t="s">
        <v>28</v>
      </c>
      <c r="EC4" s="326" t="s">
        <v>7</v>
      </c>
      <c r="ED4" s="326" t="s">
        <v>1</v>
      </c>
      <c r="EE4" s="326" t="s">
        <v>2</v>
      </c>
      <c r="EF4" s="326" t="s">
        <v>16</v>
      </c>
      <c r="EG4" s="326" t="s">
        <v>17</v>
      </c>
      <c r="EH4" s="327" t="s">
        <v>18</v>
      </c>
      <c r="EI4" s="26"/>
      <c r="EJ4" s="26"/>
      <c r="EK4" s="324" t="s">
        <v>236</v>
      </c>
      <c r="EL4" s="328" t="s">
        <v>28</v>
      </c>
      <c r="EM4" s="326" t="s">
        <v>7</v>
      </c>
      <c r="EN4" s="326" t="s">
        <v>1</v>
      </c>
      <c r="EO4" s="326" t="s">
        <v>2</v>
      </c>
      <c r="EP4" s="326" t="s">
        <v>16</v>
      </c>
      <c r="EQ4" s="326" t="s">
        <v>17</v>
      </c>
      <c r="ER4" s="327" t="s">
        <v>18</v>
      </c>
      <c r="ES4" s="26"/>
      <c r="ET4" s="26"/>
      <c r="EU4" s="276"/>
      <c r="FE4" s="276"/>
      <c r="FO4" s="276"/>
      <c r="FY4" s="276"/>
      <c r="GI4" s="276"/>
      <c r="GS4" s="276"/>
      <c r="HC4" s="276"/>
      <c r="HM4" s="276"/>
      <c r="HW4" s="276"/>
      <c r="IG4" s="276"/>
      <c r="IQ4" s="276"/>
    </row>
    <row r="5" spans="1:251" s="4" customFormat="1" x14ac:dyDescent="0.3">
      <c r="A5" s="283"/>
      <c r="B5" s="147" t="s">
        <v>3</v>
      </c>
      <c r="C5" s="7"/>
      <c r="D5" s="7"/>
      <c r="E5" s="7"/>
      <c r="F5" s="7"/>
      <c r="G5" s="7"/>
      <c r="H5" s="28"/>
      <c r="I5" s="26"/>
      <c r="J5" s="26"/>
      <c r="K5" s="283"/>
      <c r="L5" s="147" t="s">
        <v>3</v>
      </c>
      <c r="M5" s="7"/>
      <c r="N5" s="7"/>
      <c r="O5" s="7"/>
      <c r="P5" s="7"/>
      <c r="Q5" s="7"/>
      <c r="R5" s="28"/>
      <c r="S5" s="26"/>
      <c r="T5" s="26"/>
      <c r="U5" s="283"/>
      <c r="V5" s="147" t="s">
        <v>3</v>
      </c>
      <c r="W5" s="7"/>
      <c r="X5" s="7"/>
      <c r="Y5" s="7"/>
      <c r="Z5" s="7"/>
      <c r="AA5" s="7"/>
      <c r="AB5" s="28"/>
      <c r="AC5" s="26"/>
      <c r="AD5" s="26"/>
      <c r="AE5" s="283"/>
      <c r="AF5" s="147" t="s">
        <v>3</v>
      </c>
      <c r="AG5" s="7"/>
      <c r="AH5" s="7"/>
      <c r="AI5" s="7"/>
      <c r="AJ5" s="7"/>
      <c r="AK5" s="7"/>
      <c r="AL5" s="28"/>
      <c r="AM5" s="26"/>
      <c r="AN5" s="26"/>
      <c r="AO5" s="283"/>
      <c r="AP5" s="147" t="s">
        <v>3</v>
      </c>
      <c r="AQ5" s="7"/>
      <c r="AR5" s="7"/>
      <c r="AS5" s="7"/>
      <c r="AT5" s="7"/>
      <c r="AU5" s="7"/>
      <c r="AV5" s="28"/>
      <c r="AW5" s="26"/>
      <c r="AX5" s="26"/>
      <c r="AY5" s="283"/>
      <c r="AZ5" s="147" t="s">
        <v>3</v>
      </c>
      <c r="BA5" s="7"/>
      <c r="BB5" s="7"/>
      <c r="BC5" s="7"/>
      <c r="BD5" s="7"/>
      <c r="BE5" s="7"/>
      <c r="BF5" s="28"/>
      <c r="BG5" s="26"/>
      <c r="BH5" s="26"/>
      <c r="BI5" s="283"/>
      <c r="BJ5" s="147" t="s">
        <v>3</v>
      </c>
      <c r="BK5" s="7"/>
      <c r="BL5" s="7"/>
      <c r="BM5" s="7"/>
      <c r="BN5" s="7"/>
      <c r="BO5" s="7"/>
      <c r="BP5" s="28"/>
      <c r="BQ5" s="26"/>
      <c r="BR5" s="26"/>
      <c r="BS5" s="283"/>
      <c r="BT5" s="147" t="s">
        <v>3</v>
      </c>
      <c r="BU5" s="7"/>
      <c r="BV5" s="7"/>
      <c r="BW5" s="7"/>
      <c r="BX5" s="7"/>
      <c r="BY5" s="7"/>
      <c r="BZ5" s="28"/>
      <c r="CA5" s="26"/>
      <c r="CB5" s="26"/>
      <c r="CC5" s="260"/>
      <c r="CD5" s="147" t="s">
        <v>3</v>
      </c>
      <c r="CE5" s="7">
        <f>100-CE6</f>
        <v>8.4285714285714306</v>
      </c>
      <c r="CF5" s="7"/>
      <c r="CG5" s="7"/>
      <c r="CH5" s="7"/>
      <c r="CI5" s="7">
        <f>100-CI6</f>
        <v>10.958904109589042</v>
      </c>
      <c r="CJ5" s="28">
        <f>100-CJ6</f>
        <v>1.5873015873015959</v>
      </c>
      <c r="CK5" s="26"/>
      <c r="CL5" s="26"/>
      <c r="CM5" s="260"/>
      <c r="CN5" s="147" t="s">
        <v>3</v>
      </c>
      <c r="CO5" s="7"/>
      <c r="CP5" s="7"/>
      <c r="CQ5" s="7"/>
      <c r="CR5" s="7"/>
      <c r="CS5" s="7"/>
      <c r="CT5" s="28"/>
      <c r="CU5" s="26"/>
      <c r="CV5" s="26"/>
      <c r="CW5" s="260"/>
      <c r="CX5" s="147" t="s">
        <v>3</v>
      </c>
      <c r="CY5" s="7"/>
      <c r="CZ5" s="7"/>
      <c r="DA5" s="7"/>
      <c r="DB5" s="7"/>
      <c r="DC5" s="7"/>
      <c r="DD5" s="28"/>
      <c r="DE5" s="26"/>
      <c r="DF5" s="26"/>
      <c r="DG5" s="260"/>
      <c r="DH5" s="148" t="s">
        <v>3</v>
      </c>
      <c r="DI5" s="7"/>
      <c r="DJ5" s="7"/>
      <c r="DK5" s="7"/>
      <c r="DL5" s="7"/>
      <c r="DM5" s="7"/>
      <c r="DN5" s="28"/>
      <c r="DO5" s="26"/>
      <c r="DP5" s="26"/>
      <c r="DQ5" s="260"/>
      <c r="DR5" s="148" t="s">
        <v>3</v>
      </c>
      <c r="DS5" s="7"/>
      <c r="DT5" s="7"/>
      <c r="DU5" s="7"/>
      <c r="DV5" s="7"/>
      <c r="DW5" s="7"/>
      <c r="DX5" s="28"/>
      <c r="DY5" s="26"/>
      <c r="DZ5" s="26"/>
      <c r="EA5" s="260"/>
      <c r="EB5" s="148" t="s">
        <v>3</v>
      </c>
      <c r="EC5" s="7"/>
      <c r="ED5" s="7"/>
      <c r="EE5" s="7"/>
      <c r="EF5" s="7"/>
      <c r="EG5" s="7"/>
      <c r="EH5" s="28"/>
      <c r="EI5" s="26"/>
      <c r="EJ5" s="26"/>
      <c r="EK5" s="260"/>
      <c r="EL5" s="148" t="s">
        <v>3</v>
      </c>
      <c r="EM5" s="7"/>
      <c r="EN5" s="7"/>
      <c r="EO5" s="7"/>
      <c r="EP5" s="7"/>
      <c r="EQ5" s="7"/>
      <c r="ER5" s="28"/>
      <c r="ES5" s="26"/>
      <c r="ET5" s="26"/>
      <c r="EU5" s="276"/>
      <c r="FE5" s="276"/>
      <c r="FO5" s="276"/>
      <c r="FY5" s="276"/>
      <c r="GI5" s="276"/>
      <c r="GS5" s="276"/>
      <c r="HC5" s="276"/>
      <c r="HM5" s="276"/>
      <c r="HW5" s="276"/>
      <c r="IG5" s="276"/>
      <c r="IQ5" s="276"/>
    </row>
    <row r="6" spans="1:251" s="4" customFormat="1" x14ac:dyDescent="0.3">
      <c r="A6" s="283"/>
      <c r="B6" s="147" t="s">
        <v>25</v>
      </c>
      <c r="C6" s="7"/>
      <c r="D6" s="7"/>
      <c r="E6" s="7"/>
      <c r="F6" s="7"/>
      <c r="G6" s="7"/>
      <c r="H6" s="28"/>
      <c r="I6" s="26"/>
      <c r="J6" s="26"/>
      <c r="K6" s="283"/>
      <c r="L6" s="147" t="s">
        <v>25</v>
      </c>
      <c r="M6" s="7"/>
      <c r="N6" s="7"/>
      <c r="O6" s="7"/>
      <c r="P6" s="7"/>
      <c r="Q6" s="7"/>
      <c r="R6" s="28"/>
      <c r="S6" s="26"/>
      <c r="T6" s="26"/>
      <c r="U6" s="283"/>
      <c r="V6" s="147" t="s">
        <v>25</v>
      </c>
      <c r="W6" s="7"/>
      <c r="X6" s="7"/>
      <c r="Y6" s="7"/>
      <c r="Z6" s="7"/>
      <c r="AA6" s="7"/>
      <c r="AB6" s="28"/>
      <c r="AC6" s="26"/>
      <c r="AD6" s="26"/>
      <c r="AE6" s="283"/>
      <c r="AF6" s="147" t="s">
        <v>25</v>
      </c>
      <c r="AG6" s="7"/>
      <c r="AH6" s="7"/>
      <c r="AI6" s="7"/>
      <c r="AJ6" s="7"/>
      <c r="AK6" s="7"/>
      <c r="AL6" s="28"/>
      <c r="AM6" s="26"/>
      <c r="AN6" s="26"/>
      <c r="AO6" s="283"/>
      <c r="AP6" s="147" t="s">
        <v>25</v>
      </c>
      <c r="AQ6" s="7"/>
      <c r="AR6" s="7"/>
      <c r="AS6" s="7"/>
      <c r="AT6" s="7"/>
      <c r="AU6" s="7"/>
      <c r="AV6" s="28"/>
      <c r="AW6" s="26"/>
      <c r="AX6" s="26"/>
      <c r="AY6" s="283"/>
      <c r="AZ6" s="147" t="s">
        <v>25</v>
      </c>
      <c r="BA6" s="7"/>
      <c r="BB6" s="7"/>
      <c r="BC6" s="7"/>
      <c r="BD6" s="7"/>
      <c r="BE6" s="7"/>
      <c r="BF6" s="28"/>
      <c r="BG6" s="26"/>
      <c r="BH6" s="26"/>
      <c r="BI6" s="283"/>
      <c r="BJ6" s="147" t="s">
        <v>25</v>
      </c>
      <c r="BK6" s="7"/>
      <c r="BL6" s="7"/>
      <c r="BM6" s="7"/>
      <c r="BN6" s="7"/>
      <c r="BO6" s="7"/>
      <c r="BP6" s="28"/>
      <c r="BQ6" s="26"/>
      <c r="BR6" s="26"/>
      <c r="BS6" s="283"/>
      <c r="BT6" s="147" t="s">
        <v>25</v>
      </c>
      <c r="BU6" s="7"/>
      <c r="BV6" s="7"/>
      <c r="BW6" s="7"/>
      <c r="BX6" s="7"/>
      <c r="BY6" s="7"/>
      <c r="BZ6" s="28"/>
      <c r="CA6" s="26"/>
      <c r="CB6" s="26"/>
      <c r="CC6" s="260" t="s">
        <v>208</v>
      </c>
      <c r="CD6" s="147" t="s">
        <v>25</v>
      </c>
      <c r="CE6" s="7">
        <f>641/700*100</f>
        <v>91.571428571428569</v>
      </c>
      <c r="CF6" s="7"/>
      <c r="CG6" s="7"/>
      <c r="CH6" s="7"/>
      <c r="CI6" s="7">
        <f>455/511*100</f>
        <v>89.041095890410958</v>
      </c>
      <c r="CJ6" s="28">
        <f>186/189*100</f>
        <v>98.412698412698404</v>
      </c>
      <c r="CK6" s="26"/>
      <c r="CL6" s="26"/>
      <c r="CM6" s="260"/>
      <c r="CN6" s="147" t="s">
        <v>25</v>
      </c>
      <c r="CO6" s="7"/>
      <c r="CP6" s="7"/>
      <c r="CQ6" s="7"/>
      <c r="CR6" s="7"/>
      <c r="CS6" s="7"/>
      <c r="CT6" s="28"/>
      <c r="CU6" s="26"/>
      <c r="CV6" s="26"/>
      <c r="CW6" s="260"/>
      <c r="CX6" s="147" t="s">
        <v>25</v>
      </c>
      <c r="CY6" s="7"/>
      <c r="CZ6" s="7"/>
      <c r="DA6" s="7"/>
      <c r="DB6" s="7"/>
      <c r="DC6" s="7"/>
      <c r="DD6" s="28"/>
      <c r="DE6" s="26"/>
      <c r="DF6" s="26"/>
      <c r="DG6" s="260"/>
      <c r="DH6" s="148" t="s">
        <v>25</v>
      </c>
      <c r="DI6" s="7"/>
      <c r="DJ6" s="7"/>
      <c r="DK6" s="7"/>
      <c r="DL6" s="7"/>
      <c r="DM6" s="7"/>
      <c r="DN6" s="28"/>
      <c r="DO6" s="26"/>
      <c r="DP6" s="26"/>
      <c r="DQ6" s="260"/>
      <c r="DR6" s="148" t="s">
        <v>25</v>
      </c>
      <c r="DS6" s="7"/>
      <c r="DT6" s="7"/>
      <c r="DU6" s="7"/>
      <c r="DV6" s="7"/>
      <c r="DW6" s="7"/>
      <c r="DX6" s="28"/>
      <c r="DY6" s="26"/>
      <c r="DZ6" s="26"/>
      <c r="EA6" s="260"/>
      <c r="EB6" s="148" t="s">
        <v>25</v>
      </c>
      <c r="EC6" s="7"/>
      <c r="ED6" s="7"/>
      <c r="EE6" s="7"/>
      <c r="EF6" s="7"/>
      <c r="EG6" s="7"/>
      <c r="EH6" s="28"/>
      <c r="EI6" s="26"/>
      <c r="EJ6" s="26"/>
      <c r="EK6" s="260"/>
      <c r="EL6" s="148" t="s">
        <v>25</v>
      </c>
      <c r="EM6" s="7"/>
      <c r="EN6" s="7"/>
      <c r="EO6" s="7"/>
      <c r="EP6" s="7"/>
      <c r="EQ6" s="7"/>
      <c r="ER6" s="28"/>
      <c r="ES6" s="26"/>
      <c r="ET6" s="26"/>
      <c r="EU6" s="276"/>
      <c r="FE6" s="276"/>
      <c r="FO6" s="276"/>
      <c r="FY6" s="276"/>
      <c r="GI6" s="276"/>
      <c r="GS6" s="276"/>
      <c r="HC6" s="276"/>
      <c r="HM6" s="276"/>
      <c r="HW6" s="276"/>
      <c r="IG6" s="276"/>
      <c r="IQ6" s="276"/>
    </row>
    <row r="7" spans="1:251" s="4" customFormat="1" ht="15.75" hidden="1" customHeight="1" x14ac:dyDescent="0.3">
      <c r="A7" s="283"/>
      <c r="B7" s="148" t="s">
        <v>26</v>
      </c>
      <c r="C7" s="20"/>
      <c r="D7" s="7"/>
      <c r="E7" s="7"/>
      <c r="F7" s="7"/>
      <c r="G7" s="7"/>
      <c r="H7" s="28"/>
      <c r="I7" s="26"/>
      <c r="J7" s="26"/>
      <c r="K7" s="283"/>
      <c r="L7" s="148" t="s">
        <v>26</v>
      </c>
      <c r="M7" s="20"/>
      <c r="N7" s="7"/>
      <c r="O7" s="7"/>
      <c r="P7" s="7"/>
      <c r="Q7" s="7"/>
      <c r="R7" s="28"/>
      <c r="S7" s="26"/>
      <c r="T7" s="26"/>
      <c r="U7" s="283"/>
      <c r="V7" s="148" t="s">
        <v>26</v>
      </c>
      <c r="W7" s="20"/>
      <c r="X7" s="7"/>
      <c r="Y7" s="7"/>
      <c r="Z7" s="7"/>
      <c r="AA7" s="7"/>
      <c r="AB7" s="28"/>
      <c r="AC7" s="26"/>
      <c r="AD7" s="26"/>
      <c r="AE7" s="283"/>
      <c r="AF7" s="148" t="s">
        <v>26</v>
      </c>
      <c r="AG7" s="20"/>
      <c r="AH7" s="7"/>
      <c r="AI7" s="7"/>
      <c r="AJ7" s="7"/>
      <c r="AK7" s="7"/>
      <c r="AL7" s="28"/>
      <c r="AM7" s="26"/>
      <c r="AN7" s="26"/>
      <c r="AO7" s="283"/>
      <c r="AP7" s="148" t="s">
        <v>26</v>
      </c>
      <c r="AQ7" s="20"/>
      <c r="AR7" s="7"/>
      <c r="AS7" s="7"/>
      <c r="AT7" s="7"/>
      <c r="AU7" s="7"/>
      <c r="AV7" s="28"/>
      <c r="AW7" s="26"/>
      <c r="AX7" s="26"/>
      <c r="AY7" s="283"/>
      <c r="AZ7" s="148" t="s">
        <v>26</v>
      </c>
      <c r="BA7" s="20"/>
      <c r="BB7" s="7"/>
      <c r="BC7" s="7"/>
      <c r="BD7" s="7"/>
      <c r="BE7" s="7"/>
      <c r="BF7" s="28"/>
      <c r="BG7" s="26"/>
      <c r="BH7" s="26"/>
      <c r="BI7" s="283"/>
      <c r="BJ7" s="148" t="s">
        <v>26</v>
      </c>
      <c r="BK7" s="20"/>
      <c r="BL7" s="7"/>
      <c r="BM7" s="7"/>
      <c r="BN7" s="7"/>
      <c r="BO7" s="7"/>
      <c r="BP7" s="28"/>
      <c r="BQ7" s="26"/>
      <c r="BR7" s="26"/>
      <c r="BS7" s="283"/>
      <c r="BT7" s="148" t="s">
        <v>26</v>
      </c>
      <c r="BU7" s="20"/>
      <c r="BV7" s="7"/>
      <c r="BW7" s="7"/>
      <c r="BX7" s="7"/>
      <c r="BY7" s="7"/>
      <c r="BZ7" s="28"/>
      <c r="CA7" s="26"/>
      <c r="CB7" s="26"/>
      <c r="CC7" s="260"/>
      <c r="CD7" s="148" t="s">
        <v>26</v>
      </c>
      <c r="CE7" s="20"/>
      <c r="CF7" s="7"/>
      <c r="CG7" s="7"/>
      <c r="CH7" s="7"/>
      <c r="CI7" s="7"/>
      <c r="CJ7" s="28"/>
      <c r="CK7" s="26"/>
      <c r="CL7" s="26"/>
      <c r="CM7" s="260"/>
      <c r="CN7" s="148" t="s">
        <v>26</v>
      </c>
      <c r="CO7" s="20"/>
      <c r="CP7" s="7"/>
      <c r="CQ7" s="7"/>
      <c r="CR7" s="7"/>
      <c r="CS7" s="7"/>
      <c r="CT7" s="28"/>
      <c r="CU7" s="26"/>
      <c r="CV7" s="26"/>
      <c r="CW7" s="260"/>
      <c r="CX7" s="148" t="s">
        <v>26</v>
      </c>
      <c r="CY7" s="20"/>
      <c r="CZ7" s="7"/>
      <c r="DA7" s="7"/>
      <c r="DB7" s="7"/>
      <c r="DC7" s="7"/>
      <c r="DD7" s="28"/>
      <c r="DE7" s="26"/>
      <c r="DF7" s="26"/>
      <c r="DG7" s="260"/>
      <c r="DH7" s="148" t="s">
        <v>26</v>
      </c>
      <c r="DI7" s="20"/>
      <c r="DJ7" s="7"/>
      <c r="DK7" s="7"/>
      <c r="DL7" s="7"/>
      <c r="DM7" s="7"/>
      <c r="DN7" s="28"/>
      <c r="DO7" s="26"/>
      <c r="DP7" s="26"/>
      <c r="DQ7" s="260"/>
      <c r="DR7" s="148" t="s">
        <v>26</v>
      </c>
      <c r="DS7" s="20"/>
      <c r="DT7" s="7"/>
      <c r="DU7" s="7"/>
      <c r="DV7" s="7"/>
      <c r="DW7" s="7"/>
      <c r="DX7" s="28"/>
      <c r="DY7" s="26"/>
      <c r="DZ7" s="26"/>
      <c r="EA7" s="260"/>
      <c r="EB7" s="148" t="s">
        <v>26</v>
      </c>
      <c r="EC7" s="20"/>
      <c r="ED7" s="7"/>
      <c r="EE7" s="7"/>
      <c r="EF7" s="7"/>
      <c r="EG7" s="7"/>
      <c r="EH7" s="28"/>
      <c r="EI7" s="26"/>
      <c r="EJ7" s="26"/>
      <c r="EK7" s="260"/>
      <c r="EL7" s="148" t="s">
        <v>26</v>
      </c>
      <c r="EM7" s="20"/>
      <c r="EN7" s="7"/>
      <c r="EO7" s="7"/>
      <c r="EP7" s="7"/>
      <c r="EQ7" s="7"/>
      <c r="ER7" s="28"/>
      <c r="ES7" s="26"/>
      <c r="ET7" s="26"/>
      <c r="EU7" s="276"/>
      <c r="FE7" s="276"/>
      <c r="FO7" s="276"/>
      <c r="FY7" s="276"/>
      <c r="GI7" s="276"/>
      <c r="GS7" s="276"/>
      <c r="HC7" s="276"/>
      <c r="HM7" s="276"/>
      <c r="HW7" s="276"/>
      <c r="IG7" s="276"/>
      <c r="IQ7" s="276"/>
    </row>
    <row r="8" spans="1:251" s="4" customFormat="1" x14ac:dyDescent="0.3">
      <c r="A8" s="283"/>
      <c r="B8" s="148" t="s">
        <v>160</v>
      </c>
      <c r="C8" s="7"/>
      <c r="D8" s="7"/>
      <c r="E8" s="7"/>
      <c r="F8" s="7"/>
      <c r="G8" s="7"/>
      <c r="H8" s="28"/>
      <c r="I8" s="26"/>
      <c r="J8" s="26"/>
      <c r="K8" s="283"/>
      <c r="L8" s="148" t="s">
        <v>160</v>
      </c>
      <c r="M8" s="7"/>
      <c r="N8" s="7"/>
      <c r="O8" s="7"/>
      <c r="P8" s="7"/>
      <c r="Q8" s="7"/>
      <c r="R8" s="28"/>
      <c r="S8" s="26"/>
      <c r="T8" s="26"/>
      <c r="U8" s="283"/>
      <c r="V8" s="148" t="s">
        <v>160</v>
      </c>
      <c r="W8" s="7"/>
      <c r="X8" s="7"/>
      <c r="Y8" s="7"/>
      <c r="Z8" s="7"/>
      <c r="AA8" s="7"/>
      <c r="AB8" s="28"/>
      <c r="AC8" s="26"/>
      <c r="AD8" s="26"/>
      <c r="AE8" s="283"/>
      <c r="AF8" s="148" t="s">
        <v>160</v>
      </c>
      <c r="AG8" s="7"/>
      <c r="AH8" s="7"/>
      <c r="AI8" s="7"/>
      <c r="AJ8" s="7"/>
      <c r="AK8" s="7"/>
      <c r="AL8" s="28"/>
      <c r="AM8" s="26"/>
      <c r="AN8" s="26"/>
      <c r="AO8" s="283"/>
      <c r="AP8" s="148" t="s">
        <v>160</v>
      </c>
      <c r="AQ8" s="7"/>
      <c r="AR8" s="7"/>
      <c r="AS8" s="7"/>
      <c r="AT8" s="7"/>
      <c r="AU8" s="7"/>
      <c r="AV8" s="28"/>
      <c r="AW8" s="26"/>
      <c r="AX8" s="26"/>
      <c r="AY8" s="283"/>
      <c r="AZ8" s="148" t="s">
        <v>160</v>
      </c>
      <c r="BA8" s="7"/>
      <c r="BB8" s="7"/>
      <c r="BC8" s="7"/>
      <c r="BD8" s="7"/>
      <c r="BE8" s="7"/>
      <c r="BF8" s="28"/>
      <c r="BG8" s="26"/>
      <c r="BH8" s="26"/>
      <c r="BI8" s="283"/>
      <c r="BJ8" s="148" t="s">
        <v>160</v>
      </c>
      <c r="BK8" s="7"/>
      <c r="BL8" s="7"/>
      <c r="BM8" s="7"/>
      <c r="BN8" s="7"/>
      <c r="BO8" s="7"/>
      <c r="BP8" s="28"/>
      <c r="BQ8" s="26"/>
      <c r="BR8" s="26"/>
      <c r="BS8" s="283"/>
      <c r="BT8" s="148" t="s">
        <v>160</v>
      </c>
      <c r="BU8" s="7"/>
      <c r="BV8" s="7"/>
      <c r="BW8" s="7"/>
      <c r="BX8" s="7"/>
      <c r="BY8" s="7"/>
      <c r="BZ8" s="28"/>
      <c r="CA8" s="26"/>
      <c r="CB8" s="26"/>
      <c r="CC8" s="260" t="s">
        <v>209</v>
      </c>
      <c r="CD8" s="148" t="s">
        <v>160</v>
      </c>
      <c r="CE8" s="7">
        <f>626/700*100</f>
        <v>89.428571428571431</v>
      </c>
      <c r="CF8" s="7"/>
      <c r="CG8" s="7"/>
      <c r="CH8" s="7"/>
      <c r="CI8" s="7">
        <f>441/511*100</f>
        <v>86.301369863013704</v>
      </c>
      <c r="CJ8" s="28">
        <f>184/189*100</f>
        <v>97.354497354497354</v>
      </c>
      <c r="CK8" s="26"/>
      <c r="CL8" s="26"/>
      <c r="CM8" s="260"/>
      <c r="CN8" s="148" t="s">
        <v>160</v>
      </c>
      <c r="CO8" s="7"/>
      <c r="CP8" s="7"/>
      <c r="CQ8" s="7"/>
      <c r="CR8" s="7"/>
      <c r="CS8" s="7"/>
      <c r="CT8" s="28"/>
      <c r="CU8" s="26"/>
      <c r="CV8" s="26"/>
      <c r="CW8" s="260"/>
      <c r="CX8" s="148" t="s">
        <v>160</v>
      </c>
      <c r="CY8" s="7"/>
      <c r="CZ8" s="7"/>
      <c r="DA8" s="7"/>
      <c r="DB8" s="7"/>
      <c r="DC8" s="7"/>
      <c r="DD8" s="28"/>
      <c r="DE8" s="26"/>
      <c r="DF8" s="26"/>
      <c r="DG8" s="260"/>
      <c r="DH8" s="148" t="s">
        <v>160</v>
      </c>
      <c r="DI8" s="7"/>
      <c r="DJ8" s="7"/>
      <c r="DK8" s="7"/>
      <c r="DL8" s="7"/>
      <c r="DM8" s="7"/>
      <c r="DN8" s="28"/>
      <c r="DO8" s="26"/>
      <c r="DP8" s="26"/>
      <c r="DQ8" s="260"/>
      <c r="DR8" s="148" t="s">
        <v>160</v>
      </c>
      <c r="DS8" s="7"/>
      <c r="DT8" s="7"/>
      <c r="DU8" s="7"/>
      <c r="DV8" s="7"/>
      <c r="DW8" s="7"/>
      <c r="DX8" s="28"/>
      <c r="DY8" s="26"/>
      <c r="DZ8" s="26"/>
      <c r="EA8" s="260"/>
      <c r="EB8" s="148" t="s">
        <v>160</v>
      </c>
      <c r="EC8" s="7"/>
      <c r="ED8" s="7"/>
      <c r="EE8" s="7"/>
      <c r="EF8" s="7"/>
      <c r="EG8" s="7"/>
      <c r="EH8" s="28"/>
      <c r="EI8" s="26"/>
      <c r="EJ8" s="26"/>
      <c r="EK8" s="260"/>
      <c r="EL8" s="148" t="s">
        <v>160</v>
      </c>
      <c r="EM8" s="7"/>
      <c r="EN8" s="7"/>
      <c r="EO8" s="7"/>
      <c r="EP8" s="7"/>
      <c r="EQ8" s="7"/>
      <c r="ER8" s="28"/>
      <c r="ES8" s="26"/>
      <c r="ET8" s="26"/>
      <c r="EU8" s="276"/>
      <c r="FE8" s="276"/>
      <c r="FO8" s="276"/>
      <c r="FY8" s="276"/>
      <c r="GI8" s="276"/>
      <c r="GS8" s="276"/>
      <c r="HC8" s="276"/>
      <c r="HM8" s="276"/>
      <c r="HW8" s="276"/>
      <c r="IG8" s="276"/>
      <c r="IQ8" s="276"/>
    </row>
    <row r="9" spans="1:251" s="4" customFormat="1" x14ac:dyDescent="0.3">
      <c r="A9" s="283"/>
      <c r="B9" s="148" t="s">
        <v>161</v>
      </c>
      <c r="C9" s="20"/>
      <c r="D9" s="7"/>
      <c r="E9" s="7"/>
      <c r="F9" s="7"/>
      <c r="G9" s="7"/>
      <c r="H9" s="28"/>
      <c r="I9" s="26"/>
      <c r="J9" s="26"/>
      <c r="K9" s="283"/>
      <c r="L9" s="148" t="s">
        <v>161</v>
      </c>
      <c r="M9" s="20"/>
      <c r="N9" s="7"/>
      <c r="O9" s="7"/>
      <c r="P9" s="7"/>
      <c r="Q9" s="7"/>
      <c r="R9" s="28"/>
      <c r="S9" s="26"/>
      <c r="T9" s="26"/>
      <c r="U9" s="283"/>
      <c r="V9" s="148" t="s">
        <v>161</v>
      </c>
      <c r="W9" s="20"/>
      <c r="X9" s="7"/>
      <c r="Y9" s="7"/>
      <c r="Z9" s="7"/>
      <c r="AA9" s="7"/>
      <c r="AB9" s="28"/>
      <c r="AC9" s="26"/>
      <c r="AD9" s="26"/>
      <c r="AE9" s="283"/>
      <c r="AF9" s="148" t="s">
        <v>161</v>
      </c>
      <c r="AG9" s="20"/>
      <c r="AH9" s="7"/>
      <c r="AI9" s="7"/>
      <c r="AJ9" s="7"/>
      <c r="AK9" s="7"/>
      <c r="AL9" s="28"/>
      <c r="AM9" s="26"/>
      <c r="AN9" s="26"/>
      <c r="AO9" s="283"/>
      <c r="AP9" s="148" t="s">
        <v>161</v>
      </c>
      <c r="AQ9" s="20"/>
      <c r="AR9" s="7"/>
      <c r="AS9" s="7"/>
      <c r="AT9" s="7"/>
      <c r="AU9" s="7"/>
      <c r="AV9" s="28"/>
      <c r="AW9" s="26"/>
      <c r="AX9" s="26"/>
      <c r="AY9" s="283"/>
      <c r="AZ9" s="148" t="s">
        <v>161</v>
      </c>
      <c r="BA9" s="20"/>
      <c r="BB9" s="7"/>
      <c r="BC9" s="7"/>
      <c r="BD9" s="7"/>
      <c r="BE9" s="7"/>
      <c r="BF9" s="28"/>
      <c r="BG9" s="26"/>
      <c r="BH9" s="26"/>
      <c r="BI9" s="283"/>
      <c r="BJ9" s="148" t="s">
        <v>161</v>
      </c>
      <c r="BK9" s="20"/>
      <c r="BL9" s="7"/>
      <c r="BM9" s="7"/>
      <c r="BN9" s="7"/>
      <c r="BO9" s="7"/>
      <c r="BP9" s="28"/>
      <c r="BQ9" s="26"/>
      <c r="BR9" s="26"/>
      <c r="BS9" s="283"/>
      <c r="BT9" s="148" t="s">
        <v>161</v>
      </c>
      <c r="BU9" s="20"/>
      <c r="BV9" s="7"/>
      <c r="BW9" s="7"/>
      <c r="BX9" s="7"/>
      <c r="BY9" s="7"/>
      <c r="BZ9" s="28"/>
      <c r="CA9" s="26"/>
      <c r="CB9" s="26"/>
      <c r="CC9" s="260"/>
      <c r="CD9" s="148" t="s">
        <v>161</v>
      </c>
      <c r="CE9" s="20"/>
      <c r="CF9" s="7"/>
      <c r="CG9" s="7"/>
      <c r="CH9" s="7"/>
      <c r="CI9" s="7"/>
      <c r="CJ9" s="28"/>
      <c r="CK9" s="26"/>
      <c r="CL9" s="26"/>
      <c r="CM9" s="260"/>
      <c r="CN9" s="148" t="s">
        <v>161</v>
      </c>
      <c r="CO9" s="20"/>
      <c r="CP9" s="7"/>
      <c r="CQ9" s="7"/>
      <c r="CR9" s="7"/>
      <c r="CS9" s="7"/>
      <c r="CT9" s="28"/>
      <c r="CU9" s="26"/>
      <c r="CV9" s="26"/>
      <c r="CW9" s="260"/>
      <c r="CX9" s="148" t="s">
        <v>161</v>
      </c>
      <c r="CY9" s="20"/>
      <c r="CZ9" s="7"/>
      <c r="DA9" s="7"/>
      <c r="DB9" s="7"/>
      <c r="DC9" s="7"/>
      <c r="DD9" s="28"/>
      <c r="DE9" s="26"/>
      <c r="DF9" s="26"/>
      <c r="DG9" s="260"/>
      <c r="DH9" s="148" t="s">
        <v>161</v>
      </c>
      <c r="DI9" s="20"/>
      <c r="DJ9" s="7"/>
      <c r="DK9" s="7"/>
      <c r="DL9" s="7"/>
      <c r="DM9" s="7"/>
      <c r="DN9" s="28"/>
      <c r="DO9" s="26"/>
      <c r="DP9" s="26"/>
      <c r="DQ9" s="260"/>
      <c r="DR9" s="148" t="s">
        <v>161</v>
      </c>
      <c r="DS9" s="20"/>
      <c r="DT9" s="7"/>
      <c r="DU9" s="7"/>
      <c r="DV9" s="7"/>
      <c r="DW9" s="7"/>
      <c r="DX9" s="28"/>
      <c r="DY9" s="26"/>
      <c r="DZ9" s="26"/>
      <c r="EA9" s="260"/>
      <c r="EB9" s="148" t="s">
        <v>161</v>
      </c>
      <c r="EC9" s="20"/>
      <c r="ED9" s="7"/>
      <c r="EE9" s="7"/>
      <c r="EF9" s="7"/>
      <c r="EG9" s="7"/>
      <c r="EH9" s="28"/>
      <c r="EI9" s="26"/>
      <c r="EJ9" s="26"/>
      <c r="EK9" s="260"/>
      <c r="EL9" s="148" t="s">
        <v>161</v>
      </c>
      <c r="EM9" s="20"/>
      <c r="EN9" s="7"/>
      <c r="EO9" s="7"/>
      <c r="EP9" s="7"/>
      <c r="EQ9" s="7"/>
      <c r="ER9" s="28"/>
      <c r="ES9" s="26"/>
      <c r="ET9" s="26"/>
      <c r="EU9" s="276"/>
      <c r="FE9" s="276"/>
      <c r="FO9" s="276"/>
      <c r="FY9" s="276"/>
      <c r="GI9" s="276"/>
      <c r="GS9" s="276"/>
      <c r="HC9" s="276"/>
      <c r="HM9" s="276"/>
      <c r="HW9" s="276"/>
      <c r="IG9" s="276"/>
      <c r="IQ9" s="276"/>
    </row>
    <row r="10" spans="1:251" s="4" customFormat="1" x14ac:dyDescent="0.3">
      <c r="A10" s="283"/>
      <c r="B10" s="148" t="s">
        <v>239</v>
      </c>
      <c r="C10" s="20"/>
      <c r="D10" s="7"/>
      <c r="E10" s="7"/>
      <c r="F10" s="7"/>
      <c r="G10" s="7"/>
      <c r="H10" s="28"/>
      <c r="I10" s="26"/>
      <c r="J10" s="26"/>
      <c r="K10" s="283"/>
      <c r="L10" s="148" t="s">
        <v>239</v>
      </c>
      <c r="M10" s="20"/>
      <c r="N10" s="7"/>
      <c r="O10" s="7"/>
      <c r="P10" s="7"/>
      <c r="Q10" s="7"/>
      <c r="R10" s="28"/>
      <c r="S10" s="26"/>
      <c r="T10" s="26"/>
      <c r="U10" s="283"/>
      <c r="V10" s="148" t="s">
        <v>239</v>
      </c>
      <c r="W10" s="20"/>
      <c r="X10" s="7"/>
      <c r="Y10" s="7"/>
      <c r="Z10" s="7"/>
      <c r="AA10" s="7"/>
      <c r="AB10" s="28"/>
      <c r="AC10" s="26"/>
      <c r="AD10" s="26"/>
      <c r="AE10" s="283"/>
      <c r="AF10" s="148" t="s">
        <v>239</v>
      </c>
      <c r="AG10" s="20"/>
      <c r="AH10" s="7"/>
      <c r="AI10" s="7"/>
      <c r="AJ10" s="7"/>
      <c r="AK10" s="7"/>
      <c r="AL10" s="28"/>
      <c r="AM10" s="26"/>
      <c r="AN10" s="26"/>
      <c r="AO10" s="283"/>
      <c r="AP10" s="148" t="s">
        <v>239</v>
      </c>
      <c r="AQ10" s="20"/>
      <c r="AR10" s="7"/>
      <c r="AS10" s="7"/>
      <c r="AT10" s="7"/>
      <c r="AU10" s="7"/>
      <c r="AV10" s="28"/>
      <c r="AW10" s="26"/>
      <c r="AX10" s="26"/>
      <c r="AY10" s="283"/>
      <c r="AZ10" s="148" t="s">
        <v>239</v>
      </c>
      <c r="BA10" s="20"/>
      <c r="BB10" s="7"/>
      <c r="BC10" s="7"/>
      <c r="BD10" s="7"/>
      <c r="BE10" s="7"/>
      <c r="BF10" s="28"/>
      <c r="BG10" s="26"/>
      <c r="BH10" s="26"/>
      <c r="BI10" s="283"/>
      <c r="BJ10" s="148" t="s">
        <v>239</v>
      </c>
      <c r="BK10" s="20"/>
      <c r="BL10" s="7"/>
      <c r="BM10" s="7"/>
      <c r="BN10" s="7"/>
      <c r="BO10" s="7"/>
      <c r="BP10" s="28"/>
      <c r="BQ10" s="26"/>
      <c r="BR10" s="26"/>
      <c r="BS10" s="283"/>
      <c r="BT10" s="148" t="s">
        <v>239</v>
      </c>
      <c r="BU10" s="20"/>
      <c r="BV10" s="7"/>
      <c r="BW10" s="7"/>
      <c r="BX10" s="7"/>
      <c r="BY10" s="7"/>
      <c r="BZ10" s="28"/>
      <c r="CA10" s="26"/>
      <c r="CB10" s="26"/>
      <c r="CC10" s="260" t="s">
        <v>210</v>
      </c>
      <c r="CD10" s="148" t="s">
        <v>239</v>
      </c>
      <c r="CE10" s="20">
        <f>308/700*100</f>
        <v>44</v>
      </c>
      <c r="CF10" s="7"/>
      <c r="CG10" s="7"/>
      <c r="CH10" s="7"/>
      <c r="CI10" s="7">
        <f>198/511*100</f>
        <v>38.747553816046967</v>
      </c>
      <c r="CJ10" s="28">
        <f>110/189*100</f>
        <v>58.201058201058196</v>
      </c>
      <c r="CK10" s="26"/>
      <c r="CL10" s="26"/>
      <c r="CM10" s="260"/>
      <c r="CN10" s="148" t="s">
        <v>239</v>
      </c>
      <c r="CO10" s="20"/>
      <c r="CP10" s="7"/>
      <c r="CQ10" s="7"/>
      <c r="CR10" s="7"/>
      <c r="CS10" s="7"/>
      <c r="CT10" s="28"/>
      <c r="CU10" s="26"/>
      <c r="CV10" s="26"/>
      <c r="CW10" s="260"/>
      <c r="CX10" s="148" t="s">
        <v>239</v>
      </c>
      <c r="CY10" s="20"/>
      <c r="CZ10" s="7"/>
      <c r="DA10" s="7"/>
      <c r="DB10" s="7"/>
      <c r="DC10" s="7"/>
      <c r="DD10" s="28"/>
      <c r="DE10" s="26"/>
      <c r="DF10" s="26"/>
      <c r="DG10" s="260"/>
      <c r="DH10" s="148" t="s">
        <v>239</v>
      </c>
      <c r="DI10" s="20"/>
      <c r="DJ10" s="7"/>
      <c r="DK10" s="7"/>
      <c r="DL10" s="7"/>
      <c r="DM10" s="7"/>
      <c r="DN10" s="28"/>
      <c r="DO10" s="26"/>
      <c r="DP10" s="26"/>
      <c r="DQ10" s="260"/>
      <c r="DR10" s="148" t="s">
        <v>239</v>
      </c>
      <c r="DS10" s="20"/>
      <c r="DT10" s="7"/>
      <c r="DU10" s="7"/>
      <c r="DV10" s="7"/>
      <c r="DW10" s="7"/>
      <c r="DX10" s="28"/>
      <c r="DY10" s="26"/>
      <c r="DZ10" s="26"/>
      <c r="EA10" s="260" t="s">
        <v>250</v>
      </c>
      <c r="EB10" s="148" t="s">
        <v>239</v>
      </c>
      <c r="EC10" s="20">
        <f>(EG10/100*CI16+EH10/100*CJ16)/(CI16+CJ16)*100</f>
        <v>29.374500000000005</v>
      </c>
      <c r="ED10" s="7"/>
      <c r="EE10" s="7"/>
      <c r="EF10" s="7"/>
      <c r="EG10" s="7">
        <v>29.01</v>
      </c>
      <c r="EH10" s="28">
        <v>30.36</v>
      </c>
      <c r="EI10" s="26"/>
      <c r="EJ10" s="26"/>
      <c r="EK10" s="260"/>
      <c r="EL10" s="148" t="s">
        <v>239</v>
      </c>
      <c r="EM10" s="20"/>
      <c r="EN10" s="7"/>
      <c r="EO10" s="7"/>
      <c r="EP10" s="7"/>
      <c r="EQ10" s="7"/>
      <c r="ER10" s="28"/>
      <c r="ES10" s="26"/>
      <c r="ET10" s="26"/>
      <c r="EU10" s="276"/>
      <c r="FE10" s="276"/>
      <c r="FO10" s="276"/>
      <c r="FY10" s="276"/>
      <c r="GI10" s="276"/>
      <c r="GS10" s="276"/>
      <c r="HC10" s="276"/>
      <c r="HM10" s="276"/>
      <c r="HW10" s="276"/>
      <c r="IG10" s="276"/>
      <c r="IQ10" s="276"/>
    </row>
    <row r="11" spans="1:251" s="2" customFormat="1" ht="48" customHeight="1" x14ac:dyDescent="0.3">
      <c r="A11" s="263" t="s">
        <v>12</v>
      </c>
      <c r="B11" s="603" t="s">
        <v>189</v>
      </c>
      <c r="C11" s="604"/>
      <c r="D11" s="604"/>
      <c r="E11" s="604"/>
      <c r="F11" s="604"/>
      <c r="G11" s="604"/>
      <c r="H11" s="605"/>
      <c r="I11" s="11"/>
      <c r="J11" s="11"/>
      <c r="K11" s="263" t="s">
        <v>12</v>
      </c>
      <c r="L11" s="564" t="s">
        <v>189</v>
      </c>
      <c r="M11" s="565"/>
      <c r="N11" s="565"/>
      <c r="O11" s="565"/>
      <c r="P11" s="565"/>
      <c r="Q11" s="565"/>
      <c r="R11" s="566"/>
      <c r="S11" s="11"/>
      <c r="T11" s="11"/>
      <c r="U11" s="263" t="s">
        <v>12</v>
      </c>
      <c r="V11" s="564" t="s">
        <v>189</v>
      </c>
      <c r="W11" s="565"/>
      <c r="X11" s="565"/>
      <c r="Y11" s="565"/>
      <c r="Z11" s="565"/>
      <c r="AA11" s="565"/>
      <c r="AB11" s="566"/>
      <c r="AC11" s="11"/>
      <c r="AD11" s="11"/>
      <c r="AE11" s="263" t="s">
        <v>12</v>
      </c>
      <c r="AF11" s="564" t="s">
        <v>189</v>
      </c>
      <c r="AG11" s="565"/>
      <c r="AH11" s="565"/>
      <c r="AI11" s="565"/>
      <c r="AJ11" s="565"/>
      <c r="AK11" s="565"/>
      <c r="AL11" s="566"/>
      <c r="AM11" s="11"/>
      <c r="AN11" s="11"/>
      <c r="AO11" s="263" t="s">
        <v>12</v>
      </c>
      <c r="AP11" s="564" t="s">
        <v>189</v>
      </c>
      <c r="AQ11" s="565"/>
      <c r="AR11" s="565"/>
      <c r="AS11" s="565"/>
      <c r="AT11" s="565"/>
      <c r="AU11" s="565"/>
      <c r="AV11" s="566"/>
      <c r="AW11" s="11"/>
      <c r="AX11" s="11"/>
      <c r="AY11" s="263" t="s">
        <v>12</v>
      </c>
      <c r="AZ11" s="564" t="s">
        <v>189</v>
      </c>
      <c r="BA11" s="565"/>
      <c r="BB11" s="565"/>
      <c r="BC11" s="565"/>
      <c r="BD11" s="565"/>
      <c r="BE11" s="565"/>
      <c r="BF11" s="566"/>
      <c r="BG11" s="11"/>
      <c r="BH11" s="11"/>
      <c r="BI11" s="263" t="s">
        <v>12</v>
      </c>
      <c r="BJ11" s="564" t="s">
        <v>189</v>
      </c>
      <c r="BK11" s="565"/>
      <c r="BL11" s="565"/>
      <c r="BM11" s="565"/>
      <c r="BN11" s="565"/>
      <c r="BO11" s="565"/>
      <c r="BP11" s="566"/>
      <c r="BQ11" s="11"/>
      <c r="BR11" s="11"/>
      <c r="BS11" s="263" t="s">
        <v>12</v>
      </c>
      <c r="BT11" s="564" t="s">
        <v>189</v>
      </c>
      <c r="BU11" s="565"/>
      <c r="BV11" s="565"/>
      <c r="BW11" s="565"/>
      <c r="BX11" s="565"/>
      <c r="BY11" s="565"/>
      <c r="BZ11" s="566"/>
      <c r="CA11" s="11"/>
      <c r="CB11" s="11"/>
      <c r="CC11" s="263" t="s">
        <v>12</v>
      </c>
      <c r="CD11" s="564" t="s">
        <v>291</v>
      </c>
      <c r="CE11" s="565"/>
      <c r="CF11" s="565"/>
      <c r="CG11" s="565"/>
      <c r="CH11" s="565"/>
      <c r="CI11" s="565"/>
      <c r="CJ11" s="566"/>
      <c r="CK11" s="11"/>
      <c r="CL11" s="11"/>
      <c r="CM11" s="263" t="s">
        <v>12</v>
      </c>
      <c r="CN11" s="564" t="s">
        <v>218</v>
      </c>
      <c r="CO11" s="565"/>
      <c r="CP11" s="565"/>
      <c r="CQ11" s="565"/>
      <c r="CR11" s="565"/>
      <c r="CS11" s="565"/>
      <c r="CT11" s="566"/>
      <c r="CU11" s="11"/>
      <c r="CV11" s="11"/>
      <c r="CW11" s="263" t="s">
        <v>12</v>
      </c>
      <c r="CX11" s="564" t="s">
        <v>218</v>
      </c>
      <c r="CY11" s="565"/>
      <c r="CZ11" s="565"/>
      <c r="DA11" s="565"/>
      <c r="DB11" s="565"/>
      <c r="DC11" s="565"/>
      <c r="DD11" s="566"/>
      <c r="DE11" s="11"/>
      <c r="DF11" s="11"/>
      <c r="DG11" s="263" t="s">
        <v>12</v>
      </c>
      <c r="DH11" s="564" t="s">
        <v>218</v>
      </c>
      <c r="DI11" s="565"/>
      <c r="DJ11" s="565"/>
      <c r="DK11" s="565"/>
      <c r="DL11" s="565"/>
      <c r="DM11" s="565"/>
      <c r="DN11" s="566"/>
      <c r="DO11" s="11"/>
      <c r="DP11" s="11"/>
      <c r="DQ11" s="263" t="s">
        <v>12</v>
      </c>
      <c r="DR11" s="564" t="s">
        <v>218</v>
      </c>
      <c r="DS11" s="565"/>
      <c r="DT11" s="565"/>
      <c r="DU11" s="565"/>
      <c r="DV11" s="565"/>
      <c r="DW11" s="565"/>
      <c r="DX11" s="566"/>
      <c r="DY11" s="11"/>
      <c r="DZ11" s="11"/>
      <c r="EA11" s="263" t="s">
        <v>12</v>
      </c>
      <c r="EB11" s="564" t="s">
        <v>267</v>
      </c>
      <c r="EC11" s="565"/>
      <c r="ED11" s="565"/>
      <c r="EE11" s="565"/>
      <c r="EF11" s="565"/>
      <c r="EG11" s="565"/>
      <c r="EH11" s="566"/>
      <c r="EI11" s="11"/>
      <c r="EJ11" s="11"/>
      <c r="EK11" s="263" t="s">
        <v>12</v>
      </c>
      <c r="EL11" s="564" t="s">
        <v>189</v>
      </c>
      <c r="EM11" s="565"/>
      <c r="EN11" s="565"/>
      <c r="EO11" s="565"/>
      <c r="EP11" s="565"/>
      <c r="EQ11" s="565"/>
      <c r="ER11" s="566"/>
      <c r="ES11" s="11"/>
      <c r="ET11" s="11"/>
      <c r="EU11" s="279"/>
      <c r="FE11" s="279"/>
      <c r="FO11" s="279"/>
      <c r="FY11" s="279"/>
      <c r="GI11" s="279"/>
      <c r="GS11" s="279"/>
      <c r="HC11" s="279"/>
      <c r="HM11" s="279"/>
      <c r="HW11" s="279"/>
      <c r="IG11" s="279"/>
      <c r="IQ11" s="279"/>
    </row>
    <row r="12" spans="1:251" s="2" customFormat="1" ht="15.6" customHeight="1" x14ac:dyDescent="0.3">
      <c r="A12" s="263"/>
      <c r="B12" s="219" t="s">
        <v>139</v>
      </c>
      <c r="C12" s="217"/>
      <c r="D12" s="217"/>
      <c r="E12" s="217"/>
      <c r="F12" s="217"/>
      <c r="G12" s="217"/>
      <c r="H12" s="218"/>
      <c r="I12" s="11"/>
      <c r="J12" s="11"/>
      <c r="K12" s="263"/>
      <c r="L12" s="219" t="s">
        <v>139</v>
      </c>
      <c r="M12" s="217"/>
      <c r="N12" s="217"/>
      <c r="O12" s="217"/>
      <c r="P12" s="217"/>
      <c r="Q12" s="217"/>
      <c r="R12" s="218"/>
      <c r="S12" s="11"/>
      <c r="T12" s="11"/>
      <c r="U12" s="263"/>
      <c r="V12" s="392" t="s">
        <v>139</v>
      </c>
      <c r="W12" s="393"/>
      <c r="X12" s="393"/>
      <c r="Y12" s="393"/>
      <c r="Z12" s="393"/>
      <c r="AA12" s="393"/>
      <c r="AB12" s="394"/>
      <c r="AC12" s="11"/>
      <c r="AD12" s="11"/>
      <c r="AE12" s="263"/>
      <c r="AF12" s="392" t="s">
        <v>139</v>
      </c>
      <c r="AG12" s="393"/>
      <c r="AH12" s="393"/>
      <c r="AI12" s="393"/>
      <c r="AJ12" s="393"/>
      <c r="AK12" s="393"/>
      <c r="AL12" s="394"/>
      <c r="AM12" s="11"/>
      <c r="AN12" s="11"/>
      <c r="AO12" s="263"/>
      <c r="AP12" s="392" t="s">
        <v>139</v>
      </c>
      <c r="AQ12" s="393"/>
      <c r="AR12" s="393"/>
      <c r="AS12" s="393"/>
      <c r="AT12" s="393"/>
      <c r="AU12" s="393"/>
      <c r="AV12" s="394"/>
      <c r="AW12" s="11"/>
      <c r="AX12" s="11"/>
      <c r="AY12" s="263"/>
      <c r="AZ12" s="392" t="s">
        <v>139</v>
      </c>
      <c r="BA12" s="393"/>
      <c r="BB12" s="393"/>
      <c r="BC12" s="393"/>
      <c r="BD12" s="393"/>
      <c r="BE12" s="393"/>
      <c r="BF12" s="394"/>
      <c r="BG12" s="11"/>
      <c r="BH12" s="11"/>
      <c r="BI12" s="263"/>
      <c r="BJ12" s="392" t="s">
        <v>139</v>
      </c>
      <c r="BK12" s="393"/>
      <c r="BL12" s="393"/>
      <c r="BM12" s="393"/>
      <c r="BN12" s="393"/>
      <c r="BO12" s="393"/>
      <c r="BP12" s="394"/>
      <c r="BQ12" s="11"/>
      <c r="BR12" s="11"/>
      <c r="BS12" s="263"/>
      <c r="BT12" s="392" t="s">
        <v>139</v>
      </c>
      <c r="BU12" s="393"/>
      <c r="BV12" s="393"/>
      <c r="BW12" s="393"/>
      <c r="BX12" s="393"/>
      <c r="BY12" s="393"/>
      <c r="BZ12" s="394"/>
      <c r="CA12" s="11"/>
      <c r="CB12" s="11"/>
      <c r="CC12" s="263"/>
      <c r="CD12" s="392" t="s">
        <v>139</v>
      </c>
      <c r="CE12" s="86" t="s">
        <v>184</v>
      </c>
      <c r="CF12" s="86"/>
      <c r="CG12" s="86"/>
      <c r="CH12" s="86"/>
      <c r="CI12" s="86" t="s">
        <v>184</v>
      </c>
      <c r="CJ12" s="215" t="s">
        <v>184</v>
      </c>
      <c r="CK12" s="11"/>
      <c r="CL12" s="11"/>
      <c r="CM12" s="263"/>
      <c r="CN12" s="392" t="s">
        <v>139</v>
      </c>
      <c r="CO12" s="86"/>
      <c r="CP12" s="86"/>
      <c r="CQ12" s="86"/>
      <c r="CR12" s="86"/>
      <c r="CS12" s="86"/>
      <c r="CT12" s="215"/>
      <c r="CU12" s="11"/>
      <c r="CV12" s="11"/>
      <c r="CW12" s="263"/>
      <c r="CX12" s="392" t="s">
        <v>139</v>
      </c>
      <c r="CY12" s="86"/>
      <c r="CZ12" s="86"/>
      <c r="DA12" s="86"/>
      <c r="DB12" s="86"/>
      <c r="DC12" s="86"/>
      <c r="DD12" s="215"/>
      <c r="DE12" s="11"/>
      <c r="DF12" s="11"/>
      <c r="DG12" s="263"/>
      <c r="DH12" s="392" t="s">
        <v>139</v>
      </c>
      <c r="DI12" s="86"/>
      <c r="DJ12" s="86"/>
      <c r="DK12" s="86"/>
      <c r="DL12" s="86"/>
      <c r="DM12" s="86"/>
      <c r="DN12" s="215"/>
      <c r="DO12" s="11"/>
      <c r="DP12" s="11"/>
      <c r="DQ12" s="263"/>
      <c r="DR12" s="439" t="s">
        <v>139</v>
      </c>
      <c r="DS12" s="86"/>
      <c r="DT12" s="86"/>
      <c r="DU12" s="86"/>
      <c r="DV12" s="86"/>
      <c r="DW12" s="86"/>
      <c r="DX12" s="215"/>
      <c r="DY12" s="11"/>
      <c r="DZ12" s="11"/>
      <c r="EA12" s="263"/>
      <c r="EB12" s="439" t="s">
        <v>139</v>
      </c>
      <c r="EC12" s="86"/>
      <c r="ED12" s="86"/>
      <c r="EE12" s="86"/>
      <c r="EF12" s="86"/>
      <c r="EG12" s="86"/>
      <c r="EH12" s="215"/>
      <c r="EI12" s="11"/>
      <c r="EJ12" s="11"/>
      <c r="EK12" s="263"/>
      <c r="EL12" s="439" t="s">
        <v>139</v>
      </c>
      <c r="EM12" s="86"/>
      <c r="EN12" s="86"/>
      <c r="EO12" s="86"/>
      <c r="EP12" s="86"/>
      <c r="EQ12" s="86"/>
      <c r="ER12" s="215"/>
      <c r="ES12" s="11"/>
      <c r="ET12" s="11"/>
      <c r="EU12" s="279"/>
      <c r="FE12" s="279"/>
      <c r="FO12" s="279"/>
      <c r="FY12" s="279"/>
      <c r="GI12" s="279"/>
      <c r="GS12" s="279"/>
      <c r="HC12" s="279"/>
      <c r="HM12" s="279"/>
      <c r="HW12" s="279"/>
      <c r="IG12" s="279"/>
      <c r="IQ12" s="279"/>
    </row>
    <row r="13" spans="1:251" s="2" customFormat="1" ht="15" customHeight="1" x14ac:dyDescent="0.3">
      <c r="A13" s="263"/>
      <c r="B13" s="219" t="s">
        <v>145</v>
      </c>
      <c r="C13" s="86"/>
      <c r="D13" s="86"/>
      <c r="E13" s="86"/>
      <c r="F13" s="86"/>
      <c r="G13" s="86"/>
      <c r="H13" s="215"/>
      <c r="I13" s="11"/>
      <c r="J13" s="11"/>
      <c r="K13" s="263"/>
      <c r="L13" s="219" t="s">
        <v>145</v>
      </c>
      <c r="M13" s="86"/>
      <c r="N13" s="86"/>
      <c r="O13" s="86"/>
      <c r="P13" s="86"/>
      <c r="Q13" s="86"/>
      <c r="R13" s="215"/>
      <c r="S13" s="11"/>
      <c r="T13" s="11"/>
      <c r="U13" s="263"/>
      <c r="V13" s="392" t="s">
        <v>145</v>
      </c>
      <c r="W13" s="86"/>
      <c r="X13" s="86"/>
      <c r="Y13" s="86"/>
      <c r="Z13" s="86"/>
      <c r="AA13" s="86"/>
      <c r="AB13" s="215"/>
      <c r="AC13" s="11"/>
      <c r="AD13" s="11"/>
      <c r="AE13" s="263"/>
      <c r="AF13" s="392" t="s">
        <v>145</v>
      </c>
      <c r="AG13" s="86"/>
      <c r="AH13" s="86"/>
      <c r="AI13" s="86"/>
      <c r="AJ13" s="86"/>
      <c r="AK13" s="86"/>
      <c r="AL13" s="215"/>
      <c r="AM13" s="11"/>
      <c r="AN13" s="11"/>
      <c r="AO13" s="263"/>
      <c r="AP13" s="392" t="s">
        <v>145</v>
      </c>
      <c r="AQ13" s="86"/>
      <c r="AR13" s="86"/>
      <c r="AS13" s="86"/>
      <c r="AT13" s="86"/>
      <c r="AU13" s="86"/>
      <c r="AV13" s="215"/>
      <c r="AW13" s="11"/>
      <c r="AX13" s="11"/>
      <c r="AY13" s="263"/>
      <c r="AZ13" s="392" t="s">
        <v>145</v>
      </c>
      <c r="BA13" s="86"/>
      <c r="BB13" s="86"/>
      <c r="BC13" s="86"/>
      <c r="BD13" s="86"/>
      <c r="BE13" s="86"/>
      <c r="BF13" s="215"/>
      <c r="BG13" s="11"/>
      <c r="BH13" s="11"/>
      <c r="BI13" s="263"/>
      <c r="BJ13" s="392" t="s">
        <v>145</v>
      </c>
      <c r="BK13" s="86"/>
      <c r="BL13" s="86"/>
      <c r="BM13" s="86"/>
      <c r="BN13" s="86"/>
      <c r="BO13" s="86"/>
      <c r="BP13" s="215"/>
      <c r="BQ13" s="11"/>
      <c r="BR13" s="11"/>
      <c r="BS13" s="263"/>
      <c r="BT13" s="392" t="s">
        <v>145</v>
      </c>
      <c r="BU13" s="86"/>
      <c r="BV13" s="86"/>
      <c r="BW13" s="86"/>
      <c r="BX13" s="86"/>
      <c r="BY13" s="86"/>
      <c r="BZ13" s="215"/>
      <c r="CA13" s="11"/>
      <c r="CB13" s="11"/>
      <c r="CC13" s="263"/>
      <c r="CD13" s="392" t="s">
        <v>145</v>
      </c>
      <c r="CE13" s="86" t="s">
        <v>184</v>
      </c>
      <c r="CF13" s="86"/>
      <c r="CG13" s="86"/>
      <c r="CH13" s="86"/>
      <c r="CI13" s="86" t="s">
        <v>184</v>
      </c>
      <c r="CJ13" s="215" t="s">
        <v>184</v>
      </c>
      <c r="CK13" s="11"/>
      <c r="CL13" s="11"/>
      <c r="CM13" s="263"/>
      <c r="CN13" s="392" t="s">
        <v>145</v>
      </c>
      <c r="CO13" s="86"/>
      <c r="CP13" s="86"/>
      <c r="CQ13" s="86"/>
      <c r="CR13" s="86"/>
      <c r="CS13" s="86"/>
      <c r="CT13" s="215"/>
      <c r="CU13" s="11"/>
      <c r="CV13" s="11"/>
      <c r="CW13" s="263"/>
      <c r="CX13" s="392" t="s">
        <v>145</v>
      </c>
      <c r="CY13" s="86"/>
      <c r="CZ13" s="86"/>
      <c r="DA13" s="86"/>
      <c r="DB13" s="86"/>
      <c r="DC13" s="86"/>
      <c r="DD13" s="215"/>
      <c r="DE13" s="11"/>
      <c r="DF13" s="11"/>
      <c r="DG13" s="263"/>
      <c r="DH13" s="392" t="s">
        <v>145</v>
      </c>
      <c r="DI13" s="86"/>
      <c r="DJ13" s="86"/>
      <c r="DK13" s="86"/>
      <c r="DL13" s="86"/>
      <c r="DM13" s="86"/>
      <c r="DN13" s="215"/>
      <c r="DO13" s="11"/>
      <c r="DP13" s="11"/>
      <c r="DQ13" s="263"/>
      <c r="DR13" s="439" t="s">
        <v>145</v>
      </c>
      <c r="DS13" s="86"/>
      <c r="DT13" s="86"/>
      <c r="DU13" s="86"/>
      <c r="DV13" s="86"/>
      <c r="DW13" s="86"/>
      <c r="DX13" s="215"/>
      <c r="DY13" s="11"/>
      <c r="DZ13" s="11"/>
      <c r="EA13" s="263"/>
      <c r="EB13" s="439" t="s">
        <v>145</v>
      </c>
      <c r="EC13" s="86"/>
      <c r="ED13" s="86"/>
      <c r="EE13" s="86"/>
      <c r="EF13" s="86"/>
      <c r="EG13" s="86"/>
      <c r="EH13" s="215"/>
      <c r="EI13" s="11"/>
      <c r="EJ13" s="11"/>
      <c r="EK13" s="263"/>
      <c r="EL13" s="439" t="s">
        <v>145</v>
      </c>
      <c r="EM13" s="86"/>
      <c r="EN13" s="86"/>
      <c r="EO13" s="86"/>
      <c r="EP13" s="86"/>
      <c r="EQ13" s="86"/>
      <c r="ER13" s="215"/>
      <c r="ES13" s="11"/>
      <c r="ET13" s="11"/>
      <c r="EU13" s="279"/>
      <c r="FE13" s="279"/>
      <c r="FO13" s="279"/>
      <c r="FY13" s="279"/>
      <c r="GI13" s="279"/>
      <c r="GS13" s="279"/>
      <c r="HC13" s="279"/>
      <c r="HM13" s="279"/>
      <c r="HW13" s="279"/>
      <c r="IG13" s="279"/>
      <c r="IQ13" s="279"/>
    </row>
    <row r="14" spans="1:251" s="2" customFormat="1" ht="15" customHeight="1" x14ac:dyDescent="0.3">
      <c r="A14" s="263"/>
      <c r="B14" s="219" t="s">
        <v>116</v>
      </c>
      <c r="C14" s="86"/>
      <c r="D14" s="86"/>
      <c r="E14" s="86"/>
      <c r="F14" s="86"/>
      <c r="G14" s="86"/>
      <c r="H14" s="215"/>
      <c r="I14" s="11"/>
      <c r="J14" s="11"/>
      <c r="K14" s="263"/>
      <c r="L14" s="219" t="s">
        <v>116</v>
      </c>
      <c r="M14" s="86"/>
      <c r="N14" s="86"/>
      <c r="O14" s="86"/>
      <c r="P14" s="86"/>
      <c r="Q14" s="86"/>
      <c r="R14" s="215"/>
      <c r="S14" s="11"/>
      <c r="T14" s="11"/>
      <c r="U14" s="263"/>
      <c r="V14" s="392" t="s">
        <v>116</v>
      </c>
      <c r="W14" s="86"/>
      <c r="X14" s="86"/>
      <c r="Y14" s="86"/>
      <c r="Z14" s="86"/>
      <c r="AA14" s="86"/>
      <c r="AB14" s="215"/>
      <c r="AC14" s="11"/>
      <c r="AD14" s="11"/>
      <c r="AE14" s="263"/>
      <c r="AF14" s="392" t="s">
        <v>116</v>
      </c>
      <c r="AG14" s="86"/>
      <c r="AH14" s="86"/>
      <c r="AI14" s="86"/>
      <c r="AJ14" s="86"/>
      <c r="AK14" s="86"/>
      <c r="AL14" s="215"/>
      <c r="AM14" s="11"/>
      <c r="AN14" s="11"/>
      <c r="AO14" s="263"/>
      <c r="AP14" s="392" t="s">
        <v>116</v>
      </c>
      <c r="AQ14" s="86"/>
      <c r="AR14" s="86"/>
      <c r="AS14" s="86"/>
      <c r="AT14" s="86"/>
      <c r="AU14" s="86"/>
      <c r="AV14" s="215"/>
      <c r="AW14" s="11"/>
      <c r="AX14" s="11"/>
      <c r="AY14" s="263"/>
      <c r="AZ14" s="392" t="s">
        <v>116</v>
      </c>
      <c r="BA14" s="86"/>
      <c r="BB14" s="86"/>
      <c r="BC14" s="86"/>
      <c r="BD14" s="86"/>
      <c r="BE14" s="86"/>
      <c r="BF14" s="215"/>
      <c r="BG14" s="11"/>
      <c r="BH14" s="11"/>
      <c r="BI14" s="263"/>
      <c r="BJ14" s="392" t="s">
        <v>116</v>
      </c>
      <c r="BK14" s="86"/>
      <c r="BL14" s="86"/>
      <c r="BM14" s="86"/>
      <c r="BN14" s="86"/>
      <c r="BO14" s="86"/>
      <c r="BP14" s="215"/>
      <c r="BQ14" s="11"/>
      <c r="BR14" s="11"/>
      <c r="BS14" s="263"/>
      <c r="BT14" s="392" t="s">
        <v>116</v>
      </c>
      <c r="BU14" s="86"/>
      <c r="BV14" s="86"/>
      <c r="BW14" s="86"/>
      <c r="BX14" s="86"/>
      <c r="BY14" s="86"/>
      <c r="BZ14" s="215"/>
      <c r="CA14" s="11"/>
      <c r="CB14" s="11"/>
      <c r="CC14" s="263"/>
      <c r="CD14" s="392" t="s">
        <v>116</v>
      </c>
      <c r="CE14" s="86" t="s">
        <v>184</v>
      </c>
      <c r="CF14" s="86"/>
      <c r="CG14" s="86"/>
      <c r="CH14" s="86"/>
      <c r="CI14" s="86" t="s">
        <v>184</v>
      </c>
      <c r="CJ14" s="215" t="s">
        <v>184</v>
      </c>
      <c r="CK14" s="11"/>
      <c r="CL14" s="11"/>
      <c r="CM14" s="263"/>
      <c r="CN14" s="392" t="s">
        <v>116</v>
      </c>
      <c r="CO14" s="86"/>
      <c r="CP14" s="86"/>
      <c r="CQ14" s="86"/>
      <c r="CR14" s="86"/>
      <c r="CS14" s="86"/>
      <c r="CT14" s="215"/>
      <c r="CU14" s="11"/>
      <c r="CV14" s="11"/>
      <c r="CW14" s="263"/>
      <c r="CX14" s="392" t="s">
        <v>116</v>
      </c>
      <c r="CY14" s="86"/>
      <c r="CZ14" s="86"/>
      <c r="DA14" s="86"/>
      <c r="DB14" s="86"/>
      <c r="DC14" s="86"/>
      <c r="DD14" s="215"/>
      <c r="DE14" s="11"/>
      <c r="DF14" s="11"/>
      <c r="DG14" s="263"/>
      <c r="DH14" s="392" t="s">
        <v>116</v>
      </c>
      <c r="DI14" s="86"/>
      <c r="DJ14" s="86"/>
      <c r="DK14" s="86"/>
      <c r="DL14" s="86"/>
      <c r="DM14" s="86"/>
      <c r="DN14" s="215"/>
      <c r="DO14" s="11"/>
      <c r="DP14" s="11"/>
      <c r="DQ14" s="263"/>
      <c r="DR14" s="439" t="s">
        <v>116</v>
      </c>
      <c r="DS14" s="86"/>
      <c r="DT14" s="86"/>
      <c r="DU14" s="86"/>
      <c r="DV14" s="86"/>
      <c r="DW14" s="86"/>
      <c r="DX14" s="215"/>
      <c r="DY14" s="11"/>
      <c r="DZ14" s="11"/>
      <c r="EA14" s="263"/>
      <c r="EB14" s="439" t="s">
        <v>116</v>
      </c>
      <c r="EC14" s="86" t="s">
        <v>251</v>
      </c>
      <c r="ED14" s="86"/>
      <c r="EE14" s="86"/>
      <c r="EF14" s="86"/>
      <c r="EG14" s="86" t="s">
        <v>251</v>
      </c>
      <c r="EH14" s="215" t="s">
        <v>251</v>
      </c>
      <c r="EI14" s="11"/>
      <c r="EJ14" s="11"/>
      <c r="EK14" s="263"/>
      <c r="EL14" s="439" t="s">
        <v>116</v>
      </c>
      <c r="EM14" s="86"/>
      <c r="EN14" s="86"/>
      <c r="EO14" s="86"/>
      <c r="EP14" s="86"/>
      <c r="EQ14" s="86"/>
      <c r="ER14" s="215"/>
      <c r="ES14" s="11"/>
      <c r="ET14" s="11"/>
      <c r="EU14" s="279"/>
      <c r="FE14" s="279"/>
      <c r="FO14" s="279"/>
      <c r="FY14" s="279"/>
      <c r="GI14" s="279"/>
      <c r="GS14" s="279"/>
      <c r="HC14" s="279"/>
      <c r="HM14" s="279"/>
      <c r="HW14" s="279"/>
      <c r="IG14" s="279"/>
      <c r="IQ14" s="279"/>
    </row>
    <row r="15" spans="1:251" ht="15.75" customHeight="1" x14ac:dyDescent="0.3">
      <c r="A15" s="264"/>
      <c r="B15" s="149" t="s">
        <v>23</v>
      </c>
      <c r="C15" s="10"/>
      <c r="D15" s="10"/>
      <c r="E15" s="10"/>
      <c r="F15" s="129"/>
      <c r="G15" s="130"/>
      <c r="H15" s="131"/>
      <c r="I15" s="11"/>
      <c r="J15" s="11"/>
      <c r="K15" s="264"/>
      <c r="L15" s="149" t="s">
        <v>23</v>
      </c>
      <c r="M15" s="10"/>
      <c r="N15" s="10"/>
      <c r="O15" s="10"/>
      <c r="P15" s="129"/>
      <c r="Q15" s="130"/>
      <c r="R15" s="131"/>
      <c r="S15" s="11"/>
      <c r="T15" s="11"/>
      <c r="U15" s="264"/>
      <c r="V15" s="149" t="s">
        <v>23</v>
      </c>
      <c r="W15" s="10"/>
      <c r="X15" s="10"/>
      <c r="Y15" s="10"/>
      <c r="Z15" s="129"/>
      <c r="AA15" s="130"/>
      <c r="AB15" s="131"/>
      <c r="AC15" s="11"/>
      <c r="AD15" s="11"/>
      <c r="AE15" s="264"/>
      <c r="AF15" s="149" t="s">
        <v>23</v>
      </c>
      <c r="AG15" s="10"/>
      <c r="AH15" s="10"/>
      <c r="AI15" s="10"/>
      <c r="AJ15" s="129"/>
      <c r="AK15" s="130"/>
      <c r="AL15" s="131"/>
      <c r="AM15" s="11"/>
      <c r="AN15" s="11"/>
      <c r="AO15" s="264"/>
      <c r="AP15" s="149" t="s">
        <v>23</v>
      </c>
      <c r="AQ15" s="10"/>
      <c r="AR15" s="10"/>
      <c r="AS15" s="10"/>
      <c r="AT15" s="129"/>
      <c r="AU15" s="130"/>
      <c r="AV15" s="131"/>
      <c r="AW15" s="11"/>
      <c r="AX15" s="11"/>
      <c r="AY15" s="264"/>
      <c r="AZ15" s="149" t="s">
        <v>23</v>
      </c>
      <c r="BA15" s="10"/>
      <c r="BB15" s="10"/>
      <c r="BC15" s="10"/>
      <c r="BD15" s="129"/>
      <c r="BE15" s="130"/>
      <c r="BF15" s="131"/>
      <c r="BG15" s="11"/>
      <c r="BH15" s="11"/>
      <c r="BI15" s="264"/>
      <c r="BJ15" s="149" t="s">
        <v>23</v>
      </c>
      <c r="BK15" s="10"/>
      <c r="BL15" s="10"/>
      <c r="BM15" s="10"/>
      <c r="BN15" s="129"/>
      <c r="BO15" s="130"/>
      <c r="BP15" s="131"/>
      <c r="BQ15" s="11"/>
      <c r="BR15" s="11"/>
      <c r="BS15" s="264"/>
      <c r="BT15" s="149" t="s">
        <v>23</v>
      </c>
      <c r="BU15" s="10"/>
      <c r="BV15" s="10"/>
      <c r="BW15" s="10"/>
      <c r="BX15" s="129"/>
      <c r="BY15" s="130"/>
      <c r="BZ15" s="131"/>
      <c r="CA15" s="11"/>
      <c r="CB15" s="11"/>
      <c r="CC15" s="264"/>
      <c r="CD15" s="149" t="s">
        <v>23</v>
      </c>
      <c r="CE15" s="10"/>
      <c r="CF15" s="10"/>
      <c r="CG15" s="10"/>
      <c r="CH15" s="129"/>
      <c r="CI15" s="130"/>
      <c r="CJ15" s="131"/>
      <c r="CK15" s="11"/>
      <c r="CL15" s="11"/>
      <c r="CM15" s="264"/>
      <c r="CN15" s="149" t="s">
        <v>23</v>
      </c>
      <c r="CO15" s="10"/>
      <c r="CP15" s="10"/>
      <c r="CQ15" s="10"/>
      <c r="CR15" s="129"/>
      <c r="CS15" s="130"/>
      <c r="CT15" s="131"/>
      <c r="CU15" s="11"/>
      <c r="CV15" s="11"/>
      <c r="CW15" s="264"/>
      <c r="CX15" s="149" t="s">
        <v>23</v>
      </c>
      <c r="CY15" s="10"/>
      <c r="CZ15" s="10"/>
      <c r="DA15" s="10"/>
      <c r="DB15" s="129"/>
      <c r="DC15" s="130"/>
      <c r="DD15" s="131"/>
      <c r="DE15" s="11"/>
      <c r="DF15" s="11"/>
      <c r="DG15" s="264"/>
      <c r="DH15" s="149" t="s">
        <v>23</v>
      </c>
      <c r="DI15" s="10"/>
      <c r="DJ15" s="10"/>
      <c r="DK15" s="10"/>
      <c r="DL15" s="129"/>
      <c r="DM15" s="130"/>
      <c r="DN15" s="131"/>
      <c r="DO15" s="11"/>
      <c r="DP15" s="11"/>
      <c r="DQ15" s="264"/>
      <c r="DR15" s="149" t="s">
        <v>23</v>
      </c>
      <c r="DS15" s="10"/>
      <c r="DT15" s="10"/>
      <c r="DU15" s="10"/>
      <c r="DV15" s="129"/>
      <c r="DW15" s="130"/>
      <c r="DX15" s="131"/>
      <c r="DY15" s="11"/>
      <c r="DZ15" s="11"/>
      <c r="EA15" s="264"/>
      <c r="EB15" s="149" t="s">
        <v>23</v>
      </c>
      <c r="EC15" s="10"/>
      <c r="ED15" s="10"/>
      <c r="EE15" s="10"/>
      <c r="EF15" s="129"/>
      <c r="EG15" s="130"/>
      <c r="EH15" s="131"/>
      <c r="EI15" s="11"/>
      <c r="EJ15" s="11"/>
      <c r="EK15" s="264"/>
      <c r="EL15" s="149" t="s">
        <v>23</v>
      </c>
      <c r="EM15" s="10"/>
      <c r="EN15" s="10"/>
      <c r="EO15" s="10"/>
      <c r="EP15" s="129"/>
      <c r="EQ15" s="130"/>
      <c r="ER15" s="131"/>
      <c r="ES15" s="11"/>
      <c r="ET15" s="11"/>
    </row>
    <row r="16" spans="1:251" ht="15.75" customHeight="1" thickBot="1" x14ac:dyDescent="0.35">
      <c r="A16" s="265"/>
      <c r="B16" s="150" t="s">
        <v>20</v>
      </c>
      <c r="C16" s="31"/>
      <c r="D16" s="31"/>
      <c r="E16" s="31"/>
      <c r="F16" s="31"/>
      <c r="G16" s="31"/>
      <c r="H16" s="32"/>
      <c r="I16" s="27"/>
      <c r="J16" s="27"/>
      <c r="K16" s="265"/>
      <c r="L16" s="150" t="s">
        <v>20</v>
      </c>
      <c r="M16" s="133"/>
      <c r="N16" s="133"/>
      <c r="O16" s="133"/>
      <c r="P16" s="133"/>
      <c r="Q16" s="133"/>
      <c r="R16" s="32"/>
      <c r="S16" s="27"/>
      <c r="T16" s="27"/>
      <c r="U16" s="265"/>
      <c r="V16" s="150" t="s">
        <v>20</v>
      </c>
      <c r="W16" s="133"/>
      <c r="X16" s="133"/>
      <c r="Y16" s="133"/>
      <c r="Z16" s="133"/>
      <c r="AA16" s="133"/>
      <c r="AB16" s="32"/>
      <c r="AC16" s="27"/>
      <c r="AD16" s="27"/>
      <c r="AE16" s="265"/>
      <c r="AF16" s="150" t="s">
        <v>20</v>
      </c>
      <c r="AG16" s="133"/>
      <c r="AH16" s="133"/>
      <c r="AI16" s="133"/>
      <c r="AJ16" s="133"/>
      <c r="AK16" s="133"/>
      <c r="AL16" s="32"/>
      <c r="AM16" s="27"/>
      <c r="AN16" s="27"/>
      <c r="AO16" s="265"/>
      <c r="AP16" s="150" t="s">
        <v>20</v>
      </c>
      <c r="AQ16" s="133"/>
      <c r="AR16" s="133"/>
      <c r="AS16" s="133"/>
      <c r="AT16" s="133"/>
      <c r="AU16" s="133"/>
      <c r="AV16" s="32"/>
      <c r="AW16" s="27"/>
      <c r="AX16" s="27"/>
      <c r="AY16" s="265"/>
      <c r="AZ16" s="150" t="s">
        <v>20</v>
      </c>
      <c r="BA16" s="133"/>
      <c r="BB16" s="133"/>
      <c r="BC16" s="133"/>
      <c r="BD16" s="133"/>
      <c r="BE16" s="133"/>
      <c r="BF16" s="32"/>
      <c r="BG16" s="27"/>
      <c r="BH16" s="27"/>
      <c r="BI16" s="265"/>
      <c r="BJ16" s="150" t="s">
        <v>20</v>
      </c>
      <c r="BK16" s="133"/>
      <c r="BL16" s="133"/>
      <c r="BM16" s="133"/>
      <c r="BN16" s="133"/>
      <c r="BO16" s="133"/>
      <c r="BP16" s="32"/>
      <c r="BQ16" s="27"/>
      <c r="BR16" s="27"/>
      <c r="BS16" s="265"/>
      <c r="BT16" s="150" t="s">
        <v>20</v>
      </c>
      <c r="BU16" s="133"/>
      <c r="BV16" s="133"/>
      <c r="BW16" s="133"/>
      <c r="BX16" s="133"/>
      <c r="BY16" s="133"/>
      <c r="BZ16" s="32"/>
      <c r="CA16" s="27"/>
      <c r="CB16" s="27"/>
      <c r="CC16" s="265"/>
      <c r="CD16" s="150" t="s">
        <v>20</v>
      </c>
      <c r="CE16" s="133">
        <v>700</v>
      </c>
      <c r="CF16" s="133"/>
      <c r="CG16" s="133"/>
      <c r="CH16" s="133"/>
      <c r="CI16" s="133">
        <v>511</v>
      </c>
      <c r="CJ16" s="134">
        <v>189</v>
      </c>
      <c r="CK16" s="27"/>
      <c r="CL16" s="27"/>
      <c r="CM16" s="265"/>
      <c r="CN16" s="150" t="s">
        <v>20</v>
      </c>
      <c r="CO16" s="133"/>
      <c r="CP16" s="133"/>
      <c r="CQ16" s="133"/>
      <c r="CR16" s="133"/>
      <c r="CS16" s="133"/>
      <c r="CT16" s="134"/>
      <c r="CU16" s="27"/>
      <c r="CV16" s="27"/>
      <c r="CW16" s="265"/>
      <c r="CX16" s="150" t="s">
        <v>20</v>
      </c>
      <c r="CY16" s="133"/>
      <c r="CZ16" s="133"/>
      <c r="DA16" s="133"/>
      <c r="DB16" s="133"/>
      <c r="DC16" s="133"/>
      <c r="DD16" s="134"/>
      <c r="DE16" s="27"/>
      <c r="DF16" s="27"/>
      <c r="DG16" s="265"/>
      <c r="DH16" s="150" t="s">
        <v>20</v>
      </c>
      <c r="DI16" s="133"/>
      <c r="DJ16" s="133"/>
      <c r="DK16" s="133"/>
      <c r="DL16" s="133"/>
      <c r="DM16" s="133"/>
      <c r="DN16" s="134"/>
      <c r="DO16" s="27"/>
      <c r="DP16" s="27"/>
      <c r="DQ16" s="265"/>
      <c r="DR16" s="150" t="s">
        <v>20</v>
      </c>
      <c r="DS16" s="133"/>
      <c r="DT16" s="133"/>
      <c r="DU16" s="133"/>
      <c r="DV16" s="133"/>
      <c r="DW16" s="133"/>
      <c r="DX16" s="134"/>
      <c r="DY16" s="27"/>
      <c r="DZ16" s="27"/>
      <c r="EA16" s="265"/>
      <c r="EB16" s="150" t="s">
        <v>20</v>
      </c>
      <c r="EC16" s="133"/>
      <c r="ED16" s="133"/>
      <c r="EE16" s="133"/>
      <c r="EF16" s="133"/>
      <c r="EG16" s="133"/>
      <c r="EH16" s="134"/>
      <c r="EI16" s="27"/>
      <c r="EJ16" s="27"/>
      <c r="EK16" s="265"/>
      <c r="EL16" s="150" t="s">
        <v>20</v>
      </c>
      <c r="EM16" s="133"/>
      <c r="EN16" s="133"/>
      <c r="EO16" s="133"/>
      <c r="EP16" s="133"/>
      <c r="EQ16" s="133"/>
      <c r="ER16" s="134"/>
      <c r="ES16" s="27"/>
      <c r="ET16" s="27"/>
    </row>
    <row r="17" spans="1:251" s="3" customFormat="1" x14ac:dyDescent="0.3">
      <c r="A17" s="266"/>
      <c r="K17" s="266"/>
      <c r="U17" s="266"/>
      <c r="AE17" s="266"/>
      <c r="AO17" s="266"/>
      <c r="AY17" s="266"/>
      <c r="BI17" s="266"/>
      <c r="BS17" s="266"/>
      <c r="BT17" s="266"/>
      <c r="BU17" s="266"/>
      <c r="BV17" s="266"/>
      <c r="BW17" s="266"/>
      <c r="BX17" s="266"/>
      <c r="BY17" s="266"/>
      <c r="BZ17" s="266"/>
      <c r="CC17" s="266"/>
      <c r="CM17" s="266"/>
      <c r="CW17" s="266"/>
      <c r="DG17" s="266"/>
      <c r="DQ17" s="266"/>
      <c r="EA17" s="266"/>
      <c r="EK17" s="266"/>
      <c r="EU17" s="266"/>
      <c r="FE17" s="266"/>
      <c r="FO17" s="266"/>
      <c r="FY17" s="266"/>
      <c r="GI17" s="266"/>
      <c r="GS17" s="266"/>
      <c r="HC17" s="266"/>
      <c r="HM17" s="266"/>
      <c r="HW17" s="266"/>
      <c r="IG17" s="266"/>
      <c r="IQ17" s="266"/>
    </row>
    <row r="18" spans="1:251" s="3" customFormat="1" x14ac:dyDescent="0.3">
      <c r="A18" s="266"/>
      <c r="K18" s="266"/>
      <c r="U18" s="266"/>
      <c r="AE18" s="266"/>
      <c r="AO18" s="266"/>
      <c r="AY18" s="266"/>
      <c r="BI18" s="266"/>
      <c r="BS18" s="266"/>
      <c r="BT18" s="266"/>
      <c r="BU18" s="266"/>
      <c r="BV18" s="266"/>
      <c r="BW18" s="266"/>
      <c r="BX18" s="266"/>
      <c r="BY18" s="266"/>
      <c r="BZ18" s="266"/>
      <c r="CC18" s="266"/>
      <c r="CM18" s="266"/>
      <c r="CW18" s="266"/>
      <c r="DG18" s="266"/>
      <c r="DQ18" s="266"/>
      <c r="EA18" s="266"/>
      <c r="EK18" s="266"/>
      <c r="EU18" s="266"/>
      <c r="FE18" s="266"/>
      <c r="FO18" s="266"/>
      <c r="FY18" s="266"/>
      <c r="GI18" s="266"/>
      <c r="GS18" s="266"/>
      <c r="HC18" s="266"/>
      <c r="HM18" s="266"/>
      <c r="HW18" s="266"/>
      <c r="IG18" s="266"/>
      <c r="IQ18" s="266"/>
    </row>
    <row r="19" spans="1:251" s="3" customFormat="1" x14ac:dyDescent="0.3">
      <c r="A19" s="266"/>
      <c r="K19" s="266"/>
      <c r="U19" s="266"/>
      <c r="AE19" s="266"/>
      <c r="AO19" s="266"/>
      <c r="AY19" s="266"/>
      <c r="BI19" s="266"/>
      <c r="BS19" s="266"/>
      <c r="BT19" s="266"/>
      <c r="BU19" s="266"/>
      <c r="BV19" s="266"/>
      <c r="BW19" s="266"/>
      <c r="BX19" s="266"/>
      <c r="BY19" s="266"/>
      <c r="BZ19" s="266"/>
      <c r="CC19" s="266"/>
      <c r="CM19" s="266"/>
      <c r="CW19" s="266"/>
      <c r="DG19" s="266"/>
      <c r="DQ19" s="266"/>
      <c r="EA19" s="266"/>
      <c r="EK19" s="266"/>
      <c r="EU19" s="266"/>
      <c r="FE19" s="266"/>
      <c r="FO19" s="266"/>
      <c r="FY19" s="266"/>
      <c r="GI19" s="266"/>
      <c r="GS19" s="266"/>
      <c r="HC19" s="266"/>
      <c r="HM19" s="266"/>
      <c r="HW19" s="266"/>
      <c r="IG19" s="266"/>
      <c r="IQ19" s="266"/>
    </row>
    <row r="20" spans="1:251" s="3" customFormat="1" x14ac:dyDescent="0.3">
      <c r="A20" s="266"/>
      <c r="K20" s="266"/>
      <c r="U20" s="266"/>
      <c r="AE20" s="266"/>
      <c r="AO20" s="266"/>
      <c r="AY20" s="266"/>
      <c r="BI20" s="266"/>
      <c r="BS20" s="266"/>
      <c r="BT20" s="266"/>
      <c r="BU20" s="266"/>
      <c r="BV20" s="266"/>
      <c r="BW20" s="266"/>
      <c r="BX20" s="266"/>
      <c r="BY20" s="266"/>
      <c r="BZ20" s="266"/>
      <c r="CC20" s="266"/>
      <c r="CM20" s="266"/>
      <c r="CW20" s="266"/>
      <c r="DG20" s="266"/>
      <c r="DQ20" s="266"/>
      <c r="EA20" s="266"/>
      <c r="EK20" s="266"/>
      <c r="EU20" s="266"/>
      <c r="FE20" s="266"/>
      <c r="FO20" s="266"/>
      <c r="FY20" s="266"/>
      <c r="GI20" s="266"/>
      <c r="GS20" s="266"/>
      <c r="HC20" s="266"/>
      <c r="HM20" s="266"/>
      <c r="HW20" s="266"/>
      <c r="IG20" s="266"/>
      <c r="IQ20" s="266"/>
    </row>
    <row r="21" spans="1:251" s="3" customFormat="1" x14ac:dyDescent="0.3">
      <c r="A21" s="266"/>
      <c r="K21" s="266"/>
      <c r="U21" s="266"/>
      <c r="AE21" s="266"/>
      <c r="AO21" s="266"/>
      <c r="AY21" s="266"/>
      <c r="BI21" s="266"/>
      <c r="BS21" s="266"/>
      <c r="BT21" s="266"/>
      <c r="BU21" s="266"/>
      <c r="BV21" s="266"/>
      <c r="BW21" s="266"/>
      <c r="BX21" s="266"/>
      <c r="BY21" s="266"/>
      <c r="BZ21" s="266"/>
      <c r="CC21" s="266"/>
      <c r="CM21" s="266"/>
      <c r="CW21" s="266"/>
      <c r="DG21" s="266"/>
      <c r="DQ21" s="266"/>
      <c r="EA21" s="266"/>
      <c r="EK21" s="266"/>
      <c r="EU21" s="266"/>
      <c r="FE21" s="266"/>
      <c r="FO21" s="266"/>
      <c r="FY21" s="266"/>
      <c r="GI21" s="266"/>
      <c r="GS21" s="266"/>
      <c r="HC21" s="266"/>
      <c r="HM21" s="266"/>
      <c r="HW21" s="266"/>
      <c r="IG21" s="266"/>
      <c r="IQ21" s="266"/>
    </row>
    <row r="22" spans="1:251" s="3" customFormat="1" x14ac:dyDescent="0.3">
      <c r="A22" s="266"/>
      <c r="K22" s="266"/>
      <c r="U22" s="266"/>
      <c r="AE22" s="266"/>
      <c r="AO22" s="266"/>
      <c r="AY22" s="266"/>
      <c r="BI22" s="266"/>
      <c r="BS22" s="266"/>
      <c r="BT22" s="266"/>
      <c r="BU22" s="266"/>
      <c r="BV22" s="266"/>
      <c r="BW22" s="266"/>
      <c r="BX22" s="266"/>
      <c r="BY22" s="266"/>
      <c r="BZ22" s="266"/>
      <c r="CC22" s="266"/>
      <c r="CM22" s="266"/>
      <c r="CW22" s="266"/>
      <c r="DG22" s="266"/>
      <c r="DQ22" s="266"/>
      <c r="EA22" s="266"/>
      <c r="EK22" s="266"/>
      <c r="EU22" s="266"/>
      <c r="FE22" s="266"/>
      <c r="FO22" s="266"/>
      <c r="FY22" s="266"/>
      <c r="GI22" s="266"/>
      <c r="GS22" s="266"/>
      <c r="HC22" s="266"/>
      <c r="HM22" s="266"/>
      <c r="HW22" s="266"/>
      <c r="IG22" s="266"/>
      <c r="IQ22" s="266"/>
    </row>
    <row r="23" spans="1:251" s="3" customFormat="1" x14ac:dyDescent="0.3">
      <c r="A23" s="266"/>
      <c r="K23" s="266"/>
      <c r="U23" s="266"/>
      <c r="AE23" s="266"/>
      <c r="AO23" s="266"/>
      <c r="AY23" s="266"/>
      <c r="BI23" s="266"/>
      <c r="BS23" s="266"/>
      <c r="BT23" s="266"/>
      <c r="BU23" s="266"/>
      <c r="BV23" s="266"/>
      <c r="BW23" s="266"/>
      <c r="BX23" s="266"/>
      <c r="BY23" s="266"/>
      <c r="BZ23" s="266"/>
      <c r="CC23" s="266"/>
      <c r="CM23" s="266"/>
      <c r="CW23" s="266"/>
      <c r="DG23" s="266"/>
      <c r="DQ23" s="266"/>
      <c r="EA23" s="266"/>
      <c r="EK23" s="266"/>
      <c r="EU23" s="266"/>
      <c r="FE23" s="266"/>
      <c r="FO23" s="266"/>
      <c r="FY23" s="266"/>
      <c r="GI23" s="266"/>
      <c r="GS23" s="266"/>
      <c r="HC23" s="266"/>
      <c r="HM23" s="266"/>
      <c r="HW23" s="266"/>
      <c r="IG23" s="266"/>
      <c r="IQ23" s="266"/>
    </row>
    <row r="24" spans="1:251" s="3" customFormat="1" x14ac:dyDescent="0.3">
      <c r="A24" s="266"/>
      <c r="K24" s="266"/>
      <c r="U24" s="266"/>
      <c r="AE24" s="266"/>
      <c r="AO24" s="266"/>
      <c r="AY24" s="266"/>
      <c r="BI24" s="266"/>
      <c r="BS24" s="266"/>
      <c r="BT24" s="266"/>
      <c r="BU24" s="266"/>
      <c r="BV24" s="266"/>
      <c r="BW24" s="266"/>
      <c r="BX24" s="266"/>
      <c r="BY24" s="266"/>
      <c r="BZ24" s="266"/>
      <c r="CC24" s="266"/>
      <c r="CM24" s="266"/>
      <c r="CW24" s="266"/>
      <c r="DG24" s="266"/>
      <c r="DQ24" s="266"/>
      <c r="EA24" s="266"/>
      <c r="EK24" s="266"/>
      <c r="EU24" s="266"/>
      <c r="FE24" s="266"/>
      <c r="FO24" s="266"/>
      <c r="FY24" s="266"/>
      <c r="GI24" s="266"/>
      <c r="GS24" s="266"/>
      <c r="HC24" s="266"/>
      <c r="HM24" s="266"/>
      <c r="HW24" s="266"/>
      <c r="IG24" s="266"/>
      <c r="IQ24" s="266"/>
    </row>
    <row r="25" spans="1:251" s="3" customFormat="1" x14ac:dyDescent="0.3">
      <c r="A25" s="266"/>
      <c r="K25" s="266"/>
      <c r="U25" s="266"/>
      <c r="AE25" s="266"/>
      <c r="AO25" s="266"/>
      <c r="AY25" s="266"/>
      <c r="BI25" s="266"/>
      <c r="BS25" s="266"/>
      <c r="BT25" s="266"/>
      <c r="BU25" s="266"/>
      <c r="BV25" s="266"/>
      <c r="BW25" s="266"/>
      <c r="BX25" s="266"/>
      <c r="BY25" s="266"/>
      <c r="BZ25" s="266"/>
      <c r="CC25" s="266"/>
      <c r="CM25" s="266"/>
      <c r="CW25" s="266"/>
      <c r="DG25" s="266"/>
      <c r="DQ25" s="266"/>
      <c r="EA25" s="266"/>
      <c r="EK25" s="266"/>
      <c r="EU25" s="266"/>
      <c r="FE25" s="266"/>
      <c r="FO25" s="266"/>
      <c r="FY25" s="266"/>
      <c r="GI25" s="266"/>
      <c r="GS25" s="266"/>
      <c r="HC25" s="266"/>
      <c r="HM25" s="266"/>
      <c r="HW25" s="266"/>
      <c r="IG25" s="266"/>
      <c r="IQ25" s="266"/>
    </row>
    <row r="26" spans="1:251" s="3" customFormat="1" x14ac:dyDescent="0.3">
      <c r="A26" s="266"/>
      <c r="K26" s="266"/>
      <c r="U26" s="266"/>
      <c r="AE26" s="266"/>
      <c r="AO26" s="266"/>
      <c r="AY26" s="266"/>
      <c r="BI26" s="266"/>
      <c r="BS26" s="266"/>
      <c r="BT26" s="266"/>
      <c r="BU26" s="266"/>
      <c r="BV26" s="266"/>
      <c r="BW26" s="266"/>
      <c r="BX26" s="266"/>
      <c r="BY26" s="266"/>
      <c r="BZ26" s="266"/>
      <c r="CC26" s="266"/>
      <c r="CM26" s="266"/>
      <c r="CW26" s="266"/>
      <c r="DG26" s="266"/>
      <c r="DQ26" s="266"/>
      <c r="EA26" s="266"/>
      <c r="EK26" s="266"/>
      <c r="EU26" s="266"/>
      <c r="FE26" s="266"/>
      <c r="FO26" s="266"/>
      <c r="FY26" s="266"/>
      <c r="GI26" s="266"/>
      <c r="GS26" s="266"/>
      <c r="HC26" s="266"/>
      <c r="HM26" s="266"/>
      <c r="HW26" s="266"/>
      <c r="IG26" s="266"/>
      <c r="IQ26" s="266"/>
    </row>
    <row r="27" spans="1:251" s="3" customFormat="1" x14ac:dyDescent="0.3">
      <c r="A27" s="266"/>
      <c r="K27" s="266"/>
      <c r="U27" s="266"/>
      <c r="AE27" s="266"/>
      <c r="AO27" s="266"/>
      <c r="AY27" s="266"/>
      <c r="BI27" s="266"/>
      <c r="BS27" s="266"/>
      <c r="BT27" s="266"/>
      <c r="BU27" s="266"/>
      <c r="BV27" s="266"/>
      <c r="BW27" s="266"/>
      <c r="BX27" s="266"/>
      <c r="BY27" s="266"/>
      <c r="BZ27" s="266"/>
      <c r="CC27" s="266"/>
      <c r="CM27" s="266"/>
      <c r="CW27" s="266"/>
      <c r="DG27" s="266"/>
      <c r="DQ27" s="266"/>
      <c r="EA27" s="266"/>
      <c r="EK27" s="266"/>
      <c r="EU27" s="266"/>
      <c r="FE27" s="266"/>
      <c r="FO27" s="266"/>
      <c r="FY27" s="266"/>
      <c r="GI27" s="266"/>
      <c r="GS27" s="266"/>
      <c r="HC27" s="266"/>
      <c r="HM27" s="266"/>
      <c r="HW27" s="266"/>
      <c r="IG27" s="266"/>
      <c r="IQ27" s="266"/>
    </row>
    <row r="28" spans="1:251" s="3" customFormat="1" x14ac:dyDescent="0.3">
      <c r="A28" s="266"/>
      <c r="K28" s="266"/>
      <c r="U28" s="266"/>
      <c r="AE28" s="266"/>
      <c r="AO28" s="266"/>
      <c r="AY28" s="266"/>
      <c r="BI28" s="266"/>
      <c r="BS28" s="266"/>
      <c r="BT28" s="266"/>
      <c r="BU28" s="266"/>
      <c r="BV28" s="266"/>
      <c r="BW28" s="266"/>
      <c r="BX28" s="266"/>
      <c r="BY28" s="266"/>
      <c r="BZ28" s="266"/>
      <c r="CC28" s="266"/>
      <c r="CM28" s="266"/>
      <c r="CW28" s="266"/>
      <c r="DG28" s="266"/>
      <c r="DQ28" s="266"/>
      <c r="EA28" s="266"/>
      <c r="EK28" s="266"/>
      <c r="EU28" s="266"/>
      <c r="FE28" s="266"/>
      <c r="FO28" s="266"/>
      <c r="FY28" s="266"/>
      <c r="GI28" s="266"/>
      <c r="GS28" s="266"/>
      <c r="HC28" s="266"/>
      <c r="HM28" s="266"/>
      <c r="HW28" s="266"/>
      <c r="IG28" s="266"/>
      <c r="IQ28" s="266"/>
    </row>
    <row r="29" spans="1:251" s="3" customFormat="1" x14ac:dyDescent="0.3">
      <c r="A29" s="266"/>
      <c r="K29" s="266"/>
      <c r="U29" s="266"/>
      <c r="AE29" s="266"/>
      <c r="AO29" s="266"/>
      <c r="AY29" s="266"/>
      <c r="BI29" s="266"/>
      <c r="BS29" s="266"/>
      <c r="BT29" s="266"/>
      <c r="BU29" s="266"/>
      <c r="BV29" s="266"/>
      <c r="BW29" s="266"/>
      <c r="BX29" s="266"/>
      <c r="BY29" s="266"/>
      <c r="BZ29" s="266"/>
      <c r="CC29" s="266"/>
      <c r="CM29" s="266"/>
      <c r="CW29" s="266"/>
      <c r="DG29" s="266"/>
      <c r="DQ29" s="266"/>
      <c r="EA29" s="266"/>
      <c r="EK29" s="266"/>
      <c r="EU29" s="266"/>
      <c r="FE29" s="266"/>
      <c r="FO29" s="266"/>
      <c r="FY29" s="266"/>
      <c r="GI29" s="266"/>
      <c r="GS29" s="266"/>
      <c r="HC29" s="266"/>
      <c r="HM29" s="266"/>
      <c r="HW29" s="266"/>
      <c r="IG29" s="266"/>
      <c r="IQ29" s="266"/>
    </row>
    <row r="30" spans="1:251" s="3" customFormat="1" x14ac:dyDescent="0.3">
      <c r="A30" s="266"/>
      <c r="K30" s="266"/>
      <c r="U30" s="266"/>
      <c r="AE30" s="266"/>
      <c r="AO30" s="266"/>
      <c r="AY30" s="266"/>
      <c r="BI30" s="266"/>
      <c r="BS30" s="266"/>
      <c r="BT30" s="266"/>
      <c r="BU30" s="266"/>
      <c r="BV30" s="266"/>
      <c r="BW30" s="266"/>
      <c r="BX30" s="266"/>
      <c r="BY30" s="266"/>
      <c r="BZ30" s="266"/>
      <c r="CC30" s="266"/>
      <c r="CM30" s="266"/>
      <c r="CW30" s="266"/>
      <c r="DG30" s="266"/>
      <c r="DQ30" s="266"/>
      <c r="EA30" s="266"/>
      <c r="EK30" s="266"/>
      <c r="EU30" s="266"/>
      <c r="FE30" s="266"/>
      <c r="FO30" s="266"/>
      <c r="FY30" s="266"/>
      <c r="GI30" s="266"/>
      <c r="GS30" s="266"/>
      <c r="HC30" s="266"/>
      <c r="HM30" s="266"/>
      <c r="HW30" s="266"/>
      <c r="IG30" s="266"/>
      <c r="IQ30" s="266"/>
    </row>
    <row r="31" spans="1:251" s="3" customFormat="1" x14ac:dyDescent="0.3">
      <c r="A31" s="266"/>
      <c r="K31" s="266"/>
      <c r="U31" s="266"/>
      <c r="AE31" s="266"/>
      <c r="AO31" s="266"/>
      <c r="AY31" s="266"/>
      <c r="BI31" s="266"/>
      <c r="BS31" s="266"/>
      <c r="BT31" s="266"/>
      <c r="BU31" s="266"/>
      <c r="BV31" s="266"/>
      <c r="BW31" s="266"/>
      <c r="BX31" s="266"/>
      <c r="BY31" s="266"/>
      <c r="BZ31" s="266"/>
      <c r="CC31" s="266"/>
      <c r="CM31" s="266"/>
      <c r="CW31" s="266"/>
      <c r="DG31" s="266"/>
      <c r="DQ31" s="266"/>
      <c r="EA31" s="266"/>
      <c r="EK31" s="266"/>
      <c r="EU31" s="266"/>
      <c r="FE31" s="266"/>
      <c r="FO31" s="266"/>
      <c r="FY31" s="266"/>
      <c r="GI31" s="266"/>
      <c r="GS31" s="266"/>
      <c r="HC31" s="266"/>
      <c r="HM31" s="266"/>
      <c r="HW31" s="266"/>
      <c r="IG31" s="266"/>
      <c r="IQ31" s="266"/>
    </row>
    <row r="32" spans="1:251" s="3" customFormat="1" x14ac:dyDescent="0.3">
      <c r="A32" s="266"/>
      <c r="K32" s="266"/>
      <c r="U32" s="266"/>
      <c r="AE32" s="266"/>
      <c r="AO32" s="266"/>
      <c r="AY32" s="266"/>
      <c r="BI32" s="266"/>
      <c r="BS32" s="266"/>
      <c r="BT32" s="266"/>
      <c r="BU32" s="266"/>
      <c r="BV32" s="266"/>
      <c r="BW32" s="266"/>
      <c r="BX32" s="266"/>
      <c r="BY32" s="266"/>
      <c r="BZ32" s="266"/>
      <c r="CC32" s="266"/>
      <c r="CM32" s="266"/>
      <c r="CW32" s="266"/>
      <c r="DG32" s="266"/>
      <c r="DQ32" s="266"/>
      <c r="EA32" s="266"/>
      <c r="EK32" s="266"/>
      <c r="EU32" s="266"/>
      <c r="FE32" s="266"/>
      <c r="FO32" s="266"/>
      <c r="FY32" s="266"/>
      <c r="GI32" s="266"/>
      <c r="GS32" s="266"/>
      <c r="HC32" s="266"/>
      <c r="HM32" s="266"/>
      <c r="HW32" s="266"/>
      <c r="IG32" s="266"/>
      <c r="IQ32" s="266"/>
    </row>
    <row r="33" spans="1:251" s="3" customFormat="1" x14ac:dyDescent="0.3">
      <c r="A33" s="266"/>
      <c r="K33" s="266"/>
      <c r="U33" s="266"/>
      <c r="AE33" s="266"/>
      <c r="AO33" s="266"/>
      <c r="AY33" s="266"/>
      <c r="BI33" s="266"/>
      <c r="BS33" s="266"/>
      <c r="BT33" s="266"/>
      <c r="BU33" s="266"/>
      <c r="BV33" s="266"/>
      <c r="BW33" s="266"/>
      <c r="BX33" s="266"/>
      <c r="BY33" s="266"/>
      <c r="BZ33" s="266"/>
      <c r="CC33" s="266"/>
      <c r="CM33" s="266"/>
      <c r="CW33" s="266"/>
      <c r="DG33" s="266"/>
      <c r="DQ33" s="266"/>
      <c r="EA33" s="266"/>
      <c r="EK33" s="266"/>
      <c r="EU33" s="266"/>
      <c r="FE33" s="266"/>
      <c r="FO33" s="266"/>
      <c r="FY33" s="266"/>
      <c r="GI33" s="266"/>
      <c r="GS33" s="266"/>
      <c r="HC33" s="266"/>
      <c r="HM33" s="266"/>
      <c r="HW33" s="266"/>
      <c r="IG33" s="266"/>
      <c r="IQ33" s="266"/>
    </row>
    <row r="34" spans="1:251" s="3" customFormat="1" x14ac:dyDescent="0.3">
      <c r="A34" s="266"/>
      <c r="K34" s="266"/>
      <c r="U34" s="266"/>
      <c r="AE34" s="266"/>
      <c r="AO34" s="266"/>
      <c r="AY34" s="266"/>
      <c r="BI34" s="266"/>
      <c r="BS34" s="266"/>
      <c r="BT34" s="266"/>
      <c r="BU34" s="266"/>
      <c r="BV34" s="266"/>
      <c r="BW34" s="266"/>
      <c r="BX34" s="266"/>
      <c r="BY34" s="266"/>
      <c r="BZ34" s="266"/>
      <c r="CC34" s="266"/>
      <c r="CM34" s="266"/>
      <c r="CW34" s="266"/>
      <c r="DG34" s="266"/>
      <c r="DQ34" s="266"/>
      <c r="EA34" s="266"/>
      <c r="EK34" s="266"/>
      <c r="EU34" s="266"/>
      <c r="FE34" s="266"/>
      <c r="FO34" s="266"/>
      <c r="FY34" s="266"/>
      <c r="GI34" s="266"/>
      <c r="GS34" s="266"/>
      <c r="HC34" s="266"/>
      <c r="HM34" s="266"/>
      <c r="HW34" s="266"/>
      <c r="IG34" s="266"/>
      <c r="IQ34" s="266"/>
    </row>
    <row r="35" spans="1:251" s="3" customFormat="1" x14ac:dyDescent="0.3">
      <c r="A35" s="266"/>
      <c r="K35" s="266"/>
      <c r="U35" s="266"/>
      <c r="AE35" s="266"/>
      <c r="AO35" s="266"/>
      <c r="AY35" s="266"/>
      <c r="BI35" s="266"/>
      <c r="BS35" s="266"/>
      <c r="BT35" s="266"/>
      <c r="BU35" s="266"/>
      <c r="BV35" s="266"/>
      <c r="BW35" s="266"/>
      <c r="BX35" s="266"/>
      <c r="BY35" s="266"/>
      <c r="BZ35" s="266"/>
      <c r="CC35" s="266"/>
      <c r="CM35" s="266"/>
      <c r="CW35" s="266"/>
      <c r="DG35" s="266"/>
      <c r="DQ35" s="266"/>
      <c r="EA35" s="266"/>
      <c r="EK35" s="266"/>
      <c r="EU35" s="266"/>
      <c r="FE35" s="266"/>
      <c r="FO35" s="266"/>
      <c r="FY35" s="266"/>
      <c r="GI35" s="266"/>
      <c r="GS35" s="266"/>
      <c r="HC35" s="266"/>
      <c r="HM35" s="266"/>
      <c r="HW35" s="266"/>
      <c r="IG35" s="266"/>
      <c r="IQ35" s="266"/>
    </row>
    <row r="36" spans="1:251" s="3" customFormat="1" x14ac:dyDescent="0.3">
      <c r="A36" s="266"/>
      <c r="K36" s="266"/>
      <c r="U36" s="266"/>
      <c r="AE36" s="266"/>
      <c r="AO36" s="266"/>
      <c r="AY36" s="266"/>
      <c r="BI36" s="266"/>
      <c r="BS36" s="266"/>
      <c r="BT36" s="266"/>
      <c r="BU36" s="266"/>
      <c r="BV36" s="266"/>
      <c r="BW36" s="266"/>
      <c r="BX36" s="266"/>
      <c r="BY36" s="266"/>
      <c r="BZ36" s="266"/>
      <c r="CC36" s="266"/>
      <c r="CM36" s="266"/>
      <c r="CW36" s="266"/>
      <c r="DG36" s="266"/>
      <c r="DQ36" s="266"/>
      <c r="EA36" s="266"/>
      <c r="EK36" s="266"/>
      <c r="EU36" s="266"/>
      <c r="FE36" s="266"/>
      <c r="FO36" s="266"/>
      <c r="FY36" s="266"/>
      <c r="GI36" s="266"/>
      <c r="GS36" s="266"/>
      <c r="HC36" s="266"/>
      <c r="HM36" s="266"/>
      <c r="HW36" s="266"/>
      <c r="IG36" s="266"/>
      <c r="IQ36" s="266"/>
    </row>
    <row r="37" spans="1:251" s="3" customFormat="1" x14ac:dyDescent="0.3">
      <c r="A37" s="266"/>
      <c r="K37" s="266"/>
      <c r="U37" s="266"/>
      <c r="AE37" s="266"/>
      <c r="AO37" s="266"/>
      <c r="AY37" s="266"/>
      <c r="BI37" s="266"/>
      <c r="BS37" s="266"/>
      <c r="BT37" s="266"/>
      <c r="BU37" s="266"/>
      <c r="BV37" s="266"/>
      <c r="BW37" s="266"/>
      <c r="BX37" s="266"/>
      <c r="BY37" s="266"/>
      <c r="BZ37" s="266"/>
      <c r="CC37" s="266"/>
      <c r="CM37" s="266"/>
      <c r="CW37" s="266"/>
      <c r="DG37" s="266"/>
      <c r="DQ37" s="266"/>
      <c r="EA37" s="266"/>
      <c r="EK37" s="266"/>
      <c r="EU37" s="266"/>
      <c r="FE37" s="266"/>
      <c r="FO37" s="266"/>
      <c r="FY37" s="266"/>
      <c r="GI37" s="266"/>
      <c r="GS37" s="266"/>
      <c r="HC37" s="266"/>
      <c r="HM37" s="266"/>
      <c r="HW37" s="266"/>
      <c r="IG37" s="266"/>
      <c r="IQ37" s="266"/>
    </row>
    <row r="38" spans="1:251" s="3" customFormat="1" x14ac:dyDescent="0.3">
      <c r="A38" s="266"/>
      <c r="K38" s="266"/>
      <c r="U38" s="266"/>
      <c r="AE38" s="266"/>
      <c r="AO38" s="266"/>
      <c r="AY38" s="266"/>
      <c r="BI38" s="266"/>
      <c r="BS38" s="266"/>
      <c r="BT38" s="266"/>
      <c r="BU38" s="266"/>
      <c r="BV38" s="266"/>
      <c r="BW38" s="266"/>
      <c r="BX38" s="266"/>
      <c r="BY38" s="266"/>
      <c r="BZ38" s="266"/>
      <c r="CC38" s="266"/>
      <c r="CM38" s="266"/>
      <c r="CW38" s="266"/>
      <c r="DG38" s="266"/>
      <c r="DQ38" s="266"/>
      <c r="EA38" s="266"/>
      <c r="EK38" s="266"/>
      <c r="EU38" s="266"/>
      <c r="FE38" s="266"/>
      <c r="FO38" s="266"/>
      <c r="FY38" s="266"/>
      <c r="GI38" s="266"/>
      <c r="GS38" s="266"/>
      <c r="HC38" s="266"/>
      <c r="HM38" s="266"/>
      <c r="HW38" s="266"/>
      <c r="IG38" s="266"/>
      <c r="IQ38" s="266"/>
    </row>
    <row r="39" spans="1:251" s="3" customFormat="1" x14ac:dyDescent="0.3">
      <c r="A39" s="266"/>
      <c r="K39" s="266"/>
      <c r="U39" s="266"/>
      <c r="AE39" s="266"/>
      <c r="AO39" s="266"/>
      <c r="AY39" s="266"/>
      <c r="BI39" s="266"/>
      <c r="BS39" s="266"/>
      <c r="BT39" s="266"/>
      <c r="BU39" s="266"/>
      <c r="BV39" s="266"/>
      <c r="BW39" s="266"/>
      <c r="BX39" s="266"/>
      <c r="BY39" s="266"/>
      <c r="BZ39" s="266"/>
      <c r="CC39" s="266"/>
      <c r="CM39" s="266"/>
      <c r="CW39" s="266"/>
      <c r="DG39" s="266"/>
      <c r="DQ39" s="266"/>
      <c r="EA39" s="266"/>
      <c r="EK39" s="266"/>
      <c r="EU39" s="266"/>
      <c r="FE39" s="266"/>
      <c r="FO39" s="266"/>
      <c r="FY39" s="266"/>
      <c r="GI39" s="266"/>
      <c r="GS39" s="266"/>
      <c r="HC39" s="266"/>
      <c r="HM39" s="266"/>
      <c r="HW39" s="266"/>
      <c r="IG39" s="266"/>
      <c r="IQ39" s="266"/>
    </row>
    <row r="40" spans="1:251" s="3" customFormat="1" x14ac:dyDescent="0.3">
      <c r="A40" s="266"/>
      <c r="K40" s="266"/>
      <c r="U40" s="266"/>
      <c r="AE40" s="266"/>
      <c r="AO40" s="266"/>
      <c r="AY40" s="266"/>
      <c r="BI40" s="266"/>
      <c r="BS40" s="266"/>
      <c r="BT40" s="266"/>
      <c r="BU40" s="266"/>
      <c r="BV40" s="266"/>
      <c r="BW40" s="266"/>
      <c r="BX40" s="266"/>
      <c r="BY40" s="266"/>
      <c r="BZ40" s="266"/>
      <c r="CC40" s="266"/>
      <c r="CM40" s="266"/>
      <c r="CW40" s="266"/>
      <c r="DG40" s="266"/>
      <c r="DQ40" s="266"/>
      <c r="EA40" s="266"/>
      <c r="EK40" s="266"/>
      <c r="EU40" s="266"/>
      <c r="FE40" s="266"/>
      <c r="FO40" s="266"/>
      <c r="FY40" s="266"/>
      <c r="GI40" s="266"/>
      <c r="GS40" s="266"/>
      <c r="HC40" s="266"/>
      <c r="HM40" s="266"/>
      <c r="HW40" s="266"/>
      <c r="IG40" s="266"/>
      <c r="IQ40" s="266"/>
    </row>
    <row r="41" spans="1:251" s="3" customFormat="1" x14ac:dyDescent="0.3">
      <c r="A41" s="266"/>
      <c r="K41" s="266"/>
      <c r="U41" s="266"/>
      <c r="AE41" s="266"/>
      <c r="AO41" s="266"/>
      <c r="AY41" s="266"/>
      <c r="BI41" s="266"/>
      <c r="BS41" s="266"/>
      <c r="BT41" s="266"/>
      <c r="BU41" s="266"/>
      <c r="BV41" s="266"/>
      <c r="BW41" s="266"/>
      <c r="BX41" s="266"/>
      <c r="BY41" s="266"/>
      <c r="BZ41" s="266"/>
      <c r="CC41" s="266"/>
      <c r="CM41" s="266"/>
      <c r="CW41" s="266"/>
      <c r="DG41" s="266"/>
      <c r="DQ41" s="266"/>
      <c r="EA41" s="266"/>
      <c r="EK41" s="266"/>
      <c r="EU41" s="266"/>
      <c r="FE41" s="266"/>
      <c r="FO41" s="266"/>
      <c r="FY41" s="266"/>
      <c r="GI41" s="266"/>
      <c r="GS41" s="266"/>
      <c r="HC41" s="266"/>
      <c r="HM41" s="266"/>
      <c r="HW41" s="266"/>
      <c r="IG41" s="266"/>
      <c r="IQ41" s="266"/>
    </row>
    <row r="42" spans="1:251" s="3" customFormat="1" x14ac:dyDescent="0.3">
      <c r="A42" s="266"/>
      <c r="K42" s="266"/>
      <c r="U42" s="266"/>
      <c r="AE42" s="266"/>
      <c r="AO42" s="266"/>
      <c r="AY42" s="266"/>
      <c r="BI42" s="266"/>
      <c r="BS42" s="266"/>
      <c r="BT42" s="266"/>
      <c r="BU42" s="266"/>
      <c r="BV42" s="266"/>
      <c r="BW42" s="266"/>
      <c r="BX42" s="266"/>
      <c r="BY42" s="266"/>
      <c r="BZ42" s="266"/>
      <c r="CC42" s="266"/>
      <c r="CM42" s="266"/>
      <c r="CW42" s="266"/>
      <c r="DG42" s="266"/>
      <c r="DQ42" s="266"/>
      <c r="EA42" s="266"/>
      <c r="EK42" s="266"/>
      <c r="EU42" s="266"/>
      <c r="FE42" s="266"/>
      <c r="FO42" s="266"/>
      <c r="FY42" s="266"/>
      <c r="GI42" s="266"/>
      <c r="GS42" s="266"/>
      <c r="HC42" s="266"/>
      <c r="HM42" s="266"/>
      <c r="HW42" s="266"/>
      <c r="IG42" s="266"/>
      <c r="IQ42" s="266"/>
    </row>
    <row r="43" spans="1:251" s="3" customFormat="1" x14ac:dyDescent="0.3">
      <c r="A43" s="266"/>
      <c r="K43" s="266"/>
      <c r="U43" s="266"/>
      <c r="AE43" s="266"/>
      <c r="AO43" s="266"/>
      <c r="AY43" s="266"/>
      <c r="BI43" s="266"/>
      <c r="BS43" s="266"/>
      <c r="BT43" s="266"/>
      <c r="BU43" s="266"/>
      <c r="BV43" s="266"/>
      <c r="BW43" s="266"/>
      <c r="BX43" s="266"/>
      <c r="BY43" s="266"/>
      <c r="BZ43" s="266"/>
      <c r="CC43" s="266"/>
      <c r="CM43" s="266"/>
      <c r="CW43" s="266"/>
      <c r="DG43" s="266"/>
      <c r="DQ43" s="266"/>
      <c r="EA43" s="266"/>
      <c r="EK43" s="266"/>
      <c r="EU43" s="266"/>
      <c r="FE43" s="266"/>
      <c r="FO43" s="266"/>
      <c r="FY43" s="266"/>
      <c r="GI43" s="266"/>
      <c r="GS43" s="266"/>
      <c r="HC43" s="266"/>
      <c r="HM43" s="266"/>
      <c r="HW43" s="266"/>
      <c r="IG43" s="266"/>
      <c r="IQ43" s="266"/>
    </row>
    <row r="44" spans="1:251" s="3" customFormat="1" x14ac:dyDescent="0.3">
      <c r="A44" s="266"/>
      <c r="K44" s="266"/>
      <c r="U44" s="266"/>
      <c r="AE44" s="266"/>
      <c r="AO44" s="266"/>
      <c r="AY44" s="266"/>
      <c r="BI44" s="266"/>
      <c r="BS44" s="266"/>
      <c r="BT44" s="266"/>
      <c r="BU44" s="266"/>
      <c r="BV44" s="266"/>
      <c r="BW44" s="266"/>
      <c r="BX44" s="266"/>
      <c r="BY44" s="266"/>
      <c r="BZ44" s="266"/>
      <c r="CC44" s="266"/>
      <c r="CM44" s="266"/>
      <c r="CW44" s="266"/>
      <c r="DG44" s="266"/>
      <c r="DQ44" s="266"/>
      <c r="EA44" s="266"/>
      <c r="EK44" s="266"/>
      <c r="EU44" s="266"/>
      <c r="FE44" s="266"/>
      <c r="FO44" s="266"/>
      <c r="FY44" s="266"/>
      <c r="GI44" s="266"/>
      <c r="GS44" s="266"/>
      <c r="HC44" s="266"/>
      <c r="HM44" s="266"/>
      <c r="HW44" s="266"/>
      <c r="IG44" s="266"/>
      <c r="IQ44" s="266"/>
    </row>
    <row r="45" spans="1:251" s="3" customFormat="1" x14ac:dyDescent="0.3">
      <c r="A45" s="266"/>
      <c r="K45" s="266"/>
      <c r="U45" s="266"/>
      <c r="AE45" s="266"/>
      <c r="AO45" s="266"/>
      <c r="AY45" s="266"/>
      <c r="BI45" s="266"/>
      <c r="BS45" s="266"/>
      <c r="BT45" s="266"/>
      <c r="BU45" s="266"/>
      <c r="BV45" s="266"/>
      <c r="BW45" s="266"/>
      <c r="BX45" s="266"/>
      <c r="BY45" s="266"/>
      <c r="BZ45" s="266"/>
      <c r="CC45" s="266"/>
      <c r="CM45" s="266"/>
      <c r="CW45" s="266"/>
      <c r="DG45" s="266"/>
      <c r="DQ45" s="266"/>
      <c r="EA45" s="266"/>
      <c r="EK45" s="266"/>
      <c r="EU45" s="266"/>
      <c r="FE45" s="266"/>
      <c r="FO45" s="266"/>
      <c r="FY45" s="266"/>
      <c r="GI45" s="266"/>
      <c r="GS45" s="266"/>
      <c r="HC45" s="266"/>
      <c r="HM45" s="266"/>
      <c r="HW45" s="266"/>
      <c r="IG45" s="266"/>
      <c r="IQ45" s="266"/>
    </row>
    <row r="46" spans="1:251" s="3" customFormat="1" x14ac:dyDescent="0.3">
      <c r="A46" s="266"/>
      <c r="K46" s="266"/>
      <c r="U46" s="266"/>
      <c r="AE46" s="266"/>
      <c r="AO46" s="266"/>
      <c r="AY46" s="266"/>
      <c r="BI46" s="266"/>
      <c r="BS46" s="266"/>
      <c r="BT46" s="266"/>
      <c r="BU46" s="266"/>
      <c r="BV46" s="266"/>
      <c r="BW46" s="266"/>
      <c r="BX46" s="266"/>
      <c r="BY46" s="266"/>
      <c r="BZ46" s="266"/>
      <c r="CC46" s="266"/>
      <c r="CM46" s="266"/>
      <c r="CW46" s="266"/>
      <c r="DG46" s="266"/>
      <c r="DQ46" s="266"/>
      <c r="EA46" s="266"/>
      <c r="EK46" s="266"/>
      <c r="EU46" s="266"/>
      <c r="FE46" s="266"/>
      <c r="FO46" s="266"/>
      <c r="FY46" s="266"/>
      <c r="GI46" s="266"/>
      <c r="GS46" s="266"/>
      <c r="HC46" s="266"/>
      <c r="HM46" s="266"/>
      <c r="HW46" s="266"/>
      <c r="IG46" s="266"/>
      <c r="IQ46" s="266"/>
    </row>
    <row r="47" spans="1:251" s="3" customFormat="1" x14ac:dyDescent="0.3">
      <c r="A47" s="266"/>
      <c r="K47" s="266"/>
      <c r="U47" s="266"/>
      <c r="AE47" s="266"/>
      <c r="AO47" s="266"/>
      <c r="AY47" s="266"/>
      <c r="BI47" s="266"/>
      <c r="BS47" s="266"/>
      <c r="BT47" s="266"/>
      <c r="BU47" s="266"/>
      <c r="BV47" s="266"/>
      <c r="BW47" s="266"/>
      <c r="BX47" s="266"/>
      <c r="BY47" s="266"/>
      <c r="BZ47" s="266"/>
      <c r="CC47" s="266"/>
      <c r="CM47" s="266"/>
      <c r="CW47" s="266"/>
      <c r="DG47" s="266"/>
      <c r="DQ47" s="266"/>
      <c r="EA47" s="266"/>
      <c r="EK47" s="266"/>
      <c r="EU47" s="266"/>
      <c r="FE47" s="266"/>
      <c r="FO47" s="266"/>
      <c r="FY47" s="266"/>
      <c r="GI47" s="266"/>
      <c r="GS47" s="266"/>
      <c r="HC47" s="266"/>
      <c r="HM47" s="266"/>
      <c r="HW47" s="266"/>
      <c r="IG47" s="266"/>
      <c r="IQ47" s="266"/>
    </row>
    <row r="48" spans="1:251" s="3" customFormat="1" x14ac:dyDescent="0.3">
      <c r="A48" s="266"/>
      <c r="K48" s="266"/>
      <c r="U48" s="266"/>
      <c r="AE48" s="266"/>
      <c r="AO48" s="266"/>
      <c r="AY48" s="266"/>
      <c r="BI48" s="266"/>
      <c r="BS48" s="266"/>
      <c r="BT48" s="266"/>
      <c r="BU48" s="266"/>
      <c r="BV48" s="266"/>
      <c r="BW48" s="266"/>
      <c r="BX48" s="266"/>
      <c r="BY48" s="266"/>
      <c r="BZ48" s="266"/>
      <c r="CC48" s="266"/>
      <c r="CM48" s="266"/>
      <c r="CW48" s="266"/>
      <c r="DG48" s="266"/>
      <c r="DQ48" s="266"/>
      <c r="EA48" s="266"/>
      <c r="EK48" s="266"/>
      <c r="EU48" s="266"/>
      <c r="FE48" s="266"/>
      <c r="FO48" s="266"/>
      <c r="FY48" s="266"/>
      <c r="GI48" s="266"/>
      <c r="GS48" s="266"/>
      <c r="HC48" s="266"/>
      <c r="HM48" s="266"/>
      <c r="HW48" s="266"/>
      <c r="IG48" s="266"/>
      <c r="IQ48" s="266"/>
    </row>
    <row r="49" spans="1:251" s="3" customFormat="1" x14ac:dyDescent="0.3">
      <c r="A49" s="266"/>
      <c r="K49" s="266"/>
      <c r="U49" s="266"/>
      <c r="AE49" s="266"/>
      <c r="AO49" s="266"/>
      <c r="AY49" s="266"/>
      <c r="BI49" s="266"/>
      <c r="BS49" s="266"/>
      <c r="BT49" s="266"/>
      <c r="BU49" s="266"/>
      <c r="BV49" s="266"/>
      <c r="BW49" s="266"/>
      <c r="BX49" s="266"/>
      <c r="BY49" s="266"/>
      <c r="BZ49" s="266"/>
      <c r="CC49" s="266"/>
      <c r="CM49" s="266"/>
      <c r="CW49" s="266"/>
      <c r="DG49" s="266"/>
      <c r="DQ49" s="266"/>
      <c r="EA49" s="266"/>
      <c r="EK49" s="266"/>
      <c r="EU49" s="266"/>
      <c r="FE49" s="266"/>
      <c r="FO49" s="266"/>
      <c r="FY49" s="266"/>
      <c r="GI49" s="266"/>
      <c r="GS49" s="266"/>
      <c r="HC49" s="266"/>
      <c r="HM49" s="266"/>
      <c r="HW49" s="266"/>
      <c r="IG49" s="266"/>
      <c r="IQ49" s="266"/>
    </row>
    <row r="50" spans="1:251" s="3" customFormat="1" x14ac:dyDescent="0.3">
      <c r="A50" s="266"/>
      <c r="K50" s="266"/>
      <c r="U50" s="266"/>
      <c r="AE50" s="266"/>
      <c r="AO50" s="266"/>
      <c r="AY50" s="266"/>
      <c r="BI50" s="266"/>
      <c r="BS50" s="266"/>
      <c r="BT50" s="266"/>
      <c r="BU50" s="266"/>
      <c r="BV50" s="266"/>
      <c r="BW50" s="266"/>
      <c r="BX50" s="266"/>
      <c r="BY50" s="266"/>
      <c r="BZ50" s="266"/>
      <c r="CC50" s="266"/>
      <c r="CM50" s="266"/>
      <c r="CW50" s="266"/>
      <c r="DG50" s="266"/>
      <c r="DQ50" s="266"/>
      <c r="EA50" s="266"/>
      <c r="EK50" s="266"/>
      <c r="EU50" s="266"/>
      <c r="FE50" s="266"/>
      <c r="FO50" s="266"/>
      <c r="FY50" s="266"/>
      <c r="GI50" s="266"/>
      <c r="GS50" s="266"/>
      <c r="HC50" s="266"/>
      <c r="HM50" s="266"/>
      <c r="HW50" s="266"/>
      <c r="IG50" s="266"/>
      <c r="IQ50" s="266"/>
    </row>
    <row r="51" spans="1:251" s="3" customFormat="1" x14ac:dyDescent="0.3">
      <c r="A51" s="266"/>
      <c r="K51" s="266"/>
      <c r="U51" s="266"/>
      <c r="AE51" s="266"/>
      <c r="AO51" s="266"/>
      <c r="AY51" s="266"/>
      <c r="BI51" s="266"/>
      <c r="BS51" s="266"/>
      <c r="BT51" s="266"/>
      <c r="BU51" s="266"/>
      <c r="BV51" s="266"/>
      <c r="BW51" s="266"/>
      <c r="BX51" s="266"/>
      <c r="BY51" s="266"/>
      <c r="BZ51" s="266"/>
      <c r="CC51" s="266"/>
      <c r="CM51" s="266"/>
      <c r="CW51" s="266"/>
      <c r="DG51" s="266"/>
      <c r="DQ51" s="266"/>
      <c r="EA51" s="266"/>
      <c r="EK51" s="266"/>
      <c r="EU51" s="266"/>
      <c r="FE51" s="266"/>
      <c r="FO51" s="266"/>
      <c r="FY51" s="266"/>
      <c r="GI51" s="266"/>
      <c r="GS51" s="266"/>
      <c r="HC51" s="266"/>
      <c r="HM51" s="266"/>
      <c r="HW51" s="266"/>
      <c r="IG51" s="266"/>
      <c r="IQ51" s="266"/>
    </row>
    <row r="52" spans="1:251" s="3" customFormat="1" x14ac:dyDescent="0.3">
      <c r="A52" s="266"/>
      <c r="K52" s="266"/>
      <c r="U52" s="266"/>
      <c r="AE52" s="266"/>
      <c r="AO52" s="266"/>
      <c r="AY52" s="266"/>
      <c r="BI52" s="266"/>
      <c r="BS52" s="266"/>
      <c r="BT52" s="266"/>
      <c r="BU52" s="266"/>
      <c r="BV52" s="266"/>
      <c r="BW52" s="266"/>
      <c r="BX52" s="266"/>
      <c r="BY52" s="266"/>
      <c r="BZ52" s="266"/>
      <c r="CC52" s="266"/>
      <c r="CM52" s="266"/>
      <c r="CW52" s="266"/>
      <c r="DG52" s="266"/>
      <c r="DQ52" s="266"/>
      <c r="EA52" s="266"/>
      <c r="EK52" s="266"/>
      <c r="EU52" s="266"/>
      <c r="FE52" s="266"/>
      <c r="FO52" s="266"/>
      <c r="FY52" s="266"/>
      <c r="GI52" s="266"/>
      <c r="GS52" s="266"/>
      <c r="HC52" s="266"/>
      <c r="HM52" s="266"/>
      <c r="HW52" s="266"/>
      <c r="IG52" s="266"/>
      <c r="IQ52" s="266"/>
    </row>
    <row r="53" spans="1:251" s="3" customFormat="1" x14ac:dyDescent="0.3">
      <c r="A53" s="266"/>
      <c r="K53" s="266"/>
      <c r="U53" s="266"/>
      <c r="AE53" s="266"/>
      <c r="AO53" s="266"/>
      <c r="AY53" s="266"/>
      <c r="BI53" s="266"/>
      <c r="BS53" s="266"/>
      <c r="BT53" s="266"/>
      <c r="BU53" s="266"/>
      <c r="BV53" s="266"/>
      <c r="BW53" s="266"/>
      <c r="BX53" s="266"/>
      <c r="BY53" s="266"/>
      <c r="BZ53" s="266"/>
      <c r="CC53" s="266"/>
      <c r="CM53" s="266"/>
      <c r="CW53" s="266"/>
      <c r="DG53" s="266"/>
      <c r="DQ53" s="266"/>
      <c r="EA53" s="266"/>
      <c r="EK53" s="266"/>
      <c r="EU53" s="266"/>
      <c r="FE53" s="266"/>
      <c r="FO53" s="266"/>
      <c r="FY53" s="266"/>
      <c r="GI53" s="266"/>
      <c r="GS53" s="266"/>
      <c r="HC53" s="266"/>
      <c r="HM53" s="266"/>
      <c r="HW53" s="266"/>
      <c r="IG53" s="266"/>
      <c r="IQ53" s="266"/>
    </row>
    <row r="54" spans="1:251" s="3" customFormat="1" x14ac:dyDescent="0.3">
      <c r="A54" s="266"/>
      <c r="K54" s="266"/>
      <c r="U54" s="266"/>
      <c r="AE54" s="266"/>
      <c r="AO54" s="266"/>
      <c r="AY54" s="266"/>
      <c r="BI54" s="266"/>
      <c r="BS54" s="266"/>
      <c r="BT54" s="266"/>
      <c r="BU54" s="266"/>
      <c r="BV54" s="266"/>
      <c r="BW54" s="266"/>
      <c r="BX54" s="266"/>
      <c r="BY54" s="266"/>
      <c r="BZ54" s="266"/>
      <c r="CC54" s="266"/>
      <c r="CM54" s="266"/>
      <c r="CW54" s="266"/>
      <c r="DG54" s="266"/>
      <c r="DQ54" s="266"/>
      <c r="EA54" s="266"/>
      <c r="EK54" s="266"/>
      <c r="EU54" s="266"/>
      <c r="FE54" s="266"/>
      <c r="FO54" s="266"/>
      <c r="FY54" s="266"/>
      <c r="GI54" s="266"/>
      <c r="GS54" s="266"/>
      <c r="HC54" s="266"/>
      <c r="HM54" s="266"/>
      <c r="HW54" s="266"/>
      <c r="IG54" s="266"/>
      <c r="IQ54" s="266"/>
    </row>
    <row r="55" spans="1:251" s="3" customFormat="1" x14ac:dyDescent="0.3">
      <c r="A55" s="266"/>
      <c r="K55" s="266"/>
      <c r="U55" s="266"/>
      <c r="AE55" s="266"/>
      <c r="AO55" s="266"/>
      <c r="AY55" s="266"/>
      <c r="BI55" s="266"/>
      <c r="BS55" s="266"/>
      <c r="BT55" s="266"/>
      <c r="BU55" s="266"/>
      <c r="BV55" s="266"/>
      <c r="BW55" s="266"/>
      <c r="BX55" s="266"/>
      <c r="BY55" s="266"/>
      <c r="BZ55" s="266"/>
      <c r="CC55" s="266"/>
      <c r="CM55" s="266"/>
      <c r="CW55" s="266"/>
      <c r="DG55" s="266"/>
      <c r="DQ55" s="266"/>
      <c r="EA55" s="266"/>
      <c r="EK55" s="266"/>
      <c r="EU55" s="266"/>
      <c r="FE55" s="266"/>
      <c r="FO55" s="266"/>
      <c r="FY55" s="266"/>
      <c r="GI55" s="266"/>
      <c r="GS55" s="266"/>
      <c r="HC55" s="266"/>
      <c r="HM55" s="266"/>
      <c r="HW55" s="266"/>
      <c r="IG55" s="266"/>
      <c r="IQ55" s="266"/>
    </row>
    <row r="56" spans="1:251" s="3" customFormat="1" x14ac:dyDescent="0.3">
      <c r="A56" s="266"/>
      <c r="K56" s="266"/>
      <c r="U56" s="266"/>
      <c r="AE56" s="266"/>
      <c r="AO56" s="266"/>
      <c r="AY56" s="266"/>
      <c r="BI56" s="266"/>
      <c r="BS56" s="266"/>
      <c r="BT56" s="266"/>
      <c r="BU56" s="266"/>
      <c r="BV56" s="266"/>
      <c r="BW56" s="266"/>
      <c r="BX56" s="266"/>
      <c r="BY56" s="266"/>
      <c r="BZ56" s="266"/>
      <c r="CC56" s="266"/>
      <c r="CM56" s="266"/>
      <c r="CW56" s="266"/>
      <c r="DG56" s="266"/>
      <c r="DQ56" s="266"/>
      <c r="EA56" s="266"/>
      <c r="EK56" s="266"/>
      <c r="EU56" s="266"/>
      <c r="FE56" s="266"/>
      <c r="FO56" s="266"/>
      <c r="FY56" s="266"/>
      <c r="GI56" s="266"/>
      <c r="GS56" s="266"/>
      <c r="HC56" s="266"/>
      <c r="HM56" s="266"/>
      <c r="HW56" s="266"/>
      <c r="IG56" s="266"/>
      <c r="IQ56" s="266"/>
    </row>
    <row r="57" spans="1:251" s="3" customFormat="1" x14ac:dyDescent="0.3">
      <c r="A57" s="266"/>
      <c r="K57" s="266"/>
      <c r="U57" s="266"/>
      <c r="AE57" s="266"/>
      <c r="AO57" s="266"/>
      <c r="AY57" s="266"/>
      <c r="BI57" s="266"/>
      <c r="BS57" s="266"/>
      <c r="BT57" s="266"/>
      <c r="BU57" s="266"/>
      <c r="BV57" s="266"/>
      <c r="BW57" s="266"/>
      <c r="BX57" s="266"/>
      <c r="BY57" s="266"/>
      <c r="BZ57" s="266"/>
      <c r="CC57" s="266"/>
      <c r="CM57" s="266"/>
      <c r="CW57" s="266"/>
      <c r="DG57" s="266"/>
      <c r="DQ57" s="266"/>
      <c r="EA57" s="266"/>
      <c r="EK57" s="266"/>
      <c r="EU57" s="266"/>
      <c r="FE57" s="266"/>
      <c r="FO57" s="266"/>
      <c r="FY57" s="266"/>
      <c r="GI57" s="266"/>
      <c r="GS57" s="266"/>
      <c r="HC57" s="266"/>
      <c r="HM57" s="266"/>
      <c r="HW57" s="266"/>
      <c r="IG57" s="266"/>
      <c r="IQ57" s="266"/>
    </row>
    <row r="58" spans="1:251" s="3" customFormat="1" x14ac:dyDescent="0.3">
      <c r="A58" s="266"/>
      <c r="K58" s="266"/>
      <c r="U58" s="266"/>
      <c r="AE58" s="266"/>
      <c r="AO58" s="266"/>
      <c r="AY58" s="266"/>
      <c r="BI58" s="266"/>
      <c r="BS58" s="266"/>
      <c r="BT58" s="266"/>
      <c r="BU58" s="266"/>
      <c r="BV58" s="266"/>
      <c r="BW58" s="266"/>
      <c r="BX58" s="266"/>
      <c r="BY58" s="266"/>
      <c r="BZ58" s="266"/>
      <c r="CC58" s="266"/>
      <c r="CM58" s="266"/>
      <c r="CW58" s="266"/>
      <c r="DG58" s="266"/>
      <c r="DQ58" s="266"/>
      <c r="EA58" s="266"/>
      <c r="EK58" s="266"/>
      <c r="EU58" s="266"/>
      <c r="FE58" s="266"/>
      <c r="FO58" s="266"/>
      <c r="FY58" s="266"/>
      <c r="GI58" s="266"/>
      <c r="GS58" s="266"/>
      <c r="HC58" s="266"/>
      <c r="HM58" s="266"/>
      <c r="HW58" s="266"/>
      <c r="IG58" s="266"/>
      <c r="IQ58" s="266"/>
    </row>
    <row r="59" spans="1:251" s="3" customFormat="1" x14ac:dyDescent="0.3">
      <c r="A59" s="266"/>
      <c r="K59" s="266"/>
      <c r="U59" s="266"/>
      <c r="AE59" s="266"/>
      <c r="AO59" s="266"/>
      <c r="AY59" s="266"/>
      <c r="BI59" s="266"/>
      <c r="BS59" s="266"/>
      <c r="BT59" s="266"/>
      <c r="BU59" s="266"/>
      <c r="BV59" s="266"/>
      <c r="BW59" s="266"/>
      <c r="BX59" s="266"/>
      <c r="BY59" s="266"/>
      <c r="BZ59" s="266"/>
      <c r="CC59" s="266"/>
      <c r="CM59" s="266"/>
      <c r="CW59" s="266"/>
      <c r="DG59" s="266"/>
      <c r="DQ59" s="266"/>
      <c r="EA59" s="266"/>
      <c r="EK59" s="266"/>
      <c r="EU59" s="266"/>
      <c r="FE59" s="266"/>
      <c r="FO59" s="266"/>
      <c r="FY59" s="266"/>
      <c r="GI59" s="266"/>
      <c r="GS59" s="266"/>
      <c r="HC59" s="266"/>
      <c r="HM59" s="266"/>
      <c r="HW59" s="266"/>
      <c r="IG59" s="266"/>
      <c r="IQ59" s="266"/>
    </row>
    <row r="60" spans="1:251" s="3" customFormat="1" x14ac:dyDescent="0.3">
      <c r="A60" s="266"/>
      <c r="K60" s="266"/>
      <c r="U60" s="266"/>
      <c r="AE60" s="266"/>
      <c r="AO60" s="266"/>
      <c r="AY60" s="266"/>
      <c r="BI60" s="266"/>
      <c r="BS60" s="266"/>
      <c r="BT60" s="266"/>
      <c r="BU60" s="266"/>
      <c r="BV60" s="266"/>
      <c r="BW60" s="266"/>
      <c r="BX60" s="266"/>
      <c r="BY60" s="266"/>
      <c r="BZ60" s="266"/>
      <c r="CC60" s="266"/>
      <c r="CM60" s="266"/>
      <c r="CW60" s="266"/>
      <c r="DG60" s="266"/>
      <c r="DQ60" s="266"/>
      <c r="EA60" s="266"/>
      <c r="EK60" s="266"/>
      <c r="EU60" s="266"/>
      <c r="FE60" s="266"/>
      <c r="FO60" s="266"/>
      <c r="FY60" s="266"/>
      <c r="GI60" s="266"/>
      <c r="GS60" s="266"/>
      <c r="HC60" s="266"/>
      <c r="HM60" s="266"/>
      <c r="HW60" s="266"/>
      <c r="IG60" s="266"/>
      <c r="IQ60" s="266"/>
    </row>
    <row r="61" spans="1:251" s="3" customFormat="1" x14ac:dyDescent="0.3">
      <c r="A61" s="266"/>
      <c r="K61" s="266"/>
      <c r="U61" s="266"/>
      <c r="AE61" s="266"/>
      <c r="AO61" s="266"/>
      <c r="AY61" s="266"/>
      <c r="BI61" s="266"/>
      <c r="BS61" s="266"/>
      <c r="BT61" s="266"/>
      <c r="BU61" s="266"/>
      <c r="BV61" s="266"/>
      <c r="BW61" s="266"/>
      <c r="BX61" s="266"/>
      <c r="BY61" s="266"/>
      <c r="BZ61" s="266"/>
      <c r="CC61" s="266"/>
      <c r="CM61" s="266"/>
      <c r="CW61" s="266"/>
      <c r="DG61" s="266"/>
      <c r="DQ61" s="266"/>
      <c r="EA61" s="266"/>
      <c r="EK61" s="266"/>
      <c r="EU61" s="266"/>
      <c r="FE61" s="266"/>
      <c r="FO61" s="266"/>
      <c r="FY61" s="266"/>
      <c r="GI61" s="266"/>
      <c r="GS61" s="266"/>
      <c r="HC61" s="266"/>
      <c r="HM61" s="266"/>
      <c r="HW61" s="266"/>
      <c r="IG61" s="266"/>
      <c r="IQ61" s="266"/>
    </row>
    <row r="62" spans="1:251" s="3" customFormat="1" x14ac:dyDescent="0.3">
      <c r="A62" s="266"/>
      <c r="K62" s="266"/>
      <c r="U62" s="266"/>
      <c r="AE62" s="266"/>
      <c r="AO62" s="266"/>
      <c r="AY62" s="266"/>
      <c r="BI62" s="266"/>
      <c r="BS62" s="266"/>
      <c r="BT62" s="266"/>
      <c r="BU62" s="266"/>
      <c r="BV62" s="266"/>
      <c r="BW62" s="266"/>
      <c r="BX62" s="266"/>
      <c r="BY62" s="266"/>
      <c r="BZ62" s="266"/>
      <c r="CC62" s="266"/>
      <c r="CM62" s="266"/>
      <c r="CW62" s="266"/>
      <c r="DG62" s="266"/>
      <c r="DQ62" s="266"/>
      <c r="EA62" s="266"/>
      <c r="EK62" s="266"/>
      <c r="EU62" s="266"/>
      <c r="FE62" s="266"/>
      <c r="FO62" s="266"/>
      <c r="FY62" s="266"/>
      <c r="GI62" s="266"/>
      <c r="GS62" s="266"/>
      <c r="HC62" s="266"/>
      <c r="HM62" s="266"/>
      <c r="HW62" s="266"/>
      <c r="IG62" s="266"/>
      <c r="IQ62" s="266"/>
    </row>
    <row r="63" spans="1:251" s="3" customFormat="1" x14ac:dyDescent="0.3">
      <c r="A63" s="266"/>
      <c r="K63" s="266"/>
      <c r="U63" s="266"/>
      <c r="AE63" s="266"/>
      <c r="AO63" s="266"/>
      <c r="AY63" s="266"/>
      <c r="BI63" s="266"/>
      <c r="BS63" s="266"/>
      <c r="BT63" s="266"/>
      <c r="BU63" s="266"/>
      <c r="BV63" s="266"/>
      <c r="BW63" s="266"/>
      <c r="BX63" s="266"/>
      <c r="BY63" s="266"/>
      <c r="BZ63" s="266"/>
      <c r="CC63" s="266"/>
      <c r="CM63" s="266"/>
      <c r="CW63" s="266"/>
      <c r="DG63" s="266"/>
      <c r="DQ63" s="266"/>
      <c r="EA63" s="266"/>
      <c r="EK63" s="266"/>
      <c r="EU63" s="266"/>
      <c r="FE63" s="266"/>
      <c r="FO63" s="266"/>
      <c r="FY63" s="266"/>
      <c r="GI63" s="266"/>
      <c r="GS63" s="266"/>
      <c r="HC63" s="266"/>
      <c r="HM63" s="266"/>
      <c r="HW63" s="266"/>
      <c r="IG63" s="266"/>
      <c r="IQ63" s="266"/>
    </row>
    <row r="64" spans="1:251" s="3" customFormat="1" x14ac:dyDescent="0.3">
      <c r="A64" s="266"/>
      <c r="K64" s="266"/>
      <c r="U64" s="266"/>
      <c r="AE64" s="266"/>
      <c r="AO64" s="266"/>
      <c r="AY64" s="266"/>
      <c r="BI64" s="266"/>
      <c r="BS64" s="266"/>
      <c r="BT64" s="266"/>
      <c r="BU64" s="266"/>
      <c r="BV64" s="266"/>
      <c r="BW64" s="266"/>
      <c r="BX64" s="266"/>
      <c r="BY64" s="266"/>
      <c r="BZ64" s="266"/>
      <c r="CC64" s="266"/>
      <c r="CM64" s="266"/>
      <c r="CW64" s="266"/>
      <c r="DG64" s="266"/>
      <c r="DQ64" s="266"/>
      <c r="EA64" s="266"/>
      <c r="EK64" s="266"/>
      <c r="EU64" s="266"/>
      <c r="FE64" s="266"/>
      <c r="FO64" s="266"/>
      <c r="FY64" s="266"/>
      <c r="GI64" s="266"/>
      <c r="GS64" s="266"/>
      <c r="HC64" s="266"/>
      <c r="HM64" s="266"/>
      <c r="HW64" s="266"/>
      <c r="IG64" s="266"/>
      <c r="IQ64" s="266"/>
    </row>
    <row r="65" spans="1:251" s="3" customFormat="1" x14ac:dyDescent="0.3">
      <c r="A65" s="266"/>
      <c r="K65" s="266"/>
      <c r="U65" s="266"/>
      <c r="AE65" s="266"/>
      <c r="AO65" s="266"/>
      <c r="AY65" s="266"/>
      <c r="BI65" s="266"/>
      <c r="BS65" s="266"/>
      <c r="BT65" s="266"/>
      <c r="BU65" s="266"/>
      <c r="BV65" s="266"/>
      <c r="BW65" s="266"/>
      <c r="BX65" s="266"/>
      <c r="BY65" s="266"/>
      <c r="BZ65" s="266"/>
      <c r="CC65" s="266"/>
      <c r="CM65" s="266"/>
      <c r="CW65" s="266"/>
      <c r="DG65" s="266"/>
      <c r="DQ65" s="266"/>
      <c r="EA65" s="266"/>
      <c r="EK65" s="266"/>
      <c r="EU65" s="266"/>
      <c r="FE65" s="266"/>
      <c r="FO65" s="266"/>
      <c r="FY65" s="266"/>
      <c r="GI65" s="266"/>
      <c r="GS65" s="266"/>
      <c r="HC65" s="266"/>
      <c r="HM65" s="266"/>
      <c r="HW65" s="266"/>
      <c r="IG65" s="266"/>
      <c r="IQ65" s="266"/>
    </row>
    <row r="66" spans="1:251" s="3" customFormat="1" x14ac:dyDescent="0.3">
      <c r="A66" s="266"/>
      <c r="K66" s="266"/>
      <c r="U66" s="266"/>
      <c r="AE66" s="266"/>
      <c r="AO66" s="266"/>
      <c r="AY66" s="266"/>
      <c r="BI66" s="266"/>
      <c r="BS66" s="266"/>
      <c r="BT66" s="266"/>
      <c r="BU66" s="266"/>
      <c r="BV66" s="266"/>
      <c r="BW66" s="266"/>
      <c r="BX66" s="266"/>
      <c r="BY66" s="266"/>
      <c r="BZ66" s="266"/>
      <c r="CC66" s="266"/>
      <c r="CM66" s="266"/>
      <c r="CW66" s="266"/>
      <c r="DG66" s="266"/>
      <c r="DQ66" s="266"/>
      <c r="EA66" s="266"/>
      <c r="EK66" s="266"/>
      <c r="EU66" s="266"/>
      <c r="FE66" s="266"/>
      <c r="FO66" s="266"/>
      <c r="FY66" s="266"/>
      <c r="GI66" s="266"/>
      <c r="GS66" s="266"/>
      <c r="HC66" s="266"/>
      <c r="HM66" s="266"/>
      <c r="HW66" s="266"/>
      <c r="IG66" s="266"/>
      <c r="IQ66" s="266"/>
    </row>
    <row r="67" spans="1:251" s="3" customFormat="1" x14ac:dyDescent="0.3">
      <c r="A67" s="266"/>
      <c r="K67" s="266"/>
      <c r="U67" s="266"/>
      <c r="AE67" s="266"/>
      <c r="AO67" s="266"/>
      <c r="AY67" s="266"/>
      <c r="BI67" s="266"/>
      <c r="BS67" s="266"/>
      <c r="BT67" s="266"/>
      <c r="BU67" s="266"/>
      <c r="BV67" s="266"/>
      <c r="BW67" s="266"/>
      <c r="BX67" s="266"/>
      <c r="BY67" s="266"/>
      <c r="BZ67" s="266"/>
      <c r="CC67" s="266"/>
      <c r="CM67" s="266"/>
      <c r="CW67" s="266"/>
      <c r="DG67" s="266"/>
      <c r="DQ67" s="266"/>
      <c r="EA67" s="266"/>
      <c r="EK67" s="266"/>
      <c r="EU67" s="266"/>
      <c r="FE67" s="266"/>
      <c r="FO67" s="266"/>
      <c r="FY67" s="266"/>
      <c r="GI67" s="266"/>
      <c r="GS67" s="266"/>
      <c r="HC67" s="266"/>
      <c r="HM67" s="266"/>
      <c r="HW67" s="266"/>
      <c r="IG67" s="266"/>
      <c r="IQ67" s="266"/>
    </row>
    <row r="68" spans="1:251" s="3" customFormat="1" x14ac:dyDescent="0.3">
      <c r="A68" s="266"/>
      <c r="K68" s="266"/>
      <c r="U68" s="266"/>
      <c r="AE68" s="266"/>
      <c r="AO68" s="266"/>
      <c r="AY68" s="266"/>
      <c r="BI68" s="266"/>
      <c r="BS68" s="266"/>
      <c r="BT68" s="266"/>
      <c r="BU68" s="266"/>
      <c r="BV68" s="266"/>
      <c r="BW68" s="266"/>
      <c r="BX68" s="266"/>
      <c r="BY68" s="266"/>
      <c r="BZ68" s="266"/>
      <c r="CC68" s="266"/>
      <c r="CM68" s="266"/>
      <c r="CW68" s="266"/>
      <c r="DG68" s="266"/>
      <c r="DQ68" s="266"/>
      <c r="EA68" s="266"/>
      <c r="EK68" s="266"/>
      <c r="EU68" s="266"/>
      <c r="FE68" s="266"/>
      <c r="FO68" s="266"/>
      <c r="FY68" s="266"/>
      <c r="GI68" s="266"/>
      <c r="GS68" s="266"/>
      <c r="HC68" s="266"/>
      <c r="HM68" s="266"/>
      <c r="HW68" s="266"/>
      <c r="IG68" s="266"/>
      <c r="IQ68" s="266"/>
    </row>
    <row r="69" spans="1:251" s="3" customFormat="1" x14ac:dyDescent="0.3">
      <c r="A69" s="266"/>
      <c r="K69" s="266"/>
      <c r="U69" s="266"/>
      <c r="AE69" s="266"/>
      <c r="AO69" s="266"/>
      <c r="AY69" s="266"/>
      <c r="BI69" s="266"/>
      <c r="BS69" s="266"/>
      <c r="BT69" s="266"/>
      <c r="BU69" s="266"/>
      <c r="BV69" s="266"/>
      <c r="BW69" s="266"/>
      <c r="BX69" s="266"/>
      <c r="BY69" s="266"/>
      <c r="BZ69" s="266"/>
      <c r="CC69" s="266"/>
      <c r="CM69" s="266"/>
      <c r="CW69" s="266"/>
      <c r="DG69" s="266"/>
      <c r="DQ69" s="266"/>
      <c r="EA69" s="266"/>
      <c r="EK69" s="266"/>
      <c r="EU69" s="266"/>
      <c r="FE69" s="266"/>
      <c r="FO69" s="266"/>
      <c r="FY69" s="266"/>
      <c r="GI69" s="266"/>
      <c r="GS69" s="266"/>
      <c r="HC69" s="266"/>
      <c r="HM69" s="266"/>
      <c r="HW69" s="266"/>
      <c r="IG69" s="266"/>
      <c r="IQ69" s="266"/>
    </row>
    <row r="70" spans="1:251" s="3" customFormat="1" x14ac:dyDescent="0.3">
      <c r="A70" s="266"/>
      <c r="K70" s="266"/>
      <c r="U70" s="266"/>
      <c r="AE70" s="266"/>
      <c r="AO70" s="266"/>
      <c r="AY70" s="266"/>
      <c r="BI70" s="266"/>
      <c r="BS70" s="266"/>
      <c r="BT70" s="266"/>
      <c r="BU70" s="266"/>
      <c r="BV70" s="266"/>
      <c r="BW70" s="266"/>
      <c r="BX70" s="266"/>
      <c r="BY70" s="266"/>
      <c r="BZ70" s="266"/>
      <c r="CC70" s="266"/>
      <c r="CM70" s="266"/>
      <c r="CW70" s="266"/>
      <c r="DG70" s="266"/>
      <c r="DQ70" s="266"/>
      <c r="EA70" s="266"/>
      <c r="EK70" s="266"/>
      <c r="EU70" s="266"/>
      <c r="FE70" s="266"/>
      <c r="FO70" s="266"/>
      <c r="FY70" s="266"/>
      <c r="GI70" s="266"/>
      <c r="GS70" s="266"/>
      <c r="HC70" s="266"/>
      <c r="HM70" s="266"/>
      <c r="HW70" s="266"/>
      <c r="IG70" s="266"/>
      <c r="IQ70" s="266"/>
    </row>
    <row r="71" spans="1:251" s="3" customFormat="1" x14ac:dyDescent="0.3">
      <c r="A71" s="266"/>
      <c r="K71" s="266"/>
      <c r="U71" s="266"/>
      <c r="AE71" s="266"/>
      <c r="AO71" s="266"/>
      <c r="AY71" s="266"/>
      <c r="BI71" s="266"/>
      <c r="BS71" s="266"/>
      <c r="BT71" s="266"/>
      <c r="BU71" s="266"/>
      <c r="BV71" s="266"/>
      <c r="BW71" s="266"/>
      <c r="BX71" s="266"/>
      <c r="BY71" s="266"/>
      <c r="BZ71" s="266"/>
      <c r="CC71" s="266"/>
      <c r="CM71" s="266"/>
      <c r="CW71" s="266"/>
      <c r="DG71" s="266"/>
      <c r="DQ71" s="266"/>
      <c r="EA71" s="266"/>
      <c r="EK71" s="266"/>
      <c r="EU71" s="266"/>
      <c r="FE71" s="266"/>
      <c r="FO71" s="266"/>
      <c r="FY71" s="266"/>
      <c r="GI71" s="266"/>
      <c r="GS71" s="266"/>
      <c r="HC71" s="266"/>
      <c r="HM71" s="266"/>
      <c r="HW71" s="266"/>
      <c r="IG71" s="266"/>
      <c r="IQ71" s="266"/>
    </row>
    <row r="72" spans="1:251" s="3" customFormat="1" x14ac:dyDescent="0.3">
      <c r="A72" s="266"/>
      <c r="K72" s="266"/>
      <c r="U72" s="266"/>
      <c r="AE72" s="266"/>
      <c r="AO72" s="266"/>
      <c r="AY72" s="266"/>
      <c r="BI72" s="266"/>
      <c r="BS72" s="266"/>
      <c r="BT72" s="266"/>
      <c r="BU72" s="266"/>
      <c r="BV72" s="266"/>
      <c r="BW72" s="266"/>
      <c r="BX72" s="266"/>
      <c r="BY72" s="266"/>
      <c r="BZ72" s="266"/>
      <c r="CC72" s="266"/>
      <c r="CM72" s="266"/>
      <c r="CW72" s="266"/>
      <c r="DG72" s="266"/>
      <c r="DQ72" s="266"/>
      <c r="EA72" s="266"/>
      <c r="EK72" s="266"/>
      <c r="EU72" s="266"/>
      <c r="FE72" s="266"/>
      <c r="FO72" s="266"/>
      <c r="FY72" s="266"/>
      <c r="GI72" s="266"/>
      <c r="GS72" s="266"/>
      <c r="HC72" s="266"/>
      <c r="HM72" s="266"/>
      <c r="HW72" s="266"/>
      <c r="IG72" s="266"/>
      <c r="IQ72" s="266"/>
    </row>
    <row r="73" spans="1:251" s="3" customFormat="1" x14ac:dyDescent="0.3">
      <c r="A73" s="266"/>
      <c r="K73" s="266"/>
      <c r="U73" s="266"/>
      <c r="AE73" s="266"/>
      <c r="AO73" s="266"/>
      <c r="AY73" s="266"/>
      <c r="BI73" s="266"/>
      <c r="BS73" s="266"/>
      <c r="BT73" s="266"/>
      <c r="BU73" s="266"/>
      <c r="BV73" s="266"/>
      <c r="BW73" s="266"/>
      <c r="BX73" s="266"/>
      <c r="BY73" s="266"/>
      <c r="BZ73" s="266"/>
      <c r="CC73" s="266"/>
      <c r="CM73" s="266"/>
      <c r="CW73" s="266"/>
      <c r="DG73" s="266"/>
      <c r="DQ73" s="266"/>
      <c r="EA73" s="266"/>
      <c r="EK73" s="266"/>
      <c r="EU73" s="266"/>
      <c r="FE73" s="266"/>
      <c r="FO73" s="266"/>
      <c r="FY73" s="266"/>
      <c r="GI73" s="266"/>
      <c r="GS73" s="266"/>
      <c r="HC73" s="266"/>
      <c r="HM73" s="266"/>
      <c r="HW73" s="266"/>
      <c r="IG73" s="266"/>
      <c r="IQ73" s="266"/>
    </row>
    <row r="74" spans="1:251" s="3" customFormat="1" x14ac:dyDescent="0.3">
      <c r="A74" s="266"/>
      <c r="K74" s="266"/>
      <c r="U74" s="266"/>
      <c r="AE74" s="266"/>
      <c r="AO74" s="266"/>
      <c r="AY74" s="266"/>
      <c r="BI74" s="266"/>
      <c r="BS74" s="266"/>
      <c r="BT74" s="266"/>
      <c r="BU74" s="266"/>
      <c r="BV74" s="266"/>
      <c r="BW74" s="266"/>
      <c r="BX74" s="266"/>
      <c r="BY74" s="266"/>
      <c r="BZ74" s="266"/>
      <c r="CC74" s="266"/>
      <c r="CM74" s="266"/>
      <c r="CW74" s="266"/>
      <c r="DG74" s="266"/>
      <c r="DQ74" s="266"/>
      <c r="EA74" s="266"/>
      <c r="EK74" s="266"/>
      <c r="EU74" s="266"/>
      <c r="FE74" s="266"/>
      <c r="FO74" s="266"/>
      <c r="FY74" s="266"/>
      <c r="GI74" s="266"/>
      <c r="GS74" s="266"/>
      <c r="HC74" s="266"/>
      <c r="HM74" s="266"/>
      <c r="HW74" s="266"/>
      <c r="IG74" s="266"/>
      <c r="IQ74" s="266"/>
    </row>
    <row r="75" spans="1:251" s="3" customFormat="1" x14ac:dyDescent="0.3">
      <c r="A75" s="266"/>
      <c r="K75" s="266"/>
      <c r="U75" s="266"/>
      <c r="AE75" s="266"/>
      <c r="AO75" s="266"/>
      <c r="AY75" s="266"/>
      <c r="BI75" s="266"/>
      <c r="BS75" s="266"/>
      <c r="BT75" s="266"/>
      <c r="BU75" s="266"/>
      <c r="BV75" s="266"/>
      <c r="BW75" s="266"/>
      <c r="BX75" s="266"/>
      <c r="BY75" s="266"/>
      <c r="BZ75" s="266"/>
      <c r="CC75" s="266"/>
      <c r="CM75" s="266"/>
      <c r="CW75" s="266"/>
      <c r="DG75" s="266"/>
      <c r="DQ75" s="266"/>
      <c r="EA75" s="266"/>
      <c r="EK75" s="266"/>
      <c r="EU75" s="266"/>
      <c r="FE75" s="266"/>
      <c r="FO75" s="266"/>
      <c r="FY75" s="266"/>
      <c r="GI75" s="266"/>
      <c r="GS75" s="266"/>
      <c r="HC75" s="266"/>
      <c r="HM75" s="266"/>
      <c r="HW75" s="266"/>
      <c r="IG75" s="266"/>
      <c r="IQ75" s="266"/>
    </row>
    <row r="76" spans="1:251" s="3" customFormat="1" x14ac:dyDescent="0.3">
      <c r="A76" s="266"/>
      <c r="K76" s="266"/>
      <c r="U76" s="266"/>
      <c r="AE76" s="266"/>
      <c r="AO76" s="266"/>
      <c r="AY76" s="266"/>
      <c r="BI76" s="266"/>
      <c r="BS76" s="266"/>
      <c r="BT76" s="266"/>
      <c r="BU76" s="266"/>
      <c r="BV76" s="266"/>
      <c r="BW76" s="266"/>
      <c r="BX76" s="266"/>
      <c r="BY76" s="266"/>
      <c r="BZ76" s="266"/>
      <c r="CC76" s="266"/>
      <c r="CM76" s="266"/>
      <c r="CW76" s="266"/>
      <c r="DG76" s="266"/>
      <c r="DQ76" s="266"/>
      <c r="EA76" s="266"/>
      <c r="EK76" s="266"/>
      <c r="EU76" s="266"/>
      <c r="FE76" s="266"/>
      <c r="FO76" s="266"/>
      <c r="FY76" s="266"/>
      <c r="GI76" s="266"/>
      <c r="GS76" s="266"/>
      <c r="HC76" s="266"/>
      <c r="HM76" s="266"/>
      <c r="HW76" s="266"/>
      <c r="IG76" s="266"/>
      <c r="IQ76" s="266"/>
    </row>
    <row r="77" spans="1:251" s="3" customFormat="1" x14ac:dyDescent="0.3">
      <c r="A77" s="266"/>
      <c r="K77" s="266"/>
      <c r="U77" s="266"/>
      <c r="AE77" s="266"/>
      <c r="AO77" s="266"/>
      <c r="AY77" s="266"/>
      <c r="BI77" s="266"/>
      <c r="BS77" s="266"/>
      <c r="BT77" s="266"/>
      <c r="BU77" s="266"/>
      <c r="BV77" s="266"/>
      <c r="BW77" s="266"/>
      <c r="BX77" s="266"/>
      <c r="BY77" s="266"/>
      <c r="BZ77" s="266"/>
      <c r="CC77" s="266"/>
      <c r="CM77" s="266"/>
      <c r="CW77" s="266"/>
      <c r="DG77" s="266"/>
      <c r="DQ77" s="266"/>
      <c r="EA77" s="266"/>
      <c r="EK77" s="266"/>
      <c r="EU77" s="266"/>
      <c r="FE77" s="266"/>
      <c r="FO77" s="266"/>
      <c r="FY77" s="266"/>
      <c r="GI77" s="266"/>
      <c r="GS77" s="266"/>
      <c r="HC77" s="266"/>
      <c r="HM77" s="266"/>
      <c r="HW77" s="266"/>
      <c r="IG77" s="266"/>
      <c r="IQ77" s="266"/>
    </row>
    <row r="78" spans="1:251" s="3" customFormat="1" x14ac:dyDescent="0.3">
      <c r="A78" s="266"/>
      <c r="K78" s="266"/>
      <c r="U78" s="266"/>
      <c r="AE78" s="266"/>
      <c r="AO78" s="266"/>
      <c r="AY78" s="266"/>
      <c r="BI78" s="266"/>
      <c r="BS78" s="266"/>
      <c r="BT78" s="266"/>
      <c r="BU78" s="266"/>
      <c r="BV78" s="266"/>
      <c r="BW78" s="266"/>
      <c r="BX78" s="266"/>
      <c r="BY78" s="266"/>
      <c r="BZ78" s="266"/>
      <c r="CC78" s="266"/>
      <c r="CM78" s="266"/>
      <c r="CW78" s="266"/>
      <c r="DG78" s="266"/>
      <c r="DQ78" s="266"/>
      <c r="EA78" s="266"/>
      <c r="EK78" s="266"/>
      <c r="EU78" s="266"/>
      <c r="FE78" s="266"/>
      <c r="FO78" s="266"/>
      <c r="FY78" s="266"/>
      <c r="GI78" s="266"/>
      <c r="GS78" s="266"/>
      <c r="HC78" s="266"/>
      <c r="HM78" s="266"/>
      <c r="HW78" s="266"/>
      <c r="IG78" s="266"/>
      <c r="IQ78" s="266"/>
    </row>
    <row r="79" spans="1:251" s="3" customFormat="1" x14ac:dyDescent="0.3">
      <c r="A79" s="266"/>
      <c r="K79" s="266"/>
      <c r="U79" s="266"/>
      <c r="AE79" s="266"/>
      <c r="AO79" s="266"/>
      <c r="AY79" s="266"/>
      <c r="BI79" s="266"/>
      <c r="BS79" s="266"/>
      <c r="BT79" s="266"/>
      <c r="BU79" s="266"/>
      <c r="BV79" s="266"/>
      <c r="BW79" s="266"/>
      <c r="BX79" s="266"/>
      <c r="BY79" s="266"/>
      <c r="BZ79" s="266"/>
      <c r="CC79" s="266"/>
      <c r="CM79" s="266"/>
      <c r="CW79" s="266"/>
      <c r="DG79" s="266"/>
      <c r="DQ79" s="266"/>
      <c r="EA79" s="266"/>
      <c r="EK79" s="266"/>
      <c r="EU79" s="266"/>
      <c r="FE79" s="266"/>
      <c r="FO79" s="266"/>
      <c r="FY79" s="266"/>
      <c r="GI79" s="266"/>
      <c r="GS79" s="266"/>
      <c r="HC79" s="266"/>
      <c r="HM79" s="266"/>
      <c r="HW79" s="266"/>
      <c r="IG79" s="266"/>
      <c r="IQ79" s="266"/>
    </row>
    <row r="80" spans="1:251" s="3" customFormat="1" x14ac:dyDescent="0.3">
      <c r="A80" s="266"/>
      <c r="K80" s="266"/>
      <c r="U80" s="266"/>
      <c r="AE80" s="266"/>
      <c r="AO80" s="266"/>
      <c r="AY80" s="266"/>
      <c r="BI80" s="266"/>
      <c r="BS80" s="266"/>
      <c r="BT80" s="266"/>
      <c r="BU80" s="266"/>
      <c r="BV80" s="266"/>
      <c r="BW80" s="266"/>
      <c r="BX80" s="266"/>
      <c r="BY80" s="266"/>
      <c r="BZ80" s="266"/>
      <c r="CC80" s="266"/>
      <c r="CM80" s="266"/>
      <c r="CW80" s="266"/>
      <c r="DG80" s="266"/>
      <c r="DQ80" s="266"/>
      <c r="EA80" s="266"/>
      <c r="EK80" s="266"/>
      <c r="EU80" s="266"/>
      <c r="FE80" s="266"/>
      <c r="FO80" s="266"/>
      <c r="FY80" s="266"/>
      <c r="GI80" s="266"/>
      <c r="GS80" s="266"/>
      <c r="HC80" s="266"/>
      <c r="HM80" s="266"/>
      <c r="HW80" s="266"/>
      <c r="IG80" s="266"/>
      <c r="IQ80" s="266"/>
    </row>
    <row r="81" spans="1:251" s="3" customFormat="1" x14ac:dyDescent="0.3">
      <c r="A81" s="266"/>
      <c r="K81" s="266"/>
      <c r="U81" s="266"/>
      <c r="AE81" s="266"/>
      <c r="AO81" s="266"/>
      <c r="AY81" s="266"/>
      <c r="BI81" s="266"/>
      <c r="BS81" s="266"/>
      <c r="BT81" s="266"/>
      <c r="BU81" s="266"/>
      <c r="BV81" s="266"/>
      <c r="BW81" s="266"/>
      <c r="BX81" s="266"/>
      <c r="BY81" s="266"/>
      <c r="BZ81" s="266"/>
      <c r="CC81" s="266"/>
      <c r="CM81" s="266"/>
      <c r="CW81" s="266"/>
      <c r="DG81" s="266"/>
      <c r="DQ81" s="266"/>
      <c r="EA81" s="266"/>
      <c r="EK81" s="266"/>
      <c r="EU81" s="266"/>
      <c r="FE81" s="266"/>
      <c r="FO81" s="266"/>
      <c r="FY81" s="266"/>
      <c r="GI81" s="266"/>
      <c r="GS81" s="266"/>
      <c r="HC81" s="266"/>
      <c r="HM81" s="266"/>
      <c r="HW81" s="266"/>
      <c r="IG81" s="266"/>
      <c r="IQ81" s="266"/>
    </row>
    <row r="82" spans="1:251" s="3" customFormat="1" x14ac:dyDescent="0.3">
      <c r="A82" s="266"/>
      <c r="K82" s="266"/>
      <c r="U82" s="266"/>
      <c r="AE82" s="266"/>
      <c r="AO82" s="266"/>
      <c r="AY82" s="266"/>
      <c r="BI82" s="266"/>
      <c r="BS82" s="266"/>
      <c r="BT82" s="266"/>
      <c r="BU82" s="266"/>
      <c r="BV82" s="266"/>
      <c r="BW82" s="266"/>
      <c r="BX82" s="266"/>
      <c r="BY82" s="266"/>
      <c r="BZ82" s="266"/>
      <c r="CC82" s="266"/>
      <c r="CM82" s="266"/>
      <c r="CW82" s="266"/>
      <c r="DG82" s="266"/>
      <c r="DQ82" s="266"/>
      <c r="EA82" s="266"/>
      <c r="EK82" s="266"/>
      <c r="EU82" s="266"/>
      <c r="FE82" s="266"/>
      <c r="FO82" s="266"/>
      <c r="FY82" s="266"/>
      <c r="GI82" s="266"/>
      <c r="GS82" s="266"/>
      <c r="HC82" s="266"/>
      <c r="HM82" s="266"/>
      <c r="HW82" s="266"/>
      <c r="IG82" s="266"/>
      <c r="IQ82" s="266"/>
    </row>
    <row r="83" spans="1:251" s="3" customFormat="1" x14ac:dyDescent="0.3">
      <c r="A83" s="266"/>
      <c r="K83" s="266"/>
      <c r="U83" s="266"/>
      <c r="AE83" s="266"/>
      <c r="AO83" s="266"/>
      <c r="AY83" s="266"/>
      <c r="BI83" s="266"/>
      <c r="BS83" s="266"/>
      <c r="BT83" s="266"/>
      <c r="BU83" s="266"/>
      <c r="BV83" s="266"/>
      <c r="BW83" s="266"/>
      <c r="BX83" s="266"/>
      <c r="BY83" s="266"/>
      <c r="BZ83" s="266"/>
      <c r="CC83" s="266"/>
      <c r="CM83" s="266"/>
      <c r="CW83" s="266"/>
      <c r="DG83" s="266"/>
      <c r="DQ83" s="266"/>
      <c r="EA83" s="266"/>
      <c r="EK83" s="266"/>
      <c r="EU83" s="266"/>
      <c r="FE83" s="266"/>
      <c r="FO83" s="266"/>
      <c r="FY83" s="266"/>
      <c r="GI83" s="266"/>
      <c r="GS83" s="266"/>
      <c r="HC83" s="266"/>
      <c r="HM83" s="266"/>
      <c r="HW83" s="266"/>
      <c r="IG83" s="266"/>
      <c r="IQ83" s="266"/>
    </row>
    <row r="84" spans="1:251" s="3" customFormat="1" x14ac:dyDescent="0.3">
      <c r="A84" s="266"/>
      <c r="K84" s="266"/>
      <c r="U84" s="266"/>
      <c r="AE84" s="266"/>
      <c r="AO84" s="266"/>
      <c r="AY84" s="266"/>
      <c r="BI84" s="266"/>
      <c r="BS84" s="266"/>
      <c r="BT84" s="266"/>
      <c r="BU84" s="266"/>
      <c r="BV84" s="266"/>
      <c r="BW84" s="266"/>
      <c r="BX84" s="266"/>
      <c r="BY84" s="266"/>
      <c r="BZ84" s="266"/>
      <c r="CC84" s="266"/>
      <c r="CM84" s="266"/>
      <c r="CW84" s="266"/>
      <c r="DG84" s="266"/>
      <c r="DQ84" s="266"/>
      <c r="EA84" s="266"/>
      <c r="EK84" s="266"/>
      <c r="EU84" s="266"/>
      <c r="FE84" s="266"/>
      <c r="FO84" s="266"/>
      <c r="FY84" s="266"/>
      <c r="GI84" s="266"/>
      <c r="GS84" s="266"/>
      <c r="HC84" s="266"/>
      <c r="HM84" s="266"/>
      <c r="HW84" s="266"/>
      <c r="IG84" s="266"/>
      <c r="IQ84" s="266"/>
    </row>
    <row r="85" spans="1:251" s="3" customFormat="1" x14ac:dyDescent="0.3">
      <c r="A85" s="266"/>
      <c r="K85" s="266"/>
      <c r="U85" s="266"/>
      <c r="AE85" s="266"/>
      <c r="AO85" s="266"/>
      <c r="AY85" s="266"/>
      <c r="BI85" s="266"/>
      <c r="BS85" s="266"/>
      <c r="BT85" s="266"/>
      <c r="BU85" s="266"/>
      <c r="BV85" s="266"/>
      <c r="BW85" s="266"/>
      <c r="BX85" s="266"/>
      <c r="BY85" s="266"/>
      <c r="BZ85" s="266"/>
      <c r="CC85" s="266"/>
      <c r="CM85" s="266"/>
      <c r="CW85" s="266"/>
      <c r="DG85" s="266"/>
      <c r="DQ85" s="266"/>
      <c r="EA85" s="266"/>
      <c r="EK85" s="266"/>
      <c r="EU85" s="266"/>
      <c r="FE85" s="266"/>
      <c r="FO85" s="266"/>
      <c r="FY85" s="266"/>
      <c r="GI85" s="266"/>
      <c r="GS85" s="266"/>
      <c r="HC85" s="266"/>
      <c r="HM85" s="266"/>
      <c r="HW85" s="266"/>
      <c r="IG85" s="266"/>
      <c r="IQ85" s="266"/>
    </row>
    <row r="86" spans="1:251" s="3" customFormat="1" x14ac:dyDescent="0.3">
      <c r="A86" s="266"/>
      <c r="K86" s="266"/>
      <c r="U86" s="266"/>
      <c r="AE86" s="266"/>
      <c r="AO86" s="266"/>
      <c r="AY86" s="266"/>
      <c r="BI86" s="266"/>
      <c r="BS86" s="266"/>
      <c r="BT86" s="266"/>
      <c r="BU86" s="266"/>
      <c r="BV86" s="266"/>
      <c r="BW86" s="266"/>
      <c r="BX86" s="266"/>
      <c r="BY86" s="266"/>
      <c r="BZ86" s="266"/>
      <c r="CC86" s="266"/>
      <c r="CM86" s="266"/>
      <c r="CW86" s="266"/>
      <c r="DG86" s="266"/>
      <c r="DQ86" s="266"/>
      <c r="EA86" s="266"/>
      <c r="EK86" s="266"/>
      <c r="EU86" s="266"/>
      <c r="FE86" s="266"/>
      <c r="FO86" s="266"/>
      <c r="FY86" s="266"/>
      <c r="GI86" s="266"/>
      <c r="GS86" s="266"/>
      <c r="HC86" s="266"/>
      <c r="HM86" s="266"/>
      <c r="HW86" s="266"/>
      <c r="IG86" s="266"/>
      <c r="IQ86" s="266"/>
    </row>
    <row r="87" spans="1:251" s="3" customFormat="1" x14ac:dyDescent="0.3">
      <c r="A87" s="266"/>
      <c r="K87" s="266"/>
      <c r="U87" s="266"/>
      <c r="AE87" s="266"/>
      <c r="AO87" s="266"/>
      <c r="AY87" s="266"/>
      <c r="BI87" s="266"/>
      <c r="BS87" s="266"/>
      <c r="BT87" s="266"/>
      <c r="BU87" s="266"/>
      <c r="BV87" s="266"/>
      <c r="BW87" s="266"/>
      <c r="BX87" s="266"/>
      <c r="BY87" s="266"/>
      <c r="BZ87" s="266"/>
      <c r="CC87" s="266"/>
      <c r="CM87" s="266"/>
      <c r="CW87" s="266"/>
      <c r="DG87" s="266"/>
      <c r="DQ87" s="266"/>
      <c r="EA87" s="266"/>
      <c r="EK87" s="266"/>
      <c r="EU87" s="266"/>
      <c r="FE87" s="266"/>
      <c r="FO87" s="266"/>
      <c r="FY87" s="266"/>
      <c r="GI87" s="266"/>
      <c r="GS87" s="266"/>
      <c r="HC87" s="266"/>
      <c r="HM87" s="266"/>
      <c r="HW87" s="266"/>
      <c r="IG87" s="266"/>
      <c r="IQ87" s="266"/>
    </row>
    <row r="88" spans="1:251" s="3" customFormat="1" x14ac:dyDescent="0.3">
      <c r="A88" s="266"/>
      <c r="K88" s="266"/>
      <c r="U88" s="266"/>
      <c r="AE88" s="266"/>
      <c r="AO88" s="266"/>
      <c r="AY88" s="266"/>
      <c r="BI88" s="266"/>
      <c r="BS88" s="266"/>
      <c r="BT88" s="266"/>
      <c r="BU88" s="266"/>
      <c r="BV88" s="266"/>
      <c r="BW88" s="266"/>
      <c r="BX88" s="266"/>
      <c r="BY88" s="266"/>
      <c r="BZ88" s="266"/>
      <c r="CC88" s="266"/>
      <c r="CM88" s="266"/>
      <c r="CW88" s="266"/>
      <c r="DG88" s="266"/>
      <c r="DQ88" s="266"/>
      <c r="EA88" s="266"/>
      <c r="EK88" s="266"/>
      <c r="EU88" s="266"/>
      <c r="FE88" s="266"/>
      <c r="FO88" s="266"/>
      <c r="FY88" s="266"/>
      <c r="GI88" s="266"/>
      <c r="GS88" s="266"/>
      <c r="HC88" s="266"/>
      <c r="HM88" s="266"/>
      <c r="HW88" s="266"/>
      <c r="IG88" s="266"/>
      <c r="IQ88" s="266"/>
    </row>
    <row r="89" spans="1:251" s="3" customFormat="1" x14ac:dyDescent="0.3">
      <c r="A89" s="266"/>
      <c r="K89" s="266"/>
      <c r="U89" s="266"/>
      <c r="AE89" s="266"/>
      <c r="AO89" s="266"/>
      <c r="AY89" s="266"/>
      <c r="BI89" s="266"/>
      <c r="BS89" s="266"/>
      <c r="BT89" s="266"/>
      <c r="BU89" s="266"/>
      <c r="BV89" s="266"/>
      <c r="BW89" s="266"/>
      <c r="BX89" s="266"/>
      <c r="BY89" s="266"/>
      <c r="BZ89" s="266"/>
      <c r="CC89" s="266"/>
      <c r="CM89" s="266"/>
      <c r="CW89" s="266"/>
      <c r="DG89" s="266"/>
      <c r="DQ89" s="266"/>
      <c r="EA89" s="266"/>
      <c r="EK89" s="266"/>
      <c r="EU89" s="266"/>
      <c r="FE89" s="266"/>
      <c r="FO89" s="266"/>
      <c r="FY89" s="266"/>
      <c r="GI89" s="266"/>
      <c r="GS89" s="266"/>
      <c r="HC89" s="266"/>
      <c r="HM89" s="266"/>
      <c r="HW89" s="266"/>
      <c r="IG89" s="266"/>
      <c r="IQ89" s="266"/>
    </row>
    <row r="90" spans="1:251" s="3" customFormat="1" x14ac:dyDescent="0.3">
      <c r="A90" s="266"/>
      <c r="K90" s="266"/>
      <c r="U90" s="266"/>
      <c r="AE90" s="266"/>
      <c r="AO90" s="266"/>
      <c r="AY90" s="266"/>
      <c r="BI90" s="266"/>
      <c r="BS90" s="266"/>
      <c r="BT90" s="266"/>
      <c r="BU90" s="266"/>
      <c r="BV90" s="266"/>
      <c r="BW90" s="266"/>
      <c r="BX90" s="266"/>
      <c r="BY90" s="266"/>
      <c r="BZ90" s="266"/>
      <c r="CC90" s="266"/>
      <c r="CM90" s="266"/>
      <c r="CW90" s="266"/>
      <c r="DG90" s="266"/>
      <c r="DQ90" s="266"/>
      <c r="EA90" s="266"/>
      <c r="EK90" s="266"/>
      <c r="EU90" s="266"/>
      <c r="FE90" s="266"/>
      <c r="FO90" s="266"/>
      <c r="FY90" s="266"/>
      <c r="GI90" s="266"/>
      <c r="GS90" s="266"/>
      <c r="HC90" s="266"/>
      <c r="HM90" s="266"/>
      <c r="HW90" s="266"/>
      <c r="IG90" s="266"/>
      <c r="IQ90" s="266"/>
    </row>
    <row r="91" spans="1:251" s="3" customFormat="1" x14ac:dyDescent="0.3">
      <c r="A91" s="266"/>
      <c r="K91" s="266"/>
      <c r="U91" s="266"/>
      <c r="AE91" s="266"/>
      <c r="AO91" s="266"/>
      <c r="AY91" s="266"/>
      <c r="BI91" s="266"/>
      <c r="BS91" s="266"/>
      <c r="BT91" s="266"/>
      <c r="BU91" s="266"/>
      <c r="BV91" s="266"/>
      <c r="BW91" s="266"/>
      <c r="BX91" s="266"/>
      <c r="BY91" s="266"/>
      <c r="BZ91" s="266"/>
      <c r="CC91" s="266"/>
      <c r="CM91" s="266"/>
      <c r="CW91" s="266"/>
      <c r="DG91" s="266"/>
      <c r="DQ91" s="266"/>
      <c r="EA91" s="266"/>
      <c r="EK91" s="266"/>
      <c r="EU91" s="266"/>
      <c r="FE91" s="266"/>
      <c r="FO91" s="266"/>
      <c r="FY91" s="266"/>
      <c r="GI91" s="266"/>
      <c r="GS91" s="266"/>
      <c r="HC91" s="266"/>
      <c r="HM91" s="266"/>
      <c r="HW91" s="266"/>
      <c r="IG91" s="266"/>
      <c r="IQ91" s="266"/>
    </row>
    <row r="92" spans="1:251" s="3" customFormat="1" x14ac:dyDescent="0.3">
      <c r="A92" s="266"/>
      <c r="K92" s="266"/>
      <c r="U92" s="266"/>
      <c r="AE92" s="266"/>
      <c r="AO92" s="266"/>
      <c r="AY92" s="266"/>
      <c r="BI92" s="266"/>
      <c r="BS92" s="266"/>
      <c r="BT92" s="266"/>
      <c r="BU92" s="266"/>
      <c r="BV92" s="266"/>
      <c r="BW92" s="266"/>
      <c r="BX92" s="266"/>
      <c r="BY92" s="266"/>
      <c r="BZ92" s="266"/>
      <c r="CC92" s="266"/>
      <c r="CM92" s="266"/>
      <c r="CW92" s="266"/>
      <c r="DG92" s="266"/>
      <c r="DQ92" s="266"/>
      <c r="EA92" s="266"/>
      <c r="EK92" s="266"/>
      <c r="EU92" s="266"/>
      <c r="FE92" s="266"/>
      <c r="FO92" s="266"/>
      <c r="FY92" s="266"/>
      <c r="GI92" s="266"/>
      <c r="GS92" s="266"/>
      <c r="HC92" s="266"/>
      <c r="HM92" s="266"/>
      <c r="HW92" s="266"/>
      <c r="IG92" s="266"/>
      <c r="IQ92" s="266"/>
    </row>
    <row r="93" spans="1:251" s="3" customFormat="1" x14ac:dyDescent="0.3">
      <c r="A93" s="266"/>
      <c r="K93" s="266"/>
      <c r="U93" s="266"/>
      <c r="AE93" s="266"/>
      <c r="AO93" s="266"/>
      <c r="AY93" s="266"/>
      <c r="BI93" s="266"/>
      <c r="BS93" s="266"/>
      <c r="BT93" s="266"/>
      <c r="BU93" s="266"/>
      <c r="BV93" s="266"/>
      <c r="BW93" s="266"/>
      <c r="BX93" s="266"/>
      <c r="BY93" s="266"/>
      <c r="BZ93" s="266"/>
      <c r="CC93" s="266"/>
      <c r="CM93" s="266"/>
      <c r="CW93" s="266"/>
      <c r="DG93" s="266"/>
      <c r="DQ93" s="266"/>
      <c r="EA93" s="266"/>
      <c r="EK93" s="266"/>
      <c r="EU93" s="266"/>
      <c r="FE93" s="266"/>
      <c r="FO93" s="266"/>
      <c r="FY93" s="266"/>
      <c r="GI93" s="266"/>
      <c r="GS93" s="266"/>
      <c r="HC93" s="266"/>
      <c r="HM93" s="266"/>
      <c r="HW93" s="266"/>
      <c r="IG93" s="266"/>
      <c r="IQ93" s="266"/>
    </row>
    <row r="94" spans="1:251" s="3" customFormat="1" x14ac:dyDescent="0.3">
      <c r="A94" s="266"/>
      <c r="K94" s="266"/>
      <c r="U94" s="266"/>
      <c r="AE94" s="266"/>
      <c r="AO94" s="266"/>
      <c r="AY94" s="266"/>
      <c r="BI94" s="266"/>
      <c r="BS94" s="266"/>
      <c r="BT94" s="266"/>
      <c r="BU94" s="266"/>
      <c r="BV94" s="266"/>
      <c r="BW94" s="266"/>
      <c r="BX94" s="266"/>
      <c r="BY94" s="266"/>
      <c r="BZ94" s="266"/>
      <c r="CC94" s="266"/>
      <c r="CM94" s="266"/>
      <c r="CW94" s="266"/>
      <c r="DG94" s="266"/>
      <c r="DQ94" s="266"/>
      <c r="EA94" s="266"/>
      <c r="EK94" s="266"/>
      <c r="EU94" s="266"/>
      <c r="FE94" s="266"/>
      <c r="FO94" s="266"/>
      <c r="FY94" s="266"/>
      <c r="GI94" s="266"/>
      <c r="GS94" s="266"/>
      <c r="HC94" s="266"/>
      <c r="HM94" s="266"/>
      <c r="HW94" s="266"/>
      <c r="IG94" s="266"/>
      <c r="IQ94" s="266"/>
    </row>
    <row r="95" spans="1:251" s="3" customFormat="1" x14ac:dyDescent="0.3">
      <c r="A95" s="266"/>
      <c r="K95" s="266"/>
      <c r="U95" s="266"/>
      <c r="AE95" s="266"/>
      <c r="AO95" s="266"/>
      <c r="AY95" s="266"/>
      <c r="BI95" s="266"/>
      <c r="BS95" s="266"/>
      <c r="BT95" s="266"/>
      <c r="BU95" s="266"/>
      <c r="BV95" s="266"/>
      <c r="BW95" s="266"/>
      <c r="BX95" s="266"/>
      <c r="BY95" s="266"/>
      <c r="BZ95" s="266"/>
      <c r="CC95" s="266"/>
      <c r="CM95" s="266"/>
      <c r="CW95" s="266"/>
      <c r="DG95" s="266"/>
      <c r="DQ95" s="266"/>
      <c r="EA95" s="266"/>
      <c r="EK95" s="266"/>
      <c r="EU95" s="266"/>
      <c r="FE95" s="266"/>
      <c r="FO95" s="266"/>
      <c r="FY95" s="266"/>
      <c r="GI95" s="266"/>
      <c r="GS95" s="266"/>
      <c r="HC95" s="266"/>
      <c r="HM95" s="266"/>
      <c r="HW95" s="266"/>
      <c r="IG95" s="266"/>
      <c r="IQ95" s="266"/>
    </row>
    <row r="96" spans="1:251" s="3" customFormat="1" x14ac:dyDescent="0.3">
      <c r="A96" s="266"/>
      <c r="K96" s="266"/>
      <c r="U96" s="266"/>
      <c r="AE96" s="266"/>
      <c r="AO96" s="266"/>
      <c r="AY96" s="266"/>
      <c r="BI96" s="266"/>
      <c r="BS96" s="266"/>
      <c r="BT96" s="266"/>
      <c r="BU96" s="266"/>
      <c r="BV96" s="266"/>
      <c r="BW96" s="266"/>
      <c r="BX96" s="266"/>
      <c r="BY96" s="266"/>
      <c r="BZ96" s="266"/>
      <c r="CC96" s="266"/>
      <c r="CM96" s="266"/>
      <c r="CW96" s="266"/>
      <c r="DG96" s="266"/>
      <c r="DQ96" s="266"/>
      <c r="EA96" s="266"/>
      <c r="EK96" s="266"/>
      <c r="EU96" s="266"/>
      <c r="FE96" s="266"/>
      <c r="FO96" s="266"/>
      <c r="FY96" s="266"/>
      <c r="GI96" s="266"/>
      <c r="GS96" s="266"/>
      <c r="HC96" s="266"/>
      <c r="HM96" s="266"/>
      <c r="HW96" s="266"/>
      <c r="IG96" s="266"/>
      <c r="IQ96" s="266"/>
    </row>
    <row r="97" spans="1:251" s="3" customFormat="1" x14ac:dyDescent="0.3">
      <c r="A97" s="266"/>
      <c r="K97" s="266"/>
      <c r="U97" s="266"/>
      <c r="AE97" s="266"/>
      <c r="AO97" s="266"/>
      <c r="AY97" s="266"/>
      <c r="BI97" s="266"/>
      <c r="BS97" s="266"/>
      <c r="BT97" s="266"/>
      <c r="BU97" s="266"/>
      <c r="BV97" s="266"/>
      <c r="BW97" s="266"/>
      <c r="BX97" s="266"/>
      <c r="BY97" s="266"/>
      <c r="BZ97" s="266"/>
      <c r="CC97" s="266"/>
      <c r="CM97" s="266"/>
      <c r="CW97" s="266"/>
      <c r="DG97" s="266"/>
      <c r="DQ97" s="266"/>
      <c r="EA97" s="266"/>
      <c r="EK97" s="266"/>
      <c r="EU97" s="266"/>
      <c r="FE97" s="266"/>
      <c r="FO97" s="266"/>
      <c r="FY97" s="266"/>
      <c r="GI97" s="266"/>
      <c r="GS97" s="266"/>
      <c r="HC97" s="266"/>
      <c r="HM97" s="266"/>
      <c r="HW97" s="266"/>
      <c r="IG97" s="266"/>
      <c r="IQ97" s="266"/>
    </row>
    <row r="98" spans="1:251" s="3" customFormat="1" x14ac:dyDescent="0.3">
      <c r="A98" s="266"/>
      <c r="K98" s="266"/>
      <c r="U98" s="266"/>
      <c r="AE98" s="266"/>
      <c r="AO98" s="266"/>
      <c r="AY98" s="266"/>
      <c r="BI98" s="266"/>
      <c r="BS98" s="266"/>
      <c r="BT98" s="266"/>
      <c r="BU98" s="266"/>
      <c r="BV98" s="266"/>
      <c r="BW98" s="266"/>
      <c r="BX98" s="266"/>
      <c r="BY98" s="266"/>
      <c r="BZ98" s="266"/>
      <c r="CC98" s="266"/>
      <c r="CM98" s="266"/>
      <c r="CW98" s="266"/>
      <c r="DG98" s="266"/>
      <c r="DQ98" s="266"/>
      <c r="EA98" s="266"/>
      <c r="EK98" s="266"/>
      <c r="EU98" s="266"/>
      <c r="FE98" s="266"/>
      <c r="FO98" s="266"/>
      <c r="FY98" s="266"/>
      <c r="GI98" s="266"/>
      <c r="GS98" s="266"/>
      <c r="HC98" s="266"/>
      <c r="HM98" s="266"/>
      <c r="HW98" s="266"/>
      <c r="IG98" s="266"/>
      <c r="IQ98" s="266"/>
    </row>
    <row r="99" spans="1:251" s="3" customFormat="1" x14ac:dyDescent="0.3">
      <c r="A99" s="266"/>
      <c r="K99" s="266"/>
      <c r="U99" s="266"/>
      <c r="AE99" s="266"/>
      <c r="AO99" s="266"/>
      <c r="AY99" s="266"/>
      <c r="BI99" s="266"/>
      <c r="BS99" s="266"/>
      <c r="BT99" s="266"/>
      <c r="BU99" s="266"/>
      <c r="BV99" s="266"/>
      <c r="BW99" s="266"/>
      <c r="BX99" s="266"/>
      <c r="BY99" s="266"/>
      <c r="BZ99" s="266"/>
      <c r="CC99" s="266"/>
      <c r="CM99" s="266"/>
      <c r="CW99" s="266"/>
      <c r="DG99" s="266"/>
      <c r="DQ99" s="266"/>
      <c r="EA99" s="266"/>
      <c r="EK99" s="266"/>
      <c r="EU99" s="266"/>
      <c r="FE99" s="266"/>
      <c r="FO99" s="266"/>
      <c r="FY99" s="266"/>
      <c r="GI99" s="266"/>
      <c r="GS99" s="266"/>
      <c r="HC99" s="266"/>
      <c r="HM99" s="266"/>
      <c r="HW99" s="266"/>
      <c r="IG99" s="266"/>
      <c r="IQ99" s="266"/>
    </row>
    <row r="100" spans="1:251" s="3" customFormat="1" x14ac:dyDescent="0.3">
      <c r="A100" s="266"/>
      <c r="K100" s="266"/>
      <c r="U100" s="266"/>
      <c r="AE100" s="266"/>
      <c r="AO100" s="266"/>
      <c r="AY100" s="266"/>
      <c r="BI100" s="266"/>
      <c r="BS100" s="266"/>
      <c r="BT100" s="266"/>
      <c r="BU100" s="266"/>
      <c r="BV100" s="266"/>
      <c r="BW100" s="266"/>
      <c r="BX100" s="266"/>
      <c r="BY100" s="266"/>
      <c r="BZ100" s="266"/>
      <c r="CC100" s="266"/>
      <c r="CM100" s="266"/>
      <c r="CW100" s="266"/>
      <c r="DG100" s="266"/>
      <c r="DQ100" s="266"/>
      <c r="EA100" s="266"/>
      <c r="EK100" s="266"/>
      <c r="EU100" s="266"/>
      <c r="FE100" s="266"/>
      <c r="FO100" s="266"/>
      <c r="FY100" s="266"/>
      <c r="GI100" s="266"/>
      <c r="GS100" s="266"/>
      <c r="HC100" s="266"/>
      <c r="HM100" s="266"/>
      <c r="HW100" s="266"/>
      <c r="IG100" s="266"/>
      <c r="IQ100" s="266"/>
    </row>
    <row r="101" spans="1:251" s="3" customFormat="1" x14ac:dyDescent="0.3">
      <c r="A101" s="266"/>
      <c r="K101" s="266"/>
      <c r="U101" s="266"/>
      <c r="AE101" s="266"/>
      <c r="AO101" s="266"/>
      <c r="AY101" s="266"/>
      <c r="BI101" s="266"/>
      <c r="BS101" s="266"/>
      <c r="BT101" s="266"/>
      <c r="BU101" s="266"/>
      <c r="BV101" s="266"/>
      <c r="BW101" s="266"/>
      <c r="BX101" s="266"/>
      <c r="BY101" s="266"/>
      <c r="BZ101" s="266"/>
      <c r="CC101" s="266"/>
      <c r="CM101" s="266"/>
      <c r="CW101" s="266"/>
      <c r="DG101" s="266"/>
      <c r="DQ101" s="266"/>
      <c r="EA101" s="266"/>
      <c r="EK101" s="266"/>
      <c r="EU101" s="266"/>
      <c r="FE101" s="266"/>
      <c r="FO101" s="266"/>
      <c r="FY101" s="266"/>
      <c r="GI101" s="266"/>
      <c r="GS101" s="266"/>
      <c r="HC101" s="266"/>
      <c r="HM101" s="266"/>
      <c r="HW101" s="266"/>
      <c r="IG101" s="266"/>
      <c r="IQ101" s="266"/>
    </row>
    <row r="102" spans="1:251" s="3" customFormat="1" x14ac:dyDescent="0.3">
      <c r="A102" s="266"/>
      <c r="K102" s="266"/>
      <c r="U102" s="266"/>
      <c r="AE102" s="266"/>
      <c r="AO102" s="266"/>
      <c r="AY102" s="266"/>
      <c r="BI102" s="266"/>
      <c r="BS102" s="266"/>
      <c r="BT102" s="266"/>
      <c r="BU102" s="266"/>
      <c r="BV102" s="266"/>
      <c r="BW102" s="266"/>
      <c r="BX102" s="266"/>
      <c r="BY102" s="266"/>
      <c r="BZ102" s="266"/>
      <c r="CC102" s="266"/>
      <c r="CM102" s="266"/>
      <c r="CW102" s="266"/>
      <c r="DG102" s="266"/>
      <c r="DQ102" s="266"/>
      <c r="EA102" s="266"/>
      <c r="EK102" s="266"/>
      <c r="EU102" s="266"/>
      <c r="FE102" s="266"/>
      <c r="FO102" s="266"/>
      <c r="FY102" s="266"/>
      <c r="GI102" s="266"/>
      <c r="GS102" s="266"/>
      <c r="HC102" s="266"/>
      <c r="HM102" s="266"/>
      <c r="HW102" s="266"/>
      <c r="IG102" s="266"/>
      <c r="IQ102" s="266"/>
    </row>
    <row r="103" spans="1:251" s="3" customFormat="1" x14ac:dyDescent="0.3">
      <c r="A103" s="266"/>
      <c r="K103" s="266"/>
      <c r="U103" s="266"/>
      <c r="AE103" s="266"/>
      <c r="AO103" s="266"/>
      <c r="AY103" s="266"/>
      <c r="BI103" s="266"/>
      <c r="BS103" s="266"/>
      <c r="BT103" s="266"/>
      <c r="BU103" s="266"/>
      <c r="BV103" s="266"/>
      <c r="BW103" s="266"/>
      <c r="BX103" s="266"/>
      <c r="BY103" s="266"/>
      <c r="BZ103" s="266"/>
      <c r="CC103" s="266"/>
      <c r="CM103" s="266"/>
      <c r="CW103" s="266"/>
      <c r="DG103" s="266"/>
      <c r="DQ103" s="266"/>
      <c r="EA103" s="266"/>
      <c r="EK103" s="266"/>
      <c r="EU103" s="266"/>
      <c r="FE103" s="266"/>
      <c r="FO103" s="266"/>
      <c r="FY103" s="266"/>
      <c r="GI103" s="266"/>
      <c r="GS103" s="266"/>
      <c r="HC103" s="266"/>
      <c r="HM103" s="266"/>
      <c r="HW103" s="266"/>
      <c r="IG103" s="266"/>
      <c r="IQ103" s="266"/>
    </row>
    <row r="104" spans="1:251" s="3" customFormat="1" x14ac:dyDescent="0.3">
      <c r="A104" s="266"/>
      <c r="K104" s="266"/>
      <c r="U104" s="266"/>
      <c r="AE104" s="266"/>
      <c r="AO104" s="266"/>
      <c r="AY104" s="266"/>
      <c r="BI104" s="266"/>
      <c r="BS104" s="266"/>
      <c r="BT104" s="266"/>
      <c r="BU104" s="266"/>
      <c r="BV104" s="266"/>
      <c r="BW104" s="266"/>
      <c r="BX104" s="266"/>
      <c r="BY104" s="266"/>
      <c r="BZ104" s="266"/>
      <c r="CC104" s="266"/>
      <c r="CM104" s="266"/>
      <c r="CW104" s="266"/>
      <c r="DG104" s="266"/>
      <c r="DQ104" s="266"/>
      <c r="EA104" s="266"/>
      <c r="EK104" s="266"/>
      <c r="EU104" s="266"/>
      <c r="FE104" s="266"/>
      <c r="FO104" s="266"/>
      <c r="FY104" s="266"/>
      <c r="GI104" s="266"/>
      <c r="GS104" s="266"/>
      <c r="HC104" s="266"/>
      <c r="HM104" s="266"/>
      <c r="HW104" s="266"/>
      <c r="IG104" s="266"/>
      <c r="IQ104" s="266"/>
    </row>
    <row r="105" spans="1:251" s="3" customFormat="1" x14ac:dyDescent="0.3">
      <c r="A105" s="266"/>
      <c r="K105" s="266"/>
      <c r="U105" s="266"/>
      <c r="AE105" s="266"/>
      <c r="AO105" s="266"/>
      <c r="AY105" s="266"/>
      <c r="BI105" s="266"/>
      <c r="BS105" s="266"/>
      <c r="BT105" s="266"/>
      <c r="BU105" s="266"/>
      <c r="BV105" s="266"/>
      <c r="BW105" s="266"/>
      <c r="BX105" s="266"/>
      <c r="BY105" s="266"/>
      <c r="BZ105" s="266"/>
      <c r="CC105" s="266"/>
      <c r="CM105" s="266"/>
      <c r="CW105" s="266"/>
      <c r="DG105" s="266"/>
      <c r="DQ105" s="266"/>
      <c r="EA105" s="266"/>
      <c r="EK105" s="266"/>
      <c r="EU105" s="266"/>
      <c r="FE105" s="266"/>
      <c r="FO105" s="266"/>
      <c r="FY105" s="266"/>
      <c r="GI105" s="266"/>
      <c r="GS105" s="266"/>
      <c r="HC105" s="266"/>
      <c r="HM105" s="266"/>
      <c r="HW105" s="266"/>
      <c r="IG105" s="266"/>
      <c r="IQ105" s="266"/>
    </row>
    <row r="106" spans="1:251" s="3" customFormat="1" x14ac:dyDescent="0.3">
      <c r="A106" s="266"/>
      <c r="K106" s="266"/>
      <c r="U106" s="266"/>
      <c r="AE106" s="266"/>
      <c r="AO106" s="266"/>
      <c r="AY106" s="266"/>
      <c r="BI106" s="266"/>
      <c r="BS106" s="266"/>
      <c r="BT106" s="266"/>
      <c r="BU106" s="266"/>
      <c r="BV106" s="266"/>
      <c r="BW106" s="266"/>
      <c r="BX106" s="266"/>
      <c r="BY106" s="266"/>
      <c r="BZ106" s="266"/>
      <c r="CC106" s="266"/>
      <c r="CM106" s="266"/>
      <c r="CW106" s="266"/>
      <c r="DG106" s="266"/>
      <c r="DQ106" s="266"/>
      <c r="EA106" s="266"/>
      <c r="EK106" s="266"/>
      <c r="EU106" s="266"/>
      <c r="FE106" s="266"/>
      <c r="FO106" s="266"/>
      <c r="FY106" s="266"/>
      <c r="GI106" s="266"/>
      <c r="GS106" s="266"/>
      <c r="HC106" s="266"/>
      <c r="HM106" s="266"/>
      <c r="HW106" s="266"/>
      <c r="IG106" s="266"/>
      <c r="IQ106" s="266"/>
    </row>
    <row r="107" spans="1:251" s="3" customFormat="1" x14ac:dyDescent="0.3">
      <c r="A107" s="266"/>
      <c r="K107" s="266"/>
      <c r="U107" s="266"/>
      <c r="AE107" s="266"/>
      <c r="AO107" s="266"/>
      <c r="AY107" s="266"/>
      <c r="BI107" s="266"/>
      <c r="BS107" s="266"/>
      <c r="BT107" s="266"/>
      <c r="BU107" s="266"/>
      <c r="BV107" s="266"/>
      <c r="BW107" s="266"/>
      <c r="BX107" s="266"/>
      <c r="BY107" s="266"/>
      <c r="BZ107" s="266"/>
      <c r="CC107" s="266"/>
      <c r="CM107" s="266"/>
      <c r="CW107" s="266"/>
      <c r="DG107" s="266"/>
      <c r="DQ107" s="266"/>
      <c r="EA107" s="266"/>
      <c r="EK107" s="266"/>
      <c r="EU107" s="266"/>
      <c r="FE107" s="266"/>
      <c r="FO107" s="266"/>
      <c r="FY107" s="266"/>
      <c r="GI107" s="266"/>
      <c r="GS107" s="266"/>
      <c r="HC107" s="266"/>
      <c r="HM107" s="266"/>
      <c r="HW107" s="266"/>
      <c r="IG107" s="266"/>
      <c r="IQ107" s="266"/>
    </row>
    <row r="108" spans="1:251" s="3" customFormat="1" x14ac:dyDescent="0.3">
      <c r="A108" s="266"/>
      <c r="K108" s="266"/>
      <c r="U108" s="266"/>
      <c r="AE108" s="266"/>
      <c r="AO108" s="266"/>
      <c r="AY108" s="266"/>
      <c r="BI108" s="266"/>
      <c r="BS108" s="266"/>
      <c r="BT108" s="266"/>
      <c r="BU108" s="266"/>
      <c r="BV108" s="266"/>
      <c r="BW108" s="266"/>
      <c r="BX108" s="266"/>
      <c r="BY108" s="266"/>
      <c r="BZ108" s="266"/>
      <c r="CC108" s="266"/>
      <c r="CM108" s="266"/>
      <c r="CW108" s="266"/>
      <c r="DG108" s="266"/>
      <c r="DQ108" s="266"/>
      <c r="EA108" s="266"/>
      <c r="EK108" s="266"/>
      <c r="EU108" s="266"/>
      <c r="FE108" s="266"/>
      <c r="FO108" s="266"/>
      <c r="FY108" s="266"/>
      <c r="GI108" s="266"/>
      <c r="GS108" s="266"/>
      <c r="HC108" s="266"/>
      <c r="HM108" s="266"/>
      <c r="HW108" s="266"/>
      <c r="IG108" s="266"/>
      <c r="IQ108" s="266"/>
    </row>
    <row r="109" spans="1:251" s="3" customFormat="1" x14ac:dyDescent="0.3">
      <c r="A109" s="266"/>
      <c r="K109" s="266"/>
      <c r="U109" s="266"/>
      <c r="AE109" s="266"/>
      <c r="AO109" s="266"/>
      <c r="AY109" s="266"/>
      <c r="BI109" s="266"/>
      <c r="BS109" s="266"/>
      <c r="BT109" s="266"/>
      <c r="BU109" s="266"/>
      <c r="BV109" s="266"/>
      <c r="BW109" s="266"/>
      <c r="BX109" s="266"/>
      <c r="BY109" s="266"/>
      <c r="BZ109" s="266"/>
      <c r="CC109" s="266"/>
      <c r="CM109" s="266"/>
      <c r="CW109" s="266"/>
      <c r="DG109" s="266"/>
      <c r="DQ109" s="266"/>
      <c r="EA109" s="266"/>
      <c r="EK109" s="266"/>
      <c r="EU109" s="266"/>
      <c r="FE109" s="266"/>
      <c r="FO109" s="266"/>
      <c r="FY109" s="266"/>
      <c r="GI109" s="266"/>
      <c r="GS109" s="266"/>
      <c r="HC109" s="266"/>
      <c r="HM109" s="266"/>
      <c r="HW109" s="266"/>
      <c r="IG109" s="266"/>
      <c r="IQ109" s="266"/>
    </row>
    <row r="110" spans="1:251" s="3" customFormat="1" x14ac:dyDescent="0.3">
      <c r="A110" s="266"/>
      <c r="K110" s="266"/>
      <c r="U110" s="266"/>
      <c r="AE110" s="266"/>
      <c r="AO110" s="266"/>
      <c r="AY110" s="266"/>
      <c r="BI110" s="266"/>
      <c r="BS110" s="266"/>
      <c r="BT110" s="266"/>
      <c r="BU110" s="266"/>
      <c r="BV110" s="266"/>
      <c r="BW110" s="266"/>
      <c r="BX110" s="266"/>
      <c r="BY110" s="266"/>
      <c r="BZ110" s="266"/>
      <c r="CC110" s="266"/>
      <c r="CM110" s="266"/>
      <c r="CW110" s="266"/>
      <c r="DG110" s="266"/>
      <c r="DQ110" s="266"/>
      <c r="EA110" s="266"/>
      <c r="EK110" s="266"/>
      <c r="EU110" s="266"/>
      <c r="FE110" s="266"/>
      <c r="FO110" s="266"/>
      <c r="FY110" s="266"/>
      <c r="GI110" s="266"/>
      <c r="GS110" s="266"/>
      <c r="HC110" s="266"/>
      <c r="HM110" s="266"/>
      <c r="HW110" s="266"/>
      <c r="IG110" s="266"/>
      <c r="IQ110" s="266"/>
    </row>
    <row r="111" spans="1:251" s="3" customFormat="1" x14ac:dyDescent="0.3">
      <c r="A111" s="266"/>
      <c r="K111" s="266"/>
      <c r="U111" s="266"/>
      <c r="AE111" s="266"/>
      <c r="AO111" s="266"/>
      <c r="AY111" s="266"/>
      <c r="BI111" s="266"/>
      <c r="BS111" s="266"/>
      <c r="BT111" s="266"/>
      <c r="BU111" s="266"/>
      <c r="BV111" s="266"/>
      <c r="BW111" s="266"/>
      <c r="BX111" s="266"/>
      <c r="BY111" s="266"/>
      <c r="BZ111" s="266"/>
      <c r="CC111" s="266"/>
      <c r="CM111" s="266"/>
      <c r="CW111" s="266"/>
      <c r="DG111" s="266"/>
      <c r="DQ111" s="266"/>
      <c r="EA111" s="266"/>
      <c r="EK111" s="266"/>
      <c r="EU111" s="266"/>
      <c r="FE111" s="266"/>
      <c r="FO111" s="266"/>
      <c r="FY111" s="266"/>
      <c r="GI111" s="266"/>
      <c r="GS111" s="266"/>
      <c r="HC111" s="266"/>
      <c r="HM111" s="266"/>
      <c r="HW111" s="266"/>
      <c r="IG111" s="266"/>
      <c r="IQ111" s="266"/>
    </row>
    <row r="112" spans="1:251" s="3" customFormat="1" x14ac:dyDescent="0.3">
      <c r="A112" s="266"/>
      <c r="K112" s="266"/>
      <c r="U112" s="266"/>
      <c r="AE112" s="266"/>
      <c r="AO112" s="266"/>
      <c r="AY112" s="266"/>
      <c r="BI112" s="266"/>
      <c r="BS112" s="266"/>
      <c r="BT112" s="266"/>
      <c r="BU112" s="266"/>
      <c r="BV112" s="266"/>
      <c r="BW112" s="266"/>
      <c r="BX112" s="266"/>
      <c r="BY112" s="266"/>
      <c r="BZ112" s="266"/>
      <c r="CC112" s="266"/>
      <c r="CM112" s="266"/>
      <c r="CW112" s="266"/>
      <c r="DG112" s="266"/>
      <c r="DQ112" s="266"/>
      <c r="EA112" s="266"/>
      <c r="EK112" s="266"/>
      <c r="EU112" s="266"/>
      <c r="FE112" s="266"/>
      <c r="FO112" s="266"/>
      <c r="FY112" s="266"/>
      <c r="GI112" s="266"/>
      <c r="GS112" s="266"/>
      <c r="HC112" s="266"/>
      <c r="HM112" s="266"/>
      <c r="HW112" s="266"/>
      <c r="IG112" s="266"/>
      <c r="IQ112" s="266"/>
    </row>
    <row r="113" spans="1:251" s="3" customFormat="1" x14ac:dyDescent="0.3">
      <c r="A113" s="266"/>
      <c r="K113" s="266"/>
      <c r="U113" s="266"/>
      <c r="AE113" s="266"/>
      <c r="AO113" s="266"/>
      <c r="AY113" s="266"/>
      <c r="BI113" s="266"/>
      <c r="BS113" s="266"/>
      <c r="BT113" s="266"/>
      <c r="BU113" s="266"/>
      <c r="BV113" s="266"/>
      <c r="BW113" s="266"/>
      <c r="BX113" s="266"/>
      <c r="BY113" s="266"/>
      <c r="BZ113" s="266"/>
      <c r="CC113" s="266"/>
      <c r="CM113" s="266"/>
      <c r="CW113" s="266"/>
      <c r="DG113" s="266"/>
      <c r="DQ113" s="266"/>
      <c r="EA113" s="266"/>
      <c r="EK113" s="266"/>
      <c r="EU113" s="266"/>
      <c r="FE113" s="266"/>
      <c r="FO113" s="266"/>
      <c r="FY113" s="266"/>
      <c r="GI113" s="266"/>
      <c r="GS113" s="266"/>
      <c r="HC113" s="266"/>
      <c r="HM113" s="266"/>
      <c r="HW113" s="266"/>
      <c r="IG113" s="266"/>
      <c r="IQ113" s="266"/>
    </row>
    <row r="114" spans="1:251" s="3" customFormat="1" x14ac:dyDescent="0.3">
      <c r="A114" s="266"/>
      <c r="K114" s="266"/>
      <c r="U114" s="266"/>
      <c r="AE114" s="266"/>
      <c r="AO114" s="266"/>
      <c r="AY114" s="266"/>
      <c r="BI114" s="266"/>
      <c r="BS114" s="266"/>
      <c r="BT114" s="266"/>
      <c r="BU114" s="266"/>
      <c r="BV114" s="266"/>
      <c r="BW114" s="266"/>
      <c r="BX114" s="266"/>
      <c r="BY114" s="266"/>
      <c r="BZ114" s="266"/>
      <c r="CC114" s="266"/>
      <c r="CM114" s="266"/>
      <c r="CW114" s="266"/>
      <c r="DG114" s="266"/>
      <c r="DQ114" s="266"/>
      <c r="EA114" s="266"/>
      <c r="EK114" s="266"/>
      <c r="EU114" s="266"/>
      <c r="FE114" s="266"/>
      <c r="FO114" s="266"/>
      <c r="FY114" s="266"/>
      <c r="GI114" s="266"/>
      <c r="GS114" s="266"/>
      <c r="HC114" s="266"/>
      <c r="HM114" s="266"/>
      <c r="HW114" s="266"/>
      <c r="IG114" s="266"/>
      <c r="IQ114" s="266"/>
    </row>
    <row r="115" spans="1:251" s="3" customFormat="1" x14ac:dyDescent="0.3">
      <c r="A115" s="266"/>
      <c r="K115" s="266"/>
      <c r="U115" s="266"/>
      <c r="AE115" s="266"/>
      <c r="AO115" s="266"/>
      <c r="AY115" s="266"/>
      <c r="BI115" s="266"/>
      <c r="BS115" s="266"/>
      <c r="BT115" s="266"/>
      <c r="BU115" s="266"/>
      <c r="BV115" s="266"/>
      <c r="BW115" s="266"/>
      <c r="BX115" s="266"/>
      <c r="BY115" s="266"/>
      <c r="BZ115" s="266"/>
      <c r="CC115" s="266"/>
      <c r="CM115" s="266"/>
      <c r="CW115" s="266"/>
      <c r="DG115" s="266"/>
      <c r="DQ115" s="266"/>
      <c r="EA115" s="266"/>
      <c r="EK115" s="266"/>
      <c r="EU115" s="266"/>
      <c r="FE115" s="266"/>
      <c r="FO115" s="266"/>
      <c r="FY115" s="266"/>
      <c r="GI115" s="266"/>
      <c r="GS115" s="266"/>
      <c r="HC115" s="266"/>
      <c r="HM115" s="266"/>
      <c r="HW115" s="266"/>
      <c r="IG115" s="266"/>
      <c r="IQ115" s="266"/>
    </row>
    <row r="116" spans="1:251" s="3" customFormat="1" x14ac:dyDescent="0.3">
      <c r="A116" s="266"/>
      <c r="K116" s="266"/>
      <c r="U116" s="266"/>
      <c r="AE116" s="266"/>
      <c r="AO116" s="266"/>
      <c r="AY116" s="266"/>
      <c r="BI116" s="266"/>
      <c r="BS116" s="266"/>
      <c r="BT116" s="266"/>
      <c r="BU116" s="266"/>
      <c r="BV116" s="266"/>
      <c r="BW116" s="266"/>
      <c r="BX116" s="266"/>
      <c r="BY116" s="266"/>
      <c r="BZ116" s="266"/>
      <c r="CC116" s="266"/>
      <c r="CM116" s="266"/>
      <c r="CW116" s="266"/>
      <c r="DG116" s="266"/>
      <c r="DQ116" s="266"/>
      <c r="EA116" s="266"/>
      <c r="EK116" s="266"/>
      <c r="EU116" s="266"/>
      <c r="FE116" s="266"/>
      <c r="FO116" s="266"/>
      <c r="FY116" s="266"/>
      <c r="GI116" s="266"/>
      <c r="GS116" s="266"/>
      <c r="HC116" s="266"/>
      <c r="HM116" s="266"/>
      <c r="HW116" s="266"/>
      <c r="IG116" s="266"/>
      <c r="IQ116" s="266"/>
    </row>
    <row r="117" spans="1:251" s="3" customFormat="1" x14ac:dyDescent="0.3">
      <c r="A117" s="266"/>
      <c r="K117" s="266"/>
      <c r="U117" s="266"/>
      <c r="AE117" s="266"/>
      <c r="AO117" s="266"/>
      <c r="AY117" s="266"/>
      <c r="BI117" s="266"/>
      <c r="BS117" s="266"/>
      <c r="BT117" s="266"/>
      <c r="BU117" s="266"/>
      <c r="BV117" s="266"/>
      <c r="BW117" s="266"/>
      <c r="BX117" s="266"/>
      <c r="BY117" s="266"/>
      <c r="BZ117" s="266"/>
      <c r="CC117" s="266"/>
      <c r="CM117" s="266"/>
      <c r="CW117" s="266"/>
      <c r="DG117" s="266"/>
      <c r="DQ117" s="266"/>
      <c r="EA117" s="266"/>
      <c r="EK117" s="266"/>
      <c r="EU117" s="266"/>
      <c r="FE117" s="266"/>
      <c r="FO117" s="266"/>
      <c r="FY117" s="266"/>
      <c r="GI117" s="266"/>
      <c r="GS117" s="266"/>
      <c r="HC117" s="266"/>
      <c r="HM117" s="266"/>
      <c r="HW117" s="266"/>
      <c r="IG117" s="266"/>
      <c r="IQ117" s="266"/>
    </row>
    <row r="118" spans="1:251" s="3" customFormat="1" x14ac:dyDescent="0.3">
      <c r="A118" s="266"/>
      <c r="K118" s="266"/>
      <c r="U118" s="266"/>
      <c r="AE118" s="266"/>
      <c r="AO118" s="266"/>
      <c r="AY118" s="266"/>
      <c r="BI118" s="266"/>
      <c r="BS118" s="266"/>
      <c r="BT118" s="266"/>
      <c r="BU118" s="266"/>
      <c r="BV118" s="266"/>
      <c r="BW118" s="266"/>
      <c r="BX118" s="266"/>
      <c r="BY118" s="266"/>
      <c r="BZ118" s="266"/>
      <c r="CC118" s="266"/>
      <c r="CM118" s="266"/>
      <c r="CW118" s="266"/>
      <c r="DG118" s="266"/>
      <c r="DQ118" s="266"/>
      <c r="EA118" s="266"/>
      <c r="EK118" s="266"/>
      <c r="EU118" s="266"/>
      <c r="FE118" s="266"/>
      <c r="FO118" s="266"/>
      <c r="FY118" s="266"/>
      <c r="GI118" s="266"/>
      <c r="GS118" s="266"/>
      <c r="HC118" s="266"/>
      <c r="HM118" s="266"/>
      <c r="HW118" s="266"/>
      <c r="IG118" s="266"/>
      <c r="IQ118" s="266"/>
    </row>
    <row r="119" spans="1:251" s="3" customFormat="1" x14ac:dyDescent="0.3">
      <c r="A119" s="266"/>
      <c r="K119" s="266"/>
      <c r="U119" s="266"/>
      <c r="AE119" s="266"/>
      <c r="AO119" s="266"/>
      <c r="AY119" s="266"/>
      <c r="BI119" s="266"/>
      <c r="BS119" s="266"/>
      <c r="BT119" s="266"/>
      <c r="BU119" s="266"/>
      <c r="BV119" s="266"/>
      <c r="BW119" s="266"/>
      <c r="BX119" s="266"/>
      <c r="BY119" s="266"/>
      <c r="BZ119" s="266"/>
      <c r="CC119" s="266"/>
      <c r="CM119" s="266"/>
      <c r="CW119" s="266"/>
      <c r="DG119" s="266"/>
      <c r="DQ119" s="266"/>
      <c r="EA119" s="266"/>
      <c r="EK119" s="266"/>
      <c r="EU119" s="266"/>
      <c r="FE119" s="266"/>
      <c r="FO119" s="266"/>
      <c r="FY119" s="266"/>
      <c r="GI119" s="266"/>
      <c r="GS119" s="266"/>
      <c r="HC119" s="266"/>
      <c r="HM119" s="266"/>
      <c r="HW119" s="266"/>
      <c r="IG119" s="266"/>
      <c r="IQ119" s="266"/>
    </row>
    <row r="120" spans="1:251" s="3" customFormat="1" x14ac:dyDescent="0.3">
      <c r="A120" s="266"/>
      <c r="K120" s="266"/>
      <c r="U120" s="266"/>
      <c r="AE120" s="266"/>
      <c r="AO120" s="266"/>
      <c r="AY120" s="266"/>
      <c r="BI120" s="266"/>
      <c r="BS120" s="266"/>
      <c r="BT120" s="266"/>
      <c r="BU120" s="266"/>
      <c r="BV120" s="266"/>
      <c r="BW120" s="266"/>
      <c r="BX120" s="266"/>
      <c r="BY120" s="266"/>
      <c r="BZ120" s="266"/>
      <c r="CC120" s="266"/>
      <c r="CM120" s="266"/>
      <c r="CW120" s="266"/>
      <c r="DG120" s="266"/>
      <c r="DQ120" s="266"/>
      <c r="EA120" s="266"/>
      <c r="EK120" s="266"/>
      <c r="EU120" s="266"/>
      <c r="FE120" s="266"/>
      <c r="FO120" s="266"/>
      <c r="FY120" s="266"/>
      <c r="GI120" s="266"/>
      <c r="GS120" s="266"/>
      <c r="HC120" s="266"/>
      <c r="HM120" s="266"/>
      <c r="HW120" s="266"/>
      <c r="IG120" s="266"/>
      <c r="IQ120" s="266"/>
    </row>
    <row r="121" spans="1:251" s="3" customFormat="1" x14ac:dyDescent="0.3">
      <c r="A121" s="266"/>
      <c r="K121" s="266"/>
      <c r="U121" s="266"/>
      <c r="AE121" s="266"/>
      <c r="AO121" s="266"/>
      <c r="AY121" s="266"/>
      <c r="BI121" s="266"/>
      <c r="BS121" s="266"/>
      <c r="BT121" s="266"/>
      <c r="BU121" s="266"/>
      <c r="BV121" s="266"/>
      <c r="BW121" s="266"/>
      <c r="BX121" s="266"/>
      <c r="BY121" s="266"/>
      <c r="BZ121" s="266"/>
      <c r="CC121" s="266"/>
      <c r="CM121" s="266"/>
      <c r="CW121" s="266"/>
      <c r="DG121" s="266"/>
      <c r="DQ121" s="266"/>
      <c r="EA121" s="266"/>
      <c r="EK121" s="266"/>
      <c r="EU121" s="266"/>
      <c r="FE121" s="266"/>
      <c r="FO121" s="266"/>
      <c r="FY121" s="266"/>
      <c r="GI121" s="266"/>
      <c r="GS121" s="266"/>
      <c r="HC121" s="266"/>
      <c r="HM121" s="266"/>
      <c r="HW121" s="266"/>
      <c r="IG121" s="266"/>
      <c r="IQ121" s="266"/>
    </row>
    <row r="122" spans="1:251" s="3" customFormat="1" x14ac:dyDescent="0.3">
      <c r="A122" s="266"/>
      <c r="K122" s="266"/>
      <c r="U122" s="266"/>
      <c r="AE122" s="266"/>
      <c r="AO122" s="266"/>
      <c r="AY122" s="266"/>
      <c r="BI122" s="266"/>
      <c r="BS122" s="266"/>
      <c r="BT122" s="266"/>
      <c r="BU122" s="266"/>
      <c r="BV122" s="266"/>
      <c r="BW122" s="266"/>
      <c r="BX122" s="266"/>
      <c r="BY122" s="266"/>
      <c r="BZ122" s="266"/>
      <c r="CC122" s="266"/>
      <c r="CM122" s="266"/>
      <c r="CW122" s="266"/>
      <c r="DG122" s="266"/>
      <c r="DQ122" s="266"/>
      <c r="EA122" s="266"/>
      <c r="EK122" s="266"/>
      <c r="EU122" s="266"/>
      <c r="FE122" s="266"/>
      <c r="FO122" s="266"/>
      <c r="FY122" s="266"/>
      <c r="GI122" s="266"/>
      <c r="GS122" s="266"/>
      <c r="HC122" s="266"/>
      <c r="HM122" s="266"/>
      <c r="HW122" s="266"/>
      <c r="IG122" s="266"/>
      <c r="IQ122" s="266"/>
    </row>
    <row r="123" spans="1:251" s="3" customFormat="1" x14ac:dyDescent="0.3">
      <c r="A123" s="266"/>
      <c r="K123" s="266"/>
      <c r="U123" s="266"/>
      <c r="AE123" s="266"/>
      <c r="AO123" s="266"/>
      <c r="AY123" s="266"/>
      <c r="BI123" s="266"/>
      <c r="BS123" s="266"/>
      <c r="BT123" s="266"/>
      <c r="BU123" s="266"/>
      <c r="BV123" s="266"/>
      <c r="BW123" s="266"/>
      <c r="BX123" s="266"/>
      <c r="BY123" s="266"/>
      <c r="BZ123" s="266"/>
      <c r="CC123" s="266"/>
      <c r="CM123" s="266"/>
      <c r="CW123" s="266"/>
      <c r="DG123" s="266"/>
      <c r="DQ123" s="266"/>
      <c r="EA123" s="266"/>
      <c r="EK123" s="266"/>
      <c r="EU123" s="266"/>
      <c r="FE123" s="266"/>
      <c r="FO123" s="266"/>
      <c r="FY123" s="266"/>
      <c r="GI123" s="266"/>
      <c r="GS123" s="266"/>
      <c r="HC123" s="266"/>
      <c r="HM123" s="266"/>
      <c r="HW123" s="266"/>
      <c r="IG123" s="266"/>
      <c r="IQ123" s="266"/>
    </row>
    <row r="124" spans="1:251" s="3" customFormat="1" x14ac:dyDescent="0.3">
      <c r="A124" s="266"/>
      <c r="K124" s="266"/>
      <c r="U124" s="266"/>
      <c r="AE124" s="266"/>
      <c r="AO124" s="266"/>
      <c r="AY124" s="266"/>
      <c r="BI124" s="266"/>
      <c r="BS124" s="266"/>
      <c r="BT124" s="266"/>
      <c r="BU124" s="266"/>
      <c r="BV124" s="266"/>
      <c r="BW124" s="266"/>
      <c r="BX124" s="266"/>
      <c r="BY124" s="266"/>
      <c r="BZ124" s="266"/>
      <c r="CC124" s="266"/>
      <c r="CM124" s="266"/>
      <c r="CW124" s="266"/>
      <c r="DG124" s="266"/>
      <c r="DQ124" s="266"/>
      <c r="EA124" s="266"/>
      <c r="EK124" s="266"/>
      <c r="EU124" s="266"/>
      <c r="FE124" s="266"/>
      <c r="FO124" s="266"/>
      <c r="FY124" s="266"/>
      <c r="GI124" s="266"/>
      <c r="GS124" s="266"/>
      <c r="HC124" s="266"/>
      <c r="HM124" s="266"/>
      <c r="HW124" s="266"/>
      <c r="IG124" s="266"/>
      <c r="IQ124" s="266"/>
    </row>
    <row r="125" spans="1:251" s="3" customFormat="1" x14ac:dyDescent="0.3">
      <c r="A125" s="266"/>
      <c r="K125" s="266"/>
      <c r="U125" s="266"/>
      <c r="AE125" s="266"/>
      <c r="AO125" s="266"/>
      <c r="AY125" s="266"/>
      <c r="BI125" s="266"/>
      <c r="BS125" s="266"/>
      <c r="BT125" s="266"/>
      <c r="BU125" s="266"/>
      <c r="BV125" s="266"/>
      <c r="BW125" s="266"/>
      <c r="BX125" s="266"/>
      <c r="BY125" s="266"/>
      <c r="BZ125" s="266"/>
      <c r="CC125" s="266"/>
      <c r="CM125" s="266"/>
      <c r="CW125" s="266"/>
      <c r="DG125" s="266"/>
      <c r="DQ125" s="266"/>
      <c r="EA125" s="266"/>
      <c r="EK125" s="266"/>
      <c r="EU125" s="266"/>
      <c r="FE125" s="266"/>
      <c r="FO125" s="266"/>
      <c r="FY125" s="266"/>
      <c r="GI125" s="266"/>
      <c r="GS125" s="266"/>
      <c r="HC125" s="266"/>
      <c r="HM125" s="266"/>
      <c r="HW125" s="266"/>
      <c r="IG125" s="266"/>
      <c r="IQ125" s="266"/>
    </row>
    <row r="126" spans="1:251" s="3" customFormat="1" x14ac:dyDescent="0.3">
      <c r="A126" s="266"/>
      <c r="K126" s="266"/>
      <c r="U126" s="266"/>
      <c r="AE126" s="266"/>
      <c r="AO126" s="266"/>
      <c r="AY126" s="266"/>
      <c r="BI126" s="266"/>
      <c r="BS126" s="266"/>
      <c r="BT126" s="266"/>
      <c r="BU126" s="266"/>
      <c r="BV126" s="266"/>
      <c r="BW126" s="266"/>
      <c r="BX126" s="266"/>
      <c r="BY126" s="266"/>
      <c r="BZ126" s="266"/>
      <c r="CC126" s="266"/>
      <c r="CM126" s="266"/>
      <c r="CW126" s="266"/>
      <c r="DG126" s="266"/>
      <c r="DQ126" s="266"/>
      <c r="EA126" s="266"/>
      <c r="EK126" s="266"/>
      <c r="EU126" s="266"/>
      <c r="FE126" s="266"/>
      <c r="FO126" s="266"/>
      <c r="FY126" s="266"/>
      <c r="GI126" s="266"/>
      <c r="GS126" s="266"/>
      <c r="HC126" s="266"/>
      <c r="HM126" s="266"/>
      <c r="HW126" s="266"/>
      <c r="IG126" s="266"/>
      <c r="IQ126" s="266"/>
    </row>
    <row r="127" spans="1:251" s="3" customFormat="1" x14ac:dyDescent="0.3">
      <c r="A127" s="266"/>
      <c r="K127" s="266"/>
      <c r="U127" s="266"/>
      <c r="AE127" s="266"/>
      <c r="AO127" s="266"/>
      <c r="AY127" s="266"/>
      <c r="BI127" s="266"/>
      <c r="BS127" s="266"/>
      <c r="BT127" s="266"/>
      <c r="BU127" s="266"/>
      <c r="BV127" s="266"/>
      <c r="BW127" s="266"/>
      <c r="BX127" s="266"/>
      <c r="BY127" s="266"/>
      <c r="BZ127" s="266"/>
      <c r="CC127" s="266"/>
      <c r="CM127" s="266"/>
      <c r="CW127" s="266"/>
      <c r="DG127" s="266"/>
      <c r="DQ127" s="266"/>
      <c r="EA127" s="266"/>
      <c r="EK127" s="266"/>
      <c r="EU127" s="266"/>
      <c r="FE127" s="266"/>
      <c r="FO127" s="266"/>
      <c r="FY127" s="266"/>
      <c r="GI127" s="266"/>
      <c r="GS127" s="266"/>
      <c r="HC127" s="266"/>
      <c r="HM127" s="266"/>
      <c r="HW127" s="266"/>
      <c r="IG127" s="266"/>
      <c r="IQ127" s="266"/>
    </row>
    <row r="128" spans="1:251" s="3" customFormat="1" x14ac:dyDescent="0.3">
      <c r="A128" s="266"/>
      <c r="K128" s="266"/>
      <c r="U128" s="266"/>
      <c r="AE128" s="266"/>
      <c r="AO128" s="266"/>
      <c r="AY128" s="266"/>
      <c r="BI128" s="266"/>
      <c r="BS128" s="266"/>
      <c r="BT128" s="266"/>
      <c r="BU128" s="266"/>
      <c r="BV128" s="266"/>
      <c r="BW128" s="266"/>
      <c r="BX128" s="266"/>
      <c r="BY128" s="266"/>
      <c r="BZ128" s="266"/>
      <c r="CC128" s="266"/>
      <c r="CM128" s="266"/>
      <c r="CW128" s="266"/>
      <c r="DG128" s="266"/>
      <c r="DQ128" s="266"/>
      <c r="EA128" s="266"/>
      <c r="EK128" s="266"/>
      <c r="EU128" s="266"/>
      <c r="FE128" s="266"/>
      <c r="FO128" s="266"/>
      <c r="FY128" s="266"/>
      <c r="GI128" s="266"/>
      <c r="GS128" s="266"/>
      <c r="HC128" s="266"/>
      <c r="HM128" s="266"/>
      <c r="HW128" s="266"/>
      <c r="IG128" s="266"/>
      <c r="IQ128" s="266"/>
    </row>
    <row r="129" spans="1:251" s="3" customFormat="1" x14ac:dyDescent="0.3">
      <c r="A129" s="266"/>
      <c r="K129" s="266"/>
      <c r="U129" s="266"/>
      <c r="AE129" s="266"/>
      <c r="AO129" s="266"/>
      <c r="AY129" s="266"/>
      <c r="BI129" s="266"/>
      <c r="BS129" s="266"/>
      <c r="BT129" s="266"/>
      <c r="BU129" s="266"/>
      <c r="BV129" s="266"/>
      <c r="BW129" s="266"/>
      <c r="BX129" s="266"/>
      <c r="BY129" s="266"/>
      <c r="BZ129" s="266"/>
      <c r="CC129" s="266"/>
      <c r="CM129" s="266"/>
      <c r="CW129" s="266"/>
      <c r="DG129" s="266"/>
      <c r="DQ129" s="266"/>
      <c r="EA129" s="266"/>
      <c r="EK129" s="266"/>
      <c r="EU129" s="266"/>
      <c r="FE129" s="266"/>
      <c r="FO129" s="266"/>
      <c r="FY129" s="266"/>
      <c r="GI129" s="266"/>
      <c r="GS129" s="266"/>
      <c r="HC129" s="266"/>
      <c r="HM129" s="266"/>
      <c r="HW129" s="266"/>
      <c r="IG129" s="266"/>
      <c r="IQ129" s="266"/>
    </row>
    <row r="130" spans="1:251" s="3" customFormat="1" x14ac:dyDescent="0.3">
      <c r="A130" s="266"/>
      <c r="K130" s="266"/>
      <c r="U130" s="266"/>
      <c r="AE130" s="266"/>
      <c r="AO130" s="266"/>
      <c r="AY130" s="266"/>
      <c r="BI130" s="266"/>
      <c r="BS130" s="266"/>
      <c r="BT130" s="266"/>
      <c r="BU130" s="266"/>
      <c r="BV130" s="266"/>
      <c r="BW130" s="266"/>
      <c r="BX130" s="266"/>
      <c r="BY130" s="266"/>
      <c r="BZ130" s="266"/>
      <c r="CC130" s="266"/>
      <c r="CM130" s="266"/>
      <c r="CW130" s="266"/>
      <c r="DG130" s="266"/>
      <c r="DQ130" s="266"/>
      <c r="EA130" s="266"/>
      <c r="EK130" s="266"/>
      <c r="EU130" s="266"/>
      <c r="FE130" s="266"/>
      <c r="FO130" s="266"/>
      <c r="FY130" s="266"/>
      <c r="GI130" s="266"/>
      <c r="GS130" s="266"/>
      <c r="HC130" s="266"/>
      <c r="HM130" s="266"/>
      <c r="HW130" s="266"/>
      <c r="IG130" s="266"/>
      <c r="IQ130" s="266"/>
    </row>
    <row r="131" spans="1:251" s="3" customFormat="1" x14ac:dyDescent="0.3">
      <c r="A131" s="266"/>
      <c r="K131" s="266"/>
      <c r="U131" s="266"/>
      <c r="AE131" s="266"/>
      <c r="AO131" s="266"/>
      <c r="AY131" s="266"/>
      <c r="BI131" s="266"/>
      <c r="BS131" s="266"/>
      <c r="BT131" s="266"/>
      <c r="BU131" s="266"/>
      <c r="BV131" s="266"/>
      <c r="BW131" s="266"/>
      <c r="BX131" s="266"/>
      <c r="BY131" s="266"/>
      <c r="BZ131" s="266"/>
      <c r="CC131" s="266"/>
      <c r="CM131" s="266"/>
      <c r="CW131" s="266"/>
      <c r="DG131" s="266"/>
      <c r="DQ131" s="266"/>
      <c r="EA131" s="266"/>
      <c r="EK131" s="266"/>
      <c r="EU131" s="266"/>
      <c r="FE131" s="266"/>
      <c r="FO131" s="266"/>
      <c r="FY131" s="266"/>
      <c r="GI131" s="266"/>
      <c r="GS131" s="266"/>
      <c r="HC131" s="266"/>
      <c r="HM131" s="266"/>
      <c r="HW131" s="266"/>
      <c r="IG131" s="266"/>
      <c r="IQ131" s="266"/>
    </row>
    <row r="132" spans="1:251" s="3" customFormat="1" x14ac:dyDescent="0.3">
      <c r="A132" s="266"/>
      <c r="K132" s="266"/>
      <c r="U132" s="266"/>
      <c r="AE132" s="266"/>
      <c r="AO132" s="266"/>
      <c r="AY132" s="266"/>
      <c r="BI132" s="266"/>
      <c r="BS132" s="266"/>
      <c r="BT132" s="266"/>
      <c r="BU132" s="266"/>
      <c r="BV132" s="266"/>
      <c r="BW132" s="266"/>
      <c r="BX132" s="266"/>
      <c r="BY132" s="266"/>
      <c r="BZ132" s="266"/>
      <c r="CC132" s="266"/>
      <c r="CM132" s="266"/>
      <c r="CW132" s="266"/>
      <c r="DG132" s="266"/>
      <c r="DQ132" s="266"/>
      <c r="EA132" s="266"/>
      <c r="EK132" s="266"/>
      <c r="EU132" s="266"/>
      <c r="FE132" s="266"/>
      <c r="FO132" s="266"/>
      <c r="FY132" s="266"/>
      <c r="GI132" s="266"/>
      <c r="GS132" s="266"/>
      <c r="HC132" s="266"/>
      <c r="HM132" s="266"/>
      <c r="HW132" s="266"/>
      <c r="IG132" s="266"/>
      <c r="IQ132" s="266"/>
    </row>
    <row r="133" spans="1:251" s="3" customFormat="1" x14ac:dyDescent="0.3">
      <c r="A133" s="266"/>
      <c r="K133" s="266"/>
      <c r="U133" s="266"/>
      <c r="AE133" s="266"/>
      <c r="AO133" s="266"/>
      <c r="AY133" s="266"/>
      <c r="BI133" s="266"/>
      <c r="BS133" s="266"/>
      <c r="BT133" s="266"/>
      <c r="BU133" s="266"/>
      <c r="BV133" s="266"/>
      <c r="BW133" s="266"/>
      <c r="BX133" s="266"/>
      <c r="BY133" s="266"/>
      <c r="BZ133" s="266"/>
      <c r="CC133" s="266"/>
      <c r="CM133" s="266"/>
      <c r="CW133" s="266"/>
      <c r="DG133" s="266"/>
      <c r="DQ133" s="266"/>
      <c r="EA133" s="266"/>
      <c r="EK133" s="266"/>
      <c r="EU133" s="266"/>
      <c r="FE133" s="266"/>
      <c r="FO133" s="266"/>
      <c r="FY133" s="266"/>
      <c r="GI133" s="266"/>
      <c r="GS133" s="266"/>
      <c r="HC133" s="266"/>
      <c r="HM133" s="266"/>
      <c r="HW133" s="266"/>
      <c r="IG133" s="266"/>
      <c r="IQ133" s="266"/>
    </row>
    <row r="134" spans="1:251" s="3" customFormat="1" x14ac:dyDescent="0.3">
      <c r="A134" s="266"/>
      <c r="K134" s="266"/>
      <c r="U134" s="266"/>
      <c r="AE134" s="266"/>
      <c r="AO134" s="266"/>
      <c r="AY134" s="266"/>
      <c r="BI134" s="266"/>
      <c r="BS134" s="266"/>
      <c r="BT134" s="266"/>
      <c r="BU134" s="266"/>
      <c r="BV134" s="266"/>
      <c r="BW134" s="266"/>
      <c r="BX134" s="266"/>
      <c r="BY134" s="266"/>
      <c r="BZ134" s="266"/>
      <c r="CC134" s="266"/>
      <c r="CM134" s="266"/>
      <c r="CW134" s="266"/>
      <c r="DG134" s="266"/>
      <c r="DQ134" s="266"/>
      <c r="EA134" s="266"/>
      <c r="EK134" s="266"/>
      <c r="EU134" s="266"/>
      <c r="FE134" s="266"/>
      <c r="FO134" s="266"/>
      <c r="FY134" s="266"/>
      <c r="GI134" s="266"/>
      <c r="GS134" s="266"/>
      <c r="HC134" s="266"/>
      <c r="HM134" s="266"/>
      <c r="HW134" s="266"/>
      <c r="IG134" s="266"/>
      <c r="IQ134" s="266"/>
    </row>
    <row r="135" spans="1:251" s="3" customFormat="1" x14ac:dyDescent="0.3">
      <c r="A135" s="266"/>
      <c r="K135" s="266"/>
      <c r="U135" s="266"/>
      <c r="AE135" s="266"/>
      <c r="AO135" s="266"/>
      <c r="AY135" s="266"/>
      <c r="BI135" s="266"/>
      <c r="BS135" s="266"/>
      <c r="BT135" s="266"/>
      <c r="BU135" s="266"/>
      <c r="BV135" s="266"/>
      <c r="BW135" s="266"/>
      <c r="BX135" s="266"/>
      <c r="BY135" s="266"/>
      <c r="BZ135" s="266"/>
      <c r="CC135" s="266"/>
      <c r="CM135" s="266"/>
      <c r="CW135" s="266"/>
      <c r="DG135" s="266"/>
      <c r="DQ135" s="266"/>
      <c r="EA135" s="266"/>
      <c r="EK135" s="266"/>
      <c r="EU135" s="266"/>
      <c r="FE135" s="266"/>
      <c r="FO135" s="266"/>
      <c r="FY135" s="266"/>
      <c r="GI135" s="266"/>
      <c r="GS135" s="266"/>
      <c r="HC135" s="266"/>
      <c r="HM135" s="266"/>
      <c r="HW135" s="266"/>
      <c r="IG135" s="266"/>
      <c r="IQ135" s="266"/>
    </row>
    <row r="136" spans="1:251" s="3" customFormat="1" x14ac:dyDescent="0.3">
      <c r="A136" s="266"/>
      <c r="K136" s="266"/>
      <c r="U136" s="266"/>
      <c r="AE136" s="266"/>
      <c r="AO136" s="266"/>
      <c r="AY136" s="266"/>
      <c r="BI136" s="266"/>
      <c r="BS136" s="266"/>
      <c r="BT136" s="266"/>
      <c r="BU136" s="266"/>
      <c r="BV136" s="266"/>
      <c r="BW136" s="266"/>
      <c r="BX136" s="266"/>
      <c r="BY136" s="266"/>
      <c r="BZ136" s="266"/>
      <c r="CC136" s="266"/>
      <c r="CM136" s="266"/>
      <c r="CW136" s="266"/>
      <c r="DG136" s="266"/>
      <c r="DQ136" s="266"/>
      <c r="EA136" s="266"/>
      <c r="EK136" s="266"/>
      <c r="EU136" s="266"/>
      <c r="FE136" s="266"/>
      <c r="FO136" s="266"/>
      <c r="FY136" s="266"/>
      <c r="GI136" s="266"/>
      <c r="GS136" s="266"/>
      <c r="HC136" s="266"/>
      <c r="HM136" s="266"/>
      <c r="HW136" s="266"/>
      <c r="IG136" s="266"/>
      <c r="IQ136" s="266"/>
    </row>
    <row r="137" spans="1:251" s="3" customFormat="1" x14ac:dyDescent="0.3">
      <c r="A137" s="266"/>
      <c r="K137" s="266"/>
      <c r="U137" s="266"/>
      <c r="AE137" s="266"/>
      <c r="AO137" s="266"/>
      <c r="AY137" s="266"/>
      <c r="BI137" s="266"/>
      <c r="BS137" s="266"/>
      <c r="BT137" s="266"/>
      <c r="BU137" s="266"/>
      <c r="BV137" s="266"/>
      <c r="BW137" s="266"/>
      <c r="BX137" s="266"/>
      <c r="BY137" s="266"/>
      <c r="BZ137" s="266"/>
      <c r="CC137" s="266"/>
      <c r="CM137" s="266"/>
      <c r="CW137" s="266"/>
      <c r="DG137" s="266"/>
      <c r="DQ137" s="266"/>
      <c r="EA137" s="266"/>
      <c r="EK137" s="266"/>
      <c r="EU137" s="266"/>
      <c r="FE137" s="266"/>
      <c r="FO137" s="266"/>
      <c r="FY137" s="266"/>
      <c r="GI137" s="266"/>
      <c r="GS137" s="266"/>
      <c r="HC137" s="266"/>
      <c r="HM137" s="266"/>
      <c r="HW137" s="266"/>
      <c r="IG137" s="266"/>
      <c r="IQ137" s="266"/>
    </row>
    <row r="138" spans="1:251" s="3" customFormat="1" x14ac:dyDescent="0.3">
      <c r="A138" s="266"/>
      <c r="K138" s="266"/>
      <c r="U138" s="266"/>
      <c r="AE138" s="266"/>
      <c r="AO138" s="266"/>
      <c r="AY138" s="266"/>
      <c r="BI138" s="266"/>
      <c r="BS138" s="266"/>
      <c r="BT138" s="266"/>
      <c r="BU138" s="266"/>
      <c r="BV138" s="266"/>
      <c r="BW138" s="266"/>
      <c r="BX138" s="266"/>
      <c r="BY138" s="266"/>
      <c r="BZ138" s="266"/>
      <c r="CC138" s="266"/>
      <c r="CM138" s="266"/>
      <c r="CW138" s="266"/>
      <c r="DG138" s="266"/>
      <c r="DQ138" s="266"/>
      <c r="EA138" s="266"/>
      <c r="EK138" s="266"/>
      <c r="EU138" s="266"/>
      <c r="FE138" s="266"/>
      <c r="FO138" s="266"/>
      <c r="FY138" s="266"/>
      <c r="GI138" s="266"/>
      <c r="GS138" s="266"/>
      <c r="HC138" s="266"/>
      <c r="HM138" s="266"/>
      <c r="HW138" s="266"/>
      <c r="IG138" s="266"/>
      <c r="IQ138" s="266"/>
    </row>
    <row r="139" spans="1:251" s="3" customFormat="1" x14ac:dyDescent="0.3">
      <c r="A139" s="266"/>
      <c r="K139" s="266"/>
      <c r="U139" s="266"/>
      <c r="AE139" s="266"/>
      <c r="AO139" s="266"/>
      <c r="AY139" s="266"/>
      <c r="BI139" s="266"/>
      <c r="BS139" s="266"/>
      <c r="BT139" s="266"/>
      <c r="BU139" s="266"/>
      <c r="BV139" s="266"/>
      <c r="BW139" s="266"/>
      <c r="BX139" s="266"/>
      <c r="BY139" s="266"/>
      <c r="BZ139" s="266"/>
      <c r="CC139" s="266"/>
      <c r="CM139" s="266"/>
      <c r="CW139" s="266"/>
      <c r="DG139" s="266"/>
      <c r="DQ139" s="266"/>
      <c r="EA139" s="266"/>
      <c r="EK139" s="266"/>
      <c r="EU139" s="266"/>
      <c r="FE139" s="266"/>
      <c r="FO139" s="266"/>
      <c r="FY139" s="266"/>
      <c r="GI139" s="266"/>
      <c r="GS139" s="266"/>
      <c r="HC139" s="266"/>
      <c r="HM139" s="266"/>
      <c r="HW139" s="266"/>
      <c r="IG139" s="266"/>
      <c r="IQ139" s="266"/>
    </row>
    <row r="140" spans="1:251" s="3" customFormat="1" x14ac:dyDescent="0.3">
      <c r="A140" s="266"/>
      <c r="K140" s="266"/>
      <c r="U140" s="266"/>
      <c r="AE140" s="266"/>
      <c r="AO140" s="266"/>
      <c r="AY140" s="266"/>
      <c r="BI140" s="266"/>
      <c r="BS140" s="266"/>
      <c r="BT140" s="266"/>
      <c r="BU140" s="266"/>
      <c r="BV140" s="266"/>
      <c r="BW140" s="266"/>
      <c r="BX140" s="266"/>
      <c r="BY140" s="266"/>
      <c r="BZ140" s="266"/>
      <c r="CC140" s="266"/>
      <c r="CM140" s="266"/>
      <c r="CW140" s="266"/>
      <c r="DG140" s="266"/>
      <c r="DQ140" s="266"/>
      <c r="EA140" s="266"/>
      <c r="EK140" s="266"/>
      <c r="EU140" s="266"/>
      <c r="FE140" s="266"/>
      <c r="FO140" s="266"/>
      <c r="FY140" s="266"/>
      <c r="GI140" s="266"/>
      <c r="GS140" s="266"/>
      <c r="HC140" s="266"/>
      <c r="HM140" s="266"/>
      <c r="HW140" s="266"/>
      <c r="IG140" s="266"/>
      <c r="IQ140" s="266"/>
    </row>
    <row r="141" spans="1:251" s="3" customFormat="1" x14ac:dyDescent="0.3">
      <c r="A141" s="266"/>
      <c r="K141" s="266"/>
      <c r="U141" s="266"/>
      <c r="AE141" s="266"/>
      <c r="AO141" s="266"/>
      <c r="AY141" s="266"/>
      <c r="BI141" s="266"/>
      <c r="BS141" s="266"/>
      <c r="BT141" s="266"/>
      <c r="BU141" s="266"/>
      <c r="BV141" s="266"/>
      <c r="BW141" s="266"/>
      <c r="BX141" s="266"/>
      <c r="BY141" s="266"/>
      <c r="BZ141" s="266"/>
      <c r="CC141" s="266"/>
      <c r="CM141" s="266"/>
      <c r="CW141" s="266"/>
      <c r="DG141" s="266"/>
      <c r="DQ141" s="266"/>
      <c r="EA141" s="266"/>
      <c r="EK141" s="266"/>
      <c r="EU141" s="266"/>
      <c r="FE141" s="266"/>
      <c r="FO141" s="266"/>
      <c r="FY141" s="266"/>
      <c r="GI141" s="266"/>
      <c r="GS141" s="266"/>
      <c r="HC141" s="266"/>
      <c r="HM141" s="266"/>
      <c r="HW141" s="266"/>
      <c r="IG141" s="266"/>
      <c r="IQ141" s="266"/>
    </row>
    <row r="142" spans="1:251" s="3" customFormat="1" x14ac:dyDescent="0.3">
      <c r="A142" s="266"/>
      <c r="K142" s="266"/>
      <c r="U142" s="266"/>
      <c r="AE142" s="266"/>
      <c r="AO142" s="266"/>
      <c r="AY142" s="266"/>
      <c r="BI142" s="266"/>
      <c r="BS142" s="266"/>
      <c r="BT142" s="266"/>
      <c r="BU142" s="266"/>
      <c r="BV142" s="266"/>
      <c r="BW142" s="266"/>
      <c r="BX142" s="266"/>
      <c r="BY142" s="266"/>
      <c r="BZ142" s="266"/>
      <c r="CC142" s="266"/>
      <c r="CM142" s="266"/>
      <c r="CW142" s="266"/>
      <c r="DG142" s="266"/>
      <c r="DQ142" s="266"/>
      <c r="EA142" s="266"/>
      <c r="EK142" s="266"/>
      <c r="EU142" s="266"/>
      <c r="FE142" s="266"/>
      <c r="FO142" s="266"/>
      <c r="FY142" s="266"/>
      <c r="GI142" s="266"/>
      <c r="GS142" s="266"/>
      <c r="HC142" s="266"/>
      <c r="HM142" s="266"/>
      <c r="HW142" s="266"/>
      <c r="IG142" s="266"/>
      <c r="IQ142" s="266"/>
    </row>
    <row r="143" spans="1:251" s="3" customFormat="1" x14ac:dyDescent="0.3">
      <c r="A143" s="266"/>
      <c r="K143" s="266"/>
      <c r="U143" s="266"/>
      <c r="AE143" s="266"/>
      <c r="AO143" s="266"/>
      <c r="AY143" s="266"/>
      <c r="BI143" s="266"/>
      <c r="BS143" s="266"/>
      <c r="BT143" s="266"/>
      <c r="BU143" s="266"/>
      <c r="BV143" s="266"/>
      <c r="BW143" s="266"/>
      <c r="BX143" s="266"/>
      <c r="BY143" s="266"/>
      <c r="BZ143" s="266"/>
      <c r="CC143" s="266"/>
      <c r="CM143" s="266"/>
      <c r="CW143" s="266"/>
      <c r="DG143" s="266"/>
      <c r="DQ143" s="266"/>
      <c r="EA143" s="266"/>
      <c r="EK143" s="266"/>
      <c r="EU143" s="266"/>
      <c r="FE143" s="266"/>
      <c r="FO143" s="266"/>
      <c r="FY143" s="266"/>
      <c r="GI143" s="266"/>
      <c r="GS143" s="266"/>
      <c r="HC143" s="266"/>
      <c r="HM143" s="266"/>
      <c r="HW143" s="266"/>
      <c r="IG143" s="266"/>
      <c r="IQ143" s="266"/>
    </row>
    <row r="144" spans="1:251" s="3" customFormat="1" x14ac:dyDescent="0.3">
      <c r="A144" s="266"/>
      <c r="K144" s="266"/>
      <c r="U144" s="266"/>
      <c r="AE144" s="266"/>
      <c r="AO144" s="266"/>
      <c r="AY144" s="266"/>
      <c r="BI144" s="266"/>
      <c r="BS144" s="266"/>
      <c r="BT144" s="266"/>
      <c r="BU144" s="266"/>
      <c r="BV144" s="266"/>
      <c r="BW144" s="266"/>
      <c r="BX144" s="266"/>
      <c r="BY144" s="266"/>
      <c r="BZ144" s="266"/>
      <c r="CC144" s="266"/>
      <c r="CM144" s="266"/>
      <c r="CW144" s="266"/>
      <c r="DG144" s="266"/>
      <c r="DQ144" s="266"/>
      <c r="EA144" s="266"/>
      <c r="EK144" s="266"/>
      <c r="EU144" s="266"/>
      <c r="FE144" s="266"/>
      <c r="FO144" s="266"/>
      <c r="FY144" s="266"/>
      <c r="GI144" s="266"/>
      <c r="GS144" s="266"/>
      <c r="HC144" s="266"/>
      <c r="HM144" s="266"/>
      <c r="HW144" s="266"/>
      <c r="IG144" s="266"/>
      <c r="IQ144" s="266"/>
    </row>
    <row r="145" spans="1:251" s="3" customFormat="1" x14ac:dyDescent="0.3">
      <c r="A145" s="266"/>
      <c r="K145" s="266"/>
      <c r="U145" s="266"/>
      <c r="AE145" s="266"/>
      <c r="AO145" s="266"/>
      <c r="AY145" s="266"/>
      <c r="BI145" s="266"/>
      <c r="BS145" s="266"/>
      <c r="BT145" s="266"/>
      <c r="BU145" s="266"/>
      <c r="BV145" s="266"/>
      <c r="BW145" s="266"/>
      <c r="BX145" s="266"/>
      <c r="BY145" s="266"/>
      <c r="BZ145" s="266"/>
      <c r="CC145" s="266"/>
      <c r="CM145" s="266"/>
      <c r="CW145" s="266"/>
      <c r="DG145" s="266"/>
      <c r="DQ145" s="266"/>
      <c r="EA145" s="266"/>
      <c r="EK145" s="266"/>
      <c r="EU145" s="266"/>
      <c r="FE145" s="266"/>
      <c r="FO145" s="266"/>
      <c r="FY145" s="266"/>
      <c r="GI145" s="266"/>
      <c r="GS145" s="266"/>
      <c r="HC145" s="266"/>
      <c r="HM145" s="266"/>
      <c r="HW145" s="266"/>
      <c r="IG145" s="266"/>
      <c r="IQ145" s="266"/>
    </row>
    <row r="146" spans="1:251" s="3" customFormat="1" x14ac:dyDescent="0.3">
      <c r="A146" s="266"/>
      <c r="K146" s="266"/>
      <c r="U146" s="266"/>
      <c r="AE146" s="266"/>
      <c r="AO146" s="266"/>
      <c r="AY146" s="266"/>
      <c r="BI146" s="266"/>
      <c r="BS146" s="266"/>
      <c r="BT146" s="266"/>
      <c r="BU146" s="266"/>
      <c r="BV146" s="266"/>
      <c r="BW146" s="266"/>
      <c r="BX146" s="266"/>
      <c r="BY146" s="266"/>
      <c r="BZ146" s="266"/>
      <c r="CC146" s="266"/>
      <c r="CM146" s="266"/>
      <c r="CW146" s="266"/>
      <c r="DG146" s="266"/>
      <c r="DQ146" s="266"/>
      <c r="EA146" s="266"/>
      <c r="EK146" s="266"/>
      <c r="EU146" s="266"/>
      <c r="FE146" s="266"/>
      <c r="FO146" s="266"/>
      <c r="FY146" s="266"/>
      <c r="GI146" s="266"/>
      <c r="GS146" s="266"/>
      <c r="HC146" s="266"/>
      <c r="HM146" s="266"/>
      <c r="HW146" s="266"/>
      <c r="IG146" s="266"/>
      <c r="IQ146" s="266"/>
    </row>
    <row r="147" spans="1:251" s="3" customFormat="1" x14ac:dyDescent="0.3">
      <c r="A147" s="266"/>
      <c r="K147" s="266"/>
      <c r="U147" s="266"/>
      <c r="AE147" s="266"/>
      <c r="AO147" s="266"/>
      <c r="AY147" s="266"/>
      <c r="BI147" s="266"/>
      <c r="BS147" s="266"/>
      <c r="BT147" s="266"/>
      <c r="BU147" s="266"/>
      <c r="BV147" s="266"/>
      <c r="BW147" s="266"/>
      <c r="BX147" s="266"/>
      <c r="BY147" s="266"/>
      <c r="BZ147" s="266"/>
      <c r="CC147" s="266"/>
      <c r="CM147" s="266"/>
      <c r="CW147" s="266"/>
      <c r="DG147" s="266"/>
      <c r="DQ147" s="266"/>
      <c r="EA147" s="266"/>
      <c r="EK147" s="266"/>
      <c r="EU147" s="266"/>
      <c r="FE147" s="266"/>
      <c r="FO147" s="266"/>
      <c r="FY147" s="266"/>
      <c r="GI147" s="266"/>
      <c r="GS147" s="266"/>
      <c r="HC147" s="266"/>
      <c r="HM147" s="266"/>
      <c r="HW147" s="266"/>
      <c r="IG147" s="266"/>
      <c r="IQ147" s="266"/>
    </row>
    <row r="148" spans="1:251" s="3" customFormat="1" x14ac:dyDescent="0.3">
      <c r="A148" s="266"/>
      <c r="K148" s="266"/>
      <c r="U148" s="266"/>
      <c r="AE148" s="266"/>
      <c r="AO148" s="266"/>
      <c r="AY148" s="266"/>
      <c r="BI148" s="266"/>
      <c r="BS148" s="266"/>
      <c r="BT148" s="266"/>
      <c r="BU148" s="266"/>
      <c r="BV148" s="266"/>
      <c r="BW148" s="266"/>
      <c r="BX148" s="266"/>
      <c r="BY148" s="266"/>
      <c r="BZ148" s="266"/>
      <c r="CC148" s="266"/>
      <c r="CM148" s="266"/>
      <c r="CW148" s="266"/>
      <c r="DG148" s="266"/>
      <c r="DQ148" s="266"/>
      <c r="EA148" s="266"/>
      <c r="EK148" s="266"/>
      <c r="EU148" s="266"/>
      <c r="FE148" s="266"/>
      <c r="FO148" s="266"/>
      <c r="FY148" s="266"/>
      <c r="GI148" s="266"/>
      <c r="GS148" s="266"/>
      <c r="HC148" s="266"/>
      <c r="HM148" s="266"/>
      <c r="HW148" s="266"/>
      <c r="IG148" s="266"/>
      <c r="IQ148" s="266"/>
    </row>
    <row r="149" spans="1:251" s="3" customFormat="1" x14ac:dyDescent="0.3">
      <c r="A149" s="266"/>
      <c r="K149" s="266"/>
      <c r="U149" s="266"/>
      <c r="AE149" s="266"/>
      <c r="AO149" s="266"/>
      <c r="AY149" s="266"/>
      <c r="BI149" s="266"/>
      <c r="BS149" s="266"/>
      <c r="BT149" s="266"/>
      <c r="BU149" s="266"/>
      <c r="BV149" s="266"/>
      <c r="BW149" s="266"/>
      <c r="BX149" s="266"/>
      <c r="BY149" s="266"/>
      <c r="BZ149" s="266"/>
      <c r="CC149" s="266"/>
      <c r="CM149" s="266"/>
      <c r="CW149" s="266"/>
      <c r="DG149" s="266"/>
      <c r="DQ149" s="266"/>
      <c r="EA149" s="266"/>
      <c r="EK149" s="266"/>
      <c r="EU149" s="266"/>
      <c r="FE149" s="266"/>
      <c r="FO149" s="266"/>
      <c r="FY149" s="266"/>
      <c r="GI149" s="266"/>
      <c r="GS149" s="266"/>
      <c r="HC149" s="266"/>
      <c r="HM149" s="266"/>
      <c r="HW149" s="266"/>
      <c r="IG149" s="266"/>
      <c r="IQ149" s="266"/>
    </row>
    <row r="150" spans="1:251" s="3" customFormat="1" x14ac:dyDescent="0.3">
      <c r="A150" s="266"/>
      <c r="K150" s="266"/>
      <c r="U150" s="266"/>
      <c r="AE150" s="266"/>
      <c r="AO150" s="266"/>
      <c r="AY150" s="266"/>
      <c r="BI150" s="266"/>
      <c r="BS150" s="266"/>
      <c r="BT150" s="266"/>
      <c r="BU150" s="266"/>
      <c r="BV150" s="266"/>
      <c r="BW150" s="266"/>
      <c r="BX150" s="266"/>
      <c r="BY150" s="266"/>
      <c r="BZ150" s="266"/>
      <c r="CC150" s="266"/>
      <c r="CM150" s="266"/>
      <c r="CW150" s="266"/>
      <c r="DG150" s="266"/>
      <c r="DQ150" s="266"/>
      <c r="EA150" s="266"/>
      <c r="EK150" s="266"/>
      <c r="EU150" s="266"/>
      <c r="FE150" s="266"/>
      <c r="FO150" s="266"/>
      <c r="FY150" s="266"/>
      <c r="GI150" s="266"/>
      <c r="GS150" s="266"/>
      <c r="HC150" s="266"/>
      <c r="HM150" s="266"/>
      <c r="HW150" s="266"/>
      <c r="IG150" s="266"/>
      <c r="IQ150" s="266"/>
    </row>
    <row r="151" spans="1:251" s="3" customFormat="1" x14ac:dyDescent="0.3">
      <c r="A151" s="266"/>
      <c r="K151" s="266"/>
      <c r="U151" s="266"/>
      <c r="AE151" s="266"/>
      <c r="AO151" s="266"/>
      <c r="AY151" s="266"/>
      <c r="BI151" s="266"/>
      <c r="BS151" s="266"/>
      <c r="BT151" s="266"/>
      <c r="BU151" s="266"/>
      <c r="BV151" s="266"/>
      <c r="BW151" s="266"/>
      <c r="BX151" s="266"/>
      <c r="BY151" s="266"/>
      <c r="BZ151" s="266"/>
      <c r="CC151" s="266"/>
      <c r="CM151" s="266"/>
      <c r="CW151" s="266"/>
      <c r="DG151" s="266"/>
      <c r="DQ151" s="266"/>
      <c r="EA151" s="266"/>
      <c r="EK151" s="266"/>
      <c r="EU151" s="266"/>
      <c r="FE151" s="266"/>
      <c r="FO151" s="266"/>
      <c r="FY151" s="266"/>
      <c r="GI151" s="266"/>
      <c r="GS151" s="266"/>
      <c r="HC151" s="266"/>
      <c r="HM151" s="266"/>
      <c r="HW151" s="266"/>
      <c r="IG151" s="266"/>
      <c r="IQ151" s="266"/>
    </row>
    <row r="152" spans="1:251" s="3" customFormat="1" x14ac:dyDescent="0.3">
      <c r="A152" s="266"/>
      <c r="K152" s="266"/>
      <c r="U152" s="266"/>
      <c r="AE152" s="266"/>
      <c r="AO152" s="266"/>
      <c r="AY152" s="266"/>
      <c r="BI152" s="266"/>
      <c r="BS152" s="266"/>
      <c r="BT152" s="266"/>
      <c r="BU152" s="266"/>
      <c r="BV152" s="266"/>
      <c r="BW152" s="266"/>
      <c r="BX152" s="266"/>
      <c r="BY152" s="266"/>
      <c r="BZ152" s="266"/>
      <c r="CC152" s="266"/>
      <c r="CM152" s="266"/>
      <c r="CW152" s="266"/>
      <c r="DG152" s="266"/>
      <c r="DQ152" s="266"/>
      <c r="EA152" s="266"/>
      <c r="EK152" s="266"/>
      <c r="EU152" s="266"/>
      <c r="FE152" s="266"/>
      <c r="FO152" s="266"/>
      <c r="FY152" s="266"/>
      <c r="GI152" s="266"/>
      <c r="GS152" s="266"/>
      <c r="HC152" s="266"/>
      <c r="HM152" s="266"/>
      <c r="HW152" s="266"/>
      <c r="IG152" s="266"/>
      <c r="IQ152" s="266"/>
    </row>
    <row r="153" spans="1:251" s="3" customFormat="1" x14ac:dyDescent="0.3">
      <c r="A153" s="266"/>
      <c r="K153" s="266"/>
      <c r="U153" s="266"/>
      <c r="AE153" s="266"/>
      <c r="AO153" s="266"/>
      <c r="AY153" s="266"/>
      <c r="BI153" s="266"/>
      <c r="BS153" s="266"/>
      <c r="BT153" s="266"/>
      <c r="BU153" s="266"/>
      <c r="BV153" s="266"/>
      <c r="BW153" s="266"/>
      <c r="BX153" s="266"/>
      <c r="BY153" s="266"/>
      <c r="BZ153" s="266"/>
      <c r="CC153" s="266"/>
      <c r="CM153" s="266"/>
      <c r="CW153" s="266"/>
      <c r="DG153" s="266"/>
      <c r="DQ153" s="266"/>
      <c r="EA153" s="266"/>
      <c r="EK153" s="266"/>
      <c r="EU153" s="266"/>
      <c r="FE153" s="266"/>
      <c r="FO153" s="266"/>
      <c r="FY153" s="266"/>
      <c r="GI153" s="266"/>
      <c r="GS153" s="266"/>
      <c r="HC153" s="266"/>
      <c r="HM153" s="266"/>
      <c r="HW153" s="266"/>
      <c r="IG153" s="266"/>
      <c r="IQ153" s="266"/>
    </row>
    <row r="154" spans="1:251" s="3" customFormat="1" x14ac:dyDescent="0.3">
      <c r="A154" s="266"/>
      <c r="K154" s="266"/>
      <c r="U154" s="266"/>
      <c r="AE154" s="266"/>
      <c r="AO154" s="266"/>
      <c r="AY154" s="266"/>
      <c r="BI154" s="266"/>
      <c r="BS154" s="266"/>
      <c r="BT154" s="266"/>
      <c r="BU154" s="266"/>
      <c r="BV154" s="266"/>
      <c r="BW154" s="266"/>
      <c r="BX154" s="266"/>
      <c r="BY154" s="266"/>
      <c r="BZ154" s="266"/>
      <c r="CC154" s="266"/>
      <c r="CM154" s="266"/>
      <c r="CW154" s="266"/>
      <c r="DG154" s="266"/>
      <c r="DQ154" s="266"/>
      <c r="EA154" s="266"/>
      <c r="EK154" s="266"/>
      <c r="EU154" s="266"/>
      <c r="FE154" s="266"/>
      <c r="FO154" s="266"/>
      <c r="FY154" s="266"/>
      <c r="GI154" s="266"/>
      <c r="GS154" s="266"/>
      <c r="HC154" s="266"/>
      <c r="HM154" s="266"/>
      <c r="HW154" s="266"/>
      <c r="IG154" s="266"/>
      <c r="IQ154" s="266"/>
    </row>
    <row r="155" spans="1:251" s="3" customFormat="1" x14ac:dyDescent="0.3">
      <c r="A155" s="266"/>
      <c r="K155" s="266"/>
      <c r="U155" s="266"/>
      <c r="AE155" s="266"/>
      <c r="AO155" s="266"/>
      <c r="AY155" s="266"/>
      <c r="BI155" s="266"/>
      <c r="BS155" s="266"/>
      <c r="BT155" s="266"/>
      <c r="BU155" s="266"/>
      <c r="BV155" s="266"/>
      <c r="BW155" s="266"/>
      <c r="BX155" s="266"/>
      <c r="BY155" s="266"/>
      <c r="BZ155" s="266"/>
      <c r="CC155" s="266"/>
      <c r="CM155" s="266"/>
      <c r="CW155" s="266"/>
      <c r="DG155" s="266"/>
      <c r="DQ155" s="266"/>
      <c r="EA155" s="266"/>
      <c r="EK155" s="266"/>
      <c r="EU155" s="266"/>
      <c r="FE155" s="266"/>
      <c r="FO155" s="266"/>
      <c r="FY155" s="266"/>
      <c r="GI155" s="266"/>
      <c r="GS155" s="266"/>
      <c r="HC155" s="266"/>
      <c r="HM155" s="266"/>
      <c r="HW155" s="266"/>
      <c r="IG155" s="266"/>
      <c r="IQ155" s="266"/>
    </row>
    <row r="156" spans="1:251" s="3" customFormat="1" x14ac:dyDescent="0.3">
      <c r="A156" s="266"/>
      <c r="K156" s="266"/>
      <c r="U156" s="266"/>
      <c r="AE156" s="266"/>
      <c r="AO156" s="266"/>
      <c r="AY156" s="266"/>
      <c r="BI156" s="266"/>
      <c r="BS156" s="266"/>
      <c r="BT156" s="266"/>
      <c r="BU156" s="266"/>
      <c r="BV156" s="266"/>
      <c r="BW156" s="266"/>
      <c r="BX156" s="266"/>
      <c r="BY156" s="266"/>
      <c r="BZ156" s="266"/>
      <c r="CC156" s="266"/>
      <c r="CM156" s="266"/>
      <c r="CW156" s="266"/>
      <c r="DG156" s="266"/>
      <c r="DQ156" s="266"/>
      <c r="EA156" s="266"/>
      <c r="EK156" s="266"/>
      <c r="EU156" s="266"/>
      <c r="FE156" s="266"/>
      <c r="FO156" s="266"/>
      <c r="FY156" s="266"/>
      <c r="GI156" s="266"/>
      <c r="GS156" s="266"/>
      <c r="HC156" s="266"/>
      <c r="HM156" s="266"/>
      <c r="HW156" s="266"/>
      <c r="IG156" s="266"/>
      <c r="IQ156" s="266"/>
    </row>
    <row r="157" spans="1:251" s="3" customFormat="1" x14ac:dyDescent="0.3">
      <c r="A157" s="266"/>
      <c r="K157" s="266"/>
      <c r="U157" s="266"/>
      <c r="AE157" s="266"/>
      <c r="AO157" s="266"/>
      <c r="AY157" s="266"/>
      <c r="BI157" s="266"/>
      <c r="BS157" s="266"/>
      <c r="BT157" s="266"/>
      <c r="BU157" s="266"/>
      <c r="BV157" s="266"/>
      <c r="BW157" s="266"/>
      <c r="BX157" s="266"/>
      <c r="BY157" s="266"/>
      <c r="BZ157" s="266"/>
      <c r="CC157" s="266"/>
      <c r="CM157" s="266"/>
      <c r="CW157" s="266"/>
      <c r="DG157" s="266"/>
      <c r="DQ157" s="266"/>
      <c r="EA157" s="266"/>
      <c r="EK157" s="266"/>
      <c r="EU157" s="266"/>
      <c r="FE157" s="266"/>
      <c r="FO157" s="266"/>
      <c r="FY157" s="266"/>
      <c r="GI157" s="266"/>
      <c r="GS157" s="266"/>
      <c r="HC157" s="266"/>
      <c r="HM157" s="266"/>
      <c r="HW157" s="266"/>
      <c r="IG157" s="266"/>
      <c r="IQ157" s="266"/>
    </row>
    <row r="158" spans="1:251" s="3" customFormat="1" x14ac:dyDescent="0.3">
      <c r="A158" s="266"/>
      <c r="K158" s="266"/>
      <c r="U158" s="266"/>
      <c r="AE158" s="266"/>
      <c r="AO158" s="266"/>
      <c r="AY158" s="266"/>
      <c r="BI158" s="266"/>
      <c r="BS158" s="266"/>
      <c r="BT158" s="266"/>
      <c r="BU158" s="266"/>
      <c r="BV158" s="266"/>
      <c r="BW158" s="266"/>
      <c r="BX158" s="266"/>
      <c r="BY158" s="266"/>
      <c r="BZ158" s="266"/>
      <c r="CC158" s="266"/>
      <c r="CM158" s="266"/>
      <c r="CW158" s="266"/>
      <c r="DG158" s="266"/>
      <c r="DQ158" s="266"/>
      <c r="EA158" s="266"/>
      <c r="EK158" s="266"/>
      <c r="EU158" s="266"/>
      <c r="FE158" s="266"/>
      <c r="FO158" s="266"/>
      <c r="FY158" s="266"/>
      <c r="GI158" s="266"/>
      <c r="GS158" s="266"/>
      <c r="HC158" s="266"/>
      <c r="HM158" s="266"/>
      <c r="HW158" s="266"/>
      <c r="IG158" s="266"/>
      <c r="IQ158" s="266"/>
    </row>
    <row r="159" spans="1:251" s="3" customFormat="1" x14ac:dyDescent="0.3">
      <c r="A159" s="266"/>
      <c r="K159" s="266"/>
      <c r="U159" s="266"/>
      <c r="AE159" s="266"/>
      <c r="AO159" s="266"/>
      <c r="AY159" s="266"/>
      <c r="BI159" s="266"/>
      <c r="BS159" s="266"/>
      <c r="BT159" s="266"/>
      <c r="BU159" s="266"/>
      <c r="BV159" s="266"/>
      <c r="BW159" s="266"/>
      <c r="BX159" s="266"/>
      <c r="BY159" s="266"/>
      <c r="BZ159" s="266"/>
      <c r="CC159" s="266"/>
      <c r="CM159" s="266"/>
      <c r="CW159" s="266"/>
      <c r="DG159" s="266"/>
      <c r="DQ159" s="266"/>
      <c r="EA159" s="266"/>
      <c r="EK159" s="266"/>
      <c r="EU159" s="266"/>
      <c r="FE159" s="266"/>
      <c r="FO159" s="266"/>
      <c r="FY159" s="266"/>
      <c r="GI159" s="266"/>
      <c r="GS159" s="266"/>
      <c r="HC159" s="266"/>
      <c r="HM159" s="266"/>
      <c r="HW159" s="266"/>
      <c r="IG159" s="266"/>
      <c r="IQ159" s="266"/>
    </row>
    <row r="160" spans="1:251" s="3" customFormat="1" x14ac:dyDescent="0.3">
      <c r="A160" s="266"/>
      <c r="K160" s="266"/>
      <c r="U160" s="266"/>
      <c r="AE160" s="266"/>
      <c r="AO160" s="266"/>
      <c r="AY160" s="266"/>
      <c r="BI160" s="266"/>
      <c r="BS160" s="266"/>
      <c r="BT160" s="266"/>
      <c r="BU160" s="266"/>
      <c r="BV160" s="266"/>
      <c r="BW160" s="266"/>
      <c r="BX160" s="266"/>
      <c r="BY160" s="266"/>
      <c r="BZ160" s="266"/>
      <c r="CC160" s="266"/>
      <c r="CM160" s="266"/>
      <c r="CW160" s="266"/>
      <c r="DG160" s="266"/>
      <c r="DQ160" s="266"/>
      <c r="EA160" s="266"/>
      <c r="EK160" s="266"/>
      <c r="EU160" s="266"/>
      <c r="FE160" s="266"/>
      <c r="FO160" s="266"/>
      <c r="FY160" s="266"/>
      <c r="GI160" s="266"/>
      <c r="GS160" s="266"/>
      <c r="HC160" s="266"/>
      <c r="HM160" s="266"/>
      <c r="HW160" s="266"/>
      <c r="IG160" s="266"/>
      <c r="IQ160" s="266"/>
    </row>
    <row r="161" spans="1:251" s="3" customFormat="1" x14ac:dyDescent="0.3">
      <c r="A161" s="266"/>
      <c r="K161" s="266"/>
      <c r="U161" s="266"/>
      <c r="AE161" s="266"/>
      <c r="AO161" s="266"/>
      <c r="AY161" s="266"/>
      <c r="BI161" s="266"/>
      <c r="BS161" s="266"/>
      <c r="BT161" s="266"/>
      <c r="BU161" s="266"/>
      <c r="BV161" s="266"/>
      <c r="BW161" s="266"/>
      <c r="BX161" s="266"/>
      <c r="BY161" s="266"/>
      <c r="BZ161" s="266"/>
      <c r="CC161" s="266"/>
      <c r="CM161" s="266"/>
      <c r="CW161" s="266"/>
      <c r="DG161" s="266"/>
      <c r="DQ161" s="266"/>
      <c r="EA161" s="266"/>
      <c r="EK161" s="266"/>
      <c r="EU161" s="266"/>
      <c r="FE161" s="266"/>
      <c r="FO161" s="266"/>
      <c r="FY161" s="266"/>
      <c r="GI161" s="266"/>
      <c r="GS161" s="266"/>
      <c r="HC161" s="266"/>
      <c r="HM161" s="266"/>
      <c r="HW161" s="266"/>
      <c r="IG161" s="266"/>
      <c r="IQ161" s="266"/>
    </row>
    <row r="162" spans="1:251" s="3" customFormat="1" x14ac:dyDescent="0.3">
      <c r="A162" s="266"/>
      <c r="K162" s="266"/>
      <c r="U162" s="266"/>
      <c r="AE162" s="266"/>
      <c r="AO162" s="266"/>
      <c r="AY162" s="266"/>
      <c r="BI162" s="266"/>
      <c r="BS162" s="266"/>
      <c r="BT162" s="266"/>
      <c r="BU162" s="266"/>
      <c r="BV162" s="266"/>
      <c r="BW162" s="266"/>
      <c r="BX162" s="266"/>
      <c r="BY162" s="266"/>
      <c r="BZ162" s="266"/>
      <c r="CC162" s="266"/>
      <c r="CM162" s="266"/>
      <c r="CW162" s="266"/>
      <c r="DG162" s="266"/>
      <c r="DQ162" s="266"/>
      <c r="EA162" s="266"/>
      <c r="EK162" s="266"/>
      <c r="EU162" s="266"/>
      <c r="FE162" s="266"/>
      <c r="FO162" s="266"/>
      <c r="FY162" s="266"/>
      <c r="GI162" s="266"/>
      <c r="GS162" s="266"/>
      <c r="HC162" s="266"/>
      <c r="HM162" s="266"/>
      <c r="HW162" s="266"/>
      <c r="IG162" s="266"/>
      <c r="IQ162" s="266"/>
    </row>
    <row r="163" spans="1:251" s="3" customFormat="1" x14ac:dyDescent="0.3">
      <c r="A163" s="266"/>
      <c r="K163" s="266"/>
      <c r="U163" s="266"/>
      <c r="AE163" s="266"/>
      <c r="AO163" s="266"/>
      <c r="AY163" s="266"/>
      <c r="BI163" s="266"/>
      <c r="BS163" s="266"/>
      <c r="BT163" s="266"/>
      <c r="BU163" s="266"/>
      <c r="BV163" s="266"/>
      <c r="BW163" s="266"/>
      <c r="BX163" s="266"/>
      <c r="BY163" s="266"/>
      <c r="BZ163" s="266"/>
      <c r="CC163" s="266"/>
      <c r="CM163" s="266"/>
      <c r="CW163" s="266"/>
      <c r="DG163" s="266"/>
      <c r="DQ163" s="266"/>
      <c r="EA163" s="266"/>
      <c r="EK163" s="266"/>
      <c r="EU163" s="266"/>
      <c r="FE163" s="266"/>
      <c r="FO163" s="266"/>
      <c r="FY163" s="266"/>
      <c r="GI163" s="266"/>
      <c r="GS163" s="266"/>
      <c r="HC163" s="266"/>
      <c r="HM163" s="266"/>
      <c r="HW163" s="266"/>
      <c r="IG163" s="266"/>
      <c r="IQ163" s="266"/>
    </row>
    <row r="164" spans="1:251" s="3" customFormat="1" x14ac:dyDescent="0.3">
      <c r="A164" s="266"/>
      <c r="K164" s="266"/>
      <c r="U164" s="266"/>
      <c r="AE164" s="266"/>
      <c r="AO164" s="266"/>
      <c r="AY164" s="266"/>
      <c r="BI164" s="266"/>
      <c r="BS164" s="266"/>
      <c r="BT164" s="266"/>
      <c r="BU164" s="266"/>
      <c r="BV164" s="266"/>
      <c r="BW164" s="266"/>
      <c r="BX164" s="266"/>
      <c r="BY164" s="266"/>
      <c r="BZ164" s="266"/>
      <c r="CC164" s="266"/>
      <c r="CM164" s="266"/>
      <c r="CW164" s="266"/>
      <c r="DG164" s="266"/>
      <c r="DQ164" s="266"/>
      <c r="EA164" s="266"/>
      <c r="EK164" s="266"/>
      <c r="EU164" s="266"/>
      <c r="FE164" s="266"/>
      <c r="FO164" s="266"/>
      <c r="FY164" s="266"/>
      <c r="GI164" s="266"/>
      <c r="GS164" s="266"/>
      <c r="HC164" s="266"/>
      <c r="HM164" s="266"/>
      <c r="HW164" s="266"/>
      <c r="IG164" s="266"/>
      <c r="IQ164" s="266"/>
    </row>
    <row r="165" spans="1:251" s="3" customFormat="1" x14ac:dyDescent="0.3">
      <c r="A165" s="266"/>
      <c r="K165" s="266"/>
      <c r="U165" s="266"/>
      <c r="AE165" s="266"/>
      <c r="AO165" s="266"/>
      <c r="AY165" s="266"/>
      <c r="BI165" s="266"/>
      <c r="BS165" s="266"/>
      <c r="BT165" s="266"/>
      <c r="BU165" s="266"/>
      <c r="BV165" s="266"/>
      <c r="BW165" s="266"/>
      <c r="BX165" s="266"/>
      <c r="BY165" s="266"/>
      <c r="BZ165" s="266"/>
      <c r="CC165" s="266"/>
      <c r="CM165" s="266"/>
      <c r="CW165" s="266"/>
      <c r="DG165" s="266"/>
      <c r="DQ165" s="266"/>
      <c r="EA165" s="266"/>
      <c r="EK165" s="266"/>
      <c r="EU165" s="266"/>
      <c r="FE165" s="266"/>
      <c r="FO165" s="266"/>
      <c r="FY165" s="266"/>
      <c r="GI165" s="266"/>
      <c r="GS165" s="266"/>
      <c r="HC165" s="266"/>
      <c r="HM165" s="266"/>
      <c r="HW165" s="266"/>
      <c r="IG165" s="266"/>
      <c r="IQ165" s="266"/>
    </row>
    <row r="166" spans="1:251" s="3" customFormat="1" x14ac:dyDescent="0.3">
      <c r="A166" s="266"/>
      <c r="K166" s="266"/>
      <c r="U166" s="266"/>
      <c r="AE166" s="266"/>
      <c r="AO166" s="266"/>
      <c r="AY166" s="266"/>
      <c r="BI166" s="266"/>
      <c r="BS166" s="266"/>
      <c r="BT166" s="266"/>
      <c r="BU166" s="266"/>
      <c r="BV166" s="266"/>
      <c r="BW166" s="266"/>
      <c r="BX166" s="266"/>
      <c r="BY166" s="266"/>
      <c r="BZ166" s="266"/>
      <c r="CC166" s="266"/>
      <c r="CM166" s="266"/>
      <c r="CW166" s="266"/>
      <c r="DG166" s="266"/>
      <c r="DQ166" s="266"/>
      <c r="EA166" s="266"/>
      <c r="EK166" s="266"/>
      <c r="EU166" s="266"/>
      <c r="FE166" s="266"/>
      <c r="FO166" s="266"/>
      <c r="FY166" s="266"/>
      <c r="GI166" s="266"/>
      <c r="GS166" s="266"/>
      <c r="HC166" s="266"/>
      <c r="HM166" s="266"/>
      <c r="HW166" s="266"/>
      <c r="IG166" s="266"/>
      <c r="IQ166" s="266"/>
    </row>
    <row r="167" spans="1:251" s="3" customFormat="1" x14ac:dyDescent="0.3">
      <c r="A167" s="266"/>
      <c r="K167" s="266"/>
      <c r="U167" s="266"/>
      <c r="AE167" s="266"/>
      <c r="AO167" s="266"/>
      <c r="AY167" s="266"/>
      <c r="BI167" s="266"/>
      <c r="BS167" s="266"/>
      <c r="BT167" s="266"/>
      <c r="BU167" s="266"/>
      <c r="BV167" s="266"/>
      <c r="BW167" s="266"/>
      <c r="BX167" s="266"/>
      <c r="BY167" s="266"/>
      <c r="BZ167" s="266"/>
      <c r="CC167" s="266"/>
      <c r="CM167" s="266"/>
      <c r="CW167" s="266"/>
      <c r="DG167" s="266"/>
      <c r="DQ167" s="266"/>
      <c r="EA167" s="266"/>
      <c r="EK167" s="266"/>
      <c r="EU167" s="266"/>
      <c r="FE167" s="266"/>
      <c r="FO167" s="266"/>
      <c r="FY167" s="266"/>
      <c r="GI167" s="266"/>
      <c r="GS167" s="266"/>
      <c r="HC167" s="266"/>
      <c r="HM167" s="266"/>
      <c r="HW167" s="266"/>
      <c r="IG167" s="266"/>
      <c r="IQ167" s="266"/>
    </row>
    <row r="168" spans="1:251" s="3" customFormat="1" x14ac:dyDescent="0.3">
      <c r="A168" s="266"/>
      <c r="K168" s="266"/>
      <c r="U168" s="266"/>
      <c r="AE168" s="266"/>
      <c r="AO168" s="266"/>
      <c r="AY168" s="266"/>
      <c r="BI168" s="266"/>
      <c r="BS168" s="266"/>
      <c r="BT168" s="266"/>
      <c r="BU168" s="266"/>
      <c r="BV168" s="266"/>
      <c r="BW168" s="266"/>
      <c r="BX168" s="266"/>
      <c r="BY168" s="266"/>
      <c r="BZ168" s="266"/>
      <c r="CC168" s="266"/>
      <c r="CM168" s="266"/>
      <c r="CW168" s="266"/>
      <c r="DG168" s="266"/>
      <c r="DQ168" s="266"/>
      <c r="EA168" s="266"/>
      <c r="EK168" s="266"/>
      <c r="EU168" s="266"/>
      <c r="FE168" s="266"/>
      <c r="FO168" s="266"/>
      <c r="FY168" s="266"/>
      <c r="GI168" s="266"/>
      <c r="GS168" s="266"/>
      <c r="HC168" s="266"/>
      <c r="HM168" s="266"/>
      <c r="HW168" s="266"/>
      <c r="IG168" s="266"/>
      <c r="IQ168" s="266"/>
    </row>
    <row r="169" spans="1:251" s="3" customFormat="1" x14ac:dyDescent="0.3">
      <c r="A169" s="266"/>
      <c r="K169" s="266"/>
      <c r="U169" s="266"/>
      <c r="AE169" s="266"/>
      <c r="AO169" s="266"/>
      <c r="AY169" s="266"/>
      <c r="BI169" s="266"/>
      <c r="BS169" s="266"/>
      <c r="BT169" s="266"/>
      <c r="BU169" s="266"/>
      <c r="BV169" s="266"/>
      <c r="BW169" s="266"/>
      <c r="BX169" s="266"/>
      <c r="BY169" s="266"/>
      <c r="BZ169" s="266"/>
      <c r="CC169" s="266"/>
      <c r="CM169" s="266"/>
      <c r="CW169" s="266"/>
      <c r="DG169" s="266"/>
      <c r="DQ169" s="266"/>
      <c r="EA169" s="266"/>
      <c r="EK169" s="266"/>
      <c r="EU169" s="266"/>
      <c r="FE169" s="266"/>
      <c r="FO169" s="266"/>
      <c r="FY169" s="266"/>
      <c r="GI169" s="266"/>
      <c r="GS169" s="266"/>
      <c r="HC169" s="266"/>
      <c r="HM169" s="266"/>
      <c r="HW169" s="266"/>
      <c r="IG169" s="266"/>
      <c r="IQ169" s="266"/>
    </row>
    <row r="170" spans="1:251" s="3" customFormat="1" x14ac:dyDescent="0.3">
      <c r="A170" s="266"/>
      <c r="K170" s="266"/>
      <c r="U170" s="266"/>
      <c r="AE170" s="266"/>
      <c r="AO170" s="266"/>
      <c r="AY170" s="266"/>
      <c r="BI170" s="266"/>
      <c r="BS170" s="266"/>
      <c r="BT170" s="266"/>
      <c r="BU170" s="266"/>
      <c r="BV170" s="266"/>
      <c r="BW170" s="266"/>
      <c r="BX170" s="266"/>
      <c r="BY170" s="266"/>
      <c r="BZ170" s="266"/>
      <c r="CC170" s="266"/>
      <c r="CM170" s="266"/>
      <c r="CW170" s="266"/>
      <c r="DG170" s="266"/>
      <c r="DQ170" s="266"/>
      <c r="EA170" s="266"/>
      <c r="EK170" s="266"/>
      <c r="EU170" s="266"/>
      <c r="FE170" s="266"/>
      <c r="FO170" s="266"/>
      <c r="FY170" s="266"/>
      <c r="GI170" s="266"/>
      <c r="GS170" s="266"/>
      <c r="HC170" s="266"/>
      <c r="HM170" s="266"/>
      <c r="HW170" s="266"/>
      <c r="IG170" s="266"/>
      <c r="IQ170" s="266"/>
    </row>
    <row r="171" spans="1:251" s="3" customFormat="1" x14ac:dyDescent="0.3">
      <c r="A171" s="266"/>
      <c r="K171" s="266"/>
      <c r="U171" s="266"/>
      <c r="AE171" s="266"/>
      <c r="AO171" s="266"/>
      <c r="AY171" s="266"/>
      <c r="BI171" s="266"/>
      <c r="BS171" s="266"/>
      <c r="BT171" s="266"/>
      <c r="BU171" s="266"/>
      <c r="BV171" s="266"/>
      <c r="BW171" s="266"/>
      <c r="BX171" s="266"/>
      <c r="BY171" s="266"/>
      <c r="BZ171" s="266"/>
      <c r="CC171" s="266"/>
      <c r="CM171" s="266"/>
      <c r="CW171" s="266"/>
      <c r="DG171" s="266"/>
      <c r="DQ171" s="266"/>
      <c r="EA171" s="266"/>
      <c r="EK171" s="266"/>
      <c r="EU171" s="266"/>
      <c r="FE171" s="266"/>
      <c r="FO171" s="266"/>
      <c r="FY171" s="266"/>
      <c r="GI171" s="266"/>
      <c r="GS171" s="266"/>
      <c r="HC171" s="266"/>
      <c r="HM171" s="266"/>
      <c r="HW171" s="266"/>
      <c r="IG171" s="266"/>
      <c r="IQ171" s="266"/>
    </row>
    <row r="172" spans="1:251" s="3" customFormat="1" x14ac:dyDescent="0.3">
      <c r="A172" s="266"/>
      <c r="K172" s="266"/>
      <c r="U172" s="266"/>
      <c r="AE172" s="266"/>
      <c r="AO172" s="266"/>
      <c r="AY172" s="266"/>
      <c r="BI172" s="266"/>
      <c r="BS172" s="266"/>
      <c r="BT172" s="266"/>
      <c r="BU172" s="266"/>
      <c r="BV172" s="266"/>
      <c r="BW172" s="266"/>
      <c r="BX172" s="266"/>
      <c r="BY172" s="266"/>
      <c r="BZ172" s="266"/>
      <c r="CC172" s="266"/>
      <c r="CM172" s="266"/>
      <c r="CW172" s="266"/>
      <c r="DG172" s="266"/>
      <c r="DQ172" s="266"/>
      <c r="EA172" s="266"/>
      <c r="EK172" s="266"/>
      <c r="EU172" s="266"/>
      <c r="FE172" s="266"/>
      <c r="FO172" s="266"/>
      <c r="FY172" s="266"/>
      <c r="GI172" s="266"/>
      <c r="GS172" s="266"/>
      <c r="HC172" s="266"/>
      <c r="HM172" s="266"/>
      <c r="HW172" s="266"/>
      <c r="IG172" s="266"/>
      <c r="IQ172" s="266"/>
    </row>
    <row r="173" spans="1:251" s="3" customFormat="1" x14ac:dyDescent="0.3">
      <c r="A173" s="266"/>
      <c r="K173" s="266"/>
      <c r="U173" s="266"/>
      <c r="AE173" s="266"/>
      <c r="AO173" s="266"/>
      <c r="AY173" s="266"/>
      <c r="BI173" s="266"/>
      <c r="BS173" s="266"/>
      <c r="BT173" s="266"/>
      <c r="BU173" s="266"/>
      <c r="BV173" s="266"/>
      <c r="BW173" s="266"/>
      <c r="BX173" s="266"/>
      <c r="BY173" s="266"/>
      <c r="BZ173" s="266"/>
      <c r="CC173" s="266"/>
      <c r="CM173" s="266"/>
      <c r="CW173" s="266"/>
      <c r="DG173" s="266"/>
      <c r="DQ173" s="266"/>
      <c r="EA173" s="266"/>
      <c r="EK173" s="266"/>
      <c r="EU173" s="266"/>
      <c r="FE173" s="266"/>
      <c r="FO173" s="266"/>
      <c r="FY173" s="266"/>
      <c r="GI173" s="266"/>
      <c r="GS173" s="266"/>
      <c r="HC173" s="266"/>
      <c r="HM173" s="266"/>
      <c r="HW173" s="266"/>
      <c r="IG173" s="266"/>
      <c r="IQ173" s="266"/>
    </row>
    <row r="174" spans="1:251" s="3" customFormat="1" x14ac:dyDescent="0.3">
      <c r="A174" s="266"/>
      <c r="K174" s="266"/>
      <c r="U174" s="266"/>
      <c r="AE174" s="266"/>
      <c r="AO174" s="266"/>
      <c r="AY174" s="266"/>
      <c r="BI174" s="266"/>
      <c r="BS174" s="266"/>
      <c r="BT174" s="266"/>
      <c r="BU174" s="266"/>
      <c r="BV174" s="266"/>
      <c r="BW174" s="266"/>
      <c r="BX174" s="266"/>
      <c r="BY174" s="266"/>
      <c r="BZ174" s="266"/>
      <c r="CC174" s="266"/>
      <c r="CM174" s="266"/>
      <c r="CW174" s="266"/>
      <c r="DG174" s="266"/>
      <c r="DQ174" s="266"/>
      <c r="EA174" s="266"/>
      <c r="EK174" s="266"/>
      <c r="EU174" s="266"/>
      <c r="FE174" s="266"/>
      <c r="FO174" s="266"/>
      <c r="FY174" s="266"/>
      <c r="GI174" s="266"/>
      <c r="GS174" s="266"/>
      <c r="HC174" s="266"/>
      <c r="HM174" s="266"/>
      <c r="HW174" s="266"/>
      <c r="IG174" s="266"/>
      <c r="IQ174" s="266"/>
    </row>
    <row r="175" spans="1:251" s="3" customFormat="1" x14ac:dyDescent="0.3">
      <c r="A175" s="266"/>
      <c r="K175" s="266"/>
      <c r="U175" s="266"/>
      <c r="AE175" s="266"/>
      <c r="AO175" s="266"/>
      <c r="AY175" s="266"/>
      <c r="BI175" s="266"/>
      <c r="BS175" s="266"/>
      <c r="BT175" s="266"/>
      <c r="BU175" s="266"/>
      <c r="BV175" s="266"/>
      <c r="BW175" s="266"/>
      <c r="BX175" s="266"/>
      <c r="BY175" s="266"/>
      <c r="BZ175" s="266"/>
      <c r="CC175" s="266"/>
      <c r="CM175" s="266"/>
      <c r="CW175" s="266"/>
      <c r="DG175" s="266"/>
      <c r="DQ175" s="266"/>
      <c r="EA175" s="266"/>
      <c r="EK175" s="266"/>
      <c r="EU175" s="266"/>
      <c r="FE175" s="266"/>
      <c r="FO175" s="266"/>
      <c r="FY175" s="266"/>
      <c r="GI175" s="266"/>
      <c r="GS175" s="266"/>
      <c r="HC175" s="266"/>
      <c r="HM175" s="266"/>
      <c r="HW175" s="266"/>
      <c r="IG175" s="266"/>
      <c r="IQ175" s="266"/>
    </row>
    <row r="176" spans="1:251" s="3" customFormat="1" x14ac:dyDescent="0.3">
      <c r="A176" s="266"/>
      <c r="K176" s="266"/>
      <c r="U176" s="266"/>
      <c r="AE176" s="266"/>
      <c r="AO176" s="266"/>
      <c r="AY176" s="266"/>
      <c r="BI176" s="266"/>
      <c r="BS176" s="266"/>
      <c r="BT176" s="266"/>
      <c r="BU176" s="266"/>
      <c r="BV176" s="266"/>
      <c r="BW176" s="266"/>
      <c r="BX176" s="266"/>
      <c r="BY176" s="266"/>
      <c r="BZ176" s="266"/>
      <c r="CC176" s="266"/>
      <c r="CM176" s="266"/>
      <c r="CW176" s="266"/>
      <c r="DG176" s="266"/>
      <c r="DQ176" s="266"/>
      <c r="EA176" s="266"/>
      <c r="EK176" s="266"/>
      <c r="EU176" s="266"/>
      <c r="FE176" s="266"/>
      <c r="FO176" s="266"/>
      <c r="FY176" s="266"/>
      <c r="GI176" s="266"/>
      <c r="GS176" s="266"/>
      <c r="HC176" s="266"/>
      <c r="HM176" s="266"/>
      <c r="HW176" s="266"/>
      <c r="IG176" s="266"/>
      <c r="IQ176" s="266"/>
    </row>
    <row r="177" spans="1:251" s="3" customFormat="1" x14ac:dyDescent="0.3">
      <c r="A177" s="266"/>
      <c r="K177" s="266"/>
      <c r="U177" s="266"/>
      <c r="AE177" s="266"/>
      <c r="AO177" s="266"/>
      <c r="AY177" s="266"/>
      <c r="BI177" s="266"/>
      <c r="BS177" s="266"/>
      <c r="BT177" s="266"/>
      <c r="BU177" s="266"/>
      <c r="BV177" s="266"/>
      <c r="BW177" s="266"/>
      <c r="BX177" s="266"/>
      <c r="BY177" s="266"/>
      <c r="BZ177" s="266"/>
      <c r="CC177" s="266"/>
      <c r="CM177" s="266"/>
      <c r="CW177" s="266"/>
      <c r="DG177" s="266"/>
      <c r="DQ177" s="266"/>
      <c r="EA177" s="266"/>
      <c r="EK177" s="266"/>
      <c r="EU177" s="266"/>
      <c r="FE177" s="266"/>
      <c r="FO177" s="266"/>
      <c r="FY177" s="266"/>
      <c r="GI177" s="266"/>
      <c r="GS177" s="266"/>
      <c r="HC177" s="266"/>
      <c r="HM177" s="266"/>
      <c r="HW177" s="266"/>
      <c r="IG177" s="266"/>
      <c r="IQ177" s="266"/>
    </row>
    <row r="178" spans="1:251" s="3" customFormat="1" x14ac:dyDescent="0.3">
      <c r="A178" s="266"/>
      <c r="K178" s="266"/>
      <c r="U178" s="266"/>
      <c r="AE178" s="266"/>
      <c r="AO178" s="266"/>
      <c r="AY178" s="266"/>
      <c r="BI178" s="266"/>
      <c r="BS178" s="266"/>
      <c r="BT178" s="266"/>
      <c r="BU178" s="266"/>
      <c r="BV178" s="266"/>
      <c r="BW178" s="266"/>
      <c r="BX178" s="266"/>
      <c r="BY178" s="266"/>
      <c r="BZ178" s="266"/>
      <c r="CC178" s="266"/>
      <c r="CM178" s="266"/>
      <c r="CW178" s="266"/>
      <c r="DG178" s="266"/>
      <c r="DQ178" s="266"/>
      <c r="EA178" s="266"/>
      <c r="EK178" s="266"/>
      <c r="EU178" s="266"/>
      <c r="FE178" s="266"/>
      <c r="FO178" s="266"/>
      <c r="FY178" s="266"/>
      <c r="GI178" s="266"/>
      <c r="GS178" s="266"/>
      <c r="HC178" s="266"/>
      <c r="HM178" s="266"/>
      <c r="HW178" s="266"/>
      <c r="IG178" s="266"/>
      <c r="IQ178" s="266"/>
    </row>
    <row r="179" spans="1:251" s="3" customFormat="1" x14ac:dyDescent="0.3">
      <c r="A179" s="266"/>
      <c r="K179" s="266"/>
      <c r="U179" s="266"/>
      <c r="AE179" s="266"/>
      <c r="AO179" s="266"/>
      <c r="AY179" s="266"/>
      <c r="BI179" s="266"/>
      <c r="BS179" s="266"/>
      <c r="BT179" s="266"/>
      <c r="BU179" s="266"/>
      <c r="BV179" s="266"/>
      <c r="BW179" s="266"/>
      <c r="BX179" s="266"/>
      <c r="BY179" s="266"/>
      <c r="BZ179" s="266"/>
      <c r="CC179" s="266"/>
      <c r="CM179" s="266"/>
      <c r="CW179" s="266"/>
      <c r="DG179" s="266"/>
      <c r="DQ179" s="266"/>
      <c r="EA179" s="266"/>
      <c r="EK179" s="266"/>
      <c r="EU179" s="266"/>
      <c r="FE179" s="266"/>
      <c r="FO179" s="266"/>
      <c r="FY179" s="266"/>
      <c r="GI179" s="266"/>
      <c r="GS179" s="266"/>
      <c r="HC179" s="266"/>
      <c r="HM179" s="266"/>
      <c r="HW179" s="266"/>
      <c r="IG179" s="266"/>
      <c r="IQ179" s="266"/>
    </row>
    <row r="180" spans="1:251" s="3" customFormat="1" x14ac:dyDescent="0.3">
      <c r="A180" s="266"/>
      <c r="K180" s="266"/>
      <c r="U180" s="266"/>
      <c r="AE180" s="266"/>
      <c r="AO180" s="266"/>
      <c r="AY180" s="266"/>
      <c r="BI180" s="266"/>
      <c r="BS180" s="266"/>
      <c r="BT180" s="266"/>
      <c r="BU180" s="266"/>
      <c r="BV180" s="266"/>
      <c r="BW180" s="266"/>
      <c r="BX180" s="266"/>
      <c r="BY180" s="266"/>
      <c r="BZ180" s="266"/>
      <c r="CC180" s="266"/>
      <c r="CM180" s="266"/>
      <c r="CW180" s="266"/>
      <c r="DG180" s="266"/>
      <c r="DQ180" s="266"/>
      <c r="EA180" s="266"/>
      <c r="EK180" s="266"/>
      <c r="EU180" s="266"/>
      <c r="FE180" s="266"/>
      <c r="FO180" s="266"/>
      <c r="FY180" s="266"/>
      <c r="GI180" s="266"/>
      <c r="GS180" s="266"/>
      <c r="HC180" s="266"/>
      <c r="HM180" s="266"/>
      <c r="HW180" s="266"/>
      <c r="IG180" s="266"/>
      <c r="IQ180" s="266"/>
    </row>
    <row r="181" spans="1:251" s="3" customFormat="1" x14ac:dyDescent="0.3">
      <c r="A181" s="266"/>
      <c r="K181" s="266"/>
      <c r="U181" s="266"/>
      <c r="AE181" s="266"/>
      <c r="AO181" s="266"/>
      <c r="AY181" s="266"/>
      <c r="BI181" s="266"/>
      <c r="BS181" s="266"/>
      <c r="BT181" s="266"/>
      <c r="BU181" s="266"/>
      <c r="BV181" s="266"/>
      <c r="BW181" s="266"/>
      <c r="BX181" s="266"/>
      <c r="BY181" s="266"/>
      <c r="BZ181" s="266"/>
      <c r="CC181" s="266"/>
      <c r="CM181" s="266"/>
      <c r="CW181" s="266"/>
      <c r="DG181" s="266"/>
      <c r="DQ181" s="266"/>
      <c r="EA181" s="266"/>
      <c r="EK181" s="266"/>
      <c r="EU181" s="266"/>
      <c r="FE181" s="266"/>
      <c r="FO181" s="266"/>
      <c r="FY181" s="266"/>
      <c r="GI181" s="266"/>
      <c r="GS181" s="266"/>
      <c r="HC181" s="266"/>
      <c r="HM181" s="266"/>
      <c r="HW181" s="266"/>
      <c r="IG181" s="266"/>
      <c r="IQ181" s="266"/>
    </row>
    <row r="182" spans="1:251" s="3" customFormat="1" x14ac:dyDescent="0.3">
      <c r="A182" s="266"/>
      <c r="K182" s="266"/>
      <c r="U182" s="266"/>
      <c r="AE182" s="266"/>
      <c r="AO182" s="266"/>
      <c r="AY182" s="266"/>
      <c r="BI182" s="266"/>
      <c r="BS182" s="266"/>
      <c r="BT182" s="266"/>
      <c r="BU182" s="266"/>
      <c r="BV182" s="266"/>
      <c r="BW182" s="266"/>
      <c r="BX182" s="266"/>
      <c r="BY182" s="266"/>
      <c r="BZ182" s="266"/>
      <c r="CC182" s="266"/>
      <c r="CM182" s="266"/>
      <c r="CW182" s="266"/>
      <c r="DG182" s="266"/>
      <c r="DQ182" s="266"/>
      <c r="EA182" s="266"/>
      <c r="EK182" s="266"/>
      <c r="EU182" s="266"/>
      <c r="FE182" s="266"/>
      <c r="FO182" s="266"/>
      <c r="FY182" s="266"/>
      <c r="GI182" s="266"/>
      <c r="GS182" s="266"/>
      <c r="HC182" s="266"/>
      <c r="HM182" s="266"/>
      <c r="HW182" s="266"/>
      <c r="IG182" s="266"/>
      <c r="IQ182" s="266"/>
    </row>
    <row r="183" spans="1:251" s="3" customFormat="1" x14ac:dyDescent="0.3">
      <c r="A183" s="266"/>
      <c r="K183" s="266"/>
      <c r="U183" s="266"/>
      <c r="AE183" s="266"/>
      <c r="AO183" s="266"/>
      <c r="AY183" s="266"/>
      <c r="BI183" s="266"/>
      <c r="BS183" s="266"/>
      <c r="BT183" s="266"/>
      <c r="BU183" s="266"/>
      <c r="BV183" s="266"/>
      <c r="BW183" s="266"/>
      <c r="BX183" s="266"/>
      <c r="BY183" s="266"/>
      <c r="BZ183" s="266"/>
      <c r="CC183" s="266"/>
      <c r="CM183" s="266"/>
      <c r="CW183" s="266"/>
      <c r="DG183" s="266"/>
      <c r="DQ183" s="266"/>
      <c r="EA183" s="266"/>
      <c r="EK183" s="266"/>
      <c r="EU183" s="266"/>
      <c r="FE183" s="266"/>
      <c r="FO183" s="266"/>
      <c r="FY183" s="266"/>
      <c r="GI183" s="266"/>
      <c r="GS183" s="266"/>
      <c r="HC183" s="266"/>
      <c r="HM183" s="266"/>
      <c r="HW183" s="266"/>
      <c r="IG183" s="266"/>
      <c r="IQ183" s="266"/>
    </row>
    <row r="184" spans="1:251" s="3" customFormat="1" x14ac:dyDescent="0.3">
      <c r="A184" s="266"/>
      <c r="K184" s="266"/>
      <c r="U184" s="266"/>
      <c r="AE184" s="266"/>
      <c r="AO184" s="266"/>
      <c r="AY184" s="266"/>
      <c r="BI184" s="266"/>
      <c r="BS184" s="266"/>
      <c r="BT184" s="266"/>
      <c r="BU184" s="266"/>
      <c r="BV184" s="266"/>
      <c r="BW184" s="266"/>
      <c r="BX184" s="266"/>
      <c r="BY184" s="266"/>
      <c r="BZ184" s="266"/>
      <c r="CC184" s="266"/>
      <c r="CM184" s="266"/>
      <c r="CW184" s="266"/>
      <c r="DG184" s="266"/>
      <c r="DQ184" s="266"/>
      <c r="EA184" s="266"/>
      <c r="EK184" s="266"/>
      <c r="EU184" s="266"/>
      <c r="FE184" s="266"/>
      <c r="FO184" s="266"/>
      <c r="FY184" s="266"/>
      <c r="GI184" s="266"/>
      <c r="GS184" s="266"/>
      <c r="HC184" s="266"/>
      <c r="HM184" s="266"/>
      <c r="HW184" s="266"/>
      <c r="IG184" s="266"/>
      <c r="IQ184" s="266"/>
    </row>
    <row r="185" spans="1:251" s="3" customFormat="1" x14ac:dyDescent="0.3">
      <c r="A185" s="266"/>
      <c r="K185" s="266"/>
      <c r="U185" s="266"/>
      <c r="AE185" s="266"/>
      <c r="AO185" s="266"/>
      <c r="AY185" s="266"/>
      <c r="BI185" s="266"/>
      <c r="BS185" s="266"/>
      <c r="BT185" s="266"/>
      <c r="BU185" s="266"/>
      <c r="BV185" s="266"/>
      <c r="BW185" s="266"/>
      <c r="BX185" s="266"/>
      <c r="BY185" s="266"/>
      <c r="BZ185" s="266"/>
      <c r="CC185" s="266"/>
      <c r="CM185" s="266"/>
      <c r="CW185" s="266"/>
      <c r="DG185" s="266"/>
      <c r="DQ185" s="266"/>
      <c r="EA185" s="266"/>
      <c r="EK185" s="266"/>
      <c r="EU185" s="266"/>
      <c r="FE185" s="266"/>
      <c r="FO185" s="266"/>
      <c r="FY185" s="266"/>
      <c r="GI185" s="266"/>
      <c r="GS185" s="266"/>
      <c r="HC185" s="266"/>
      <c r="HM185" s="266"/>
      <c r="HW185" s="266"/>
      <c r="IG185" s="266"/>
      <c r="IQ185" s="266"/>
    </row>
    <row r="186" spans="1:251" s="3" customFormat="1" x14ac:dyDescent="0.3">
      <c r="A186" s="266"/>
      <c r="K186" s="266"/>
      <c r="U186" s="266"/>
      <c r="AE186" s="266"/>
      <c r="AO186" s="266"/>
      <c r="AY186" s="266"/>
      <c r="BI186" s="266"/>
      <c r="BS186" s="266"/>
      <c r="BT186" s="266"/>
      <c r="BU186" s="266"/>
      <c r="BV186" s="266"/>
      <c r="BW186" s="266"/>
      <c r="BX186" s="266"/>
      <c r="BY186" s="266"/>
      <c r="BZ186" s="266"/>
      <c r="CC186" s="266"/>
      <c r="CM186" s="266"/>
      <c r="CW186" s="266"/>
      <c r="DG186" s="266"/>
      <c r="DQ186" s="266"/>
      <c r="EA186" s="266"/>
      <c r="EK186" s="266"/>
      <c r="EU186" s="266"/>
      <c r="FE186" s="266"/>
      <c r="FO186" s="266"/>
      <c r="FY186" s="266"/>
      <c r="GI186" s="266"/>
      <c r="GS186" s="266"/>
      <c r="HC186" s="266"/>
      <c r="HM186" s="266"/>
      <c r="HW186" s="266"/>
      <c r="IG186" s="266"/>
      <c r="IQ186" s="266"/>
    </row>
    <row r="187" spans="1:251" s="3" customFormat="1" x14ac:dyDescent="0.3">
      <c r="A187" s="266"/>
      <c r="K187" s="266"/>
      <c r="U187" s="266"/>
      <c r="AE187" s="266"/>
      <c r="AO187" s="266"/>
      <c r="AY187" s="266"/>
      <c r="BI187" s="266"/>
      <c r="BS187" s="266"/>
      <c r="BT187" s="266"/>
      <c r="BU187" s="266"/>
      <c r="BV187" s="266"/>
      <c r="BW187" s="266"/>
      <c r="BX187" s="266"/>
      <c r="BY187" s="266"/>
      <c r="BZ187" s="266"/>
      <c r="CC187" s="266"/>
      <c r="CM187" s="266"/>
      <c r="CW187" s="266"/>
      <c r="DG187" s="266"/>
      <c r="DQ187" s="266"/>
      <c r="EA187" s="266"/>
      <c r="EK187" s="266"/>
      <c r="EU187" s="266"/>
      <c r="FE187" s="266"/>
      <c r="FO187" s="266"/>
      <c r="FY187" s="266"/>
      <c r="GI187" s="266"/>
      <c r="GS187" s="266"/>
      <c r="HC187" s="266"/>
      <c r="HM187" s="266"/>
      <c r="HW187" s="266"/>
      <c r="IG187" s="266"/>
      <c r="IQ187" s="266"/>
    </row>
    <row r="188" spans="1:251" s="3" customFormat="1" x14ac:dyDescent="0.3">
      <c r="A188" s="266"/>
      <c r="K188" s="266"/>
      <c r="U188" s="266"/>
      <c r="AE188" s="266"/>
      <c r="AO188" s="266"/>
      <c r="AY188" s="266"/>
      <c r="BI188" s="266"/>
      <c r="BS188" s="266"/>
      <c r="BT188" s="266"/>
      <c r="BU188" s="266"/>
      <c r="BV188" s="266"/>
      <c r="BW188" s="266"/>
      <c r="BX188" s="266"/>
      <c r="BY188" s="266"/>
      <c r="BZ188" s="266"/>
      <c r="CC188" s="266"/>
      <c r="CM188" s="266"/>
      <c r="CW188" s="266"/>
      <c r="DG188" s="266"/>
      <c r="DQ188" s="266"/>
      <c r="EA188" s="266"/>
      <c r="EK188" s="266"/>
      <c r="EU188" s="266"/>
      <c r="FE188" s="266"/>
      <c r="FO188" s="266"/>
      <c r="FY188" s="266"/>
      <c r="GI188" s="266"/>
      <c r="GS188" s="266"/>
      <c r="HC188" s="266"/>
      <c r="HM188" s="266"/>
      <c r="HW188" s="266"/>
      <c r="IG188" s="266"/>
      <c r="IQ188" s="266"/>
    </row>
    <row r="189" spans="1:251" s="3" customFormat="1" x14ac:dyDescent="0.3">
      <c r="A189" s="266"/>
      <c r="K189" s="266"/>
      <c r="U189" s="266"/>
      <c r="AE189" s="266"/>
      <c r="AO189" s="266"/>
      <c r="AY189" s="266"/>
      <c r="BI189" s="266"/>
      <c r="BS189" s="266"/>
      <c r="BT189" s="266"/>
      <c r="BU189" s="266"/>
      <c r="BV189" s="266"/>
      <c r="BW189" s="266"/>
      <c r="BX189" s="266"/>
      <c r="BY189" s="266"/>
      <c r="BZ189" s="266"/>
      <c r="CC189" s="266"/>
      <c r="CM189" s="266"/>
      <c r="CW189" s="266"/>
      <c r="DG189" s="266"/>
      <c r="DQ189" s="266"/>
      <c r="EA189" s="266"/>
      <c r="EK189" s="266"/>
      <c r="EU189" s="266"/>
      <c r="FE189" s="266"/>
      <c r="FO189" s="266"/>
      <c r="FY189" s="266"/>
      <c r="GI189" s="266"/>
      <c r="GS189" s="266"/>
      <c r="HC189" s="266"/>
      <c r="HM189" s="266"/>
      <c r="HW189" s="266"/>
      <c r="IG189" s="266"/>
      <c r="IQ189" s="266"/>
    </row>
    <row r="190" spans="1:251" s="3" customFormat="1" x14ac:dyDescent="0.3">
      <c r="A190" s="266"/>
      <c r="K190" s="266"/>
      <c r="U190" s="266"/>
      <c r="AE190" s="266"/>
      <c r="AO190" s="266"/>
      <c r="AY190" s="266"/>
      <c r="BI190" s="266"/>
      <c r="BS190" s="266"/>
      <c r="BT190" s="266"/>
      <c r="BU190" s="266"/>
      <c r="BV190" s="266"/>
      <c r="BW190" s="266"/>
      <c r="BX190" s="266"/>
      <c r="BY190" s="266"/>
      <c r="BZ190" s="266"/>
      <c r="CC190" s="266"/>
      <c r="CM190" s="266"/>
      <c r="CW190" s="266"/>
      <c r="DG190" s="266"/>
      <c r="DQ190" s="266"/>
      <c r="EA190" s="266"/>
      <c r="EK190" s="266"/>
      <c r="EU190" s="266"/>
      <c r="FE190" s="266"/>
      <c r="FO190" s="266"/>
      <c r="FY190" s="266"/>
      <c r="GI190" s="266"/>
      <c r="GS190" s="266"/>
      <c r="HC190" s="266"/>
      <c r="HM190" s="266"/>
      <c r="HW190" s="266"/>
      <c r="IG190" s="266"/>
      <c r="IQ190" s="266"/>
    </row>
    <row r="191" spans="1:251" s="3" customFormat="1" x14ac:dyDescent="0.3">
      <c r="A191" s="266"/>
      <c r="K191" s="266"/>
      <c r="U191" s="266"/>
      <c r="AE191" s="266"/>
      <c r="AO191" s="266"/>
      <c r="AY191" s="266"/>
      <c r="BI191" s="266"/>
      <c r="BS191" s="266"/>
      <c r="BT191" s="266"/>
      <c r="BU191" s="266"/>
      <c r="BV191" s="266"/>
      <c r="BW191" s="266"/>
      <c r="BX191" s="266"/>
      <c r="BY191" s="266"/>
      <c r="BZ191" s="266"/>
      <c r="CC191" s="266"/>
      <c r="CM191" s="266"/>
      <c r="CW191" s="266"/>
      <c r="DG191" s="266"/>
      <c r="DQ191" s="266"/>
      <c r="EA191" s="266"/>
      <c r="EK191" s="266"/>
      <c r="EU191" s="266"/>
      <c r="FE191" s="266"/>
      <c r="FO191" s="266"/>
      <c r="FY191" s="266"/>
      <c r="GI191" s="266"/>
      <c r="GS191" s="266"/>
      <c r="HC191" s="266"/>
      <c r="HM191" s="266"/>
      <c r="HW191" s="266"/>
      <c r="IG191" s="266"/>
      <c r="IQ191" s="266"/>
    </row>
    <row r="192" spans="1:251" s="3" customFormat="1" x14ac:dyDescent="0.3">
      <c r="A192" s="266"/>
      <c r="K192" s="266"/>
      <c r="U192" s="266"/>
      <c r="AE192" s="266"/>
      <c r="AO192" s="266"/>
      <c r="AY192" s="266"/>
      <c r="BI192" s="266"/>
      <c r="BS192" s="266"/>
      <c r="BT192" s="266"/>
      <c r="BU192" s="266"/>
      <c r="BV192" s="266"/>
      <c r="BW192" s="266"/>
      <c r="BX192" s="266"/>
      <c r="BY192" s="266"/>
      <c r="BZ192" s="266"/>
      <c r="CC192" s="266"/>
      <c r="CM192" s="266"/>
      <c r="CW192" s="266"/>
      <c r="DG192" s="266"/>
      <c r="DQ192" s="266"/>
      <c r="EA192" s="266"/>
      <c r="EK192" s="266"/>
      <c r="EU192" s="266"/>
      <c r="FE192" s="266"/>
      <c r="FO192" s="266"/>
      <c r="FY192" s="266"/>
      <c r="GI192" s="266"/>
      <c r="GS192" s="266"/>
      <c r="HC192" s="266"/>
      <c r="HM192" s="266"/>
      <c r="HW192" s="266"/>
      <c r="IG192" s="266"/>
      <c r="IQ192" s="266"/>
    </row>
    <row r="193" spans="1:251" s="3" customFormat="1" x14ac:dyDescent="0.3">
      <c r="A193" s="266"/>
      <c r="K193" s="266"/>
      <c r="U193" s="266"/>
      <c r="AE193" s="266"/>
      <c r="AO193" s="266"/>
      <c r="AY193" s="266"/>
      <c r="BI193" s="266"/>
      <c r="BS193" s="266"/>
      <c r="BT193" s="266"/>
      <c r="BU193" s="266"/>
      <c r="BV193" s="266"/>
      <c r="BW193" s="266"/>
      <c r="BX193" s="266"/>
      <c r="BY193" s="266"/>
      <c r="BZ193" s="266"/>
      <c r="CC193" s="266"/>
      <c r="CM193" s="266"/>
      <c r="CW193" s="266"/>
      <c r="DG193" s="266"/>
      <c r="DQ193" s="266"/>
      <c r="EA193" s="266"/>
      <c r="EK193" s="266"/>
      <c r="EU193" s="266"/>
      <c r="FE193" s="266"/>
      <c r="FO193" s="266"/>
      <c r="FY193" s="266"/>
      <c r="GI193" s="266"/>
      <c r="GS193" s="266"/>
      <c r="HC193" s="266"/>
      <c r="HM193" s="266"/>
      <c r="HW193" s="266"/>
      <c r="IG193" s="266"/>
      <c r="IQ193" s="266"/>
    </row>
    <row r="194" spans="1:251" s="3" customFormat="1" x14ac:dyDescent="0.3">
      <c r="A194" s="266"/>
      <c r="K194" s="266"/>
      <c r="U194" s="266"/>
      <c r="AE194" s="266"/>
      <c r="AO194" s="266"/>
      <c r="AY194" s="266"/>
      <c r="BI194" s="266"/>
      <c r="BS194" s="266"/>
      <c r="BT194" s="266"/>
      <c r="BU194" s="266"/>
      <c r="BV194" s="266"/>
      <c r="BW194" s="266"/>
      <c r="BX194" s="266"/>
      <c r="BY194" s="266"/>
      <c r="BZ194" s="266"/>
      <c r="CC194" s="266"/>
      <c r="CM194" s="266"/>
      <c r="CW194" s="266"/>
      <c r="DG194" s="266"/>
      <c r="DQ194" s="266"/>
      <c r="EA194" s="266"/>
      <c r="EK194" s="266"/>
      <c r="EU194" s="266"/>
      <c r="FE194" s="266"/>
      <c r="FO194" s="266"/>
      <c r="FY194" s="266"/>
      <c r="GI194" s="266"/>
      <c r="GS194" s="266"/>
      <c r="HC194" s="266"/>
      <c r="HM194" s="266"/>
      <c r="HW194" s="266"/>
      <c r="IG194" s="266"/>
      <c r="IQ194" s="266"/>
    </row>
    <row r="195" spans="1:251" s="3" customFormat="1" x14ac:dyDescent="0.3">
      <c r="A195" s="266"/>
      <c r="K195" s="266"/>
      <c r="U195" s="266"/>
      <c r="AE195" s="266"/>
      <c r="AO195" s="266"/>
      <c r="AY195" s="266"/>
      <c r="BI195" s="266"/>
      <c r="BS195" s="266"/>
      <c r="BT195" s="266"/>
      <c r="BU195" s="266"/>
      <c r="BV195" s="266"/>
      <c r="BW195" s="266"/>
      <c r="BX195" s="266"/>
      <c r="BY195" s="266"/>
      <c r="BZ195" s="266"/>
      <c r="CC195" s="266"/>
      <c r="CM195" s="266"/>
      <c r="CW195" s="266"/>
      <c r="DG195" s="266"/>
      <c r="DQ195" s="266"/>
      <c r="EA195" s="266"/>
      <c r="EK195" s="266"/>
      <c r="EU195" s="266"/>
      <c r="FE195" s="266"/>
      <c r="FO195" s="266"/>
      <c r="FY195" s="266"/>
      <c r="GI195" s="266"/>
      <c r="GS195" s="266"/>
      <c r="HC195" s="266"/>
      <c r="HM195" s="266"/>
      <c r="HW195" s="266"/>
      <c r="IG195" s="266"/>
      <c r="IQ195" s="266"/>
    </row>
    <row r="196" spans="1:251" s="3" customFormat="1" x14ac:dyDescent="0.3">
      <c r="A196" s="266"/>
      <c r="K196" s="266"/>
      <c r="U196" s="266"/>
      <c r="AE196" s="266"/>
      <c r="AO196" s="266"/>
      <c r="AY196" s="266"/>
      <c r="BI196" s="266"/>
      <c r="BS196" s="266"/>
      <c r="BT196" s="266"/>
      <c r="BU196" s="266"/>
      <c r="BV196" s="266"/>
      <c r="BW196" s="266"/>
      <c r="BX196" s="266"/>
      <c r="BY196" s="266"/>
      <c r="BZ196" s="266"/>
      <c r="CC196" s="266"/>
      <c r="CM196" s="266"/>
      <c r="CW196" s="266"/>
      <c r="DG196" s="266"/>
      <c r="DQ196" s="266"/>
      <c r="EA196" s="266"/>
      <c r="EK196" s="266"/>
      <c r="EU196" s="266"/>
      <c r="FE196" s="266"/>
      <c r="FO196" s="266"/>
      <c r="FY196" s="266"/>
      <c r="GI196" s="266"/>
      <c r="GS196" s="266"/>
      <c r="HC196" s="266"/>
      <c r="HM196" s="266"/>
      <c r="HW196" s="266"/>
      <c r="IG196" s="266"/>
      <c r="IQ196" s="266"/>
    </row>
    <row r="197" spans="1:251" s="3" customFormat="1" x14ac:dyDescent="0.3">
      <c r="A197" s="266"/>
      <c r="K197" s="266"/>
      <c r="U197" s="266"/>
      <c r="AE197" s="266"/>
      <c r="AO197" s="266"/>
      <c r="AY197" s="266"/>
      <c r="BI197" s="266"/>
      <c r="BS197" s="266"/>
      <c r="BT197" s="266"/>
      <c r="BU197" s="266"/>
      <c r="BV197" s="266"/>
      <c r="BW197" s="266"/>
      <c r="BX197" s="266"/>
      <c r="BY197" s="266"/>
      <c r="BZ197" s="266"/>
      <c r="CC197" s="266"/>
      <c r="CM197" s="266"/>
      <c r="CW197" s="266"/>
      <c r="DG197" s="266"/>
      <c r="DQ197" s="266"/>
      <c r="EA197" s="266"/>
      <c r="EK197" s="266"/>
      <c r="EU197" s="266"/>
      <c r="FE197" s="266"/>
      <c r="FO197" s="266"/>
      <c r="FY197" s="266"/>
      <c r="GI197" s="266"/>
      <c r="GS197" s="266"/>
      <c r="HC197" s="266"/>
      <c r="HM197" s="266"/>
      <c r="HW197" s="266"/>
      <c r="IG197" s="266"/>
      <c r="IQ197" s="266"/>
    </row>
    <row r="198" spans="1:251" s="3" customFormat="1" x14ac:dyDescent="0.3">
      <c r="A198" s="266"/>
      <c r="K198" s="266"/>
      <c r="U198" s="266"/>
      <c r="AE198" s="266"/>
      <c r="AO198" s="266"/>
      <c r="AY198" s="266"/>
      <c r="BI198" s="266"/>
      <c r="BS198" s="266"/>
      <c r="BT198" s="266"/>
      <c r="BU198" s="266"/>
      <c r="BV198" s="266"/>
      <c r="BW198" s="266"/>
      <c r="BX198" s="266"/>
      <c r="BY198" s="266"/>
      <c r="BZ198" s="266"/>
      <c r="CC198" s="266"/>
      <c r="CM198" s="266"/>
      <c r="CW198" s="266"/>
      <c r="DG198" s="266"/>
      <c r="DQ198" s="266"/>
      <c r="EA198" s="266"/>
      <c r="EK198" s="266"/>
      <c r="EU198" s="266"/>
      <c r="FE198" s="266"/>
      <c r="FO198" s="266"/>
      <c r="FY198" s="266"/>
      <c r="GI198" s="266"/>
      <c r="GS198" s="266"/>
      <c r="HC198" s="266"/>
      <c r="HM198" s="266"/>
      <c r="HW198" s="266"/>
      <c r="IG198" s="266"/>
      <c r="IQ198" s="266"/>
    </row>
    <row r="199" spans="1:251" s="3" customFormat="1" x14ac:dyDescent="0.3">
      <c r="A199" s="266"/>
      <c r="K199" s="266"/>
      <c r="U199" s="266"/>
      <c r="AE199" s="266"/>
      <c r="AO199" s="266"/>
      <c r="AY199" s="266"/>
      <c r="BI199" s="266"/>
      <c r="BS199" s="266"/>
      <c r="BT199" s="266"/>
      <c r="BU199" s="266"/>
      <c r="BV199" s="266"/>
      <c r="BW199" s="266"/>
      <c r="BX199" s="266"/>
      <c r="BY199" s="266"/>
      <c r="BZ199" s="266"/>
      <c r="CC199" s="266"/>
      <c r="CM199" s="266"/>
      <c r="CW199" s="266"/>
      <c r="DG199" s="266"/>
      <c r="DQ199" s="266"/>
      <c r="EA199" s="266"/>
      <c r="EK199" s="266"/>
      <c r="EU199" s="266"/>
      <c r="FE199" s="266"/>
      <c r="FO199" s="266"/>
      <c r="FY199" s="266"/>
      <c r="GI199" s="266"/>
      <c r="GS199" s="266"/>
      <c r="HC199" s="266"/>
      <c r="HM199" s="266"/>
      <c r="HW199" s="266"/>
      <c r="IG199" s="266"/>
      <c r="IQ199" s="266"/>
    </row>
    <row r="200" spans="1:251" s="3" customFormat="1" x14ac:dyDescent="0.3">
      <c r="A200" s="266"/>
      <c r="K200" s="266"/>
      <c r="U200" s="266"/>
      <c r="AE200" s="266"/>
      <c r="AO200" s="266"/>
      <c r="AY200" s="266"/>
      <c r="BI200" s="266"/>
      <c r="BS200" s="266"/>
      <c r="BT200" s="266"/>
      <c r="BU200" s="266"/>
      <c r="BV200" s="266"/>
      <c r="BW200" s="266"/>
      <c r="BX200" s="266"/>
      <c r="BY200" s="266"/>
      <c r="BZ200" s="266"/>
      <c r="CC200" s="266"/>
      <c r="CM200" s="266"/>
      <c r="CW200" s="266"/>
      <c r="DG200" s="266"/>
      <c r="DQ200" s="266"/>
      <c r="EA200" s="266"/>
      <c r="EK200" s="266"/>
      <c r="EU200" s="266"/>
      <c r="FE200" s="266"/>
      <c r="FO200" s="266"/>
      <c r="FY200" s="266"/>
      <c r="GI200" s="266"/>
      <c r="GS200" s="266"/>
      <c r="HC200" s="266"/>
      <c r="HM200" s="266"/>
      <c r="HW200" s="266"/>
      <c r="IG200" s="266"/>
      <c r="IQ200" s="266"/>
    </row>
    <row r="201" spans="1:251" s="3" customFormat="1" x14ac:dyDescent="0.3">
      <c r="A201" s="266"/>
      <c r="K201" s="266"/>
      <c r="U201" s="266"/>
      <c r="AE201" s="266"/>
      <c r="AO201" s="266"/>
      <c r="AY201" s="266"/>
      <c r="BI201" s="266"/>
      <c r="BS201" s="266"/>
      <c r="BT201" s="266"/>
      <c r="BU201" s="266"/>
      <c r="BV201" s="266"/>
      <c r="BW201" s="266"/>
      <c r="BX201" s="266"/>
      <c r="BY201" s="266"/>
      <c r="BZ201" s="266"/>
      <c r="CC201" s="266"/>
      <c r="CM201" s="266"/>
      <c r="CW201" s="266"/>
      <c r="DG201" s="266"/>
      <c r="DQ201" s="266"/>
      <c r="EA201" s="266"/>
      <c r="EK201" s="266"/>
      <c r="EU201" s="266"/>
      <c r="FE201" s="266"/>
      <c r="FO201" s="266"/>
      <c r="FY201" s="266"/>
      <c r="GI201" s="266"/>
      <c r="GS201" s="266"/>
      <c r="HC201" s="266"/>
      <c r="HM201" s="266"/>
      <c r="HW201" s="266"/>
      <c r="IG201" s="266"/>
      <c r="IQ201" s="266"/>
    </row>
    <row r="202" spans="1:251" s="3" customFormat="1" x14ac:dyDescent="0.3">
      <c r="A202" s="266"/>
      <c r="K202" s="266"/>
      <c r="U202" s="266"/>
      <c r="AE202" s="266"/>
      <c r="AO202" s="266"/>
      <c r="AY202" s="266"/>
      <c r="BI202" s="266"/>
      <c r="BS202" s="266"/>
      <c r="BT202" s="266"/>
      <c r="BU202" s="266"/>
      <c r="BV202" s="266"/>
      <c r="BW202" s="266"/>
      <c r="BX202" s="266"/>
      <c r="BY202" s="266"/>
      <c r="BZ202" s="266"/>
      <c r="CC202" s="266"/>
      <c r="CM202" s="266"/>
      <c r="CW202" s="266"/>
      <c r="DG202" s="266"/>
      <c r="DQ202" s="266"/>
      <c r="EA202" s="266"/>
      <c r="EK202" s="266"/>
      <c r="EU202" s="266"/>
      <c r="FE202" s="266"/>
      <c r="FO202" s="266"/>
      <c r="FY202" s="266"/>
      <c r="GI202" s="266"/>
      <c r="GS202" s="266"/>
      <c r="HC202" s="266"/>
      <c r="HM202" s="266"/>
      <c r="HW202" s="266"/>
      <c r="IG202" s="266"/>
      <c r="IQ202" s="266"/>
    </row>
    <row r="203" spans="1:251" s="3" customFormat="1" x14ac:dyDescent="0.3">
      <c r="A203" s="266"/>
      <c r="K203" s="266"/>
      <c r="U203" s="266"/>
      <c r="AE203" s="266"/>
      <c r="AO203" s="266"/>
      <c r="AY203" s="266"/>
      <c r="BI203" s="266"/>
      <c r="BS203" s="266"/>
      <c r="BT203" s="266"/>
      <c r="BU203" s="266"/>
      <c r="BV203" s="266"/>
      <c r="BW203" s="266"/>
      <c r="BX203" s="266"/>
      <c r="BY203" s="266"/>
      <c r="BZ203" s="266"/>
      <c r="CC203" s="266"/>
      <c r="CM203" s="266"/>
      <c r="CW203" s="266"/>
      <c r="DG203" s="266"/>
      <c r="DQ203" s="266"/>
      <c r="EA203" s="266"/>
      <c r="EK203" s="266"/>
      <c r="EU203" s="266"/>
      <c r="FE203" s="266"/>
      <c r="FO203" s="266"/>
      <c r="FY203" s="266"/>
      <c r="GI203" s="266"/>
      <c r="GS203" s="266"/>
      <c r="HC203" s="266"/>
      <c r="HM203" s="266"/>
      <c r="HW203" s="266"/>
      <c r="IG203" s="266"/>
      <c r="IQ203" s="266"/>
    </row>
    <row r="204" spans="1:251" s="3" customFormat="1" x14ac:dyDescent="0.3">
      <c r="A204" s="266"/>
      <c r="K204" s="266"/>
      <c r="U204" s="266"/>
      <c r="AE204" s="266"/>
      <c r="AO204" s="266"/>
      <c r="AY204" s="266"/>
      <c r="BI204" s="266"/>
      <c r="BS204" s="266"/>
      <c r="BT204" s="266"/>
      <c r="BU204" s="266"/>
      <c r="BV204" s="266"/>
      <c r="BW204" s="266"/>
      <c r="BX204" s="266"/>
      <c r="BY204" s="266"/>
      <c r="BZ204" s="266"/>
      <c r="CC204" s="266"/>
      <c r="CM204" s="266"/>
      <c r="CW204" s="266"/>
      <c r="DG204" s="266"/>
      <c r="DQ204" s="266"/>
      <c r="EA204" s="266"/>
      <c r="EK204" s="266"/>
      <c r="EU204" s="266"/>
      <c r="FE204" s="266"/>
      <c r="FO204" s="266"/>
      <c r="FY204" s="266"/>
      <c r="GI204" s="266"/>
      <c r="GS204" s="266"/>
      <c r="HC204" s="266"/>
      <c r="HM204" s="266"/>
      <c r="HW204" s="266"/>
      <c r="IG204" s="266"/>
      <c r="IQ204" s="266"/>
    </row>
    <row r="205" spans="1:251" s="3" customFormat="1" x14ac:dyDescent="0.3">
      <c r="A205" s="266"/>
      <c r="K205" s="266"/>
      <c r="U205" s="266"/>
      <c r="AE205" s="266"/>
      <c r="AO205" s="266"/>
      <c r="AY205" s="266"/>
      <c r="BI205" s="266"/>
      <c r="BS205" s="266"/>
      <c r="BT205" s="266"/>
      <c r="BU205" s="266"/>
      <c r="BV205" s="266"/>
      <c r="BW205" s="266"/>
      <c r="BX205" s="266"/>
      <c r="BY205" s="266"/>
      <c r="BZ205" s="266"/>
      <c r="CC205" s="266"/>
      <c r="CM205" s="266"/>
      <c r="CW205" s="266"/>
      <c r="DG205" s="266"/>
      <c r="DQ205" s="266"/>
      <c r="EA205" s="266"/>
      <c r="EK205" s="266"/>
      <c r="EU205" s="266"/>
      <c r="FE205" s="266"/>
      <c r="FO205" s="266"/>
      <c r="FY205" s="266"/>
      <c r="GI205" s="266"/>
      <c r="GS205" s="266"/>
      <c r="HC205" s="266"/>
      <c r="HM205" s="266"/>
      <c r="HW205" s="266"/>
      <c r="IG205" s="266"/>
      <c r="IQ205" s="266"/>
    </row>
    <row r="206" spans="1:251" s="3" customFormat="1" x14ac:dyDescent="0.3">
      <c r="A206" s="266"/>
      <c r="K206" s="266"/>
      <c r="U206" s="266"/>
      <c r="AE206" s="266"/>
      <c r="AO206" s="266"/>
      <c r="AY206" s="266"/>
      <c r="BI206" s="266"/>
      <c r="BS206" s="266"/>
      <c r="BT206" s="266"/>
      <c r="BU206" s="266"/>
      <c r="BV206" s="266"/>
      <c r="BW206" s="266"/>
      <c r="BX206" s="266"/>
      <c r="BY206" s="266"/>
      <c r="BZ206" s="266"/>
      <c r="CC206" s="266"/>
      <c r="CM206" s="266"/>
      <c r="CW206" s="266"/>
      <c r="DG206" s="266"/>
      <c r="DQ206" s="266"/>
      <c r="EA206" s="266"/>
      <c r="EK206" s="266"/>
      <c r="EU206" s="266"/>
      <c r="FE206" s="266"/>
      <c r="FO206" s="266"/>
      <c r="FY206" s="266"/>
      <c r="GI206" s="266"/>
      <c r="GS206" s="266"/>
      <c r="HC206" s="266"/>
      <c r="HM206" s="266"/>
      <c r="HW206" s="266"/>
      <c r="IG206" s="266"/>
      <c r="IQ206" s="266"/>
    </row>
    <row r="207" spans="1:251" s="3" customFormat="1" x14ac:dyDescent="0.3">
      <c r="A207" s="266"/>
      <c r="K207" s="266"/>
      <c r="U207" s="266"/>
      <c r="AE207" s="266"/>
      <c r="AO207" s="266"/>
      <c r="AY207" s="266"/>
      <c r="BI207" s="266"/>
      <c r="BS207" s="266"/>
      <c r="BT207" s="266"/>
      <c r="BU207" s="266"/>
      <c r="BV207" s="266"/>
      <c r="BW207" s="266"/>
      <c r="BX207" s="266"/>
      <c r="BY207" s="266"/>
      <c r="BZ207" s="266"/>
      <c r="CC207" s="266"/>
      <c r="CM207" s="266"/>
      <c r="CW207" s="266"/>
      <c r="DG207" s="266"/>
      <c r="DQ207" s="266"/>
      <c r="EA207" s="266"/>
      <c r="EK207" s="266"/>
      <c r="EU207" s="266"/>
      <c r="FE207" s="266"/>
      <c r="FO207" s="266"/>
      <c r="FY207" s="266"/>
      <c r="GI207" s="266"/>
      <c r="GS207" s="266"/>
      <c r="HC207" s="266"/>
      <c r="HM207" s="266"/>
      <c r="HW207" s="266"/>
      <c r="IG207" s="266"/>
      <c r="IQ207" s="266"/>
    </row>
    <row r="208" spans="1:251" s="3" customFormat="1" x14ac:dyDescent="0.3">
      <c r="A208" s="266"/>
      <c r="K208" s="266"/>
      <c r="U208" s="266"/>
      <c r="AE208" s="266"/>
      <c r="AO208" s="266"/>
      <c r="AY208" s="266"/>
      <c r="BI208" s="266"/>
      <c r="BS208" s="266"/>
      <c r="BT208" s="266"/>
      <c r="BU208" s="266"/>
      <c r="BV208" s="266"/>
      <c r="BW208" s="266"/>
      <c r="BX208" s="266"/>
      <c r="BY208" s="266"/>
      <c r="BZ208" s="266"/>
      <c r="CC208" s="266"/>
      <c r="CM208" s="266"/>
      <c r="CW208" s="266"/>
      <c r="DG208" s="266"/>
      <c r="DQ208" s="266"/>
      <c r="EA208" s="266"/>
      <c r="EK208" s="266"/>
      <c r="EU208" s="266"/>
      <c r="FE208" s="266"/>
      <c r="FO208" s="266"/>
      <c r="FY208" s="266"/>
      <c r="GI208" s="266"/>
      <c r="GS208" s="266"/>
      <c r="HC208" s="266"/>
      <c r="HM208" s="266"/>
      <c r="HW208" s="266"/>
      <c r="IG208" s="266"/>
      <c r="IQ208" s="266"/>
    </row>
    <row r="209" spans="1:251" s="3" customFormat="1" x14ac:dyDescent="0.3">
      <c r="A209" s="266"/>
      <c r="K209" s="266"/>
      <c r="U209" s="266"/>
      <c r="AE209" s="266"/>
      <c r="AO209" s="266"/>
      <c r="AY209" s="266"/>
      <c r="BI209" s="266"/>
      <c r="BS209" s="266"/>
      <c r="BT209" s="266"/>
      <c r="BU209" s="266"/>
      <c r="BV209" s="266"/>
      <c r="BW209" s="266"/>
      <c r="BX209" s="266"/>
      <c r="BY209" s="266"/>
      <c r="BZ209" s="266"/>
      <c r="CC209" s="266"/>
      <c r="CM209" s="266"/>
      <c r="CW209" s="266"/>
      <c r="DG209" s="266"/>
      <c r="DQ209" s="266"/>
      <c r="EA209" s="266"/>
      <c r="EK209" s="266"/>
      <c r="EU209" s="266"/>
      <c r="FE209" s="266"/>
      <c r="FO209" s="266"/>
      <c r="FY209" s="266"/>
      <c r="GI209" s="266"/>
      <c r="GS209" s="266"/>
      <c r="HC209" s="266"/>
      <c r="HM209" s="266"/>
      <c r="HW209" s="266"/>
      <c r="IG209" s="266"/>
      <c r="IQ209" s="266"/>
    </row>
    <row r="210" spans="1:251" s="3" customFormat="1" x14ac:dyDescent="0.3">
      <c r="A210" s="266"/>
      <c r="K210" s="266"/>
      <c r="U210" s="266"/>
      <c r="AE210" s="266"/>
      <c r="AO210" s="266"/>
      <c r="AY210" s="266"/>
      <c r="BI210" s="266"/>
      <c r="BS210" s="266"/>
      <c r="BT210" s="266"/>
      <c r="BU210" s="266"/>
      <c r="BV210" s="266"/>
      <c r="BW210" s="266"/>
      <c r="BX210" s="266"/>
      <c r="BY210" s="266"/>
      <c r="BZ210" s="266"/>
      <c r="CC210" s="266"/>
      <c r="CM210" s="266"/>
      <c r="CW210" s="266"/>
      <c r="DG210" s="266"/>
      <c r="DQ210" s="266"/>
      <c r="EA210" s="266"/>
      <c r="EK210" s="266"/>
      <c r="EU210" s="266"/>
      <c r="FE210" s="266"/>
      <c r="FO210" s="266"/>
      <c r="FY210" s="266"/>
      <c r="GI210" s="266"/>
      <c r="GS210" s="266"/>
      <c r="HC210" s="266"/>
      <c r="HM210" s="266"/>
      <c r="HW210" s="266"/>
      <c r="IG210" s="266"/>
      <c r="IQ210" s="266"/>
    </row>
    <row r="211" spans="1:251" s="3" customFormat="1" x14ac:dyDescent="0.3">
      <c r="A211" s="266"/>
      <c r="K211" s="266"/>
      <c r="U211" s="266"/>
      <c r="AE211" s="266"/>
      <c r="AO211" s="266"/>
      <c r="AY211" s="266"/>
      <c r="BI211" s="266"/>
      <c r="BS211" s="266"/>
      <c r="BT211" s="266"/>
      <c r="BU211" s="266"/>
      <c r="BV211" s="266"/>
      <c r="BW211" s="266"/>
      <c r="BX211" s="266"/>
      <c r="BY211" s="266"/>
      <c r="BZ211" s="266"/>
      <c r="CC211" s="266"/>
      <c r="CM211" s="266"/>
      <c r="CW211" s="266"/>
      <c r="DG211" s="266"/>
      <c r="DQ211" s="266"/>
      <c r="EA211" s="266"/>
      <c r="EK211" s="266"/>
      <c r="EU211" s="266"/>
      <c r="FE211" s="266"/>
      <c r="FO211" s="266"/>
      <c r="FY211" s="266"/>
      <c r="GI211" s="266"/>
      <c r="GS211" s="266"/>
      <c r="HC211" s="266"/>
      <c r="HM211" s="266"/>
      <c r="HW211" s="266"/>
      <c r="IG211" s="266"/>
      <c r="IQ211" s="266"/>
    </row>
    <row r="212" spans="1:251" s="3" customFormat="1" x14ac:dyDescent="0.3">
      <c r="A212" s="266"/>
      <c r="K212" s="266"/>
      <c r="U212" s="266"/>
      <c r="AE212" s="266"/>
      <c r="AO212" s="266"/>
      <c r="AY212" s="266"/>
      <c r="BI212" s="266"/>
      <c r="BS212" s="266"/>
      <c r="BT212" s="266"/>
      <c r="BU212" s="266"/>
      <c r="BV212" s="266"/>
      <c r="BW212" s="266"/>
      <c r="BX212" s="266"/>
      <c r="BY212" s="266"/>
      <c r="BZ212" s="266"/>
      <c r="CC212" s="266"/>
      <c r="CM212" s="266"/>
      <c r="CW212" s="266"/>
      <c r="DG212" s="266"/>
      <c r="DQ212" s="266"/>
      <c r="EA212" s="266"/>
      <c r="EK212" s="266"/>
      <c r="EU212" s="266"/>
      <c r="FE212" s="266"/>
      <c r="FO212" s="266"/>
      <c r="FY212" s="266"/>
      <c r="GI212" s="266"/>
      <c r="GS212" s="266"/>
      <c r="HC212" s="266"/>
      <c r="HM212" s="266"/>
      <c r="HW212" s="266"/>
      <c r="IG212" s="266"/>
      <c r="IQ212" s="266"/>
    </row>
    <row r="213" spans="1:251" s="3" customFormat="1" x14ac:dyDescent="0.3">
      <c r="A213" s="266"/>
      <c r="K213" s="266"/>
      <c r="U213" s="266"/>
      <c r="AE213" s="266"/>
      <c r="AO213" s="266"/>
      <c r="AY213" s="266"/>
      <c r="BI213" s="266"/>
      <c r="BS213" s="266"/>
      <c r="BT213" s="266"/>
      <c r="BU213" s="266"/>
      <c r="BV213" s="266"/>
      <c r="BW213" s="266"/>
      <c r="BX213" s="266"/>
      <c r="BY213" s="266"/>
      <c r="BZ213" s="266"/>
      <c r="CC213" s="266"/>
      <c r="CM213" s="266"/>
      <c r="CW213" s="266"/>
      <c r="DG213" s="266"/>
      <c r="DQ213" s="266"/>
      <c r="EA213" s="266"/>
      <c r="EK213" s="266"/>
      <c r="EU213" s="266"/>
      <c r="FE213" s="266"/>
      <c r="FO213" s="266"/>
      <c r="FY213" s="266"/>
      <c r="GI213" s="266"/>
      <c r="GS213" s="266"/>
      <c r="HC213" s="266"/>
      <c r="HM213" s="266"/>
      <c r="HW213" s="266"/>
      <c r="IG213" s="266"/>
      <c r="IQ213" s="266"/>
    </row>
    <row r="214" spans="1:251" s="3" customFormat="1" x14ac:dyDescent="0.3">
      <c r="A214" s="266"/>
      <c r="K214" s="266"/>
      <c r="U214" s="266"/>
      <c r="AE214" s="266"/>
      <c r="AO214" s="266"/>
      <c r="AY214" s="266"/>
      <c r="BI214" s="266"/>
      <c r="BS214" s="266"/>
      <c r="BT214" s="266"/>
      <c r="BU214" s="266"/>
      <c r="BV214" s="266"/>
      <c r="BW214" s="266"/>
      <c r="BX214" s="266"/>
      <c r="BY214" s="266"/>
      <c r="BZ214" s="266"/>
      <c r="CC214" s="266"/>
      <c r="CM214" s="266"/>
      <c r="CW214" s="266"/>
      <c r="DG214" s="266"/>
      <c r="DQ214" s="266"/>
      <c r="EA214" s="266"/>
      <c r="EK214" s="266"/>
      <c r="EU214" s="266"/>
      <c r="FE214" s="266"/>
      <c r="FO214" s="266"/>
      <c r="FY214" s="266"/>
      <c r="GI214" s="266"/>
      <c r="GS214" s="266"/>
      <c r="HC214" s="266"/>
      <c r="HM214" s="266"/>
      <c r="HW214" s="266"/>
      <c r="IG214" s="266"/>
      <c r="IQ214" s="266"/>
    </row>
    <row r="215" spans="1:251" s="3" customFormat="1" x14ac:dyDescent="0.3">
      <c r="A215" s="266"/>
      <c r="K215" s="266"/>
      <c r="U215" s="266"/>
      <c r="AE215" s="266"/>
      <c r="AO215" s="266"/>
      <c r="AY215" s="266"/>
      <c r="BI215" s="266"/>
      <c r="BS215" s="266"/>
      <c r="BT215" s="266"/>
      <c r="BU215" s="266"/>
      <c r="BV215" s="266"/>
      <c r="BW215" s="266"/>
      <c r="BX215" s="266"/>
      <c r="BY215" s="266"/>
      <c r="BZ215" s="266"/>
      <c r="CC215" s="266"/>
      <c r="CM215" s="266"/>
      <c r="CW215" s="266"/>
      <c r="DG215" s="266"/>
      <c r="DQ215" s="266"/>
      <c r="EA215" s="266"/>
      <c r="EK215" s="266"/>
      <c r="EU215" s="266"/>
      <c r="FE215" s="266"/>
      <c r="FO215" s="266"/>
      <c r="FY215" s="266"/>
      <c r="GI215" s="266"/>
      <c r="GS215" s="266"/>
      <c r="HC215" s="266"/>
      <c r="HM215" s="266"/>
      <c r="HW215" s="266"/>
      <c r="IG215" s="266"/>
      <c r="IQ215" s="266"/>
    </row>
    <row r="216" spans="1:251" s="3" customFormat="1" x14ac:dyDescent="0.3">
      <c r="A216" s="266"/>
      <c r="K216" s="266"/>
      <c r="U216" s="266"/>
      <c r="AE216" s="266"/>
      <c r="AO216" s="266"/>
      <c r="AY216" s="266"/>
      <c r="BI216" s="266"/>
      <c r="BS216" s="266"/>
      <c r="BT216" s="266"/>
      <c r="BU216" s="266"/>
      <c r="BV216" s="266"/>
      <c r="BW216" s="266"/>
      <c r="BX216" s="266"/>
      <c r="BY216" s="266"/>
      <c r="BZ216" s="266"/>
      <c r="CC216" s="266"/>
      <c r="CM216" s="266"/>
      <c r="CW216" s="266"/>
      <c r="DG216" s="266"/>
      <c r="DQ216" s="266"/>
      <c r="EA216" s="266"/>
      <c r="EK216" s="266"/>
      <c r="EU216" s="266"/>
      <c r="FE216" s="266"/>
      <c r="FO216" s="266"/>
      <c r="FY216" s="266"/>
      <c r="GI216" s="266"/>
      <c r="GS216" s="266"/>
      <c r="HC216" s="266"/>
      <c r="HM216" s="266"/>
      <c r="HW216" s="266"/>
      <c r="IG216" s="266"/>
      <c r="IQ216" s="266"/>
    </row>
    <row r="217" spans="1:251" s="3" customFormat="1" x14ac:dyDescent="0.3">
      <c r="A217" s="266"/>
      <c r="K217" s="266"/>
      <c r="U217" s="266"/>
      <c r="AE217" s="266"/>
      <c r="AO217" s="266"/>
      <c r="AY217" s="266"/>
      <c r="BI217" s="266"/>
      <c r="BS217" s="266"/>
      <c r="BT217" s="266"/>
      <c r="BU217" s="266"/>
      <c r="BV217" s="266"/>
      <c r="BW217" s="266"/>
      <c r="BX217" s="266"/>
      <c r="BY217" s="266"/>
      <c r="BZ217" s="266"/>
      <c r="CC217" s="266"/>
      <c r="CM217" s="266"/>
      <c r="CW217" s="266"/>
      <c r="DG217" s="266"/>
      <c r="DQ217" s="266"/>
      <c r="EA217" s="266"/>
      <c r="EK217" s="266"/>
      <c r="EU217" s="266"/>
      <c r="FE217" s="266"/>
      <c r="FO217" s="266"/>
      <c r="FY217" s="266"/>
      <c r="GI217" s="266"/>
      <c r="GS217" s="266"/>
      <c r="HC217" s="266"/>
      <c r="HM217" s="266"/>
      <c r="HW217" s="266"/>
      <c r="IG217" s="266"/>
      <c r="IQ217" s="266"/>
    </row>
    <row r="218" spans="1:251" s="3" customFormat="1" x14ac:dyDescent="0.3">
      <c r="A218" s="266"/>
      <c r="K218" s="266"/>
      <c r="U218" s="266"/>
      <c r="AE218" s="266"/>
      <c r="AO218" s="266"/>
      <c r="AY218" s="266"/>
      <c r="BI218" s="266"/>
      <c r="BS218" s="266"/>
      <c r="BT218" s="266"/>
      <c r="BU218" s="266"/>
      <c r="BV218" s="266"/>
      <c r="BW218" s="266"/>
      <c r="BX218" s="266"/>
      <c r="BY218" s="266"/>
      <c r="BZ218" s="266"/>
      <c r="CC218" s="266"/>
      <c r="CM218" s="266"/>
      <c r="CW218" s="266"/>
      <c r="DG218" s="266"/>
      <c r="DQ218" s="266"/>
      <c r="EA218" s="266"/>
      <c r="EK218" s="266"/>
      <c r="EU218" s="266"/>
      <c r="FE218" s="266"/>
      <c r="FO218" s="266"/>
      <c r="FY218" s="266"/>
      <c r="GI218" s="266"/>
      <c r="GS218" s="266"/>
      <c r="HC218" s="266"/>
      <c r="HM218" s="266"/>
      <c r="HW218" s="266"/>
      <c r="IG218" s="266"/>
      <c r="IQ218" s="266"/>
    </row>
    <row r="219" spans="1:251" s="3" customFormat="1" x14ac:dyDescent="0.3">
      <c r="A219" s="266"/>
      <c r="K219" s="266"/>
      <c r="U219" s="266"/>
      <c r="AE219" s="266"/>
      <c r="AO219" s="266"/>
      <c r="AY219" s="266"/>
      <c r="BI219" s="266"/>
      <c r="BS219" s="266"/>
      <c r="BT219" s="266"/>
      <c r="BU219" s="266"/>
      <c r="BV219" s="266"/>
      <c r="BW219" s="266"/>
      <c r="BX219" s="266"/>
      <c r="BY219" s="266"/>
      <c r="BZ219" s="266"/>
      <c r="CC219" s="266"/>
      <c r="CM219" s="266"/>
      <c r="CW219" s="266"/>
      <c r="DG219" s="266"/>
      <c r="DQ219" s="266"/>
      <c r="EA219" s="266"/>
      <c r="EK219" s="266"/>
      <c r="EU219" s="266"/>
      <c r="FE219" s="266"/>
      <c r="FO219" s="266"/>
      <c r="FY219" s="266"/>
      <c r="GI219" s="266"/>
      <c r="GS219" s="266"/>
      <c r="HC219" s="266"/>
      <c r="HM219" s="266"/>
      <c r="HW219" s="266"/>
      <c r="IG219" s="266"/>
      <c r="IQ219" s="266"/>
    </row>
    <row r="220" spans="1:251" s="3" customFormat="1" x14ac:dyDescent="0.3">
      <c r="A220" s="266"/>
      <c r="K220" s="266"/>
      <c r="U220" s="266"/>
      <c r="AE220" s="266"/>
      <c r="AO220" s="266"/>
      <c r="AY220" s="266"/>
      <c r="BI220" s="266"/>
      <c r="BS220" s="266"/>
      <c r="BT220" s="266"/>
      <c r="BU220" s="266"/>
      <c r="BV220" s="266"/>
      <c r="BW220" s="266"/>
      <c r="BX220" s="266"/>
      <c r="BY220" s="266"/>
      <c r="BZ220" s="266"/>
      <c r="CC220" s="266"/>
      <c r="CM220" s="266"/>
      <c r="CW220" s="266"/>
      <c r="DG220" s="266"/>
      <c r="DQ220" s="266"/>
      <c r="EA220" s="266"/>
      <c r="EK220" s="266"/>
      <c r="EU220" s="266"/>
      <c r="FE220" s="266"/>
      <c r="FO220" s="266"/>
      <c r="FY220" s="266"/>
      <c r="GI220" s="266"/>
      <c r="GS220" s="266"/>
      <c r="HC220" s="266"/>
      <c r="HM220" s="266"/>
      <c r="HW220" s="266"/>
      <c r="IG220" s="266"/>
      <c r="IQ220" s="266"/>
    </row>
    <row r="221" spans="1:251" s="3" customFormat="1" x14ac:dyDescent="0.3">
      <c r="A221" s="266"/>
      <c r="K221" s="266"/>
      <c r="U221" s="266"/>
      <c r="AE221" s="266"/>
      <c r="AO221" s="266"/>
      <c r="AY221" s="266"/>
      <c r="BI221" s="266"/>
      <c r="BS221" s="266"/>
      <c r="BT221" s="266"/>
      <c r="BU221" s="266"/>
      <c r="BV221" s="266"/>
      <c r="BW221" s="266"/>
      <c r="BX221" s="266"/>
      <c r="BY221" s="266"/>
      <c r="BZ221" s="266"/>
      <c r="CC221" s="266"/>
      <c r="CM221" s="266"/>
      <c r="CW221" s="266"/>
      <c r="DG221" s="266"/>
      <c r="DQ221" s="266"/>
      <c r="EA221" s="266"/>
      <c r="EK221" s="266"/>
      <c r="EU221" s="266"/>
      <c r="FE221" s="266"/>
      <c r="FO221" s="266"/>
      <c r="FY221" s="266"/>
      <c r="GI221" s="266"/>
      <c r="GS221" s="266"/>
      <c r="HC221" s="266"/>
      <c r="HM221" s="266"/>
      <c r="HW221" s="266"/>
      <c r="IG221" s="266"/>
      <c r="IQ221" s="266"/>
    </row>
    <row r="222" spans="1:251" s="3" customFormat="1" x14ac:dyDescent="0.3">
      <c r="A222" s="266"/>
      <c r="K222" s="266"/>
      <c r="U222" s="266"/>
      <c r="AE222" s="266"/>
      <c r="AO222" s="266"/>
      <c r="AY222" s="266"/>
      <c r="BI222" s="266"/>
      <c r="BS222" s="266"/>
      <c r="BT222" s="266"/>
      <c r="BU222" s="266"/>
      <c r="BV222" s="266"/>
      <c r="BW222" s="266"/>
      <c r="BX222" s="266"/>
      <c r="BY222" s="266"/>
      <c r="BZ222" s="266"/>
      <c r="CC222" s="266"/>
      <c r="CM222" s="266"/>
      <c r="CW222" s="266"/>
      <c r="DG222" s="266"/>
      <c r="DQ222" s="266"/>
      <c r="EA222" s="266"/>
      <c r="EK222" s="266"/>
      <c r="EU222" s="266"/>
      <c r="FE222" s="266"/>
      <c r="FO222" s="266"/>
      <c r="FY222" s="266"/>
      <c r="GI222" s="266"/>
      <c r="GS222" s="266"/>
      <c r="HC222" s="266"/>
      <c r="HM222" s="266"/>
      <c r="HW222" s="266"/>
      <c r="IG222" s="266"/>
      <c r="IQ222" s="266"/>
    </row>
    <row r="223" spans="1:251" s="3" customFormat="1" x14ac:dyDescent="0.3">
      <c r="A223" s="266"/>
      <c r="K223" s="266"/>
      <c r="U223" s="266"/>
      <c r="AE223" s="266"/>
      <c r="AO223" s="266"/>
      <c r="AY223" s="266"/>
      <c r="BI223" s="266"/>
      <c r="BS223" s="266"/>
      <c r="BT223" s="266"/>
      <c r="BU223" s="266"/>
      <c r="BV223" s="266"/>
      <c r="BW223" s="266"/>
      <c r="BX223" s="266"/>
      <c r="BY223" s="266"/>
      <c r="BZ223" s="266"/>
      <c r="CC223" s="266"/>
      <c r="CM223" s="266"/>
      <c r="CW223" s="266"/>
      <c r="DG223" s="266"/>
      <c r="DQ223" s="266"/>
      <c r="EA223" s="266"/>
      <c r="EK223" s="266"/>
      <c r="EU223" s="266"/>
      <c r="FE223" s="266"/>
      <c r="FO223" s="266"/>
      <c r="FY223" s="266"/>
      <c r="GI223" s="266"/>
      <c r="GS223" s="266"/>
      <c r="HC223" s="266"/>
      <c r="HM223" s="266"/>
      <c r="HW223" s="266"/>
      <c r="IG223" s="266"/>
      <c r="IQ223" s="266"/>
    </row>
    <row r="224" spans="1:251" s="3" customFormat="1" x14ac:dyDescent="0.3">
      <c r="A224" s="266"/>
      <c r="K224" s="266"/>
      <c r="U224" s="266"/>
      <c r="AE224" s="266"/>
      <c r="AO224" s="266"/>
      <c r="AY224" s="266"/>
      <c r="BI224" s="266"/>
      <c r="BS224" s="266"/>
      <c r="BT224" s="266"/>
      <c r="BU224" s="266"/>
      <c r="BV224" s="266"/>
      <c r="BW224" s="266"/>
      <c r="BX224" s="266"/>
      <c r="BY224" s="266"/>
      <c r="BZ224" s="266"/>
      <c r="CC224" s="266"/>
      <c r="CM224" s="266"/>
      <c r="CW224" s="266"/>
      <c r="DG224" s="266"/>
      <c r="DQ224" s="266"/>
      <c r="EA224" s="266"/>
      <c r="EK224" s="266"/>
      <c r="EU224" s="266"/>
      <c r="FE224" s="266"/>
      <c r="FO224" s="266"/>
      <c r="FY224" s="266"/>
      <c r="GI224" s="266"/>
      <c r="GS224" s="266"/>
      <c r="HC224" s="266"/>
      <c r="HM224" s="266"/>
      <c r="HW224" s="266"/>
      <c r="IG224" s="266"/>
      <c r="IQ224" s="266"/>
    </row>
    <row r="225" spans="1:251" s="3" customFormat="1" x14ac:dyDescent="0.3">
      <c r="A225" s="266"/>
      <c r="K225" s="266"/>
      <c r="U225" s="266"/>
      <c r="AE225" s="266"/>
      <c r="AO225" s="266"/>
      <c r="AY225" s="266"/>
      <c r="BI225" s="266"/>
      <c r="BS225" s="266"/>
      <c r="BT225" s="266"/>
      <c r="BU225" s="266"/>
      <c r="BV225" s="266"/>
      <c r="BW225" s="266"/>
      <c r="BX225" s="266"/>
      <c r="BY225" s="266"/>
      <c r="BZ225" s="266"/>
      <c r="CC225" s="266"/>
      <c r="CM225" s="266"/>
      <c r="CW225" s="266"/>
      <c r="DG225" s="266"/>
      <c r="DQ225" s="266"/>
      <c r="EA225" s="266"/>
      <c r="EK225" s="266"/>
      <c r="EU225" s="266"/>
      <c r="FE225" s="266"/>
      <c r="FO225" s="266"/>
      <c r="FY225" s="266"/>
      <c r="GI225" s="266"/>
      <c r="GS225" s="266"/>
      <c r="HC225" s="266"/>
      <c r="HM225" s="266"/>
      <c r="HW225" s="266"/>
      <c r="IG225" s="266"/>
      <c r="IQ225" s="266"/>
    </row>
    <row r="226" spans="1:251" s="3" customFormat="1" x14ac:dyDescent="0.3">
      <c r="A226" s="266"/>
      <c r="K226" s="266"/>
      <c r="U226" s="266"/>
      <c r="AE226" s="266"/>
      <c r="AO226" s="266"/>
      <c r="AY226" s="266"/>
      <c r="BI226" s="266"/>
      <c r="BS226" s="266"/>
      <c r="BT226" s="266"/>
      <c r="BU226" s="266"/>
      <c r="BV226" s="266"/>
      <c r="BW226" s="266"/>
      <c r="BX226" s="266"/>
      <c r="BY226" s="266"/>
      <c r="BZ226" s="266"/>
      <c r="CC226" s="266"/>
      <c r="CM226" s="266"/>
      <c r="CW226" s="266"/>
      <c r="DG226" s="266"/>
      <c r="DQ226" s="266"/>
      <c r="EA226" s="266"/>
      <c r="EK226" s="266"/>
      <c r="EU226" s="266"/>
      <c r="FE226" s="266"/>
      <c r="FO226" s="266"/>
      <c r="FY226" s="266"/>
      <c r="GI226" s="266"/>
      <c r="GS226" s="266"/>
      <c r="HC226" s="266"/>
      <c r="HM226" s="266"/>
      <c r="HW226" s="266"/>
      <c r="IG226" s="266"/>
      <c r="IQ226" s="266"/>
    </row>
    <row r="227" spans="1:251" s="3" customFormat="1" x14ac:dyDescent="0.3">
      <c r="A227" s="266"/>
      <c r="K227" s="266"/>
      <c r="U227" s="266"/>
      <c r="AE227" s="266"/>
      <c r="AO227" s="266"/>
      <c r="AY227" s="266"/>
      <c r="BI227" s="266"/>
      <c r="BS227" s="266"/>
      <c r="BT227" s="266"/>
      <c r="BU227" s="266"/>
      <c r="BV227" s="266"/>
      <c r="BW227" s="266"/>
      <c r="BX227" s="266"/>
      <c r="BY227" s="266"/>
      <c r="BZ227" s="266"/>
      <c r="CC227" s="266"/>
      <c r="CM227" s="266"/>
      <c r="CW227" s="266"/>
      <c r="DG227" s="266"/>
      <c r="DQ227" s="266"/>
      <c r="EA227" s="266"/>
      <c r="EK227" s="266"/>
      <c r="EU227" s="266"/>
      <c r="FE227" s="266"/>
      <c r="FO227" s="266"/>
      <c r="FY227" s="266"/>
      <c r="GI227" s="266"/>
      <c r="GS227" s="266"/>
      <c r="HC227" s="266"/>
      <c r="HM227" s="266"/>
      <c r="HW227" s="266"/>
      <c r="IG227" s="266"/>
      <c r="IQ227" s="266"/>
    </row>
    <row r="228" spans="1:251" s="3" customFormat="1" x14ac:dyDescent="0.3">
      <c r="A228" s="266"/>
      <c r="K228" s="266"/>
      <c r="U228" s="266"/>
      <c r="AE228" s="266"/>
      <c r="AO228" s="266"/>
      <c r="AY228" s="266"/>
      <c r="BI228" s="266"/>
      <c r="BS228" s="266"/>
      <c r="BT228" s="266"/>
      <c r="BU228" s="266"/>
      <c r="BV228" s="266"/>
      <c r="BW228" s="266"/>
      <c r="BX228" s="266"/>
      <c r="BY228" s="266"/>
      <c r="BZ228" s="266"/>
      <c r="CC228" s="266"/>
      <c r="CM228" s="266"/>
      <c r="CW228" s="266"/>
      <c r="DG228" s="266"/>
      <c r="DQ228" s="266"/>
      <c r="EA228" s="266"/>
      <c r="EK228" s="266"/>
      <c r="EU228" s="266"/>
      <c r="FE228" s="266"/>
      <c r="FO228" s="266"/>
      <c r="FY228" s="266"/>
      <c r="GI228" s="266"/>
      <c r="GS228" s="266"/>
      <c r="HC228" s="266"/>
      <c r="HM228" s="266"/>
      <c r="HW228" s="266"/>
      <c r="IG228" s="266"/>
      <c r="IQ228" s="266"/>
    </row>
    <row r="229" spans="1:251" s="3" customFormat="1" x14ac:dyDescent="0.3">
      <c r="A229" s="266"/>
      <c r="K229" s="266"/>
      <c r="U229" s="266"/>
      <c r="AE229" s="266"/>
      <c r="AO229" s="266"/>
      <c r="AY229" s="266"/>
      <c r="BI229" s="266"/>
      <c r="BS229" s="266"/>
      <c r="BT229" s="266"/>
      <c r="BU229" s="266"/>
      <c r="BV229" s="266"/>
      <c r="BW229" s="266"/>
      <c r="BX229" s="266"/>
      <c r="BY229" s="266"/>
      <c r="BZ229" s="266"/>
      <c r="CC229" s="266"/>
      <c r="CM229" s="266"/>
      <c r="CW229" s="266"/>
      <c r="DG229" s="266"/>
      <c r="DQ229" s="266"/>
      <c r="EA229" s="266"/>
      <c r="EK229" s="266"/>
      <c r="EU229" s="266"/>
      <c r="FE229" s="266"/>
      <c r="FO229" s="266"/>
      <c r="FY229" s="266"/>
      <c r="GI229" s="266"/>
      <c r="GS229" s="266"/>
      <c r="HC229" s="266"/>
      <c r="HM229" s="266"/>
      <c r="HW229" s="266"/>
      <c r="IG229" s="266"/>
      <c r="IQ229" s="266"/>
    </row>
    <row r="230" spans="1:251" s="3" customFormat="1" x14ac:dyDescent="0.3">
      <c r="A230" s="266"/>
      <c r="K230" s="266"/>
      <c r="U230" s="266"/>
      <c r="AE230" s="266"/>
      <c r="AO230" s="266"/>
      <c r="AY230" s="266"/>
      <c r="BI230" s="266"/>
      <c r="BS230" s="266"/>
      <c r="BT230" s="266"/>
      <c r="BU230" s="266"/>
      <c r="BV230" s="266"/>
      <c r="BW230" s="266"/>
      <c r="BX230" s="266"/>
      <c r="BY230" s="266"/>
      <c r="BZ230" s="266"/>
      <c r="CC230" s="266"/>
      <c r="CM230" s="266"/>
      <c r="CW230" s="266"/>
      <c r="DG230" s="266"/>
      <c r="DQ230" s="266"/>
      <c r="EA230" s="266"/>
      <c r="EK230" s="266"/>
      <c r="EU230" s="266"/>
      <c r="FE230" s="266"/>
      <c r="FO230" s="266"/>
      <c r="FY230" s="266"/>
      <c r="GI230" s="266"/>
      <c r="GS230" s="266"/>
      <c r="HC230" s="266"/>
      <c r="HM230" s="266"/>
      <c r="HW230" s="266"/>
      <c r="IG230" s="266"/>
      <c r="IQ230" s="266"/>
    </row>
    <row r="231" spans="1:251" s="3" customFormat="1" x14ac:dyDescent="0.3">
      <c r="A231" s="266"/>
      <c r="K231" s="266"/>
      <c r="U231" s="266"/>
      <c r="AE231" s="266"/>
      <c r="AO231" s="266"/>
      <c r="AY231" s="266"/>
      <c r="BI231" s="266"/>
      <c r="BS231" s="266"/>
      <c r="BT231" s="266"/>
      <c r="BU231" s="266"/>
      <c r="BV231" s="266"/>
      <c r="BW231" s="266"/>
      <c r="BX231" s="266"/>
      <c r="BY231" s="266"/>
      <c r="BZ231" s="266"/>
      <c r="CC231" s="266"/>
      <c r="CM231" s="266"/>
      <c r="CW231" s="266"/>
      <c r="DG231" s="266"/>
      <c r="DQ231" s="266"/>
      <c r="EA231" s="266"/>
      <c r="EK231" s="266"/>
      <c r="EU231" s="266"/>
      <c r="FE231" s="266"/>
      <c r="FO231" s="266"/>
      <c r="FY231" s="266"/>
      <c r="GI231" s="266"/>
      <c r="GS231" s="266"/>
      <c r="HC231" s="266"/>
      <c r="HM231" s="266"/>
      <c r="HW231" s="266"/>
      <c r="IG231" s="266"/>
      <c r="IQ231" s="266"/>
    </row>
    <row r="232" spans="1:251" s="3" customFormat="1" x14ac:dyDescent="0.3">
      <c r="A232" s="266"/>
      <c r="K232" s="266"/>
      <c r="U232" s="266"/>
      <c r="AE232" s="266"/>
      <c r="AO232" s="266"/>
      <c r="AY232" s="266"/>
      <c r="BI232" s="266"/>
      <c r="BS232" s="266"/>
      <c r="BT232" s="266"/>
      <c r="BU232" s="266"/>
      <c r="BV232" s="266"/>
      <c r="BW232" s="266"/>
      <c r="BX232" s="266"/>
      <c r="BY232" s="266"/>
      <c r="BZ232" s="266"/>
      <c r="CC232" s="266"/>
      <c r="CM232" s="266"/>
      <c r="CW232" s="266"/>
      <c r="DG232" s="266"/>
      <c r="DQ232" s="266"/>
      <c r="EA232" s="266"/>
      <c r="EK232" s="266"/>
      <c r="EU232" s="266"/>
      <c r="FE232" s="266"/>
      <c r="FO232" s="266"/>
      <c r="FY232" s="266"/>
      <c r="GI232" s="266"/>
      <c r="GS232" s="266"/>
      <c r="HC232" s="266"/>
      <c r="HM232" s="266"/>
      <c r="HW232" s="266"/>
      <c r="IG232" s="266"/>
      <c r="IQ232" s="266"/>
    </row>
    <row r="233" spans="1:251" s="3" customFormat="1" x14ac:dyDescent="0.3">
      <c r="A233" s="266"/>
      <c r="K233" s="266"/>
      <c r="U233" s="266"/>
      <c r="AE233" s="266"/>
      <c r="AO233" s="266"/>
      <c r="AY233" s="266"/>
      <c r="BI233" s="266"/>
      <c r="BS233" s="266"/>
      <c r="BT233" s="266"/>
      <c r="BU233" s="266"/>
      <c r="BV233" s="266"/>
      <c r="BW233" s="266"/>
      <c r="BX233" s="266"/>
      <c r="BY233" s="266"/>
      <c r="BZ233" s="266"/>
      <c r="CC233" s="266"/>
      <c r="CM233" s="266"/>
      <c r="CW233" s="266"/>
      <c r="DG233" s="266"/>
      <c r="DQ233" s="266"/>
      <c r="EA233" s="266"/>
      <c r="EK233" s="266"/>
      <c r="EU233" s="266"/>
      <c r="FE233" s="266"/>
      <c r="FO233" s="266"/>
      <c r="FY233" s="266"/>
      <c r="GI233" s="266"/>
      <c r="GS233" s="266"/>
      <c r="HC233" s="266"/>
      <c r="HM233" s="266"/>
      <c r="HW233" s="266"/>
      <c r="IG233" s="266"/>
      <c r="IQ233" s="266"/>
    </row>
    <row r="234" spans="1:251" s="3" customFormat="1" x14ac:dyDescent="0.3">
      <c r="A234" s="266"/>
      <c r="K234" s="266"/>
      <c r="U234" s="266"/>
      <c r="AE234" s="266"/>
      <c r="AO234" s="266"/>
      <c r="AY234" s="266"/>
      <c r="BI234" s="266"/>
      <c r="BS234" s="266"/>
      <c r="BT234" s="266"/>
      <c r="BU234" s="266"/>
      <c r="BV234" s="266"/>
      <c r="BW234" s="266"/>
      <c r="BX234" s="266"/>
      <c r="BY234" s="266"/>
      <c r="BZ234" s="266"/>
      <c r="CC234" s="266"/>
      <c r="CM234" s="266"/>
      <c r="CW234" s="266"/>
      <c r="DG234" s="266"/>
      <c r="DQ234" s="266"/>
      <c r="EA234" s="266"/>
      <c r="EK234" s="266"/>
      <c r="EU234" s="266"/>
      <c r="FE234" s="266"/>
      <c r="FO234" s="266"/>
      <c r="FY234" s="266"/>
      <c r="GI234" s="266"/>
      <c r="GS234" s="266"/>
      <c r="HC234" s="266"/>
      <c r="HM234" s="266"/>
      <c r="HW234" s="266"/>
      <c r="IG234" s="266"/>
      <c r="IQ234" s="266"/>
    </row>
    <row r="235" spans="1:251" s="3" customFormat="1" x14ac:dyDescent="0.3">
      <c r="A235" s="266"/>
      <c r="K235" s="266"/>
      <c r="U235" s="266"/>
      <c r="AE235" s="266"/>
      <c r="AO235" s="266"/>
      <c r="AY235" s="266"/>
      <c r="BI235" s="266"/>
      <c r="BS235" s="266"/>
      <c r="BT235" s="266"/>
      <c r="BU235" s="266"/>
      <c r="BV235" s="266"/>
      <c r="BW235" s="266"/>
      <c r="BX235" s="266"/>
      <c r="BY235" s="266"/>
      <c r="BZ235" s="266"/>
      <c r="CC235" s="266"/>
      <c r="CM235" s="266"/>
      <c r="CW235" s="266"/>
      <c r="DG235" s="266"/>
      <c r="DQ235" s="266"/>
      <c r="EA235" s="266"/>
      <c r="EK235" s="266"/>
      <c r="EU235" s="266"/>
      <c r="FE235" s="266"/>
      <c r="FO235" s="266"/>
      <c r="FY235" s="266"/>
      <c r="GI235" s="266"/>
      <c r="GS235" s="266"/>
      <c r="HC235" s="266"/>
      <c r="HM235" s="266"/>
      <c r="HW235" s="266"/>
      <c r="IG235" s="266"/>
      <c r="IQ235" s="266"/>
    </row>
    <row r="236" spans="1:251" s="3" customFormat="1" x14ac:dyDescent="0.3">
      <c r="A236" s="266"/>
      <c r="K236" s="266"/>
      <c r="U236" s="266"/>
      <c r="AE236" s="266"/>
      <c r="AO236" s="266"/>
      <c r="AY236" s="266"/>
      <c r="BI236" s="266"/>
      <c r="BS236" s="266"/>
      <c r="BT236" s="266"/>
      <c r="BU236" s="266"/>
      <c r="BV236" s="266"/>
      <c r="BW236" s="266"/>
      <c r="BX236" s="266"/>
      <c r="BY236" s="266"/>
      <c r="BZ236" s="266"/>
      <c r="CC236" s="266"/>
      <c r="CM236" s="266"/>
      <c r="CW236" s="266"/>
      <c r="DG236" s="266"/>
      <c r="DQ236" s="266"/>
      <c r="EA236" s="266"/>
      <c r="EK236" s="266"/>
      <c r="EU236" s="266"/>
      <c r="FE236" s="266"/>
      <c r="FO236" s="266"/>
      <c r="FY236" s="266"/>
      <c r="GI236" s="266"/>
      <c r="GS236" s="266"/>
      <c r="HC236" s="266"/>
      <c r="HM236" s="266"/>
      <c r="HW236" s="266"/>
      <c r="IG236" s="266"/>
      <c r="IQ236" s="266"/>
    </row>
    <row r="237" spans="1:251" s="3" customFormat="1" x14ac:dyDescent="0.3">
      <c r="A237" s="266"/>
      <c r="K237" s="266"/>
      <c r="U237" s="266"/>
      <c r="AE237" s="266"/>
      <c r="AO237" s="266"/>
      <c r="AY237" s="266"/>
      <c r="BI237" s="266"/>
      <c r="BS237" s="266"/>
      <c r="BT237" s="266"/>
      <c r="BU237" s="266"/>
      <c r="BV237" s="266"/>
      <c r="BW237" s="266"/>
      <c r="BX237" s="266"/>
      <c r="BY237" s="266"/>
      <c r="BZ237" s="266"/>
      <c r="CC237" s="266"/>
      <c r="CM237" s="266"/>
      <c r="CW237" s="266"/>
      <c r="DG237" s="266"/>
      <c r="DQ237" s="266"/>
      <c r="EA237" s="266"/>
      <c r="EK237" s="266"/>
      <c r="EU237" s="266"/>
      <c r="FE237" s="266"/>
      <c r="FO237" s="266"/>
      <c r="FY237" s="266"/>
      <c r="GI237" s="266"/>
      <c r="GS237" s="266"/>
      <c r="HC237" s="266"/>
      <c r="HM237" s="266"/>
      <c r="HW237" s="266"/>
      <c r="IG237" s="266"/>
      <c r="IQ237" s="266"/>
    </row>
    <row r="238" spans="1:251" s="3" customFormat="1" x14ac:dyDescent="0.3">
      <c r="A238" s="266"/>
      <c r="K238" s="266"/>
      <c r="U238" s="266"/>
      <c r="AE238" s="266"/>
      <c r="AO238" s="266"/>
      <c r="AY238" s="266"/>
      <c r="BI238" s="266"/>
      <c r="BS238" s="266"/>
      <c r="BT238" s="266"/>
      <c r="BU238" s="266"/>
      <c r="BV238" s="266"/>
      <c r="BW238" s="266"/>
      <c r="BX238" s="266"/>
      <c r="BY238" s="266"/>
      <c r="BZ238" s="266"/>
      <c r="CC238" s="266"/>
      <c r="CM238" s="266"/>
      <c r="CW238" s="266"/>
      <c r="DG238" s="266"/>
      <c r="DQ238" s="266"/>
      <c r="EA238" s="266"/>
      <c r="EK238" s="266"/>
      <c r="EU238" s="266"/>
      <c r="FE238" s="266"/>
      <c r="FO238" s="266"/>
      <c r="FY238" s="266"/>
      <c r="GI238" s="266"/>
      <c r="GS238" s="266"/>
      <c r="HC238" s="266"/>
      <c r="HM238" s="266"/>
      <c r="HW238" s="266"/>
      <c r="IG238" s="266"/>
      <c r="IQ238" s="266"/>
    </row>
    <row r="239" spans="1:251" s="3" customFormat="1" x14ac:dyDescent="0.3">
      <c r="A239" s="266"/>
      <c r="K239" s="266"/>
      <c r="U239" s="266"/>
      <c r="AE239" s="266"/>
      <c r="AO239" s="266"/>
      <c r="AY239" s="266"/>
      <c r="BI239" s="266"/>
      <c r="BS239" s="266"/>
      <c r="BT239" s="266"/>
      <c r="BU239" s="266"/>
      <c r="BV239" s="266"/>
      <c r="BW239" s="266"/>
      <c r="BX239" s="266"/>
      <c r="BY239" s="266"/>
      <c r="BZ239" s="266"/>
      <c r="CC239" s="266"/>
      <c r="CM239" s="266"/>
      <c r="CW239" s="266"/>
      <c r="DG239" s="266"/>
      <c r="DQ239" s="266"/>
      <c r="EA239" s="266"/>
      <c r="EK239" s="266"/>
      <c r="EU239" s="266"/>
      <c r="FE239" s="266"/>
      <c r="FO239" s="266"/>
      <c r="FY239" s="266"/>
      <c r="GI239" s="266"/>
      <c r="GS239" s="266"/>
      <c r="HC239" s="266"/>
      <c r="HM239" s="266"/>
      <c r="HW239" s="266"/>
      <c r="IG239" s="266"/>
      <c r="IQ239" s="266"/>
    </row>
    <row r="240" spans="1:251" s="3" customFormat="1" x14ac:dyDescent="0.3">
      <c r="A240" s="266"/>
      <c r="K240" s="266"/>
      <c r="U240" s="266"/>
      <c r="AE240" s="266"/>
      <c r="AO240" s="266"/>
      <c r="AY240" s="266"/>
      <c r="BI240" s="266"/>
      <c r="BS240" s="266"/>
      <c r="BT240" s="266"/>
      <c r="BU240" s="266"/>
      <c r="BV240" s="266"/>
      <c r="BW240" s="266"/>
      <c r="BX240" s="266"/>
      <c r="BY240" s="266"/>
      <c r="BZ240" s="266"/>
      <c r="CC240" s="266"/>
      <c r="CM240" s="266"/>
      <c r="CW240" s="266"/>
      <c r="DG240" s="266"/>
      <c r="DQ240" s="266"/>
      <c r="EA240" s="266"/>
      <c r="EK240" s="266"/>
      <c r="EU240" s="266"/>
      <c r="FE240" s="266"/>
      <c r="FO240" s="266"/>
      <c r="FY240" s="266"/>
      <c r="GI240" s="266"/>
      <c r="GS240" s="266"/>
      <c r="HC240" s="266"/>
      <c r="HM240" s="266"/>
      <c r="HW240" s="266"/>
      <c r="IG240" s="266"/>
      <c r="IQ240" s="266"/>
    </row>
    <row r="241" spans="1:251" s="3" customFormat="1" x14ac:dyDescent="0.3">
      <c r="A241" s="266"/>
      <c r="K241" s="266"/>
      <c r="U241" s="266"/>
      <c r="AE241" s="266"/>
      <c r="AO241" s="266"/>
      <c r="AY241" s="266"/>
      <c r="BI241" s="266"/>
      <c r="BS241" s="266"/>
      <c r="BT241" s="266"/>
      <c r="BU241" s="266"/>
      <c r="BV241" s="266"/>
      <c r="BW241" s="266"/>
      <c r="BX241" s="266"/>
      <c r="BY241" s="266"/>
      <c r="BZ241" s="266"/>
      <c r="CC241" s="266"/>
      <c r="CM241" s="266"/>
      <c r="CW241" s="266"/>
      <c r="DG241" s="266"/>
      <c r="DQ241" s="266"/>
      <c r="EA241" s="266"/>
      <c r="EK241" s="266"/>
      <c r="EU241" s="266"/>
      <c r="FE241" s="266"/>
      <c r="FO241" s="266"/>
      <c r="FY241" s="266"/>
      <c r="GI241" s="266"/>
      <c r="GS241" s="266"/>
      <c r="HC241" s="266"/>
      <c r="HM241" s="266"/>
      <c r="HW241" s="266"/>
      <c r="IG241" s="266"/>
      <c r="IQ241" s="266"/>
    </row>
    <row r="242" spans="1:251" s="3" customFormat="1" x14ac:dyDescent="0.3">
      <c r="A242" s="266"/>
      <c r="K242" s="266"/>
      <c r="U242" s="266"/>
      <c r="AE242" s="266"/>
      <c r="AO242" s="266"/>
      <c r="AY242" s="266"/>
      <c r="BI242" s="266"/>
      <c r="BS242" s="266"/>
      <c r="BT242" s="266"/>
      <c r="BU242" s="266"/>
      <c r="BV242" s="266"/>
      <c r="BW242" s="266"/>
      <c r="BX242" s="266"/>
      <c r="BY242" s="266"/>
      <c r="BZ242" s="266"/>
      <c r="CC242" s="266"/>
      <c r="CM242" s="266"/>
      <c r="CW242" s="266"/>
      <c r="DG242" s="266"/>
      <c r="DQ242" s="266"/>
      <c r="EA242" s="266"/>
      <c r="EK242" s="266"/>
      <c r="EU242" s="266"/>
      <c r="FE242" s="266"/>
      <c r="FO242" s="266"/>
      <c r="FY242" s="266"/>
      <c r="GI242" s="266"/>
      <c r="GS242" s="266"/>
      <c r="HC242" s="266"/>
      <c r="HM242" s="266"/>
      <c r="HW242" s="266"/>
      <c r="IG242" s="266"/>
      <c r="IQ242" s="266"/>
    </row>
    <row r="243" spans="1:251" s="3" customFormat="1" x14ac:dyDescent="0.3">
      <c r="A243" s="266"/>
      <c r="K243" s="266"/>
      <c r="U243" s="266"/>
      <c r="AE243" s="266"/>
      <c r="AO243" s="266"/>
      <c r="AY243" s="266"/>
      <c r="BI243" s="266"/>
      <c r="BS243" s="266"/>
      <c r="BT243" s="266"/>
      <c r="BU243" s="266"/>
      <c r="BV243" s="266"/>
      <c r="BW243" s="266"/>
      <c r="BX243" s="266"/>
      <c r="BY243" s="266"/>
      <c r="BZ243" s="266"/>
      <c r="CC243" s="266"/>
      <c r="CM243" s="266"/>
      <c r="CW243" s="266"/>
      <c r="DG243" s="266"/>
      <c r="DQ243" s="266"/>
      <c r="EA243" s="266"/>
      <c r="EK243" s="266"/>
      <c r="EU243" s="266"/>
      <c r="FE243" s="266"/>
      <c r="FO243" s="266"/>
      <c r="FY243" s="266"/>
      <c r="GI243" s="266"/>
      <c r="GS243" s="266"/>
      <c r="HC243" s="266"/>
      <c r="HM243" s="266"/>
      <c r="HW243" s="266"/>
      <c r="IG243" s="266"/>
      <c r="IQ243" s="266"/>
    </row>
    <row r="244" spans="1:251" s="3" customFormat="1" x14ac:dyDescent="0.3">
      <c r="A244" s="266"/>
      <c r="K244" s="266"/>
      <c r="U244" s="266"/>
      <c r="AE244" s="266"/>
      <c r="AO244" s="266"/>
      <c r="AY244" s="266"/>
      <c r="BI244" s="266"/>
      <c r="BS244" s="266"/>
      <c r="BT244" s="266"/>
      <c r="BU244" s="266"/>
      <c r="BV244" s="266"/>
      <c r="BW244" s="266"/>
      <c r="BX244" s="266"/>
      <c r="BY244" s="266"/>
      <c r="BZ244" s="266"/>
      <c r="CC244" s="266"/>
      <c r="CM244" s="266"/>
      <c r="CW244" s="266"/>
      <c r="DG244" s="266"/>
      <c r="DQ244" s="266"/>
      <c r="EA244" s="266"/>
      <c r="EK244" s="266"/>
      <c r="EU244" s="266"/>
      <c r="FE244" s="266"/>
      <c r="FO244" s="266"/>
      <c r="FY244" s="266"/>
      <c r="GI244" s="266"/>
      <c r="GS244" s="266"/>
      <c r="HC244" s="266"/>
      <c r="HM244" s="266"/>
      <c r="HW244" s="266"/>
      <c r="IG244" s="266"/>
      <c r="IQ244" s="266"/>
    </row>
    <row r="245" spans="1:251" s="3" customFormat="1" x14ac:dyDescent="0.3">
      <c r="A245" s="266"/>
      <c r="K245" s="266"/>
      <c r="U245" s="266"/>
      <c r="AE245" s="266"/>
      <c r="AO245" s="266"/>
      <c r="AY245" s="266"/>
      <c r="BI245" s="266"/>
      <c r="BS245" s="266"/>
      <c r="BT245" s="266"/>
      <c r="BU245" s="266"/>
      <c r="BV245" s="266"/>
      <c r="BW245" s="266"/>
      <c r="BX245" s="266"/>
      <c r="BY245" s="266"/>
      <c r="BZ245" s="266"/>
      <c r="CC245" s="266"/>
      <c r="CM245" s="266"/>
      <c r="CW245" s="266"/>
      <c r="DG245" s="266"/>
      <c r="DQ245" s="266"/>
      <c r="EA245" s="266"/>
      <c r="EK245" s="266"/>
      <c r="EU245" s="266"/>
      <c r="FE245" s="266"/>
      <c r="FO245" s="266"/>
      <c r="FY245" s="266"/>
      <c r="GI245" s="266"/>
      <c r="GS245" s="266"/>
      <c r="HC245" s="266"/>
      <c r="HM245" s="266"/>
      <c r="HW245" s="266"/>
      <c r="IG245" s="266"/>
      <c r="IQ245" s="266"/>
    </row>
    <row r="246" spans="1:251" s="3" customFormat="1" x14ac:dyDescent="0.3">
      <c r="A246" s="266"/>
      <c r="K246" s="266"/>
      <c r="U246" s="266"/>
      <c r="AE246" s="266"/>
      <c r="AO246" s="266"/>
      <c r="AY246" s="266"/>
      <c r="BI246" s="266"/>
      <c r="BS246" s="266"/>
      <c r="BT246" s="266"/>
      <c r="BU246" s="266"/>
      <c r="BV246" s="266"/>
      <c r="BW246" s="266"/>
      <c r="BX246" s="266"/>
      <c r="BY246" s="266"/>
      <c r="BZ246" s="266"/>
      <c r="CC246" s="266"/>
      <c r="CM246" s="266"/>
      <c r="CW246" s="266"/>
      <c r="DG246" s="266"/>
      <c r="DQ246" s="266"/>
      <c r="EA246" s="266"/>
      <c r="EK246" s="266"/>
      <c r="EU246" s="266"/>
      <c r="FE246" s="266"/>
      <c r="FO246" s="266"/>
      <c r="FY246" s="266"/>
      <c r="GI246" s="266"/>
      <c r="GS246" s="266"/>
      <c r="HC246" s="266"/>
      <c r="HM246" s="266"/>
      <c r="HW246" s="266"/>
      <c r="IG246" s="266"/>
      <c r="IQ246" s="266"/>
    </row>
    <row r="247" spans="1:251" s="3" customFormat="1" x14ac:dyDescent="0.3">
      <c r="A247" s="266"/>
      <c r="K247" s="266"/>
      <c r="U247" s="266"/>
      <c r="AE247" s="266"/>
      <c r="AO247" s="266"/>
      <c r="AY247" s="266"/>
      <c r="BI247" s="266"/>
      <c r="BS247" s="266"/>
      <c r="BT247" s="266"/>
      <c r="BU247" s="266"/>
      <c r="BV247" s="266"/>
      <c r="BW247" s="266"/>
      <c r="BX247" s="266"/>
      <c r="BY247" s="266"/>
      <c r="BZ247" s="266"/>
      <c r="CC247" s="266"/>
      <c r="CM247" s="266"/>
      <c r="CW247" s="266"/>
      <c r="DG247" s="266"/>
      <c r="DQ247" s="266"/>
      <c r="EA247" s="266"/>
      <c r="EK247" s="266"/>
      <c r="EU247" s="266"/>
      <c r="FE247" s="266"/>
      <c r="FO247" s="266"/>
      <c r="FY247" s="266"/>
      <c r="GI247" s="266"/>
      <c r="GS247" s="266"/>
      <c r="HC247" s="266"/>
      <c r="HM247" s="266"/>
      <c r="HW247" s="266"/>
      <c r="IG247" s="266"/>
      <c r="IQ247" s="266"/>
    </row>
    <row r="248" spans="1:251" s="3" customFormat="1" x14ac:dyDescent="0.3">
      <c r="A248" s="266"/>
      <c r="K248" s="266"/>
      <c r="U248" s="266"/>
      <c r="AE248" s="266"/>
      <c r="AO248" s="266"/>
      <c r="AY248" s="266"/>
      <c r="BI248" s="266"/>
      <c r="BS248" s="266"/>
      <c r="BT248" s="266"/>
      <c r="BU248" s="266"/>
      <c r="BV248" s="266"/>
      <c r="BW248" s="266"/>
      <c r="BX248" s="266"/>
      <c r="BY248" s="266"/>
      <c r="BZ248" s="266"/>
      <c r="CC248" s="266"/>
      <c r="CM248" s="266"/>
      <c r="CW248" s="266"/>
      <c r="DG248" s="266"/>
      <c r="DQ248" s="266"/>
      <c r="EA248" s="266"/>
      <c r="EK248" s="266"/>
      <c r="EU248" s="266"/>
      <c r="FE248" s="266"/>
      <c r="FO248" s="266"/>
      <c r="FY248" s="266"/>
      <c r="GI248" s="266"/>
      <c r="GS248" s="266"/>
      <c r="HC248" s="266"/>
      <c r="HM248" s="266"/>
      <c r="HW248" s="266"/>
      <c r="IG248" s="266"/>
      <c r="IQ248" s="266"/>
    </row>
    <row r="249" spans="1:251" s="3" customFormat="1" x14ac:dyDescent="0.3">
      <c r="A249" s="266"/>
      <c r="K249" s="266"/>
      <c r="U249" s="266"/>
      <c r="AE249" s="266"/>
      <c r="AO249" s="266"/>
      <c r="AY249" s="266"/>
      <c r="BI249" s="266"/>
      <c r="BS249" s="266"/>
      <c r="BT249" s="266"/>
      <c r="BU249" s="266"/>
      <c r="BV249" s="266"/>
      <c r="BW249" s="266"/>
      <c r="BX249" s="266"/>
      <c r="BY249" s="266"/>
      <c r="BZ249" s="266"/>
      <c r="CC249" s="266"/>
      <c r="CM249" s="266"/>
      <c r="CW249" s="266"/>
      <c r="DG249" s="266"/>
      <c r="DQ249" s="266"/>
      <c r="EA249" s="266"/>
      <c r="EK249" s="266"/>
      <c r="EU249" s="266"/>
      <c r="FE249" s="266"/>
      <c r="FO249" s="266"/>
      <c r="FY249" s="266"/>
      <c r="GI249" s="266"/>
      <c r="GS249" s="266"/>
      <c r="HC249" s="266"/>
      <c r="HM249" s="266"/>
      <c r="HW249" s="266"/>
      <c r="IG249" s="266"/>
      <c r="IQ249" s="266"/>
    </row>
    <row r="250" spans="1:251" s="3" customFormat="1" x14ac:dyDescent="0.3">
      <c r="A250" s="266"/>
      <c r="K250" s="266"/>
      <c r="U250" s="266"/>
      <c r="AE250" s="266"/>
      <c r="AO250" s="266"/>
      <c r="AY250" s="266"/>
      <c r="BI250" s="266"/>
      <c r="BS250" s="266"/>
      <c r="BT250" s="266"/>
      <c r="BU250" s="266"/>
      <c r="BV250" s="266"/>
      <c r="BW250" s="266"/>
      <c r="BX250" s="266"/>
      <c r="BY250" s="266"/>
      <c r="BZ250" s="266"/>
      <c r="CC250" s="266"/>
      <c r="CM250" s="266"/>
      <c r="CW250" s="266"/>
      <c r="DG250" s="266"/>
      <c r="DQ250" s="266"/>
      <c r="EA250" s="266"/>
      <c r="EK250" s="266"/>
      <c r="EU250" s="266"/>
      <c r="FE250" s="266"/>
      <c r="FO250" s="266"/>
      <c r="FY250" s="266"/>
      <c r="GI250" s="266"/>
      <c r="GS250" s="266"/>
      <c r="HC250" s="266"/>
      <c r="HM250" s="266"/>
      <c r="HW250" s="266"/>
      <c r="IG250" s="266"/>
      <c r="IQ250" s="266"/>
    </row>
    <row r="251" spans="1:251" s="3" customFormat="1" x14ac:dyDescent="0.3">
      <c r="A251" s="266"/>
      <c r="K251" s="266"/>
      <c r="U251" s="266"/>
      <c r="AE251" s="266"/>
      <c r="AO251" s="266"/>
      <c r="AY251" s="266"/>
      <c r="BI251" s="266"/>
      <c r="BS251" s="266"/>
      <c r="BT251" s="266"/>
      <c r="BU251" s="266"/>
      <c r="BV251" s="266"/>
      <c r="BW251" s="266"/>
      <c r="BX251" s="266"/>
      <c r="BY251" s="266"/>
      <c r="BZ251" s="266"/>
      <c r="CC251" s="266"/>
      <c r="CM251" s="266"/>
      <c r="CW251" s="266"/>
      <c r="DG251" s="266"/>
      <c r="DQ251" s="266"/>
      <c r="EA251" s="266"/>
      <c r="EK251" s="266"/>
      <c r="EU251" s="266"/>
      <c r="FE251" s="266"/>
      <c r="FO251" s="266"/>
      <c r="FY251" s="266"/>
      <c r="GI251" s="266"/>
      <c r="GS251" s="266"/>
      <c r="HC251" s="266"/>
      <c r="HM251" s="266"/>
      <c r="HW251" s="266"/>
      <c r="IG251" s="266"/>
      <c r="IQ251" s="266"/>
    </row>
    <row r="252" spans="1:251" s="3" customFormat="1" x14ac:dyDescent="0.3">
      <c r="A252" s="266"/>
      <c r="K252" s="266"/>
      <c r="U252" s="266"/>
      <c r="AE252" s="266"/>
      <c r="AO252" s="266"/>
      <c r="AY252" s="266"/>
      <c r="BI252" s="266"/>
      <c r="BS252" s="266"/>
      <c r="BT252" s="266"/>
      <c r="BU252" s="266"/>
      <c r="BV252" s="266"/>
      <c r="BW252" s="266"/>
      <c r="BX252" s="266"/>
      <c r="BY252" s="266"/>
      <c r="BZ252" s="266"/>
      <c r="CC252" s="266"/>
      <c r="CM252" s="266"/>
      <c r="CW252" s="266"/>
      <c r="DG252" s="266"/>
      <c r="DQ252" s="266"/>
      <c r="EA252" s="266"/>
      <c r="EK252" s="266"/>
      <c r="EU252" s="266"/>
      <c r="FE252" s="266"/>
      <c r="FO252" s="266"/>
      <c r="FY252" s="266"/>
      <c r="GI252" s="266"/>
      <c r="GS252" s="266"/>
      <c r="HC252" s="266"/>
      <c r="HM252" s="266"/>
      <c r="HW252" s="266"/>
      <c r="IG252" s="266"/>
      <c r="IQ252" s="266"/>
    </row>
    <row r="253" spans="1:251" s="3" customFormat="1" x14ac:dyDescent="0.3">
      <c r="A253" s="266"/>
      <c r="K253" s="266"/>
      <c r="U253" s="266"/>
      <c r="AE253" s="266"/>
      <c r="AO253" s="266"/>
      <c r="AY253" s="266"/>
      <c r="BI253" s="266"/>
      <c r="BS253" s="266"/>
      <c r="BT253" s="266"/>
      <c r="BU253" s="266"/>
      <c r="BV253" s="266"/>
      <c r="BW253" s="266"/>
      <c r="BX253" s="266"/>
      <c r="BY253" s="266"/>
      <c r="BZ253" s="266"/>
      <c r="CC253" s="266"/>
      <c r="CM253" s="266"/>
      <c r="CW253" s="266"/>
      <c r="DG253" s="266"/>
      <c r="DQ253" s="266"/>
      <c r="EA253" s="266"/>
      <c r="EK253" s="266"/>
      <c r="EU253" s="266"/>
      <c r="FE253" s="266"/>
      <c r="FO253" s="266"/>
      <c r="FY253" s="266"/>
      <c r="GI253" s="266"/>
      <c r="GS253" s="266"/>
      <c r="HC253" s="266"/>
      <c r="HM253" s="266"/>
      <c r="HW253" s="266"/>
      <c r="IG253" s="266"/>
      <c r="IQ253" s="266"/>
    </row>
    <row r="254" spans="1:251" s="3" customFormat="1" x14ac:dyDescent="0.3">
      <c r="A254" s="266"/>
      <c r="K254" s="266"/>
      <c r="U254" s="266"/>
      <c r="AE254" s="266"/>
      <c r="AO254" s="266"/>
      <c r="AY254" s="266"/>
      <c r="BI254" s="266"/>
      <c r="BS254" s="266"/>
      <c r="BT254" s="266"/>
      <c r="BU254" s="266"/>
      <c r="BV254" s="266"/>
      <c r="BW254" s="266"/>
      <c r="BX254" s="266"/>
      <c r="BY254" s="266"/>
      <c r="BZ254" s="266"/>
      <c r="CC254" s="266"/>
      <c r="CM254" s="266"/>
      <c r="CW254" s="266"/>
      <c r="DG254" s="266"/>
      <c r="DQ254" s="266"/>
      <c r="EA254" s="266"/>
      <c r="EK254" s="266"/>
      <c r="EU254" s="266"/>
      <c r="FE254" s="266"/>
      <c r="FO254" s="266"/>
      <c r="FY254" s="266"/>
      <c r="GI254" s="266"/>
      <c r="GS254" s="266"/>
      <c r="HC254" s="266"/>
      <c r="HM254" s="266"/>
      <c r="HW254" s="266"/>
      <c r="IG254" s="266"/>
      <c r="IQ254" s="266"/>
    </row>
    <row r="255" spans="1:251" s="3" customFormat="1" x14ac:dyDescent="0.3">
      <c r="A255" s="266"/>
      <c r="K255" s="266"/>
      <c r="U255" s="266"/>
      <c r="AE255" s="266"/>
      <c r="AO255" s="266"/>
      <c r="AY255" s="266"/>
      <c r="BI255" s="266"/>
      <c r="BS255" s="266"/>
      <c r="BT255" s="266"/>
      <c r="BU255" s="266"/>
      <c r="BV255" s="266"/>
      <c r="BW255" s="266"/>
      <c r="BX255" s="266"/>
      <c r="BY255" s="266"/>
      <c r="BZ255" s="266"/>
      <c r="CC255" s="266"/>
      <c r="CM255" s="266"/>
      <c r="CW255" s="266"/>
      <c r="DG255" s="266"/>
      <c r="DQ255" s="266"/>
      <c r="EA255" s="266"/>
      <c r="EK255" s="266"/>
      <c r="EU255" s="266"/>
      <c r="FE255" s="266"/>
      <c r="FO255" s="266"/>
      <c r="FY255" s="266"/>
      <c r="GI255" s="266"/>
      <c r="GS255" s="266"/>
      <c r="HC255" s="266"/>
      <c r="HM255" s="266"/>
      <c r="HW255" s="266"/>
      <c r="IG255" s="266"/>
      <c r="IQ255" s="266"/>
    </row>
    <row r="256" spans="1:251" s="3" customFormat="1" x14ac:dyDescent="0.3">
      <c r="A256" s="266"/>
      <c r="K256" s="266"/>
      <c r="U256" s="266"/>
      <c r="AE256" s="266"/>
      <c r="AO256" s="266"/>
      <c r="AY256" s="266"/>
      <c r="BI256" s="266"/>
      <c r="BS256" s="266"/>
      <c r="BT256" s="266"/>
      <c r="BU256" s="266"/>
      <c r="BV256" s="266"/>
      <c r="BW256" s="266"/>
      <c r="BX256" s="266"/>
      <c r="BY256" s="266"/>
      <c r="BZ256" s="266"/>
      <c r="CC256" s="266"/>
      <c r="CM256" s="266"/>
      <c r="CW256" s="266"/>
      <c r="DG256" s="266"/>
      <c r="DQ256" s="266"/>
      <c r="EA256" s="266"/>
      <c r="EK256" s="266"/>
      <c r="EU256" s="266"/>
      <c r="FE256" s="266"/>
      <c r="FO256" s="266"/>
      <c r="FY256" s="266"/>
      <c r="GI256" s="266"/>
      <c r="GS256" s="266"/>
      <c r="HC256" s="266"/>
      <c r="HM256" s="266"/>
      <c r="HW256" s="266"/>
      <c r="IG256" s="266"/>
      <c r="IQ256" s="266"/>
    </row>
    <row r="257" spans="1:251" s="3" customFormat="1" x14ac:dyDescent="0.3">
      <c r="A257" s="266"/>
      <c r="K257" s="266"/>
      <c r="U257" s="266"/>
      <c r="AE257" s="266"/>
      <c r="AO257" s="266"/>
      <c r="AY257" s="266"/>
      <c r="BI257" s="266"/>
      <c r="BS257" s="266"/>
      <c r="BT257" s="266"/>
      <c r="BU257" s="266"/>
      <c r="BV257" s="266"/>
      <c r="BW257" s="266"/>
      <c r="BX257" s="266"/>
      <c r="BY257" s="266"/>
      <c r="BZ257" s="266"/>
      <c r="CC257" s="266"/>
      <c r="CM257" s="266"/>
      <c r="CW257" s="266"/>
      <c r="DG257" s="266"/>
      <c r="DQ257" s="266"/>
      <c r="EA257" s="266"/>
      <c r="EK257" s="266"/>
      <c r="EU257" s="266"/>
      <c r="FE257" s="266"/>
      <c r="FO257" s="266"/>
      <c r="FY257" s="266"/>
      <c r="GI257" s="266"/>
      <c r="GS257" s="266"/>
      <c r="HC257" s="266"/>
      <c r="HM257" s="266"/>
      <c r="HW257" s="266"/>
      <c r="IG257" s="266"/>
      <c r="IQ257" s="266"/>
    </row>
    <row r="258" spans="1:251" s="3" customFormat="1" x14ac:dyDescent="0.3">
      <c r="A258" s="266"/>
      <c r="K258" s="266"/>
      <c r="U258" s="266"/>
      <c r="AE258" s="266"/>
      <c r="AO258" s="266"/>
      <c r="AY258" s="266"/>
      <c r="BI258" s="266"/>
      <c r="BS258" s="266"/>
      <c r="BT258" s="266"/>
      <c r="BU258" s="266"/>
      <c r="BV258" s="266"/>
      <c r="BW258" s="266"/>
      <c r="BX258" s="266"/>
      <c r="BY258" s="266"/>
      <c r="BZ258" s="266"/>
      <c r="CC258" s="266"/>
      <c r="CM258" s="266"/>
      <c r="CW258" s="266"/>
      <c r="DG258" s="266"/>
      <c r="DQ258" s="266"/>
      <c r="EA258" s="266"/>
      <c r="EK258" s="266"/>
      <c r="EU258" s="266"/>
      <c r="FE258" s="266"/>
      <c r="FO258" s="266"/>
      <c r="FY258" s="266"/>
      <c r="GI258" s="266"/>
      <c r="GS258" s="266"/>
      <c r="HC258" s="266"/>
      <c r="HM258" s="266"/>
      <c r="HW258" s="266"/>
      <c r="IG258" s="266"/>
      <c r="IQ258" s="266"/>
    </row>
    <row r="259" spans="1:251" s="3" customFormat="1" x14ac:dyDescent="0.3">
      <c r="A259" s="266"/>
      <c r="K259" s="266"/>
      <c r="U259" s="266"/>
      <c r="AE259" s="266"/>
      <c r="AO259" s="266"/>
      <c r="AY259" s="266"/>
      <c r="BI259" s="266"/>
      <c r="BS259" s="266"/>
      <c r="BT259" s="266"/>
      <c r="BU259" s="266"/>
      <c r="BV259" s="266"/>
      <c r="BW259" s="266"/>
      <c r="BX259" s="266"/>
      <c r="BY259" s="266"/>
      <c r="BZ259" s="266"/>
      <c r="CC259" s="266"/>
      <c r="CM259" s="266"/>
      <c r="CW259" s="266"/>
      <c r="DG259" s="266"/>
      <c r="DQ259" s="266"/>
      <c r="EA259" s="266"/>
      <c r="EK259" s="266"/>
      <c r="EU259" s="266"/>
      <c r="FE259" s="266"/>
      <c r="FO259" s="266"/>
      <c r="FY259" s="266"/>
      <c r="GI259" s="266"/>
      <c r="GS259" s="266"/>
      <c r="HC259" s="266"/>
      <c r="HM259" s="266"/>
      <c r="HW259" s="266"/>
      <c r="IG259" s="266"/>
      <c r="IQ259" s="266"/>
    </row>
    <row r="260" spans="1:251" s="3" customFormat="1" x14ac:dyDescent="0.3">
      <c r="A260" s="266"/>
      <c r="K260" s="266"/>
      <c r="U260" s="266"/>
      <c r="AE260" s="266"/>
      <c r="AO260" s="266"/>
      <c r="AY260" s="266"/>
      <c r="BI260" s="266"/>
      <c r="BS260" s="266"/>
      <c r="BT260" s="266"/>
      <c r="BU260" s="266"/>
      <c r="BV260" s="266"/>
      <c r="BW260" s="266"/>
      <c r="BX260" s="266"/>
      <c r="BY260" s="266"/>
      <c r="BZ260" s="266"/>
      <c r="CC260" s="266"/>
      <c r="CM260" s="266"/>
      <c r="CW260" s="266"/>
      <c r="DG260" s="266"/>
      <c r="DQ260" s="266"/>
      <c r="EA260" s="266"/>
      <c r="EK260" s="266"/>
      <c r="EU260" s="266"/>
      <c r="FE260" s="266"/>
      <c r="FO260" s="266"/>
      <c r="FY260" s="266"/>
      <c r="GI260" s="266"/>
      <c r="GS260" s="266"/>
      <c r="HC260" s="266"/>
      <c r="HM260" s="266"/>
      <c r="HW260" s="266"/>
      <c r="IG260" s="266"/>
      <c r="IQ260" s="266"/>
    </row>
    <row r="261" spans="1:251" s="3" customFormat="1" x14ac:dyDescent="0.3">
      <c r="A261" s="266"/>
      <c r="K261" s="266"/>
      <c r="U261" s="266"/>
      <c r="AE261" s="266"/>
      <c r="AO261" s="266"/>
      <c r="AY261" s="266"/>
      <c r="BI261" s="266"/>
      <c r="BS261" s="266"/>
      <c r="BT261" s="266"/>
      <c r="BU261" s="266"/>
      <c r="BV261" s="266"/>
      <c r="BW261" s="266"/>
      <c r="BX261" s="266"/>
      <c r="BY261" s="266"/>
      <c r="BZ261" s="266"/>
      <c r="CC261" s="266"/>
      <c r="CM261" s="266"/>
      <c r="CW261" s="266"/>
      <c r="DG261" s="266"/>
      <c r="DQ261" s="266"/>
      <c r="EA261" s="266"/>
      <c r="EK261" s="266"/>
      <c r="EU261" s="266"/>
      <c r="FE261" s="266"/>
      <c r="FO261" s="266"/>
      <c r="FY261" s="266"/>
      <c r="GI261" s="266"/>
      <c r="GS261" s="266"/>
      <c r="HC261" s="266"/>
      <c r="HM261" s="266"/>
      <c r="HW261" s="266"/>
      <c r="IG261" s="266"/>
      <c r="IQ261" s="266"/>
    </row>
    <row r="262" spans="1:251" s="3" customFormat="1" x14ac:dyDescent="0.3">
      <c r="A262" s="266"/>
      <c r="K262" s="266"/>
      <c r="U262" s="266"/>
      <c r="AE262" s="266"/>
      <c r="AO262" s="266"/>
      <c r="AY262" s="266"/>
      <c r="BI262" s="266"/>
      <c r="BS262" s="266"/>
      <c r="BT262" s="266"/>
      <c r="BU262" s="266"/>
      <c r="BV262" s="266"/>
      <c r="BW262" s="266"/>
      <c r="BX262" s="266"/>
      <c r="BY262" s="266"/>
      <c r="BZ262" s="266"/>
      <c r="CC262" s="266"/>
      <c r="CM262" s="266"/>
      <c r="CW262" s="266"/>
      <c r="DG262" s="266"/>
      <c r="DQ262" s="266"/>
      <c r="EA262" s="266"/>
      <c r="EK262" s="266"/>
      <c r="EU262" s="266"/>
      <c r="FE262" s="266"/>
      <c r="FO262" s="266"/>
      <c r="FY262" s="266"/>
      <c r="GI262" s="266"/>
      <c r="GS262" s="266"/>
      <c r="HC262" s="266"/>
      <c r="HM262" s="266"/>
      <c r="HW262" s="266"/>
      <c r="IG262" s="266"/>
      <c r="IQ262" s="266"/>
    </row>
    <row r="263" spans="1:251" s="3" customFormat="1" x14ac:dyDescent="0.3">
      <c r="A263" s="266"/>
      <c r="K263" s="266"/>
      <c r="U263" s="266"/>
      <c r="AE263" s="266"/>
      <c r="AO263" s="266"/>
      <c r="AY263" s="266"/>
      <c r="BI263" s="266"/>
      <c r="BS263" s="266"/>
      <c r="BT263" s="266"/>
      <c r="BU263" s="266"/>
      <c r="BV263" s="266"/>
      <c r="BW263" s="266"/>
      <c r="BX263" s="266"/>
      <c r="BY263" s="266"/>
      <c r="BZ263" s="266"/>
      <c r="CC263" s="266"/>
      <c r="CM263" s="266"/>
      <c r="CW263" s="266"/>
      <c r="DG263" s="266"/>
      <c r="DQ263" s="266"/>
      <c r="EA263" s="266"/>
      <c r="EK263" s="266"/>
      <c r="EU263" s="266"/>
      <c r="FE263" s="266"/>
      <c r="FO263" s="266"/>
      <c r="FY263" s="266"/>
      <c r="GI263" s="266"/>
      <c r="GS263" s="266"/>
      <c r="HC263" s="266"/>
      <c r="HM263" s="266"/>
      <c r="HW263" s="266"/>
      <c r="IG263" s="266"/>
      <c r="IQ263" s="266"/>
    </row>
    <row r="264" spans="1:251" s="3" customFormat="1" x14ac:dyDescent="0.3">
      <c r="A264" s="266"/>
      <c r="K264" s="266"/>
      <c r="U264" s="266"/>
      <c r="AE264" s="266"/>
      <c r="AO264" s="266"/>
      <c r="AY264" s="266"/>
      <c r="BI264" s="266"/>
      <c r="BS264" s="266"/>
      <c r="BT264" s="266"/>
      <c r="BU264" s="266"/>
      <c r="BV264" s="266"/>
      <c r="BW264" s="266"/>
      <c r="BX264" s="266"/>
      <c r="BY264" s="266"/>
      <c r="BZ264" s="266"/>
      <c r="CC264" s="266"/>
      <c r="CM264" s="266"/>
      <c r="CW264" s="266"/>
      <c r="DG264" s="266"/>
      <c r="DQ264" s="266"/>
      <c r="EA264" s="266"/>
      <c r="EK264" s="266"/>
      <c r="EU264" s="266"/>
      <c r="FE264" s="266"/>
      <c r="FO264" s="266"/>
      <c r="FY264" s="266"/>
      <c r="GI264" s="266"/>
      <c r="GS264" s="266"/>
      <c r="HC264" s="266"/>
      <c r="HM264" s="266"/>
      <c r="HW264" s="266"/>
      <c r="IG264" s="266"/>
      <c r="IQ264" s="266"/>
    </row>
    <row r="265" spans="1:251" s="3" customFormat="1" x14ac:dyDescent="0.3">
      <c r="A265" s="266"/>
      <c r="K265" s="266"/>
      <c r="U265" s="266"/>
      <c r="AE265" s="266"/>
      <c r="AO265" s="266"/>
      <c r="AY265" s="266"/>
      <c r="BI265" s="266"/>
      <c r="BS265" s="266"/>
      <c r="BT265" s="266"/>
      <c r="BU265" s="266"/>
      <c r="BV265" s="266"/>
      <c r="BW265" s="266"/>
      <c r="BX265" s="266"/>
      <c r="BY265" s="266"/>
      <c r="BZ265" s="266"/>
      <c r="CC265" s="266"/>
      <c r="CM265" s="266"/>
      <c r="CW265" s="266"/>
      <c r="DG265" s="266"/>
      <c r="DQ265" s="266"/>
      <c r="EA265" s="266"/>
      <c r="EK265" s="266"/>
      <c r="EU265" s="266"/>
      <c r="FE265" s="266"/>
      <c r="FO265" s="266"/>
      <c r="FY265" s="266"/>
      <c r="GI265" s="266"/>
      <c r="GS265" s="266"/>
      <c r="HC265" s="266"/>
      <c r="HM265" s="266"/>
      <c r="HW265" s="266"/>
      <c r="IG265" s="266"/>
      <c r="IQ265" s="266"/>
    </row>
    <row r="266" spans="1:251" s="3" customFormat="1" x14ac:dyDescent="0.3">
      <c r="A266" s="266"/>
      <c r="K266" s="266"/>
      <c r="U266" s="266"/>
      <c r="AE266" s="266"/>
      <c r="AO266" s="266"/>
      <c r="AY266" s="266"/>
      <c r="BI266" s="266"/>
      <c r="BS266" s="266"/>
      <c r="BT266" s="266"/>
      <c r="BU266" s="266"/>
      <c r="BV266" s="266"/>
      <c r="BW266" s="266"/>
      <c r="BX266" s="266"/>
      <c r="BY266" s="266"/>
      <c r="BZ266" s="266"/>
      <c r="CC266" s="266"/>
      <c r="CM266" s="266"/>
      <c r="CW266" s="266"/>
      <c r="DG266" s="266"/>
      <c r="DQ266" s="266"/>
      <c r="EA266" s="266"/>
      <c r="EK266" s="266"/>
      <c r="EU266" s="266"/>
      <c r="FE266" s="266"/>
      <c r="FO266" s="266"/>
      <c r="FY266" s="266"/>
      <c r="GI266" s="266"/>
      <c r="GS266" s="266"/>
      <c r="HC266" s="266"/>
      <c r="HM266" s="266"/>
      <c r="HW266" s="266"/>
      <c r="IG266" s="266"/>
      <c r="IQ266" s="266"/>
    </row>
    <row r="267" spans="1:251" s="3" customFormat="1" x14ac:dyDescent="0.3">
      <c r="A267" s="266"/>
      <c r="K267" s="266"/>
      <c r="U267" s="266"/>
      <c r="AE267" s="266"/>
      <c r="AO267" s="266"/>
      <c r="AY267" s="266"/>
      <c r="BI267" s="266"/>
      <c r="BS267" s="266"/>
      <c r="BT267" s="266"/>
      <c r="BU267" s="266"/>
      <c r="BV267" s="266"/>
      <c r="BW267" s="266"/>
      <c r="BX267" s="266"/>
      <c r="BY267" s="266"/>
      <c r="BZ267" s="266"/>
      <c r="CC267" s="266"/>
      <c r="CM267" s="266"/>
      <c r="CW267" s="266"/>
      <c r="DG267" s="266"/>
      <c r="DQ267" s="266"/>
      <c r="EA267" s="266"/>
      <c r="EK267" s="266"/>
      <c r="EU267" s="266"/>
      <c r="FE267" s="266"/>
      <c r="FO267" s="266"/>
      <c r="FY267" s="266"/>
      <c r="GI267" s="266"/>
      <c r="GS267" s="266"/>
      <c r="HC267" s="266"/>
      <c r="HM267" s="266"/>
      <c r="HW267" s="266"/>
      <c r="IG267" s="266"/>
      <c r="IQ267" s="266"/>
    </row>
    <row r="268" spans="1:251" s="3" customFormat="1" x14ac:dyDescent="0.3">
      <c r="A268" s="266"/>
      <c r="K268" s="266"/>
      <c r="U268" s="266"/>
      <c r="AE268" s="266"/>
      <c r="AO268" s="266"/>
      <c r="AY268" s="266"/>
      <c r="BI268" s="266"/>
      <c r="BS268" s="266"/>
      <c r="BT268" s="266"/>
      <c r="BU268" s="266"/>
      <c r="BV268" s="266"/>
      <c r="BW268" s="266"/>
      <c r="BX268" s="266"/>
      <c r="BY268" s="266"/>
      <c r="BZ268" s="266"/>
      <c r="CC268" s="266"/>
      <c r="CM268" s="266"/>
      <c r="CW268" s="266"/>
      <c r="DG268" s="266"/>
      <c r="DQ268" s="266"/>
      <c r="EA268" s="266"/>
      <c r="EK268" s="266"/>
      <c r="EU268" s="266"/>
      <c r="FE268" s="266"/>
      <c r="FO268" s="266"/>
      <c r="FY268" s="266"/>
      <c r="GI268" s="266"/>
      <c r="GS268" s="266"/>
      <c r="HC268" s="266"/>
      <c r="HM268" s="266"/>
      <c r="HW268" s="266"/>
      <c r="IG268" s="266"/>
      <c r="IQ268" s="266"/>
    </row>
    <row r="269" spans="1:251" s="3" customFormat="1" x14ac:dyDescent="0.3">
      <c r="A269" s="266"/>
      <c r="K269" s="266"/>
      <c r="U269" s="266"/>
      <c r="AE269" s="266"/>
      <c r="AO269" s="266"/>
      <c r="AY269" s="266"/>
      <c r="BI269" s="266"/>
      <c r="BS269" s="266"/>
      <c r="BT269" s="266"/>
      <c r="BU269" s="266"/>
      <c r="BV269" s="266"/>
      <c r="BW269" s="266"/>
      <c r="BX269" s="266"/>
      <c r="BY269" s="266"/>
      <c r="BZ269" s="266"/>
      <c r="CC269" s="266"/>
      <c r="CM269" s="266"/>
      <c r="CW269" s="266"/>
      <c r="DG269" s="266"/>
      <c r="DQ269" s="266"/>
      <c r="EA269" s="266"/>
      <c r="EK269" s="266"/>
      <c r="EU269" s="266"/>
      <c r="FE269" s="266"/>
      <c r="FO269" s="266"/>
      <c r="FY269" s="266"/>
      <c r="GI269" s="266"/>
      <c r="GS269" s="266"/>
      <c r="HC269" s="266"/>
      <c r="HM269" s="266"/>
      <c r="HW269" s="266"/>
      <c r="IG269" s="266"/>
      <c r="IQ269" s="266"/>
    </row>
    <row r="270" spans="1:251" s="3" customFormat="1" x14ac:dyDescent="0.3">
      <c r="A270" s="266"/>
      <c r="K270" s="266"/>
      <c r="U270" s="266"/>
      <c r="AE270" s="266"/>
      <c r="AO270" s="266"/>
      <c r="AY270" s="266"/>
      <c r="BI270" s="266"/>
      <c r="BS270" s="266"/>
      <c r="BT270" s="266"/>
      <c r="BU270" s="266"/>
      <c r="BV270" s="266"/>
      <c r="BW270" s="266"/>
      <c r="BX270" s="266"/>
      <c r="BY270" s="266"/>
      <c r="BZ270" s="266"/>
      <c r="CC270" s="266"/>
      <c r="CM270" s="266"/>
      <c r="CW270" s="266"/>
      <c r="DG270" s="266"/>
      <c r="DQ270" s="266"/>
      <c r="EA270" s="266"/>
      <c r="EK270" s="266"/>
      <c r="EU270" s="266"/>
      <c r="FE270" s="266"/>
      <c r="FO270" s="266"/>
      <c r="FY270" s="266"/>
      <c r="GI270" s="266"/>
      <c r="GS270" s="266"/>
      <c r="HC270" s="266"/>
      <c r="HM270" s="266"/>
      <c r="HW270" s="266"/>
      <c r="IG270" s="266"/>
      <c r="IQ270" s="266"/>
    </row>
    <row r="271" spans="1:251" s="3" customFormat="1" x14ac:dyDescent="0.3">
      <c r="A271" s="266"/>
      <c r="K271" s="266"/>
      <c r="U271" s="266"/>
      <c r="AE271" s="266"/>
      <c r="AO271" s="266"/>
      <c r="AY271" s="266"/>
      <c r="BI271" s="266"/>
      <c r="BS271" s="266"/>
      <c r="BT271" s="266"/>
      <c r="BU271" s="266"/>
      <c r="BV271" s="266"/>
      <c r="BW271" s="266"/>
      <c r="BX271" s="266"/>
      <c r="BY271" s="266"/>
      <c r="BZ271" s="266"/>
      <c r="CC271" s="266"/>
      <c r="CM271" s="266"/>
      <c r="CW271" s="266"/>
      <c r="DG271" s="266"/>
      <c r="DQ271" s="266"/>
      <c r="EA271" s="266"/>
      <c r="EK271" s="266"/>
      <c r="EU271" s="266"/>
      <c r="FE271" s="266"/>
      <c r="FO271" s="266"/>
      <c r="FY271" s="266"/>
      <c r="GI271" s="266"/>
      <c r="GS271" s="266"/>
      <c r="HC271" s="266"/>
      <c r="HM271" s="266"/>
      <c r="HW271" s="266"/>
      <c r="IG271" s="266"/>
      <c r="IQ271" s="266"/>
    </row>
    <row r="272" spans="1:251" s="3" customFormat="1" x14ac:dyDescent="0.3">
      <c r="A272" s="266"/>
      <c r="K272" s="266"/>
      <c r="U272" s="266"/>
      <c r="AE272" s="266"/>
      <c r="AO272" s="266"/>
      <c r="AY272" s="266"/>
      <c r="BI272" s="266"/>
      <c r="BS272" s="266"/>
      <c r="BT272" s="266"/>
      <c r="BU272" s="266"/>
      <c r="BV272" s="266"/>
      <c r="BW272" s="266"/>
      <c r="BX272" s="266"/>
      <c r="BY272" s="266"/>
      <c r="BZ272" s="266"/>
      <c r="CC272" s="266"/>
      <c r="CM272" s="266"/>
      <c r="CW272" s="266"/>
      <c r="DG272" s="266"/>
      <c r="DQ272" s="266"/>
      <c r="EA272" s="266"/>
      <c r="EK272" s="266"/>
      <c r="EU272" s="266"/>
      <c r="FE272" s="266"/>
      <c r="FO272" s="266"/>
      <c r="FY272" s="266"/>
      <c r="GI272" s="266"/>
      <c r="GS272" s="266"/>
      <c r="HC272" s="266"/>
      <c r="HM272" s="266"/>
      <c r="HW272" s="266"/>
      <c r="IG272" s="266"/>
      <c r="IQ272" s="266"/>
    </row>
    <row r="273" spans="1:251" s="3" customFormat="1" x14ac:dyDescent="0.3">
      <c r="A273" s="266"/>
      <c r="K273" s="266"/>
      <c r="U273" s="266"/>
      <c r="AE273" s="266"/>
      <c r="AO273" s="266"/>
      <c r="AY273" s="266"/>
      <c r="BI273" s="266"/>
      <c r="BS273" s="266"/>
      <c r="BT273" s="266"/>
      <c r="BU273" s="266"/>
      <c r="BV273" s="266"/>
      <c r="BW273" s="266"/>
      <c r="BX273" s="266"/>
      <c r="BY273" s="266"/>
      <c r="BZ273" s="266"/>
      <c r="CC273" s="266"/>
      <c r="CM273" s="266"/>
      <c r="CW273" s="266"/>
      <c r="DG273" s="266"/>
      <c r="DQ273" s="266"/>
      <c r="EA273" s="266"/>
      <c r="EK273" s="266"/>
      <c r="EU273" s="266"/>
      <c r="FE273" s="266"/>
      <c r="FO273" s="266"/>
      <c r="FY273" s="266"/>
      <c r="GI273" s="266"/>
      <c r="GS273" s="266"/>
      <c r="HC273" s="266"/>
      <c r="HM273" s="266"/>
      <c r="HW273" s="266"/>
      <c r="IG273" s="266"/>
      <c r="IQ273" s="266"/>
    </row>
    <row r="274" spans="1:251" s="3" customFormat="1" x14ac:dyDescent="0.3">
      <c r="A274" s="266"/>
      <c r="K274" s="266"/>
      <c r="U274" s="266"/>
      <c r="AE274" s="266"/>
      <c r="AO274" s="266"/>
      <c r="AY274" s="266"/>
      <c r="BI274" s="266"/>
      <c r="BS274" s="266"/>
      <c r="BT274" s="266"/>
      <c r="BU274" s="266"/>
      <c r="BV274" s="266"/>
      <c r="BW274" s="266"/>
      <c r="BX274" s="266"/>
      <c r="BY274" s="266"/>
      <c r="BZ274" s="266"/>
      <c r="CC274" s="266"/>
      <c r="CM274" s="266"/>
      <c r="CW274" s="266"/>
      <c r="DG274" s="266"/>
      <c r="DQ274" s="266"/>
      <c r="EA274" s="266"/>
      <c r="EK274" s="266"/>
      <c r="EU274" s="266"/>
      <c r="FE274" s="266"/>
      <c r="FO274" s="266"/>
      <c r="FY274" s="266"/>
      <c r="GI274" s="266"/>
      <c r="GS274" s="266"/>
      <c r="HC274" s="266"/>
      <c r="HM274" s="266"/>
      <c r="HW274" s="266"/>
      <c r="IG274" s="266"/>
      <c r="IQ274" s="266"/>
    </row>
    <row r="275" spans="1:251" s="3" customFormat="1" x14ac:dyDescent="0.3">
      <c r="A275" s="266"/>
      <c r="K275" s="266"/>
      <c r="U275" s="266"/>
      <c r="AE275" s="266"/>
      <c r="AO275" s="266"/>
      <c r="AY275" s="266"/>
      <c r="BI275" s="266"/>
      <c r="BS275" s="266"/>
      <c r="BT275" s="266"/>
      <c r="BU275" s="266"/>
      <c r="BV275" s="266"/>
      <c r="BW275" s="266"/>
      <c r="BX275" s="266"/>
      <c r="BY275" s="266"/>
      <c r="BZ275" s="266"/>
      <c r="CC275" s="266"/>
      <c r="CM275" s="266"/>
      <c r="CW275" s="266"/>
      <c r="DG275" s="266"/>
      <c r="DQ275" s="266"/>
      <c r="EA275" s="266"/>
      <c r="EK275" s="266"/>
      <c r="EU275" s="266"/>
      <c r="FE275" s="266"/>
      <c r="FO275" s="266"/>
      <c r="FY275" s="266"/>
      <c r="GI275" s="266"/>
      <c r="GS275" s="266"/>
      <c r="HC275" s="266"/>
      <c r="HM275" s="266"/>
      <c r="HW275" s="266"/>
      <c r="IG275" s="266"/>
      <c r="IQ275" s="266"/>
    </row>
    <row r="276" spans="1:251" s="3" customFormat="1" x14ac:dyDescent="0.3">
      <c r="A276" s="266"/>
      <c r="K276" s="266"/>
      <c r="U276" s="266"/>
      <c r="AE276" s="266"/>
      <c r="AO276" s="266"/>
      <c r="AY276" s="266"/>
      <c r="BI276" s="266"/>
      <c r="BS276" s="266"/>
      <c r="BT276" s="266"/>
      <c r="BU276" s="266"/>
      <c r="BV276" s="266"/>
      <c r="BW276" s="266"/>
      <c r="BX276" s="266"/>
      <c r="BY276" s="266"/>
      <c r="BZ276" s="266"/>
      <c r="CC276" s="266"/>
      <c r="CM276" s="266"/>
      <c r="CW276" s="266"/>
      <c r="DG276" s="266"/>
      <c r="DQ276" s="266"/>
      <c r="EA276" s="266"/>
      <c r="EK276" s="266"/>
      <c r="EU276" s="266"/>
      <c r="FE276" s="266"/>
      <c r="FO276" s="266"/>
      <c r="FY276" s="266"/>
      <c r="GI276" s="266"/>
      <c r="GS276" s="266"/>
      <c r="HC276" s="266"/>
      <c r="HM276" s="266"/>
      <c r="HW276" s="266"/>
      <c r="IG276" s="266"/>
      <c r="IQ276" s="266"/>
    </row>
    <row r="277" spans="1:251" s="3" customFormat="1" x14ac:dyDescent="0.3">
      <c r="A277" s="266"/>
      <c r="K277" s="266"/>
      <c r="U277" s="266"/>
      <c r="AE277" s="266"/>
      <c r="AO277" s="266"/>
      <c r="AY277" s="266"/>
      <c r="BI277" s="266"/>
      <c r="BS277" s="266"/>
      <c r="BT277" s="266"/>
      <c r="BU277" s="266"/>
      <c r="BV277" s="266"/>
      <c r="BW277" s="266"/>
      <c r="BX277" s="266"/>
      <c r="BY277" s="266"/>
      <c r="BZ277" s="266"/>
      <c r="CC277" s="266"/>
      <c r="CM277" s="266"/>
      <c r="CW277" s="266"/>
      <c r="DG277" s="266"/>
      <c r="DQ277" s="266"/>
      <c r="EA277" s="266"/>
      <c r="EK277" s="266"/>
      <c r="EU277" s="266"/>
      <c r="FE277" s="266"/>
      <c r="FO277" s="266"/>
      <c r="FY277" s="266"/>
      <c r="GI277" s="266"/>
      <c r="GS277" s="266"/>
      <c r="HC277" s="266"/>
      <c r="HM277" s="266"/>
      <c r="HW277" s="266"/>
      <c r="IG277" s="266"/>
      <c r="IQ277" s="266"/>
    </row>
    <row r="278" spans="1:251" s="3" customFormat="1" x14ac:dyDescent="0.3">
      <c r="A278" s="266"/>
      <c r="K278" s="266"/>
      <c r="U278" s="266"/>
      <c r="AE278" s="266"/>
      <c r="AO278" s="266"/>
      <c r="AY278" s="266"/>
      <c r="BI278" s="266"/>
      <c r="BS278" s="266"/>
      <c r="BT278" s="266"/>
      <c r="BU278" s="266"/>
      <c r="BV278" s="266"/>
      <c r="BW278" s="266"/>
      <c r="BX278" s="266"/>
      <c r="BY278" s="266"/>
      <c r="BZ278" s="266"/>
      <c r="CC278" s="266"/>
      <c r="CM278" s="266"/>
      <c r="CW278" s="266"/>
      <c r="DG278" s="266"/>
      <c r="DQ278" s="266"/>
      <c r="EA278" s="266"/>
      <c r="EK278" s="266"/>
      <c r="EU278" s="266"/>
      <c r="FE278" s="266"/>
      <c r="FO278" s="266"/>
      <c r="FY278" s="266"/>
      <c r="GI278" s="266"/>
      <c r="GS278" s="266"/>
      <c r="HC278" s="266"/>
      <c r="HM278" s="266"/>
      <c r="HW278" s="266"/>
      <c r="IG278" s="266"/>
      <c r="IQ278" s="266"/>
    </row>
    <row r="279" spans="1:251" s="3" customFormat="1" x14ac:dyDescent="0.3">
      <c r="A279" s="266"/>
      <c r="K279" s="266"/>
      <c r="U279" s="266"/>
      <c r="AE279" s="266"/>
      <c r="AO279" s="266"/>
      <c r="AY279" s="266"/>
      <c r="BI279" s="266"/>
      <c r="BS279" s="266"/>
      <c r="BT279" s="266"/>
      <c r="BU279" s="266"/>
      <c r="BV279" s="266"/>
      <c r="BW279" s="266"/>
      <c r="BX279" s="266"/>
      <c r="BY279" s="266"/>
      <c r="BZ279" s="266"/>
      <c r="CC279" s="266"/>
      <c r="CM279" s="266"/>
      <c r="CW279" s="266"/>
      <c r="DG279" s="266"/>
      <c r="DQ279" s="266"/>
      <c r="EA279" s="266"/>
      <c r="EK279" s="266"/>
      <c r="EU279" s="266"/>
      <c r="FE279" s="266"/>
      <c r="FO279" s="266"/>
      <c r="FY279" s="266"/>
      <c r="GI279" s="266"/>
      <c r="GS279" s="266"/>
      <c r="HC279" s="266"/>
      <c r="HM279" s="266"/>
      <c r="HW279" s="266"/>
      <c r="IG279" s="266"/>
      <c r="IQ279" s="266"/>
    </row>
    <row r="280" spans="1:251" s="3" customFormat="1" x14ac:dyDescent="0.3">
      <c r="A280" s="266"/>
      <c r="K280" s="266"/>
      <c r="U280" s="266"/>
      <c r="AE280" s="266"/>
      <c r="AO280" s="266"/>
      <c r="AY280" s="266"/>
      <c r="BI280" s="266"/>
      <c r="BS280" s="266"/>
      <c r="BT280" s="266"/>
      <c r="BU280" s="266"/>
      <c r="BV280" s="266"/>
      <c r="BW280" s="266"/>
      <c r="BX280" s="266"/>
      <c r="BY280" s="266"/>
      <c r="BZ280" s="266"/>
      <c r="CC280" s="266"/>
      <c r="CM280" s="266"/>
      <c r="CW280" s="266"/>
      <c r="DG280" s="266"/>
      <c r="DQ280" s="266"/>
      <c r="EA280" s="266"/>
      <c r="EK280" s="266"/>
      <c r="EU280" s="266"/>
      <c r="FE280" s="266"/>
      <c r="FO280" s="266"/>
      <c r="FY280" s="266"/>
      <c r="GI280" s="266"/>
      <c r="GS280" s="266"/>
      <c r="HC280" s="266"/>
      <c r="HM280" s="266"/>
      <c r="HW280" s="266"/>
      <c r="IG280" s="266"/>
      <c r="IQ280" s="266"/>
    </row>
    <row r="281" spans="1:251" s="3" customFormat="1" x14ac:dyDescent="0.3">
      <c r="A281" s="266"/>
      <c r="K281" s="266"/>
      <c r="U281" s="266"/>
      <c r="AE281" s="266"/>
      <c r="AO281" s="266"/>
      <c r="AY281" s="266"/>
      <c r="BI281" s="266"/>
      <c r="BS281" s="266"/>
      <c r="BT281" s="266"/>
      <c r="BU281" s="266"/>
      <c r="BV281" s="266"/>
      <c r="BW281" s="266"/>
      <c r="BX281" s="266"/>
      <c r="BY281" s="266"/>
      <c r="BZ281" s="266"/>
      <c r="CC281" s="266"/>
      <c r="CM281" s="266"/>
      <c r="CW281" s="266"/>
      <c r="DG281" s="266"/>
      <c r="DQ281" s="266"/>
      <c r="EA281" s="266"/>
      <c r="EK281" s="266"/>
      <c r="EU281" s="266"/>
      <c r="FE281" s="266"/>
      <c r="FO281" s="266"/>
      <c r="FY281" s="266"/>
      <c r="GI281" s="266"/>
      <c r="GS281" s="266"/>
      <c r="HC281" s="266"/>
      <c r="HM281" s="266"/>
      <c r="HW281" s="266"/>
      <c r="IG281" s="266"/>
      <c r="IQ281" s="266"/>
    </row>
    <row r="282" spans="1:251" s="3" customFormat="1" x14ac:dyDescent="0.3">
      <c r="A282" s="266"/>
      <c r="K282" s="266"/>
      <c r="U282" s="266"/>
      <c r="AE282" s="266"/>
      <c r="AO282" s="266"/>
      <c r="AY282" s="266"/>
      <c r="BI282" s="266"/>
      <c r="BS282" s="266"/>
      <c r="BT282" s="266"/>
      <c r="BU282" s="266"/>
      <c r="BV282" s="266"/>
      <c r="BW282" s="266"/>
      <c r="BX282" s="266"/>
      <c r="BY282" s="266"/>
      <c r="BZ282" s="266"/>
      <c r="CC282" s="266"/>
      <c r="CM282" s="266"/>
      <c r="CW282" s="266"/>
      <c r="DG282" s="266"/>
      <c r="DQ282" s="266"/>
      <c r="EA282" s="266"/>
      <c r="EK282" s="266"/>
      <c r="EU282" s="266"/>
      <c r="FE282" s="266"/>
      <c r="FO282" s="266"/>
      <c r="FY282" s="266"/>
      <c r="GI282" s="266"/>
      <c r="GS282" s="266"/>
      <c r="HC282" s="266"/>
      <c r="HM282" s="266"/>
      <c r="HW282" s="266"/>
      <c r="IG282" s="266"/>
      <c r="IQ282" s="266"/>
    </row>
    <row r="283" spans="1:251" s="3" customFormat="1" x14ac:dyDescent="0.3">
      <c r="A283" s="266"/>
      <c r="K283" s="266"/>
      <c r="U283" s="266"/>
      <c r="AE283" s="266"/>
      <c r="AO283" s="266"/>
      <c r="AY283" s="266"/>
      <c r="BI283" s="266"/>
      <c r="BS283" s="266"/>
      <c r="BT283" s="266"/>
      <c r="BU283" s="266"/>
      <c r="BV283" s="266"/>
      <c r="BW283" s="266"/>
      <c r="BX283" s="266"/>
      <c r="BY283" s="266"/>
      <c r="BZ283" s="266"/>
      <c r="CC283" s="266"/>
      <c r="CM283" s="266"/>
      <c r="CW283" s="266"/>
      <c r="DG283" s="266"/>
      <c r="DQ283" s="266"/>
      <c r="EA283" s="266"/>
      <c r="EK283" s="266"/>
      <c r="EU283" s="266"/>
      <c r="FE283" s="266"/>
      <c r="FO283" s="266"/>
      <c r="FY283" s="266"/>
      <c r="GI283" s="266"/>
      <c r="GS283" s="266"/>
      <c r="HC283" s="266"/>
      <c r="HM283" s="266"/>
      <c r="HW283" s="266"/>
      <c r="IG283" s="266"/>
      <c r="IQ283" s="266"/>
    </row>
    <row r="284" spans="1:251" s="3" customFormat="1" x14ac:dyDescent="0.3">
      <c r="A284" s="266"/>
      <c r="K284" s="266"/>
      <c r="U284" s="266"/>
      <c r="AE284" s="266"/>
      <c r="AO284" s="266"/>
      <c r="AY284" s="266"/>
      <c r="BI284" s="266"/>
      <c r="BS284" s="266"/>
      <c r="BT284" s="266"/>
      <c r="BU284" s="266"/>
      <c r="BV284" s="266"/>
      <c r="BW284" s="266"/>
      <c r="BX284" s="266"/>
      <c r="BY284" s="266"/>
      <c r="BZ284" s="266"/>
      <c r="CC284" s="266"/>
      <c r="CM284" s="266"/>
      <c r="CW284" s="266"/>
      <c r="DG284" s="266"/>
      <c r="DQ284" s="266"/>
      <c r="EA284" s="266"/>
      <c r="EK284" s="266"/>
      <c r="EU284" s="266"/>
      <c r="FE284" s="266"/>
      <c r="FO284" s="266"/>
      <c r="FY284" s="266"/>
      <c r="GI284" s="266"/>
      <c r="GS284" s="266"/>
      <c r="HC284" s="266"/>
      <c r="HM284" s="266"/>
      <c r="HW284" s="266"/>
      <c r="IG284" s="266"/>
      <c r="IQ284" s="266"/>
    </row>
    <row r="285" spans="1:251" s="3" customFormat="1" x14ac:dyDescent="0.3">
      <c r="A285" s="266"/>
      <c r="K285" s="266"/>
      <c r="U285" s="266"/>
      <c r="AE285" s="266"/>
      <c r="AO285" s="266"/>
      <c r="AY285" s="266"/>
      <c r="BI285" s="266"/>
      <c r="BS285" s="266"/>
      <c r="BT285" s="266"/>
      <c r="BU285" s="266"/>
      <c r="BV285" s="266"/>
      <c r="BW285" s="266"/>
      <c r="BX285" s="266"/>
      <c r="BY285" s="266"/>
      <c r="BZ285" s="266"/>
      <c r="CC285" s="266"/>
      <c r="CM285" s="266"/>
      <c r="CW285" s="266"/>
      <c r="DG285" s="266"/>
      <c r="DQ285" s="266"/>
      <c r="EA285" s="266"/>
      <c r="EK285" s="266"/>
      <c r="EU285" s="266"/>
      <c r="FE285" s="266"/>
      <c r="FO285" s="266"/>
      <c r="FY285" s="266"/>
      <c r="GI285" s="266"/>
      <c r="GS285" s="266"/>
      <c r="HC285" s="266"/>
      <c r="HM285" s="266"/>
      <c r="HW285" s="266"/>
      <c r="IG285" s="266"/>
      <c r="IQ285" s="266"/>
    </row>
    <row r="286" spans="1:251" s="3" customFormat="1" x14ac:dyDescent="0.3">
      <c r="A286" s="266"/>
      <c r="K286" s="266"/>
      <c r="U286" s="266"/>
      <c r="AE286" s="266"/>
      <c r="AO286" s="266"/>
      <c r="AY286" s="266"/>
      <c r="BI286" s="266"/>
      <c r="BS286" s="266"/>
      <c r="BT286" s="266"/>
      <c r="BU286" s="266"/>
      <c r="BV286" s="266"/>
      <c r="BW286" s="266"/>
      <c r="BX286" s="266"/>
      <c r="BY286" s="266"/>
      <c r="BZ286" s="266"/>
      <c r="CC286" s="266"/>
      <c r="CM286" s="266"/>
      <c r="CW286" s="266"/>
      <c r="DG286" s="266"/>
      <c r="DQ286" s="266"/>
      <c r="EA286" s="266"/>
      <c r="EK286" s="266"/>
      <c r="EU286" s="266"/>
      <c r="FE286" s="266"/>
      <c r="FO286" s="266"/>
      <c r="FY286" s="266"/>
      <c r="GI286" s="266"/>
      <c r="GS286" s="266"/>
      <c r="HC286" s="266"/>
      <c r="HM286" s="266"/>
      <c r="HW286" s="266"/>
      <c r="IG286" s="266"/>
      <c r="IQ286" s="266"/>
    </row>
    <row r="287" spans="1:251" s="3" customFormat="1" x14ac:dyDescent="0.3">
      <c r="A287" s="266"/>
      <c r="K287" s="266"/>
      <c r="U287" s="266"/>
      <c r="AE287" s="266"/>
      <c r="AO287" s="266"/>
      <c r="AY287" s="266"/>
      <c r="BI287" s="266"/>
      <c r="BS287" s="266"/>
      <c r="BT287" s="266"/>
      <c r="BU287" s="266"/>
      <c r="BV287" s="266"/>
      <c r="BW287" s="266"/>
      <c r="BX287" s="266"/>
      <c r="BY287" s="266"/>
      <c r="BZ287" s="266"/>
      <c r="CC287" s="266"/>
      <c r="CM287" s="266"/>
      <c r="CW287" s="266"/>
      <c r="DG287" s="266"/>
      <c r="DQ287" s="266"/>
      <c r="EA287" s="266"/>
      <c r="EK287" s="266"/>
      <c r="EU287" s="266"/>
      <c r="FE287" s="266"/>
      <c r="FO287" s="266"/>
      <c r="FY287" s="266"/>
      <c r="GI287" s="266"/>
      <c r="GS287" s="266"/>
      <c r="HC287" s="266"/>
      <c r="HM287" s="266"/>
      <c r="HW287" s="266"/>
      <c r="IG287" s="266"/>
      <c r="IQ287" s="266"/>
    </row>
    <row r="288" spans="1:251" s="3" customFormat="1" x14ac:dyDescent="0.3">
      <c r="A288" s="266"/>
      <c r="K288" s="266"/>
      <c r="U288" s="266"/>
      <c r="AE288" s="266"/>
      <c r="AO288" s="266"/>
      <c r="AY288" s="266"/>
      <c r="BI288" s="266"/>
      <c r="BS288" s="266"/>
      <c r="BT288" s="266"/>
      <c r="BU288" s="266"/>
      <c r="BV288" s="266"/>
      <c r="BW288" s="266"/>
      <c r="BX288" s="266"/>
      <c r="BY288" s="266"/>
      <c r="BZ288" s="266"/>
      <c r="CC288" s="266"/>
      <c r="CM288" s="266"/>
      <c r="CW288" s="266"/>
      <c r="DG288" s="266"/>
      <c r="DQ288" s="266"/>
      <c r="EA288" s="266"/>
      <c r="EK288" s="266"/>
      <c r="EU288" s="266"/>
      <c r="FE288" s="266"/>
      <c r="FO288" s="266"/>
      <c r="FY288" s="266"/>
      <c r="GI288" s="266"/>
      <c r="GS288" s="266"/>
      <c r="HC288" s="266"/>
      <c r="HM288" s="266"/>
      <c r="HW288" s="266"/>
      <c r="IG288" s="266"/>
      <c r="IQ288" s="266"/>
    </row>
    <row r="289" spans="1:251" s="3" customFormat="1" x14ac:dyDescent="0.3">
      <c r="A289" s="266"/>
      <c r="K289" s="266"/>
      <c r="U289" s="266"/>
      <c r="AE289" s="266"/>
      <c r="AO289" s="266"/>
      <c r="AY289" s="266"/>
      <c r="BI289" s="266"/>
      <c r="BS289" s="266"/>
      <c r="BT289" s="266"/>
      <c r="BU289" s="266"/>
      <c r="BV289" s="266"/>
      <c r="BW289" s="266"/>
      <c r="BX289" s="266"/>
      <c r="BY289" s="266"/>
      <c r="BZ289" s="266"/>
      <c r="CC289" s="266"/>
      <c r="CM289" s="266"/>
      <c r="CW289" s="266"/>
      <c r="DG289" s="266"/>
      <c r="DQ289" s="266"/>
      <c r="EA289" s="266"/>
      <c r="EK289" s="266"/>
      <c r="EU289" s="266"/>
      <c r="FE289" s="266"/>
      <c r="FO289" s="266"/>
      <c r="FY289" s="266"/>
      <c r="GI289" s="266"/>
      <c r="GS289" s="266"/>
      <c r="HC289" s="266"/>
      <c r="HM289" s="266"/>
      <c r="HW289" s="266"/>
      <c r="IG289" s="266"/>
      <c r="IQ289" s="266"/>
    </row>
    <row r="290" spans="1:251" s="3" customFormat="1" x14ac:dyDescent="0.3">
      <c r="A290" s="266"/>
      <c r="K290" s="266"/>
      <c r="U290" s="266"/>
      <c r="AE290" s="266"/>
      <c r="AO290" s="266"/>
      <c r="AY290" s="266"/>
      <c r="BI290" s="266"/>
      <c r="BS290" s="266"/>
      <c r="BT290" s="266"/>
      <c r="BU290" s="266"/>
      <c r="BV290" s="266"/>
      <c r="BW290" s="266"/>
      <c r="BX290" s="266"/>
      <c r="BY290" s="266"/>
      <c r="BZ290" s="266"/>
      <c r="CC290" s="266"/>
      <c r="CM290" s="266"/>
      <c r="CW290" s="266"/>
      <c r="DG290" s="266"/>
      <c r="DQ290" s="266"/>
      <c r="EA290" s="266"/>
      <c r="EK290" s="266"/>
      <c r="EU290" s="266"/>
      <c r="FE290" s="266"/>
      <c r="FO290" s="266"/>
      <c r="FY290" s="266"/>
      <c r="GI290" s="266"/>
      <c r="GS290" s="266"/>
      <c r="HC290" s="266"/>
      <c r="HM290" s="266"/>
      <c r="HW290" s="266"/>
      <c r="IG290" s="266"/>
      <c r="IQ290" s="266"/>
    </row>
    <row r="291" spans="1:251" s="3" customFormat="1" x14ac:dyDescent="0.3">
      <c r="A291" s="266"/>
      <c r="K291" s="266"/>
      <c r="U291" s="266"/>
      <c r="AE291" s="266"/>
      <c r="AO291" s="266"/>
      <c r="AY291" s="266"/>
      <c r="BI291" s="266"/>
      <c r="BS291" s="266"/>
      <c r="BT291" s="266"/>
      <c r="BU291" s="266"/>
      <c r="BV291" s="266"/>
      <c r="BW291" s="266"/>
      <c r="BX291" s="266"/>
      <c r="BY291" s="266"/>
      <c r="BZ291" s="266"/>
      <c r="CC291" s="266"/>
      <c r="CM291" s="266"/>
      <c r="CW291" s="266"/>
      <c r="DG291" s="266"/>
      <c r="DQ291" s="266"/>
      <c r="EA291" s="266"/>
      <c r="EK291" s="266"/>
      <c r="EU291" s="266"/>
      <c r="FE291" s="266"/>
      <c r="FO291" s="266"/>
      <c r="FY291" s="266"/>
      <c r="GI291" s="266"/>
      <c r="GS291" s="266"/>
      <c r="HC291" s="266"/>
      <c r="HM291" s="266"/>
      <c r="HW291" s="266"/>
      <c r="IG291" s="266"/>
      <c r="IQ291" s="266"/>
    </row>
    <row r="292" spans="1:251" s="3" customFormat="1" x14ac:dyDescent="0.3">
      <c r="A292" s="266"/>
      <c r="K292" s="266"/>
      <c r="U292" s="266"/>
      <c r="AE292" s="266"/>
      <c r="AO292" s="266"/>
      <c r="AY292" s="266"/>
      <c r="BI292" s="266"/>
      <c r="BS292" s="266"/>
      <c r="BT292" s="266"/>
      <c r="BU292" s="266"/>
      <c r="BV292" s="266"/>
      <c r="BW292" s="266"/>
      <c r="BX292" s="266"/>
      <c r="BY292" s="266"/>
      <c r="BZ292" s="266"/>
      <c r="CC292" s="266"/>
      <c r="CM292" s="266"/>
      <c r="CW292" s="266"/>
      <c r="DG292" s="266"/>
      <c r="DQ292" s="266"/>
      <c r="EA292" s="266"/>
      <c r="EK292" s="266"/>
      <c r="EU292" s="266"/>
      <c r="FE292" s="266"/>
      <c r="FO292" s="266"/>
      <c r="FY292" s="266"/>
      <c r="GI292" s="266"/>
      <c r="GS292" s="266"/>
      <c r="HC292" s="266"/>
      <c r="HM292" s="266"/>
      <c r="HW292" s="266"/>
      <c r="IG292" s="266"/>
      <c r="IQ292" s="266"/>
    </row>
    <row r="293" spans="1:251" s="3" customFormat="1" x14ac:dyDescent="0.3">
      <c r="A293" s="266"/>
      <c r="K293" s="266"/>
      <c r="U293" s="266"/>
      <c r="AE293" s="266"/>
      <c r="AO293" s="266"/>
      <c r="AY293" s="266"/>
      <c r="BI293" s="266"/>
      <c r="BS293" s="266"/>
      <c r="BT293" s="266"/>
      <c r="BU293" s="266"/>
      <c r="BV293" s="266"/>
      <c r="BW293" s="266"/>
      <c r="BX293" s="266"/>
      <c r="BY293" s="266"/>
      <c r="BZ293" s="266"/>
      <c r="CC293" s="266"/>
      <c r="CM293" s="266"/>
      <c r="CW293" s="266"/>
      <c r="DG293" s="266"/>
      <c r="DQ293" s="266"/>
      <c r="EA293" s="266"/>
      <c r="EK293" s="266"/>
      <c r="EU293" s="266"/>
      <c r="FE293" s="266"/>
      <c r="FO293" s="266"/>
      <c r="FY293" s="266"/>
      <c r="GI293" s="266"/>
      <c r="GS293" s="266"/>
      <c r="HC293" s="266"/>
      <c r="HM293" s="266"/>
      <c r="HW293" s="266"/>
      <c r="IG293" s="266"/>
      <c r="IQ293" s="266"/>
    </row>
    <row r="294" spans="1:251" s="3" customFormat="1" x14ac:dyDescent="0.3">
      <c r="A294" s="266"/>
      <c r="K294" s="266"/>
      <c r="U294" s="266"/>
      <c r="AE294" s="266"/>
      <c r="AO294" s="266"/>
      <c r="AY294" s="266"/>
      <c r="BI294" s="266"/>
      <c r="BS294" s="266"/>
      <c r="BT294" s="266"/>
      <c r="BU294" s="266"/>
      <c r="BV294" s="266"/>
      <c r="BW294" s="266"/>
      <c r="BX294" s="266"/>
      <c r="BY294" s="266"/>
      <c r="BZ294" s="266"/>
      <c r="CC294" s="266"/>
      <c r="CM294" s="266"/>
      <c r="CW294" s="266"/>
      <c r="DG294" s="266"/>
      <c r="DQ294" s="266"/>
      <c r="EA294" s="266"/>
      <c r="EK294" s="266"/>
      <c r="EU294" s="266"/>
      <c r="FE294" s="266"/>
      <c r="FO294" s="266"/>
      <c r="FY294" s="266"/>
      <c r="GI294" s="266"/>
      <c r="GS294" s="266"/>
      <c r="HC294" s="266"/>
      <c r="HM294" s="266"/>
      <c r="HW294" s="266"/>
      <c r="IG294" s="266"/>
      <c r="IQ294" s="266"/>
    </row>
    <row r="295" spans="1:251" s="3" customFormat="1" x14ac:dyDescent="0.3">
      <c r="A295" s="266"/>
      <c r="K295" s="266"/>
      <c r="U295" s="266"/>
      <c r="AE295" s="266"/>
      <c r="AO295" s="266"/>
      <c r="AY295" s="266"/>
      <c r="BI295" s="266"/>
      <c r="BS295" s="266"/>
      <c r="BT295" s="266"/>
      <c r="BU295" s="266"/>
      <c r="BV295" s="266"/>
      <c r="BW295" s="266"/>
      <c r="BX295" s="266"/>
      <c r="BY295" s="266"/>
      <c r="BZ295" s="266"/>
      <c r="CC295" s="266"/>
      <c r="CM295" s="266"/>
      <c r="CW295" s="266"/>
      <c r="DG295" s="266"/>
      <c r="DQ295" s="266"/>
      <c r="EA295" s="266"/>
      <c r="EK295" s="266"/>
      <c r="EU295" s="266"/>
      <c r="FE295" s="266"/>
      <c r="FO295" s="266"/>
      <c r="FY295" s="266"/>
      <c r="GI295" s="266"/>
      <c r="GS295" s="266"/>
      <c r="HC295" s="266"/>
      <c r="HM295" s="266"/>
      <c r="HW295" s="266"/>
      <c r="IG295" s="266"/>
      <c r="IQ295" s="266"/>
    </row>
    <row r="296" spans="1:251" s="3" customFormat="1" x14ac:dyDescent="0.3">
      <c r="A296" s="266"/>
      <c r="K296" s="266"/>
      <c r="U296" s="266"/>
      <c r="AE296" s="266"/>
      <c r="AO296" s="266"/>
      <c r="AY296" s="266"/>
      <c r="BI296" s="266"/>
      <c r="BS296" s="266"/>
      <c r="BT296" s="266"/>
      <c r="BU296" s="266"/>
      <c r="BV296" s="266"/>
      <c r="BW296" s="266"/>
      <c r="BX296" s="266"/>
      <c r="BY296" s="266"/>
      <c r="BZ296" s="266"/>
      <c r="CC296" s="266"/>
      <c r="CM296" s="266"/>
      <c r="CW296" s="266"/>
      <c r="DG296" s="266"/>
      <c r="DQ296" s="266"/>
      <c r="EA296" s="266"/>
      <c r="EK296" s="266"/>
      <c r="EU296" s="266"/>
      <c r="FE296" s="266"/>
      <c r="FO296" s="266"/>
      <c r="FY296" s="266"/>
      <c r="GI296" s="266"/>
      <c r="GS296" s="266"/>
      <c r="HC296" s="266"/>
      <c r="HM296" s="266"/>
      <c r="HW296" s="266"/>
      <c r="IG296" s="266"/>
      <c r="IQ296" s="266"/>
    </row>
    <row r="297" spans="1:251" s="3" customFormat="1" x14ac:dyDescent="0.3">
      <c r="A297" s="266"/>
      <c r="K297" s="266"/>
      <c r="U297" s="266"/>
      <c r="AE297" s="266"/>
      <c r="AO297" s="266"/>
      <c r="AY297" s="266"/>
      <c r="BI297" s="266"/>
      <c r="BS297" s="266"/>
      <c r="BT297" s="266"/>
      <c r="BU297" s="266"/>
      <c r="BV297" s="266"/>
      <c r="BW297" s="266"/>
      <c r="BX297" s="266"/>
      <c r="BY297" s="266"/>
      <c r="BZ297" s="266"/>
      <c r="CC297" s="266"/>
      <c r="CM297" s="266"/>
      <c r="CW297" s="266"/>
      <c r="DG297" s="266"/>
      <c r="DQ297" s="266"/>
      <c r="EA297" s="266"/>
      <c r="EK297" s="266"/>
      <c r="EU297" s="266"/>
      <c r="FE297" s="266"/>
      <c r="FO297" s="266"/>
      <c r="FY297" s="266"/>
      <c r="GI297" s="266"/>
      <c r="GS297" s="266"/>
      <c r="HC297" s="266"/>
      <c r="HM297" s="266"/>
      <c r="HW297" s="266"/>
      <c r="IG297" s="266"/>
      <c r="IQ297" s="266"/>
    </row>
    <row r="298" spans="1:251" s="3" customFormat="1" x14ac:dyDescent="0.3">
      <c r="A298" s="266"/>
      <c r="K298" s="266"/>
      <c r="U298" s="266"/>
      <c r="AE298" s="266"/>
      <c r="AO298" s="266"/>
      <c r="AY298" s="266"/>
      <c r="BI298" s="266"/>
      <c r="BS298" s="266"/>
      <c r="BT298" s="266"/>
      <c r="BU298" s="266"/>
      <c r="BV298" s="266"/>
      <c r="BW298" s="266"/>
      <c r="BX298" s="266"/>
      <c r="BY298" s="266"/>
      <c r="BZ298" s="266"/>
      <c r="CC298" s="266"/>
      <c r="CM298" s="266"/>
      <c r="CW298" s="266"/>
      <c r="DG298" s="266"/>
      <c r="DQ298" s="266"/>
      <c r="EA298" s="266"/>
      <c r="EK298" s="266"/>
      <c r="EU298" s="266"/>
      <c r="FE298" s="266"/>
      <c r="FO298" s="266"/>
      <c r="FY298" s="266"/>
      <c r="GI298" s="266"/>
      <c r="GS298" s="266"/>
      <c r="HC298" s="266"/>
      <c r="HM298" s="266"/>
      <c r="HW298" s="266"/>
      <c r="IG298" s="266"/>
      <c r="IQ298" s="266"/>
    </row>
    <row r="299" spans="1:251" s="3" customFormat="1" x14ac:dyDescent="0.3">
      <c r="A299" s="266"/>
      <c r="K299" s="266"/>
      <c r="U299" s="266"/>
      <c r="AE299" s="266"/>
      <c r="AO299" s="266"/>
      <c r="AY299" s="266"/>
      <c r="BI299" s="266"/>
      <c r="BS299" s="266"/>
      <c r="BT299" s="266"/>
      <c r="BU299" s="266"/>
      <c r="BV299" s="266"/>
      <c r="BW299" s="266"/>
      <c r="BX299" s="266"/>
      <c r="BY299" s="266"/>
      <c r="BZ299" s="266"/>
      <c r="CC299" s="266"/>
      <c r="CM299" s="266"/>
      <c r="CW299" s="266"/>
      <c r="DG299" s="266"/>
      <c r="DQ299" s="266"/>
      <c r="EA299" s="266"/>
      <c r="EK299" s="266"/>
      <c r="EU299" s="266"/>
      <c r="FE299" s="266"/>
      <c r="FO299" s="266"/>
      <c r="FY299" s="266"/>
      <c r="GI299" s="266"/>
      <c r="GS299" s="266"/>
      <c r="HC299" s="266"/>
      <c r="HM299" s="266"/>
      <c r="HW299" s="266"/>
      <c r="IG299" s="266"/>
      <c r="IQ299" s="266"/>
    </row>
    <row r="300" spans="1:251" s="3" customFormat="1" x14ac:dyDescent="0.3">
      <c r="A300" s="266"/>
      <c r="K300" s="266"/>
      <c r="U300" s="266"/>
      <c r="AE300" s="266"/>
      <c r="AO300" s="266"/>
      <c r="AY300" s="266"/>
      <c r="BI300" s="266"/>
      <c r="BS300" s="266"/>
      <c r="BT300" s="266"/>
      <c r="BU300" s="266"/>
      <c r="BV300" s="266"/>
      <c r="BW300" s="266"/>
      <c r="BX300" s="266"/>
      <c r="BY300" s="266"/>
      <c r="BZ300" s="266"/>
      <c r="CC300" s="266"/>
      <c r="CM300" s="266"/>
      <c r="CW300" s="266"/>
      <c r="DG300" s="266"/>
      <c r="DQ300" s="266"/>
      <c r="EA300" s="266"/>
      <c r="EK300" s="266"/>
      <c r="EU300" s="266"/>
      <c r="FE300" s="266"/>
      <c r="FO300" s="266"/>
      <c r="FY300" s="266"/>
      <c r="GI300" s="266"/>
      <c r="GS300" s="266"/>
      <c r="HC300" s="266"/>
      <c r="HM300" s="266"/>
      <c r="HW300" s="266"/>
      <c r="IG300" s="266"/>
      <c r="IQ300" s="266"/>
    </row>
    <row r="301" spans="1:251" s="3" customFormat="1" x14ac:dyDescent="0.3">
      <c r="A301" s="266"/>
      <c r="K301" s="266"/>
      <c r="U301" s="266"/>
      <c r="AE301" s="266"/>
      <c r="AO301" s="266"/>
      <c r="AY301" s="266"/>
      <c r="BI301" s="266"/>
      <c r="BS301" s="266"/>
      <c r="BT301" s="266"/>
      <c r="BU301" s="266"/>
      <c r="BV301" s="266"/>
      <c r="BW301" s="266"/>
      <c r="BX301" s="266"/>
      <c r="BY301" s="266"/>
      <c r="BZ301" s="266"/>
      <c r="CC301" s="266"/>
      <c r="CM301" s="266"/>
      <c r="CW301" s="266"/>
      <c r="DG301" s="266"/>
      <c r="DQ301" s="266"/>
      <c r="EA301" s="266"/>
      <c r="EK301" s="266"/>
      <c r="EU301" s="266"/>
      <c r="FE301" s="266"/>
      <c r="FO301" s="266"/>
      <c r="FY301" s="266"/>
      <c r="GI301" s="266"/>
      <c r="GS301" s="266"/>
      <c r="HC301" s="266"/>
      <c r="HM301" s="266"/>
      <c r="HW301" s="266"/>
      <c r="IG301" s="266"/>
      <c r="IQ301" s="266"/>
    </row>
    <row r="302" spans="1:251" s="3" customFormat="1" x14ac:dyDescent="0.3">
      <c r="A302" s="266"/>
      <c r="K302" s="266"/>
      <c r="U302" s="266"/>
      <c r="AE302" s="266"/>
      <c r="AO302" s="266"/>
      <c r="AY302" s="266"/>
      <c r="BI302" s="266"/>
      <c r="BS302" s="266"/>
      <c r="BT302" s="266"/>
      <c r="BU302" s="266"/>
      <c r="BV302" s="266"/>
      <c r="BW302" s="266"/>
      <c r="BX302" s="266"/>
      <c r="BY302" s="266"/>
      <c r="BZ302" s="266"/>
      <c r="CC302" s="266"/>
      <c r="CM302" s="266"/>
      <c r="CW302" s="266"/>
      <c r="DG302" s="266"/>
      <c r="DQ302" s="266"/>
      <c r="EA302" s="266"/>
      <c r="EK302" s="266"/>
      <c r="EU302" s="266"/>
      <c r="FE302" s="266"/>
      <c r="FO302" s="266"/>
      <c r="FY302" s="266"/>
      <c r="GI302" s="266"/>
      <c r="GS302" s="266"/>
      <c r="HC302" s="266"/>
      <c r="HM302" s="266"/>
      <c r="HW302" s="266"/>
      <c r="IG302" s="266"/>
      <c r="IQ302" s="266"/>
    </row>
    <row r="303" spans="1:251" s="3" customFormat="1" x14ac:dyDescent="0.3">
      <c r="A303" s="266"/>
      <c r="K303" s="266"/>
      <c r="U303" s="266"/>
      <c r="AE303" s="266"/>
      <c r="AO303" s="266"/>
      <c r="AY303" s="266"/>
      <c r="BI303" s="266"/>
      <c r="BS303" s="266"/>
      <c r="BT303" s="266"/>
      <c r="BU303" s="266"/>
      <c r="BV303" s="266"/>
      <c r="BW303" s="266"/>
      <c r="BX303" s="266"/>
      <c r="BY303" s="266"/>
      <c r="BZ303" s="266"/>
      <c r="CC303" s="266"/>
      <c r="CM303" s="266"/>
      <c r="CW303" s="266"/>
      <c r="DG303" s="266"/>
      <c r="DQ303" s="266"/>
      <c r="EA303" s="266"/>
      <c r="EK303" s="266"/>
      <c r="EU303" s="266"/>
      <c r="FE303" s="266"/>
      <c r="FO303" s="266"/>
      <c r="FY303" s="266"/>
      <c r="GI303" s="266"/>
      <c r="GS303" s="266"/>
      <c r="HC303" s="266"/>
      <c r="HM303" s="266"/>
      <c r="HW303" s="266"/>
      <c r="IG303" s="266"/>
      <c r="IQ303" s="266"/>
    </row>
    <row r="304" spans="1:251" s="3" customFormat="1" x14ac:dyDescent="0.3">
      <c r="A304" s="266"/>
      <c r="K304" s="266"/>
      <c r="U304" s="266"/>
      <c r="AE304" s="266"/>
      <c r="AO304" s="266"/>
      <c r="AY304" s="266"/>
      <c r="BI304" s="266"/>
      <c r="BS304" s="266"/>
      <c r="BT304" s="266"/>
      <c r="BU304" s="266"/>
      <c r="BV304" s="266"/>
      <c r="BW304" s="266"/>
      <c r="BX304" s="266"/>
      <c r="BY304" s="266"/>
      <c r="BZ304" s="266"/>
      <c r="CC304" s="266"/>
      <c r="CM304" s="266"/>
      <c r="CW304" s="266"/>
      <c r="DG304" s="266"/>
      <c r="DQ304" s="266"/>
      <c r="EA304" s="266"/>
      <c r="EK304" s="266"/>
      <c r="EU304" s="266"/>
      <c r="FE304" s="266"/>
      <c r="FO304" s="266"/>
      <c r="FY304" s="266"/>
      <c r="GI304" s="266"/>
      <c r="GS304" s="266"/>
      <c r="HC304" s="266"/>
      <c r="HM304" s="266"/>
      <c r="HW304" s="266"/>
      <c r="IG304" s="266"/>
      <c r="IQ304" s="266"/>
    </row>
    <row r="305" spans="1:251" s="3" customFormat="1" x14ac:dyDescent="0.3">
      <c r="A305" s="266"/>
      <c r="K305" s="266"/>
      <c r="U305" s="266"/>
      <c r="AE305" s="266"/>
      <c r="AO305" s="266"/>
      <c r="AY305" s="266"/>
      <c r="BI305" s="266"/>
      <c r="BS305" s="266"/>
      <c r="BT305" s="266"/>
      <c r="BU305" s="266"/>
      <c r="BV305" s="266"/>
      <c r="BW305" s="266"/>
      <c r="BX305" s="266"/>
      <c r="BY305" s="266"/>
      <c r="BZ305" s="266"/>
      <c r="CC305" s="266"/>
      <c r="CM305" s="266"/>
      <c r="CW305" s="266"/>
      <c r="DG305" s="266"/>
      <c r="DQ305" s="266"/>
      <c r="EA305" s="266"/>
      <c r="EK305" s="266"/>
      <c r="EU305" s="266"/>
      <c r="FE305" s="266"/>
      <c r="FO305" s="266"/>
      <c r="FY305" s="266"/>
      <c r="GI305" s="266"/>
      <c r="GS305" s="266"/>
      <c r="HC305" s="266"/>
      <c r="HM305" s="266"/>
      <c r="HW305" s="266"/>
      <c r="IG305" s="266"/>
      <c r="IQ305" s="266"/>
    </row>
    <row r="306" spans="1:251" s="3" customFormat="1" x14ac:dyDescent="0.3">
      <c r="A306" s="266"/>
      <c r="K306" s="266"/>
      <c r="U306" s="266"/>
      <c r="AE306" s="266"/>
      <c r="AO306" s="266"/>
      <c r="AY306" s="266"/>
      <c r="BI306" s="266"/>
      <c r="BS306" s="266"/>
      <c r="BT306" s="266"/>
      <c r="BU306" s="266"/>
      <c r="BV306" s="266"/>
      <c r="BW306" s="266"/>
      <c r="BX306" s="266"/>
      <c r="BY306" s="266"/>
      <c r="BZ306" s="266"/>
      <c r="CC306" s="266"/>
      <c r="CM306" s="266"/>
      <c r="CW306" s="266"/>
      <c r="DG306" s="266"/>
      <c r="DQ306" s="266"/>
      <c r="EA306" s="266"/>
      <c r="EK306" s="266"/>
      <c r="EU306" s="266"/>
      <c r="FE306" s="266"/>
      <c r="FO306" s="266"/>
      <c r="FY306" s="266"/>
      <c r="GI306" s="266"/>
      <c r="GS306" s="266"/>
      <c r="HC306" s="266"/>
      <c r="HM306" s="266"/>
      <c r="HW306" s="266"/>
      <c r="IG306" s="266"/>
      <c r="IQ306" s="266"/>
    </row>
    <row r="307" spans="1:251" s="3" customFormat="1" x14ac:dyDescent="0.3">
      <c r="A307" s="266"/>
      <c r="K307" s="266"/>
      <c r="U307" s="266"/>
      <c r="AE307" s="266"/>
      <c r="AO307" s="266"/>
      <c r="AY307" s="266"/>
      <c r="BI307" s="266"/>
      <c r="BS307" s="266"/>
      <c r="BT307" s="266"/>
      <c r="BU307" s="266"/>
      <c r="BV307" s="266"/>
      <c r="BW307" s="266"/>
      <c r="BX307" s="266"/>
      <c r="BY307" s="266"/>
      <c r="BZ307" s="266"/>
      <c r="CC307" s="266"/>
      <c r="CM307" s="266"/>
      <c r="CW307" s="266"/>
      <c r="DG307" s="266"/>
      <c r="DQ307" s="266"/>
      <c r="EA307" s="266"/>
      <c r="EK307" s="266"/>
      <c r="EU307" s="266"/>
      <c r="FE307" s="266"/>
      <c r="FO307" s="266"/>
      <c r="FY307" s="266"/>
      <c r="GI307" s="266"/>
      <c r="GS307" s="266"/>
      <c r="HC307" s="266"/>
      <c r="HM307" s="266"/>
      <c r="HW307" s="266"/>
      <c r="IG307" s="266"/>
      <c r="IQ307" s="266"/>
    </row>
    <row r="308" spans="1:251" s="3" customFormat="1" x14ac:dyDescent="0.3">
      <c r="A308" s="266"/>
      <c r="K308" s="266"/>
      <c r="U308" s="266"/>
      <c r="AE308" s="266"/>
      <c r="AO308" s="266"/>
      <c r="AY308" s="266"/>
      <c r="BI308" s="266"/>
      <c r="BS308" s="266"/>
      <c r="BT308" s="266"/>
      <c r="BU308" s="266"/>
      <c r="BV308" s="266"/>
      <c r="BW308" s="266"/>
      <c r="BX308" s="266"/>
      <c r="BY308" s="266"/>
      <c r="BZ308" s="266"/>
      <c r="CC308" s="266"/>
      <c r="CM308" s="266"/>
      <c r="CW308" s="266"/>
      <c r="DG308" s="266"/>
      <c r="DQ308" s="266"/>
      <c r="EA308" s="266"/>
      <c r="EK308" s="266"/>
      <c r="EU308" s="266"/>
      <c r="FE308" s="266"/>
      <c r="FO308" s="266"/>
      <c r="FY308" s="266"/>
      <c r="GI308" s="266"/>
      <c r="GS308" s="266"/>
      <c r="HC308" s="266"/>
      <c r="HM308" s="266"/>
      <c r="HW308" s="266"/>
      <c r="IG308" s="266"/>
      <c r="IQ308" s="266"/>
    </row>
    <row r="309" spans="1:251" s="3" customFormat="1" x14ac:dyDescent="0.3">
      <c r="A309" s="266"/>
      <c r="K309" s="266"/>
      <c r="U309" s="266"/>
      <c r="AE309" s="266"/>
      <c r="AO309" s="266"/>
      <c r="AY309" s="266"/>
      <c r="BI309" s="266"/>
      <c r="BS309" s="266"/>
      <c r="BT309" s="266"/>
      <c r="BU309" s="266"/>
      <c r="BV309" s="266"/>
      <c r="BW309" s="266"/>
      <c r="BX309" s="266"/>
      <c r="BY309" s="266"/>
      <c r="BZ309" s="266"/>
      <c r="CC309" s="266"/>
      <c r="CM309" s="266"/>
      <c r="CW309" s="266"/>
      <c r="DG309" s="266"/>
      <c r="DQ309" s="266"/>
      <c r="EA309" s="266"/>
      <c r="EK309" s="266"/>
      <c r="EU309" s="266"/>
      <c r="FE309" s="266"/>
      <c r="FO309" s="266"/>
      <c r="FY309" s="266"/>
      <c r="GI309" s="266"/>
      <c r="GS309" s="266"/>
      <c r="HC309" s="266"/>
      <c r="HM309" s="266"/>
      <c r="HW309" s="266"/>
      <c r="IG309" s="266"/>
      <c r="IQ309" s="266"/>
    </row>
    <row r="310" spans="1:251" s="3" customFormat="1" x14ac:dyDescent="0.3">
      <c r="A310" s="266"/>
      <c r="K310" s="266"/>
      <c r="U310" s="266"/>
      <c r="AE310" s="266"/>
      <c r="AO310" s="266"/>
      <c r="AY310" s="266"/>
      <c r="BI310" s="266"/>
      <c r="BS310" s="266"/>
      <c r="BT310" s="266"/>
      <c r="BU310" s="266"/>
      <c r="BV310" s="266"/>
      <c r="BW310" s="266"/>
      <c r="BX310" s="266"/>
      <c r="BY310" s="266"/>
      <c r="BZ310" s="266"/>
      <c r="CC310" s="266"/>
      <c r="CM310" s="266"/>
      <c r="CW310" s="266"/>
      <c r="DG310" s="266"/>
      <c r="DQ310" s="266"/>
      <c r="EA310" s="266"/>
      <c r="EK310" s="266"/>
      <c r="EU310" s="266"/>
      <c r="FE310" s="266"/>
      <c r="FO310" s="266"/>
      <c r="FY310" s="266"/>
      <c r="GI310" s="266"/>
      <c r="GS310" s="266"/>
      <c r="HC310" s="266"/>
      <c r="HM310" s="266"/>
      <c r="HW310" s="266"/>
      <c r="IG310" s="266"/>
      <c r="IQ310" s="266"/>
    </row>
    <row r="311" spans="1:251" s="3" customFormat="1" x14ac:dyDescent="0.3">
      <c r="A311" s="266"/>
      <c r="K311" s="266"/>
      <c r="U311" s="266"/>
      <c r="AE311" s="266"/>
      <c r="AO311" s="266"/>
      <c r="AY311" s="266"/>
      <c r="BI311" s="266"/>
      <c r="BS311" s="266"/>
      <c r="BT311" s="266"/>
      <c r="BU311" s="266"/>
      <c r="BV311" s="266"/>
      <c r="BW311" s="266"/>
      <c r="BX311" s="266"/>
      <c r="BY311" s="266"/>
      <c r="BZ311" s="266"/>
      <c r="CC311" s="266"/>
      <c r="CM311" s="266"/>
      <c r="CW311" s="266"/>
      <c r="DG311" s="266"/>
      <c r="DQ311" s="266"/>
      <c r="EA311" s="266"/>
      <c r="EK311" s="266"/>
      <c r="EU311" s="266"/>
      <c r="FE311" s="266"/>
      <c r="FO311" s="266"/>
      <c r="FY311" s="266"/>
      <c r="GI311" s="266"/>
      <c r="GS311" s="266"/>
      <c r="HC311" s="266"/>
      <c r="HM311" s="266"/>
      <c r="HW311" s="266"/>
      <c r="IG311" s="266"/>
      <c r="IQ311" s="266"/>
    </row>
    <row r="312" spans="1:251" s="3" customFormat="1" x14ac:dyDescent="0.3">
      <c r="A312" s="266"/>
      <c r="K312" s="266"/>
      <c r="U312" s="266"/>
      <c r="AE312" s="266"/>
      <c r="AO312" s="266"/>
      <c r="AY312" s="266"/>
      <c r="BI312" s="266"/>
      <c r="BS312" s="266"/>
      <c r="BT312" s="266"/>
      <c r="BU312" s="266"/>
      <c r="BV312" s="266"/>
      <c r="BW312" s="266"/>
      <c r="BX312" s="266"/>
      <c r="BY312" s="266"/>
      <c r="BZ312" s="266"/>
      <c r="CC312" s="266"/>
      <c r="CM312" s="266"/>
      <c r="CW312" s="266"/>
      <c r="DG312" s="266"/>
      <c r="DQ312" s="266"/>
      <c r="EA312" s="266"/>
      <c r="EK312" s="266"/>
      <c r="EU312" s="266"/>
      <c r="FE312" s="266"/>
      <c r="FO312" s="266"/>
      <c r="FY312" s="266"/>
      <c r="GI312" s="266"/>
      <c r="GS312" s="266"/>
      <c r="HC312" s="266"/>
      <c r="HM312" s="266"/>
      <c r="HW312" s="266"/>
      <c r="IG312" s="266"/>
      <c r="IQ312" s="266"/>
    </row>
    <row r="313" spans="1:251" s="3" customFormat="1" x14ac:dyDescent="0.3">
      <c r="A313" s="266"/>
      <c r="K313" s="266"/>
      <c r="U313" s="266"/>
      <c r="AE313" s="266"/>
      <c r="AO313" s="266"/>
      <c r="AY313" s="266"/>
      <c r="BI313" s="266"/>
      <c r="BS313" s="266"/>
      <c r="BT313" s="266"/>
      <c r="BU313" s="266"/>
      <c r="BV313" s="266"/>
      <c r="BW313" s="266"/>
      <c r="BX313" s="266"/>
      <c r="BY313" s="266"/>
      <c r="BZ313" s="266"/>
      <c r="CC313" s="266"/>
      <c r="CM313" s="266"/>
      <c r="CW313" s="266"/>
      <c r="DG313" s="266"/>
      <c r="DQ313" s="266"/>
      <c r="EA313" s="266"/>
      <c r="EK313" s="266"/>
      <c r="EU313" s="266"/>
      <c r="FE313" s="266"/>
      <c r="FO313" s="266"/>
      <c r="FY313" s="266"/>
      <c r="GI313" s="266"/>
      <c r="GS313" s="266"/>
      <c r="HC313" s="266"/>
      <c r="HM313" s="266"/>
      <c r="HW313" s="266"/>
      <c r="IG313" s="266"/>
      <c r="IQ313" s="266"/>
    </row>
    <row r="314" spans="1:251" s="3" customFormat="1" x14ac:dyDescent="0.3">
      <c r="A314" s="266"/>
      <c r="K314" s="266"/>
      <c r="U314" s="266"/>
      <c r="AE314" s="266"/>
      <c r="AO314" s="266"/>
      <c r="AY314" s="266"/>
      <c r="BI314" s="266"/>
      <c r="BS314" s="266"/>
      <c r="BT314" s="266"/>
      <c r="BU314" s="266"/>
      <c r="BV314" s="266"/>
      <c r="BW314" s="266"/>
      <c r="BX314" s="266"/>
      <c r="BY314" s="266"/>
      <c r="BZ314" s="266"/>
      <c r="CC314" s="266"/>
      <c r="CM314" s="266"/>
      <c r="CW314" s="266"/>
      <c r="DG314" s="266"/>
      <c r="DQ314" s="266"/>
      <c r="EA314" s="266"/>
      <c r="EK314" s="266"/>
      <c r="EU314" s="266"/>
      <c r="FE314" s="266"/>
      <c r="FO314" s="266"/>
      <c r="FY314" s="266"/>
      <c r="GI314" s="266"/>
      <c r="GS314" s="266"/>
      <c r="HC314" s="266"/>
      <c r="HM314" s="266"/>
      <c r="HW314" s="266"/>
      <c r="IG314" s="266"/>
      <c r="IQ314" s="266"/>
    </row>
    <row r="315" spans="1:251" s="3" customFormat="1" x14ac:dyDescent="0.3">
      <c r="A315" s="266"/>
      <c r="K315" s="266"/>
      <c r="U315" s="266"/>
      <c r="AE315" s="266"/>
      <c r="AO315" s="266"/>
      <c r="AY315" s="266"/>
      <c r="BI315" s="266"/>
      <c r="BS315" s="266"/>
      <c r="BT315" s="266"/>
      <c r="BU315" s="266"/>
      <c r="BV315" s="266"/>
      <c r="BW315" s="266"/>
      <c r="BX315" s="266"/>
      <c r="BY315" s="266"/>
      <c r="BZ315" s="266"/>
      <c r="CC315" s="266"/>
      <c r="CM315" s="266"/>
      <c r="CW315" s="266"/>
      <c r="DG315" s="266"/>
      <c r="DQ315" s="266"/>
      <c r="EA315" s="266"/>
      <c r="EK315" s="266"/>
      <c r="EU315" s="266"/>
      <c r="FE315" s="266"/>
      <c r="FO315" s="266"/>
      <c r="FY315" s="266"/>
      <c r="GI315" s="266"/>
      <c r="GS315" s="266"/>
      <c r="HC315" s="266"/>
      <c r="HM315" s="266"/>
      <c r="HW315" s="266"/>
      <c r="IG315" s="266"/>
      <c r="IQ315" s="266"/>
    </row>
    <row r="316" spans="1:251" s="3" customFormat="1" x14ac:dyDescent="0.3">
      <c r="A316" s="266"/>
      <c r="K316" s="266"/>
      <c r="U316" s="266"/>
      <c r="AE316" s="266"/>
      <c r="AO316" s="266"/>
      <c r="AY316" s="266"/>
      <c r="BI316" s="266"/>
      <c r="BS316" s="266"/>
      <c r="BT316" s="266"/>
      <c r="BU316" s="266"/>
      <c r="BV316" s="266"/>
      <c r="BW316" s="266"/>
      <c r="BX316" s="266"/>
      <c r="BY316" s="266"/>
      <c r="BZ316" s="266"/>
      <c r="CC316" s="266"/>
      <c r="CM316" s="266"/>
      <c r="CW316" s="266"/>
      <c r="DG316" s="266"/>
      <c r="DQ316" s="266"/>
      <c r="EA316" s="266"/>
      <c r="EK316" s="266"/>
      <c r="EU316" s="266"/>
      <c r="FE316" s="266"/>
      <c r="FO316" s="266"/>
      <c r="FY316" s="266"/>
      <c r="GI316" s="266"/>
      <c r="GS316" s="266"/>
      <c r="HC316" s="266"/>
      <c r="HM316" s="266"/>
      <c r="HW316" s="266"/>
      <c r="IG316" s="266"/>
      <c r="IQ316" s="266"/>
    </row>
    <row r="317" spans="1:251" s="3" customFormat="1" x14ac:dyDescent="0.3">
      <c r="A317" s="266"/>
      <c r="K317" s="266"/>
      <c r="U317" s="266"/>
      <c r="AE317" s="266"/>
      <c r="AO317" s="266"/>
      <c r="AY317" s="266"/>
      <c r="BI317" s="266"/>
      <c r="BS317" s="266"/>
      <c r="BT317" s="266"/>
      <c r="BU317" s="266"/>
      <c r="BV317" s="266"/>
      <c r="BW317" s="266"/>
      <c r="BX317" s="266"/>
      <c r="BY317" s="266"/>
      <c r="BZ317" s="266"/>
      <c r="CC317" s="266"/>
      <c r="CM317" s="266"/>
      <c r="CW317" s="266"/>
      <c r="DG317" s="266"/>
      <c r="DQ317" s="266"/>
      <c r="EA317" s="266"/>
      <c r="EK317" s="266"/>
      <c r="EU317" s="266"/>
      <c r="FE317" s="266"/>
      <c r="FO317" s="266"/>
      <c r="FY317" s="266"/>
      <c r="GI317" s="266"/>
      <c r="GS317" s="266"/>
      <c r="HC317" s="266"/>
      <c r="HM317" s="266"/>
      <c r="HW317" s="266"/>
      <c r="IG317" s="266"/>
      <c r="IQ317" s="266"/>
    </row>
    <row r="318" spans="1:251" s="3" customFormat="1" x14ac:dyDescent="0.3">
      <c r="A318" s="266"/>
      <c r="K318" s="266"/>
      <c r="U318" s="266"/>
      <c r="AE318" s="266"/>
      <c r="AO318" s="266"/>
      <c r="AY318" s="266"/>
      <c r="BI318" s="266"/>
      <c r="BS318" s="266"/>
      <c r="BT318" s="266"/>
      <c r="BU318" s="266"/>
      <c r="BV318" s="266"/>
      <c r="BW318" s="266"/>
      <c r="BX318" s="266"/>
      <c r="BY318" s="266"/>
      <c r="BZ318" s="266"/>
      <c r="CC318" s="266"/>
      <c r="CM318" s="266"/>
      <c r="CW318" s="266"/>
      <c r="DG318" s="266"/>
      <c r="DQ318" s="266"/>
      <c r="EA318" s="266"/>
      <c r="EK318" s="266"/>
      <c r="EU318" s="266"/>
      <c r="FE318" s="266"/>
      <c r="FO318" s="266"/>
      <c r="FY318" s="266"/>
      <c r="GI318" s="266"/>
      <c r="GS318" s="266"/>
      <c r="HC318" s="266"/>
      <c r="HM318" s="266"/>
      <c r="HW318" s="266"/>
      <c r="IG318" s="266"/>
      <c r="IQ318" s="266"/>
    </row>
    <row r="319" spans="1:251" s="3" customFormat="1" x14ac:dyDescent="0.3">
      <c r="A319" s="266"/>
      <c r="K319" s="266"/>
      <c r="U319" s="266"/>
      <c r="AE319" s="266"/>
      <c r="AO319" s="266"/>
      <c r="AY319" s="266"/>
      <c r="BI319" s="266"/>
      <c r="BS319" s="266"/>
      <c r="BT319" s="266"/>
      <c r="BU319" s="266"/>
      <c r="BV319" s="266"/>
      <c r="BW319" s="266"/>
      <c r="BX319" s="266"/>
      <c r="BY319" s="266"/>
      <c r="BZ319" s="266"/>
      <c r="CC319" s="266"/>
      <c r="CM319" s="266"/>
      <c r="CW319" s="266"/>
      <c r="DG319" s="266"/>
      <c r="DQ319" s="266"/>
      <c r="EA319" s="266"/>
      <c r="EK319" s="266"/>
      <c r="EU319" s="266"/>
      <c r="FE319" s="266"/>
      <c r="FO319" s="266"/>
      <c r="FY319" s="266"/>
      <c r="GI319" s="266"/>
      <c r="GS319" s="266"/>
      <c r="HC319" s="266"/>
      <c r="HM319" s="266"/>
      <c r="HW319" s="266"/>
      <c r="IG319" s="266"/>
      <c r="IQ319" s="266"/>
    </row>
    <row r="320" spans="1:251" s="3" customFormat="1" x14ac:dyDescent="0.3">
      <c r="A320" s="266"/>
      <c r="K320" s="266"/>
      <c r="U320" s="266"/>
      <c r="AE320" s="266"/>
      <c r="AO320" s="266"/>
      <c r="AY320" s="266"/>
      <c r="BI320" s="266"/>
      <c r="BS320" s="266"/>
      <c r="BT320" s="266"/>
      <c r="BU320" s="266"/>
      <c r="BV320" s="266"/>
      <c r="BW320" s="266"/>
      <c r="BX320" s="266"/>
      <c r="BY320" s="266"/>
      <c r="BZ320" s="266"/>
      <c r="CC320" s="266"/>
      <c r="CM320" s="266"/>
      <c r="CW320" s="266"/>
      <c r="DG320" s="266"/>
      <c r="DQ320" s="266"/>
      <c r="EA320" s="266"/>
      <c r="EK320" s="266"/>
      <c r="EU320" s="266"/>
      <c r="FE320" s="266"/>
      <c r="FO320" s="266"/>
      <c r="FY320" s="266"/>
      <c r="GI320" s="266"/>
      <c r="GS320" s="266"/>
      <c r="HC320" s="266"/>
      <c r="HM320" s="266"/>
      <c r="HW320" s="266"/>
      <c r="IG320" s="266"/>
      <c r="IQ320" s="266"/>
    </row>
    <row r="321" spans="1:251" s="3" customFormat="1" x14ac:dyDescent="0.3">
      <c r="A321" s="266"/>
      <c r="K321" s="266"/>
      <c r="U321" s="266"/>
      <c r="AE321" s="266"/>
      <c r="AO321" s="266"/>
      <c r="AY321" s="266"/>
      <c r="BI321" s="266"/>
      <c r="BS321" s="266"/>
      <c r="BT321" s="266"/>
      <c r="BU321" s="266"/>
      <c r="BV321" s="266"/>
      <c r="BW321" s="266"/>
      <c r="BX321" s="266"/>
      <c r="BY321" s="266"/>
      <c r="BZ321" s="266"/>
      <c r="CC321" s="266"/>
      <c r="CM321" s="266"/>
      <c r="CW321" s="266"/>
      <c r="DG321" s="266"/>
      <c r="DQ321" s="266"/>
      <c r="EA321" s="266"/>
      <c r="EK321" s="266"/>
      <c r="EU321" s="266"/>
      <c r="FE321" s="266"/>
      <c r="FO321" s="266"/>
      <c r="FY321" s="266"/>
      <c r="GI321" s="266"/>
      <c r="GS321" s="266"/>
      <c r="HC321" s="266"/>
      <c r="HM321" s="266"/>
      <c r="HW321" s="266"/>
      <c r="IG321" s="266"/>
      <c r="IQ321" s="266"/>
    </row>
    <row r="322" spans="1:251" s="3" customFormat="1" x14ac:dyDescent="0.3">
      <c r="A322" s="266"/>
      <c r="K322" s="266"/>
      <c r="U322" s="266"/>
      <c r="AE322" s="266"/>
      <c r="AO322" s="266"/>
      <c r="AY322" s="266"/>
      <c r="BI322" s="266"/>
      <c r="BS322" s="266"/>
      <c r="BT322" s="266"/>
      <c r="BU322" s="266"/>
      <c r="BV322" s="266"/>
      <c r="BW322" s="266"/>
      <c r="BX322" s="266"/>
      <c r="BY322" s="266"/>
      <c r="BZ322" s="266"/>
      <c r="CC322" s="266"/>
      <c r="CM322" s="266"/>
      <c r="CW322" s="266"/>
      <c r="DG322" s="266"/>
      <c r="DQ322" s="266"/>
      <c r="EA322" s="266"/>
      <c r="EK322" s="266"/>
      <c r="EU322" s="266"/>
      <c r="FE322" s="266"/>
      <c r="FO322" s="266"/>
      <c r="FY322" s="266"/>
      <c r="GI322" s="266"/>
      <c r="GS322" s="266"/>
      <c r="HC322" s="266"/>
      <c r="HM322" s="266"/>
      <c r="HW322" s="266"/>
      <c r="IG322" s="266"/>
      <c r="IQ322" s="266"/>
    </row>
    <row r="323" spans="1:251" s="3" customFormat="1" x14ac:dyDescent="0.3">
      <c r="A323" s="266"/>
      <c r="K323" s="266"/>
      <c r="U323" s="266"/>
      <c r="AE323" s="266"/>
      <c r="AO323" s="266"/>
      <c r="AY323" s="266"/>
      <c r="BI323" s="266"/>
      <c r="BS323" s="266"/>
      <c r="BT323" s="266"/>
      <c r="BU323" s="266"/>
      <c r="BV323" s="266"/>
      <c r="BW323" s="266"/>
      <c r="BX323" s="266"/>
      <c r="BY323" s="266"/>
      <c r="BZ323" s="266"/>
      <c r="CC323" s="266"/>
      <c r="CM323" s="266"/>
      <c r="CW323" s="266"/>
      <c r="DG323" s="266"/>
      <c r="DQ323" s="266"/>
      <c r="EA323" s="266"/>
      <c r="EK323" s="266"/>
      <c r="EU323" s="266"/>
      <c r="FE323" s="266"/>
      <c r="FO323" s="266"/>
      <c r="FY323" s="266"/>
      <c r="GI323" s="266"/>
      <c r="GS323" s="266"/>
      <c r="HC323" s="266"/>
      <c r="HM323" s="266"/>
      <c r="HW323" s="266"/>
      <c r="IG323" s="266"/>
      <c r="IQ323" s="266"/>
    </row>
    <row r="324" spans="1:251" s="3" customFormat="1" x14ac:dyDescent="0.3">
      <c r="A324" s="266"/>
      <c r="K324" s="266"/>
      <c r="U324" s="266"/>
      <c r="AE324" s="266"/>
      <c r="AO324" s="266"/>
      <c r="AY324" s="266"/>
      <c r="BI324" s="266"/>
      <c r="BS324" s="266"/>
      <c r="BT324" s="266"/>
      <c r="BU324" s="266"/>
      <c r="BV324" s="266"/>
      <c r="BW324" s="266"/>
      <c r="BX324" s="266"/>
      <c r="BY324" s="266"/>
      <c r="BZ324" s="266"/>
      <c r="CC324" s="266"/>
      <c r="CM324" s="266"/>
      <c r="CW324" s="266"/>
      <c r="DG324" s="266"/>
      <c r="DQ324" s="266"/>
      <c r="EA324" s="266"/>
      <c r="EK324" s="266"/>
      <c r="EU324" s="266"/>
      <c r="FE324" s="266"/>
      <c r="FO324" s="266"/>
      <c r="FY324" s="266"/>
      <c r="GI324" s="266"/>
      <c r="GS324" s="266"/>
      <c r="HC324" s="266"/>
      <c r="HM324" s="266"/>
      <c r="HW324" s="266"/>
      <c r="IG324" s="266"/>
      <c r="IQ324" s="266"/>
    </row>
    <row r="325" spans="1:251" s="3" customFormat="1" x14ac:dyDescent="0.3">
      <c r="A325" s="266"/>
      <c r="K325" s="266"/>
      <c r="U325" s="266"/>
      <c r="AE325" s="266"/>
      <c r="AO325" s="266"/>
      <c r="AY325" s="266"/>
      <c r="BI325" s="266"/>
      <c r="BS325" s="266"/>
      <c r="BT325" s="266"/>
      <c r="BU325" s="266"/>
      <c r="BV325" s="266"/>
      <c r="BW325" s="266"/>
      <c r="BX325" s="266"/>
      <c r="BY325" s="266"/>
      <c r="BZ325" s="266"/>
      <c r="CC325" s="266"/>
      <c r="CM325" s="266"/>
      <c r="CW325" s="266"/>
      <c r="DG325" s="266"/>
      <c r="DQ325" s="266"/>
      <c r="EA325" s="266"/>
      <c r="EK325" s="266"/>
      <c r="EU325" s="266"/>
      <c r="FE325" s="266"/>
      <c r="FO325" s="266"/>
      <c r="FY325" s="266"/>
      <c r="GI325" s="266"/>
      <c r="GS325" s="266"/>
      <c r="HC325" s="266"/>
      <c r="HM325" s="266"/>
      <c r="HW325" s="266"/>
      <c r="IG325" s="266"/>
      <c r="IQ325" s="266"/>
    </row>
    <row r="326" spans="1:251" s="3" customFormat="1" x14ac:dyDescent="0.3">
      <c r="A326" s="266"/>
      <c r="K326" s="266"/>
      <c r="U326" s="266"/>
      <c r="AE326" s="266"/>
      <c r="AO326" s="266"/>
      <c r="AY326" s="266"/>
      <c r="BI326" s="266"/>
      <c r="BS326" s="266"/>
      <c r="BT326" s="266"/>
      <c r="BU326" s="266"/>
      <c r="BV326" s="266"/>
      <c r="BW326" s="266"/>
      <c r="BX326" s="266"/>
      <c r="BY326" s="266"/>
      <c r="BZ326" s="266"/>
      <c r="CC326" s="266"/>
      <c r="CM326" s="266"/>
      <c r="CW326" s="266"/>
      <c r="DG326" s="266"/>
      <c r="DQ326" s="266"/>
      <c r="EA326" s="266"/>
      <c r="EK326" s="266"/>
      <c r="EU326" s="266"/>
      <c r="FE326" s="266"/>
      <c r="FO326" s="266"/>
      <c r="FY326" s="266"/>
      <c r="GI326" s="266"/>
      <c r="GS326" s="266"/>
      <c r="HC326" s="266"/>
      <c r="HM326" s="266"/>
      <c r="HW326" s="266"/>
      <c r="IG326" s="266"/>
      <c r="IQ326" s="266"/>
    </row>
    <row r="327" spans="1:251" s="3" customFormat="1" x14ac:dyDescent="0.3">
      <c r="A327" s="266"/>
      <c r="K327" s="266"/>
      <c r="U327" s="266"/>
      <c r="AE327" s="266"/>
      <c r="AO327" s="266"/>
      <c r="AY327" s="266"/>
      <c r="BI327" s="266"/>
      <c r="BS327" s="266"/>
      <c r="BT327" s="266"/>
      <c r="BU327" s="266"/>
      <c r="BV327" s="266"/>
      <c r="BW327" s="266"/>
      <c r="BX327" s="266"/>
      <c r="BY327" s="266"/>
      <c r="BZ327" s="266"/>
      <c r="CC327" s="266"/>
      <c r="CM327" s="266"/>
      <c r="CW327" s="266"/>
      <c r="DG327" s="266"/>
      <c r="DQ327" s="266"/>
      <c r="EA327" s="266"/>
      <c r="EK327" s="266"/>
      <c r="EU327" s="266"/>
      <c r="FE327" s="266"/>
      <c r="FO327" s="266"/>
      <c r="FY327" s="266"/>
      <c r="GI327" s="266"/>
      <c r="GS327" s="266"/>
      <c r="HC327" s="266"/>
      <c r="HM327" s="266"/>
      <c r="HW327" s="266"/>
      <c r="IG327" s="266"/>
      <c r="IQ327" s="266"/>
    </row>
    <row r="328" spans="1:251" s="3" customFormat="1" x14ac:dyDescent="0.3">
      <c r="A328" s="266"/>
      <c r="K328" s="266"/>
      <c r="U328" s="266"/>
      <c r="AE328" s="266"/>
      <c r="AO328" s="266"/>
      <c r="AY328" s="266"/>
      <c r="BI328" s="266"/>
      <c r="BS328" s="266"/>
      <c r="BT328" s="266"/>
      <c r="BU328" s="266"/>
      <c r="BV328" s="266"/>
      <c r="BW328" s="266"/>
      <c r="BX328" s="266"/>
      <c r="BY328" s="266"/>
      <c r="BZ328" s="266"/>
      <c r="CC328" s="266"/>
      <c r="CM328" s="266"/>
      <c r="CW328" s="266"/>
      <c r="DG328" s="266"/>
      <c r="DQ328" s="266"/>
      <c r="EA328" s="266"/>
      <c r="EK328" s="266"/>
      <c r="EU328" s="266"/>
      <c r="FE328" s="266"/>
      <c r="FO328" s="266"/>
      <c r="FY328" s="266"/>
      <c r="GI328" s="266"/>
      <c r="GS328" s="266"/>
      <c r="HC328" s="266"/>
      <c r="HM328" s="266"/>
      <c r="HW328" s="266"/>
      <c r="IG328" s="266"/>
      <c r="IQ328" s="266"/>
    </row>
    <row r="329" spans="1:251" s="3" customFormat="1" x14ac:dyDescent="0.3">
      <c r="A329" s="266"/>
      <c r="K329" s="266"/>
      <c r="U329" s="266"/>
      <c r="AE329" s="266"/>
      <c r="AO329" s="266"/>
      <c r="AY329" s="266"/>
      <c r="BI329" s="266"/>
      <c r="BS329" s="266"/>
      <c r="BT329" s="266"/>
      <c r="BU329" s="266"/>
      <c r="BV329" s="266"/>
      <c r="BW329" s="266"/>
      <c r="BX329" s="266"/>
      <c r="BY329" s="266"/>
      <c r="BZ329" s="266"/>
      <c r="CC329" s="266"/>
      <c r="CM329" s="266"/>
      <c r="CW329" s="266"/>
      <c r="DG329" s="266"/>
      <c r="DQ329" s="266"/>
      <c r="EA329" s="266"/>
      <c r="EK329" s="266"/>
      <c r="EU329" s="266"/>
      <c r="FE329" s="266"/>
      <c r="FO329" s="266"/>
      <c r="FY329" s="266"/>
      <c r="GI329" s="266"/>
      <c r="GS329" s="266"/>
      <c r="HC329" s="266"/>
      <c r="HM329" s="266"/>
      <c r="HW329" s="266"/>
      <c r="IG329" s="266"/>
      <c r="IQ329" s="266"/>
    </row>
    <row r="330" spans="1:251" s="3" customFormat="1" x14ac:dyDescent="0.3">
      <c r="A330" s="266"/>
      <c r="K330" s="266"/>
      <c r="U330" s="266"/>
      <c r="AE330" s="266"/>
      <c r="AO330" s="266"/>
      <c r="AY330" s="266"/>
      <c r="BI330" s="266"/>
      <c r="BS330" s="266"/>
      <c r="BT330" s="266"/>
      <c r="BU330" s="266"/>
      <c r="BV330" s="266"/>
      <c r="BW330" s="266"/>
      <c r="BX330" s="266"/>
      <c r="BY330" s="266"/>
      <c r="BZ330" s="266"/>
      <c r="CC330" s="266"/>
      <c r="CM330" s="266"/>
      <c r="CW330" s="266"/>
      <c r="DG330" s="266"/>
      <c r="DQ330" s="266"/>
      <c r="EA330" s="266"/>
      <c r="EK330" s="266"/>
      <c r="EU330" s="266"/>
      <c r="FE330" s="266"/>
      <c r="FO330" s="266"/>
      <c r="FY330" s="266"/>
      <c r="GI330" s="266"/>
      <c r="GS330" s="266"/>
      <c r="HC330" s="266"/>
      <c r="HM330" s="266"/>
      <c r="HW330" s="266"/>
      <c r="IG330" s="266"/>
      <c r="IQ330" s="266"/>
    </row>
    <row r="331" spans="1:251" s="3" customFormat="1" x14ac:dyDescent="0.3">
      <c r="A331" s="266"/>
      <c r="K331" s="266"/>
      <c r="U331" s="266"/>
      <c r="AE331" s="266"/>
      <c r="AO331" s="266"/>
      <c r="AY331" s="266"/>
      <c r="BI331" s="266"/>
      <c r="BS331" s="266"/>
      <c r="BT331" s="266"/>
      <c r="BU331" s="266"/>
      <c r="BV331" s="266"/>
      <c r="BW331" s="266"/>
      <c r="BX331" s="266"/>
      <c r="BY331" s="266"/>
      <c r="BZ331" s="266"/>
      <c r="CC331" s="266"/>
      <c r="CM331" s="266"/>
      <c r="CW331" s="266"/>
      <c r="DG331" s="266"/>
      <c r="DQ331" s="266"/>
      <c r="EA331" s="266"/>
      <c r="EK331" s="266"/>
      <c r="EU331" s="266"/>
      <c r="FE331" s="266"/>
      <c r="FO331" s="266"/>
      <c r="FY331" s="266"/>
      <c r="GI331" s="266"/>
      <c r="GS331" s="266"/>
      <c r="HC331" s="266"/>
      <c r="HM331" s="266"/>
      <c r="HW331" s="266"/>
      <c r="IG331" s="266"/>
      <c r="IQ331" s="266"/>
    </row>
    <row r="332" spans="1:251" s="3" customFormat="1" x14ac:dyDescent="0.3">
      <c r="A332" s="266"/>
      <c r="K332" s="266"/>
      <c r="U332" s="266"/>
      <c r="AE332" s="266"/>
      <c r="AO332" s="266"/>
      <c r="AY332" s="266"/>
      <c r="BI332" s="266"/>
      <c r="BS332" s="266"/>
      <c r="BT332" s="266"/>
      <c r="BU332" s="266"/>
      <c r="BV332" s="266"/>
      <c r="BW332" s="266"/>
      <c r="BX332" s="266"/>
      <c r="BY332" s="266"/>
      <c r="BZ332" s="266"/>
      <c r="CC332" s="266"/>
      <c r="CM332" s="266"/>
      <c r="CW332" s="266"/>
      <c r="DG332" s="266"/>
      <c r="DQ332" s="266"/>
      <c r="EA332" s="266"/>
      <c r="EK332" s="266"/>
      <c r="EU332" s="266"/>
      <c r="FE332" s="266"/>
      <c r="FO332" s="266"/>
      <c r="FY332" s="266"/>
      <c r="GI332" s="266"/>
      <c r="GS332" s="266"/>
      <c r="HC332" s="266"/>
      <c r="HM332" s="266"/>
      <c r="HW332" s="266"/>
      <c r="IG332" s="266"/>
      <c r="IQ332" s="266"/>
    </row>
    <row r="333" spans="1:251" s="3" customFormat="1" x14ac:dyDescent="0.3">
      <c r="A333" s="266"/>
      <c r="K333" s="266"/>
      <c r="U333" s="266"/>
      <c r="AE333" s="266"/>
      <c r="AO333" s="266"/>
      <c r="AY333" s="266"/>
      <c r="BI333" s="266"/>
      <c r="BS333" s="266"/>
      <c r="BT333" s="266"/>
      <c r="BU333" s="266"/>
      <c r="BV333" s="266"/>
      <c r="BW333" s="266"/>
      <c r="BX333" s="266"/>
      <c r="BY333" s="266"/>
      <c r="BZ333" s="266"/>
      <c r="CC333" s="266"/>
      <c r="CM333" s="266"/>
      <c r="CW333" s="266"/>
      <c r="DG333" s="266"/>
      <c r="DQ333" s="266"/>
      <c r="EA333" s="266"/>
      <c r="EK333" s="266"/>
      <c r="EU333" s="266"/>
      <c r="FE333" s="266"/>
      <c r="FO333" s="266"/>
      <c r="FY333" s="266"/>
      <c r="GI333" s="266"/>
      <c r="GS333" s="266"/>
      <c r="HC333" s="266"/>
      <c r="HM333" s="266"/>
      <c r="HW333" s="266"/>
      <c r="IG333" s="266"/>
      <c r="IQ333" s="266"/>
    </row>
    <row r="334" spans="1:251" s="3" customFormat="1" x14ac:dyDescent="0.3">
      <c r="A334" s="266"/>
      <c r="K334" s="266"/>
      <c r="U334" s="266"/>
      <c r="AE334" s="266"/>
      <c r="AO334" s="266"/>
      <c r="AY334" s="266"/>
      <c r="BI334" s="266"/>
      <c r="BS334" s="266"/>
      <c r="BT334" s="266"/>
      <c r="BU334" s="266"/>
      <c r="BV334" s="266"/>
      <c r="BW334" s="266"/>
      <c r="BX334" s="266"/>
      <c r="BY334" s="266"/>
      <c r="BZ334" s="266"/>
      <c r="CC334" s="266"/>
      <c r="CM334" s="266"/>
      <c r="CW334" s="266"/>
      <c r="DG334" s="266"/>
      <c r="DQ334" s="266"/>
      <c r="EA334" s="266"/>
      <c r="EK334" s="266"/>
      <c r="EU334" s="266"/>
      <c r="FE334" s="266"/>
      <c r="FO334" s="266"/>
      <c r="FY334" s="266"/>
      <c r="GI334" s="266"/>
      <c r="GS334" s="266"/>
      <c r="HC334" s="266"/>
      <c r="HM334" s="266"/>
      <c r="HW334" s="266"/>
      <c r="IG334" s="266"/>
      <c r="IQ334" s="266"/>
    </row>
    <row r="335" spans="1:251" s="3" customFormat="1" x14ac:dyDescent="0.3">
      <c r="A335" s="266"/>
      <c r="K335" s="266"/>
      <c r="U335" s="266"/>
      <c r="AE335" s="266"/>
      <c r="AO335" s="266"/>
      <c r="AY335" s="266"/>
      <c r="BI335" s="266"/>
      <c r="BS335" s="266"/>
      <c r="BT335" s="266"/>
      <c r="BU335" s="266"/>
      <c r="BV335" s="266"/>
      <c r="BW335" s="266"/>
      <c r="BX335" s="266"/>
      <c r="BY335" s="266"/>
      <c r="BZ335" s="266"/>
      <c r="CC335" s="266"/>
      <c r="CM335" s="266"/>
      <c r="CW335" s="266"/>
      <c r="DG335" s="266"/>
      <c r="DQ335" s="266"/>
      <c r="EA335" s="266"/>
      <c r="EK335" s="266"/>
      <c r="EU335" s="266"/>
      <c r="FE335" s="266"/>
      <c r="FO335" s="266"/>
      <c r="FY335" s="266"/>
      <c r="GI335" s="266"/>
      <c r="GS335" s="266"/>
      <c r="HC335" s="266"/>
      <c r="HM335" s="266"/>
      <c r="HW335" s="266"/>
      <c r="IG335" s="266"/>
      <c r="IQ335" s="266"/>
    </row>
    <row r="336" spans="1:251" s="3" customFormat="1" x14ac:dyDescent="0.3">
      <c r="A336" s="266"/>
      <c r="K336" s="266"/>
      <c r="U336" s="266"/>
      <c r="AE336" s="266"/>
      <c r="AO336" s="266"/>
      <c r="AY336" s="266"/>
      <c r="BI336" s="266"/>
      <c r="BS336" s="266"/>
      <c r="BT336" s="266"/>
      <c r="BU336" s="266"/>
      <c r="BV336" s="266"/>
      <c r="BW336" s="266"/>
      <c r="BX336" s="266"/>
      <c r="BY336" s="266"/>
      <c r="BZ336" s="266"/>
      <c r="CC336" s="266"/>
      <c r="CM336" s="266"/>
      <c r="CW336" s="266"/>
      <c r="DG336" s="266"/>
      <c r="DQ336" s="266"/>
      <c r="EA336" s="266"/>
      <c r="EK336" s="266"/>
      <c r="EU336" s="266"/>
      <c r="FE336" s="266"/>
      <c r="FO336" s="266"/>
      <c r="FY336" s="266"/>
      <c r="GI336" s="266"/>
      <c r="GS336" s="266"/>
      <c r="HC336" s="266"/>
      <c r="HM336" s="266"/>
      <c r="HW336" s="266"/>
      <c r="IG336" s="266"/>
      <c r="IQ336" s="266"/>
    </row>
    <row r="337" spans="1:251" s="3" customFormat="1" x14ac:dyDescent="0.3">
      <c r="A337" s="266"/>
      <c r="K337" s="266"/>
      <c r="U337" s="266"/>
      <c r="AE337" s="266"/>
      <c r="AO337" s="266"/>
      <c r="AY337" s="266"/>
      <c r="BI337" s="266"/>
      <c r="BS337" s="266"/>
      <c r="BT337" s="266"/>
      <c r="BU337" s="266"/>
      <c r="BV337" s="266"/>
      <c r="BW337" s="266"/>
      <c r="BX337" s="266"/>
      <c r="BY337" s="266"/>
      <c r="BZ337" s="266"/>
      <c r="CC337" s="266"/>
      <c r="CM337" s="266"/>
      <c r="CW337" s="266"/>
      <c r="DG337" s="266"/>
      <c r="DQ337" s="266"/>
      <c r="EA337" s="266"/>
      <c r="EK337" s="266"/>
      <c r="EU337" s="266"/>
      <c r="FE337" s="266"/>
      <c r="FO337" s="266"/>
      <c r="FY337" s="266"/>
      <c r="GI337" s="266"/>
      <c r="GS337" s="266"/>
      <c r="HC337" s="266"/>
      <c r="HM337" s="266"/>
      <c r="HW337" s="266"/>
      <c r="IG337" s="266"/>
      <c r="IQ337" s="266"/>
    </row>
    <row r="338" spans="1:251" s="3" customFormat="1" x14ac:dyDescent="0.3">
      <c r="A338" s="266"/>
      <c r="K338" s="266"/>
      <c r="U338" s="266"/>
      <c r="AE338" s="266"/>
      <c r="AO338" s="266"/>
      <c r="AY338" s="266"/>
      <c r="BI338" s="266"/>
      <c r="BS338" s="266"/>
      <c r="BT338" s="266"/>
      <c r="BU338" s="266"/>
      <c r="BV338" s="266"/>
      <c r="BW338" s="266"/>
      <c r="BX338" s="266"/>
      <c r="BY338" s="266"/>
      <c r="BZ338" s="266"/>
      <c r="CC338" s="266"/>
      <c r="CM338" s="266"/>
      <c r="CW338" s="266"/>
      <c r="DG338" s="266"/>
      <c r="DQ338" s="266"/>
      <c r="EA338" s="266"/>
      <c r="EK338" s="266"/>
      <c r="EU338" s="266"/>
      <c r="FE338" s="266"/>
      <c r="FO338" s="266"/>
      <c r="FY338" s="266"/>
      <c r="GI338" s="266"/>
      <c r="GS338" s="266"/>
      <c r="HC338" s="266"/>
      <c r="HM338" s="266"/>
      <c r="HW338" s="266"/>
      <c r="IG338" s="266"/>
      <c r="IQ338" s="266"/>
    </row>
    <row r="339" spans="1:251" s="3" customFormat="1" x14ac:dyDescent="0.3">
      <c r="A339" s="266"/>
      <c r="K339" s="266"/>
      <c r="U339" s="266"/>
      <c r="AE339" s="266"/>
      <c r="AO339" s="266"/>
      <c r="AY339" s="266"/>
      <c r="BI339" s="266"/>
      <c r="BS339" s="266"/>
      <c r="BT339" s="266"/>
      <c r="BU339" s="266"/>
      <c r="BV339" s="266"/>
      <c r="BW339" s="266"/>
      <c r="BX339" s="266"/>
      <c r="BY339" s="266"/>
      <c r="BZ339" s="266"/>
      <c r="CC339" s="266"/>
      <c r="CM339" s="266"/>
      <c r="CW339" s="266"/>
      <c r="DG339" s="266"/>
      <c r="DQ339" s="266"/>
      <c r="EA339" s="266"/>
      <c r="EK339" s="266"/>
      <c r="EU339" s="266"/>
      <c r="FE339" s="266"/>
      <c r="FO339" s="266"/>
      <c r="FY339" s="266"/>
      <c r="GI339" s="266"/>
      <c r="GS339" s="266"/>
      <c r="HC339" s="266"/>
      <c r="HM339" s="266"/>
      <c r="HW339" s="266"/>
      <c r="IG339" s="266"/>
      <c r="IQ339" s="266"/>
    </row>
    <row r="340" spans="1:251" s="3" customFormat="1" x14ac:dyDescent="0.3">
      <c r="A340" s="266"/>
      <c r="K340" s="266"/>
      <c r="U340" s="266"/>
      <c r="AE340" s="266"/>
      <c r="AO340" s="266"/>
      <c r="AY340" s="266"/>
      <c r="BI340" s="266"/>
      <c r="BS340" s="266"/>
      <c r="BT340" s="266"/>
      <c r="BU340" s="266"/>
      <c r="BV340" s="266"/>
      <c r="BW340" s="266"/>
      <c r="BX340" s="266"/>
      <c r="BY340" s="266"/>
      <c r="BZ340" s="266"/>
      <c r="CC340" s="266"/>
      <c r="CM340" s="266"/>
      <c r="CW340" s="266"/>
      <c r="DG340" s="266"/>
      <c r="DQ340" s="266"/>
      <c r="EA340" s="266"/>
      <c r="EK340" s="266"/>
      <c r="EU340" s="266"/>
      <c r="FE340" s="266"/>
      <c r="FO340" s="266"/>
      <c r="FY340" s="266"/>
      <c r="GI340" s="266"/>
      <c r="GS340" s="266"/>
      <c r="HC340" s="266"/>
      <c r="HM340" s="266"/>
      <c r="HW340" s="266"/>
      <c r="IG340" s="266"/>
      <c r="IQ340" s="266"/>
    </row>
    <row r="341" spans="1:251" s="3" customFormat="1" x14ac:dyDescent="0.3">
      <c r="A341" s="266"/>
      <c r="K341" s="266"/>
      <c r="U341" s="266"/>
      <c r="AE341" s="266"/>
      <c r="AO341" s="266"/>
      <c r="AY341" s="266"/>
      <c r="BI341" s="266"/>
      <c r="BS341" s="266"/>
      <c r="BT341" s="266"/>
      <c r="BU341" s="266"/>
      <c r="BV341" s="266"/>
      <c r="BW341" s="266"/>
      <c r="BX341" s="266"/>
      <c r="BY341" s="266"/>
      <c r="BZ341" s="266"/>
      <c r="CC341" s="266"/>
      <c r="CM341" s="266"/>
      <c r="CW341" s="266"/>
      <c r="DG341" s="266"/>
      <c r="DQ341" s="266"/>
      <c r="EA341" s="266"/>
      <c r="EK341" s="266"/>
      <c r="EU341" s="266"/>
      <c r="FE341" s="266"/>
      <c r="FO341" s="266"/>
      <c r="FY341" s="266"/>
      <c r="GI341" s="266"/>
      <c r="GS341" s="266"/>
      <c r="HC341" s="266"/>
      <c r="HM341" s="266"/>
      <c r="HW341" s="266"/>
      <c r="IG341" s="266"/>
      <c r="IQ341" s="266"/>
    </row>
    <row r="342" spans="1:251" s="3" customFormat="1" x14ac:dyDescent="0.3">
      <c r="A342" s="266"/>
      <c r="K342" s="266"/>
      <c r="U342" s="266"/>
      <c r="AE342" s="266"/>
      <c r="AO342" s="266"/>
      <c r="AY342" s="266"/>
      <c r="BI342" s="266"/>
      <c r="BS342" s="266"/>
      <c r="BT342" s="266"/>
      <c r="BU342" s="266"/>
      <c r="BV342" s="266"/>
      <c r="BW342" s="266"/>
      <c r="BX342" s="266"/>
      <c r="BY342" s="266"/>
      <c r="BZ342" s="266"/>
      <c r="CC342" s="266"/>
      <c r="CM342" s="266"/>
      <c r="CW342" s="266"/>
      <c r="DG342" s="266"/>
      <c r="DQ342" s="266"/>
      <c r="EA342" s="266"/>
      <c r="EK342" s="266"/>
      <c r="EU342" s="266"/>
      <c r="FE342" s="266"/>
      <c r="FO342" s="266"/>
      <c r="FY342" s="266"/>
      <c r="GI342" s="266"/>
      <c r="GS342" s="266"/>
      <c r="HC342" s="266"/>
      <c r="HM342" s="266"/>
      <c r="HW342" s="266"/>
      <c r="IG342" s="266"/>
      <c r="IQ342" s="266"/>
    </row>
    <row r="343" spans="1:251" s="3" customFormat="1" x14ac:dyDescent="0.3">
      <c r="A343" s="266"/>
      <c r="K343" s="266"/>
      <c r="U343" s="266"/>
      <c r="AE343" s="266"/>
      <c r="AO343" s="266"/>
      <c r="AY343" s="266"/>
      <c r="BI343" s="266"/>
      <c r="BS343" s="266"/>
      <c r="BT343" s="266"/>
      <c r="BU343" s="266"/>
      <c r="BV343" s="266"/>
      <c r="BW343" s="266"/>
      <c r="BX343" s="266"/>
      <c r="BY343" s="266"/>
      <c r="BZ343" s="266"/>
      <c r="CC343" s="266"/>
      <c r="CM343" s="266"/>
      <c r="CW343" s="266"/>
      <c r="DG343" s="266"/>
      <c r="DQ343" s="266"/>
      <c r="EA343" s="266"/>
      <c r="EK343" s="266"/>
      <c r="EU343" s="266"/>
      <c r="FE343" s="266"/>
      <c r="FO343" s="266"/>
      <c r="FY343" s="266"/>
      <c r="GI343" s="266"/>
      <c r="GS343" s="266"/>
      <c r="HC343" s="266"/>
      <c r="HM343" s="266"/>
      <c r="HW343" s="266"/>
      <c r="IG343" s="266"/>
      <c r="IQ343" s="266"/>
    </row>
    <row r="344" spans="1:251" s="3" customFormat="1" x14ac:dyDescent="0.3">
      <c r="A344" s="266"/>
      <c r="K344" s="266"/>
      <c r="U344" s="266"/>
      <c r="AE344" s="266"/>
      <c r="AO344" s="266"/>
      <c r="AY344" s="266"/>
      <c r="BI344" s="266"/>
      <c r="BS344" s="266"/>
      <c r="BT344" s="266"/>
      <c r="BU344" s="266"/>
      <c r="BV344" s="266"/>
      <c r="BW344" s="266"/>
      <c r="BX344" s="266"/>
      <c r="BY344" s="266"/>
      <c r="BZ344" s="266"/>
      <c r="CC344" s="266"/>
      <c r="CM344" s="266"/>
      <c r="CW344" s="266"/>
      <c r="DG344" s="266"/>
      <c r="DQ344" s="266"/>
      <c r="EA344" s="266"/>
      <c r="EK344" s="266"/>
      <c r="EU344" s="266"/>
      <c r="FE344" s="266"/>
      <c r="FO344" s="266"/>
      <c r="FY344" s="266"/>
      <c r="GI344" s="266"/>
      <c r="GS344" s="266"/>
      <c r="HC344" s="266"/>
      <c r="HM344" s="266"/>
      <c r="HW344" s="266"/>
      <c r="IG344" s="266"/>
      <c r="IQ344" s="266"/>
    </row>
    <row r="345" spans="1:251" s="3" customFormat="1" x14ac:dyDescent="0.3">
      <c r="A345" s="266"/>
      <c r="K345" s="266"/>
      <c r="U345" s="266"/>
      <c r="AE345" s="266"/>
      <c r="AO345" s="266"/>
      <c r="AY345" s="266"/>
      <c r="BI345" s="266"/>
      <c r="BS345" s="266"/>
      <c r="BT345" s="266"/>
      <c r="BU345" s="266"/>
      <c r="BV345" s="266"/>
      <c r="BW345" s="266"/>
      <c r="BX345" s="266"/>
      <c r="BY345" s="266"/>
      <c r="BZ345" s="266"/>
      <c r="CC345" s="266"/>
      <c r="CM345" s="266"/>
      <c r="CW345" s="266"/>
      <c r="DG345" s="266"/>
      <c r="DQ345" s="266"/>
      <c r="EA345" s="266"/>
      <c r="EK345" s="266"/>
      <c r="EU345" s="266"/>
      <c r="FE345" s="266"/>
      <c r="FO345" s="266"/>
      <c r="FY345" s="266"/>
      <c r="GI345" s="266"/>
      <c r="GS345" s="266"/>
      <c r="HC345" s="266"/>
      <c r="HM345" s="266"/>
      <c r="HW345" s="266"/>
      <c r="IG345" s="266"/>
      <c r="IQ345" s="266"/>
    </row>
    <row r="346" spans="1:251" s="3" customFormat="1" x14ac:dyDescent="0.3">
      <c r="A346" s="266"/>
      <c r="K346" s="266"/>
      <c r="U346" s="266"/>
      <c r="AE346" s="266"/>
      <c r="AO346" s="266"/>
      <c r="AY346" s="266"/>
      <c r="BI346" s="266"/>
      <c r="BS346" s="266"/>
      <c r="BT346" s="266"/>
      <c r="BU346" s="266"/>
      <c r="BV346" s="266"/>
      <c r="BW346" s="266"/>
      <c r="BX346" s="266"/>
      <c r="BY346" s="266"/>
      <c r="BZ346" s="266"/>
      <c r="CC346" s="266"/>
      <c r="CM346" s="266"/>
      <c r="CW346" s="266"/>
      <c r="DG346" s="266"/>
      <c r="DQ346" s="266"/>
      <c r="EA346" s="266"/>
      <c r="EK346" s="266"/>
      <c r="EU346" s="266"/>
      <c r="FE346" s="266"/>
      <c r="FO346" s="266"/>
      <c r="FY346" s="266"/>
      <c r="GI346" s="266"/>
      <c r="GS346" s="266"/>
      <c r="HC346" s="266"/>
      <c r="HM346" s="266"/>
      <c r="HW346" s="266"/>
      <c r="IG346" s="266"/>
      <c r="IQ346" s="266"/>
    </row>
    <row r="347" spans="1:251" s="3" customFormat="1" x14ac:dyDescent="0.3">
      <c r="A347" s="266"/>
      <c r="K347" s="266"/>
      <c r="U347" s="266"/>
      <c r="AE347" s="266"/>
      <c r="AO347" s="266"/>
      <c r="AY347" s="266"/>
      <c r="BI347" s="266"/>
      <c r="BS347" s="266"/>
      <c r="BT347" s="266"/>
      <c r="BU347" s="266"/>
      <c r="BV347" s="266"/>
      <c r="BW347" s="266"/>
      <c r="BX347" s="266"/>
      <c r="BY347" s="266"/>
      <c r="BZ347" s="266"/>
      <c r="CC347" s="266"/>
      <c r="CM347" s="266"/>
      <c r="CW347" s="266"/>
      <c r="DG347" s="266"/>
      <c r="DQ347" s="266"/>
      <c r="EA347" s="266"/>
      <c r="EK347" s="266"/>
      <c r="EU347" s="266"/>
      <c r="FE347" s="266"/>
      <c r="FO347" s="266"/>
      <c r="FY347" s="266"/>
      <c r="GI347" s="266"/>
      <c r="GS347" s="266"/>
      <c r="HC347" s="266"/>
      <c r="HM347" s="266"/>
      <c r="HW347" s="266"/>
      <c r="IG347" s="266"/>
      <c r="IQ347" s="266"/>
    </row>
    <row r="348" spans="1:251" s="3" customFormat="1" x14ac:dyDescent="0.3">
      <c r="A348" s="266"/>
      <c r="K348" s="266"/>
      <c r="U348" s="266"/>
      <c r="AE348" s="266"/>
      <c r="AO348" s="266"/>
      <c r="AY348" s="266"/>
      <c r="BI348" s="266"/>
      <c r="BS348" s="266"/>
      <c r="BT348" s="266"/>
      <c r="BU348" s="266"/>
      <c r="BV348" s="266"/>
      <c r="BW348" s="266"/>
      <c r="BX348" s="266"/>
      <c r="BY348" s="266"/>
      <c r="BZ348" s="266"/>
      <c r="CC348" s="266"/>
      <c r="CM348" s="266"/>
      <c r="CW348" s="266"/>
      <c r="DG348" s="266"/>
      <c r="DQ348" s="266"/>
      <c r="EA348" s="266"/>
      <c r="EK348" s="266"/>
      <c r="EU348" s="266"/>
      <c r="FE348" s="266"/>
      <c r="FO348" s="266"/>
      <c r="FY348" s="266"/>
      <c r="GI348" s="266"/>
      <c r="GS348" s="266"/>
      <c r="HC348" s="266"/>
      <c r="HM348" s="266"/>
      <c r="HW348" s="266"/>
      <c r="IG348" s="266"/>
      <c r="IQ348" s="266"/>
    </row>
    <row r="349" spans="1:251" s="3" customFormat="1" x14ac:dyDescent="0.3">
      <c r="A349" s="266"/>
      <c r="K349" s="266"/>
      <c r="U349" s="266"/>
      <c r="AE349" s="266"/>
      <c r="AO349" s="266"/>
      <c r="AY349" s="266"/>
      <c r="BI349" s="266"/>
      <c r="BS349" s="266"/>
      <c r="BT349" s="266"/>
      <c r="BU349" s="266"/>
      <c r="BV349" s="266"/>
      <c r="BW349" s="266"/>
      <c r="BX349" s="266"/>
      <c r="BY349" s="266"/>
      <c r="BZ349" s="266"/>
      <c r="CC349" s="266"/>
      <c r="CM349" s="266"/>
      <c r="CW349" s="266"/>
      <c r="DG349" s="266"/>
      <c r="DQ349" s="266"/>
      <c r="EA349" s="266"/>
      <c r="EK349" s="266"/>
      <c r="EU349" s="266"/>
      <c r="FE349" s="266"/>
      <c r="FO349" s="266"/>
      <c r="FY349" s="266"/>
      <c r="GI349" s="266"/>
      <c r="GS349" s="266"/>
      <c r="HC349" s="266"/>
      <c r="HM349" s="266"/>
      <c r="HW349" s="266"/>
      <c r="IG349" s="266"/>
      <c r="IQ349" s="266"/>
    </row>
    <row r="350" spans="1:251" s="3" customFormat="1" x14ac:dyDescent="0.3">
      <c r="A350" s="266"/>
      <c r="K350" s="266"/>
      <c r="U350" s="266"/>
      <c r="AE350" s="266"/>
      <c r="AO350" s="266"/>
      <c r="AY350" s="266"/>
      <c r="BI350" s="266"/>
      <c r="BS350" s="266"/>
      <c r="BT350" s="266"/>
      <c r="BU350" s="266"/>
      <c r="BV350" s="266"/>
      <c r="BW350" s="266"/>
      <c r="BX350" s="266"/>
      <c r="BY350" s="266"/>
      <c r="BZ350" s="266"/>
      <c r="CC350" s="266"/>
      <c r="CM350" s="266"/>
      <c r="CW350" s="266"/>
      <c r="DG350" s="266"/>
      <c r="DQ350" s="266"/>
      <c r="EA350" s="266"/>
      <c r="EK350" s="266"/>
      <c r="EU350" s="266"/>
      <c r="FE350" s="266"/>
      <c r="FO350" s="266"/>
      <c r="FY350" s="266"/>
      <c r="GI350" s="266"/>
      <c r="GS350" s="266"/>
      <c r="HC350" s="266"/>
      <c r="HM350" s="266"/>
      <c r="HW350" s="266"/>
      <c r="IG350" s="266"/>
      <c r="IQ350" s="266"/>
    </row>
    <row r="351" spans="1:251" s="3" customFormat="1" x14ac:dyDescent="0.3">
      <c r="A351" s="266"/>
      <c r="K351" s="266"/>
      <c r="U351" s="266"/>
      <c r="AE351" s="266"/>
      <c r="AO351" s="266"/>
      <c r="AY351" s="266"/>
      <c r="BI351" s="266"/>
      <c r="BS351" s="266"/>
      <c r="BT351" s="266"/>
      <c r="BU351" s="266"/>
      <c r="BV351" s="266"/>
      <c r="BW351" s="266"/>
      <c r="BX351" s="266"/>
      <c r="BY351" s="266"/>
      <c r="BZ351" s="266"/>
      <c r="CC351" s="266"/>
      <c r="CM351" s="266"/>
      <c r="CW351" s="266"/>
      <c r="DG351" s="266"/>
      <c r="DQ351" s="266"/>
      <c r="EA351" s="266"/>
      <c r="EK351" s="266"/>
      <c r="EU351" s="266"/>
      <c r="FE351" s="266"/>
      <c r="FO351" s="266"/>
      <c r="FY351" s="266"/>
      <c r="GI351" s="266"/>
      <c r="GS351" s="266"/>
      <c r="HC351" s="266"/>
      <c r="HM351" s="266"/>
      <c r="HW351" s="266"/>
      <c r="IG351" s="266"/>
      <c r="IQ351" s="266"/>
    </row>
    <row r="352" spans="1:251" s="3" customFormat="1" x14ac:dyDescent="0.3">
      <c r="A352" s="266"/>
      <c r="K352" s="266"/>
      <c r="U352" s="266"/>
      <c r="AE352" s="266"/>
      <c r="AO352" s="266"/>
      <c r="AY352" s="266"/>
      <c r="BI352" s="266"/>
      <c r="BS352" s="266"/>
      <c r="BT352" s="266"/>
      <c r="BU352" s="266"/>
      <c r="BV352" s="266"/>
      <c r="BW352" s="266"/>
      <c r="BX352" s="266"/>
      <c r="BY352" s="266"/>
      <c r="BZ352" s="266"/>
      <c r="CC352" s="266"/>
      <c r="CM352" s="266"/>
      <c r="CW352" s="266"/>
      <c r="DG352" s="266"/>
      <c r="DQ352" s="266"/>
      <c r="EA352" s="266"/>
      <c r="EK352" s="266"/>
      <c r="EU352" s="266"/>
      <c r="FE352" s="266"/>
      <c r="FO352" s="266"/>
      <c r="FY352" s="266"/>
      <c r="GI352" s="266"/>
      <c r="GS352" s="266"/>
      <c r="HC352" s="266"/>
      <c r="HM352" s="266"/>
      <c r="HW352" s="266"/>
      <c r="IG352" s="266"/>
      <c r="IQ352" s="266"/>
    </row>
    <row r="353" spans="1:251" s="3" customFormat="1" x14ac:dyDescent="0.3">
      <c r="A353" s="266"/>
      <c r="K353" s="266"/>
      <c r="U353" s="266"/>
      <c r="AE353" s="266"/>
      <c r="AO353" s="266"/>
      <c r="AY353" s="266"/>
      <c r="BI353" s="266"/>
      <c r="BS353" s="266"/>
      <c r="BT353" s="266"/>
      <c r="BU353" s="266"/>
      <c r="BV353" s="266"/>
      <c r="BW353" s="266"/>
      <c r="BX353" s="266"/>
      <c r="BY353" s="266"/>
      <c r="BZ353" s="266"/>
      <c r="CC353" s="266"/>
      <c r="CM353" s="266"/>
      <c r="CW353" s="266"/>
      <c r="DG353" s="266"/>
      <c r="DQ353" s="266"/>
      <c r="EA353" s="266"/>
      <c r="EK353" s="266"/>
      <c r="EU353" s="266"/>
      <c r="FE353" s="266"/>
      <c r="FO353" s="266"/>
      <c r="FY353" s="266"/>
      <c r="GI353" s="266"/>
      <c r="GS353" s="266"/>
      <c r="HC353" s="266"/>
      <c r="HM353" s="266"/>
      <c r="HW353" s="266"/>
      <c r="IG353" s="266"/>
      <c r="IQ353" s="266"/>
    </row>
    <row r="354" spans="1:251" s="3" customFormat="1" x14ac:dyDescent="0.3">
      <c r="A354" s="266"/>
      <c r="K354" s="266"/>
      <c r="U354" s="266"/>
      <c r="AE354" s="266"/>
      <c r="AO354" s="266"/>
      <c r="AY354" s="266"/>
      <c r="BI354" s="266"/>
      <c r="BS354" s="266"/>
      <c r="BT354" s="266"/>
      <c r="BU354" s="266"/>
      <c r="BV354" s="266"/>
      <c r="BW354" s="266"/>
      <c r="BX354" s="266"/>
      <c r="BY354" s="266"/>
      <c r="BZ354" s="266"/>
      <c r="CC354" s="266"/>
      <c r="CM354" s="266"/>
      <c r="CW354" s="266"/>
      <c r="DG354" s="266"/>
      <c r="DQ354" s="266"/>
      <c r="EA354" s="266"/>
      <c r="EK354" s="266"/>
      <c r="EU354" s="266"/>
      <c r="FE354" s="266"/>
      <c r="FO354" s="266"/>
      <c r="FY354" s="266"/>
      <c r="GI354" s="266"/>
      <c r="GS354" s="266"/>
      <c r="HC354" s="266"/>
      <c r="HM354" s="266"/>
      <c r="HW354" s="266"/>
      <c r="IG354" s="266"/>
      <c r="IQ354" s="266"/>
    </row>
    <row r="355" spans="1:251" s="3" customFormat="1" x14ac:dyDescent="0.3">
      <c r="A355" s="266"/>
      <c r="K355" s="266"/>
      <c r="U355" s="266"/>
      <c r="AE355" s="266"/>
      <c r="AO355" s="266"/>
      <c r="AY355" s="266"/>
      <c r="BI355" s="266"/>
      <c r="BS355" s="266"/>
      <c r="BT355" s="266"/>
      <c r="BU355" s="266"/>
      <c r="BV355" s="266"/>
      <c r="BW355" s="266"/>
      <c r="BX355" s="266"/>
      <c r="BY355" s="266"/>
      <c r="BZ355" s="266"/>
      <c r="CC355" s="266"/>
      <c r="CM355" s="266"/>
      <c r="CW355" s="266"/>
      <c r="DG355" s="266"/>
      <c r="DQ355" s="266"/>
      <c r="EA355" s="266"/>
      <c r="EK355" s="266"/>
      <c r="EU355" s="266"/>
      <c r="FE355" s="266"/>
      <c r="FO355" s="266"/>
      <c r="FY355" s="266"/>
      <c r="GI355" s="266"/>
      <c r="GS355" s="266"/>
      <c r="HC355" s="266"/>
      <c r="HM355" s="266"/>
      <c r="HW355" s="266"/>
      <c r="IG355" s="266"/>
      <c r="IQ355" s="266"/>
    </row>
    <row r="356" spans="1:251" s="3" customFormat="1" x14ac:dyDescent="0.3">
      <c r="A356" s="266"/>
      <c r="K356" s="266"/>
      <c r="U356" s="266"/>
      <c r="AE356" s="266"/>
      <c r="AO356" s="266"/>
      <c r="AY356" s="266"/>
      <c r="BI356" s="266"/>
      <c r="BS356" s="266"/>
      <c r="BT356" s="266"/>
      <c r="BU356" s="266"/>
      <c r="BV356" s="266"/>
      <c r="BW356" s="266"/>
      <c r="BX356" s="266"/>
      <c r="BY356" s="266"/>
      <c r="BZ356" s="266"/>
      <c r="CC356" s="266"/>
      <c r="CM356" s="266"/>
      <c r="CW356" s="266"/>
      <c r="DG356" s="266"/>
      <c r="DQ356" s="266"/>
      <c r="EA356" s="266"/>
      <c r="EK356" s="266"/>
      <c r="EU356" s="266"/>
      <c r="FE356" s="266"/>
      <c r="FO356" s="266"/>
      <c r="FY356" s="266"/>
      <c r="GI356" s="266"/>
      <c r="GS356" s="266"/>
      <c r="HC356" s="266"/>
      <c r="HM356" s="266"/>
      <c r="HW356" s="266"/>
      <c r="IG356" s="266"/>
      <c r="IQ356" s="266"/>
    </row>
    <row r="357" spans="1:251" s="3" customFormat="1" x14ac:dyDescent="0.3">
      <c r="A357" s="266"/>
      <c r="K357" s="266"/>
      <c r="U357" s="266"/>
      <c r="AE357" s="266"/>
      <c r="AO357" s="266"/>
      <c r="AY357" s="266"/>
      <c r="BI357" s="266"/>
      <c r="BS357" s="266"/>
      <c r="BT357" s="266"/>
      <c r="BU357" s="266"/>
      <c r="BV357" s="266"/>
      <c r="BW357" s="266"/>
      <c r="BX357" s="266"/>
      <c r="BY357" s="266"/>
      <c r="BZ357" s="266"/>
      <c r="CC357" s="266"/>
      <c r="CM357" s="266"/>
      <c r="CW357" s="266"/>
      <c r="DG357" s="266"/>
      <c r="DQ357" s="266"/>
      <c r="EA357" s="266"/>
      <c r="EK357" s="266"/>
      <c r="EU357" s="266"/>
      <c r="FE357" s="266"/>
      <c r="FO357" s="266"/>
      <c r="FY357" s="266"/>
      <c r="GI357" s="266"/>
      <c r="GS357" s="266"/>
      <c r="HC357" s="266"/>
      <c r="HM357" s="266"/>
      <c r="HW357" s="266"/>
      <c r="IG357" s="266"/>
      <c r="IQ357" s="266"/>
    </row>
    <row r="358" spans="1:251" s="3" customFormat="1" x14ac:dyDescent="0.3">
      <c r="A358" s="266"/>
      <c r="K358" s="266"/>
      <c r="U358" s="266"/>
      <c r="AE358" s="266"/>
      <c r="AO358" s="266"/>
      <c r="AY358" s="266"/>
      <c r="BI358" s="266"/>
      <c r="BS358" s="266"/>
      <c r="BT358" s="266"/>
      <c r="BU358" s="266"/>
      <c r="BV358" s="266"/>
      <c r="BW358" s="266"/>
      <c r="BX358" s="266"/>
      <c r="BY358" s="266"/>
      <c r="BZ358" s="266"/>
      <c r="CC358" s="266"/>
      <c r="CM358" s="266"/>
      <c r="CW358" s="266"/>
      <c r="DG358" s="266"/>
      <c r="DQ358" s="266"/>
      <c r="EA358" s="266"/>
      <c r="EK358" s="266"/>
      <c r="EU358" s="266"/>
      <c r="FE358" s="266"/>
      <c r="FO358" s="266"/>
      <c r="FY358" s="266"/>
      <c r="GI358" s="266"/>
      <c r="GS358" s="266"/>
      <c r="HC358" s="266"/>
      <c r="HM358" s="266"/>
      <c r="HW358" s="266"/>
      <c r="IG358" s="266"/>
      <c r="IQ358" s="266"/>
    </row>
    <row r="359" spans="1:251" s="3" customFormat="1" x14ac:dyDescent="0.3">
      <c r="A359" s="266"/>
      <c r="K359" s="266"/>
      <c r="U359" s="266"/>
      <c r="AE359" s="266"/>
      <c r="AO359" s="266"/>
      <c r="AY359" s="266"/>
      <c r="BI359" s="266"/>
      <c r="BS359" s="266"/>
      <c r="BT359" s="266"/>
      <c r="BU359" s="266"/>
      <c r="BV359" s="266"/>
      <c r="BW359" s="266"/>
      <c r="BX359" s="266"/>
      <c r="BY359" s="266"/>
      <c r="BZ359" s="266"/>
      <c r="CC359" s="266"/>
      <c r="CM359" s="266"/>
      <c r="CW359" s="266"/>
      <c r="DG359" s="266"/>
      <c r="DQ359" s="266"/>
      <c r="EA359" s="266"/>
      <c r="EK359" s="266"/>
      <c r="EU359" s="266"/>
      <c r="FE359" s="266"/>
      <c r="FO359" s="266"/>
      <c r="FY359" s="266"/>
      <c r="GI359" s="266"/>
      <c r="GS359" s="266"/>
      <c r="HC359" s="266"/>
      <c r="HM359" s="266"/>
      <c r="HW359" s="266"/>
      <c r="IG359" s="266"/>
      <c r="IQ359" s="266"/>
    </row>
    <row r="360" spans="1:251" s="3" customFormat="1" x14ac:dyDescent="0.3">
      <c r="A360" s="266"/>
      <c r="K360" s="266"/>
      <c r="U360" s="266"/>
      <c r="AE360" s="266"/>
      <c r="AO360" s="266"/>
      <c r="AY360" s="266"/>
      <c r="BI360" s="266"/>
      <c r="BS360" s="266"/>
      <c r="BT360" s="266"/>
      <c r="BU360" s="266"/>
      <c r="BV360" s="266"/>
      <c r="BW360" s="266"/>
      <c r="BX360" s="266"/>
      <c r="BY360" s="266"/>
      <c r="BZ360" s="266"/>
      <c r="CC360" s="266"/>
      <c r="CM360" s="266"/>
      <c r="CW360" s="266"/>
      <c r="DG360" s="266"/>
      <c r="DQ360" s="266"/>
      <c r="EA360" s="266"/>
      <c r="EK360" s="266"/>
      <c r="EU360" s="266"/>
      <c r="FE360" s="266"/>
      <c r="FO360" s="266"/>
      <c r="FY360" s="266"/>
      <c r="GI360" s="266"/>
      <c r="GS360" s="266"/>
      <c r="HC360" s="266"/>
      <c r="HM360" s="266"/>
      <c r="HW360" s="266"/>
      <c r="IG360" s="266"/>
      <c r="IQ360" s="266"/>
    </row>
    <row r="361" spans="1:251" s="3" customFormat="1" x14ac:dyDescent="0.3">
      <c r="A361" s="266"/>
      <c r="K361" s="266"/>
      <c r="U361" s="266"/>
      <c r="AE361" s="266"/>
      <c r="AO361" s="266"/>
      <c r="AY361" s="266"/>
      <c r="BI361" s="266"/>
      <c r="BS361" s="266"/>
      <c r="BT361" s="266"/>
      <c r="BU361" s="266"/>
      <c r="BV361" s="266"/>
      <c r="BW361" s="266"/>
      <c r="BX361" s="266"/>
      <c r="BY361" s="266"/>
      <c r="BZ361" s="266"/>
      <c r="CC361" s="266"/>
      <c r="CM361" s="266"/>
      <c r="CW361" s="266"/>
      <c r="DG361" s="266"/>
      <c r="DQ361" s="266"/>
      <c r="EA361" s="266"/>
      <c r="EK361" s="266"/>
      <c r="EU361" s="266"/>
      <c r="FE361" s="266"/>
      <c r="FO361" s="266"/>
      <c r="FY361" s="266"/>
      <c r="GI361" s="266"/>
      <c r="GS361" s="266"/>
      <c r="HC361" s="266"/>
      <c r="HM361" s="266"/>
      <c r="HW361" s="266"/>
      <c r="IG361" s="266"/>
      <c r="IQ361" s="266"/>
    </row>
    <row r="362" spans="1:251" s="3" customFormat="1" x14ac:dyDescent="0.3">
      <c r="A362" s="266"/>
      <c r="K362" s="266"/>
      <c r="U362" s="266"/>
      <c r="AE362" s="266"/>
      <c r="AO362" s="266"/>
      <c r="AY362" s="266"/>
      <c r="BI362" s="266"/>
      <c r="BS362" s="266"/>
      <c r="BT362" s="266"/>
      <c r="BU362" s="266"/>
      <c r="BV362" s="266"/>
      <c r="BW362" s="266"/>
      <c r="BX362" s="266"/>
      <c r="BY362" s="266"/>
      <c r="BZ362" s="266"/>
      <c r="CC362" s="266"/>
      <c r="CM362" s="266"/>
      <c r="CW362" s="266"/>
      <c r="DG362" s="266"/>
      <c r="DQ362" s="266"/>
      <c r="EA362" s="266"/>
      <c r="EK362" s="266"/>
      <c r="EU362" s="266"/>
      <c r="FE362" s="266"/>
      <c r="FO362" s="266"/>
      <c r="FY362" s="266"/>
      <c r="GI362" s="266"/>
      <c r="GS362" s="266"/>
      <c r="HC362" s="266"/>
      <c r="HM362" s="266"/>
      <c r="HW362" s="266"/>
      <c r="IG362" s="266"/>
      <c r="IQ362" s="266"/>
    </row>
    <row r="363" spans="1:251" s="3" customFormat="1" x14ac:dyDescent="0.3">
      <c r="A363" s="266"/>
      <c r="K363" s="266"/>
      <c r="U363" s="266"/>
      <c r="AE363" s="266"/>
      <c r="AO363" s="266"/>
      <c r="AY363" s="266"/>
      <c r="BI363" s="266"/>
      <c r="BS363" s="266"/>
      <c r="BT363" s="266"/>
      <c r="BU363" s="266"/>
      <c r="BV363" s="266"/>
      <c r="BW363" s="266"/>
      <c r="BX363" s="266"/>
      <c r="BY363" s="266"/>
      <c r="BZ363" s="266"/>
      <c r="CC363" s="266"/>
      <c r="CM363" s="266"/>
      <c r="CW363" s="266"/>
      <c r="DG363" s="266"/>
      <c r="DQ363" s="266"/>
      <c r="EA363" s="266"/>
      <c r="EK363" s="266"/>
      <c r="EU363" s="266"/>
      <c r="FE363" s="266"/>
      <c r="FO363" s="266"/>
      <c r="FY363" s="266"/>
      <c r="GI363" s="266"/>
      <c r="GS363" s="266"/>
      <c r="HC363" s="266"/>
      <c r="HM363" s="266"/>
      <c r="HW363" s="266"/>
      <c r="IG363" s="266"/>
      <c r="IQ363" s="266"/>
    </row>
    <row r="364" spans="1:251" s="3" customFormat="1" x14ac:dyDescent="0.3">
      <c r="A364" s="266"/>
      <c r="K364" s="266"/>
      <c r="U364" s="266"/>
      <c r="AE364" s="266"/>
      <c r="AO364" s="266"/>
      <c r="AY364" s="266"/>
      <c r="BI364" s="266"/>
      <c r="BS364" s="266"/>
      <c r="BT364" s="266"/>
      <c r="BU364" s="266"/>
      <c r="BV364" s="266"/>
      <c r="BW364" s="266"/>
      <c r="BX364" s="266"/>
      <c r="BY364" s="266"/>
      <c r="BZ364" s="266"/>
      <c r="CC364" s="266"/>
      <c r="CM364" s="266"/>
      <c r="CW364" s="266"/>
      <c r="DG364" s="266"/>
      <c r="DQ364" s="266"/>
      <c r="EA364" s="266"/>
      <c r="EK364" s="266"/>
      <c r="EU364" s="266"/>
      <c r="FE364" s="266"/>
      <c r="FO364" s="266"/>
      <c r="FY364" s="266"/>
      <c r="GI364" s="266"/>
      <c r="GS364" s="266"/>
      <c r="HC364" s="266"/>
      <c r="HM364" s="266"/>
      <c r="HW364" s="266"/>
      <c r="IG364" s="266"/>
      <c r="IQ364" s="266"/>
    </row>
    <row r="365" spans="1:251" s="3" customFormat="1" x14ac:dyDescent="0.3">
      <c r="A365" s="266"/>
      <c r="K365" s="266"/>
      <c r="U365" s="266"/>
      <c r="AE365" s="266"/>
      <c r="AO365" s="266"/>
      <c r="AY365" s="266"/>
      <c r="BI365" s="266"/>
      <c r="BS365" s="266"/>
      <c r="BT365" s="266"/>
      <c r="BU365" s="266"/>
      <c r="BV365" s="266"/>
      <c r="BW365" s="266"/>
      <c r="BX365" s="266"/>
      <c r="BY365" s="266"/>
      <c r="BZ365" s="266"/>
      <c r="CC365" s="266"/>
      <c r="CM365" s="266"/>
      <c r="CW365" s="266"/>
      <c r="DG365" s="266"/>
      <c r="DQ365" s="266"/>
      <c r="EA365" s="266"/>
      <c r="EK365" s="266"/>
      <c r="EU365" s="266"/>
      <c r="FE365" s="266"/>
      <c r="FO365" s="266"/>
      <c r="FY365" s="266"/>
      <c r="GI365" s="266"/>
      <c r="GS365" s="266"/>
      <c r="HC365" s="266"/>
      <c r="HM365" s="266"/>
      <c r="HW365" s="266"/>
      <c r="IG365" s="266"/>
      <c r="IQ365" s="266"/>
    </row>
    <row r="366" spans="1:251" s="3" customFormat="1" x14ac:dyDescent="0.3">
      <c r="A366" s="266"/>
      <c r="K366" s="266"/>
      <c r="U366" s="266"/>
      <c r="AE366" s="266"/>
      <c r="AO366" s="266"/>
      <c r="AY366" s="266"/>
      <c r="BI366" s="266"/>
      <c r="BS366" s="266"/>
      <c r="BT366" s="266"/>
      <c r="BU366" s="266"/>
      <c r="BV366" s="266"/>
      <c r="BW366" s="266"/>
      <c r="BX366" s="266"/>
      <c r="BY366" s="266"/>
      <c r="BZ366" s="266"/>
      <c r="CC366" s="266"/>
      <c r="CM366" s="266"/>
      <c r="CW366" s="266"/>
      <c r="DG366" s="266"/>
      <c r="DQ366" s="266"/>
      <c r="EA366" s="266"/>
      <c r="EK366" s="266"/>
      <c r="EU366" s="266"/>
      <c r="FE366" s="266"/>
      <c r="FO366" s="266"/>
      <c r="FY366" s="266"/>
      <c r="GI366" s="266"/>
      <c r="GS366" s="266"/>
      <c r="HC366" s="266"/>
      <c r="HM366" s="266"/>
      <c r="HW366" s="266"/>
      <c r="IG366" s="266"/>
      <c r="IQ366" s="266"/>
    </row>
    <row r="367" spans="1:251" s="3" customFormat="1" x14ac:dyDescent="0.3">
      <c r="A367" s="266"/>
      <c r="K367" s="266"/>
      <c r="U367" s="266"/>
      <c r="AE367" s="266"/>
      <c r="AO367" s="266"/>
      <c r="AY367" s="266"/>
      <c r="BI367" s="266"/>
      <c r="BS367" s="266"/>
      <c r="BT367" s="266"/>
      <c r="BU367" s="266"/>
      <c r="BV367" s="266"/>
      <c r="BW367" s="266"/>
      <c r="BX367" s="266"/>
      <c r="BY367" s="266"/>
      <c r="BZ367" s="266"/>
      <c r="CC367" s="266"/>
      <c r="CM367" s="266"/>
      <c r="CW367" s="266"/>
      <c r="DG367" s="266"/>
      <c r="DQ367" s="266"/>
      <c r="EA367" s="266"/>
      <c r="EK367" s="266"/>
      <c r="EU367" s="266"/>
      <c r="FE367" s="266"/>
      <c r="FO367" s="266"/>
      <c r="FY367" s="266"/>
      <c r="GI367" s="266"/>
      <c r="GS367" s="266"/>
      <c r="HC367" s="266"/>
      <c r="HM367" s="266"/>
      <c r="HW367" s="266"/>
      <c r="IG367" s="266"/>
      <c r="IQ367" s="266"/>
    </row>
    <row r="368" spans="1:251" s="3" customFormat="1" x14ac:dyDescent="0.3">
      <c r="A368" s="266"/>
      <c r="K368" s="266"/>
      <c r="U368" s="266"/>
      <c r="AE368" s="266"/>
      <c r="AO368" s="266"/>
      <c r="AY368" s="266"/>
      <c r="BI368" s="266"/>
      <c r="BS368" s="266"/>
      <c r="BT368" s="266"/>
      <c r="BU368" s="266"/>
      <c r="BV368" s="266"/>
      <c r="BW368" s="266"/>
      <c r="BX368" s="266"/>
      <c r="BY368" s="266"/>
      <c r="BZ368" s="266"/>
      <c r="CC368" s="266"/>
      <c r="CM368" s="266"/>
      <c r="CW368" s="266"/>
      <c r="DG368" s="266"/>
      <c r="DQ368" s="266"/>
      <c r="EA368" s="266"/>
      <c r="EK368" s="266"/>
      <c r="EU368" s="266"/>
      <c r="FE368" s="266"/>
      <c r="FO368" s="266"/>
      <c r="FY368" s="266"/>
      <c r="GI368" s="266"/>
      <c r="GS368" s="266"/>
      <c r="HC368" s="266"/>
      <c r="HM368" s="266"/>
      <c r="HW368" s="266"/>
      <c r="IG368" s="266"/>
      <c r="IQ368" s="266"/>
    </row>
    <row r="369" spans="1:251" s="3" customFormat="1" x14ac:dyDescent="0.3">
      <c r="A369" s="266"/>
      <c r="K369" s="266"/>
      <c r="U369" s="266"/>
      <c r="AE369" s="266"/>
      <c r="AO369" s="266"/>
      <c r="AY369" s="266"/>
      <c r="BI369" s="266"/>
      <c r="BS369" s="266"/>
      <c r="BT369" s="266"/>
      <c r="BU369" s="266"/>
      <c r="BV369" s="266"/>
      <c r="BW369" s="266"/>
      <c r="BX369" s="266"/>
      <c r="BY369" s="266"/>
      <c r="BZ369" s="266"/>
      <c r="CC369" s="266"/>
      <c r="CM369" s="266"/>
      <c r="CW369" s="266"/>
      <c r="DG369" s="266"/>
      <c r="DQ369" s="266"/>
      <c r="EA369" s="266"/>
      <c r="EK369" s="266"/>
      <c r="EU369" s="266"/>
      <c r="FE369" s="266"/>
      <c r="FO369" s="266"/>
      <c r="FY369" s="266"/>
      <c r="GI369" s="266"/>
      <c r="GS369" s="266"/>
      <c r="HC369" s="266"/>
      <c r="HM369" s="266"/>
      <c r="HW369" s="266"/>
      <c r="IG369" s="266"/>
      <c r="IQ369" s="266"/>
    </row>
    <row r="370" spans="1:251" s="3" customFormat="1" x14ac:dyDescent="0.3">
      <c r="A370" s="266"/>
      <c r="K370" s="266"/>
      <c r="U370" s="266"/>
      <c r="AE370" s="266"/>
      <c r="AO370" s="266"/>
      <c r="AY370" s="266"/>
      <c r="BI370" s="266"/>
      <c r="BS370" s="266"/>
      <c r="BT370" s="266"/>
      <c r="BU370" s="266"/>
      <c r="BV370" s="266"/>
      <c r="BW370" s="266"/>
      <c r="BX370" s="266"/>
      <c r="BY370" s="266"/>
      <c r="BZ370" s="266"/>
      <c r="CC370" s="266"/>
      <c r="CM370" s="266"/>
      <c r="CW370" s="266"/>
      <c r="DG370" s="266"/>
      <c r="DQ370" s="266"/>
      <c r="EA370" s="266"/>
      <c r="EK370" s="266"/>
      <c r="EU370" s="266"/>
      <c r="FE370" s="266"/>
      <c r="FO370" s="266"/>
      <c r="FY370" s="266"/>
      <c r="GI370" s="266"/>
      <c r="GS370" s="266"/>
      <c r="HC370" s="266"/>
      <c r="HM370" s="266"/>
      <c r="HW370" s="266"/>
      <c r="IG370" s="266"/>
      <c r="IQ370" s="266"/>
    </row>
    <row r="371" spans="1:251" s="3" customFormat="1" x14ac:dyDescent="0.3">
      <c r="A371" s="266"/>
      <c r="K371" s="266"/>
      <c r="U371" s="266"/>
      <c r="AE371" s="266"/>
      <c r="AO371" s="266"/>
      <c r="AY371" s="266"/>
      <c r="BI371" s="266"/>
      <c r="BS371" s="266"/>
      <c r="BT371" s="266"/>
      <c r="BU371" s="266"/>
      <c r="BV371" s="266"/>
      <c r="BW371" s="266"/>
      <c r="BX371" s="266"/>
      <c r="BY371" s="266"/>
      <c r="BZ371" s="266"/>
      <c r="CC371" s="266"/>
      <c r="CM371" s="266"/>
      <c r="CW371" s="266"/>
      <c r="DG371" s="266"/>
      <c r="DQ371" s="266"/>
      <c r="EA371" s="266"/>
      <c r="EK371" s="266"/>
      <c r="EU371" s="266"/>
      <c r="FE371" s="266"/>
      <c r="FO371" s="266"/>
      <c r="FY371" s="266"/>
      <c r="GI371" s="266"/>
      <c r="GS371" s="266"/>
      <c r="HC371" s="266"/>
      <c r="HM371" s="266"/>
      <c r="HW371" s="266"/>
      <c r="IG371" s="266"/>
      <c r="IQ371" s="266"/>
    </row>
    <row r="372" spans="1:251" s="3" customFormat="1" x14ac:dyDescent="0.3">
      <c r="A372" s="266"/>
      <c r="K372" s="266"/>
      <c r="U372" s="266"/>
      <c r="AE372" s="266"/>
      <c r="AO372" s="266"/>
      <c r="AY372" s="266"/>
      <c r="BI372" s="266"/>
      <c r="BS372" s="266"/>
      <c r="BT372" s="266"/>
      <c r="BU372" s="266"/>
      <c r="BV372" s="266"/>
      <c r="BW372" s="266"/>
      <c r="BX372" s="266"/>
      <c r="BY372" s="266"/>
      <c r="BZ372" s="266"/>
      <c r="CC372" s="266"/>
      <c r="CM372" s="266"/>
      <c r="CW372" s="266"/>
      <c r="DG372" s="266"/>
      <c r="DQ372" s="266"/>
      <c r="EA372" s="266"/>
      <c r="EK372" s="266"/>
      <c r="EU372" s="266"/>
      <c r="FE372" s="266"/>
      <c r="FO372" s="266"/>
      <c r="FY372" s="266"/>
      <c r="GI372" s="266"/>
      <c r="GS372" s="266"/>
      <c r="HC372" s="266"/>
      <c r="HM372" s="266"/>
      <c r="HW372" s="266"/>
      <c r="IG372" s="266"/>
      <c r="IQ372" s="266"/>
    </row>
    <row r="373" spans="1:251" s="3" customFormat="1" x14ac:dyDescent="0.3">
      <c r="A373" s="266"/>
      <c r="K373" s="266"/>
      <c r="U373" s="266"/>
      <c r="AE373" s="266"/>
      <c r="AO373" s="266"/>
      <c r="AY373" s="266"/>
      <c r="BI373" s="266"/>
      <c r="BS373" s="266"/>
      <c r="BT373" s="266"/>
      <c r="BU373" s="266"/>
      <c r="BV373" s="266"/>
      <c r="BW373" s="266"/>
      <c r="BX373" s="266"/>
      <c r="BY373" s="266"/>
      <c r="BZ373" s="266"/>
      <c r="CC373" s="266"/>
      <c r="CM373" s="266"/>
      <c r="CW373" s="266"/>
      <c r="DG373" s="266"/>
      <c r="DQ373" s="266"/>
      <c r="EA373" s="266"/>
      <c r="EK373" s="266"/>
      <c r="EU373" s="266"/>
      <c r="FE373" s="266"/>
      <c r="FO373" s="266"/>
      <c r="FY373" s="266"/>
      <c r="GI373" s="266"/>
      <c r="GS373" s="266"/>
      <c r="HC373" s="266"/>
      <c r="HM373" s="266"/>
      <c r="HW373" s="266"/>
      <c r="IG373" s="266"/>
      <c r="IQ373" s="266"/>
    </row>
    <row r="374" spans="1:251" s="3" customFormat="1" x14ac:dyDescent="0.3">
      <c r="A374" s="266"/>
      <c r="K374" s="266"/>
      <c r="U374" s="266"/>
      <c r="AE374" s="266"/>
      <c r="AO374" s="266"/>
      <c r="AY374" s="266"/>
      <c r="BI374" s="266"/>
      <c r="BS374" s="266"/>
      <c r="BT374" s="266"/>
      <c r="BU374" s="266"/>
      <c r="BV374" s="266"/>
      <c r="BW374" s="266"/>
      <c r="BX374" s="266"/>
      <c r="BY374" s="266"/>
      <c r="BZ374" s="266"/>
      <c r="CC374" s="266"/>
      <c r="CM374" s="266"/>
      <c r="CW374" s="266"/>
      <c r="DG374" s="266"/>
      <c r="DQ374" s="266"/>
      <c r="EA374" s="266"/>
      <c r="EK374" s="266"/>
      <c r="EU374" s="266"/>
      <c r="FE374" s="266"/>
      <c r="FO374" s="266"/>
      <c r="FY374" s="266"/>
      <c r="GI374" s="266"/>
      <c r="GS374" s="266"/>
      <c r="HC374" s="266"/>
      <c r="HM374" s="266"/>
      <c r="HW374" s="266"/>
      <c r="IG374" s="266"/>
      <c r="IQ374" s="266"/>
    </row>
    <row r="375" spans="1:251" s="3" customFormat="1" x14ac:dyDescent="0.3">
      <c r="A375" s="266"/>
      <c r="K375" s="266"/>
      <c r="U375" s="266"/>
      <c r="AE375" s="266"/>
      <c r="AO375" s="266"/>
      <c r="AY375" s="266"/>
      <c r="BI375" s="266"/>
      <c r="BS375" s="266"/>
      <c r="BT375" s="266"/>
      <c r="BU375" s="266"/>
      <c r="BV375" s="266"/>
      <c r="BW375" s="266"/>
      <c r="BX375" s="266"/>
      <c r="BY375" s="266"/>
      <c r="BZ375" s="266"/>
      <c r="CC375" s="266"/>
      <c r="CM375" s="266"/>
      <c r="CW375" s="266"/>
      <c r="DG375" s="266"/>
      <c r="DQ375" s="266"/>
      <c r="EA375" s="266"/>
      <c r="EK375" s="266"/>
      <c r="EU375" s="266"/>
      <c r="FE375" s="266"/>
      <c r="FO375" s="266"/>
      <c r="FY375" s="266"/>
      <c r="GI375" s="266"/>
      <c r="GS375" s="266"/>
      <c r="HC375" s="266"/>
      <c r="HM375" s="266"/>
      <c r="HW375" s="266"/>
      <c r="IG375" s="266"/>
      <c r="IQ375" s="266"/>
    </row>
    <row r="376" spans="1:251" s="3" customFormat="1" x14ac:dyDescent="0.3">
      <c r="A376" s="266"/>
      <c r="K376" s="266"/>
      <c r="U376" s="266"/>
      <c r="AE376" s="266"/>
      <c r="AO376" s="266"/>
      <c r="AY376" s="266"/>
      <c r="BI376" s="266"/>
      <c r="BS376" s="266"/>
      <c r="BT376" s="266"/>
      <c r="BU376" s="266"/>
      <c r="BV376" s="266"/>
      <c r="BW376" s="266"/>
      <c r="BX376" s="266"/>
      <c r="BY376" s="266"/>
      <c r="BZ376" s="266"/>
      <c r="CC376" s="266"/>
      <c r="CM376" s="266"/>
      <c r="CW376" s="266"/>
      <c r="DG376" s="266"/>
      <c r="DQ376" s="266"/>
      <c r="EA376" s="266"/>
      <c r="EK376" s="266"/>
      <c r="EU376" s="266"/>
      <c r="FE376" s="266"/>
      <c r="FO376" s="266"/>
      <c r="FY376" s="266"/>
      <c r="GI376" s="266"/>
      <c r="GS376" s="266"/>
      <c r="HC376" s="266"/>
      <c r="HM376" s="266"/>
      <c r="HW376" s="266"/>
      <c r="IG376" s="266"/>
      <c r="IQ376" s="266"/>
    </row>
    <row r="377" spans="1:251" s="3" customFormat="1" x14ac:dyDescent="0.3">
      <c r="A377" s="266"/>
      <c r="K377" s="266"/>
      <c r="U377" s="266"/>
      <c r="AE377" s="266"/>
      <c r="AO377" s="266"/>
      <c r="AY377" s="266"/>
      <c r="BI377" s="266"/>
      <c r="BS377" s="266"/>
      <c r="BT377" s="266"/>
      <c r="BU377" s="266"/>
      <c r="BV377" s="266"/>
      <c r="BW377" s="266"/>
      <c r="BX377" s="266"/>
      <c r="BY377" s="266"/>
      <c r="BZ377" s="266"/>
      <c r="CC377" s="266"/>
      <c r="CM377" s="266"/>
      <c r="CW377" s="266"/>
      <c r="DG377" s="266"/>
      <c r="DQ377" s="266"/>
      <c r="EA377" s="266"/>
      <c r="EK377" s="266"/>
      <c r="EU377" s="266"/>
      <c r="FE377" s="266"/>
      <c r="FO377" s="266"/>
      <c r="FY377" s="266"/>
      <c r="GI377" s="266"/>
      <c r="GS377" s="266"/>
      <c r="HC377" s="266"/>
      <c r="HM377" s="266"/>
      <c r="HW377" s="266"/>
      <c r="IG377" s="266"/>
      <c r="IQ377" s="266"/>
    </row>
    <row r="378" spans="1:251" s="3" customFormat="1" x14ac:dyDescent="0.3">
      <c r="A378" s="266"/>
      <c r="K378" s="266"/>
      <c r="U378" s="266"/>
      <c r="AE378" s="266"/>
      <c r="AO378" s="266"/>
      <c r="AY378" s="266"/>
      <c r="BI378" s="266"/>
      <c r="BS378" s="266"/>
      <c r="BT378" s="266"/>
      <c r="BU378" s="266"/>
      <c r="BV378" s="266"/>
      <c r="BW378" s="266"/>
      <c r="BX378" s="266"/>
      <c r="BY378" s="266"/>
      <c r="BZ378" s="266"/>
      <c r="CC378" s="266"/>
      <c r="CM378" s="266"/>
      <c r="CW378" s="266"/>
      <c r="DG378" s="266"/>
      <c r="DQ378" s="266"/>
      <c r="EA378" s="266"/>
      <c r="EK378" s="266"/>
      <c r="EU378" s="266"/>
      <c r="FE378" s="266"/>
      <c r="FO378" s="266"/>
      <c r="FY378" s="266"/>
      <c r="GI378" s="266"/>
      <c r="GS378" s="266"/>
      <c r="HC378" s="266"/>
      <c r="HM378" s="266"/>
      <c r="HW378" s="266"/>
      <c r="IG378" s="266"/>
      <c r="IQ378" s="266"/>
    </row>
    <row r="379" spans="1:251" s="3" customFormat="1" x14ac:dyDescent="0.3">
      <c r="A379" s="266"/>
      <c r="K379" s="266"/>
      <c r="U379" s="266"/>
      <c r="AE379" s="266"/>
      <c r="AO379" s="266"/>
      <c r="AY379" s="266"/>
      <c r="BI379" s="266"/>
      <c r="BS379" s="266"/>
      <c r="BT379" s="266"/>
      <c r="BU379" s="266"/>
      <c r="BV379" s="266"/>
      <c r="BW379" s="266"/>
      <c r="BX379" s="266"/>
      <c r="BY379" s="266"/>
      <c r="BZ379" s="266"/>
      <c r="CC379" s="266"/>
      <c r="CM379" s="266"/>
      <c r="CW379" s="266"/>
      <c r="DG379" s="266"/>
      <c r="DQ379" s="266"/>
      <c r="EA379" s="266"/>
      <c r="EK379" s="266"/>
      <c r="EU379" s="266"/>
      <c r="FE379" s="266"/>
      <c r="FO379" s="266"/>
      <c r="FY379" s="266"/>
      <c r="GI379" s="266"/>
      <c r="GS379" s="266"/>
      <c r="HC379" s="266"/>
      <c r="HM379" s="266"/>
      <c r="HW379" s="266"/>
      <c r="IG379" s="266"/>
      <c r="IQ379" s="266"/>
    </row>
    <row r="380" spans="1:251" s="3" customFormat="1" x14ac:dyDescent="0.3">
      <c r="A380" s="266"/>
      <c r="K380" s="266"/>
      <c r="U380" s="266"/>
      <c r="AE380" s="266"/>
      <c r="AO380" s="266"/>
      <c r="AY380" s="266"/>
      <c r="BI380" s="266"/>
      <c r="BS380" s="266"/>
      <c r="BT380" s="266"/>
      <c r="BU380" s="266"/>
      <c r="BV380" s="266"/>
      <c r="BW380" s="266"/>
      <c r="BX380" s="266"/>
      <c r="BY380" s="266"/>
      <c r="BZ380" s="266"/>
      <c r="CC380" s="266"/>
      <c r="CM380" s="266"/>
      <c r="CW380" s="266"/>
      <c r="DG380" s="266"/>
      <c r="DQ380" s="266"/>
      <c r="EA380" s="266"/>
      <c r="EK380" s="266"/>
      <c r="EU380" s="266"/>
      <c r="FE380" s="266"/>
      <c r="FO380" s="266"/>
      <c r="FY380" s="266"/>
      <c r="GI380" s="266"/>
      <c r="GS380" s="266"/>
      <c r="HC380" s="266"/>
      <c r="HM380" s="266"/>
      <c r="HW380" s="266"/>
      <c r="IG380" s="266"/>
      <c r="IQ380" s="266"/>
    </row>
    <row r="381" spans="1:251" s="3" customFormat="1" x14ac:dyDescent="0.3">
      <c r="A381" s="266"/>
      <c r="K381" s="266"/>
      <c r="U381" s="266"/>
      <c r="AE381" s="266"/>
      <c r="AO381" s="266"/>
      <c r="AY381" s="266"/>
      <c r="BI381" s="266"/>
      <c r="BS381" s="266"/>
      <c r="BT381" s="266"/>
      <c r="BU381" s="266"/>
      <c r="BV381" s="266"/>
      <c r="BW381" s="266"/>
      <c r="BX381" s="266"/>
      <c r="BY381" s="266"/>
      <c r="BZ381" s="266"/>
      <c r="CC381" s="266"/>
      <c r="CM381" s="266"/>
      <c r="CW381" s="266"/>
      <c r="DG381" s="266"/>
      <c r="DQ381" s="266"/>
      <c r="EA381" s="266"/>
      <c r="EK381" s="266"/>
      <c r="EU381" s="266"/>
      <c r="FE381" s="266"/>
      <c r="FO381" s="266"/>
      <c r="FY381" s="266"/>
      <c r="GI381" s="266"/>
      <c r="GS381" s="266"/>
      <c r="HC381" s="266"/>
      <c r="HM381" s="266"/>
      <c r="HW381" s="266"/>
      <c r="IG381" s="266"/>
      <c r="IQ381" s="266"/>
    </row>
    <row r="382" spans="1:251" s="3" customFormat="1" x14ac:dyDescent="0.3">
      <c r="A382" s="266"/>
      <c r="K382" s="266"/>
      <c r="U382" s="266"/>
      <c r="AE382" s="266"/>
      <c r="AO382" s="266"/>
      <c r="AY382" s="266"/>
      <c r="BI382" s="266"/>
      <c r="BS382" s="266"/>
      <c r="BT382" s="266"/>
      <c r="BU382" s="266"/>
      <c r="BV382" s="266"/>
      <c r="BW382" s="266"/>
      <c r="BX382" s="266"/>
      <c r="BY382" s="266"/>
      <c r="BZ382" s="266"/>
      <c r="CC382" s="266"/>
      <c r="CM382" s="266"/>
      <c r="CW382" s="266"/>
      <c r="DG382" s="266"/>
      <c r="DQ382" s="266"/>
      <c r="EA382" s="266"/>
      <c r="EK382" s="266"/>
      <c r="EU382" s="266"/>
      <c r="FE382" s="266"/>
      <c r="FO382" s="266"/>
      <c r="FY382" s="266"/>
      <c r="GI382" s="266"/>
      <c r="GS382" s="266"/>
      <c r="HC382" s="266"/>
      <c r="HM382" s="266"/>
      <c r="HW382" s="266"/>
      <c r="IG382" s="266"/>
      <c r="IQ382" s="266"/>
    </row>
    <row r="383" spans="1:251" s="3" customFormat="1" x14ac:dyDescent="0.3">
      <c r="A383" s="266"/>
      <c r="K383" s="266"/>
      <c r="U383" s="266"/>
      <c r="AE383" s="266"/>
      <c r="AO383" s="266"/>
      <c r="AY383" s="266"/>
      <c r="BI383" s="266"/>
      <c r="BS383" s="266"/>
      <c r="BT383" s="266"/>
      <c r="BU383" s="266"/>
      <c r="BV383" s="266"/>
      <c r="BW383" s="266"/>
      <c r="BX383" s="266"/>
      <c r="BY383" s="266"/>
      <c r="BZ383" s="266"/>
      <c r="CC383" s="266"/>
      <c r="CM383" s="266"/>
      <c r="CW383" s="266"/>
      <c r="DG383" s="266"/>
      <c r="DQ383" s="266"/>
      <c r="EA383" s="266"/>
      <c r="EK383" s="266"/>
      <c r="EU383" s="266"/>
      <c r="FE383" s="266"/>
      <c r="FO383" s="266"/>
      <c r="FY383" s="266"/>
      <c r="GI383" s="266"/>
      <c r="GS383" s="266"/>
      <c r="HC383" s="266"/>
      <c r="HM383" s="266"/>
      <c r="HW383" s="266"/>
      <c r="IG383" s="266"/>
      <c r="IQ383" s="266"/>
    </row>
    <row r="384" spans="1:251" s="3" customFormat="1" x14ac:dyDescent="0.3">
      <c r="A384" s="266"/>
      <c r="K384" s="266"/>
      <c r="U384" s="266"/>
      <c r="AE384" s="266"/>
      <c r="AO384" s="266"/>
      <c r="AY384" s="266"/>
      <c r="BI384" s="266"/>
      <c r="BS384" s="266"/>
      <c r="BT384" s="266"/>
      <c r="BU384" s="266"/>
      <c r="BV384" s="266"/>
      <c r="BW384" s="266"/>
      <c r="BX384" s="266"/>
      <c r="BY384" s="266"/>
      <c r="BZ384" s="266"/>
      <c r="CC384" s="266"/>
      <c r="CM384" s="266"/>
      <c r="CW384" s="266"/>
      <c r="DG384" s="266"/>
      <c r="DQ384" s="266"/>
      <c r="EA384" s="266"/>
      <c r="EK384" s="266"/>
      <c r="EU384" s="266"/>
      <c r="FE384" s="266"/>
      <c r="FO384" s="266"/>
      <c r="FY384" s="266"/>
      <c r="GI384" s="266"/>
      <c r="GS384" s="266"/>
      <c r="HC384" s="266"/>
      <c r="HM384" s="266"/>
      <c r="HW384" s="266"/>
      <c r="IG384" s="266"/>
      <c r="IQ384" s="266"/>
    </row>
    <row r="385" spans="1:251" s="3" customFormat="1" x14ac:dyDescent="0.3">
      <c r="A385" s="266"/>
      <c r="K385" s="266"/>
      <c r="U385" s="266"/>
      <c r="AE385" s="266"/>
      <c r="AO385" s="266"/>
      <c r="AY385" s="266"/>
      <c r="BI385" s="266"/>
      <c r="BS385" s="266"/>
      <c r="BT385" s="266"/>
      <c r="BU385" s="266"/>
      <c r="BV385" s="266"/>
      <c r="BW385" s="266"/>
      <c r="BX385" s="266"/>
      <c r="BY385" s="266"/>
      <c r="BZ385" s="266"/>
      <c r="CC385" s="266"/>
      <c r="CM385" s="266"/>
      <c r="CW385" s="266"/>
      <c r="DG385" s="266"/>
      <c r="DQ385" s="266"/>
      <c r="EA385" s="266"/>
      <c r="EK385" s="266"/>
      <c r="EU385" s="266"/>
      <c r="FE385" s="266"/>
      <c r="FO385" s="266"/>
      <c r="FY385" s="266"/>
      <c r="GI385" s="266"/>
      <c r="GS385" s="266"/>
      <c r="HC385" s="266"/>
      <c r="HM385" s="266"/>
      <c r="HW385" s="266"/>
      <c r="IG385" s="266"/>
      <c r="IQ385" s="266"/>
    </row>
    <row r="386" spans="1:251" s="3" customFormat="1" x14ac:dyDescent="0.3">
      <c r="A386" s="266"/>
      <c r="K386" s="266"/>
      <c r="U386" s="266"/>
      <c r="AE386" s="266"/>
      <c r="AO386" s="266"/>
      <c r="AY386" s="266"/>
      <c r="BI386" s="266"/>
      <c r="BS386" s="266"/>
      <c r="BT386" s="266"/>
      <c r="BU386" s="266"/>
      <c r="BV386" s="266"/>
      <c r="BW386" s="266"/>
      <c r="BX386" s="266"/>
      <c r="BY386" s="266"/>
      <c r="BZ386" s="266"/>
      <c r="CC386" s="266"/>
      <c r="CM386" s="266"/>
      <c r="CW386" s="266"/>
      <c r="DG386" s="266"/>
      <c r="DQ386" s="266"/>
      <c r="EA386" s="266"/>
      <c r="EK386" s="266"/>
      <c r="EU386" s="266"/>
      <c r="FE386" s="266"/>
      <c r="FO386" s="266"/>
      <c r="FY386" s="266"/>
      <c r="GI386" s="266"/>
      <c r="GS386" s="266"/>
      <c r="HC386" s="266"/>
      <c r="HM386" s="266"/>
      <c r="HW386" s="266"/>
      <c r="IG386" s="266"/>
      <c r="IQ386" s="266"/>
    </row>
    <row r="387" spans="1:251" s="3" customFormat="1" x14ac:dyDescent="0.3">
      <c r="A387" s="266"/>
      <c r="K387" s="266"/>
      <c r="U387" s="266"/>
      <c r="AE387" s="266"/>
      <c r="AO387" s="266"/>
      <c r="AY387" s="266"/>
      <c r="BI387" s="266"/>
      <c r="BS387" s="266"/>
      <c r="BT387" s="266"/>
      <c r="BU387" s="266"/>
      <c r="BV387" s="266"/>
      <c r="BW387" s="266"/>
      <c r="BX387" s="266"/>
      <c r="BY387" s="266"/>
      <c r="BZ387" s="266"/>
      <c r="CC387" s="266"/>
      <c r="CM387" s="266"/>
      <c r="CW387" s="266"/>
      <c r="DG387" s="266"/>
      <c r="DQ387" s="266"/>
      <c r="EA387" s="266"/>
      <c r="EK387" s="266"/>
      <c r="EU387" s="266"/>
      <c r="FE387" s="266"/>
      <c r="FO387" s="266"/>
      <c r="FY387" s="266"/>
      <c r="GI387" s="266"/>
      <c r="GS387" s="266"/>
      <c r="HC387" s="266"/>
      <c r="HM387" s="266"/>
      <c r="HW387" s="266"/>
      <c r="IG387" s="266"/>
      <c r="IQ387" s="266"/>
    </row>
    <row r="388" spans="1:251" s="3" customFormat="1" x14ac:dyDescent="0.3">
      <c r="A388" s="266"/>
      <c r="K388" s="266"/>
      <c r="U388" s="266"/>
      <c r="AE388" s="266"/>
      <c r="AO388" s="266"/>
      <c r="AY388" s="266"/>
      <c r="BI388" s="266"/>
      <c r="BS388" s="266"/>
      <c r="BT388" s="266"/>
      <c r="BU388" s="266"/>
      <c r="BV388" s="266"/>
      <c r="BW388" s="266"/>
      <c r="BX388" s="266"/>
      <c r="BY388" s="266"/>
      <c r="BZ388" s="266"/>
      <c r="CC388" s="266"/>
      <c r="CM388" s="266"/>
      <c r="CW388" s="266"/>
      <c r="DG388" s="266"/>
      <c r="DQ388" s="266"/>
      <c r="EA388" s="266"/>
      <c r="EK388" s="266"/>
      <c r="EU388" s="266"/>
      <c r="FE388" s="266"/>
      <c r="FO388" s="266"/>
      <c r="FY388" s="266"/>
      <c r="GI388" s="266"/>
      <c r="GS388" s="266"/>
      <c r="HC388" s="266"/>
      <c r="HM388" s="266"/>
      <c r="HW388" s="266"/>
      <c r="IG388" s="266"/>
      <c r="IQ388" s="266"/>
    </row>
    <row r="389" spans="1:251" s="3" customFormat="1" x14ac:dyDescent="0.3">
      <c r="A389" s="266"/>
      <c r="K389" s="266"/>
      <c r="U389" s="266"/>
      <c r="AE389" s="266"/>
      <c r="AO389" s="266"/>
      <c r="AY389" s="266"/>
      <c r="BI389" s="266"/>
      <c r="BS389" s="266"/>
      <c r="BT389" s="266"/>
      <c r="BU389" s="266"/>
      <c r="BV389" s="266"/>
      <c r="BW389" s="266"/>
      <c r="BX389" s="266"/>
      <c r="BY389" s="266"/>
      <c r="BZ389" s="266"/>
      <c r="CC389" s="266"/>
      <c r="CM389" s="266"/>
      <c r="CW389" s="266"/>
      <c r="DG389" s="266"/>
      <c r="DQ389" s="266"/>
      <c r="EA389" s="266"/>
      <c r="EK389" s="266"/>
      <c r="EU389" s="266"/>
      <c r="FE389" s="266"/>
      <c r="FO389" s="266"/>
      <c r="FY389" s="266"/>
      <c r="GI389" s="266"/>
      <c r="GS389" s="266"/>
      <c r="HC389" s="266"/>
      <c r="HM389" s="266"/>
      <c r="HW389" s="266"/>
      <c r="IG389" s="266"/>
      <c r="IQ389" s="266"/>
    </row>
    <row r="390" spans="1:251" s="3" customFormat="1" x14ac:dyDescent="0.3">
      <c r="A390" s="266"/>
      <c r="K390" s="266"/>
      <c r="U390" s="266"/>
      <c r="AE390" s="266"/>
      <c r="AO390" s="266"/>
      <c r="AY390" s="266"/>
      <c r="BI390" s="266"/>
      <c r="BS390" s="266"/>
      <c r="BT390" s="266"/>
      <c r="BU390" s="266"/>
      <c r="BV390" s="266"/>
      <c r="BW390" s="266"/>
      <c r="BX390" s="266"/>
      <c r="BY390" s="266"/>
      <c r="BZ390" s="266"/>
      <c r="CC390" s="266"/>
      <c r="CM390" s="266"/>
      <c r="CW390" s="266"/>
      <c r="DG390" s="266"/>
      <c r="DQ390" s="266"/>
      <c r="EA390" s="266"/>
      <c r="EK390" s="266"/>
      <c r="EU390" s="266"/>
      <c r="FE390" s="266"/>
      <c r="FO390" s="266"/>
      <c r="FY390" s="266"/>
      <c r="GI390" s="266"/>
      <c r="GS390" s="266"/>
      <c r="HC390" s="266"/>
      <c r="HM390" s="266"/>
      <c r="HW390" s="266"/>
      <c r="IG390" s="266"/>
      <c r="IQ390" s="266"/>
    </row>
    <row r="391" spans="1:251" s="3" customFormat="1" x14ac:dyDescent="0.3">
      <c r="A391" s="266"/>
      <c r="K391" s="266"/>
      <c r="U391" s="266"/>
      <c r="AE391" s="266"/>
      <c r="AO391" s="266"/>
      <c r="AY391" s="266"/>
      <c r="BI391" s="266"/>
      <c r="BS391" s="266"/>
      <c r="BT391" s="266"/>
      <c r="BU391" s="266"/>
      <c r="BV391" s="266"/>
      <c r="BW391" s="266"/>
      <c r="BX391" s="266"/>
      <c r="BY391" s="266"/>
      <c r="BZ391" s="266"/>
      <c r="CC391" s="266"/>
      <c r="CM391" s="266"/>
      <c r="CW391" s="266"/>
      <c r="DG391" s="266"/>
      <c r="DQ391" s="266"/>
      <c r="EA391" s="266"/>
      <c r="EK391" s="266"/>
      <c r="EU391" s="266"/>
      <c r="FE391" s="266"/>
      <c r="FO391" s="266"/>
      <c r="FY391" s="266"/>
      <c r="GI391" s="266"/>
      <c r="GS391" s="266"/>
      <c r="HC391" s="266"/>
      <c r="HM391" s="266"/>
      <c r="HW391" s="266"/>
      <c r="IG391" s="266"/>
      <c r="IQ391" s="266"/>
    </row>
    <row r="392" spans="1:251" s="3" customFormat="1" x14ac:dyDescent="0.3">
      <c r="A392" s="266"/>
      <c r="K392" s="266"/>
      <c r="U392" s="266"/>
      <c r="AE392" s="266"/>
      <c r="AO392" s="266"/>
      <c r="AY392" s="266"/>
      <c r="BI392" s="266"/>
      <c r="BS392" s="266"/>
      <c r="BT392" s="266"/>
      <c r="BU392" s="266"/>
      <c r="BV392" s="266"/>
      <c r="BW392" s="266"/>
      <c r="BX392" s="266"/>
      <c r="BY392" s="266"/>
      <c r="BZ392" s="266"/>
      <c r="CC392" s="266"/>
      <c r="CM392" s="266"/>
      <c r="CW392" s="266"/>
      <c r="DG392" s="266"/>
      <c r="DQ392" s="266"/>
      <c r="EA392" s="266"/>
      <c r="EK392" s="266"/>
      <c r="EU392" s="266"/>
      <c r="FE392" s="266"/>
      <c r="FO392" s="266"/>
      <c r="FY392" s="266"/>
      <c r="GI392" s="266"/>
      <c r="GS392" s="266"/>
      <c r="HC392" s="266"/>
      <c r="HM392" s="266"/>
      <c r="HW392" s="266"/>
      <c r="IG392" s="266"/>
      <c r="IQ392" s="266"/>
    </row>
    <row r="393" spans="1:251" s="3" customFormat="1" x14ac:dyDescent="0.3">
      <c r="A393" s="266"/>
      <c r="K393" s="266"/>
      <c r="U393" s="266"/>
      <c r="AE393" s="266"/>
      <c r="AO393" s="266"/>
      <c r="AY393" s="266"/>
      <c r="BI393" s="266"/>
      <c r="BS393" s="266"/>
      <c r="BT393" s="266"/>
      <c r="BU393" s="266"/>
      <c r="BV393" s="266"/>
      <c r="BW393" s="266"/>
      <c r="BX393" s="266"/>
      <c r="BY393" s="266"/>
      <c r="BZ393" s="266"/>
      <c r="CC393" s="266"/>
      <c r="CM393" s="266"/>
      <c r="CW393" s="266"/>
      <c r="DG393" s="266"/>
      <c r="DQ393" s="266"/>
      <c r="EA393" s="266"/>
      <c r="EK393" s="266"/>
      <c r="EU393" s="266"/>
      <c r="FE393" s="266"/>
      <c r="FO393" s="266"/>
      <c r="FY393" s="266"/>
      <c r="GI393" s="266"/>
      <c r="GS393" s="266"/>
      <c r="HC393" s="266"/>
      <c r="HM393" s="266"/>
      <c r="HW393" s="266"/>
      <c r="IG393" s="266"/>
      <c r="IQ393" s="266"/>
    </row>
    <row r="394" spans="1:251" s="3" customFormat="1" x14ac:dyDescent="0.3">
      <c r="A394" s="266"/>
      <c r="K394" s="266"/>
      <c r="U394" s="266"/>
      <c r="AE394" s="266"/>
      <c r="AO394" s="266"/>
      <c r="AY394" s="266"/>
      <c r="BI394" s="266"/>
      <c r="BS394" s="266"/>
      <c r="BT394" s="266"/>
      <c r="BU394" s="266"/>
      <c r="BV394" s="266"/>
      <c r="BW394" s="266"/>
      <c r="BX394" s="266"/>
      <c r="BY394" s="266"/>
      <c r="BZ394" s="266"/>
      <c r="CC394" s="266"/>
      <c r="CM394" s="266"/>
      <c r="CW394" s="266"/>
      <c r="DG394" s="266"/>
      <c r="DQ394" s="266"/>
      <c r="EA394" s="266"/>
      <c r="EK394" s="266"/>
      <c r="EU394" s="266"/>
      <c r="FE394" s="266"/>
      <c r="FO394" s="266"/>
      <c r="FY394" s="266"/>
      <c r="GI394" s="266"/>
      <c r="GS394" s="266"/>
      <c r="HC394" s="266"/>
      <c r="HM394" s="266"/>
      <c r="HW394" s="266"/>
      <c r="IG394" s="266"/>
      <c r="IQ394" s="266"/>
    </row>
    <row r="395" spans="1:251" s="3" customFormat="1" x14ac:dyDescent="0.3">
      <c r="A395" s="266"/>
      <c r="K395" s="266"/>
      <c r="U395" s="266"/>
      <c r="AE395" s="266"/>
      <c r="AO395" s="266"/>
      <c r="AY395" s="266"/>
      <c r="BI395" s="266"/>
      <c r="BS395" s="266"/>
      <c r="BT395" s="266"/>
      <c r="BU395" s="266"/>
      <c r="BV395" s="266"/>
      <c r="BW395" s="266"/>
      <c r="BX395" s="266"/>
      <c r="BY395" s="266"/>
      <c r="BZ395" s="266"/>
      <c r="CC395" s="266"/>
      <c r="CM395" s="266"/>
      <c r="CW395" s="266"/>
      <c r="DG395" s="266"/>
      <c r="DQ395" s="266"/>
      <c r="EA395" s="266"/>
      <c r="EK395" s="266"/>
      <c r="EU395" s="266"/>
      <c r="FE395" s="266"/>
      <c r="FO395" s="266"/>
      <c r="FY395" s="266"/>
      <c r="GI395" s="266"/>
      <c r="GS395" s="266"/>
      <c r="HC395" s="266"/>
      <c r="HM395" s="266"/>
      <c r="HW395" s="266"/>
      <c r="IG395" s="266"/>
      <c r="IQ395" s="266"/>
    </row>
    <row r="396" spans="1:251" s="3" customFormat="1" x14ac:dyDescent="0.3">
      <c r="A396" s="266"/>
      <c r="K396" s="266"/>
      <c r="U396" s="266"/>
      <c r="AE396" s="266"/>
      <c r="AO396" s="266"/>
      <c r="AY396" s="266"/>
      <c r="BI396" s="266"/>
      <c r="BS396" s="266"/>
      <c r="BT396" s="266"/>
      <c r="BU396" s="266"/>
      <c r="BV396" s="266"/>
      <c r="BW396" s="266"/>
      <c r="BX396" s="266"/>
      <c r="BY396" s="266"/>
      <c r="BZ396" s="266"/>
      <c r="CC396" s="266"/>
      <c r="CM396" s="266"/>
      <c r="CW396" s="266"/>
      <c r="DG396" s="266"/>
      <c r="DQ396" s="266"/>
      <c r="EA396" s="266"/>
      <c r="EK396" s="266"/>
      <c r="EU396" s="266"/>
      <c r="FE396" s="266"/>
      <c r="FO396" s="266"/>
      <c r="FY396" s="266"/>
      <c r="GI396" s="266"/>
      <c r="GS396" s="266"/>
      <c r="HC396" s="266"/>
      <c r="HM396" s="266"/>
      <c r="HW396" s="266"/>
      <c r="IG396" s="266"/>
      <c r="IQ396" s="266"/>
    </row>
    <row r="397" spans="1:251" s="3" customFormat="1" x14ac:dyDescent="0.3">
      <c r="A397" s="266"/>
      <c r="K397" s="266"/>
      <c r="U397" s="266"/>
      <c r="AE397" s="266"/>
      <c r="AO397" s="266"/>
      <c r="AY397" s="266"/>
      <c r="BI397" s="266"/>
      <c r="BS397" s="266"/>
      <c r="BT397" s="266"/>
      <c r="BU397" s="266"/>
      <c r="BV397" s="266"/>
      <c r="BW397" s="266"/>
      <c r="BX397" s="266"/>
      <c r="BY397" s="266"/>
      <c r="BZ397" s="266"/>
      <c r="CC397" s="266"/>
      <c r="CM397" s="266"/>
      <c r="CW397" s="266"/>
      <c r="DG397" s="266"/>
      <c r="DQ397" s="266"/>
      <c r="EA397" s="266"/>
      <c r="EK397" s="266"/>
      <c r="EU397" s="266"/>
      <c r="FE397" s="266"/>
      <c r="FO397" s="266"/>
      <c r="FY397" s="266"/>
      <c r="GI397" s="266"/>
      <c r="GS397" s="266"/>
      <c r="HC397" s="266"/>
      <c r="HM397" s="266"/>
      <c r="HW397" s="266"/>
      <c r="IG397" s="266"/>
      <c r="IQ397" s="266"/>
    </row>
    <row r="398" spans="1:251" s="3" customFormat="1" x14ac:dyDescent="0.3">
      <c r="A398" s="266"/>
      <c r="K398" s="266"/>
      <c r="U398" s="266"/>
      <c r="AE398" s="266"/>
      <c r="AO398" s="266"/>
      <c r="AY398" s="266"/>
      <c r="BI398" s="266"/>
      <c r="BS398" s="266"/>
      <c r="BT398" s="266"/>
      <c r="BU398" s="266"/>
      <c r="BV398" s="266"/>
      <c r="BW398" s="266"/>
      <c r="BX398" s="266"/>
      <c r="BY398" s="266"/>
      <c r="BZ398" s="266"/>
      <c r="CC398" s="266"/>
      <c r="CM398" s="266"/>
      <c r="CW398" s="266"/>
      <c r="DG398" s="266"/>
      <c r="DQ398" s="266"/>
      <c r="EA398" s="266"/>
      <c r="EK398" s="266"/>
      <c r="EU398" s="266"/>
      <c r="FE398" s="266"/>
      <c r="FO398" s="266"/>
      <c r="FY398" s="266"/>
      <c r="GI398" s="266"/>
      <c r="GS398" s="266"/>
      <c r="HC398" s="266"/>
      <c r="HM398" s="266"/>
      <c r="HW398" s="266"/>
      <c r="IG398" s="266"/>
      <c r="IQ398" s="266"/>
    </row>
    <row r="399" spans="1:251" s="3" customFormat="1" x14ac:dyDescent="0.3">
      <c r="A399" s="266"/>
      <c r="K399" s="266"/>
      <c r="U399" s="266"/>
      <c r="AE399" s="266"/>
      <c r="AO399" s="266"/>
      <c r="AY399" s="266"/>
      <c r="BI399" s="266"/>
      <c r="BS399" s="266"/>
      <c r="BT399" s="266"/>
      <c r="BU399" s="266"/>
      <c r="BV399" s="266"/>
      <c r="BW399" s="266"/>
      <c r="BX399" s="266"/>
      <c r="BY399" s="266"/>
      <c r="BZ399" s="266"/>
      <c r="CC399" s="266"/>
      <c r="CM399" s="266"/>
      <c r="CW399" s="266"/>
      <c r="DG399" s="266"/>
      <c r="DQ399" s="266"/>
      <c r="EA399" s="266"/>
      <c r="EK399" s="266"/>
      <c r="EU399" s="266"/>
      <c r="FE399" s="266"/>
      <c r="FO399" s="266"/>
      <c r="FY399" s="266"/>
      <c r="GI399" s="266"/>
      <c r="GS399" s="266"/>
      <c r="HC399" s="266"/>
      <c r="HM399" s="266"/>
      <c r="HW399" s="266"/>
      <c r="IG399" s="266"/>
      <c r="IQ399" s="266"/>
    </row>
    <row r="400" spans="1:251" s="3" customFormat="1" x14ac:dyDescent="0.3">
      <c r="A400" s="266"/>
      <c r="K400" s="266"/>
      <c r="U400" s="266"/>
      <c r="AE400" s="266"/>
      <c r="AO400" s="266"/>
      <c r="AY400" s="266"/>
      <c r="BI400" s="266"/>
      <c r="BS400" s="266"/>
      <c r="BT400" s="266"/>
      <c r="BU400" s="266"/>
      <c r="BV400" s="266"/>
      <c r="BW400" s="266"/>
      <c r="BX400" s="266"/>
      <c r="BY400" s="266"/>
      <c r="BZ400" s="266"/>
      <c r="CC400" s="266"/>
      <c r="CM400" s="266"/>
      <c r="CW400" s="266"/>
      <c r="DG400" s="266"/>
      <c r="DQ400" s="266"/>
      <c r="EA400" s="266"/>
      <c r="EK400" s="266"/>
      <c r="EU400" s="266"/>
      <c r="FE400" s="266"/>
      <c r="FO400" s="266"/>
      <c r="FY400" s="266"/>
      <c r="GI400" s="266"/>
      <c r="GS400" s="266"/>
      <c r="HC400" s="266"/>
      <c r="HM400" s="266"/>
      <c r="HW400" s="266"/>
      <c r="IG400" s="266"/>
      <c r="IQ400" s="266"/>
    </row>
    <row r="401" spans="1:251" s="3" customFormat="1" x14ac:dyDescent="0.3">
      <c r="A401" s="266"/>
      <c r="K401" s="266"/>
      <c r="U401" s="266"/>
      <c r="AE401" s="266"/>
      <c r="AO401" s="266"/>
      <c r="AY401" s="266"/>
      <c r="BI401" s="266"/>
      <c r="BS401" s="266"/>
      <c r="BT401" s="266"/>
      <c r="BU401" s="266"/>
      <c r="BV401" s="266"/>
      <c r="BW401" s="266"/>
      <c r="BX401" s="266"/>
      <c r="BY401" s="266"/>
      <c r="BZ401" s="266"/>
      <c r="CC401" s="266"/>
      <c r="CM401" s="266"/>
      <c r="CW401" s="266"/>
      <c r="DG401" s="266"/>
      <c r="DQ401" s="266"/>
      <c r="EA401" s="266"/>
      <c r="EK401" s="266"/>
      <c r="EU401" s="266"/>
      <c r="FE401" s="266"/>
      <c r="FO401" s="266"/>
      <c r="FY401" s="266"/>
      <c r="GI401" s="266"/>
      <c r="GS401" s="266"/>
      <c r="HC401" s="266"/>
      <c r="HM401" s="266"/>
      <c r="HW401" s="266"/>
      <c r="IG401" s="266"/>
      <c r="IQ401" s="266"/>
    </row>
    <row r="402" spans="1:251" s="3" customFormat="1" x14ac:dyDescent="0.3">
      <c r="A402" s="266"/>
      <c r="K402" s="266"/>
      <c r="U402" s="266"/>
      <c r="AE402" s="266"/>
      <c r="AO402" s="266"/>
      <c r="AY402" s="266"/>
      <c r="BI402" s="266"/>
      <c r="BS402" s="266"/>
      <c r="BT402" s="266"/>
      <c r="BU402" s="266"/>
      <c r="BV402" s="266"/>
      <c r="BW402" s="266"/>
      <c r="BX402" s="266"/>
      <c r="BY402" s="266"/>
      <c r="BZ402" s="266"/>
      <c r="CC402" s="266"/>
      <c r="CM402" s="266"/>
      <c r="CW402" s="266"/>
      <c r="DG402" s="266"/>
      <c r="DQ402" s="266"/>
      <c r="EA402" s="266"/>
      <c r="EK402" s="266"/>
      <c r="EU402" s="266"/>
      <c r="FE402" s="266"/>
      <c r="FO402" s="266"/>
      <c r="FY402" s="266"/>
      <c r="GI402" s="266"/>
      <c r="GS402" s="266"/>
      <c r="HC402" s="266"/>
      <c r="HM402" s="266"/>
      <c r="HW402" s="266"/>
      <c r="IG402" s="266"/>
      <c r="IQ402" s="266"/>
    </row>
    <row r="403" spans="1:251" s="3" customFormat="1" x14ac:dyDescent="0.3">
      <c r="A403" s="266"/>
      <c r="K403" s="266"/>
      <c r="U403" s="266"/>
      <c r="AE403" s="266"/>
      <c r="AO403" s="266"/>
      <c r="AY403" s="266"/>
      <c r="BI403" s="266"/>
      <c r="BS403" s="266"/>
      <c r="BT403" s="266"/>
      <c r="BU403" s="266"/>
      <c r="BV403" s="266"/>
      <c r="BW403" s="266"/>
      <c r="BX403" s="266"/>
      <c r="BY403" s="266"/>
      <c r="BZ403" s="266"/>
      <c r="CC403" s="266"/>
      <c r="CM403" s="266"/>
      <c r="CW403" s="266"/>
      <c r="DG403" s="266"/>
      <c r="DQ403" s="266"/>
      <c r="EA403" s="266"/>
      <c r="EK403" s="266"/>
      <c r="EU403" s="266"/>
      <c r="FE403" s="266"/>
      <c r="FO403" s="266"/>
      <c r="FY403" s="266"/>
      <c r="GI403" s="266"/>
      <c r="GS403" s="266"/>
      <c r="HC403" s="266"/>
      <c r="HM403" s="266"/>
      <c r="HW403" s="266"/>
      <c r="IG403" s="266"/>
      <c r="IQ403" s="266"/>
    </row>
    <row r="404" spans="1:251" s="3" customFormat="1" x14ac:dyDescent="0.3">
      <c r="A404" s="266"/>
      <c r="K404" s="266"/>
      <c r="U404" s="266"/>
      <c r="AE404" s="266"/>
      <c r="AO404" s="266"/>
      <c r="AY404" s="266"/>
      <c r="BI404" s="266"/>
      <c r="BS404" s="266"/>
      <c r="BT404" s="266"/>
      <c r="BU404" s="266"/>
      <c r="BV404" s="266"/>
      <c r="BW404" s="266"/>
      <c r="BX404" s="266"/>
      <c r="BY404" s="266"/>
      <c r="BZ404" s="266"/>
      <c r="CC404" s="266"/>
      <c r="CM404" s="266"/>
      <c r="CW404" s="266"/>
      <c r="DG404" s="266"/>
      <c r="DQ404" s="266"/>
      <c r="EA404" s="266"/>
      <c r="EK404" s="266"/>
      <c r="EU404" s="266"/>
      <c r="FE404" s="266"/>
      <c r="FO404" s="266"/>
      <c r="FY404" s="266"/>
      <c r="GI404" s="266"/>
      <c r="GS404" s="266"/>
      <c r="HC404" s="266"/>
      <c r="HM404" s="266"/>
      <c r="HW404" s="266"/>
      <c r="IG404" s="266"/>
      <c r="IQ404" s="266"/>
    </row>
    <row r="405" spans="1:251" s="3" customFormat="1" x14ac:dyDescent="0.3">
      <c r="A405" s="266"/>
      <c r="K405" s="266"/>
      <c r="U405" s="266"/>
      <c r="AE405" s="266"/>
      <c r="AO405" s="266"/>
      <c r="AY405" s="266"/>
      <c r="BI405" s="266"/>
      <c r="BS405" s="266"/>
      <c r="BT405" s="266"/>
      <c r="BU405" s="266"/>
      <c r="BV405" s="266"/>
      <c r="BW405" s="266"/>
      <c r="BX405" s="266"/>
      <c r="BY405" s="266"/>
      <c r="BZ405" s="266"/>
      <c r="CC405" s="266"/>
      <c r="CM405" s="266"/>
      <c r="CW405" s="266"/>
      <c r="DG405" s="266"/>
      <c r="DQ405" s="266"/>
      <c r="EA405" s="266"/>
      <c r="EK405" s="266"/>
      <c r="EU405" s="266"/>
      <c r="FE405" s="266"/>
      <c r="FO405" s="266"/>
      <c r="FY405" s="266"/>
      <c r="GI405" s="266"/>
      <c r="GS405" s="266"/>
      <c r="HC405" s="266"/>
      <c r="HM405" s="266"/>
      <c r="HW405" s="266"/>
      <c r="IG405" s="266"/>
      <c r="IQ405" s="266"/>
    </row>
    <row r="406" spans="1:251" s="3" customFormat="1" x14ac:dyDescent="0.3">
      <c r="A406" s="266"/>
      <c r="K406" s="266"/>
      <c r="U406" s="266"/>
      <c r="AE406" s="266"/>
      <c r="AO406" s="266"/>
      <c r="AY406" s="266"/>
      <c r="BI406" s="266"/>
      <c r="BS406" s="266"/>
      <c r="BT406" s="266"/>
      <c r="BU406" s="266"/>
      <c r="BV406" s="266"/>
      <c r="BW406" s="266"/>
      <c r="BX406" s="266"/>
      <c r="BY406" s="266"/>
      <c r="BZ406" s="266"/>
      <c r="CC406" s="266"/>
      <c r="CM406" s="266"/>
      <c r="CW406" s="266"/>
      <c r="DG406" s="266"/>
      <c r="DQ406" s="266"/>
      <c r="EA406" s="266"/>
      <c r="EK406" s="266"/>
      <c r="EU406" s="266"/>
      <c r="FE406" s="266"/>
      <c r="FO406" s="266"/>
      <c r="FY406" s="266"/>
      <c r="GI406" s="266"/>
      <c r="GS406" s="266"/>
      <c r="HC406" s="266"/>
      <c r="HM406" s="266"/>
      <c r="HW406" s="266"/>
      <c r="IG406" s="266"/>
      <c r="IQ406" s="266"/>
    </row>
    <row r="407" spans="1:251" s="3" customFormat="1" x14ac:dyDescent="0.3">
      <c r="A407" s="266"/>
      <c r="K407" s="266"/>
      <c r="U407" s="266"/>
      <c r="AE407" s="266"/>
      <c r="AO407" s="266"/>
      <c r="AY407" s="266"/>
      <c r="BI407" s="266"/>
      <c r="BS407" s="266"/>
      <c r="BT407" s="266"/>
      <c r="BU407" s="266"/>
      <c r="BV407" s="266"/>
      <c r="BW407" s="266"/>
      <c r="BX407" s="266"/>
      <c r="BY407" s="266"/>
      <c r="BZ407" s="266"/>
      <c r="CC407" s="266"/>
      <c r="CM407" s="266"/>
      <c r="CW407" s="266"/>
      <c r="DG407" s="266"/>
      <c r="DQ407" s="266"/>
      <c r="EA407" s="266"/>
      <c r="EK407" s="266"/>
      <c r="EU407" s="266"/>
      <c r="FE407" s="266"/>
      <c r="FO407" s="266"/>
      <c r="FY407" s="266"/>
      <c r="GI407" s="266"/>
      <c r="GS407" s="266"/>
      <c r="HC407" s="266"/>
      <c r="HM407" s="266"/>
      <c r="HW407" s="266"/>
      <c r="IG407" s="266"/>
      <c r="IQ407" s="266"/>
    </row>
    <row r="408" spans="1:251" s="3" customFormat="1" x14ac:dyDescent="0.3">
      <c r="A408" s="266"/>
      <c r="K408" s="266"/>
      <c r="U408" s="266"/>
      <c r="AE408" s="266"/>
      <c r="AO408" s="266"/>
      <c r="AY408" s="266"/>
      <c r="BI408" s="266"/>
      <c r="BS408" s="266"/>
      <c r="BT408" s="266"/>
      <c r="BU408" s="266"/>
      <c r="BV408" s="266"/>
      <c r="BW408" s="266"/>
      <c r="BX408" s="266"/>
      <c r="BY408" s="266"/>
      <c r="BZ408" s="266"/>
      <c r="CC408" s="266"/>
      <c r="CM408" s="266"/>
      <c r="CW408" s="266"/>
      <c r="DG408" s="266"/>
      <c r="DQ408" s="266"/>
      <c r="EA408" s="266"/>
      <c r="EK408" s="266"/>
      <c r="EU408" s="266"/>
      <c r="FE408" s="266"/>
      <c r="FO408" s="266"/>
      <c r="FY408" s="266"/>
      <c r="GI408" s="266"/>
      <c r="GS408" s="266"/>
      <c r="HC408" s="266"/>
      <c r="HM408" s="266"/>
      <c r="HW408" s="266"/>
      <c r="IG408" s="266"/>
      <c r="IQ408" s="266"/>
    </row>
    <row r="409" spans="1:251" s="3" customFormat="1" x14ac:dyDescent="0.3">
      <c r="A409" s="266"/>
      <c r="K409" s="266"/>
      <c r="U409" s="266"/>
      <c r="AE409" s="266"/>
      <c r="AO409" s="266"/>
      <c r="AY409" s="266"/>
      <c r="BI409" s="266"/>
      <c r="BS409" s="266"/>
      <c r="BT409" s="266"/>
      <c r="BU409" s="266"/>
      <c r="BV409" s="266"/>
      <c r="BW409" s="266"/>
      <c r="BX409" s="266"/>
      <c r="BY409" s="266"/>
      <c r="BZ409" s="266"/>
      <c r="CC409" s="266"/>
      <c r="CM409" s="266"/>
      <c r="CW409" s="266"/>
      <c r="DG409" s="266"/>
      <c r="DQ409" s="266"/>
      <c r="EA409" s="266"/>
      <c r="EK409" s="266"/>
      <c r="EU409" s="266"/>
      <c r="FE409" s="266"/>
      <c r="FO409" s="266"/>
      <c r="FY409" s="266"/>
      <c r="GI409" s="266"/>
      <c r="GS409" s="266"/>
      <c r="HC409" s="266"/>
      <c r="HM409" s="266"/>
      <c r="HW409" s="266"/>
      <c r="IG409" s="266"/>
      <c r="IQ409" s="266"/>
    </row>
    <row r="410" spans="1:251" s="3" customFormat="1" x14ac:dyDescent="0.3">
      <c r="A410" s="266"/>
      <c r="K410" s="266"/>
      <c r="U410" s="266"/>
      <c r="AE410" s="266"/>
      <c r="AO410" s="266"/>
      <c r="AY410" s="266"/>
      <c r="BI410" s="266"/>
      <c r="BS410" s="266"/>
      <c r="BT410" s="266"/>
      <c r="BU410" s="266"/>
      <c r="BV410" s="266"/>
      <c r="BW410" s="266"/>
      <c r="BX410" s="266"/>
      <c r="BY410" s="266"/>
      <c r="BZ410" s="266"/>
      <c r="CC410" s="266"/>
      <c r="CM410" s="266"/>
      <c r="CW410" s="266"/>
      <c r="DG410" s="266"/>
      <c r="DQ410" s="266"/>
      <c r="EA410" s="266"/>
      <c r="EK410" s="266"/>
      <c r="EU410" s="266"/>
      <c r="FE410" s="266"/>
      <c r="FO410" s="266"/>
      <c r="FY410" s="266"/>
      <c r="GI410" s="266"/>
      <c r="GS410" s="266"/>
      <c r="HC410" s="266"/>
      <c r="HM410" s="266"/>
      <c r="HW410" s="266"/>
      <c r="IG410" s="266"/>
      <c r="IQ410" s="266"/>
    </row>
    <row r="411" spans="1:251" s="3" customFormat="1" x14ac:dyDescent="0.3">
      <c r="A411" s="266"/>
      <c r="K411" s="266"/>
      <c r="U411" s="266"/>
      <c r="AE411" s="266"/>
      <c r="AO411" s="266"/>
      <c r="AY411" s="266"/>
      <c r="BI411" s="266"/>
      <c r="BS411" s="266"/>
      <c r="BT411" s="266"/>
      <c r="BU411" s="266"/>
      <c r="BV411" s="266"/>
      <c r="BW411" s="266"/>
      <c r="BX411" s="266"/>
      <c r="BY411" s="266"/>
      <c r="BZ411" s="266"/>
      <c r="CC411" s="266"/>
      <c r="CM411" s="266"/>
      <c r="CW411" s="266"/>
      <c r="DG411" s="266"/>
      <c r="DQ411" s="266"/>
      <c r="EA411" s="266"/>
      <c r="EK411" s="266"/>
      <c r="EU411" s="266"/>
      <c r="FE411" s="266"/>
      <c r="FO411" s="266"/>
      <c r="FY411" s="266"/>
      <c r="GI411" s="266"/>
      <c r="GS411" s="266"/>
      <c r="HC411" s="266"/>
      <c r="HM411" s="266"/>
      <c r="HW411" s="266"/>
      <c r="IG411" s="266"/>
      <c r="IQ411" s="266"/>
    </row>
    <row r="412" spans="1:251" s="3" customFormat="1" x14ac:dyDescent="0.3">
      <c r="A412" s="266"/>
      <c r="K412" s="266"/>
      <c r="U412" s="266"/>
      <c r="AE412" s="266"/>
      <c r="AO412" s="266"/>
      <c r="AY412" s="266"/>
      <c r="BI412" s="266"/>
      <c r="BS412" s="266"/>
      <c r="BT412" s="266"/>
      <c r="BU412" s="266"/>
      <c r="BV412" s="266"/>
      <c r="BW412" s="266"/>
      <c r="BX412" s="266"/>
      <c r="BY412" s="266"/>
      <c r="BZ412" s="266"/>
      <c r="CC412" s="266"/>
      <c r="CM412" s="266"/>
      <c r="CW412" s="266"/>
      <c r="DG412" s="266"/>
      <c r="DQ412" s="266"/>
      <c r="EA412" s="266"/>
      <c r="EK412" s="266"/>
      <c r="EU412" s="266"/>
      <c r="FE412" s="266"/>
      <c r="FO412" s="266"/>
      <c r="FY412" s="266"/>
      <c r="GI412" s="266"/>
      <c r="GS412" s="266"/>
      <c r="HC412" s="266"/>
      <c r="HM412" s="266"/>
      <c r="HW412" s="266"/>
      <c r="IG412" s="266"/>
      <c r="IQ412" s="266"/>
    </row>
    <row r="413" spans="1:251" s="3" customFormat="1" x14ac:dyDescent="0.3">
      <c r="A413" s="266"/>
      <c r="K413" s="266"/>
      <c r="U413" s="266"/>
      <c r="AE413" s="266"/>
      <c r="AO413" s="266"/>
      <c r="AY413" s="266"/>
      <c r="BI413" s="266"/>
      <c r="BS413" s="266"/>
      <c r="BT413" s="266"/>
      <c r="BU413" s="266"/>
      <c r="BV413" s="266"/>
      <c r="BW413" s="266"/>
      <c r="BX413" s="266"/>
      <c r="BY413" s="266"/>
      <c r="BZ413" s="266"/>
      <c r="CC413" s="266"/>
      <c r="CM413" s="266"/>
      <c r="CW413" s="266"/>
      <c r="DG413" s="266"/>
      <c r="DQ413" s="266"/>
      <c r="EA413" s="266"/>
      <c r="EK413" s="266"/>
      <c r="EU413" s="266"/>
      <c r="FE413" s="266"/>
      <c r="FO413" s="266"/>
      <c r="FY413" s="266"/>
      <c r="GI413" s="266"/>
      <c r="GS413" s="266"/>
      <c r="HC413" s="266"/>
      <c r="HM413" s="266"/>
      <c r="HW413" s="266"/>
      <c r="IG413" s="266"/>
      <c r="IQ413" s="266"/>
    </row>
    <row r="414" spans="1:251" s="3" customFormat="1" x14ac:dyDescent="0.3">
      <c r="A414" s="266"/>
      <c r="K414" s="266"/>
      <c r="U414" s="266"/>
      <c r="AE414" s="266"/>
      <c r="AO414" s="266"/>
      <c r="AY414" s="266"/>
      <c r="BI414" s="266"/>
      <c r="BS414" s="266"/>
      <c r="BT414" s="266"/>
      <c r="BU414" s="266"/>
      <c r="BV414" s="266"/>
      <c r="BW414" s="266"/>
      <c r="BX414" s="266"/>
      <c r="BY414" s="266"/>
      <c r="BZ414" s="266"/>
      <c r="CC414" s="266"/>
      <c r="CM414" s="266"/>
      <c r="CW414" s="266"/>
      <c r="DG414" s="266"/>
      <c r="DQ414" s="266"/>
      <c r="EA414" s="266"/>
      <c r="EK414" s="266"/>
      <c r="EU414" s="266"/>
      <c r="FE414" s="266"/>
      <c r="FO414" s="266"/>
      <c r="FY414" s="266"/>
      <c r="GI414" s="266"/>
      <c r="GS414" s="266"/>
      <c r="HC414" s="266"/>
      <c r="HM414" s="266"/>
      <c r="HW414" s="266"/>
      <c r="IG414" s="266"/>
      <c r="IQ414" s="266"/>
    </row>
    <row r="415" spans="1:251" s="3" customFormat="1" x14ac:dyDescent="0.3">
      <c r="A415" s="266"/>
      <c r="K415" s="266"/>
      <c r="U415" s="266"/>
      <c r="AE415" s="266"/>
      <c r="AO415" s="266"/>
      <c r="AY415" s="266"/>
      <c r="BI415" s="266"/>
      <c r="BS415" s="266"/>
      <c r="BT415" s="266"/>
      <c r="BU415" s="266"/>
      <c r="BV415" s="266"/>
      <c r="BW415" s="266"/>
      <c r="BX415" s="266"/>
      <c r="BY415" s="266"/>
      <c r="BZ415" s="266"/>
      <c r="CC415" s="266"/>
      <c r="CM415" s="266"/>
      <c r="CW415" s="266"/>
      <c r="DG415" s="266"/>
      <c r="DQ415" s="266"/>
      <c r="EA415" s="266"/>
      <c r="EK415" s="266"/>
      <c r="EU415" s="266"/>
      <c r="FE415" s="266"/>
      <c r="FO415" s="266"/>
      <c r="FY415" s="266"/>
      <c r="GI415" s="266"/>
      <c r="GS415" s="266"/>
      <c r="HC415" s="266"/>
      <c r="HM415" s="266"/>
      <c r="HW415" s="266"/>
      <c r="IG415" s="266"/>
      <c r="IQ415" s="266"/>
    </row>
    <row r="416" spans="1:251" s="3" customFormat="1" x14ac:dyDescent="0.3">
      <c r="A416" s="266"/>
      <c r="K416" s="266"/>
      <c r="U416" s="266"/>
      <c r="AE416" s="266"/>
      <c r="AO416" s="266"/>
      <c r="AY416" s="266"/>
      <c r="BI416" s="266"/>
      <c r="BS416" s="266"/>
      <c r="BT416" s="266"/>
      <c r="BU416" s="266"/>
      <c r="BV416" s="266"/>
      <c r="BW416" s="266"/>
      <c r="BX416" s="266"/>
      <c r="BY416" s="266"/>
      <c r="BZ416" s="266"/>
      <c r="CC416" s="266"/>
      <c r="CM416" s="266"/>
      <c r="CW416" s="266"/>
      <c r="DG416" s="266"/>
      <c r="DQ416" s="266"/>
      <c r="EA416" s="266"/>
      <c r="EK416" s="266"/>
      <c r="EU416" s="266"/>
      <c r="FE416" s="266"/>
      <c r="FO416" s="266"/>
      <c r="FY416" s="266"/>
      <c r="GI416" s="266"/>
      <c r="GS416" s="266"/>
      <c r="HC416" s="266"/>
      <c r="HM416" s="266"/>
      <c r="HW416" s="266"/>
      <c r="IG416" s="266"/>
      <c r="IQ416" s="266"/>
    </row>
    <row r="417" spans="1:251" s="3" customFormat="1" x14ac:dyDescent="0.3">
      <c r="A417" s="266"/>
      <c r="K417" s="266"/>
      <c r="U417" s="266"/>
      <c r="AE417" s="266"/>
      <c r="AO417" s="266"/>
      <c r="AY417" s="266"/>
      <c r="BI417" s="266"/>
      <c r="BS417" s="266"/>
      <c r="BT417" s="266"/>
      <c r="BU417" s="266"/>
      <c r="BV417" s="266"/>
      <c r="BW417" s="266"/>
      <c r="BX417" s="266"/>
      <c r="BY417" s="266"/>
      <c r="BZ417" s="266"/>
      <c r="CC417" s="266"/>
      <c r="CM417" s="266"/>
      <c r="CW417" s="266"/>
      <c r="DG417" s="266"/>
      <c r="DQ417" s="266"/>
      <c r="EA417" s="266"/>
      <c r="EK417" s="266"/>
      <c r="EU417" s="266"/>
      <c r="FE417" s="266"/>
      <c r="FO417" s="266"/>
      <c r="FY417" s="266"/>
      <c r="GI417" s="266"/>
      <c r="GS417" s="266"/>
      <c r="HC417" s="266"/>
      <c r="HM417" s="266"/>
      <c r="HW417" s="266"/>
      <c r="IG417" s="266"/>
      <c r="IQ417" s="266"/>
    </row>
    <row r="418" spans="1:251" s="3" customFormat="1" x14ac:dyDescent="0.3">
      <c r="A418" s="266"/>
      <c r="K418" s="266"/>
      <c r="U418" s="266"/>
      <c r="AE418" s="266"/>
      <c r="AO418" s="266"/>
      <c r="AY418" s="266"/>
      <c r="BI418" s="266"/>
      <c r="BS418" s="266"/>
      <c r="BT418" s="266"/>
      <c r="BU418" s="266"/>
      <c r="BV418" s="266"/>
      <c r="BW418" s="266"/>
      <c r="BX418" s="266"/>
      <c r="BY418" s="266"/>
      <c r="BZ418" s="266"/>
      <c r="CC418" s="266"/>
      <c r="CM418" s="266"/>
      <c r="CW418" s="266"/>
      <c r="DG418" s="266"/>
      <c r="DQ418" s="266"/>
      <c r="EA418" s="266"/>
      <c r="EK418" s="266"/>
      <c r="EU418" s="266"/>
      <c r="FE418" s="266"/>
      <c r="FO418" s="266"/>
      <c r="FY418" s="266"/>
      <c r="GI418" s="266"/>
      <c r="GS418" s="266"/>
      <c r="HC418" s="266"/>
      <c r="HM418" s="266"/>
      <c r="HW418" s="266"/>
      <c r="IG418" s="266"/>
      <c r="IQ418" s="266"/>
    </row>
    <row r="419" spans="1:251" s="3" customFormat="1" x14ac:dyDescent="0.3">
      <c r="A419" s="266"/>
      <c r="K419" s="266"/>
      <c r="U419" s="266"/>
      <c r="AE419" s="266"/>
      <c r="AO419" s="266"/>
      <c r="AY419" s="266"/>
      <c r="BI419" s="266"/>
      <c r="BS419" s="266"/>
      <c r="BT419" s="266"/>
      <c r="BU419" s="266"/>
      <c r="BV419" s="266"/>
      <c r="BW419" s="266"/>
      <c r="BX419" s="266"/>
      <c r="BY419" s="266"/>
      <c r="BZ419" s="266"/>
      <c r="CC419" s="266"/>
      <c r="CM419" s="266"/>
      <c r="CW419" s="266"/>
      <c r="DG419" s="266"/>
      <c r="DQ419" s="266"/>
      <c r="EA419" s="266"/>
      <c r="EK419" s="266"/>
      <c r="EU419" s="266"/>
      <c r="FE419" s="266"/>
      <c r="FO419" s="266"/>
      <c r="FY419" s="266"/>
      <c r="GI419" s="266"/>
      <c r="GS419" s="266"/>
      <c r="HC419" s="266"/>
      <c r="HM419" s="266"/>
      <c r="HW419" s="266"/>
      <c r="IG419" s="266"/>
      <c r="IQ419" s="266"/>
    </row>
    <row r="420" spans="1:251" s="3" customFormat="1" x14ac:dyDescent="0.3">
      <c r="A420" s="266"/>
      <c r="K420" s="266"/>
      <c r="U420" s="266"/>
      <c r="AE420" s="266"/>
      <c r="AO420" s="266"/>
      <c r="AY420" s="266"/>
      <c r="BI420" s="266"/>
      <c r="BS420" s="266"/>
      <c r="BT420" s="266"/>
      <c r="BU420" s="266"/>
      <c r="BV420" s="266"/>
      <c r="BW420" s="266"/>
      <c r="BX420" s="266"/>
      <c r="BY420" s="266"/>
      <c r="BZ420" s="266"/>
      <c r="CC420" s="266"/>
      <c r="CM420" s="266"/>
      <c r="CW420" s="266"/>
      <c r="DG420" s="266"/>
      <c r="DQ420" s="266"/>
      <c r="EA420" s="266"/>
      <c r="EK420" s="266"/>
      <c r="EU420" s="266"/>
      <c r="FE420" s="266"/>
      <c r="FO420" s="266"/>
      <c r="FY420" s="266"/>
      <c r="GI420" s="266"/>
      <c r="GS420" s="266"/>
      <c r="HC420" s="266"/>
      <c r="HM420" s="266"/>
      <c r="HW420" s="266"/>
      <c r="IG420" s="266"/>
      <c r="IQ420" s="266"/>
    </row>
    <row r="421" spans="1:251" s="3" customFormat="1" x14ac:dyDescent="0.3">
      <c r="A421" s="266"/>
      <c r="K421" s="266"/>
      <c r="U421" s="266"/>
      <c r="AE421" s="266"/>
      <c r="AO421" s="266"/>
      <c r="AY421" s="266"/>
      <c r="BI421" s="266"/>
      <c r="BS421" s="266"/>
      <c r="BT421" s="266"/>
      <c r="BU421" s="266"/>
      <c r="BV421" s="266"/>
      <c r="BW421" s="266"/>
      <c r="BX421" s="266"/>
      <c r="BY421" s="266"/>
      <c r="BZ421" s="266"/>
      <c r="CC421" s="266"/>
      <c r="CM421" s="266"/>
      <c r="CW421" s="266"/>
      <c r="DG421" s="266"/>
      <c r="DQ421" s="266"/>
      <c r="EA421" s="266"/>
      <c r="EK421" s="266"/>
      <c r="EU421" s="266"/>
      <c r="FE421" s="266"/>
      <c r="FO421" s="266"/>
      <c r="FY421" s="266"/>
      <c r="GI421" s="266"/>
      <c r="GS421" s="266"/>
      <c r="HC421" s="266"/>
      <c r="HM421" s="266"/>
      <c r="HW421" s="266"/>
      <c r="IG421" s="266"/>
      <c r="IQ421" s="266"/>
    </row>
    <row r="422" spans="1:251" s="3" customFormat="1" x14ac:dyDescent="0.3">
      <c r="A422" s="266"/>
      <c r="K422" s="266"/>
      <c r="U422" s="266"/>
      <c r="AE422" s="266"/>
      <c r="AO422" s="266"/>
      <c r="AY422" s="266"/>
      <c r="BI422" s="266"/>
      <c r="BS422" s="266"/>
      <c r="BT422" s="266"/>
      <c r="BU422" s="266"/>
      <c r="BV422" s="266"/>
      <c r="BW422" s="266"/>
      <c r="BX422" s="266"/>
      <c r="BY422" s="266"/>
      <c r="BZ422" s="266"/>
      <c r="CC422" s="266"/>
      <c r="CM422" s="266"/>
      <c r="CW422" s="266"/>
      <c r="DG422" s="266"/>
      <c r="DQ422" s="266"/>
      <c r="EA422" s="266"/>
      <c r="EK422" s="266"/>
      <c r="EU422" s="266"/>
      <c r="FE422" s="266"/>
      <c r="FO422" s="266"/>
      <c r="FY422" s="266"/>
      <c r="GI422" s="266"/>
      <c r="GS422" s="266"/>
      <c r="HC422" s="266"/>
      <c r="HM422" s="266"/>
      <c r="HW422" s="266"/>
      <c r="IG422" s="266"/>
      <c r="IQ422" s="266"/>
    </row>
    <row r="423" spans="1:251" s="3" customFormat="1" x14ac:dyDescent="0.3">
      <c r="A423" s="266"/>
      <c r="K423" s="266"/>
      <c r="U423" s="266"/>
      <c r="AE423" s="266"/>
      <c r="AO423" s="266"/>
      <c r="AY423" s="266"/>
      <c r="BI423" s="266"/>
      <c r="BS423" s="266"/>
      <c r="BT423" s="266"/>
      <c r="BU423" s="266"/>
      <c r="BV423" s="266"/>
      <c r="BW423" s="266"/>
      <c r="BX423" s="266"/>
      <c r="BY423" s="266"/>
      <c r="BZ423" s="266"/>
      <c r="CC423" s="266"/>
      <c r="CM423" s="266"/>
      <c r="CW423" s="266"/>
      <c r="DG423" s="266"/>
      <c r="DQ423" s="266"/>
      <c r="EA423" s="266"/>
      <c r="EK423" s="266"/>
      <c r="EU423" s="266"/>
      <c r="FE423" s="266"/>
      <c r="FO423" s="266"/>
      <c r="FY423" s="266"/>
      <c r="GI423" s="266"/>
      <c r="GS423" s="266"/>
      <c r="HC423" s="266"/>
      <c r="HM423" s="266"/>
      <c r="HW423" s="266"/>
      <c r="IG423" s="266"/>
      <c r="IQ423" s="266"/>
    </row>
    <row r="424" spans="1:251" s="3" customFormat="1" x14ac:dyDescent="0.3">
      <c r="A424" s="266"/>
      <c r="K424" s="266"/>
      <c r="U424" s="266"/>
      <c r="AE424" s="266"/>
      <c r="AO424" s="266"/>
      <c r="AY424" s="266"/>
      <c r="BI424" s="266"/>
      <c r="BS424" s="266"/>
      <c r="BT424" s="266"/>
      <c r="BU424" s="266"/>
      <c r="BV424" s="266"/>
      <c r="BW424" s="266"/>
      <c r="BX424" s="266"/>
      <c r="BY424" s="266"/>
      <c r="BZ424" s="266"/>
      <c r="CC424" s="266"/>
      <c r="CM424" s="266"/>
      <c r="CW424" s="266"/>
      <c r="DG424" s="266"/>
      <c r="DQ424" s="266"/>
      <c r="EA424" s="266"/>
      <c r="EK424" s="266"/>
      <c r="EU424" s="266"/>
      <c r="FE424" s="266"/>
      <c r="FO424" s="266"/>
      <c r="FY424" s="266"/>
      <c r="GI424" s="266"/>
      <c r="GS424" s="266"/>
      <c r="HC424" s="266"/>
      <c r="HM424" s="266"/>
      <c r="HW424" s="266"/>
      <c r="IG424" s="266"/>
      <c r="IQ424" s="266"/>
    </row>
    <row r="425" spans="1:251" s="3" customFormat="1" x14ac:dyDescent="0.3">
      <c r="A425" s="266"/>
      <c r="K425" s="266"/>
      <c r="U425" s="266"/>
      <c r="AE425" s="266"/>
      <c r="AO425" s="266"/>
      <c r="AY425" s="266"/>
      <c r="BI425" s="266"/>
      <c r="BS425" s="266"/>
      <c r="BT425" s="266"/>
      <c r="BU425" s="266"/>
      <c r="BV425" s="266"/>
      <c r="BW425" s="266"/>
      <c r="BX425" s="266"/>
      <c r="BY425" s="266"/>
      <c r="BZ425" s="266"/>
      <c r="CC425" s="266"/>
      <c r="CM425" s="266"/>
      <c r="CW425" s="266"/>
      <c r="DG425" s="266"/>
      <c r="DQ425" s="266"/>
      <c r="EA425" s="266"/>
      <c r="EK425" s="266"/>
      <c r="EU425" s="266"/>
      <c r="FE425" s="266"/>
      <c r="FO425" s="266"/>
      <c r="FY425" s="266"/>
      <c r="GI425" s="266"/>
      <c r="GS425" s="266"/>
      <c r="HC425" s="266"/>
      <c r="HM425" s="266"/>
      <c r="HW425" s="266"/>
      <c r="IG425" s="266"/>
      <c r="IQ425" s="266"/>
    </row>
    <row r="426" spans="1:251" s="3" customFormat="1" x14ac:dyDescent="0.3">
      <c r="A426" s="266"/>
      <c r="K426" s="266"/>
      <c r="U426" s="266"/>
      <c r="AE426" s="266"/>
      <c r="AO426" s="266"/>
      <c r="AY426" s="266"/>
      <c r="BI426" s="266"/>
      <c r="BS426" s="266"/>
      <c r="BT426" s="266"/>
      <c r="BU426" s="266"/>
      <c r="BV426" s="266"/>
      <c r="BW426" s="266"/>
      <c r="BX426" s="266"/>
      <c r="BY426" s="266"/>
      <c r="BZ426" s="266"/>
      <c r="CC426" s="266"/>
      <c r="CM426" s="266"/>
      <c r="CW426" s="266"/>
      <c r="DG426" s="266"/>
      <c r="DQ426" s="266"/>
      <c r="EA426" s="266"/>
      <c r="EK426" s="266"/>
      <c r="EU426" s="266"/>
      <c r="FE426" s="266"/>
      <c r="FO426" s="266"/>
      <c r="FY426" s="266"/>
      <c r="GI426" s="266"/>
      <c r="GS426" s="266"/>
      <c r="HC426" s="266"/>
      <c r="HM426" s="266"/>
      <c r="HW426" s="266"/>
      <c r="IG426" s="266"/>
      <c r="IQ426" s="266"/>
    </row>
    <row r="427" spans="1:251" s="3" customFormat="1" x14ac:dyDescent="0.3">
      <c r="A427" s="266"/>
      <c r="K427" s="266"/>
      <c r="U427" s="266"/>
      <c r="AE427" s="266"/>
      <c r="AO427" s="266"/>
      <c r="AY427" s="266"/>
      <c r="BI427" s="266"/>
      <c r="BS427" s="266"/>
      <c r="BT427" s="266"/>
      <c r="BU427" s="266"/>
      <c r="BV427" s="266"/>
      <c r="BW427" s="266"/>
      <c r="BX427" s="266"/>
      <c r="BY427" s="266"/>
      <c r="BZ427" s="266"/>
      <c r="CC427" s="266"/>
      <c r="CM427" s="266"/>
      <c r="CW427" s="266"/>
      <c r="DG427" s="266"/>
      <c r="DQ427" s="266"/>
      <c r="EA427" s="266"/>
      <c r="EK427" s="266"/>
      <c r="EU427" s="266"/>
      <c r="FE427" s="266"/>
      <c r="FO427" s="266"/>
      <c r="FY427" s="266"/>
      <c r="GI427" s="266"/>
      <c r="GS427" s="266"/>
      <c r="HC427" s="266"/>
      <c r="HM427" s="266"/>
      <c r="HW427" s="266"/>
      <c r="IG427" s="266"/>
      <c r="IQ427" s="266"/>
    </row>
    <row r="428" spans="1:251" s="3" customFormat="1" x14ac:dyDescent="0.3">
      <c r="A428" s="266"/>
      <c r="K428" s="266"/>
      <c r="U428" s="266"/>
      <c r="AE428" s="266"/>
      <c r="AO428" s="266"/>
      <c r="AY428" s="266"/>
      <c r="BI428" s="266"/>
      <c r="BS428" s="266"/>
      <c r="BT428" s="266"/>
      <c r="BU428" s="266"/>
      <c r="BV428" s="266"/>
      <c r="BW428" s="266"/>
      <c r="BX428" s="266"/>
      <c r="BY428" s="266"/>
      <c r="BZ428" s="266"/>
      <c r="CC428" s="266"/>
      <c r="CM428" s="266"/>
      <c r="CW428" s="266"/>
      <c r="DG428" s="266"/>
      <c r="DQ428" s="266"/>
      <c r="EA428" s="266"/>
      <c r="EK428" s="266"/>
      <c r="EU428" s="266"/>
      <c r="FE428" s="266"/>
      <c r="FO428" s="266"/>
      <c r="FY428" s="266"/>
      <c r="GI428" s="266"/>
      <c r="GS428" s="266"/>
      <c r="HC428" s="266"/>
      <c r="HM428" s="266"/>
      <c r="HW428" s="266"/>
      <c r="IG428" s="266"/>
      <c r="IQ428" s="266"/>
    </row>
    <row r="429" spans="1:251" s="3" customFormat="1" x14ac:dyDescent="0.3">
      <c r="A429" s="266"/>
      <c r="K429" s="266"/>
      <c r="U429" s="266"/>
      <c r="AE429" s="266"/>
      <c r="AO429" s="266"/>
      <c r="AY429" s="266"/>
      <c r="BI429" s="266"/>
      <c r="BS429" s="266"/>
      <c r="BT429" s="266"/>
      <c r="BU429" s="266"/>
      <c r="BV429" s="266"/>
      <c r="BW429" s="266"/>
      <c r="BX429" s="266"/>
      <c r="BY429" s="266"/>
      <c r="BZ429" s="266"/>
      <c r="CC429" s="266"/>
      <c r="CM429" s="266"/>
      <c r="CW429" s="266"/>
      <c r="DG429" s="266"/>
      <c r="DQ429" s="266"/>
      <c r="EA429" s="266"/>
      <c r="EK429" s="266"/>
      <c r="EU429" s="266"/>
      <c r="FE429" s="266"/>
      <c r="FO429" s="266"/>
      <c r="FY429" s="266"/>
      <c r="GI429" s="266"/>
      <c r="GS429" s="266"/>
      <c r="HC429" s="266"/>
      <c r="HM429" s="266"/>
      <c r="HW429" s="266"/>
      <c r="IG429" s="266"/>
      <c r="IQ429" s="266"/>
    </row>
    <row r="430" spans="1:251" s="3" customFormat="1" x14ac:dyDescent="0.3">
      <c r="A430" s="266"/>
      <c r="K430" s="266"/>
      <c r="U430" s="266"/>
      <c r="AE430" s="266"/>
      <c r="AO430" s="266"/>
      <c r="AY430" s="266"/>
      <c r="BI430" s="266"/>
      <c r="BS430" s="266"/>
      <c r="BT430" s="266"/>
      <c r="BU430" s="266"/>
      <c r="BV430" s="266"/>
      <c r="BW430" s="266"/>
      <c r="BX430" s="266"/>
      <c r="BY430" s="266"/>
      <c r="BZ430" s="266"/>
      <c r="CC430" s="266"/>
      <c r="CM430" s="266"/>
      <c r="CW430" s="266"/>
      <c r="DG430" s="266"/>
      <c r="DQ430" s="266"/>
      <c r="EA430" s="266"/>
      <c r="EK430" s="266"/>
      <c r="EU430" s="266"/>
      <c r="FE430" s="266"/>
      <c r="FO430" s="266"/>
      <c r="FY430" s="266"/>
      <c r="GI430" s="266"/>
      <c r="GS430" s="266"/>
      <c r="HC430" s="266"/>
      <c r="HM430" s="266"/>
      <c r="HW430" s="266"/>
      <c r="IG430" s="266"/>
      <c r="IQ430" s="266"/>
    </row>
    <row r="431" spans="1:251" s="3" customFormat="1" x14ac:dyDescent="0.3">
      <c r="A431" s="266"/>
      <c r="K431" s="266"/>
      <c r="U431" s="266"/>
      <c r="AE431" s="266"/>
      <c r="AO431" s="266"/>
      <c r="AY431" s="266"/>
      <c r="BI431" s="266"/>
      <c r="BS431" s="266"/>
      <c r="BT431" s="266"/>
      <c r="BU431" s="266"/>
      <c r="BV431" s="266"/>
      <c r="BW431" s="266"/>
      <c r="BX431" s="266"/>
      <c r="BY431" s="266"/>
      <c r="BZ431" s="266"/>
      <c r="CC431" s="266"/>
      <c r="CM431" s="266"/>
      <c r="CW431" s="266"/>
      <c r="DG431" s="266"/>
      <c r="DQ431" s="266"/>
      <c r="EA431" s="266"/>
      <c r="EK431" s="266"/>
      <c r="EU431" s="266"/>
      <c r="FE431" s="266"/>
      <c r="FO431" s="266"/>
      <c r="FY431" s="266"/>
      <c r="GI431" s="266"/>
      <c r="GS431" s="266"/>
      <c r="HC431" s="266"/>
      <c r="HM431" s="266"/>
      <c r="HW431" s="266"/>
      <c r="IG431" s="266"/>
      <c r="IQ431" s="266"/>
    </row>
    <row r="432" spans="1:251" s="3" customFormat="1" x14ac:dyDescent="0.3">
      <c r="A432" s="266"/>
      <c r="K432" s="266"/>
      <c r="U432" s="266"/>
      <c r="AE432" s="266"/>
      <c r="AO432" s="266"/>
      <c r="AY432" s="266"/>
      <c r="BI432" s="266"/>
      <c r="BS432" s="266"/>
      <c r="BT432" s="266"/>
      <c r="BU432" s="266"/>
      <c r="BV432" s="266"/>
      <c r="BW432" s="266"/>
      <c r="BX432" s="266"/>
      <c r="BY432" s="266"/>
      <c r="BZ432" s="266"/>
      <c r="CC432" s="266"/>
      <c r="CM432" s="266"/>
      <c r="CW432" s="266"/>
      <c r="DG432" s="266"/>
      <c r="DQ432" s="266"/>
      <c r="EA432" s="266"/>
      <c r="EK432" s="266"/>
      <c r="EU432" s="266"/>
      <c r="FE432" s="266"/>
      <c r="FO432" s="266"/>
      <c r="FY432" s="266"/>
      <c r="GI432" s="266"/>
      <c r="GS432" s="266"/>
      <c r="HC432" s="266"/>
      <c r="HM432" s="266"/>
      <c r="HW432" s="266"/>
      <c r="IG432" s="266"/>
      <c r="IQ432" s="266"/>
    </row>
    <row r="433" spans="1:251" s="3" customFormat="1" x14ac:dyDescent="0.3">
      <c r="A433" s="266"/>
      <c r="K433" s="266"/>
      <c r="U433" s="266"/>
      <c r="AE433" s="266"/>
      <c r="AO433" s="266"/>
      <c r="AY433" s="266"/>
      <c r="BI433" s="266"/>
      <c r="BS433" s="266"/>
      <c r="BT433" s="266"/>
      <c r="BU433" s="266"/>
      <c r="BV433" s="266"/>
      <c r="BW433" s="266"/>
      <c r="BX433" s="266"/>
      <c r="BY433" s="266"/>
      <c r="BZ433" s="266"/>
      <c r="CC433" s="266"/>
      <c r="CM433" s="266"/>
      <c r="CW433" s="266"/>
      <c r="DG433" s="266"/>
      <c r="DQ433" s="266"/>
      <c r="EA433" s="266"/>
      <c r="EK433" s="266"/>
      <c r="EU433" s="266"/>
      <c r="FE433" s="266"/>
      <c r="FO433" s="266"/>
      <c r="FY433" s="266"/>
      <c r="GI433" s="266"/>
      <c r="GS433" s="266"/>
      <c r="HC433" s="266"/>
      <c r="HM433" s="266"/>
      <c r="HW433" s="266"/>
      <c r="IG433" s="266"/>
      <c r="IQ433" s="266"/>
    </row>
    <row r="434" spans="1:251" s="3" customFormat="1" x14ac:dyDescent="0.3">
      <c r="A434" s="266"/>
      <c r="K434" s="266"/>
      <c r="U434" s="266"/>
      <c r="AE434" s="266"/>
      <c r="AO434" s="266"/>
      <c r="AY434" s="266"/>
      <c r="BI434" s="266"/>
      <c r="BS434" s="266"/>
      <c r="BT434" s="266"/>
      <c r="BU434" s="266"/>
      <c r="BV434" s="266"/>
      <c r="BW434" s="266"/>
      <c r="BX434" s="266"/>
      <c r="BY434" s="266"/>
      <c r="BZ434" s="266"/>
      <c r="CC434" s="266"/>
      <c r="CM434" s="266"/>
      <c r="CW434" s="266"/>
      <c r="DG434" s="266"/>
      <c r="DQ434" s="266"/>
      <c r="EA434" s="266"/>
      <c r="EK434" s="266"/>
      <c r="EU434" s="266"/>
      <c r="FE434" s="266"/>
      <c r="FO434" s="266"/>
      <c r="FY434" s="266"/>
      <c r="GI434" s="266"/>
      <c r="GS434" s="266"/>
      <c r="HC434" s="266"/>
      <c r="HM434" s="266"/>
      <c r="HW434" s="266"/>
      <c r="IG434" s="266"/>
      <c r="IQ434" s="266"/>
    </row>
    <row r="435" spans="1:251" s="3" customFormat="1" x14ac:dyDescent="0.3">
      <c r="A435" s="266"/>
      <c r="K435" s="266"/>
      <c r="U435" s="266"/>
      <c r="AE435" s="266"/>
      <c r="AO435" s="266"/>
      <c r="AY435" s="266"/>
      <c r="BI435" s="266"/>
      <c r="BS435" s="266"/>
      <c r="BT435" s="266"/>
      <c r="BU435" s="266"/>
      <c r="BV435" s="266"/>
      <c r="BW435" s="266"/>
      <c r="BX435" s="266"/>
      <c r="BY435" s="266"/>
      <c r="BZ435" s="266"/>
      <c r="CC435" s="266"/>
      <c r="CM435" s="266"/>
      <c r="CW435" s="266"/>
      <c r="DG435" s="266"/>
      <c r="DQ435" s="266"/>
      <c r="EA435" s="266"/>
      <c r="EK435" s="266"/>
      <c r="EU435" s="266"/>
      <c r="FE435" s="266"/>
      <c r="FO435" s="266"/>
      <c r="FY435" s="266"/>
      <c r="GI435" s="266"/>
      <c r="GS435" s="266"/>
      <c r="HC435" s="266"/>
      <c r="HM435" s="266"/>
      <c r="HW435" s="266"/>
      <c r="IG435" s="266"/>
      <c r="IQ435" s="266"/>
    </row>
    <row r="436" spans="1:251" s="3" customFormat="1" x14ac:dyDescent="0.3">
      <c r="A436" s="266"/>
      <c r="K436" s="266"/>
      <c r="U436" s="266"/>
      <c r="AE436" s="266"/>
      <c r="AO436" s="266"/>
      <c r="AY436" s="266"/>
      <c r="BI436" s="266"/>
      <c r="BS436" s="266"/>
      <c r="BT436" s="266"/>
      <c r="BU436" s="266"/>
      <c r="BV436" s="266"/>
      <c r="BW436" s="266"/>
      <c r="BX436" s="266"/>
      <c r="BY436" s="266"/>
      <c r="BZ436" s="266"/>
      <c r="CC436" s="266"/>
      <c r="CM436" s="266"/>
      <c r="CW436" s="266"/>
      <c r="DG436" s="266"/>
      <c r="DQ436" s="266"/>
      <c r="EA436" s="266"/>
      <c r="EK436" s="266"/>
      <c r="EU436" s="266"/>
      <c r="FE436" s="266"/>
      <c r="FO436" s="266"/>
      <c r="FY436" s="266"/>
      <c r="GI436" s="266"/>
      <c r="GS436" s="266"/>
      <c r="HC436" s="266"/>
      <c r="HM436" s="266"/>
      <c r="HW436" s="266"/>
      <c r="IG436" s="266"/>
      <c r="IQ436" s="266"/>
    </row>
    <row r="437" spans="1:251" s="3" customFormat="1" x14ac:dyDescent="0.3">
      <c r="A437" s="266"/>
      <c r="K437" s="266"/>
      <c r="U437" s="266"/>
      <c r="AE437" s="266"/>
      <c r="AO437" s="266"/>
      <c r="AY437" s="266"/>
      <c r="BI437" s="266"/>
      <c r="BS437" s="266"/>
      <c r="BT437" s="266"/>
      <c r="BU437" s="266"/>
      <c r="BV437" s="266"/>
      <c r="BW437" s="266"/>
      <c r="BX437" s="266"/>
      <c r="BY437" s="266"/>
      <c r="BZ437" s="266"/>
      <c r="CC437" s="266"/>
      <c r="CM437" s="266"/>
      <c r="CW437" s="266"/>
      <c r="DG437" s="266"/>
      <c r="DQ437" s="266"/>
      <c r="EA437" s="266"/>
      <c r="EK437" s="266"/>
      <c r="EU437" s="266"/>
      <c r="FE437" s="266"/>
      <c r="FO437" s="266"/>
      <c r="FY437" s="266"/>
      <c r="GI437" s="266"/>
      <c r="GS437" s="266"/>
      <c r="HC437" s="266"/>
      <c r="HM437" s="266"/>
      <c r="HW437" s="266"/>
      <c r="IG437" s="266"/>
      <c r="IQ437" s="266"/>
    </row>
    <row r="438" spans="1:251" s="3" customFormat="1" x14ac:dyDescent="0.3">
      <c r="A438" s="266"/>
      <c r="K438" s="266"/>
      <c r="U438" s="266"/>
      <c r="AE438" s="266"/>
      <c r="AO438" s="266"/>
      <c r="AY438" s="266"/>
      <c r="BI438" s="266"/>
      <c r="BS438" s="266"/>
      <c r="BT438" s="266"/>
      <c r="BU438" s="266"/>
      <c r="BV438" s="266"/>
      <c r="BW438" s="266"/>
      <c r="BX438" s="266"/>
      <c r="BY438" s="266"/>
      <c r="BZ438" s="266"/>
      <c r="CC438" s="266"/>
      <c r="CM438" s="266"/>
      <c r="CW438" s="266"/>
      <c r="DG438" s="266"/>
      <c r="DQ438" s="266"/>
      <c r="EA438" s="266"/>
      <c r="EK438" s="266"/>
      <c r="EU438" s="266"/>
      <c r="FE438" s="266"/>
      <c r="FO438" s="266"/>
      <c r="FY438" s="266"/>
      <c r="GI438" s="266"/>
      <c r="GS438" s="266"/>
      <c r="HC438" s="266"/>
      <c r="HM438" s="266"/>
      <c r="HW438" s="266"/>
      <c r="IG438" s="266"/>
      <c r="IQ438" s="266"/>
    </row>
    <row r="439" spans="1:251" s="3" customFormat="1" x14ac:dyDescent="0.3">
      <c r="A439" s="266"/>
      <c r="K439" s="266"/>
      <c r="U439" s="266"/>
      <c r="AE439" s="266"/>
      <c r="AO439" s="266"/>
      <c r="AY439" s="266"/>
      <c r="BI439" s="266"/>
      <c r="BS439" s="266"/>
      <c r="BT439" s="266"/>
      <c r="BU439" s="266"/>
      <c r="BV439" s="266"/>
      <c r="BW439" s="266"/>
      <c r="BX439" s="266"/>
      <c r="BY439" s="266"/>
      <c r="BZ439" s="266"/>
      <c r="CC439" s="266"/>
      <c r="CM439" s="266"/>
      <c r="CW439" s="266"/>
      <c r="DG439" s="266"/>
      <c r="DQ439" s="266"/>
      <c r="EA439" s="266"/>
      <c r="EK439" s="266"/>
      <c r="EU439" s="266"/>
      <c r="FE439" s="266"/>
      <c r="FO439" s="266"/>
      <c r="FY439" s="266"/>
      <c r="GI439" s="266"/>
      <c r="GS439" s="266"/>
      <c r="HC439" s="266"/>
      <c r="HM439" s="266"/>
      <c r="HW439" s="266"/>
      <c r="IG439" s="266"/>
      <c r="IQ439" s="266"/>
    </row>
    <row r="440" spans="1:251" s="3" customFormat="1" x14ac:dyDescent="0.3">
      <c r="A440" s="266"/>
      <c r="K440" s="266"/>
      <c r="U440" s="266"/>
      <c r="AE440" s="266"/>
      <c r="AO440" s="266"/>
      <c r="AY440" s="266"/>
      <c r="BI440" s="266"/>
      <c r="BS440" s="266"/>
      <c r="BT440" s="266"/>
      <c r="BU440" s="266"/>
      <c r="BV440" s="266"/>
      <c r="BW440" s="266"/>
      <c r="BX440" s="266"/>
      <c r="BY440" s="266"/>
      <c r="BZ440" s="266"/>
      <c r="CC440" s="266"/>
      <c r="CM440" s="266"/>
      <c r="CW440" s="266"/>
      <c r="DG440" s="266"/>
      <c r="DQ440" s="266"/>
      <c r="EA440" s="266"/>
      <c r="EK440" s="266"/>
      <c r="EU440" s="266"/>
      <c r="FE440" s="266"/>
      <c r="FO440" s="266"/>
      <c r="FY440" s="266"/>
      <c r="GI440" s="266"/>
      <c r="GS440" s="266"/>
      <c r="HC440" s="266"/>
      <c r="HM440" s="266"/>
      <c r="HW440" s="266"/>
      <c r="IG440" s="266"/>
      <c r="IQ440" s="266"/>
    </row>
    <row r="441" spans="1:251" s="3" customFormat="1" x14ac:dyDescent="0.3">
      <c r="A441" s="266"/>
      <c r="K441" s="266"/>
      <c r="U441" s="266"/>
      <c r="AE441" s="266"/>
      <c r="AO441" s="266"/>
      <c r="AY441" s="266"/>
      <c r="BI441" s="266"/>
      <c r="BS441" s="266"/>
      <c r="BT441" s="266"/>
      <c r="BU441" s="266"/>
      <c r="BV441" s="266"/>
      <c r="BW441" s="266"/>
      <c r="BX441" s="266"/>
      <c r="BY441" s="266"/>
      <c r="BZ441" s="266"/>
      <c r="CC441" s="266"/>
      <c r="CM441" s="266"/>
      <c r="CW441" s="266"/>
      <c r="DG441" s="266"/>
      <c r="DQ441" s="266"/>
      <c r="EA441" s="266"/>
      <c r="EK441" s="266"/>
      <c r="EU441" s="266"/>
      <c r="FE441" s="266"/>
      <c r="FO441" s="266"/>
      <c r="FY441" s="266"/>
      <c r="GI441" s="266"/>
      <c r="GS441" s="266"/>
      <c r="HC441" s="266"/>
      <c r="HM441" s="266"/>
      <c r="HW441" s="266"/>
      <c r="IG441" s="266"/>
      <c r="IQ441" s="266"/>
    </row>
    <row r="442" spans="1:251" s="3" customFormat="1" x14ac:dyDescent="0.3">
      <c r="A442" s="266"/>
      <c r="K442" s="266"/>
      <c r="U442" s="266"/>
      <c r="AE442" s="266"/>
      <c r="AO442" s="266"/>
      <c r="AY442" s="266"/>
      <c r="BI442" s="266"/>
      <c r="BS442" s="266"/>
      <c r="BT442" s="266"/>
      <c r="BU442" s="266"/>
      <c r="BV442" s="266"/>
      <c r="BW442" s="266"/>
      <c r="BX442" s="266"/>
      <c r="BY442" s="266"/>
      <c r="BZ442" s="266"/>
      <c r="CC442" s="266"/>
      <c r="CM442" s="266"/>
      <c r="CW442" s="266"/>
      <c r="DG442" s="266"/>
      <c r="DQ442" s="266"/>
      <c r="EA442" s="266"/>
      <c r="EK442" s="266"/>
      <c r="EU442" s="266"/>
      <c r="FE442" s="266"/>
      <c r="FO442" s="266"/>
      <c r="FY442" s="266"/>
      <c r="GI442" s="266"/>
      <c r="GS442" s="266"/>
      <c r="HC442" s="266"/>
      <c r="HM442" s="266"/>
      <c r="HW442" s="266"/>
      <c r="IG442" s="266"/>
      <c r="IQ442" s="266"/>
    </row>
    <row r="443" spans="1:251" s="3" customFormat="1" x14ac:dyDescent="0.3">
      <c r="A443" s="266"/>
      <c r="K443" s="266"/>
      <c r="U443" s="266"/>
      <c r="AE443" s="266"/>
      <c r="AO443" s="266"/>
      <c r="AY443" s="266"/>
      <c r="BI443" s="266"/>
      <c r="BS443" s="266"/>
      <c r="BT443" s="266"/>
      <c r="BU443" s="266"/>
      <c r="BV443" s="266"/>
      <c r="BW443" s="266"/>
      <c r="BX443" s="266"/>
      <c r="BY443" s="266"/>
      <c r="BZ443" s="266"/>
      <c r="CC443" s="266"/>
      <c r="CM443" s="266"/>
      <c r="CW443" s="266"/>
      <c r="DG443" s="266"/>
      <c r="DQ443" s="266"/>
      <c r="EA443" s="266"/>
      <c r="EK443" s="266"/>
      <c r="EU443" s="266"/>
      <c r="FE443" s="266"/>
      <c r="FO443" s="266"/>
      <c r="FY443" s="266"/>
      <c r="GI443" s="266"/>
      <c r="GS443" s="266"/>
      <c r="HC443" s="266"/>
      <c r="HM443" s="266"/>
      <c r="HW443" s="266"/>
      <c r="IG443" s="266"/>
      <c r="IQ443" s="266"/>
    </row>
    <row r="444" spans="1:251" s="3" customFormat="1" x14ac:dyDescent="0.3">
      <c r="A444" s="266"/>
      <c r="K444" s="266"/>
      <c r="U444" s="266"/>
      <c r="AE444" s="266"/>
      <c r="AO444" s="266"/>
      <c r="AY444" s="266"/>
      <c r="BI444" s="266"/>
      <c r="BS444" s="266"/>
      <c r="BT444" s="266"/>
      <c r="BU444" s="266"/>
      <c r="BV444" s="266"/>
      <c r="BW444" s="266"/>
      <c r="BX444" s="266"/>
      <c r="BY444" s="266"/>
      <c r="BZ444" s="266"/>
      <c r="CC444" s="266"/>
      <c r="CM444" s="266"/>
      <c r="CW444" s="266"/>
      <c r="DG444" s="266"/>
      <c r="DQ444" s="266"/>
      <c r="EA444" s="266"/>
      <c r="EK444" s="266"/>
      <c r="EU444" s="266"/>
      <c r="FE444" s="266"/>
      <c r="FO444" s="266"/>
      <c r="FY444" s="266"/>
      <c r="GI444" s="266"/>
      <c r="GS444" s="266"/>
      <c r="HC444" s="266"/>
      <c r="HM444" s="266"/>
      <c r="HW444" s="266"/>
      <c r="IG444" s="266"/>
      <c r="IQ444" s="266"/>
    </row>
    <row r="445" spans="1:251" s="3" customFormat="1" x14ac:dyDescent="0.3">
      <c r="A445" s="266"/>
      <c r="K445" s="266"/>
      <c r="U445" s="266"/>
      <c r="AE445" s="266"/>
      <c r="AO445" s="266"/>
      <c r="AY445" s="266"/>
      <c r="BI445" s="266"/>
      <c r="BS445" s="266"/>
      <c r="BT445" s="266"/>
      <c r="BU445" s="266"/>
      <c r="BV445" s="266"/>
      <c r="BW445" s="266"/>
      <c r="BX445" s="266"/>
      <c r="BY445" s="266"/>
      <c r="BZ445" s="266"/>
      <c r="CC445" s="266"/>
      <c r="CM445" s="266"/>
      <c r="CW445" s="266"/>
      <c r="DG445" s="266"/>
      <c r="DQ445" s="266"/>
      <c r="EA445" s="266"/>
      <c r="EK445" s="266"/>
      <c r="EU445" s="266"/>
      <c r="FE445" s="266"/>
      <c r="FO445" s="266"/>
      <c r="FY445" s="266"/>
      <c r="GI445" s="266"/>
      <c r="GS445" s="266"/>
      <c r="HC445" s="266"/>
      <c r="HM445" s="266"/>
      <c r="HW445" s="266"/>
      <c r="IG445" s="266"/>
      <c r="IQ445" s="266"/>
    </row>
    <row r="446" spans="1:251" s="3" customFormat="1" x14ac:dyDescent="0.3">
      <c r="A446" s="266"/>
      <c r="K446" s="266"/>
      <c r="U446" s="266"/>
      <c r="AE446" s="266"/>
      <c r="AO446" s="266"/>
      <c r="AY446" s="266"/>
      <c r="BI446" s="266"/>
      <c r="BS446" s="266"/>
      <c r="BT446" s="266"/>
      <c r="BU446" s="266"/>
      <c r="BV446" s="266"/>
      <c r="BW446" s="266"/>
      <c r="BX446" s="266"/>
      <c r="BY446" s="266"/>
      <c r="BZ446" s="266"/>
      <c r="CC446" s="266"/>
      <c r="CM446" s="266"/>
      <c r="CW446" s="266"/>
      <c r="DG446" s="266"/>
      <c r="DQ446" s="266"/>
      <c r="EA446" s="266"/>
      <c r="EK446" s="266"/>
      <c r="EU446" s="266"/>
      <c r="FE446" s="266"/>
      <c r="FO446" s="266"/>
      <c r="FY446" s="266"/>
      <c r="GI446" s="266"/>
      <c r="GS446" s="266"/>
      <c r="HC446" s="266"/>
      <c r="HM446" s="266"/>
      <c r="HW446" s="266"/>
      <c r="IG446" s="266"/>
      <c r="IQ446" s="266"/>
    </row>
    <row r="447" spans="1:251" s="3" customFormat="1" x14ac:dyDescent="0.3">
      <c r="A447" s="266"/>
      <c r="K447" s="266"/>
      <c r="U447" s="266"/>
      <c r="AE447" s="266"/>
      <c r="AO447" s="266"/>
      <c r="AY447" s="266"/>
      <c r="BI447" s="266"/>
      <c r="BS447" s="266"/>
      <c r="BT447" s="266"/>
      <c r="BU447" s="266"/>
      <c r="BV447" s="266"/>
      <c r="BW447" s="266"/>
      <c r="BX447" s="266"/>
      <c r="BY447" s="266"/>
      <c r="BZ447" s="266"/>
      <c r="CC447" s="266"/>
      <c r="CM447" s="266"/>
      <c r="CW447" s="266"/>
      <c r="DG447" s="266"/>
      <c r="DQ447" s="266"/>
      <c r="EA447" s="266"/>
      <c r="EK447" s="266"/>
      <c r="EU447" s="266"/>
      <c r="FE447" s="266"/>
      <c r="FO447" s="266"/>
      <c r="FY447" s="266"/>
      <c r="GI447" s="266"/>
      <c r="GS447" s="266"/>
      <c r="HC447" s="266"/>
      <c r="HM447" s="266"/>
      <c r="HW447" s="266"/>
      <c r="IG447" s="266"/>
      <c r="IQ447" s="266"/>
    </row>
    <row r="448" spans="1:251" s="3" customFormat="1" x14ac:dyDescent="0.3">
      <c r="A448" s="266"/>
      <c r="K448" s="266"/>
      <c r="U448" s="266"/>
      <c r="AE448" s="266"/>
      <c r="AO448" s="266"/>
      <c r="AY448" s="266"/>
      <c r="BI448" s="266"/>
      <c r="BS448" s="266"/>
      <c r="BT448" s="266"/>
      <c r="BU448" s="266"/>
      <c r="BV448" s="266"/>
      <c r="BW448" s="266"/>
      <c r="BX448" s="266"/>
      <c r="BY448" s="266"/>
      <c r="BZ448" s="266"/>
      <c r="CC448" s="266"/>
      <c r="CM448" s="266"/>
      <c r="CW448" s="266"/>
      <c r="DG448" s="266"/>
      <c r="DQ448" s="266"/>
      <c r="EA448" s="266"/>
      <c r="EK448" s="266"/>
      <c r="EU448" s="266"/>
      <c r="FE448" s="266"/>
      <c r="FO448" s="266"/>
      <c r="FY448" s="266"/>
      <c r="GI448" s="266"/>
      <c r="GS448" s="266"/>
      <c r="HC448" s="266"/>
      <c r="HM448" s="266"/>
      <c r="HW448" s="266"/>
      <c r="IG448" s="266"/>
      <c r="IQ448" s="266"/>
    </row>
    <row r="449" spans="1:251" s="3" customFormat="1" x14ac:dyDescent="0.3">
      <c r="A449" s="266"/>
      <c r="K449" s="266"/>
      <c r="U449" s="266"/>
      <c r="AE449" s="266"/>
      <c r="AO449" s="266"/>
      <c r="AY449" s="266"/>
      <c r="BI449" s="266"/>
      <c r="BS449" s="266"/>
      <c r="BT449" s="266"/>
      <c r="BU449" s="266"/>
      <c r="BV449" s="266"/>
      <c r="BW449" s="266"/>
      <c r="BX449" s="266"/>
      <c r="BY449" s="266"/>
      <c r="BZ449" s="266"/>
      <c r="CC449" s="266"/>
      <c r="CM449" s="266"/>
      <c r="CW449" s="266"/>
      <c r="DG449" s="266"/>
      <c r="DQ449" s="266"/>
      <c r="EA449" s="266"/>
      <c r="EK449" s="266"/>
      <c r="EU449" s="266"/>
      <c r="FE449" s="266"/>
      <c r="FO449" s="266"/>
      <c r="FY449" s="266"/>
      <c r="GI449" s="266"/>
      <c r="GS449" s="266"/>
      <c r="HC449" s="266"/>
      <c r="HM449" s="266"/>
      <c r="HW449" s="266"/>
      <c r="IG449" s="266"/>
      <c r="IQ449" s="266"/>
    </row>
    <row r="450" spans="1:251" s="3" customFormat="1" x14ac:dyDescent="0.3">
      <c r="A450" s="266"/>
      <c r="K450" s="266"/>
      <c r="U450" s="266"/>
      <c r="AE450" s="266"/>
      <c r="AO450" s="266"/>
      <c r="AY450" s="266"/>
      <c r="BI450" s="266"/>
      <c r="BS450" s="266"/>
      <c r="BT450" s="266"/>
      <c r="BU450" s="266"/>
      <c r="BV450" s="266"/>
      <c r="BW450" s="266"/>
      <c r="BX450" s="266"/>
      <c r="BY450" s="266"/>
      <c r="BZ450" s="266"/>
      <c r="CC450" s="266"/>
      <c r="CM450" s="266"/>
      <c r="CW450" s="266"/>
      <c r="DG450" s="266"/>
      <c r="DQ450" s="266"/>
      <c r="EA450" s="266"/>
      <c r="EK450" s="266"/>
      <c r="EU450" s="266"/>
      <c r="FE450" s="266"/>
      <c r="FO450" s="266"/>
      <c r="FY450" s="266"/>
      <c r="GI450" s="266"/>
      <c r="GS450" s="266"/>
      <c r="HC450" s="266"/>
      <c r="HM450" s="266"/>
      <c r="HW450" s="266"/>
      <c r="IG450" s="266"/>
      <c r="IQ450" s="266"/>
    </row>
    <row r="451" spans="1:251" s="3" customFormat="1" x14ac:dyDescent="0.3">
      <c r="A451" s="266"/>
      <c r="K451" s="266"/>
      <c r="U451" s="266"/>
      <c r="AE451" s="266"/>
      <c r="AO451" s="266"/>
      <c r="AY451" s="266"/>
      <c r="BI451" s="266"/>
      <c r="BS451" s="266"/>
      <c r="BT451" s="266"/>
      <c r="BU451" s="266"/>
      <c r="BV451" s="266"/>
      <c r="BW451" s="266"/>
      <c r="BX451" s="266"/>
      <c r="BY451" s="266"/>
      <c r="BZ451" s="266"/>
      <c r="CC451" s="266"/>
      <c r="CM451" s="266"/>
      <c r="CW451" s="266"/>
      <c r="DG451" s="266"/>
      <c r="DQ451" s="266"/>
      <c r="EA451" s="266"/>
      <c r="EK451" s="266"/>
      <c r="EU451" s="266"/>
      <c r="FE451" s="266"/>
      <c r="FO451" s="266"/>
      <c r="FY451" s="266"/>
      <c r="GI451" s="266"/>
      <c r="GS451" s="266"/>
      <c r="HC451" s="266"/>
      <c r="HM451" s="266"/>
      <c r="HW451" s="266"/>
      <c r="IG451" s="266"/>
      <c r="IQ451" s="266"/>
    </row>
    <row r="452" spans="1:251" s="3" customFormat="1" x14ac:dyDescent="0.3">
      <c r="A452" s="266"/>
      <c r="K452" s="266"/>
      <c r="U452" s="266"/>
      <c r="AE452" s="266"/>
      <c r="AO452" s="266"/>
      <c r="AY452" s="266"/>
      <c r="BI452" s="266"/>
      <c r="BS452" s="266"/>
      <c r="BT452" s="266"/>
      <c r="BU452" s="266"/>
      <c r="BV452" s="266"/>
      <c r="BW452" s="266"/>
      <c r="BX452" s="266"/>
      <c r="BY452" s="266"/>
      <c r="BZ452" s="266"/>
      <c r="CC452" s="266"/>
      <c r="CM452" s="266"/>
      <c r="CW452" s="266"/>
      <c r="DG452" s="266"/>
      <c r="DQ452" s="266"/>
      <c r="EA452" s="266"/>
      <c r="EK452" s="266"/>
      <c r="EU452" s="266"/>
      <c r="FE452" s="266"/>
      <c r="FO452" s="266"/>
      <c r="FY452" s="266"/>
      <c r="GI452" s="266"/>
      <c r="GS452" s="266"/>
      <c r="HC452" s="266"/>
      <c r="HM452" s="266"/>
      <c r="HW452" s="266"/>
      <c r="IG452" s="266"/>
      <c r="IQ452" s="266"/>
    </row>
    <row r="453" spans="1:251" s="3" customFormat="1" x14ac:dyDescent="0.3">
      <c r="A453" s="266"/>
      <c r="K453" s="266"/>
      <c r="U453" s="266"/>
      <c r="AE453" s="266"/>
      <c r="AO453" s="266"/>
      <c r="AY453" s="266"/>
      <c r="BI453" s="266"/>
      <c r="BS453" s="266"/>
      <c r="BT453" s="266"/>
      <c r="BU453" s="266"/>
      <c r="BV453" s="266"/>
      <c r="BW453" s="266"/>
      <c r="BX453" s="266"/>
      <c r="BY453" s="266"/>
      <c r="BZ453" s="266"/>
      <c r="CC453" s="266"/>
      <c r="CM453" s="266"/>
      <c r="CW453" s="266"/>
      <c r="DG453" s="266"/>
      <c r="DQ453" s="266"/>
      <c r="EA453" s="266"/>
      <c r="EK453" s="266"/>
      <c r="EU453" s="266"/>
      <c r="FE453" s="266"/>
      <c r="FO453" s="266"/>
      <c r="FY453" s="266"/>
      <c r="GI453" s="266"/>
      <c r="GS453" s="266"/>
      <c r="HC453" s="266"/>
      <c r="HM453" s="266"/>
      <c r="HW453" s="266"/>
      <c r="IG453" s="266"/>
      <c r="IQ453" s="266"/>
    </row>
    <row r="454" spans="1:251" s="3" customFormat="1" x14ac:dyDescent="0.3">
      <c r="A454" s="266"/>
      <c r="K454" s="266"/>
      <c r="U454" s="266"/>
      <c r="AE454" s="266"/>
      <c r="AO454" s="266"/>
      <c r="AY454" s="266"/>
      <c r="BI454" s="266"/>
      <c r="BS454" s="266"/>
      <c r="BT454" s="266"/>
      <c r="BU454" s="266"/>
      <c r="BV454" s="266"/>
      <c r="BW454" s="266"/>
      <c r="BX454" s="266"/>
      <c r="BY454" s="266"/>
      <c r="BZ454" s="266"/>
      <c r="CC454" s="266"/>
      <c r="CM454" s="266"/>
      <c r="CW454" s="266"/>
      <c r="DG454" s="266"/>
      <c r="DQ454" s="266"/>
      <c r="EA454" s="266"/>
      <c r="EK454" s="266"/>
      <c r="EU454" s="266"/>
      <c r="FE454" s="266"/>
      <c r="FO454" s="266"/>
      <c r="FY454" s="266"/>
      <c r="GI454" s="266"/>
      <c r="GS454" s="266"/>
      <c r="HC454" s="266"/>
      <c r="HM454" s="266"/>
      <c r="HW454" s="266"/>
      <c r="IG454" s="266"/>
      <c r="IQ454" s="266"/>
    </row>
    <row r="455" spans="1:251" s="3" customFormat="1" x14ac:dyDescent="0.3">
      <c r="A455" s="266"/>
      <c r="K455" s="266"/>
      <c r="U455" s="266"/>
      <c r="AE455" s="266"/>
      <c r="AO455" s="266"/>
      <c r="AY455" s="266"/>
      <c r="BI455" s="266"/>
      <c r="BS455" s="266"/>
      <c r="BT455" s="266"/>
      <c r="BU455" s="266"/>
      <c r="BV455" s="266"/>
      <c r="BW455" s="266"/>
      <c r="BX455" s="266"/>
      <c r="BY455" s="266"/>
      <c r="BZ455" s="266"/>
      <c r="CC455" s="266"/>
      <c r="CM455" s="266"/>
      <c r="CW455" s="266"/>
      <c r="DG455" s="266"/>
      <c r="DQ455" s="266"/>
      <c r="EA455" s="266"/>
      <c r="EK455" s="266"/>
      <c r="EU455" s="266"/>
      <c r="FE455" s="266"/>
      <c r="FO455" s="266"/>
      <c r="FY455" s="266"/>
      <c r="GI455" s="266"/>
      <c r="GS455" s="266"/>
      <c r="HC455" s="266"/>
      <c r="HM455" s="266"/>
      <c r="HW455" s="266"/>
      <c r="IG455" s="266"/>
      <c r="IQ455" s="266"/>
    </row>
    <row r="456" spans="1:251" s="3" customFormat="1" x14ac:dyDescent="0.3">
      <c r="A456" s="266"/>
      <c r="K456" s="266"/>
      <c r="U456" s="266"/>
      <c r="AE456" s="266"/>
      <c r="AO456" s="266"/>
      <c r="AY456" s="266"/>
      <c r="BI456" s="266"/>
      <c r="BS456" s="266"/>
      <c r="BT456" s="266"/>
      <c r="BU456" s="266"/>
      <c r="BV456" s="266"/>
      <c r="BW456" s="266"/>
      <c r="BX456" s="266"/>
      <c r="BY456" s="266"/>
      <c r="BZ456" s="266"/>
      <c r="CC456" s="266"/>
      <c r="CM456" s="266"/>
      <c r="CW456" s="266"/>
      <c r="DG456" s="266"/>
      <c r="DQ456" s="266"/>
      <c r="EA456" s="266"/>
      <c r="EK456" s="266"/>
      <c r="EU456" s="266"/>
      <c r="FE456" s="266"/>
      <c r="FO456" s="266"/>
      <c r="FY456" s="266"/>
      <c r="GI456" s="266"/>
      <c r="GS456" s="266"/>
      <c r="HC456" s="266"/>
      <c r="HM456" s="266"/>
      <c r="HW456" s="266"/>
      <c r="IG456" s="266"/>
      <c r="IQ456" s="266"/>
    </row>
    <row r="457" spans="1:251" s="3" customFormat="1" x14ac:dyDescent="0.3">
      <c r="A457" s="266"/>
      <c r="K457" s="266"/>
      <c r="U457" s="266"/>
      <c r="AE457" s="266"/>
      <c r="AO457" s="266"/>
      <c r="AY457" s="266"/>
      <c r="BI457" s="266"/>
      <c r="BS457" s="266"/>
      <c r="BT457" s="266"/>
      <c r="BU457" s="266"/>
      <c r="BV457" s="266"/>
      <c r="BW457" s="266"/>
      <c r="BX457" s="266"/>
      <c r="BY457" s="266"/>
      <c r="BZ457" s="266"/>
      <c r="CC457" s="266"/>
      <c r="CM457" s="266"/>
      <c r="CW457" s="266"/>
      <c r="DG457" s="266"/>
      <c r="DQ457" s="266"/>
      <c r="EA457" s="266"/>
      <c r="EK457" s="266"/>
      <c r="EU457" s="266"/>
      <c r="FE457" s="266"/>
      <c r="FO457" s="266"/>
      <c r="FY457" s="266"/>
      <c r="GI457" s="266"/>
      <c r="GS457" s="266"/>
      <c r="HC457" s="266"/>
      <c r="HM457" s="266"/>
      <c r="HW457" s="266"/>
      <c r="IG457" s="266"/>
      <c r="IQ457" s="266"/>
    </row>
    <row r="458" spans="1:251" s="3" customFormat="1" x14ac:dyDescent="0.3">
      <c r="A458" s="266"/>
      <c r="K458" s="266"/>
      <c r="U458" s="266"/>
      <c r="AE458" s="266"/>
      <c r="AO458" s="266"/>
      <c r="AY458" s="266"/>
      <c r="BI458" s="266"/>
      <c r="BS458" s="266"/>
      <c r="BT458" s="266"/>
      <c r="BU458" s="266"/>
      <c r="BV458" s="266"/>
      <c r="BW458" s="266"/>
      <c r="BX458" s="266"/>
      <c r="BY458" s="266"/>
      <c r="BZ458" s="266"/>
      <c r="CC458" s="266"/>
      <c r="CM458" s="266"/>
      <c r="CW458" s="266"/>
      <c r="DG458" s="266"/>
      <c r="DQ458" s="266"/>
      <c r="EA458" s="266"/>
      <c r="EK458" s="266"/>
      <c r="EU458" s="266"/>
      <c r="FE458" s="266"/>
      <c r="FO458" s="266"/>
      <c r="FY458" s="266"/>
      <c r="GI458" s="266"/>
      <c r="GS458" s="266"/>
      <c r="HC458" s="266"/>
      <c r="HM458" s="266"/>
      <c r="HW458" s="266"/>
      <c r="IG458" s="266"/>
      <c r="IQ458" s="266"/>
    </row>
    <row r="459" spans="1:251" s="3" customFormat="1" x14ac:dyDescent="0.3">
      <c r="A459" s="266"/>
      <c r="K459" s="266"/>
      <c r="U459" s="266"/>
      <c r="AE459" s="266"/>
      <c r="AO459" s="266"/>
      <c r="AY459" s="266"/>
      <c r="BI459" s="266"/>
      <c r="BS459" s="266"/>
      <c r="BT459" s="266"/>
      <c r="BU459" s="266"/>
      <c r="BV459" s="266"/>
      <c r="BW459" s="266"/>
      <c r="BX459" s="266"/>
      <c r="BY459" s="266"/>
      <c r="BZ459" s="266"/>
      <c r="CC459" s="266"/>
      <c r="CM459" s="266"/>
      <c r="CW459" s="266"/>
      <c r="DG459" s="266"/>
      <c r="DQ459" s="266"/>
      <c r="EA459" s="266"/>
      <c r="EK459" s="266"/>
      <c r="EU459" s="266"/>
      <c r="FE459" s="266"/>
      <c r="FO459" s="266"/>
      <c r="FY459" s="266"/>
      <c r="GI459" s="266"/>
      <c r="GS459" s="266"/>
      <c r="HC459" s="266"/>
      <c r="HM459" s="266"/>
      <c r="HW459" s="266"/>
      <c r="IG459" s="266"/>
      <c r="IQ459" s="266"/>
    </row>
    <row r="460" spans="1:251" s="3" customFormat="1" x14ac:dyDescent="0.3">
      <c r="A460" s="266"/>
      <c r="K460" s="266"/>
      <c r="U460" s="266"/>
      <c r="AE460" s="266"/>
      <c r="AO460" s="266"/>
      <c r="AY460" s="266"/>
      <c r="BI460" s="266"/>
      <c r="BS460" s="266"/>
      <c r="BT460" s="266"/>
      <c r="BU460" s="266"/>
      <c r="BV460" s="266"/>
      <c r="BW460" s="266"/>
      <c r="BX460" s="266"/>
      <c r="BY460" s="266"/>
      <c r="BZ460" s="266"/>
      <c r="CC460" s="266"/>
      <c r="CM460" s="266"/>
      <c r="CW460" s="266"/>
      <c r="DG460" s="266"/>
      <c r="DQ460" s="266"/>
      <c r="EA460" s="266"/>
      <c r="EK460" s="266"/>
      <c r="EU460" s="266"/>
      <c r="FE460" s="266"/>
      <c r="FO460" s="266"/>
      <c r="FY460" s="266"/>
      <c r="GI460" s="266"/>
      <c r="GS460" s="266"/>
      <c r="HC460" s="266"/>
      <c r="HM460" s="266"/>
      <c r="HW460" s="266"/>
      <c r="IG460" s="266"/>
      <c r="IQ460" s="266"/>
    </row>
    <row r="461" spans="1:251" s="3" customFormat="1" x14ac:dyDescent="0.3">
      <c r="A461" s="266"/>
      <c r="K461" s="266"/>
      <c r="U461" s="266"/>
      <c r="AE461" s="266"/>
      <c r="AO461" s="266"/>
      <c r="AY461" s="266"/>
      <c r="BI461" s="266"/>
      <c r="BS461" s="266"/>
      <c r="BT461" s="266"/>
      <c r="BU461" s="266"/>
      <c r="BV461" s="266"/>
      <c r="BW461" s="266"/>
      <c r="BX461" s="266"/>
      <c r="BY461" s="266"/>
      <c r="BZ461" s="266"/>
      <c r="CC461" s="266"/>
      <c r="CM461" s="266"/>
      <c r="CW461" s="266"/>
      <c r="DG461" s="266"/>
      <c r="DQ461" s="266"/>
      <c r="EA461" s="266"/>
      <c r="EK461" s="266"/>
      <c r="EU461" s="266"/>
      <c r="FE461" s="266"/>
      <c r="FO461" s="266"/>
      <c r="FY461" s="266"/>
      <c r="GI461" s="266"/>
      <c r="GS461" s="266"/>
      <c r="HC461" s="266"/>
      <c r="HM461" s="266"/>
      <c r="HW461" s="266"/>
      <c r="IG461" s="266"/>
      <c r="IQ461" s="266"/>
    </row>
    <row r="462" spans="1:251" s="3" customFormat="1" x14ac:dyDescent="0.3">
      <c r="A462" s="266"/>
      <c r="K462" s="266"/>
      <c r="U462" s="266"/>
      <c r="AE462" s="266"/>
      <c r="AO462" s="266"/>
      <c r="AY462" s="266"/>
      <c r="BI462" s="266"/>
      <c r="BS462" s="266"/>
      <c r="BT462" s="266"/>
      <c r="BU462" s="266"/>
      <c r="BV462" s="266"/>
      <c r="BW462" s="266"/>
      <c r="BX462" s="266"/>
      <c r="BY462" s="266"/>
      <c r="BZ462" s="266"/>
      <c r="CC462" s="266"/>
      <c r="CM462" s="266"/>
      <c r="CW462" s="266"/>
      <c r="DG462" s="266"/>
      <c r="DQ462" s="266"/>
      <c r="EA462" s="266"/>
      <c r="EK462" s="266"/>
      <c r="EU462" s="266"/>
      <c r="FE462" s="266"/>
      <c r="FO462" s="266"/>
      <c r="FY462" s="266"/>
      <c r="GI462" s="266"/>
      <c r="GS462" s="266"/>
      <c r="HC462" s="266"/>
      <c r="HM462" s="266"/>
      <c r="HW462" s="266"/>
      <c r="IG462" s="266"/>
      <c r="IQ462" s="266"/>
    </row>
    <row r="463" spans="1:251" s="3" customFormat="1" x14ac:dyDescent="0.3">
      <c r="A463" s="266"/>
      <c r="K463" s="266"/>
      <c r="U463" s="266"/>
      <c r="AE463" s="266"/>
      <c r="AO463" s="266"/>
      <c r="AY463" s="266"/>
      <c r="BI463" s="266"/>
      <c r="BS463" s="266"/>
      <c r="BT463" s="266"/>
      <c r="BU463" s="266"/>
      <c r="BV463" s="266"/>
      <c r="BW463" s="266"/>
      <c r="BX463" s="266"/>
      <c r="BY463" s="266"/>
      <c r="BZ463" s="266"/>
      <c r="CC463" s="266"/>
      <c r="CM463" s="266"/>
      <c r="CW463" s="266"/>
      <c r="DG463" s="266"/>
      <c r="DQ463" s="266"/>
      <c r="EA463" s="266"/>
      <c r="EK463" s="266"/>
      <c r="EU463" s="266"/>
      <c r="FE463" s="266"/>
      <c r="FO463" s="266"/>
      <c r="FY463" s="266"/>
      <c r="GI463" s="266"/>
      <c r="GS463" s="266"/>
      <c r="HC463" s="266"/>
      <c r="HM463" s="266"/>
      <c r="HW463" s="266"/>
      <c r="IG463" s="266"/>
      <c r="IQ463" s="266"/>
    </row>
    <row r="464" spans="1:251" s="3" customFormat="1" x14ac:dyDescent="0.3">
      <c r="A464" s="266"/>
      <c r="K464" s="266"/>
      <c r="U464" s="266"/>
      <c r="AE464" s="266"/>
      <c r="AO464" s="266"/>
      <c r="AY464" s="266"/>
      <c r="BI464" s="266"/>
      <c r="BS464" s="266"/>
      <c r="BT464" s="266"/>
      <c r="BU464" s="266"/>
      <c r="BV464" s="266"/>
      <c r="BW464" s="266"/>
      <c r="BX464" s="266"/>
      <c r="BY464" s="266"/>
      <c r="BZ464" s="266"/>
      <c r="CC464" s="266"/>
      <c r="CM464" s="266"/>
      <c r="CW464" s="266"/>
      <c r="DG464" s="266"/>
      <c r="DQ464" s="266"/>
      <c r="EA464" s="266"/>
      <c r="EK464" s="266"/>
      <c r="EU464" s="266"/>
      <c r="FE464" s="266"/>
      <c r="FO464" s="266"/>
      <c r="FY464" s="266"/>
      <c r="GI464" s="266"/>
      <c r="GS464" s="266"/>
      <c r="HC464" s="266"/>
      <c r="HM464" s="266"/>
      <c r="HW464" s="266"/>
      <c r="IG464" s="266"/>
      <c r="IQ464" s="266"/>
    </row>
    <row r="465" spans="1:251" s="3" customFormat="1" x14ac:dyDescent="0.3">
      <c r="A465" s="266"/>
      <c r="K465" s="266"/>
      <c r="U465" s="266"/>
      <c r="AE465" s="266"/>
      <c r="AO465" s="266"/>
      <c r="AY465" s="266"/>
      <c r="BI465" s="266"/>
      <c r="BS465" s="266"/>
      <c r="BT465" s="266"/>
      <c r="BU465" s="266"/>
      <c r="BV465" s="266"/>
      <c r="BW465" s="266"/>
      <c r="BX465" s="266"/>
      <c r="BY465" s="266"/>
      <c r="BZ465" s="266"/>
      <c r="CC465" s="266"/>
      <c r="CM465" s="266"/>
      <c r="CW465" s="266"/>
      <c r="DG465" s="266"/>
      <c r="DQ465" s="266"/>
      <c r="EA465" s="266"/>
      <c r="EK465" s="266"/>
      <c r="EU465" s="266"/>
      <c r="FE465" s="266"/>
      <c r="FO465" s="266"/>
      <c r="FY465" s="266"/>
      <c r="GI465" s="266"/>
      <c r="GS465" s="266"/>
      <c r="HC465" s="266"/>
      <c r="HM465" s="266"/>
      <c r="HW465" s="266"/>
      <c r="IG465" s="266"/>
      <c r="IQ465" s="266"/>
    </row>
    <row r="466" spans="1:251" s="3" customFormat="1" x14ac:dyDescent="0.3">
      <c r="A466" s="266"/>
      <c r="K466" s="266"/>
      <c r="U466" s="266"/>
      <c r="AE466" s="266"/>
      <c r="AO466" s="266"/>
      <c r="AY466" s="266"/>
      <c r="BI466" s="266"/>
      <c r="BS466" s="266"/>
      <c r="BT466" s="266"/>
      <c r="BU466" s="266"/>
      <c r="BV466" s="266"/>
      <c r="BW466" s="266"/>
      <c r="BX466" s="266"/>
      <c r="BY466" s="266"/>
      <c r="BZ466" s="266"/>
      <c r="CC466" s="266"/>
      <c r="CM466" s="266"/>
      <c r="CW466" s="266"/>
      <c r="DG466" s="266"/>
      <c r="DQ466" s="266"/>
      <c r="EA466" s="266"/>
      <c r="EK466" s="266"/>
      <c r="EU466" s="266"/>
      <c r="FE466" s="266"/>
      <c r="FO466" s="266"/>
      <c r="FY466" s="266"/>
      <c r="GI466" s="266"/>
      <c r="GS466" s="266"/>
      <c r="HC466" s="266"/>
      <c r="HM466" s="266"/>
      <c r="HW466" s="266"/>
      <c r="IG466" s="266"/>
      <c r="IQ466" s="266"/>
    </row>
    <row r="467" spans="1:251" s="3" customFormat="1" x14ac:dyDescent="0.3">
      <c r="A467" s="266"/>
      <c r="K467" s="266"/>
      <c r="U467" s="266"/>
      <c r="AE467" s="266"/>
      <c r="AO467" s="266"/>
      <c r="AY467" s="266"/>
      <c r="BI467" s="266"/>
      <c r="BS467" s="266"/>
      <c r="BT467" s="266"/>
      <c r="BU467" s="266"/>
      <c r="BV467" s="266"/>
      <c r="BW467" s="266"/>
      <c r="BX467" s="266"/>
      <c r="BY467" s="266"/>
      <c r="BZ467" s="266"/>
      <c r="CC467" s="266"/>
      <c r="CM467" s="266"/>
      <c r="CW467" s="266"/>
      <c r="DG467" s="266"/>
      <c r="DQ467" s="266"/>
      <c r="EA467" s="266"/>
      <c r="EK467" s="266"/>
      <c r="EU467" s="266"/>
      <c r="FE467" s="266"/>
      <c r="FO467" s="266"/>
      <c r="FY467" s="266"/>
      <c r="GI467" s="266"/>
      <c r="GS467" s="266"/>
      <c r="HC467" s="266"/>
      <c r="HM467" s="266"/>
      <c r="HW467" s="266"/>
      <c r="IG467" s="266"/>
      <c r="IQ467" s="266"/>
    </row>
    <row r="468" spans="1:251" s="3" customFormat="1" x14ac:dyDescent="0.3">
      <c r="A468" s="266"/>
      <c r="K468" s="266"/>
      <c r="U468" s="266"/>
      <c r="AE468" s="266"/>
      <c r="AO468" s="266"/>
      <c r="AY468" s="266"/>
      <c r="BI468" s="266"/>
      <c r="BS468" s="266"/>
      <c r="BT468" s="266"/>
      <c r="BU468" s="266"/>
      <c r="BV468" s="266"/>
      <c r="BW468" s="266"/>
      <c r="BX468" s="266"/>
      <c r="BY468" s="266"/>
      <c r="BZ468" s="266"/>
      <c r="CC468" s="266"/>
      <c r="CM468" s="266"/>
      <c r="CW468" s="266"/>
      <c r="DG468" s="266"/>
      <c r="DQ468" s="266"/>
      <c r="EA468" s="266"/>
      <c r="EK468" s="266"/>
      <c r="EU468" s="266"/>
      <c r="FE468" s="266"/>
      <c r="FO468" s="266"/>
      <c r="FY468" s="266"/>
      <c r="GI468" s="266"/>
      <c r="GS468" s="266"/>
      <c r="HC468" s="266"/>
      <c r="HM468" s="266"/>
      <c r="HW468" s="266"/>
      <c r="IG468" s="266"/>
      <c r="IQ468" s="266"/>
    </row>
    <row r="469" spans="1:251" s="3" customFormat="1" x14ac:dyDescent="0.3">
      <c r="A469" s="266"/>
      <c r="K469" s="266"/>
      <c r="U469" s="266"/>
      <c r="AE469" s="266"/>
      <c r="AO469" s="266"/>
      <c r="AY469" s="266"/>
      <c r="BI469" s="266"/>
      <c r="BS469" s="266"/>
      <c r="BT469" s="266"/>
      <c r="BU469" s="266"/>
      <c r="BV469" s="266"/>
      <c r="BW469" s="266"/>
      <c r="BX469" s="266"/>
      <c r="BY469" s="266"/>
      <c r="BZ469" s="266"/>
      <c r="CC469" s="266"/>
      <c r="CM469" s="266"/>
      <c r="CW469" s="266"/>
      <c r="DG469" s="266"/>
      <c r="DQ469" s="266"/>
      <c r="EA469" s="266"/>
      <c r="EK469" s="266"/>
      <c r="EU469" s="266"/>
      <c r="FE469" s="266"/>
      <c r="FO469" s="266"/>
      <c r="FY469" s="266"/>
      <c r="GI469" s="266"/>
      <c r="GS469" s="266"/>
      <c r="HC469" s="266"/>
      <c r="HM469" s="266"/>
      <c r="HW469" s="266"/>
      <c r="IG469" s="266"/>
      <c r="IQ469" s="266"/>
    </row>
    <row r="470" spans="1:251" s="3" customFormat="1" x14ac:dyDescent="0.3">
      <c r="A470" s="266"/>
      <c r="K470" s="266"/>
      <c r="U470" s="266"/>
      <c r="AE470" s="266"/>
      <c r="AO470" s="266"/>
      <c r="AY470" s="266"/>
      <c r="BI470" s="266"/>
      <c r="BS470" s="266"/>
      <c r="BT470" s="266"/>
      <c r="BU470" s="266"/>
      <c r="BV470" s="266"/>
      <c r="BW470" s="266"/>
      <c r="BX470" s="266"/>
      <c r="BY470" s="266"/>
      <c r="BZ470" s="266"/>
      <c r="CC470" s="266"/>
      <c r="CM470" s="266"/>
      <c r="CW470" s="266"/>
      <c r="DG470" s="266"/>
      <c r="DQ470" s="266"/>
      <c r="EA470" s="266"/>
      <c r="EK470" s="266"/>
      <c r="EU470" s="266"/>
      <c r="FE470" s="266"/>
      <c r="FO470" s="266"/>
      <c r="FY470" s="266"/>
      <c r="GI470" s="266"/>
      <c r="GS470" s="266"/>
      <c r="HC470" s="266"/>
      <c r="HM470" s="266"/>
      <c r="HW470" s="266"/>
      <c r="IG470" s="266"/>
      <c r="IQ470" s="266"/>
    </row>
    <row r="471" spans="1:251" s="3" customFormat="1" x14ac:dyDescent="0.3">
      <c r="A471" s="266"/>
      <c r="K471" s="266"/>
      <c r="U471" s="266"/>
      <c r="AE471" s="266"/>
      <c r="AO471" s="266"/>
      <c r="AY471" s="266"/>
      <c r="BI471" s="266"/>
      <c r="BS471" s="266"/>
      <c r="BT471" s="266"/>
      <c r="BU471" s="266"/>
      <c r="BV471" s="266"/>
      <c r="BW471" s="266"/>
      <c r="BX471" s="266"/>
      <c r="BY471" s="266"/>
      <c r="BZ471" s="266"/>
      <c r="CC471" s="266"/>
      <c r="CM471" s="266"/>
      <c r="CW471" s="266"/>
      <c r="DG471" s="266"/>
      <c r="DQ471" s="266"/>
      <c r="EA471" s="266"/>
      <c r="EK471" s="266"/>
      <c r="EU471" s="266"/>
      <c r="FE471" s="266"/>
      <c r="FO471" s="266"/>
      <c r="FY471" s="266"/>
      <c r="GI471" s="266"/>
      <c r="GS471" s="266"/>
      <c r="HC471" s="266"/>
      <c r="HM471" s="266"/>
      <c r="HW471" s="266"/>
      <c r="IG471" s="266"/>
      <c r="IQ471" s="266"/>
    </row>
    <row r="472" spans="1:251" s="3" customFormat="1" x14ac:dyDescent="0.3">
      <c r="A472" s="266"/>
      <c r="K472" s="266"/>
      <c r="U472" s="266"/>
      <c r="AE472" s="266"/>
      <c r="AO472" s="266"/>
      <c r="AY472" s="266"/>
      <c r="BI472" s="266"/>
      <c r="BS472" s="266"/>
      <c r="BT472" s="266"/>
      <c r="BU472" s="266"/>
      <c r="BV472" s="266"/>
      <c r="BW472" s="266"/>
      <c r="BX472" s="266"/>
      <c r="BY472" s="266"/>
      <c r="BZ472" s="266"/>
      <c r="CC472" s="266"/>
      <c r="CM472" s="266"/>
      <c r="CW472" s="266"/>
      <c r="DG472" s="266"/>
      <c r="DQ472" s="266"/>
      <c r="EA472" s="266"/>
      <c r="EK472" s="266"/>
      <c r="EU472" s="266"/>
      <c r="FE472" s="266"/>
      <c r="FO472" s="266"/>
      <c r="FY472" s="266"/>
      <c r="GI472" s="266"/>
      <c r="GS472" s="266"/>
      <c r="HC472" s="266"/>
      <c r="HM472" s="266"/>
      <c r="HW472" s="266"/>
      <c r="IG472" s="266"/>
      <c r="IQ472" s="266"/>
    </row>
    <row r="473" spans="1:251" s="3" customFormat="1" x14ac:dyDescent="0.3">
      <c r="A473" s="266"/>
      <c r="K473" s="266"/>
      <c r="U473" s="266"/>
      <c r="AE473" s="266"/>
      <c r="AO473" s="266"/>
      <c r="AY473" s="266"/>
      <c r="BI473" s="266"/>
      <c r="BS473" s="266"/>
      <c r="BT473" s="266"/>
      <c r="BU473" s="266"/>
      <c r="BV473" s="266"/>
      <c r="BW473" s="266"/>
      <c r="BX473" s="266"/>
      <c r="BY473" s="266"/>
      <c r="BZ473" s="266"/>
      <c r="CC473" s="266"/>
      <c r="CM473" s="266"/>
      <c r="CW473" s="266"/>
      <c r="DG473" s="266"/>
      <c r="DQ473" s="266"/>
      <c r="EA473" s="266"/>
      <c r="EK473" s="266"/>
      <c r="EU473" s="266"/>
      <c r="FE473" s="266"/>
      <c r="FO473" s="266"/>
      <c r="FY473" s="266"/>
      <c r="GI473" s="266"/>
      <c r="GS473" s="266"/>
      <c r="HC473" s="266"/>
      <c r="HM473" s="266"/>
      <c r="HW473" s="266"/>
      <c r="IG473" s="266"/>
      <c r="IQ473" s="266"/>
    </row>
    <row r="474" spans="1:251" s="3" customFormat="1" x14ac:dyDescent="0.3">
      <c r="A474" s="266"/>
      <c r="K474" s="266"/>
      <c r="U474" s="266"/>
      <c r="AE474" s="266"/>
      <c r="AO474" s="266"/>
      <c r="AY474" s="266"/>
      <c r="BI474" s="266"/>
      <c r="BS474" s="266"/>
      <c r="BT474" s="266"/>
      <c r="BU474" s="266"/>
      <c r="BV474" s="266"/>
      <c r="BW474" s="266"/>
      <c r="BX474" s="266"/>
      <c r="BY474" s="266"/>
      <c r="BZ474" s="266"/>
      <c r="CC474" s="266"/>
      <c r="CM474" s="266"/>
      <c r="CW474" s="266"/>
      <c r="DG474" s="266"/>
      <c r="DQ474" s="266"/>
      <c r="EA474" s="266"/>
      <c r="EK474" s="266"/>
      <c r="EU474" s="266"/>
      <c r="FE474" s="266"/>
      <c r="FO474" s="266"/>
      <c r="FY474" s="266"/>
      <c r="GI474" s="266"/>
      <c r="GS474" s="266"/>
      <c r="HC474" s="266"/>
      <c r="HM474" s="266"/>
      <c r="HW474" s="266"/>
      <c r="IG474" s="266"/>
      <c r="IQ474" s="266"/>
    </row>
    <row r="475" spans="1:251" s="3" customFormat="1" x14ac:dyDescent="0.3">
      <c r="A475" s="266"/>
      <c r="K475" s="266"/>
      <c r="U475" s="266"/>
      <c r="AE475" s="266"/>
      <c r="AO475" s="266"/>
      <c r="AY475" s="266"/>
      <c r="BI475" s="266"/>
      <c r="BS475" s="266"/>
      <c r="BT475" s="266"/>
      <c r="BU475" s="266"/>
      <c r="BV475" s="266"/>
      <c r="BW475" s="266"/>
      <c r="BX475" s="266"/>
      <c r="BY475" s="266"/>
      <c r="BZ475" s="266"/>
      <c r="CC475" s="266"/>
      <c r="CM475" s="266"/>
      <c r="CW475" s="266"/>
      <c r="DG475" s="266"/>
      <c r="DQ475" s="266"/>
      <c r="EA475" s="266"/>
      <c r="EK475" s="266"/>
      <c r="EU475" s="266"/>
      <c r="FE475" s="266"/>
      <c r="FO475" s="266"/>
      <c r="FY475" s="266"/>
      <c r="GI475" s="266"/>
      <c r="GS475" s="266"/>
      <c r="HC475" s="266"/>
      <c r="HM475" s="266"/>
      <c r="HW475" s="266"/>
      <c r="IG475" s="266"/>
      <c r="IQ475" s="266"/>
    </row>
    <row r="476" spans="1:251" s="3" customFormat="1" x14ac:dyDescent="0.3">
      <c r="A476" s="266"/>
      <c r="K476" s="266"/>
      <c r="U476" s="266"/>
      <c r="AE476" s="266"/>
      <c r="AO476" s="266"/>
      <c r="AY476" s="266"/>
      <c r="BI476" s="266"/>
      <c r="BS476" s="266"/>
      <c r="BT476" s="266"/>
      <c r="BU476" s="266"/>
      <c r="BV476" s="266"/>
      <c r="BW476" s="266"/>
      <c r="BX476" s="266"/>
      <c r="BY476" s="266"/>
      <c r="BZ476" s="266"/>
      <c r="CC476" s="266"/>
      <c r="CM476" s="266"/>
      <c r="CW476" s="266"/>
      <c r="DG476" s="266"/>
      <c r="DQ476" s="266"/>
      <c r="EA476" s="266"/>
      <c r="EK476" s="266"/>
      <c r="EU476" s="266"/>
      <c r="FE476" s="266"/>
      <c r="FO476" s="266"/>
      <c r="FY476" s="266"/>
      <c r="GI476" s="266"/>
      <c r="GS476" s="266"/>
      <c r="HC476" s="266"/>
      <c r="HM476" s="266"/>
      <c r="HW476" s="266"/>
      <c r="IG476" s="266"/>
      <c r="IQ476" s="266"/>
    </row>
    <row r="477" spans="1:251" s="3" customFormat="1" x14ac:dyDescent="0.3">
      <c r="A477" s="266"/>
      <c r="K477" s="266"/>
      <c r="U477" s="266"/>
      <c r="AE477" s="266"/>
      <c r="AO477" s="266"/>
      <c r="AY477" s="266"/>
      <c r="BI477" s="266"/>
      <c r="BS477" s="266"/>
      <c r="BT477" s="266"/>
      <c r="BU477" s="266"/>
      <c r="BV477" s="266"/>
      <c r="BW477" s="266"/>
      <c r="BX477" s="266"/>
      <c r="BY477" s="266"/>
      <c r="BZ477" s="266"/>
      <c r="CC477" s="266"/>
      <c r="CM477" s="266"/>
      <c r="CW477" s="266"/>
      <c r="DG477" s="266"/>
      <c r="DQ477" s="266"/>
      <c r="EA477" s="266"/>
      <c r="EK477" s="266"/>
      <c r="EU477" s="266"/>
      <c r="FE477" s="266"/>
      <c r="FO477" s="266"/>
      <c r="FY477" s="266"/>
      <c r="GI477" s="266"/>
      <c r="GS477" s="266"/>
      <c r="HC477" s="266"/>
      <c r="HM477" s="266"/>
      <c r="HW477" s="266"/>
      <c r="IG477" s="266"/>
      <c r="IQ477" s="266"/>
    </row>
    <row r="478" spans="1:251" s="3" customFormat="1" x14ac:dyDescent="0.3">
      <c r="A478" s="266"/>
      <c r="K478" s="266"/>
      <c r="U478" s="266"/>
      <c r="AE478" s="266"/>
      <c r="AO478" s="266"/>
      <c r="AY478" s="266"/>
      <c r="BI478" s="266"/>
      <c r="BS478" s="266"/>
      <c r="BT478" s="266"/>
      <c r="BU478" s="266"/>
      <c r="BV478" s="266"/>
      <c r="BW478" s="266"/>
      <c r="BX478" s="266"/>
      <c r="BY478" s="266"/>
      <c r="BZ478" s="266"/>
      <c r="CC478" s="266"/>
      <c r="CM478" s="266"/>
      <c r="CW478" s="266"/>
      <c r="DG478" s="266"/>
      <c r="DQ478" s="266"/>
      <c r="EA478" s="266"/>
      <c r="EK478" s="266"/>
      <c r="EU478" s="266"/>
      <c r="FE478" s="266"/>
      <c r="FO478" s="266"/>
      <c r="FY478" s="266"/>
      <c r="GI478" s="266"/>
      <c r="GS478" s="266"/>
      <c r="HC478" s="266"/>
      <c r="HM478" s="266"/>
      <c r="HW478" s="266"/>
      <c r="IG478" s="266"/>
      <c r="IQ478" s="266"/>
    </row>
    <row r="479" spans="1:251" s="3" customFormat="1" x14ac:dyDescent="0.3">
      <c r="A479" s="266"/>
      <c r="K479" s="266"/>
      <c r="U479" s="266"/>
      <c r="AE479" s="266"/>
      <c r="AO479" s="266"/>
      <c r="AY479" s="266"/>
      <c r="BI479" s="266"/>
      <c r="BS479" s="266"/>
      <c r="BT479" s="266"/>
      <c r="BU479" s="266"/>
      <c r="BV479" s="266"/>
      <c r="BW479" s="266"/>
      <c r="BX479" s="266"/>
      <c r="BY479" s="266"/>
      <c r="BZ479" s="266"/>
      <c r="CC479" s="266"/>
      <c r="CM479" s="266"/>
      <c r="CW479" s="266"/>
      <c r="DG479" s="266"/>
      <c r="DQ479" s="266"/>
      <c r="EA479" s="266"/>
      <c r="EK479" s="266"/>
      <c r="EU479" s="266"/>
      <c r="FE479" s="266"/>
      <c r="FO479" s="266"/>
      <c r="FY479" s="266"/>
      <c r="GI479" s="266"/>
      <c r="GS479" s="266"/>
      <c r="HC479" s="266"/>
      <c r="HM479" s="266"/>
      <c r="HW479" s="266"/>
      <c r="IG479" s="266"/>
      <c r="IQ479" s="266"/>
    </row>
    <row r="480" spans="1:251" s="3" customFormat="1" x14ac:dyDescent="0.3">
      <c r="A480" s="266"/>
      <c r="K480" s="266"/>
      <c r="U480" s="266"/>
      <c r="AE480" s="266"/>
      <c r="AO480" s="266"/>
      <c r="AY480" s="266"/>
      <c r="BI480" s="266"/>
      <c r="BS480" s="266"/>
      <c r="BT480" s="266"/>
      <c r="BU480" s="266"/>
      <c r="BV480" s="266"/>
      <c r="BW480" s="266"/>
      <c r="BX480" s="266"/>
      <c r="BY480" s="266"/>
      <c r="BZ480" s="266"/>
      <c r="CC480" s="266"/>
      <c r="CM480" s="266"/>
      <c r="CW480" s="266"/>
      <c r="DG480" s="266"/>
      <c r="DQ480" s="266"/>
      <c r="EA480" s="266"/>
      <c r="EK480" s="266"/>
      <c r="EU480" s="266"/>
      <c r="FE480" s="266"/>
      <c r="FO480" s="266"/>
      <c r="FY480" s="266"/>
      <c r="GI480" s="266"/>
      <c r="GS480" s="266"/>
      <c r="HC480" s="266"/>
      <c r="HM480" s="266"/>
      <c r="HW480" s="266"/>
      <c r="IG480" s="266"/>
      <c r="IQ480" s="266"/>
    </row>
    <row r="481" spans="1:251" s="3" customFormat="1" x14ac:dyDescent="0.3">
      <c r="A481" s="266"/>
      <c r="K481" s="266"/>
      <c r="U481" s="266"/>
      <c r="AE481" s="266"/>
      <c r="AO481" s="266"/>
      <c r="AY481" s="266"/>
      <c r="BI481" s="266"/>
      <c r="BS481" s="266"/>
      <c r="BT481" s="266"/>
      <c r="BU481" s="266"/>
      <c r="BV481" s="266"/>
      <c r="BW481" s="266"/>
      <c r="BX481" s="266"/>
      <c r="BY481" s="266"/>
      <c r="BZ481" s="266"/>
      <c r="CC481" s="266"/>
      <c r="CM481" s="266"/>
      <c r="CW481" s="266"/>
      <c r="DG481" s="266"/>
      <c r="DQ481" s="266"/>
      <c r="EA481" s="266"/>
      <c r="EK481" s="266"/>
      <c r="EU481" s="266"/>
      <c r="FE481" s="266"/>
      <c r="FO481" s="266"/>
      <c r="FY481" s="266"/>
      <c r="GI481" s="266"/>
      <c r="GS481" s="266"/>
      <c r="HC481" s="266"/>
      <c r="HM481" s="266"/>
      <c r="HW481" s="266"/>
      <c r="IG481" s="266"/>
      <c r="IQ481" s="266"/>
    </row>
    <row r="482" spans="1:251" s="3" customFormat="1" x14ac:dyDescent="0.3">
      <c r="A482" s="266"/>
      <c r="K482" s="266"/>
      <c r="U482" s="266"/>
      <c r="AE482" s="266"/>
      <c r="AO482" s="266"/>
      <c r="AY482" s="266"/>
      <c r="BI482" s="266"/>
      <c r="BS482" s="266"/>
      <c r="BT482" s="266"/>
      <c r="BU482" s="266"/>
      <c r="BV482" s="266"/>
      <c r="BW482" s="266"/>
      <c r="BX482" s="266"/>
      <c r="BY482" s="266"/>
      <c r="BZ482" s="266"/>
      <c r="CC482" s="266"/>
      <c r="CM482" s="266"/>
      <c r="CW482" s="266"/>
      <c r="DG482" s="266"/>
      <c r="DQ482" s="266"/>
      <c r="EA482" s="266"/>
      <c r="EK482" s="266"/>
      <c r="EU482" s="266"/>
      <c r="FE482" s="266"/>
      <c r="FO482" s="266"/>
      <c r="FY482" s="266"/>
      <c r="GI482" s="266"/>
      <c r="GS482" s="266"/>
      <c r="HC482" s="266"/>
      <c r="HM482" s="266"/>
      <c r="HW482" s="266"/>
      <c r="IG482" s="266"/>
      <c r="IQ482" s="266"/>
    </row>
    <row r="483" spans="1:251" s="3" customFormat="1" x14ac:dyDescent="0.3">
      <c r="A483" s="266"/>
      <c r="K483" s="266"/>
      <c r="U483" s="266"/>
      <c r="AE483" s="266"/>
      <c r="AO483" s="266"/>
      <c r="AY483" s="266"/>
      <c r="BI483" s="266"/>
      <c r="BS483" s="266"/>
      <c r="BT483" s="266"/>
      <c r="BU483" s="266"/>
      <c r="BV483" s="266"/>
      <c r="BW483" s="266"/>
      <c r="BX483" s="266"/>
      <c r="BY483" s="266"/>
      <c r="BZ483" s="266"/>
      <c r="CC483" s="266"/>
      <c r="CM483" s="266"/>
      <c r="CW483" s="266"/>
      <c r="DG483" s="266"/>
      <c r="DQ483" s="266"/>
      <c r="EA483" s="266"/>
      <c r="EK483" s="266"/>
      <c r="EU483" s="266"/>
      <c r="FE483" s="266"/>
      <c r="FO483" s="266"/>
      <c r="FY483" s="266"/>
      <c r="GI483" s="266"/>
      <c r="GS483" s="266"/>
      <c r="HC483" s="266"/>
      <c r="HM483" s="266"/>
      <c r="HW483" s="266"/>
      <c r="IG483" s="266"/>
      <c r="IQ483" s="266"/>
    </row>
    <row r="484" spans="1:251" s="3" customFormat="1" x14ac:dyDescent="0.3">
      <c r="A484" s="266"/>
      <c r="K484" s="266"/>
      <c r="U484" s="266"/>
      <c r="AE484" s="266"/>
      <c r="AO484" s="266"/>
      <c r="AY484" s="266"/>
      <c r="BI484" s="266"/>
      <c r="BS484" s="266"/>
      <c r="BT484" s="266"/>
      <c r="BU484" s="266"/>
      <c r="BV484" s="266"/>
      <c r="BW484" s="266"/>
      <c r="BX484" s="266"/>
      <c r="BY484" s="266"/>
      <c r="BZ484" s="266"/>
      <c r="CC484" s="266"/>
      <c r="CM484" s="266"/>
      <c r="CW484" s="266"/>
      <c r="DG484" s="266"/>
      <c r="DQ484" s="266"/>
      <c r="EA484" s="266"/>
      <c r="EK484" s="266"/>
      <c r="EU484" s="266"/>
      <c r="FE484" s="266"/>
      <c r="FO484" s="266"/>
      <c r="FY484" s="266"/>
      <c r="GI484" s="266"/>
      <c r="GS484" s="266"/>
      <c r="HC484" s="266"/>
      <c r="HM484" s="266"/>
      <c r="HW484" s="266"/>
      <c r="IG484" s="266"/>
      <c r="IQ484" s="266"/>
    </row>
    <row r="485" spans="1:251" s="3" customFormat="1" x14ac:dyDescent="0.3">
      <c r="A485" s="266"/>
      <c r="K485" s="266"/>
      <c r="U485" s="266"/>
      <c r="AE485" s="266"/>
      <c r="AO485" s="266"/>
      <c r="AY485" s="266"/>
      <c r="BI485" s="266"/>
      <c r="BS485" s="266"/>
      <c r="BT485" s="266"/>
      <c r="BU485" s="266"/>
      <c r="BV485" s="266"/>
      <c r="BW485" s="266"/>
      <c r="BX485" s="266"/>
      <c r="BY485" s="266"/>
      <c r="BZ485" s="266"/>
      <c r="CC485" s="266"/>
      <c r="CM485" s="266"/>
      <c r="CW485" s="266"/>
      <c r="DG485" s="266"/>
      <c r="DQ485" s="266"/>
      <c r="EA485" s="266"/>
      <c r="EK485" s="266"/>
      <c r="EU485" s="266"/>
      <c r="FE485" s="266"/>
      <c r="FO485" s="266"/>
      <c r="FY485" s="266"/>
      <c r="GI485" s="266"/>
      <c r="GS485" s="266"/>
      <c r="HC485" s="266"/>
      <c r="HM485" s="266"/>
      <c r="HW485" s="266"/>
      <c r="IG485" s="266"/>
      <c r="IQ485" s="266"/>
    </row>
    <row r="486" spans="1:251" s="3" customFormat="1" x14ac:dyDescent="0.3">
      <c r="A486" s="266"/>
      <c r="K486" s="266"/>
      <c r="U486" s="266"/>
      <c r="AE486" s="266"/>
      <c r="AO486" s="266"/>
      <c r="AY486" s="266"/>
      <c r="BI486" s="266"/>
      <c r="BS486" s="266"/>
      <c r="BT486" s="266"/>
      <c r="BU486" s="266"/>
      <c r="BV486" s="266"/>
      <c r="BW486" s="266"/>
      <c r="BX486" s="266"/>
      <c r="BY486" s="266"/>
      <c r="BZ486" s="266"/>
      <c r="CC486" s="266"/>
      <c r="CM486" s="266"/>
      <c r="CW486" s="266"/>
      <c r="DG486" s="266"/>
      <c r="DQ486" s="266"/>
      <c r="EA486" s="266"/>
      <c r="EK486" s="266"/>
      <c r="EU486" s="266"/>
      <c r="FE486" s="266"/>
      <c r="FO486" s="266"/>
      <c r="FY486" s="266"/>
      <c r="GI486" s="266"/>
      <c r="GS486" s="266"/>
      <c r="HC486" s="266"/>
      <c r="HM486" s="266"/>
      <c r="HW486" s="266"/>
      <c r="IG486" s="266"/>
      <c r="IQ486" s="266"/>
    </row>
    <row r="487" spans="1:251" s="3" customFormat="1" x14ac:dyDescent="0.3">
      <c r="A487" s="266"/>
      <c r="K487" s="266"/>
      <c r="U487" s="266"/>
      <c r="AE487" s="266"/>
      <c r="AO487" s="266"/>
      <c r="AY487" s="266"/>
      <c r="BI487" s="266"/>
      <c r="BS487" s="266"/>
      <c r="BT487" s="266"/>
      <c r="BU487" s="266"/>
      <c r="BV487" s="266"/>
      <c r="BW487" s="266"/>
      <c r="BX487" s="266"/>
      <c r="BY487" s="266"/>
      <c r="BZ487" s="266"/>
      <c r="CC487" s="266"/>
      <c r="CM487" s="266"/>
      <c r="CW487" s="266"/>
      <c r="DG487" s="266"/>
      <c r="DQ487" s="266"/>
      <c r="EA487" s="266"/>
      <c r="EK487" s="266"/>
      <c r="EU487" s="266"/>
      <c r="FE487" s="266"/>
      <c r="FO487" s="266"/>
      <c r="FY487" s="266"/>
      <c r="GI487" s="266"/>
      <c r="GS487" s="266"/>
      <c r="HC487" s="266"/>
      <c r="HM487" s="266"/>
      <c r="HW487" s="266"/>
      <c r="IG487" s="266"/>
      <c r="IQ487" s="266"/>
    </row>
    <row r="488" spans="1:251" s="3" customFormat="1" x14ac:dyDescent="0.3">
      <c r="A488" s="266"/>
      <c r="K488" s="266"/>
      <c r="U488" s="266"/>
      <c r="AE488" s="266"/>
      <c r="AO488" s="266"/>
      <c r="AY488" s="266"/>
      <c r="BI488" s="266"/>
      <c r="BS488" s="266"/>
      <c r="BT488" s="266"/>
      <c r="BU488" s="266"/>
      <c r="BV488" s="266"/>
      <c r="BW488" s="266"/>
      <c r="BX488" s="266"/>
      <c r="BY488" s="266"/>
      <c r="BZ488" s="266"/>
      <c r="CC488" s="266"/>
      <c r="CM488" s="266"/>
      <c r="CW488" s="266"/>
      <c r="DG488" s="266"/>
      <c r="DQ488" s="266"/>
      <c r="EA488" s="266"/>
      <c r="EK488" s="266"/>
      <c r="EU488" s="266"/>
      <c r="FE488" s="266"/>
      <c r="FO488" s="266"/>
      <c r="FY488" s="266"/>
      <c r="GI488" s="266"/>
      <c r="GS488" s="266"/>
      <c r="HC488" s="266"/>
      <c r="HM488" s="266"/>
      <c r="HW488" s="266"/>
      <c r="IG488" s="266"/>
      <c r="IQ488" s="266"/>
    </row>
    <row r="489" spans="1:251" s="3" customFormat="1" x14ac:dyDescent="0.3">
      <c r="A489" s="266"/>
      <c r="K489" s="266"/>
      <c r="U489" s="266"/>
      <c r="AE489" s="266"/>
      <c r="AO489" s="266"/>
      <c r="AY489" s="266"/>
      <c r="BI489" s="266"/>
      <c r="BS489" s="266"/>
      <c r="BT489" s="266"/>
      <c r="BU489" s="266"/>
      <c r="BV489" s="266"/>
      <c r="BW489" s="266"/>
      <c r="BX489" s="266"/>
      <c r="BY489" s="266"/>
      <c r="BZ489" s="266"/>
      <c r="CC489" s="266"/>
      <c r="CM489" s="266"/>
      <c r="CW489" s="266"/>
      <c r="DG489" s="266"/>
      <c r="DQ489" s="266"/>
      <c r="EA489" s="266"/>
      <c r="EK489" s="266"/>
      <c r="EU489" s="266"/>
      <c r="FE489" s="266"/>
      <c r="FO489" s="266"/>
      <c r="FY489" s="266"/>
      <c r="GI489" s="266"/>
      <c r="GS489" s="266"/>
      <c r="HC489" s="266"/>
      <c r="HM489" s="266"/>
      <c r="HW489" s="266"/>
      <c r="IG489" s="266"/>
      <c r="IQ489" s="266"/>
    </row>
    <row r="490" spans="1:251" s="3" customFormat="1" x14ac:dyDescent="0.3">
      <c r="A490" s="266"/>
      <c r="K490" s="266"/>
      <c r="U490" s="266"/>
      <c r="AE490" s="266"/>
      <c r="AO490" s="266"/>
      <c r="AY490" s="266"/>
      <c r="BI490" s="266"/>
      <c r="BS490" s="266"/>
      <c r="BT490" s="266"/>
      <c r="BU490" s="266"/>
      <c r="BV490" s="266"/>
      <c r="BW490" s="266"/>
      <c r="BX490" s="266"/>
      <c r="BY490" s="266"/>
      <c r="BZ490" s="266"/>
      <c r="CC490" s="266"/>
      <c r="CM490" s="266"/>
      <c r="CW490" s="266"/>
      <c r="DG490" s="266"/>
      <c r="DQ490" s="266"/>
      <c r="EA490" s="266"/>
      <c r="EK490" s="266"/>
      <c r="EU490" s="266"/>
      <c r="FE490" s="266"/>
      <c r="FO490" s="266"/>
      <c r="FY490" s="266"/>
      <c r="GI490" s="266"/>
      <c r="GS490" s="266"/>
      <c r="HC490" s="266"/>
      <c r="HM490" s="266"/>
      <c r="HW490" s="266"/>
      <c r="IG490" s="266"/>
      <c r="IQ490" s="266"/>
    </row>
    <row r="491" spans="1:251" s="3" customFormat="1" x14ac:dyDescent="0.3">
      <c r="A491" s="266"/>
      <c r="K491" s="266"/>
      <c r="U491" s="266"/>
      <c r="AE491" s="266"/>
      <c r="AO491" s="266"/>
      <c r="AY491" s="266"/>
      <c r="BI491" s="266"/>
      <c r="BS491" s="266"/>
      <c r="BT491" s="266"/>
      <c r="BU491" s="266"/>
      <c r="BV491" s="266"/>
      <c r="BW491" s="266"/>
      <c r="BX491" s="266"/>
      <c r="BY491" s="266"/>
      <c r="BZ491" s="266"/>
      <c r="CC491" s="266"/>
      <c r="CM491" s="266"/>
      <c r="CW491" s="266"/>
      <c r="DG491" s="266"/>
      <c r="DQ491" s="266"/>
      <c r="EA491" s="266"/>
      <c r="EK491" s="266"/>
      <c r="EU491" s="266"/>
      <c r="FE491" s="266"/>
      <c r="FO491" s="266"/>
      <c r="FY491" s="266"/>
      <c r="GI491" s="266"/>
      <c r="GS491" s="266"/>
      <c r="HC491" s="266"/>
      <c r="HM491" s="266"/>
      <c r="HW491" s="266"/>
      <c r="IG491" s="266"/>
      <c r="IQ491" s="266"/>
    </row>
    <row r="492" spans="1:251" s="3" customFormat="1" x14ac:dyDescent="0.3">
      <c r="A492" s="266"/>
      <c r="K492" s="266"/>
      <c r="U492" s="266"/>
      <c r="AE492" s="266"/>
      <c r="AO492" s="266"/>
      <c r="AY492" s="266"/>
      <c r="BI492" s="266"/>
      <c r="BS492" s="266"/>
      <c r="BT492" s="266"/>
      <c r="BU492" s="266"/>
      <c r="BV492" s="266"/>
      <c r="BW492" s="266"/>
      <c r="BX492" s="266"/>
      <c r="BY492" s="266"/>
      <c r="BZ492" s="266"/>
      <c r="CC492" s="266"/>
      <c r="CM492" s="266"/>
      <c r="CW492" s="266"/>
      <c r="DG492" s="266"/>
      <c r="DQ492" s="266"/>
      <c r="EA492" s="266"/>
      <c r="EK492" s="266"/>
      <c r="EU492" s="266"/>
      <c r="FE492" s="266"/>
      <c r="FO492" s="266"/>
      <c r="FY492" s="266"/>
      <c r="GI492" s="266"/>
      <c r="GS492" s="266"/>
      <c r="HC492" s="266"/>
      <c r="HM492" s="266"/>
      <c r="HW492" s="266"/>
      <c r="IG492" s="266"/>
      <c r="IQ492" s="266"/>
    </row>
    <row r="493" spans="1:251" s="3" customFormat="1" x14ac:dyDescent="0.3">
      <c r="A493" s="266"/>
      <c r="K493" s="266"/>
      <c r="U493" s="266"/>
      <c r="AE493" s="266"/>
      <c r="AO493" s="266"/>
      <c r="AY493" s="266"/>
      <c r="BI493" s="266"/>
      <c r="BS493" s="266"/>
      <c r="BT493" s="266"/>
      <c r="BU493" s="266"/>
      <c r="BV493" s="266"/>
      <c r="BW493" s="266"/>
      <c r="BX493" s="266"/>
      <c r="BY493" s="266"/>
      <c r="BZ493" s="266"/>
      <c r="CC493" s="266"/>
      <c r="CM493" s="266"/>
      <c r="CW493" s="266"/>
      <c r="DG493" s="266"/>
      <c r="DQ493" s="266"/>
      <c r="EA493" s="266"/>
      <c r="EK493" s="266"/>
      <c r="EU493" s="266"/>
      <c r="FE493" s="266"/>
      <c r="FO493" s="266"/>
      <c r="FY493" s="266"/>
      <c r="GI493" s="266"/>
      <c r="GS493" s="266"/>
      <c r="HC493" s="266"/>
      <c r="HM493" s="266"/>
      <c r="HW493" s="266"/>
      <c r="IG493" s="266"/>
      <c r="IQ493" s="266"/>
    </row>
    <row r="494" spans="1:251" s="3" customFormat="1" x14ac:dyDescent="0.3">
      <c r="A494" s="266"/>
      <c r="K494" s="266"/>
      <c r="U494" s="266"/>
      <c r="AE494" s="266"/>
      <c r="AO494" s="266"/>
      <c r="AY494" s="266"/>
      <c r="BI494" s="266"/>
      <c r="BS494" s="266"/>
      <c r="BT494" s="266"/>
      <c r="BU494" s="266"/>
      <c r="BV494" s="266"/>
      <c r="BW494" s="266"/>
      <c r="BX494" s="266"/>
      <c r="BY494" s="266"/>
      <c r="BZ494" s="266"/>
      <c r="CC494" s="266"/>
      <c r="CM494" s="266"/>
      <c r="CW494" s="266"/>
      <c r="DG494" s="266"/>
      <c r="DQ494" s="266"/>
      <c r="EA494" s="266"/>
      <c r="EK494" s="266"/>
      <c r="EU494" s="266"/>
      <c r="FE494" s="266"/>
      <c r="FO494" s="266"/>
      <c r="FY494" s="266"/>
      <c r="GI494" s="266"/>
      <c r="GS494" s="266"/>
      <c r="HC494" s="266"/>
      <c r="HM494" s="266"/>
      <c r="HW494" s="266"/>
      <c r="IG494" s="266"/>
      <c r="IQ494" s="266"/>
    </row>
    <row r="495" spans="1:251" s="3" customFormat="1" x14ac:dyDescent="0.3">
      <c r="A495" s="266"/>
      <c r="K495" s="266"/>
      <c r="U495" s="266"/>
      <c r="AE495" s="266"/>
      <c r="AO495" s="266"/>
      <c r="AY495" s="266"/>
      <c r="BI495" s="266"/>
      <c r="BS495" s="266"/>
      <c r="BT495" s="266"/>
      <c r="BU495" s="266"/>
      <c r="BV495" s="266"/>
      <c r="BW495" s="266"/>
      <c r="BX495" s="266"/>
      <c r="BY495" s="266"/>
      <c r="BZ495" s="266"/>
      <c r="CC495" s="266"/>
      <c r="CM495" s="266"/>
      <c r="CW495" s="266"/>
      <c r="DG495" s="266"/>
      <c r="DQ495" s="266"/>
      <c r="EA495" s="266"/>
      <c r="EK495" s="266"/>
      <c r="EU495" s="266"/>
      <c r="FE495" s="266"/>
      <c r="FO495" s="266"/>
      <c r="FY495" s="266"/>
      <c r="GI495" s="266"/>
      <c r="GS495" s="266"/>
      <c r="HC495" s="266"/>
      <c r="HM495" s="266"/>
      <c r="HW495" s="266"/>
      <c r="IG495" s="266"/>
      <c r="IQ495" s="266"/>
    </row>
    <row r="496" spans="1:251" s="3" customFormat="1" x14ac:dyDescent="0.3">
      <c r="A496" s="266"/>
      <c r="K496" s="266"/>
      <c r="U496" s="266"/>
      <c r="AE496" s="266"/>
      <c r="AO496" s="266"/>
      <c r="AY496" s="266"/>
      <c r="BI496" s="266"/>
      <c r="BS496" s="266"/>
      <c r="BT496" s="266"/>
      <c r="BU496" s="266"/>
      <c r="BV496" s="266"/>
      <c r="BW496" s="266"/>
      <c r="BX496" s="266"/>
      <c r="BY496" s="266"/>
      <c r="BZ496" s="266"/>
      <c r="CC496" s="266"/>
      <c r="CM496" s="266"/>
      <c r="CW496" s="266"/>
      <c r="DG496" s="266"/>
      <c r="DQ496" s="266"/>
      <c r="EA496" s="266"/>
      <c r="EK496" s="266"/>
      <c r="EU496" s="266"/>
      <c r="FE496" s="266"/>
      <c r="FO496" s="266"/>
      <c r="FY496" s="266"/>
      <c r="GI496" s="266"/>
      <c r="GS496" s="266"/>
      <c r="HC496" s="266"/>
      <c r="HM496" s="266"/>
      <c r="HW496" s="266"/>
      <c r="IG496" s="266"/>
      <c r="IQ496" s="266"/>
    </row>
    <row r="497" spans="1:251" s="3" customFormat="1" x14ac:dyDescent="0.3">
      <c r="A497" s="266"/>
      <c r="K497" s="266"/>
      <c r="U497" s="266"/>
      <c r="AE497" s="266"/>
      <c r="AO497" s="266"/>
      <c r="AY497" s="266"/>
      <c r="BI497" s="266"/>
      <c r="BS497" s="266"/>
      <c r="BT497" s="266"/>
      <c r="BU497" s="266"/>
      <c r="BV497" s="266"/>
      <c r="BW497" s="266"/>
      <c r="BX497" s="266"/>
      <c r="BY497" s="266"/>
      <c r="BZ497" s="266"/>
      <c r="CC497" s="266"/>
      <c r="CM497" s="266"/>
      <c r="CW497" s="266"/>
      <c r="DG497" s="266"/>
      <c r="DQ497" s="266"/>
      <c r="EA497" s="266"/>
      <c r="EK497" s="266"/>
      <c r="EU497" s="266"/>
      <c r="FE497" s="266"/>
      <c r="FO497" s="266"/>
      <c r="FY497" s="266"/>
      <c r="GI497" s="266"/>
      <c r="GS497" s="266"/>
      <c r="HC497" s="266"/>
      <c r="HM497" s="266"/>
      <c r="HW497" s="266"/>
      <c r="IG497" s="266"/>
      <c r="IQ497" s="266"/>
    </row>
    <row r="498" spans="1:251" s="3" customFormat="1" x14ac:dyDescent="0.3">
      <c r="A498" s="266"/>
      <c r="K498" s="266"/>
      <c r="U498" s="266"/>
      <c r="AE498" s="266"/>
      <c r="AO498" s="266"/>
      <c r="AY498" s="266"/>
      <c r="BI498" s="266"/>
      <c r="BS498" s="266"/>
      <c r="BT498" s="266"/>
      <c r="BU498" s="266"/>
      <c r="BV498" s="266"/>
      <c r="BW498" s="266"/>
      <c r="BX498" s="266"/>
      <c r="BY498" s="266"/>
      <c r="BZ498" s="266"/>
      <c r="CC498" s="266"/>
      <c r="CM498" s="266"/>
      <c r="CW498" s="266"/>
      <c r="DG498" s="266"/>
      <c r="DQ498" s="266"/>
      <c r="EA498" s="266"/>
      <c r="EK498" s="266"/>
      <c r="EU498" s="266"/>
      <c r="FE498" s="266"/>
      <c r="FO498" s="266"/>
      <c r="FY498" s="266"/>
      <c r="GI498" s="266"/>
      <c r="GS498" s="266"/>
      <c r="HC498" s="266"/>
      <c r="HM498" s="266"/>
      <c r="HW498" s="266"/>
      <c r="IG498" s="266"/>
      <c r="IQ498" s="266"/>
    </row>
    <row r="499" spans="1:251" s="3" customFormat="1" x14ac:dyDescent="0.3">
      <c r="A499" s="266"/>
      <c r="K499" s="266"/>
      <c r="U499" s="266"/>
      <c r="AE499" s="266"/>
      <c r="AO499" s="266"/>
      <c r="AY499" s="266"/>
      <c r="BI499" s="266"/>
      <c r="BS499" s="266"/>
      <c r="BT499" s="266"/>
      <c r="BU499" s="266"/>
      <c r="BV499" s="266"/>
      <c r="BW499" s="266"/>
      <c r="BX499" s="266"/>
      <c r="BY499" s="266"/>
      <c r="BZ499" s="266"/>
      <c r="CC499" s="266"/>
      <c r="CM499" s="266"/>
      <c r="CW499" s="266"/>
      <c r="DG499" s="266"/>
      <c r="DQ499" s="266"/>
      <c r="EA499" s="266"/>
      <c r="EK499" s="266"/>
      <c r="EU499" s="266"/>
      <c r="FE499" s="266"/>
      <c r="FO499" s="266"/>
      <c r="FY499" s="266"/>
      <c r="GI499" s="266"/>
      <c r="GS499" s="266"/>
      <c r="HC499" s="266"/>
      <c r="HM499" s="266"/>
      <c r="HW499" s="266"/>
      <c r="IG499" s="266"/>
      <c r="IQ499" s="266"/>
    </row>
    <row r="500" spans="1:251" s="3" customFormat="1" x14ac:dyDescent="0.3">
      <c r="A500" s="266"/>
      <c r="K500" s="266"/>
      <c r="U500" s="266"/>
      <c r="AE500" s="266"/>
      <c r="AO500" s="266"/>
      <c r="AY500" s="266"/>
      <c r="BI500" s="266"/>
      <c r="BS500" s="266"/>
      <c r="BT500" s="266"/>
      <c r="BU500" s="266"/>
      <c r="BV500" s="266"/>
      <c r="BW500" s="266"/>
      <c r="BX500" s="266"/>
      <c r="BY500" s="266"/>
      <c r="BZ500" s="266"/>
      <c r="CC500" s="266"/>
      <c r="CM500" s="266"/>
      <c r="CW500" s="266"/>
      <c r="DG500" s="266"/>
      <c r="DQ500" s="266"/>
      <c r="EA500" s="266"/>
      <c r="EK500" s="266"/>
      <c r="EU500" s="266"/>
      <c r="FE500" s="266"/>
      <c r="FO500" s="266"/>
      <c r="FY500" s="266"/>
      <c r="GI500" s="266"/>
      <c r="GS500" s="266"/>
      <c r="HC500" s="266"/>
      <c r="HM500" s="266"/>
      <c r="HW500" s="266"/>
      <c r="IG500" s="266"/>
      <c r="IQ500" s="266"/>
    </row>
    <row r="501" spans="1:251" s="3" customFormat="1" x14ac:dyDescent="0.3">
      <c r="A501" s="266"/>
      <c r="K501" s="266"/>
      <c r="U501" s="266"/>
      <c r="AE501" s="266"/>
      <c r="AO501" s="266"/>
      <c r="AY501" s="266"/>
      <c r="BI501" s="266"/>
      <c r="BS501" s="266"/>
      <c r="BT501" s="266"/>
      <c r="BU501" s="266"/>
      <c r="BV501" s="266"/>
      <c r="BW501" s="266"/>
      <c r="BX501" s="266"/>
      <c r="BY501" s="266"/>
      <c r="BZ501" s="266"/>
      <c r="CC501" s="266"/>
      <c r="CM501" s="266"/>
      <c r="CW501" s="266"/>
      <c r="DG501" s="266"/>
      <c r="DQ501" s="266"/>
      <c r="EA501" s="266"/>
      <c r="EK501" s="266"/>
      <c r="EU501" s="266"/>
      <c r="FE501" s="266"/>
      <c r="FO501" s="266"/>
      <c r="FY501" s="266"/>
      <c r="GI501" s="266"/>
      <c r="GS501" s="266"/>
      <c r="HC501" s="266"/>
      <c r="HM501" s="266"/>
      <c r="HW501" s="266"/>
      <c r="IG501" s="266"/>
      <c r="IQ501" s="266"/>
    </row>
    <row r="502" spans="1:251" s="3" customFormat="1" x14ac:dyDescent="0.3">
      <c r="A502" s="266"/>
      <c r="K502" s="266"/>
      <c r="U502" s="266"/>
      <c r="AE502" s="266"/>
      <c r="AO502" s="266"/>
      <c r="AY502" s="266"/>
      <c r="BI502" s="266"/>
      <c r="BS502" s="266"/>
      <c r="BT502" s="266"/>
      <c r="BU502" s="266"/>
      <c r="BV502" s="266"/>
      <c r="BW502" s="266"/>
      <c r="BX502" s="266"/>
      <c r="BY502" s="266"/>
      <c r="BZ502" s="266"/>
      <c r="CC502" s="266"/>
      <c r="CM502" s="266"/>
      <c r="CW502" s="266"/>
      <c r="DG502" s="266"/>
      <c r="DQ502" s="266"/>
      <c r="EA502" s="266"/>
      <c r="EK502" s="266"/>
      <c r="EU502" s="266"/>
      <c r="FE502" s="266"/>
      <c r="FO502" s="266"/>
      <c r="FY502" s="266"/>
      <c r="GI502" s="266"/>
      <c r="GS502" s="266"/>
      <c r="HC502" s="266"/>
      <c r="HM502" s="266"/>
      <c r="HW502" s="266"/>
      <c r="IG502" s="266"/>
      <c r="IQ502" s="266"/>
    </row>
    <row r="503" spans="1:251" s="3" customFormat="1" x14ac:dyDescent="0.3">
      <c r="A503" s="266"/>
      <c r="K503" s="266"/>
      <c r="U503" s="266"/>
      <c r="AE503" s="266"/>
      <c r="AO503" s="266"/>
      <c r="AY503" s="266"/>
      <c r="BI503" s="266"/>
      <c r="BS503" s="266"/>
      <c r="BT503" s="266"/>
      <c r="BU503" s="266"/>
      <c r="BV503" s="266"/>
      <c r="BW503" s="266"/>
      <c r="BX503" s="266"/>
      <c r="BY503" s="266"/>
      <c r="BZ503" s="266"/>
      <c r="CC503" s="266"/>
      <c r="CM503" s="266"/>
      <c r="CW503" s="266"/>
      <c r="DG503" s="266"/>
      <c r="DQ503" s="266"/>
      <c r="EA503" s="266"/>
      <c r="EK503" s="266"/>
      <c r="EU503" s="266"/>
      <c r="FE503" s="266"/>
      <c r="FO503" s="266"/>
      <c r="FY503" s="266"/>
      <c r="GI503" s="266"/>
      <c r="GS503" s="266"/>
      <c r="HC503" s="266"/>
      <c r="HM503" s="266"/>
      <c r="HW503" s="266"/>
      <c r="IG503" s="266"/>
      <c r="IQ503" s="266"/>
    </row>
    <row r="504" spans="1:251" s="3" customFormat="1" x14ac:dyDescent="0.3">
      <c r="A504" s="266"/>
      <c r="K504" s="266"/>
      <c r="U504" s="266"/>
      <c r="AE504" s="266"/>
      <c r="AO504" s="266"/>
      <c r="AY504" s="266"/>
      <c r="BI504" s="266"/>
      <c r="BS504" s="266"/>
      <c r="BT504" s="266"/>
      <c r="BU504" s="266"/>
      <c r="BV504" s="266"/>
      <c r="BW504" s="266"/>
      <c r="BX504" s="266"/>
      <c r="BY504" s="266"/>
      <c r="BZ504" s="266"/>
      <c r="CC504" s="266"/>
      <c r="CM504" s="266"/>
      <c r="CW504" s="266"/>
      <c r="DG504" s="266"/>
      <c r="DQ504" s="266"/>
      <c r="EA504" s="266"/>
      <c r="EK504" s="266"/>
      <c r="EU504" s="266"/>
      <c r="FE504" s="266"/>
      <c r="FO504" s="266"/>
      <c r="FY504" s="266"/>
      <c r="GI504" s="266"/>
      <c r="GS504" s="266"/>
      <c r="HC504" s="266"/>
      <c r="HM504" s="266"/>
      <c r="HW504" s="266"/>
      <c r="IG504" s="266"/>
      <c r="IQ504" s="266"/>
    </row>
    <row r="505" spans="1:251" s="3" customFormat="1" x14ac:dyDescent="0.3">
      <c r="A505" s="266"/>
      <c r="K505" s="266"/>
      <c r="U505" s="266"/>
      <c r="AE505" s="266"/>
      <c r="AO505" s="266"/>
      <c r="AY505" s="266"/>
      <c r="BI505" s="266"/>
      <c r="BS505" s="266"/>
      <c r="BT505" s="266"/>
      <c r="BU505" s="266"/>
      <c r="BV505" s="266"/>
      <c r="BW505" s="266"/>
      <c r="BX505" s="266"/>
      <c r="BY505" s="266"/>
      <c r="BZ505" s="266"/>
      <c r="CC505" s="266"/>
      <c r="CM505" s="266"/>
      <c r="CW505" s="266"/>
      <c r="DG505" s="266"/>
      <c r="DQ505" s="266"/>
      <c r="EA505" s="266"/>
      <c r="EK505" s="266"/>
      <c r="EU505" s="266"/>
      <c r="FE505" s="266"/>
      <c r="FO505" s="266"/>
      <c r="FY505" s="266"/>
      <c r="GI505" s="266"/>
      <c r="GS505" s="266"/>
      <c r="HC505" s="266"/>
      <c r="HM505" s="266"/>
      <c r="HW505" s="266"/>
      <c r="IG505" s="266"/>
      <c r="IQ505" s="266"/>
    </row>
    <row r="506" spans="1:251" s="3" customFormat="1" x14ac:dyDescent="0.3">
      <c r="A506" s="266"/>
      <c r="K506" s="266"/>
      <c r="U506" s="266"/>
      <c r="AE506" s="266"/>
      <c r="AO506" s="266"/>
      <c r="AY506" s="266"/>
      <c r="BI506" s="266"/>
      <c r="BS506" s="266"/>
      <c r="BT506" s="266"/>
      <c r="BU506" s="266"/>
      <c r="BV506" s="266"/>
      <c r="BW506" s="266"/>
      <c r="BX506" s="266"/>
      <c r="BY506" s="266"/>
      <c r="BZ506" s="266"/>
      <c r="CC506" s="266"/>
      <c r="CM506" s="266"/>
      <c r="CW506" s="266"/>
      <c r="DG506" s="266"/>
      <c r="DQ506" s="266"/>
      <c r="EA506" s="266"/>
      <c r="EK506" s="266"/>
      <c r="EU506" s="266"/>
      <c r="FE506" s="266"/>
      <c r="FO506" s="266"/>
      <c r="FY506" s="266"/>
      <c r="GI506" s="266"/>
      <c r="GS506" s="266"/>
      <c r="HC506" s="266"/>
      <c r="HM506" s="266"/>
      <c r="HW506" s="266"/>
      <c r="IG506" s="266"/>
      <c r="IQ506" s="266"/>
    </row>
    <row r="507" spans="1:251" s="3" customFormat="1" x14ac:dyDescent="0.3">
      <c r="A507" s="266"/>
      <c r="K507" s="266"/>
      <c r="U507" s="266"/>
      <c r="AE507" s="266"/>
      <c r="AO507" s="266"/>
      <c r="AY507" s="266"/>
      <c r="BI507" s="266"/>
      <c r="BS507" s="266"/>
      <c r="BT507" s="266"/>
      <c r="BU507" s="266"/>
      <c r="BV507" s="266"/>
      <c r="BW507" s="266"/>
      <c r="BX507" s="266"/>
      <c r="BY507" s="266"/>
      <c r="BZ507" s="266"/>
      <c r="CC507" s="266"/>
      <c r="CM507" s="266"/>
      <c r="CW507" s="266"/>
      <c r="DG507" s="266"/>
      <c r="DQ507" s="266"/>
      <c r="EA507" s="266"/>
      <c r="EK507" s="266"/>
      <c r="EU507" s="266"/>
      <c r="FE507" s="266"/>
      <c r="FO507" s="266"/>
      <c r="FY507" s="266"/>
      <c r="GI507" s="266"/>
      <c r="GS507" s="266"/>
      <c r="HC507" s="266"/>
      <c r="HM507" s="266"/>
      <c r="HW507" s="266"/>
      <c r="IG507" s="266"/>
      <c r="IQ507" s="266"/>
    </row>
    <row r="508" spans="1:251" s="3" customFormat="1" x14ac:dyDescent="0.3">
      <c r="A508" s="266"/>
      <c r="K508" s="266"/>
      <c r="U508" s="266"/>
      <c r="AE508" s="266"/>
      <c r="AO508" s="266"/>
      <c r="AY508" s="266"/>
      <c r="BI508" s="266"/>
      <c r="BS508" s="266"/>
      <c r="BT508" s="266"/>
      <c r="BU508" s="266"/>
      <c r="BV508" s="266"/>
      <c r="BW508" s="266"/>
      <c r="BX508" s="266"/>
      <c r="BY508" s="266"/>
      <c r="BZ508" s="266"/>
      <c r="CC508" s="266"/>
      <c r="CM508" s="266"/>
      <c r="CW508" s="266"/>
      <c r="DG508" s="266"/>
      <c r="DQ508" s="266"/>
      <c r="EA508" s="266"/>
      <c r="EK508" s="266"/>
      <c r="EU508" s="266"/>
      <c r="FE508" s="266"/>
      <c r="FO508" s="266"/>
      <c r="FY508" s="266"/>
      <c r="GI508" s="266"/>
      <c r="GS508" s="266"/>
      <c r="HC508" s="266"/>
      <c r="HM508" s="266"/>
      <c r="HW508" s="266"/>
      <c r="IG508" s="266"/>
      <c r="IQ508" s="266"/>
    </row>
    <row r="509" spans="1:251" s="3" customFormat="1" x14ac:dyDescent="0.3">
      <c r="A509" s="266"/>
      <c r="K509" s="266"/>
      <c r="U509" s="266"/>
      <c r="AE509" s="266"/>
      <c r="AO509" s="266"/>
      <c r="AY509" s="266"/>
      <c r="BI509" s="266"/>
      <c r="BS509" s="266"/>
      <c r="BT509" s="266"/>
      <c r="BU509" s="266"/>
      <c r="BV509" s="266"/>
      <c r="BW509" s="266"/>
      <c r="BX509" s="266"/>
      <c r="BY509" s="266"/>
      <c r="BZ509" s="266"/>
      <c r="CC509" s="266"/>
      <c r="CM509" s="266"/>
      <c r="CW509" s="266"/>
      <c r="DG509" s="266"/>
      <c r="DQ509" s="266"/>
      <c r="EA509" s="266"/>
      <c r="EK509" s="266"/>
      <c r="EU509" s="266"/>
      <c r="FE509" s="266"/>
      <c r="FO509" s="266"/>
      <c r="FY509" s="266"/>
      <c r="GI509" s="266"/>
      <c r="GS509" s="266"/>
      <c r="HC509" s="266"/>
      <c r="HM509" s="266"/>
      <c r="HW509" s="266"/>
      <c r="IG509" s="266"/>
      <c r="IQ509" s="266"/>
    </row>
    <row r="510" spans="1:251" s="3" customFormat="1" x14ac:dyDescent="0.3">
      <c r="A510" s="266"/>
      <c r="K510" s="266"/>
      <c r="U510" s="266"/>
      <c r="AE510" s="266"/>
      <c r="AO510" s="266"/>
      <c r="AY510" s="266"/>
      <c r="BI510" s="266"/>
      <c r="BS510" s="266"/>
      <c r="BT510" s="266"/>
      <c r="BU510" s="266"/>
      <c r="BV510" s="266"/>
      <c r="BW510" s="266"/>
      <c r="BX510" s="266"/>
      <c r="BY510" s="266"/>
      <c r="BZ510" s="266"/>
      <c r="CC510" s="266"/>
      <c r="CM510" s="266"/>
      <c r="CW510" s="266"/>
      <c r="DG510" s="266"/>
      <c r="DQ510" s="266"/>
      <c r="EA510" s="266"/>
      <c r="EK510" s="266"/>
      <c r="EU510" s="266"/>
      <c r="FE510" s="266"/>
      <c r="FO510" s="266"/>
      <c r="FY510" s="266"/>
      <c r="GI510" s="266"/>
      <c r="GS510" s="266"/>
      <c r="HC510" s="266"/>
      <c r="HM510" s="266"/>
      <c r="HW510" s="266"/>
      <c r="IG510" s="266"/>
      <c r="IQ510" s="266"/>
    </row>
    <row r="511" spans="1:251" s="3" customFormat="1" x14ac:dyDescent="0.3">
      <c r="A511" s="266"/>
      <c r="K511" s="266"/>
      <c r="U511" s="266"/>
      <c r="AE511" s="266"/>
      <c r="AO511" s="266"/>
      <c r="AY511" s="266"/>
      <c r="BI511" s="266"/>
      <c r="BS511" s="266"/>
      <c r="BT511" s="266"/>
      <c r="BU511" s="266"/>
      <c r="BV511" s="266"/>
      <c r="BW511" s="266"/>
      <c r="BX511" s="266"/>
      <c r="BY511" s="266"/>
      <c r="BZ511" s="266"/>
      <c r="CC511" s="266"/>
      <c r="CM511" s="266"/>
      <c r="CW511" s="266"/>
      <c r="DG511" s="266"/>
      <c r="DQ511" s="266"/>
      <c r="EA511" s="266"/>
      <c r="EK511" s="266"/>
      <c r="EU511" s="266"/>
      <c r="FE511" s="266"/>
      <c r="FO511" s="266"/>
      <c r="FY511" s="266"/>
      <c r="GI511" s="266"/>
      <c r="GS511" s="266"/>
      <c r="HC511" s="266"/>
      <c r="HM511" s="266"/>
      <c r="HW511" s="266"/>
      <c r="IG511" s="266"/>
      <c r="IQ511" s="266"/>
    </row>
    <row r="512" spans="1:251" s="3" customFormat="1" x14ac:dyDescent="0.3">
      <c r="A512" s="266"/>
      <c r="K512" s="266"/>
      <c r="U512" s="266"/>
      <c r="AE512" s="266"/>
      <c r="AO512" s="266"/>
      <c r="AY512" s="266"/>
      <c r="BI512" s="266"/>
      <c r="BS512" s="266"/>
      <c r="BT512" s="266"/>
      <c r="BU512" s="266"/>
      <c r="BV512" s="266"/>
      <c r="BW512" s="266"/>
      <c r="BX512" s="266"/>
      <c r="BY512" s="266"/>
      <c r="BZ512" s="266"/>
      <c r="CC512" s="266"/>
      <c r="CM512" s="266"/>
      <c r="CW512" s="266"/>
      <c r="DG512" s="266"/>
      <c r="DQ512" s="266"/>
      <c r="EA512" s="266"/>
      <c r="EK512" s="266"/>
      <c r="EU512" s="266"/>
      <c r="FE512" s="266"/>
      <c r="FO512" s="266"/>
      <c r="FY512" s="266"/>
      <c r="GI512" s="266"/>
      <c r="GS512" s="266"/>
      <c r="HC512" s="266"/>
      <c r="HM512" s="266"/>
      <c r="HW512" s="266"/>
      <c r="IG512" s="266"/>
      <c r="IQ512" s="266"/>
    </row>
    <row r="513" spans="1:251" s="3" customFormat="1" x14ac:dyDescent="0.3">
      <c r="A513" s="266"/>
      <c r="K513" s="266"/>
      <c r="U513" s="266"/>
      <c r="AE513" s="266"/>
      <c r="AO513" s="266"/>
      <c r="AY513" s="266"/>
      <c r="BI513" s="266"/>
      <c r="BS513" s="266"/>
      <c r="BT513" s="266"/>
      <c r="BU513" s="266"/>
      <c r="BV513" s="266"/>
      <c r="BW513" s="266"/>
      <c r="BX513" s="266"/>
      <c r="BY513" s="266"/>
      <c r="BZ513" s="266"/>
      <c r="CC513" s="266"/>
      <c r="CM513" s="266"/>
      <c r="CW513" s="266"/>
      <c r="DG513" s="266"/>
      <c r="DQ513" s="266"/>
      <c r="EA513" s="266"/>
      <c r="EK513" s="266"/>
      <c r="EU513" s="266"/>
      <c r="FE513" s="266"/>
      <c r="FO513" s="266"/>
      <c r="FY513" s="266"/>
      <c r="GI513" s="266"/>
      <c r="GS513" s="266"/>
      <c r="HC513" s="266"/>
      <c r="HM513" s="266"/>
      <c r="HW513" s="266"/>
      <c r="IG513" s="266"/>
      <c r="IQ513" s="266"/>
    </row>
    <row r="514" spans="1:251" s="3" customFormat="1" x14ac:dyDescent="0.3">
      <c r="A514" s="266"/>
      <c r="K514" s="266"/>
      <c r="U514" s="266"/>
      <c r="AE514" s="266"/>
      <c r="AO514" s="266"/>
      <c r="AY514" s="266"/>
      <c r="BI514" s="266"/>
      <c r="BS514" s="266"/>
      <c r="BT514" s="266"/>
      <c r="BU514" s="266"/>
      <c r="BV514" s="266"/>
      <c r="BW514" s="266"/>
      <c r="BX514" s="266"/>
      <c r="BY514" s="266"/>
      <c r="BZ514" s="266"/>
      <c r="CC514" s="266"/>
      <c r="CM514" s="266"/>
      <c r="CW514" s="266"/>
      <c r="DG514" s="266"/>
      <c r="DQ514" s="266"/>
      <c r="EA514" s="266"/>
      <c r="EK514" s="266"/>
      <c r="EU514" s="266"/>
      <c r="FE514" s="266"/>
      <c r="FO514" s="266"/>
      <c r="FY514" s="266"/>
      <c r="GI514" s="266"/>
      <c r="GS514" s="266"/>
      <c r="HC514" s="266"/>
      <c r="HM514" s="266"/>
      <c r="HW514" s="266"/>
      <c r="IG514" s="266"/>
      <c r="IQ514" s="266"/>
    </row>
    <row r="515" spans="1:251" s="3" customFormat="1" x14ac:dyDescent="0.3">
      <c r="A515" s="266"/>
      <c r="K515" s="266"/>
      <c r="U515" s="266"/>
      <c r="AE515" s="266"/>
      <c r="AO515" s="266"/>
      <c r="AY515" s="266"/>
      <c r="BI515" s="266"/>
      <c r="BS515" s="266"/>
      <c r="BT515" s="266"/>
      <c r="BU515" s="266"/>
      <c r="BV515" s="266"/>
      <c r="BW515" s="266"/>
      <c r="BX515" s="266"/>
      <c r="BY515" s="266"/>
      <c r="BZ515" s="266"/>
      <c r="CC515" s="266"/>
      <c r="CM515" s="266"/>
      <c r="CW515" s="266"/>
      <c r="DG515" s="266"/>
      <c r="DQ515" s="266"/>
      <c r="EA515" s="266"/>
      <c r="EK515" s="266"/>
      <c r="EU515" s="266"/>
      <c r="FE515" s="266"/>
      <c r="FO515" s="266"/>
      <c r="FY515" s="266"/>
      <c r="GI515" s="266"/>
      <c r="GS515" s="266"/>
      <c r="HC515" s="266"/>
      <c r="HM515" s="266"/>
      <c r="HW515" s="266"/>
      <c r="IG515" s="266"/>
      <c r="IQ515" s="266"/>
    </row>
    <row r="516" spans="1:251" s="3" customFormat="1" x14ac:dyDescent="0.3">
      <c r="A516" s="266"/>
      <c r="K516" s="266"/>
      <c r="U516" s="266"/>
      <c r="AE516" s="266"/>
      <c r="AO516" s="266"/>
      <c r="AY516" s="266"/>
      <c r="BI516" s="266"/>
      <c r="BS516" s="266"/>
      <c r="BT516" s="266"/>
      <c r="BU516" s="266"/>
      <c r="BV516" s="266"/>
      <c r="BW516" s="266"/>
      <c r="BX516" s="266"/>
      <c r="BY516" s="266"/>
      <c r="BZ516" s="266"/>
      <c r="CC516" s="266"/>
      <c r="CM516" s="266"/>
      <c r="CW516" s="266"/>
      <c r="DG516" s="266"/>
      <c r="DQ516" s="266"/>
      <c r="EA516" s="266"/>
      <c r="EK516" s="266"/>
      <c r="EU516" s="266"/>
      <c r="FE516" s="266"/>
      <c r="FO516" s="266"/>
      <c r="FY516" s="266"/>
      <c r="GI516" s="266"/>
      <c r="GS516" s="266"/>
      <c r="HC516" s="266"/>
      <c r="HM516" s="266"/>
      <c r="HW516" s="266"/>
      <c r="IG516" s="266"/>
      <c r="IQ516" s="266"/>
    </row>
    <row r="517" spans="1:251" s="3" customFormat="1" x14ac:dyDescent="0.3">
      <c r="A517" s="266"/>
      <c r="K517" s="266"/>
      <c r="U517" s="266"/>
      <c r="AE517" s="266"/>
      <c r="AO517" s="266"/>
      <c r="AY517" s="266"/>
      <c r="BI517" s="266"/>
      <c r="BS517" s="266"/>
      <c r="BT517" s="266"/>
      <c r="BU517" s="266"/>
      <c r="BV517" s="266"/>
      <c r="BW517" s="266"/>
      <c r="BX517" s="266"/>
      <c r="BY517" s="266"/>
      <c r="BZ517" s="266"/>
      <c r="CC517" s="266"/>
      <c r="CM517" s="266"/>
      <c r="CW517" s="266"/>
      <c r="DG517" s="266"/>
      <c r="DQ517" s="266"/>
      <c r="EA517" s="266"/>
      <c r="EK517" s="266"/>
      <c r="EU517" s="266"/>
      <c r="FE517" s="266"/>
      <c r="FO517" s="266"/>
      <c r="FY517" s="266"/>
      <c r="GI517" s="266"/>
      <c r="GS517" s="266"/>
      <c r="HC517" s="266"/>
      <c r="HM517" s="266"/>
      <c r="HW517" s="266"/>
      <c r="IG517" s="266"/>
      <c r="IQ517" s="266"/>
    </row>
    <row r="518" spans="1:251" s="3" customFormat="1" x14ac:dyDescent="0.3">
      <c r="A518" s="266"/>
      <c r="K518" s="266"/>
      <c r="U518" s="266"/>
      <c r="AE518" s="266"/>
      <c r="AO518" s="266"/>
      <c r="AY518" s="266"/>
      <c r="BI518" s="266"/>
      <c r="BS518" s="266"/>
      <c r="BT518" s="266"/>
      <c r="BU518" s="266"/>
      <c r="BV518" s="266"/>
      <c r="BW518" s="266"/>
      <c r="BX518" s="266"/>
      <c r="BY518" s="266"/>
      <c r="BZ518" s="266"/>
      <c r="CC518" s="266"/>
      <c r="CM518" s="266"/>
      <c r="CW518" s="266"/>
      <c r="DG518" s="266"/>
      <c r="DQ518" s="266"/>
      <c r="EA518" s="266"/>
      <c r="EK518" s="266"/>
      <c r="EU518" s="266"/>
      <c r="FE518" s="266"/>
      <c r="FO518" s="266"/>
      <c r="FY518" s="266"/>
      <c r="GI518" s="266"/>
      <c r="GS518" s="266"/>
      <c r="HC518" s="266"/>
      <c r="HM518" s="266"/>
      <c r="HW518" s="266"/>
      <c r="IG518" s="266"/>
      <c r="IQ518" s="266"/>
    </row>
    <row r="519" spans="1:251" s="3" customFormat="1" x14ac:dyDescent="0.3">
      <c r="A519" s="266"/>
      <c r="K519" s="266"/>
      <c r="U519" s="266"/>
      <c r="AE519" s="266"/>
      <c r="AO519" s="266"/>
      <c r="AY519" s="266"/>
      <c r="BI519" s="266"/>
      <c r="BS519" s="266"/>
      <c r="BT519" s="266"/>
      <c r="BU519" s="266"/>
      <c r="BV519" s="266"/>
      <c r="BW519" s="266"/>
      <c r="BX519" s="266"/>
      <c r="BY519" s="266"/>
      <c r="BZ519" s="266"/>
      <c r="CC519" s="266"/>
      <c r="CM519" s="266"/>
      <c r="CW519" s="266"/>
      <c r="DG519" s="266"/>
      <c r="DQ519" s="266"/>
      <c r="EA519" s="266"/>
      <c r="EK519" s="266"/>
      <c r="EU519" s="266"/>
      <c r="FE519" s="266"/>
      <c r="FO519" s="266"/>
      <c r="FY519" s="266"/>
      <c r="GI519" s="266"/>
      <c r="GS519" s="266"/>
      <c r="HC519" s="266"/>
      <c r="HM519" s="266"/>
      <c r="HW519" s="266"/>
      <c r="IG519" s="266"/>
      <c r="IQ519" s="266"/>
    </row>
    <row r="520" spans="1:251" s="3" customFormat="1" x14ac:dyDescent="0.3">
      <c r="A520" s="266"/>
      <c r="K520" s="266"/>
      <c r="U520" s="266"/>
      <c r="AE520" s="266"/>
      <c r="AO520" s="266"/>
      <c r="AY520" s="266"/>
      <c r="BI520" s="266"/>
      <c r="BS520" s="266"/>
      <c r="BT520" s="266"/>
      <c r="BU520" s="266"/>
      <c r="BV520" s="266"/>
      <c r="BW520" s="266"/>
      <c r="BX520" s="266"/>
      <c r="BY520" s="266"/>
      <c r="BZ520" s="266"/>
      <c r="CC520" s="266"/>
      <c r="CM520" s="266"/>
      <c r="CW520" s="266"/>
      <c r="DG520" s="266"/>
      <c r="DQ520" s="266"/>
      <c r="EA520" s="266"/>
      <c r="EK520" s="266"/>
      <c r="EU520" s="266"/>
      <c r="FE520" s="266"/>
      <c r="FO520" s="266"/>
      <c r="FY520" s="266"/>
      <c r="GI520" s="266"/>
      <c r="GS520" s="266"/>
      <c r="HC520" s="266"/>
      <c r="HM520" s="266"/>
      <c r="HW520" s="266"/>
      <c r="IG520" s="266"/>
      <c r="IQ520" s="266"/>
    </row>
    <row r="521" spans="1:251" s="3" customFormat="1" x14ac:dyDescent="0.3">
      <c r="A521" s="266"/>
      <c r="K521" s="266"/>
      <c r="U521" s="266"/>
      <c r="AE521" s="266"/>
      <c r="AO521" s="266"/>
      <c r="AY521" s="266"/>
      <c r="BI521" s="266"/>
      <c r="BS521" s="266"/>
      <c r="BT521" s="266"/>
      <c r="BU521" s="266"/>
      <c r="BV521" s="266"/>
      <c r="BW521" s="266"/>
      <c r="BX521" s="266"/>
      <c r="BY521" s="266"/>
      <c r="BZ521" s="266"/>
      <c r="CC521" s="266"/>
      <c r="CM521" s="266"/>
      <c r="CW521" s="266"/>
      <c r="DG521" s="266"/>
      <c r="DQ521" s="266"/>
      <c r="EA521" s="266"/>
      <c r="EK521" s="266"/>
      <c r="EU521" s="266"/>
      <c r="FE521" s="266"/>
      <c r="FO521" s="266"/>
      <c r="FY521" s="266"/>
      <c r="GI521" s="266"/>
      <c r="GS521" s="266"/>
      <c r="HC521" s="266"/>
      <c r="HM521" s="266"/>
      <c r="HW521" s="266"/>
      <c r="IG521" s="266"/>
      <c r="IQ521" s="266"/>
    </row>
    <row r="522" spans="1:251" s="3" customFormat="1" x14ac:dyDescent="0.3">
      <c r="A522" s="266"/>
      <c r="K522" s="266"/>
      <c r="U522" s="266"/>
      <c r="AE522" s="266"/>
      <c r="AO522" s="266"/>
      <c r="AY522" s="266"/>
      <c r="BI522" s="266"/>
      <c r="BS522" s="266"/>
      <c r="BT522" s="266"/>
      <c r="BU522" s="266"/>
      <c r="BV522" s="266"/>
      <c r="BW522" s="266"/>
      <c r="BX522" s="266"/>
      <c r="BY522" s="266"/>
      <c r="BZ522" s="266"/>
      <c r="CC522" s="266"/>
      <c r="CM522" s="266"/>
      <c r="CW522" s="266"/>
      <c r="DG522" s="266"/>
      <c r="DQ522" s="266"/>
      <c r="EA522" s="266"/>
      <c r="EK522" s="266"/>
      <c r="EU522" s="266"/>
      <c r="FE522" s="266"/>
      <c r="FO522" s="266"/>
      <c r="FY522" s="266"/>
      <c r="GI522" s="266"/>
      <c r="GS522" s="266"/>
      <c r="HC522" s="266"/>
      <c r="HM522" s="266"/>
      <c r="HW522" s="266"/>
      <c r="IG522" s="266"/>
      <c r="IQ522" s="266"/>
    </row>
    <row r="523" spans="1:251" s="3" customFormat="1" x14ac:dyDescent="0.3">
      <c r="A523" s="266"/>
      <c r="K523" s="266"/>
      <c r="U523" s="266"/>
      <c r="AE523" s="266"/>
      <c r="AO523" s="266"/>
      <c r="AY523" s="266"/>
      <c r="BI523" s="266"/>
      <c r="BS523" s="266"/>
      <c r="BT523" s="266"/>
      <c r="BU523" s="266"/>
      <c r="BV523" s="266"/>
      <c r="BW523" s="266"/>
      <c r="BX523" s="266"/>
      <c r="BY523" s="266"/>
      <c r="BZ523" s="266"/>
      <c r="CC523" s="266"/>
      <c r="CM523" s="266"/>
      <c r="CW523" s="266"/>
      <c r="DG523" s="266"/>
      <c r="DQ523" s="266"/>
      <c r="EA523" s="266"/>
      <c r="EK523" s="266"/>
      <c r="EU523" s="266"/>
      <c r="FE523" s="266"/>
      <c r="FO523" s="266"/>
      <c r="FY523" s="266"/>
      <c r="GI523" s="266"/>
      <c r="GS523" s="266"/>
      <c r="HC523" s="266"/>
      <c r="HM523" s="266"/>
      <c r="HW523" s="266"/>
      <c r="IG523" s="266"/>
      <c r="IQ523" s="266"/>
    </row>
    <row r="524" spans="1:251" s="3" customFormat="1" x14ac:dyDescent="0.3">
      <c r="A524" s="266"/>
      <c r="K524" s="266"/>
      <c r="U524" s="266"/>
      <c r="AE524" s="266"/>
      <c r="AO524" s="266"/>
      <c r="AY524" s="266"/>
      <c r="BI524" s="266"/>
      <c r="BS524" s="266"/>
      <c r="BT524" s="266"/>
      <c r="BU524" s="266"/>
      <c r="BV524" s="266"/>
      <c r="BW524" s="266"/>
      <c r="BX524" s="266"/>
      <c r="BY524" s="266"/>
      <c r="BZ524" s="266"/>
      <c r="CC524" s="266"/>
      <c r="CM524" s="266"/>
      <c r="CW524" s="266"/>
      <c r="DG524" s="266"/>
      <c r="DQ524" s="266"/>
      <c r="EA524" s="266"/>
      <c r="EK524" s="266"/>
      <c r="EU524" s="266"/>
      <c r="FE524" s="266"/>
      <c r="FO524" s="266"/>
      <c r="FY524" s="266"/>
      <c r="GI524" s="266"/>
      <c r="GS524" s="266"/>
      <c r="HC524" s="266"/>
      <c r="HM524" s="266"/>
      <c r="HW524" s="266"/>
      <c r="IG524" s="266"/>
      <c r="IQ524" s="266"/>
    </row>
    <row r="525" spans="1:251" s="3" customFormat="1" x14ac:dyDescent="0.3">
      <c r="A525" s="266"/>
      <c r="K525" s="266"/>
      <c r="U525" s="266"/>
      <c r="AE525" s="266"/>
      <c r="AO525" s="266"/>
      <c r="AY525" s="266"/>
      <c r="BI525" s="266"/>
      <c r="BS525" s="266"/>
      <c r="BT525" s="266"/>
      <c r="BU525" s="266"/>
      <c r="BV525" s="266"/>
      <c r="BW525" s="266"/>
      <c r="BX525" s="266"/>
      <c r="BY525" s="266"/>
      <c r="BZ525" s="266"/>
      <c r="CC525" s="266"/>
      <c r="CM525" s="266"/>
      <c r="CW525" s="266"/>
      <c r="DG525" s="266"/>
      <c r="DQ525" s="266"/>
      <c r="EA525" s="266"/>
      <c r="EK525" s="266"/>
      <c r="EU525" s="266"/>
      <c r="FE525" s="266"/>
      <c r="FO525" s="266"/>
      <c r="FY525" s="266"/>
      <c r="GI525" s="266"/>
      <c r="GS525" s="266"/>
      <c r="HC525" s="266"/>
      <c r="HM525" s="266"/>
      <c r="HW525" s="266"/>
      <c r="IG525" s="266"/>
      <c r="IQ525" s="266"/>
    </row>
    <row r="526" spans="1:251" s="3" customFormat="1" x14ac:dyDescent="0.3">
      <c r="A526" s="266"/>
      <c r="K526" s="266"/>
      <c r="U526" s="266"/>
      <c r="AE526" s="266"/>
      <c r="AO526" s="266"/>
      <c r="AY526" s="266"/>
      <c r="BI526" s="266"/>
      <c r="BS526" s="266"/>
      <c r="BT526" s="266"/>
      <c r="BU526" s="266"/>
      <c r="BV526" s="266"/>
      <c r="BW526" s="266"/>
      <c r="BX526" s="266"/>
      <c r="BY526" s="266"/>
      <c r="BZ526" s="266"/>
      <c r="CC526" s="266"/>
      <c r="CM526" s="266"/>
      <c r="CW526" s="266"/>
      <c r="DG526" s="266"/>
      <c r="DQ526" s="266"/>
      <c r="EA526" s="266"/>
      <c r="EK526" s="266"/>
      <c r="EU526" s="266"/>
      <c r="FE526" s="266"/>
      <c r="FO526" s="266"/>
      <c r="FY526" s="266"/>
      <c r="GI526" s="266"/>
      <c r="GS526" s="266"/>
      <c r="HC526" s="266"/>
      <c r="HM526" s="266"/>
      <c r="HW526" s="266"/>
      <c r="IG526" s="266"/>
      <c r="IQ526" s="266"/>
    </row>
    <row r="527" spans="1:251" s="3" customFormat="1" x14ac:dyDescent="0.3">
      <c r="A527" s="266"/>
      <c r="K527" s="266"/>
      <c r="U527" s="266"/>
      <c r="AE527" s="266"/>
      <c r="AO527" s="266"/>
      <c r="AY527" s="266"/>
      <c r="BI527" s="266"/>
      <c r="BS527" s="266"/>
      <c r="BT527" s="266"/>
      <c r="BU527" s="266"/>
      <c r="BV527" s="266"/>
      <c r="BW527" s="266"/>
      <c r="BX527" s="266"/>
      <c r="BY527" s="266"/>
      <c r="BZ527" s="266"/>
      <c r="CC527" s="266"/>
      <c r="CM527" s="266"/>
      <c r="CW527" s="266"/>
      <c r="DG527" s="266"/>
      <c r="DQ527" s="266"/>
      <c r="EA527" s="266"/>
      <c r="EK527" s="266"/>
      <c r="EU527" s="266"/>
      <c r="FE527" s="266"/>
      <c r="FO527" s="266"/>
      <c r="FY527" s="266"/>
      <c r="GI527" s="266"/>
      <c r="GS527" s="266"/>
      <c r="HC527" s="266"/>
      <c r="HM527" s="266"/>
      <c r="HW527" s="266"/>
      <c r="IG527" s="266"/>
      <c r="IQ527" s="266"/>
    </row>
    <row r="528" spans="1:251" s="3" customFormat="1" x14ac:dyDescent="0.3">
      <c r="A528" s="266"/>
      <c r="K528" s="266"/>
      <c r="U528" s="266"/>
      <c r="AE528" s="266"/>
      <c r="AO528" s="266"/>
      <c r="AY528" s="266"/>
      <c r="BI528" s="266"/>
      <c r="BS528" s="266"/>
      <c r="BT528" s="266"/>
      <c r="BU528" s="266"/>
      <c r="BV528" s="266"/>
      <c r="BW528" s="266"/>
      <c r="BX528" s="266"/>
      <c r="BY528" s="266"/>
      <c r="BZ528" s="266"/>
      <c r="CC528" s="266"/>
      <c r="CM528" s="266"/>
      <c r="CW528" s="266"/>
      <c r="DG528" s="266"/>
      <c r="DQ528" s="266"/>
      <c r="EA528" s="266"/>
      <c r="EK528" s="266"/>
      <c r="EU528" s="266"/>
      <c r="FE528" s="266"/>
      <c r="FO528" s="266"/>
      <c r="FY528" s="266"/>
      <c r="GI528" s="266"/>
      <c r="GS528" s="266"/>
      <c r="HC528" s="266"/>
      <c r="HM528" s="266"/>
      <c r="HW528" s="266"/>
      <c r="IG528" s="266"/>
      <c r="IQ528" s="266"/>
    </row>
    <row r="529" spans="1:251" s="3" customFormat="1" x14ac:dyDescent="0.3">
      <c r="A529" s="266"/>
      <c r="K529" s="266"/>
      <c r="U529" s="266"/>
      <c r="AE529" s="266"/>
      <c r="AO529" s="266"/>
      <c r="AY529" s="266"/>
      <c r="BI529" s="266"/>
      <c r="BS529" s="266"/>
      <c r="BT529" s="266"/>
      <c r="BU529" s="266"/>
      <c r="BV529" s="266"/>
      <c r="BW529" s="266"/>
      <c r="BX529" s="266"/>
      <c r="BY529" s="266"/>
      <c r="BZ529" s="266"/>
      <c r="CC529" s="266"/>
      <c r="CM529" s="266"/>
      <c r="CW529" s="266"/>
      <c r="DG529" s="266"/>
      <c r="DQ529" s="266"/>
      <c r="EA529" s="266"/>
      <c r="EK529" s="266"/>
      <c r="EU529" s="266"/>
      <c r="FE529" s="266"/>
      <c r="FO529" s="266"/>
      <c r="FY529" s="266"/>
      <c r="GI529" s="266"/>
      <c r="GS529" s="266"/>
      <c r="HC529" s="266"/>
      <c r="HM529" s="266"/>
      <c r="HW529" s="266"/>
      <c r="IG529" s="266"/>
      <c r="IQ529" s="266"/>
    </row>
    <row r="530" spans="1:251" s="3" customFormat="1" x14ac:dyDescent="0.3">
      <c r="A530" s="266"/>
      <c r="K530" s="266"/>
      <c r="U530" s="266"/>
      <c r="AE530" s="266"/>
      <c r="AO530" s="266"/>
      <c r="AY530" s="266"/>
      <c r="BI530" s="266"/>
      <c r="BS530" s="266"/>
      <c r="BT530" s="266"/>
      <c r="BU530" s="266"/>
      <c r="BV530" s="266"/>
      <c r="BW530" s="266"/>
      <c r="BX530" s="266"/>
      <c r="BY530" s="266"/>
      <c r="BZ530" s="266"/>
      <c r="CC530" s="266"/>
      <c r="CM530" s="266"/>
      <c r="CW530" s="266"/>
      <c r="DG530" s="266"/>
      <c r="DQ530" s="266"/>
      <c r="EA530" s="266"/>
      <c r="EK530" s="266"/>
      <c r="EU530" s="266"/>
      <c r="FE530" s="266"/>
      <c r="FO530" s="266"/>
      <c r="FY530" s="266"/>
      <c r="GI530" s="266"/>
      <c r="GS530" s="266"/>
      <c r="HC530" s="266"/>
      <c r="HM530" s="266"/>
      <c r="HW530" s="266"/>
      <c r="IG530" s="266"/>
      <c r="IQ530" s="266"/>
    </row>
    <row r="531" spans="1:251" s="3" customFormat="1" x14ac:dyDescent="0.3">
      <c r="A531" s="266"/>
      <c r="K531" s="266"/>
      <c r="U531" s="266"/>
      <c r="AE531" s="266"/>
      <c r="AO531" s="266"/>
      <c r="AY531" s="266"/>
      <c r="BI531" s="266"/>
      <c r="BS531" s="266"/>
      <c r="BT531" s="266"/>
      <c r="BU531" s="266"/>
      <c r="BV531" s="266"/>
      <c r="BW531" s="266"/>
      <c r="BX531" s="266"/>
      <c r="BY531" s="266"/>
      <c r="BZ531" s="266"/>
      <c r="CC531" s="266"/>
      <c r="CM531" s="266"/>
      <c r="CW531" s="266"/>
      <c r="DG531" s="266"/>
      <c r="DQ531" s="266"/>
      <c r="EA531" s="266"/>
      <c r="EK531" s="266"/>
      <c r="EU531" s="266"/>
      <c r="FE531" s="266"/>
      <c r="FO531" s="266"/>
      <c r="FY531" s="266"/>
      <c r="GI531" s="266"/>
      <c r="GS531" s="266"/>
      <c r="HC531" s="266"/>
      <c r="HM531" s="266"/>
      <c r="HW531" s="266"/>
      <c r="IG531" s="266"/>
      <c r="IQ531" s="266"/>
    </row>
    <row r="532" spans="1:251" s="3" customFormat="1" x14ac:dyDescent="0.3">
      <c r="A532" s="266"/>
      <c r="K532" s="266"/>
      <c r="U532" s="266"/>
      <c r="AE532" s="266"/>
      <c r="AO532" s="266"/>
      <c r="AY532" s="266"/>
      <c r="BI532" s="266"/>
      <c r="BS532" s="266"/>
      <c r="BT532" s="266"/>
      <c r="BU532" s="266"/>
      <c r="BV532" s="266"/>
      <c r="BW532" s="266"/>
      <c r="BX532" s="266"/>
      <c r="BY532" s="266"/>
      <c r="BZ532" s="266"/>
      <c r="CC532" s="266"/>
      <c r="CM532" s="266"/>
      <c r="CW532" s="266"/>
      <c r="DG532" s="266"/>
      <c r="DQ532" s="266"/>
      <c r="EA532" s="266"/>
      <c r="EK532" s="266"/>
      <c r="EU532" s="266"/>
      <c r="FE532" s="266"/>
      <c r="FO532" s="266"/>
      <c r="FY532" s="266"/>
      <c r="GI532" s="266"/>
      <c r="GS532" s="266"/>
      <c r="HC532" s="266"/>
      <c r="HM532" s="266"/>
      <c r="HW532" s="266"/>
      <c r="IG532" s="266"/>
      <c r="IQ532" s="266"/>
    </row>
    <row r="533" spans="1:251" s="3" customFormat="1" x14ac:dyDescent="0.3">
      <c r="A533" s="266"/>
      <c r="K533" s="266"/>
      <c r="U533" s="266"/>
      <c r="AE533" s="266"/>
      <c r="AO533" s="266"/>
      <c r="AY533" s="266"/>
      <c r="BI533" s="266"/>
      <c r="BS533" s="266"/>
      <c r="BT533" s="266"/>
      <c r="BU533" s="266"/>
      <c r="BV533" s="266"/>
      <c r="BW533" s="266"/>
      <c r="BX533" s="266"/>
      <c r="BY533" s="266"/>
      <c r="BZ533" s="266"/>
      <c r="CC533" s="266"/>
      <c r="CM533" s="266"/>
      <c r="CW533" s="266"/>
      <c r="DG533" s="266"/>
      <c r="DQ533" s="266"/>
      <c r="EA533" s="266"/>
      <c r="EK533" s="266"/>
      <c r="EU533" s="266"/>
      <c r="FE533" s="266"/>
      <c r="FO533" s="266"/>
      <c r="FY533" s="266"/>
      <c r="GI533" s="266"/>
      <c r="GS533" s="266"/>
      <c r="HC533" s="266"/>
      <c r="HM533" s="266"/>
      <c r="HW533" s="266"/>
      <c r="IG533" s="266"/>
      <c r="IQ533" s="266"/>
    </row>
    <row r="534" spans="1:251" s="3" customFormat="1" x14ac:dyDescent="0.3">
      <c r="A534" s="266"/>
      <c r="K534" s="266"/>
      <c r="U534" s="266"/>
      <c r="AE534" s="266"/>
      <c r="AO534" s="266"/>
      <c r="AY534" s="266"/>
      <c r="BI534" s="266"/>
      <c r="BS534" s="266"/>
      <c r="BT534" s="266"/>
      <c r="BU534" s="266"/>
      <c r="BV534" s="266"/>
      <c r="BW534" s="266"/>
      <c r="BX534" s="266"/>
      <c r="BY534" s="266"/>
      <c r="BZ534" s="266"/>
      <c r="CC534" s="266"/>
      <c r="CM534" s="266"/>
      <c r="CW534" s="266"/>
      <c r="DG534" s="266"/>
      <c r="DQ534" s="266"/>
      <c r="EA534" s="266"/>
      <c r="EK534" s="266"/>
      <c r="EU534" s="266"/>
      <c r="FE534" s="266"/>
      <c r="FO534" s="266"/>
      <c r="FY534" s="266"/>
      <c r="GI534" s="266"/>
      <c r="GS534" s="266"/>
      <c r="HC534" s="266"/>
      <c r="HM534" s="266"/>
      <c r="HW534" s="266"/>
      <c r="IG534" s="266"/>
      <c r="IQ534" s="266"/>
    </row>
    <row r="535" spans="1:251" s="3" customFormat="1" x14ac:dyDescent="0.3">
      <c r="A535" s="266"/>
      <c r="K535" s="266"/>
      <c r="U535" s="266"/>
      <c r="AE535" s="266"/>
      <c r="AO535" s="266"/>
      <c r="AY535" s="266"/>
      <c r="BI535" s="266"/>
      <c r="BS535" s="266"/>
      <c r="BT535" s="266"/>
      <c r="BU535" s="266"/>
      <c r="BV535" s="266"/>
      <c r="BW535" s="266"/>
      <c r="BX535" s="266"/>
      <c r="BY535" s="266"/>
      <c r="BZ535" s="266"/>
      <c r="CC535" s="266"/>
      <c r="CM535" s="266"/>
      <c r="CW535" s="266"/>
      <c r="DG535" s="266"/>
      <c r="DQ535" s="266"/>
      <c r="EA535" s="266"/>
      <c r="EK535" s="266"/>
      <c r="EU535" s="266"/>
      <c r="FE535" s="266"/>
      <c r="FO535" s="266"/>
      <c r="FY535" s="266"/>
      <c r="GI535" s="266"/>
      <c r="GS535" s="266"/>
      <c r="HC535" s="266"/>
      <c r="HM535" s="266"/>
      <c r="HW535" s="266"/>
      <c r="IG535" s="266"/>
      <c r="IQ535" s="266"/>
    </row>
    <row r="536" spans="1:251" s="3" customFormat="1" x14ac:dyDescent="0.3">
      <c r="A536" s="266"/>
      <c r="K536" s="266"/>
      <c r="U536" s="266"/>
      <c r="AE536" s="266"/>
      <c r="AO536" s="266"/>
      <c r="AY536" s="266"/>
      <c r="BI536" s="266"/>
      <c r="BS536" s="266"/>
      <c r="BT536" s="266"/>
      <c r="BU536" s="266"/>
      <c r="BV536" s="266"/>
      <c r="BW536" s="266"/>
      <c r="BX536" s="266"/>
      <c r="BY536" s="266"/>
      <c r="BZ536" s="266"/>
      <c r="CC536" s="266"/>
      <c r="CM536" s="266"/>
      <c r="CW536" s="266"/>
      <c r="DG536" s="266"/>
      <c r="DQ536" s="266"/>
      <c r="EA536" s="266"/>
      <c r="EK536" s="266"/>
      <c r="EU536" s="266"/>
      <c r="FE536" s="266"/>
      <c r="FO536" s="266"/>
      <c r="FY536" s="266"/>
      <c r="GI536" s="266"/>
      <c r="GS536" s="266"/>
      <c r="HC536" s="266"/>
      <c r="HM536" s="266"/>
      <c r="HW536" s="266"/>
      <c r="IG536" s="266"/>
      <c r="IQ536" s="266"/>
    </row>
    <row r="537" spans="1:251" s="3" customFormat="1" x14ac:dyDescent="0.3">
      <c r="A537" s="266"/>
      <c r="K537" s="266"/>
      <c r="U537" s="266"/>
      <c r="AE537" s="266"/>
      <c r="AO537" s="266"/>
      <c r="AY537" s="266"/>
      <c r="BI537" s="266"/>
      <c r="BS537" s="266"/>
      <c r="BT537" s="266"/>
      <c r="BU537" s="266"/>
      <c r="BV537" s="266"/>
      <c r="BW537" s="266"/>
      <c r="BX537" s="266"/>
      <c r="BY537" s="266"/>
      <c r="BZ537" s="266"/>
      <c r="CC537" s="266"/>
      <c r="CM537" s="266"/>
      <c r="CW537" s="266"/>
      <c r="DG537" s="266"/>
      <c r="DQ537" s="266"/>
      <c r="EA537" s="266"/>
      <c r="EK537" s="266"/>
      <c r="EU537" s="266"/>
      <c r="FE537" s="266"/>
      <c r="FO537" s="266"/>
      <c r="FY537" s="266"/>
      <c r="GI537" s="266"/>
      <c r="GS537" s="266"/>
      <c r="HC537" s="266"/>
      <c r="HM537" s="266"/>
      <c r="HW537" s="266"/>
      <c r="IG537" s="266"/>
      <c r="IQ537" s="266"/>
    </row>
    <row r="538" spans="1:251" s="3" customFormat="1" x14ac:dyDescent="0.3">
      <c r="A538" s="266"/>
      <c r="K538" s="266"/>
      <c r="U538" s="266"/>
      <c r="AE538" s="266"/>
      <c r="AO538" s="266"/>
      <c r="AY538" s="266"/>
      <c r="BI538" s="266"/>
      <c r="BS538" s="266"/>
      <c r="BT538" s="266"/>
      <c r="BU538" s="266"/>
      <c r="BV538" s="266"/>
      <c r="BW538" s="266"/>
      <c r="BX538" s="266"/>
      <c r="BY538" s="266"/>
      <c r="BZ538" s="266"/>
      <c r="CC538" s="266"/>
      <c r="CM538" s="266"/>
      <c r="CW538" s="266"/>
      <c r="DG538" s="266"/>
      <c r="DQ538" s="266"/>
      <c r="EA538" s="266"/>
      <c r="EK538" s="266"/>
      <c r="EU538" s="266"/>
      <c r="FE538" s="266"/>
      <c r="FO538" s="266"/>
      <c r="FY538" s="266"/>
      <c r="GI538" s="266"/>
      <c r="GS538" s="266"/>
      <c r="HC538" s="266"/>
      <c r="HM538" s="266"/>
      <c r="HW538" s="266"/>
      <c r="IG538" s="266"/>
      <c r="IQ538" s="266"/>
    </row>
    <row r="539" spans="1:251" s="3" customFormat="1" x14ac:dyDescent="0.3">
      <c r="A539" s="266"/>
      <c r="K539" s="266"/>
      <c r="U539" s="266"/>
      <c r="AE539" s="266"/>
      <c r="AO539" s="266"/>
      <c r="AY539" s="266"/>
      <c r="BI539" s="266"/>
      <c r="BS539" s="266"/>
      <c r="BT539" s="266"/>
      <c r="BU539" s="266"/>
      <c r="BV539" s="266"/>
      <c r="BW539" s="266"/>
      <c r="BX539" s="266"/>
      <c r="BY539" s="266"/>
      <c r="BZ539" s="266"/>
      <c r="CC539" s="266"/>
      <c r="CM539" s="266"/>
      <c r="CW539" s="266"/>
      <c r="DG539" s="266"/>
      <c r="DQ539" s="266"/>
      <c r="EA539" s="266"/>
      <c r="EK539" s="266"/>
      <c r="EU539" s="266"/>
      <c r="FE539" s="266"/>
      <c r="FO539" s="266"/>
      <c r="FY539" s="266"/>
      <c r="GI539" s="266"/>
      <c r="GS539" s="266"/>
      <c r="HC539" s="266"/>
      <c r="HM539" s="266"/>
      <c r="HW539" s="266"/>
      <c r="IG539" s="266"/>
      <c r="IQ539" s="266"/>
    </row>
    <row r="540" spans="1:251" s="3" customFormat="1" x14ac:dyDescent="0.3">
      <c r="A540" s="266"/>
      <c r="K540" s="266"/>
      <c r="U540" s="266"/>
      <c r="AE540" s="266"/>
      <c r="AO540" s="266"/>
      <c r="AY540" s="266"/>
      <c r="BI540" s="266"/>
      <c r="BS540" s="266"/>
      <c r="BT540" s="266"/>
      <c r="BU540" s="266"/>
      <c r="BV540" s="266"/>
      <c r="BW540" s="266"/>
      <c r="BX540" s="266"/>
      <c r="BY540" s="266"/>
      <c r="BZ540" s="266"/>
      <c r="CC540" s="266"/>
      <c r="CM540" s="266"/>
      <c r="CW540" s="266"/>
      <c r="DG540" s="266"/>
      <c r="DQ540" s="266"/>
      <c r="EA540" s="266"/>
      <c r="EK540" s="266"/>
      <c r="EU540" s="266"/>
      <c r="FE540" s="266"/>
      <c r="FO540" s="266"/>
      <c r="FY540" s="266"/>
      <c r="GI540" s="266"/>
      <c r="GS540" s="266"/>
      <c r="HC540" s="266"/>
      <c r="HM540" s="266"/>
      <c r="HW540" s="266"/>
      <c r="IG540" s="266"/>
      <c r="IQ540" s="266"/>
    </row>
    <row r="541" spans="1:251" s="3" customFormat="1" x14ac:dyDescent="0.3">
      <c r="A541" s="266"/>
      <c r="K541" s="266"/>
      <c r="U541" s="266"/>
      <c r="AE541" s="266"/>
      <c r="AO541" s="266"/>
      <c r="AY541" s="266"/>
      <c r="BI541" s="266"/>
      <c r="BS541" s="266"/>
      <c r="BT541" s="266"/>
      <c r="BU541" s="266"/>
      <c r="BV541" s="266"/>
      <c r="BW541" s="266"/>
      <c r="BX541" s="266"/>
      <c r="BY541" s="266"/>
      <c r="BZ541" s="266"/>
      <c r="CC541" s="266"/>
      <c r="CM541" s="266"/>
      <c r="CW541" s="266"/>
      <c r="DG541" s="266"/>
      <c r="DQ541" s="266"/>
      <c r="EA541" s="266"/>
      <c r="EK541" s="266"/>
      <c r="EU541" s="266"/>
      <c r="FE541" s="266"/>
      <c r="FO541" s="266"/>
      <c r="FY541" s="266"/>
      <c r="GI541" s="266"/>
      <c r="GS541" s="266"/>
      <c r="HC541" s="266"/>
      <c r="HM541" s="266"/>
      <c r="HW541" s="266"/>
      <c r="IG541" s="266"/>
      <c r="IQ541" s="266"/>
    </row>
    <row r="542" spans="1:251" s="3" customFormat="1" x14ac:dyDescent="0.3">
      <c r="A542" s="266"/>
      <c r="K542" s="266"/>
      <c r="U542" s="266"/>
      <c r="AE542" s="266"/>
      <c r="AO542" s="266"/>
      <c r="AY542" s="266"/>
      <c r="BI542" s="266"/>
      <c r="BS542" s="266"/>
      <c r="BT542" s="266"/>
      <c r="BU542" s="266"/>
      <c r="BV542" s="266"/>
      <c r="BW542" s="266"/>
      <c r="BX542" s="266"/>
      <c r="BY542" s="266"/>
      <c r="BZ542" s="266"/>
      <c r="CC542" s="266"/>
      <c r="CM542" s="266"/>
      <c r="CW542" s="266"/>
      <c r="DG542" s="266"/>
      <c r="DQ542" s="266"/>
      <c r="EA542" s="266"/>
      <c r="EK542" s="266"/>
      <c r="EU542" s="266"/>
      <c r="FE542" s="266"/>
      <c r="FO542" s="266"/>
      <c r="FY542" s="266"/>
      <c r="GI542" s="266"/>
      <c r="GS542" s="266"/>
      <c r="HC542" s="266"/>
      <c r="HM542" s="266"/>
      <c r="HW542" s="266"/>
      <c r="IG542" s="266"/>
      <c r="IQ542" s="266"/>
    </row>
    <row r="543" spans="1:251" s="3" customFormat="1" x14ac:dyDescent="0.3">
      <c r="A543" s="266"/>
      <c r="K543" s="266"/>
      <c r="U543" s="266"/>
      <c r="AE543" s="266"/>
      <c r="AO543" s="266"/>
      <c r="AY543" s="266"/>
      <c r="BI543" s="266"/>
      <c r="BS543" s="266"/>
      <c r="BT543" s="266"/>
      <c r="BU543" s="266"/>
      <c r="BV543" s="266"/>
      <c r="BW543" s="266"/>
      <c r="BX543" s="266"/>
      <c r="BY543" s="266"/>
      <c r="BZ543" s="266"/>
      <c r="CC543" s="266"/>
      <c r="CM543" s="266"/>
      <c r="CW543" s="266"/>
      <c r="DG543" s="266"/>
      <c r="DQ543" s="266"/>
      <c r="EA543" s="266"/>
      <c r="EK543" s="266"/>
      <c r="EU543" s="266"/>
      <c r="FE543" s="266"/>
      <c r="FO543" s="266"/>
      <c r="FY543" s="266"/>
      <c r="GI543" s="266"/>
      <c r="GS543" s="266"/>
      <c r="HC543" s="266"/>
      <c r="HM543" s="266"/>
      <c r="HW543" s="266"/>
      <c r="IG543" s="266"/>
      <c r="IQ543" s="266"/>
    </row>
    <row r="544" spans="1:251" s="3" customFormat="1" x14ac:dyDescent="0.3">
      <c r="A544" s="266"/>
      <c r="K544" s="266"/>
      <c r="U544" s="266"/>
      <c r="AE544" s="266"/>
      <c r="AO544" s="266"/>
      <c r="AY544" s="266"/>
      <c r="BI544" s="266"/>
      <c r="BS544" s="266"/>
      <c r="BT544" s="266"/>
      <c r="BU544" s="266"/>
      <c r="BV544" s="266"/>
      <c r="BW544" s="266"/>
      <c r="BX544" s="266"/>
      <c r="BY544" s="266"/>
      <c r="BZ544" s="266"/>
      <c r="CC544" s="266"/>
      <c r="CM544" s="266"/>
      <c r="CW544" s="266"/>
      <c r="DG544" s="266"/>
      <c r="DQ544" s="266"/>
      <c r="EA544" s="266"/>
      <c r="EK544" s="266"/>
      <c r="EU544" s="266"/>
      <c r="FE544" s="266"/>
      <c r="FO544" s="266"/>
      <c r="FY544" s="266"/>
      <c r="GI544" s="266"/>
      <c r="GS544" s="266"/>
      <c r="HC544" s="266"/>
      <c r="HM544" s="266"/>
      <c r="HW544" s="266"/>
      <c r="IG544" s="266"/>
      <c r="IQ544" s="266"/>
    </row>
    <row r="545" spans="1:251" s="3" customFormat="1" x14ac:dyDescent="0.3">
      <c r="A545" s="266"/>
      <c r="K545" s="266"/>
      <c r="U545" s="266"/>
      <c r="AE545" s="266"/>
      <c r="AO545" s="266"/>
      <c r="AY545" s="266"/>
      <c r="BI545" s="266"/>
      <c r="BS545" s="266"/>
      <c r="BT545" s="266"/>
      <c r="BU545" s="266"/>
      <c r="BV545" s="266"/>
      <c r="BW545" s="266"/>
      <c r="BX545" s="266"/>
      <c r="BY545" s="266"/>
      <c r="BZ545" s="266"/>
      <c r="CC545" s="266"/>
      <c r="CM545" s="266"/>
      <c r="CW545" s="266"/>
      <c r="DG545" s="266"/>
      <c r="DQ545" s="266"/>
      <c r="EA545" s="266"/>
      <c r="EK545" s="266"/>
      <c r="EU545" s="266"/>
      <c r="FE545" s="266"/>
      <c r="FO545" s="266"/>
      <c r="FY545" s="266"/>
      <c r="GI545" s="266"/>
      <c r="GS545" s="266"/>
      <c r="HC545" s="266"/>
      <c r="HM545" s="266"/>
      <c r="HW545" s="266"/>
      <c r="IG545" s="266"/>
      <c r="IQ545" s="266"/>
    </row>
    <row r="546" spans="1:251" s="3" customFormat="1" x14ac:dyDescent="0.3">
      <c r="A546" s="266"/>
      <c r="K546" s="266"/>
      <c r="U546" s="266"/>
      <c r="AE546" s="266"/>
      <c r="AO546" s="266"/>
      <c r="AY546" s="266"/>
      <c r="BI546" s="266"/>
      <c r="BS546" s="266"/>
      <c r="BT546" s="266"/>
      <c r="BU546" s="266"/>
      <c r="BV546" s="266"/>
      <c r="BW546" s="266"/>
      <c r="BX546" s="266"/>
      <c r="BY546" s="266"/>
      <c r="BZ546" s="266"/>
      <c r="CC546" s="266"/>
      <c r="CM546" s="266"/>
      <c r="CW546" s="266"/>
      <c r="DG546" s="266"/>
      <c r="DQ546" s="266"/>
      <c r="EA546" s="266"/>
      <c r="EK546" s="266"/>
      <c r="EU546" s="266"/>
      <c r="FE546" s="266"/>
      <c r="FO546" s="266"/>
      <c r="FY546" s="266"/>
      <c r="GI546" s="266"/>
      <c r="GS546" s="266"/>
      <c r="HC546" s="266"/>
      <c r="HM546" s="266"/>
      <c r="HW546" s="266"/>
      <c r="IG546" s="266"/>
      <c r="IQ546" s="266"/>
    </row>
    <row r="547" spans="1:251" s="3" customFormat="1" x14ac:dyDescent="0.3">
      <c r="A547" s="266"/>
      <c r="K547" s="266"/>
      <c r="U547" s="266"/>
      <c r="AE547" s="266"/>
      <c r="AO547" s="266"/>
      <c r="AY547" s="266"/>
      <c r="BI547" s="266"/>
      <c r="BS547" s="266"/>
      <c r="BT547" s="266"/>
      <c r="BU547" s="266"/>
      <c r="BV547" s="266"/>
      <c r="BW547" s="266"/>
      <c r="BX547" s="266"/>
      <c r="BY547" s="266"/>
      <c r="BZ547" s="266"/>
      <c r="CC547" s="266"/>
      <c r="CM547" s="266"/>
      <c r="CW547" s="266"/>
      <c r="DG547" s="266"/>
      <c r="DQ547" s="266"/>
      <c r="EA547" s="266"/>
      <c r="EK547" s="266"/>
      <c r="EU547" s="266"/>
      <c r="FE547" s="266"/>
      <c r="FO547" s="266"/>
      <c r="FY547" s="266"/>
      <c r="GI547" s="266"/>
      <c r="GS547" s="266"/>
      <c r="HC547" s="266"/>
      <c r="HM547" s="266"/>
      <c r="HW547" s="266"/>
      <c r="IG547" s="266"/>
      <c r="IQ547" s="266"/>
    </row>
    <row r="548" spans="1:251" s="3" customFormat="1" x14ac:dyDescent="0.3">
      <c r="A548" s="266"/>
      <c r="K548" s="266"/>
      <c r="U548" s="266"/>
      <c r="AE548" s="266"/>
      <c r="AO548" s="266"/>
      <c r="AY548" s="266"/>
      <c r="BI548" s="266"/>
      <c r="BS548" s="266"/>
      <c r="BT548" s="266"/>
      <c r="BU548" s="266"/>
      <c r="BV548" s="266"/>
      <c r="BW548" s="266"/>
      <c r="BX548" s="266"/>
      <c r="BY548" s="266"/>
      <c r="BZ548" s="266"/>
      <c r="CC548" s="266"/>
      <c r="CM548" s="266"/>
      <c r="CW548" s="266"/>
      <c r="DG548" s="266"/>
      <c r="DQ548" s="266"/>
      <c r="EA548" s="266"/>
      <c r="EK548" s="266"/>
      <c r="EU548" s="266"/>
      <c r="FE548" s="266"/>
      <c r="FO548" s="266"/>
      <c r="FY548" s="266"/>
      <c r="GI548" s="266"/>
      <c r="GS548" s="266"/>
      <c r="HC548" s="266"/>
      <c r="HM548" s="266"/>
      <c r="HW548" s="266"/>
      <c r="IG548" s="266"/>
      <c r="IQ548" s="266"/>
    </row>
    <row r="549" spans="1:251" s="3" customFormat="1" x14ac:dyDescent="0.3">
      <c r="A549" s="266"/>
      <c r="K549" s="266"/>
      <c r="U549" s="266"/>
      <c r="AE549" s="266"/>
      <c r="AO549" s="266"/>
      <c r="AY549" s="266"/>
      <c r="BI549" s="266"/>
      <c r="BS549" s="266"/>
      <c r="BT549" s="266"/>
      <c r="BU549" s="266"/>
      <c r="BV549" s="266"/>
      <c r="BW549" s="266"/>
      <c r="BX549" s="266"/>
      <c r="BY549" s="266"/>
      <c r="BZ549" s="266"/>
      <c r="CC549" s="266"/>
      <c r="CM549" s="266"/>
      <c r="CW549" s="266"/>
      <c r="DG549" s="266"/>
      <c r="DQ549" s="266"/>
      <c r="EA549" s="266"/>
      <c r="EK549" s="266"/>
      <c r="EU549" s="266"/>
      <c r="FE549" s="266"/>
      <c r="FO549" s="266"/>
      <c r="FY549" s="266"/>
      <c r="GI549" s="266"/>
      <c r="GS549" s="266"/>
      <c r="HC549" s="266"/>
      <c r="HM549" s="266"/>
      <c r="HW549" s="266"/>
      <c r="IG549" s="266"/>
      <c r="IQ549" s="266"/>
    </row>
    <row r="550" spans="1:251" s="3" customFormat="1" x14ac:dyDescent="0.3">
      <c r="A550" s="266"/>
      <c r="K550" s="266"/>
      <c r="U550" s="266"/>
      <c r="AE550" s="266"/>
      <c r="AO550" s="266"/>
      <c r="AY550" s="266"/>
      <c r="BI550" s="266"/>
      <c r="BS550" s="266"/>
      <c r="BT550" s="266"/>
      <c r="BU550" s="266"/>
      <c r="BV550" s="266"/>
      <c r="BW550" s="266"/>
      <c r="BX550" s="266"/>
      <c r="BY550" s="266"/>
      <c r="BZ550" s="266"/>
      <c r="CC550" s="266"/>
      <c r="CM550" s="266"/>
      <c r="CW550" s="266"/>
      <c r="DG550" s="266"/>
      <c r="DQ550" s="266"/>
      <c r="EA550" s="266"/>
      <c r="EK550" s="266"/>
      <c r="EU550" s="266"/>
      <c r="FE550" s="266"/>
      <c r="FO550" s="266"/>
      <c r="FY550" s="266"/>
      <c r="GI550" s="266"/>
      <c r="GS550" s="266"/>
      <c r="HC550" s="266"/>
      <c r="HM550" s="266"/>
      <c r="HW550" s="266"/>
      <c r="IG550" s="266"/>
      <c r="IQ550" s="266"/>
    </row>
    <row r="551" spans="1:251" s="3" customFormat="1" x14ac:dyDescent="0.3">
      <c r="A551" s="266"/>
      <c r="K551" s="266"/>
      <c r="U551" s="266"/>
      <c r="AE551" s="266"/>
      <c r="AO551" s="266"/>
      <c r="AY551" s="266"/>
      <c r="BI551" s="266"/>
      <c r="BS551" s="266"/>
      <c r="BT551" s="266"/>
      <c r="BU551" s="266"/>
      <c r="BV551" s="266"/>
      <c r="BW551" s="266"/>
      <c r="BX551" s="266"/>
      <c r="BY551" s="266"/>
      <c r="BZ551" s="266"/>
      <c r="CC551" s="266"/>
      <c r="CM551" s="266"/>
      <c r="CW551" s="266"/>
      <c r="DG551" s="266"/>
      <c r="DQ551" s="266"/>
      <c r="EA551" s="266"/>
      <c r="EK551" s="266"/>
      <c r="EU551" s="266"/>
      <c r="FE551" s="266"/>
      <c r="FO551" s="266"/>
      <c r="FY551" s="266"/>
      <c r="GI551" s="266"/>
      <c r="GS551" s="266"/>
      <c r="HC551" s="266"/>
      <c r="HM551" s="266"/>
      <c r="HW551" s="266"/>
      <c r="IG551" s="266"/>
      <c r="IQ551" s="266"/>
    </row>
    <row r="552" spans="1:251" s="3" customFormat="1" x14ac:dyDescent="0.3">
      <c r="A552" s="266"/>
      <c r="K552" s="266"/>
      <c r="U552" s="266"/>
      <c r="AE552" s="266"/>
      <c r="AO552" s="266"/>
      <c r="AY552" s="266"/>
      <c r="BI552" s="266"/>
      <c r="BS552" s="266"/>
      <c r="BT552" s="266"/>
      <c r="BU552" s="266"/>
      <c r="BV552" s="266"/>
      <c r="BW552" s="266"/>
      <c r="BX552" s="266"/>
      <c r="BY552" s="266"/>
      <c r="BZ552" s="266"/>
      <c r="CC552" s="266"/>
      <c r="CM552" s="266"/>
      <c r="CW552" s="266"/>
      <c r="DG552" s="266"/>
      <c r="DQ552" s="266"/>
      <c r="EA552" s="266"/>
      <c r="EK552" s="266"/>
      <c r="EU552" s="266"/>
      <c r="FE552" s="266"/>
      <c r="FO552" s="266"/>
      <c r="FY552" s="266"/>
      <c r="GI552" s="266"/>
      <c r="GS552" s="266"/>
      <c r="HC552" s="266"/>
      <c r="HM552" s="266"/>
      <c r="HW552" s="266"/>
      <c r="IG552" s="266"/>
      <c r="IQ552" s="266"/>
    </row>
    <row r="553" spans="1:251" s="3" customFormat="1" x14ac:dyDescent="0.3">
      <c r="A553" s="266"/>
      <c r="K553" s="266"/>
      <c r="U553" s="266"/>
      <c r="AE553" s="266"/>
      <c r="AO553" s="266"/>
      <c r="AY553" s="266"/>
      <c r="BI553" s="266"/>
      <c r="BS553" s="266"/>
      <c r="BT553" s="266"/>
      <c r="BU553" s="266"/>
      <c r="BV553" s="266"/>
      <c r="BW553" s="266"/>
      <c r="BX553" s="266"/>
      <c r="BY553" s="266"/>
      <c r="BZ553" s="266"/>
      <c r="CC553" s="266"/>
      <c r="CM553" s="266"/>
      <c r="CW553" s="266"/>
      <c r="DG553" s="266"/>
      <c r="DQ553" s="266"/>
      <c r="EA553" s="266"/>
      <c r="EK553" s="266"/>
      <c r="EU553" s="266"/>
      <c r="FE553" s="266"/>
      <c r="FO553" s="266"/>
      <c r="FY553" s="266"/>
      <c r="GI553" s="266"/>
      <c r="GS553" s="266"/>
      <c r="HC553" s="266"/>
      <c r="HM553" s="266"/>
      <c r="HW553" s="266"/>
      <c r="IG553" s="266"/>
      <c r="IQ553" s="266"/>
    </row>
    <row r="554" spans="1:251" s="3" customFormat="1" x14ac:dyDescent="0.3">
      <c r="A554" s="266"/>
      <c r="K554" s="266"/>
      <c r="U554" s="266"/>
      <c r="AE554" s="266"/>
      <c r="AO554" s="266"/>
      <c r="AY554" s="266"/>
      <c r="BI554" s="266"/>
      <c r="BS554" s="266"/>
      <c r="BT554" s="266"/>
      <c r="BU554" s="266"/>
      <c r="BV554" s="266"/>
      <c r="BW554" s="266"/>
      <c r="BX554" s="266"/>
      <c r="BY554" s="266"/>
      <c r="BZ554" s="266"/>
      <c r="CC554" s="266"/>
      <c r="CM554" s="266"/>
      <c r="CW554" s="266"/>
      <c r="DG554" s="266"/>
      <c r="DQ554" s="266"/>
      <c r="EA554" s="266"/>
      <c r="EK554" s="266"/>
      <c r="EU554" s="266"/>
      <c r="FE554" s="266"/>
      <c r="FO554" s="266"/>
      <c r="FY554" s="266"/>
      <c r="GI554" s="266"/>
      <c r="GS554" s="266"/>
      <c r="HC554" s="266"/>
      <c r="HM554" s="266"/>
      <c r="HW554" s="266"/>
      <c r="IG554" s="266"/>
      <c r="IQ554" s="266"/>
    </row>
    <row r="555" spans="1:251" s="3" customFormat="1" x14ac:dyDescent="0.3">
      <c r="A555" s="266"/>
      <c r="K555" s="266"/>
      <c r="U555" s="266"/>
      <c r="AE555" s="266"/>
      <c r="AO555" s="266"/>
      <c r="AY555" s="266"/>
      <c r="BI555" s="266"/>
      <c r="BS555" s="266"/>
      <c r="BT555" s="266"/>
      <c r="BU555" s="266"/>
      <c r="BV555" s="266"/>
      <c r="BW555" s="266"/>
      <c r="BX555" s="266"/>
      <c r="BY555" s="266"/>
      <c r="BZ555" s="266"/>
      <c r="CC555" s="266"/>
      <c r="CM555" s="266"/>
      <c r="CW555" s="266"/>
      <c r="DG555" s="266"/>
      <c r="DQ555" s="266"/>
      <c r="EA555" s="266"/>
      <c r="EK555" s="266"/>
      <c r="EU555" s="266"/>
      <c r="FE555" s="266"/>
      <c r="FO555" s="266"/>
      <c r="FY555" s="266"/>
      <c r="GI555" s="266"/>
      <c r="GS555" s="266"/>
      <c r="HC555" s="266"/>
      <c r="HM555" s="266"/>
      <c r="HW555" s="266"/>
      <c r="IG555" s="266"/>
      <c r="IQ555" s="266"/>
    </row>
    <row r="556" spans="1:251" s="3" customFormat="1" x14ac:dyDescent="0.3">
      <c r="A556" s="266"/>
      <c r="K556" s="266"/>
      <c r="U556" s="266"/>
      <c r="AE556" s="266"/>
      <c r="AO556" s="266"/>
      <c r="AY556" s="266"/>
      <c r="BI556" s="266"/>
      <c r="BS556" s="266"/>
      <c r="BT556" s="266"/>
      <c r="BU556" s="266"/>
      <c r="BV556" s="266"/>
      <c r="BW556" s="266"/>
      <c r="BX556" s="266"/>
      <c r="BY556" s="266"/>
      <c r="BZ556" s="266"/>
      <c r="CC556" s="266"/>
      <c r="CM556" s="266"/>
      <c r="CW556" s="266"/>
      <c r="DG556" s="266"/>
      <c r="DQ556" s="266"/>
      <c r="EA556" s="266"/>
      <c r="EK556" s="266"/>
      <c r="EU556" s="266"/>
      <c r="FE556" s="266"/>
      <c r="FO556" s="266"/>
      <c r="FY556" s="266"/>
      <c r="GI556" s="266"/>
      <c r="GS556" s="266"/>
      <c r="HC556" s="266"/>
      <c r="HM556" s="266"/>
      <c r="HW556" s="266"/>
      <c r="IG556" s="266"/>
      <c r="IQ556" s="266"/>
    </row>
    <row r="557" spans="1:251" s="3" customFormat="1" x14ac:dyDescent="0.3">
      <c r="A557" s="266"/>
      <c r="K557" s="266"/>
      <c r="U557" s="266"/>
      <c r="AE557" s="266"/>
      <c r="AO557" s="266"/>
      <c r="AY557" s="266"/>
      <c r="BI557" s="266"/>
      <c r="BS557" s="266"/>
      <c r="BT557" s="266"/>
      <c r="BU557" s="266"/>
      <c r="BV557" s="266"/>
      <c r="BW557" s="266"/>
      <c r="BX557" s="266"/>
      <c r="BY557" s="266"/>
      <c r="BZ557" s="266"/>
      <c r="CC557" s="266"/>
      <c r="CM557" s="266"/>
      <c r="CW557" s="266"/>
      <c r="DG557" s="266"/>
      <c r="DQ557" s="266"/>
      <c r="EA557" s="266"/>
      <c r="EK557" s="266"/>
      <c r="EU557" s="266"/>
      <c r="FE557" s="266"/>
      <c r="FO557" s="266"/>
      <c r="FY557" s="266"/>
      <c r="GI557" s="266"/>
      <c r="GS557" s="266"/>
      <c r="HC557" s="266"/>
      <c r="HM557" s="266"/>
      <c r="HW557" s="266"/>
      <c r="IG557" s="266"/>
      <c r="IQ557" s="266"/>
    </row>
    <row r="558" spans="1:251" s="3" customFormat="1" x14ac:dyDescent="0.3">
      <c r="A558" s="266"/>
      <c r="K558" s="266"/>
      <c r="U558" s="266"/>
      <c r="AE558" s="266"/>
      <c r="AO558" s="266"/>
      <c r="AY558" s="266"/>
      <c r="BI558" s="266"/>
      <c r="BS558" s="266"/>
      <c r="BT558" s="266"/>
      <c r="BU558" s="266"/>
      <c r="BV558" s="266"/>
      <c r="BW558" s="266"/>
      <c r="BX558" s="266"/>
      <c r="BY558" s="266"/>
      <c r="BZ558" s="266"/>
      <c r="CC558" s="266"/>
      <c r="CM558" s="266"/>
      <c r="CW558" s="266"/>
      <c r="DG558" s="266"/>
      <c r="DQ558" s="266"/>
      <c r="EA558" s="266"/>
      <c r="EK558" s="266"/>
      <c r="EU558" s="266"/>
      <c r="FE558" s="266"/>
      <c r="FO558" s="266"/>
      <c r="FY558" s="266"/>
      <c r="GI558" s="266"/>
      <c r="GS558" s="266"/>
      <c r="HC558" s="266"/>
      <c r="HM558" s="266"/>
      <c r="HW558" s="266"/>
      <c r="IG558" s="266"/>
      <c r="IQ558" s="266"/>
    </row>
    <row r="559" spans="1:251" s="3" customFormat="1" x14ac:dyDescent="0.3">
      <c r="A559" s="266"/>
      <c r="K559" s="266"/>
      <c r="U559" s="266"/>
      <c r="AE559" s="266"/>
      <c r="AO559" s="266"/>
      <c r="AY559" s="266"/>
      <c r="BI559" s="266"/>
      <c r="BS559" s="266"/>
      <c r="BT559" s="266"/>
      <c r="BU559" s="266"/>
      <c r="BV559" s="266"/>
      <c r="BW559" s="266"/>
      <c r="BX559" s="266"/>
      <c r="BY559" s="266"/>
      <c r="BZ559" s="266"/>
      <c r="CC559" s="266"/>
      <c r="CM559" s="266"/>
      <c r="CW559" s="266"/>
      <c r="DG559" s="266"/>
      <c r="DQ559" s="266"/>
      <c r="EA559" s="266"/>
      <c r="EK559" s="266"/>
      <c r="EU559" s="266"/>
      <c r="FE559" s="266"/>
      <c r="FO559" s="266"/>
      <c r="FY559" s="266"/>
      <c r="GI559" s="266"/>
      <c r="GS559" s="266"/>
      <c r="HC559" s="266"/>
      <c r="HM559" s="266"/>
      <c r="HW559" s="266"/>
      <c r="IG559" s="266"/>
      <c r="IQ559" s="266"/>
    </row>
    <row r="560" spans="1:251" s="3" customFormat="1" x14ac:dyDescent="0.3">
      <c r="A560" s="266"/>
      <c r="K560" s="266"/>
      <c r="U560" s="266"/>
      <c r="AE560" s="266"/>
      <c r="AO560" s="266"/>
      <c r="AY560" s="266"/>
      <c r="BI560" s="266"/>
      <c r="BS560" s="266"/>
      <c r="BT560" s="266"/>
      <c r="BU560" s="266"/>
      <c r="BV560" s="266"/>
      <c r="BW560" s="266"/>
      <c r="BX560" s="266"/>
      <c r="BY560" s="266"/>
      <c r="BZ560" s="266"/>
      <c r="CC560" s="266"/>
      <c r="CM560" s="266"/>
      <c r="CW560" s="266"/>
      <c r="DG560" s="266"/>
      <c r="DQ560" s="266"/>
      <c r="EA560" s="266"/>
      <c r="EK560" s="266"/>
      <c r="EU560" s="266"/>
      <c r="FE560" s="266"/>
      <c r="FO560" s="266"/>
      <c r="FY560" s="266"/>
      <c r="GI560" s="266"/>
      <c r="GS560" s="266"/>
      <c r="HC560" s="266"/>
      <c r="HM560" s="266"/>
      <c r="HW560" s="266"/>
      <c r="IG560" s="266"/>
      <c r="IQ560" s="266"/>
    </row>
    <row r="561" spans="1:251" s="3" customFormat="1" x14ac:dyDescent="0.3">
      <c r="A561" s="266"/>
      <c r="K561" s="266"/>
      <c r="U561" s="266"/>
      <c r="AE561" s="266"/>
      <c r="AO561" s="266"/>
      <c r="AY561" s="266"/>
      <c r="BI561" s="266"/>
      <c r="BS561" s="266"/>
      <c r="BT561" s="266"/>
      <c r="BU561" s="266"/>
      <c r="BV561" s="266"/>
      <c r="BW561" s="266"/>
      <c r="BX561" s="266"/>
      <c r="BY561" s="266"/>
      <c r="BZ561" s="266"/>
      <c r="CC561" s="266"/>
      <c r="CM561" s="266"/>
      <c r="CW561" s="266"/>
      <c r="DG561" s="266"/>
      <c r="DQ561" s="266"/>
      <c r="EA561" s="266"/>
      <c r="EK561" s="266"/>
      <c r="EU561" s="266"/>
      <c r="FE561" s="266"/>
      <c r="FO561" s="266"/>
      <c r="FY561" s="266"/>
      <c r="GI561" s="266"/>
      <c r="GS561" s="266"/>
      <c r="HC561" s="266"/>
      <c r="HM561" s="266"/>
      <c r="HW561" s="266"/>
      <c r="IG561" s="266"/>
      <c r="IQ561" s="266"/>
    </row>
    <row r="562" spans="1:251" s="3" customFormat="1" x14ac:dyDescent="0.3">
      <c r="A562" s="266"/>
      <c r="K562" s="266"/>
      <c r="U562" s="266"/>
      <c r="AE562" s="266"/>
      <c r="AO562" s="266"/>
      <c r="AY562" s="266"/>
      <c r="BI562" s="266"/>
      <c r="BS562" s="266"/>
      <c r="BT562" s="266"/>
      <c r="BU562" s="266"/>
      <c r="BV562" s="266"/>
      <c r="BW562" s="266"/>
      <c r="BX562" s="266"/>
      <c r="BY562" s="266"/>
      <c r="BZ562" s="266"/>
      <c r="CC562" s="266"/>
      <c r="CM562" s="266"/>
      <c r="CW562" s="266"/>
      <c r="DG562" s="266"/>
      <c r="DQ562" s="266"/>
      <c r="EA562" s="266"/>
      <c r="EK562" s="266"/>
      <c r="EU562" s="266"/>
      <c r="FE562" s="266"/>
      <c r="FO562" s="266"/>
      <c r="FY562" s="266"/>
      <c r="GI562" s="266"/>
      <c r="GS562" s="266"/>
      <c r="HC562" s="266"/>
      <c r="HM562" s="266"/>
      <c r="HW562" s="266"/>
      <c r="IG562" s="266"/>
      <c r="IQ562" s="266"/>
    </row>
    <row r="563" spans="1:251" s="3" customFormat="1" x14ac:dyDescent="0.3">
      <c r="A563" s="266"/>
      <c r="K563" s="266"/>
      <c r="U563" s="266"/>
      <c r="AE563" s="266"/>
      <c r="AO563" s="266"/>
      <c r="AY563" s="266"/>
      <c r="BI563" s="266"/>
      <c r="BS563" s="266"/>
      <c r="BT563" s="266"/>
      <c r="BU563" s="266"/>
      <c r="BV563" s="266"/>
      <c r="BW563" s="266"/>
      <c r="BX563" s="266"/>
      <c r="BY563" s="266"/>
      <c r="BZ563" s="266"/>
      <c r="CC563" s="266"/>
      <c r="CM563" s="266"/>
      <c r="CW563" s="266"/>
      <c r="DG563" s="266"/>
      <c r="DQ563" s="266"/>
      <c r="EA563" s="266"/>
      <c r="EK563" s="266"/>
      <c r="EU563" s="266"/>
      <c r="FE563" s="266"/>
      <c r="FO563" s="266"/>
      <c r="FY563" s="266"/>
      <c r="GI563" s="266"/>
      <c r="GS563" s="266"/>
      <c r="HC563" s="266"/>
      <c r="HM563" s="266"/>
      <c r="HW563" s="266"/>
      <c r="IG563" s="266"/>
      <c r="IQ563" s="266"/>
    </row>
    <row r="564" spans="1:251" s="3" customFormat="1" x14ac:dyDescent="0.3">
      <c r="A564" s="266"/>
      <c r="K564" s="266"/>
      <c r="U564" s="266"/>
      <c r="AE564" s="266"/>
      <c r="AO564" s="266"/>
      <c r="AY564" s="266"/>
      <c r="BI564" s="266"/>
      <c r="BS564" s="266"/>
      <c r="BT564" s="266"/>
      <c r="BU564" s="266"/>
      <c r="BV564" s="266"/>
      <c r="BW564" s="266"/>
      <c r="BX564" s="266"/>
      <c r="BY564" s="266"/>
      <c r="BZ564" s="266"/>
      <c r="CC564" s="266"/>
      <c r="CM564" s="266"/>
      <c r="CW564" s="266"/>
      <c r="DG564" s="266"/>
      <c r="DQ564" s="266"/>
      <c r="EA564" s="266"/>
      <c r="EK564" s="266"/>
      <c r="EU564" s="266"/>
      <c r="FE564" s="266"/>
      <c r="FO564" s="266"/>
      <c r="FY564" s="266"/>
      <c r="GI564" s="266"/>
      <c r="GS564" s="266"/>
      <c r="HC564" s="266"/>
      <c r="HM564" s="266"/>
      <c r="HW564" s="266"/>
      <c r="IG564" s="266"/>
      <c r="IQ564" s="266"/>
    </row>
    <row r="565" spans="1:251" s="3" customFormat="1" x14ac:dyDescent="0.3">
      <c r="A565" s="266"/>
      <c r="K565" s="266"/>
      <c r="U565" s="266"/>
      <c r="AE565" s="266"/>
      <c r="AO565" s="266"/>
      <c r="AY565" s="266"/>
      <c r="BI565" s="266"/>
      <c r="BS565" s="266"/>
      <c r="BT565" s="266"/>
      <c r="BU565" s="266"/>
      <c r="BV565" s="266"/>
      <c r="BW565" s="266"/>
      <c r="BX565" s="266"/>
      <c r="BY565" s="266"/>
      <c r="BZ565" s="266"/>
      <c r="CC565" s="266"/>
      <c r="CM565" s="266"/>
      <c r="CW565" s="266"/>
      <c r="DG565" s="266"/>
      <c r="DQ565" s="266"/>
      <c r="EA565" s="266"/>
      <c r="EK565" s="266"/>
      <c r="EU565" s="266"/>
      <c r="FE565" s="266"/>
      <c r="FO565" s="266"/>
      <c r="FY565" s="266"/>
      <c r="GI565" s="266"/>
      <c r="GS565" s="266"/>
      <c r="HC565" s="266"/>
      <c r="HM565" s="266"/>
      <c r="HW565" s="266"/>
      <c r="IG565" s="266"/>
      <c r="IQ565" s="266"/>
    </row>
    <row r="566" spans="1:251" s="3" customFormat="1" x14ac:dyDescent="0.3">
      <c r="A566" s="266"/>
      <c r="K566" s="266"/>
      <c r="U566" s="266"/>
      <c r="AE566" s="266"/>
      <c r="AO566" s="266"/>
      <c r="AY566" s="266"/>
      <c r="BI566" s="266"/>
      <c r="BS566" s="266"/>
      <c r="BT566" s="266"/>
      <c r="BU566" s="266"/>
      <c r="BV566" s="266"/>
      <c r="BW566" s="266"/>
      <c r="BX566" s="266"/>
      <c r="BY566" s="266"/>
      <c r="BZ566" s="266"/>
      <c r="CC566" s="266"/>
      <c r="CM566" s="266"/>
      <c r="CW566" s="266"/>
      <c r="DG566" s="266"/>
      <c r="DQ566" s="266"/>
      <c r="EA566" s="266"/>
      <c r="EK566" s="266"/>
      <c r="EU566" s="266"/>
      <c r="FE566" s="266"/>
      <c r="FO566" s="266"/>
      <c r="FY566" s="266"/>
      <c r="GI566" s="266"/>
      <c r="GS566" s="266"/>
      <c r="HC566" s="266"/>
      <c r="HM566" s="266"/>
      <c r="HW566" s="266"/>
      <c r="IG566" s="266"/>
      <c r="IQ566" s="266"/>
    </row>
    <row r="567" spans="1:251" s="3" customFormat="1" x14ac:dyDescent="0.3">
      <c r="A567" s="266"/>
      <c r="K567" s="266"/>
      <c r="U567" s="266"/>
      <c r="AE567" s="266"/>
      <c r="AO567" s="266"/>
      <c r="AY567" s="266"/>
      <c r="BI567" s="266"/>
      <c r="BS567" s="266"/>
      <c r="BT567" s="266"/>
      <c r="BU567" s="266"/>
      <c r="BV567" s="266"/>
      <c r="BW567" s="266"/>
      <c r="BX567" s="266"/>
      <c r="BY567" s="266"/>
      <c r="BZ567" s="266"/>
      <c r="CC567" s="266"/>
      <c r="CM567" s="266"/>
      <c r="CW567" s="266"/>
      <c r="DG567" s="266"/>
      <c r="DQ567" s="266"/>
      <c r="EA567" s="266"/>
      <c r="EK567" s="266"/>
      <c r="EU567" s="266"/>
      <c r="FE567" s="266"/>
      <c r="FO567" s="266"/>
      <c r="FY567" s="266"/>
      <c r="GI567" s="266"/>
      <c r="GS567" s="266"/>
      <c r="HC567" s="266"/>
      <c r="HM567" s="266"/>
      <c r="HW567" s="266"/>
      <c r="IG567" s="266"/>
      <c r="IQ567" s="266"/>
    </row>
    <row r="568" spans="1:251" s="3" customFormat="1" x14ac:dyDescent="0.3">
      <c r="A568" s="266"/>
      <c r="K568" s="266"/>
      <c r="U568" s="266"/>
      <c r="AE568" s="266"/>
      <c r="AO568" s="266"/>
      <c r="AY568" s="266"/>
      <c r="BI568" s="266"/>
      <c r="BS568" s="266"/>
      <c r="BT568" s="266"/>
      <c r="BU568" s="266"/>
      <c r="BV568" s="266"/>
      <c r="BW568" s="266"/>
      <c r="BX568" s="266"/>
      <c r="BY568" s="266"/>
      <c r="BZ568" s="266"/>
      <c r="CC568" s="266"/>
      <c r="CM568" s="266"/>
      <c r="CW568" s="266"/>
      <c r="DG568" s="266"/>
      <c r="DQ568" s="266"/>
      <c r="EA568" s="266"/>
      <c r="EK568" s="266"/>
      <c r="EU568" s="266"/>
      <c r="FE568" s="266"/>
      <c r="FO568" s="266"/>
      <c r="FY568" s="266"/>
      <c r="GI568" s="266"/>
      <c r="GS568" s="266"/>
      <c r="HC568" s="266"/>
      <c r="HM568" s="266"/>
      <c r="HW568" s="266"/>
      <c r="IG568" s="266"/>
      <c r="IQ568" s="266"/>
    </row>
    <row r="569" spans="1:251" s="3" customFormat="1" x14ac:dyDescent="0.3">
      <c r="A569" s="266"/>
      <c r="K569" s="266"/>
      <c r="U569" s="266"/>
      <c r="AE569" s="266"/>
      <c r="AO569" s="266"/>
      <c r="AY569" s="266"/>
      <c r="BI569" s="266"/>
      <c r="BS569" s="266"/>
      <c r="BT569" s="266"/>
      <c r="BU569" s="266"/>
      <c r="BV569" s="266"/>
      <c r="BW569" s="266"/>
      <c r="BX569" s="266"/>
      <c r="BY569" s="266"/>
      <c r="BZ569" s="266"/>
      <c r="CC569" s="266"/>
      <c r="CM569" s="266"/>
      <c r="CW569" s="266"/>
      <c r="DG569" s="266"/>
      <c r="DQ569" s="266"/>
      <c r="EA569" s="266"/>
      <c r="EK569" s="266"/>
      <c r="EU569" s="266"/>
      <c r="FE569" s="266"/>
      <c r="FO569" s="266"/>
      <c r="FY569" s="266"/>
      <c r="GI569" s="266"/>
      <c r="GS569" s="266"/>
      <c r="HC569" s="266"/>
      <c r="HM569" s="266"/>
      <c r="HW569" s="266"/>
      <c r="IG569" s="266"/>
      <c r="IQ569" s="266"/>
    </row>
    <row r="570" spans="1:251" s="3" customFormat="1" x14ac:dyDescent="0.3">
      <c r="A570" s="266"/>
      <c r="K570" s="266"/>
      <c r="U570" s="266"/>
      <c r="AE570" s="266"/>
      <c r="AO570" s="266"/>
      <c r="AY570" s="266"/>
      <c r="BI570" s="266"/>
      <c r="BS570" s="266"/>
      <c r="BT570" s="266"/>
      <c r="BU570" s="266"/>
      <c r="BV570" s="266"/>
      <c r="BW570" s="266"/>
      <c r="BX570" s="266"/>
      <c r="BY570" s="266"/>
      <c r="BZ570" s="266"/>
      <c r="CC570" s="266"/>
      <c r="CM570" s="266"/>
      <c r="CW570" s="266"/>
      <c r="DG570" s="266"/>
      <c r="DQ570" s="266"/>
      <c r="EA570" s="266"/>
      <c r="EK570" s="266"/>
      <c r="EU570" s="266"/>
      <c r="FE570" s="266"/>
      <c r="FO570" s="266"/>
      <c r="FY570" s="266"/>
      <c r="GI570" s="266"/>
      <c r="GS570" s="266"/>
      <c r="HC570" s="266"/>
      <c r="HM570" s="266"/>
      <c r="HW570" s="266"/>
      <c r="IG570" s="266"/>
      <c r="IQ570" s="266"/>
    </row>
    <row r="571" spans="1:251" s="3" customFormat="1" x14ac:dyDescent="0.3">
      <c r="A571" s="266"/>
      <c r="K571" s="266"/>
      <c r="U571" s="266"/>
      <c r="AE571" s="266"/>
      <c r="AO571" s="266"/>
      <c r="AY571" s="266"/>
      <c r="BI571" s="266"/>
      <c r="BS571" s="266"/>
      <c r="BT571" s="266"/>
      <c r="BU571" s="266"/>
      <c r="BV571" s="266"/>
      <c r="BW571" s="266"/>
      <c r="BX571" s="266"/>
      <c r="BY571" s="266"/>
      <c r="BZ571" s="266"/>
      <c r="CC571" s="266"/>
      <c r="CM571" s="266"/>
      <c r="CW571" s="266"/>
      <c r="DG571" s="266"/>
      <c r="DQ571" s="266"/>
      <c r="EA571" s="266"/>
      <c r="EK571" s="266"/>
      <c r="EU571" s="266"/>
      <c r="FE571" s="266"/>
      <c r="FO571" s="266"/>
      <c r="FY571" s="266"/>
      <c r="GI571" s="266"/>
      <c r="GS571" s="266"/>
      <c r="HC571" s="266"/>
      <c r="HM571" s="266"/>
      <c r="HW571" s="266"/>
      <c r="IG571" s="266"/>
      <c r="IQ571" s="266"/>
    </row>
    <row r="572" spans="1:251" s="3" customFormat="1" x14ac:dyDescent="0.3">
      <c r="A572" s="266"/>
      <c r="K572" s="266"/>
      <c r="U572" s="266"/>
      <c r="AE572" s="266"/>
      <c r="AO572" s="266"/>
      <c r="AY572" s="266"/>
      <c r="BI572" s="266"/>
      <c r="BS572" s="266"/>
      <c r="BT572" s="266"/>
      <c r="BU572" s="266"/>
      <c r="BV572" s="266"/>
      <c r="BW572" s="266"/>
      <c r="BX572" s="266"/>
      <c r="BY572" s="266"/>
      <c r="BZ572" s="266"/>
      <c r="CC572" s="266"/>
      <c r="CM572" s="266"/>
      <c r="CW572" s="266"/>
      <c r="DG572" s="266"/>
      <c r="DQ572" s="266"/>
      <c r="EA572" s="266"/>
      <c r="EK572" s="266"/>
      <c r="EU572" s="266"/>
      <c r="FE572" s="266"/>
      <c r="FO572" s="266"/>
      <c r="FY572" s="266"/>
      <c r="GI572" s="266"/>
      <c r="GS572" s="266"/>
      <c r="HC572" s="266"/>
      <c r="HM572" s="266"/>
      <c r="HW572" s="266"/>
      <c r="IG572" s="266"/>
      <c r="IQ572" s="266"/>
    </row>
    <row r="573" spans="1:251" s="3" customFormat="1" x14ac:dyDescent="0.3">
      <c r="A573" s="266"/>
      <c r="K573" s="266"/>
      <c r="U573" s="266"/>
      <c r="AE573" s="266"/>
      <c r="AO573" s="266"/>
      <c r="AY573" s="266"/>
      <c r="BI573" s="266"/>
      <c r="BS573" s="266"/>
      <c r="BT573" s="266"/>
      <c r="BU573" s="266"/>
      <c r="BV573" s="266"/>
      <c r="BW573" s="266"/>
      <c r="BX573" s="266"/>
      <c r="BY573" s="266"/>
      <c r="BZ573" s="266"/>
      <c r="CC573" s="266"/>
      <c r="CM573" s="266"/>
      <c r="CW573" s="266"/>
      <c r="DG573" s="266"/>
      <c r="DQ573" s="266"/>
      <c r="EA573" s="266"/>
      <c r="EK573" s="266"/>
      <c r="EU573" s="266"/>
      <c r="FE573" s="266"/>
      <c r="FO573" s="266"/>
      <c r="FY573" s="266"/>
      <c r="GI573" s="266"/>
      <c r="GS573" s="266"/>
      <c r="HC573" s="266"/>
      <c r="HM573" s="266"/>
      <c r="HW573" s="266"/>
      <c r="IG573" s="266"/>
      <c r="IQ573" s="266"/>
    </row>
    <row r="574" spans="1:251" s="3" customFormat="1" x14ac:dyDescent="0.3">
      <c r="A574" s="266"/>
      <c r="K574" s="266"/>
      <c r="U574" s="266"/>
      <c r="AE574" s="266"/>
      <c r="AO574" s="266"/>
      <c r="AY574" s="266"/>
      <c r="BI574" s="266"/>
      <c r="BS574" s="266"/>
      <c r="BT574" s="266"/>
      <c r="BU574" s="266"/>
      <c r="BV574" s="266"/>
      <c r="BW574" s="266"/>
      <c r="BX574" s="266"/>
      <c r="BY574" s="266"/>
      <c r="BZ574" s="266"/>
      <c r="CC574" s="266"/>
      <c r="CM574" s="266"/>
      <c r="CW574" s="266"/>
      <c r="DG574" s="266"/>
      <c r="DQ574" s="266"/>
      <c r="EA574" s="266"/>
      <c r="EK574" s="266"/>
      <c r="EU574" s="266"/>
      <c r="FE574" s="266"/>
      <c r="FO574" s="266"/>
      <c r="FY574" s="266"/>
      <c r="GI574" s="266"/>
      <c r="GS574" s="266"/>
      <c r="HC574" s="266"/>
      <c r="HM574" s="266"/>
      <c r="HW574" s="266"/>
      <c r="IG574" s="266"/>
      <c r="IQ574" s="266"/>
    </row>
    <row r="575" spans="1:251" s="3" customFormat="1" x14ac:dyDescent="0.3">
      <c r="A575" s="266"/>
      <c r="K575" s="266"/>
      <c r="U575" s="266"/>
      <c r="AE575" s="266"/>
      <c r="AO575" s="266"/>
      <c r="AY575" s="266"/>
      <c r="BI575" s="266"/>
      <c r="BS575" s="266"/>
      <c r="BT575" s="266"/>
      <c r="BU575" s="266"/>
      <c r="BV575" s="266"/>
      <c r="BW575" s="266"/>
      <c r="BX575" s="266"/>
      <c r="BY575" s="266"/>
      <c r="BZ575" s="266"/>
      <c r="CC575" s="266"/>
      <c r="CM575" s="266"/>
      <c r="CW575" s="266"/>
      <c r="DG575" s="266"/>
      <c r="DQ575" s="266"/>
      <c r="EA575" s="266"/>
      <c r="EK575" s="266"/>
      <c r="EU575" s="266"/>
      <c r="FE575" s="266"/>
      <c r="FO575" s="266"/>
      <c r="FY575" s="266"/>
      <c r="GI575" s="266"/>
      <c r="GS575" s="266"/>
      <c r="HC575" s="266"/>
      <c r="HM575" s="266"/>
      <c r="HW575" s="266"/>
      <c r="IG575" s="266"/>
      <c r="IQ575" s="266"/>
    </row>
    <row r="576" spans="1:251" s="3" customFormat="1" x14ac:dyDescent="0.3">
      <c r="A576" s="266"/>
      <c r="K576" s="266"/>
      <c r="U576" s="266"/>
      <c r="AE576" s="266"/>
      <c r="AO576" s="266"/>
      <c r="AY576" s="266"/>
      <c r="BI576" s="266"/>
      <c r="BS576" s="266"/>
      <c r="BT576" s="266"/>
      <c r="BU576" s="266"/>
      <c r="BV576" s="266"/>
      <c r="BW576" s="266"/>
      <c r="BX576" s="266"/>
      <c r="BY576" s="266"/>
      <c r="BZ576" s="266"/>
      <c r="CC576" s="266"/>
      <c r="CM576" s="266"/>
      <c r="CW576" s="266"/>
      <c r="DG576" s="266"/>
      <c r="DQ576" s="266"/>
      <c r="EA576" s="266"/>
      <c r="EK576" s="266"/>
      <c r="EU576" s="266"/>
      <c r="FE576" s="266"/>
      <c r="FO576" s="266"/>
      <c r="FY576" s="266"/>
      <c r="GI576" s="266"/>
      <c r="GS576" s="266"/>
      <c r="HC576" s="266"/>
      <c r="HM576" s="266"/>
      <c r="HW576" s="266"/>
      <c r="IG576" s="266"/>
      <c r="IQ576" s="266"/>
    </row>
    <row r="577" spans="1:251" s="3" customFormat="1" x14ac:dyDescent="0.3">
      <c r="A577" s="266"/>
      <c r="K577" s="266"/>
      <c r="U577" s="266"/>
      <c r="AE577" s="266"/>
      <c r="AO577" s="266"/>
      <c r="AY577" s="266"/>
      <c r="BI577" s="266"/>
      <c r="BS577" s="266"/>
      <c r="BT577" s="266"/>
      <c r="BU577" s="266"/>
      <c r="BV577" s="266"/>
      <c r="BW577" s="266"/>
      <c r="BX577" s="266"/>
      <c r="BY577" s="266"/>
      <c r="BZ577" s="266"/>
      <c r="CC577" s="266"/>
      <c r="CM577" s="266"/>
      <c r="CW577" s="266"/>
      <c r="DG577" s="266"/>
      <c r="DQ577" s="266"/>
      <c r="EA577" s="266"/>
      <c r="EK577" s="266"/>
      <c r="EU577" s="266"/>
      <c r="FE577" s="266"/>
      <c r="FO577" s="266"/>
      <c r="FY577" s="266"/>
      <c r="GI577" s="266"/>
      <c r="GS577" s="266"/>
      <c r="HC577" s="266"/>
      <c r="HM577" s="266"/>
      <c r="HW577" s="266"/>
      <c r="IG577" s="266"/>
      <c r="IQ577" s="266"/>
    </row>
    <row r="578" spans="1:251" s="3" customFormat="1" x14ac:dyDescent="0.3">
      <c r="A578" s="266"/>
      <c r="K578" s="266"/>
      <c r="U578" s="266"/>
      <c r="AE578" s="266"/>
      <c r="AO578" s="266"/>
      <c r="AY578" s="266"/>
      <c r="BI578" s="266"/>
      <c r="BS578" s="266"/>
      <c r="BT578" s="266"/>
      <c r="BU578" s="266"/>
      <c r="BV578" s="266"/>
      <c r="BW578" s="266"/>
      <c r="BX578" s="266"/>
      <c r="BY578" s="266"/>
      <c r="BZ578" s="266"/>
      <c r="CC578" s="266"/>
      <c r="CM578" s="266"/>
      <c r="CW578" s="266"/>
      <c r="DG578" s="266"/>
      <c r="DQ578" s="266"/>
      <c r="EA578" s="266"/>
      <c r="EK578" s="266"/>
      <c r="EU578" s="266"/>
      <c r="FE578" s="266"/>
      <c r="FO578" s="266"/>
      <c r="FY578" s="266"/>
      <c r="GI578" s="266"/>
      <c r="GS578" s="266"/>
      <c r="HC578" s="266"/>
      <c r="HM578" s="266"/>
      <c r="HW578" s="266"/>
      <c r="IG578" s="266"/>
      <c r="IQ578" s="266"/>
    </row>
    <row r="579" spans="1:251" s="3" customFormat="1" x14ac:dyDescent="0.3">
      <c r="A579" s="266"/>
      <c r="K579" s="266"/>
      <c r="U579" s="266"/>
      <c r="AE579" s="266"/>
      <c r="AO579" s="266"/>
      <c r="AY579" s="266"/>
      <c r="BI579" s="266"/>
      <c r="BS579" s="266"/>
      <c r="BT579" s="266"/>
      <c r="BU579" s="266"/>
      <c r="BV579" s="266"/>
      <c r="BW579" s="266"/>
      <c r="BX579" s="266"/>
      <c r="BY579" s="266"/>
      <c r="BZ579" s="266"/>
      <c r="CC579" s="266"/>
      <c r="CM579" s="266"/>
      <c r="CW579" s="266"/>
      <c r="DG579" s="266"/>
      <c r="DQ579" s="266"/>
      <c r="EA579" s="266"/>
      <c r="EK579" s="266"/>
      <c r="EU579" s="266"/>
      <c r="FE579" s="266"/>
      <c r="FO579" s="266"/>
      <c r="FY579" s="266"/>
      <c r="GI579" s="266"/>
      <c r="GS579" s="266"/>
      <c r="HC579" s="266"/>
      <c r="HM579" s="266"/>
      <c r="HW579" s="266"/>
      <c r="IG579" s="266"/>
      <c r="IQ579" s="266"/>
    </row>
    <row r="580" spans="1:251" s="3" customFormat="1" x14ac:dyDescent="0.3">
      <c r="A580" s="266"/>
      <c r="K580" s="266"/>
      <c r="U580" s="266"/>
      <c r="AE580" s="266"/>
      <c r="AO580" s="266"/>
      <c r="AY580" s="266"/>
      <c r="BI580" s="266"/>
      <c r="BS580" s="266"/>
      <c r="BT580" s="266"/>
      <c r="BU580" s="266"/>
      <c r="BV580" s="266"/>
      <c r="BW580" s="266"/>
      <c r="BX580" s="266"/>
      <c r="BY580" s="266"/>
      <c r="BZ580" s="266"/>
      <c r="CC580" s="266"/>
      <c r="CM580" s="266"/>
      <c r="CW580" s="266"/>
      <c r="DG580" s="266"/>
      <c r="DQ580" s="266"/>
      <c r="EA580" s="266"/>
      <c r="EK580" s="266"/>
      <c r="EU580" s="266"/>
      <c r="FE580" s="266"/>
      <c r="FO580" s="266"/>
      <c r="FY580" s="266"/>
      <c r="GI580" s="266"/>
      <c r="GS580" s="266"/>
      <c r="HC580" s="266"/>
      <c r="HM580" s="266"/>
      <c r="HW580" s="266"/>
      <c r="IG580" s="266"/>
      <c r="IQ580" s="266"/>
    </row>
    <row r="581" spans="1:251" s="3" customFormat="1" x14ac:dyDescent="0.3">
      <c r="A581" s="266"/>
      <c r="K581" s="266"/>
      <c r="U581" s="266"/>
      <c r="AE581" s="266"/>
      <c r="AO581" s="266"/>
      <c r="AY581" s="266"/>
      <c r="BI581" s="266"/>
      <c r="BS581" s="266"/>
      <c r="BT581" s="266"/>
      <c r="BU581" s="266"/>
      <c r="BV581" s="266"/>
      <c r="BW581" s="266"/>
      <c r="BX581" s="266"/>
      <c r="BY581" s="266"/>
      <c r="BZ581" s="266"/>
      <c r="CC581" s="266"/>
      <c r="CM581" s="266"/>
      <c r="CW581" s="266"/>
      <c r="DG581" s="266"/>
      <c r="DQ581" s="266"/>
      <c r="EA581" s="266"/>
      <c r="EK581" s="266"/>
      <c r="EU581" s="266"/>
      <c r="FE581" s="266"/>
      <c r="FO581" s="266"/>
      <c r="FY581" s="266"/>
      <c r="GI581" s="266"/>
      <c r="GS581" s="266"/>
      <c r="HC581" s="266"/>
      <c r="HM581" s="266"/>
      <c r="HW581" s="266"/>
      <c r="IG581" s="266"/>
      <c r="IQ581" s="266"/>
    </row>
    <row r="582" spans="1:251" s="3" customFormat="1" x14ac:dyDescent="0.3">
      <c r="A582" s="266"/>
      <c r="K582" s="266"/>
      <c r="U582" s="266"/>
      <c r="AE582" s="266"/>
      <c r="AO582" s="266"/>
      <c r="AY582" s="266"/>
      <c r="BI582" s="266"/>
      <c r="BS582" s="266"/>
      <c r="BT582" s="266"/>
      <c r="BU582" s="266"/>
      <c r="BV582" s="266"/>
      <c r="BW582" s="266"/>
      <c r="BX582" s="266"/>
      <c r="BY582" s="266"/>
      <c r="BZ582" s="266"/>
      <c r="CC582" s="266"/>
      <c r="CM582" s="266"/>
      <c r="CW582" s="266"/>
      <c r="DG582" s="266"/>
      <c r="DQ582" s="266"/>
      <c r="EA582" s="266"/>
      <c r="EK582" s="266"/>
      <c r="EU582" s="266"/>
      <c r="FE582" s="266"/>
      <c r="FO582" s="266"/>
      <c r="FY582" s="266"/>
      <c r="GI582" s="266"/>
      <c r="GS582" s="266"/>
      <c r="HC582" s="266"/>
      <c r="HM582" s="266"/>
      <c r="HW582" s="266"/>
      <c r="IG582" s="266"/>
      <c r="IQ582" s="266"/>
    </row>
    <row r="583" spans="1:251" s="3" customFormat="1" x14ac:dyDescent="0.3">
      <c r="A583" s="266"/>
      <c r="K583" s="266"/>
      <c r="U583" s="266"/>
      <c r="AE583" s="266"/>
      <c r="AO583" s="266"/>
      <c r="AY583" s="266"/>
      <c r="BI583" s="266"/>
      <c r="BS583" s="266"/>
      <c r="BT583" s="266"/>
      <c r="BU583" s="266"/>
      <c r="BV583" s="266"/>
      <c r="BW583" s="266"/>
      <c r="BX583" s="266"/>
      <c r="BY583" s="266"/>
      <c r="BZ583" s="266"/>
      <c r="CC583" s="266"/>
      <c r="CM583" s="266"/>
      <c r="CW583" s="266"/>
      <c r="DG583" s="266"/>
      <c r="DQ583" s="266"/>
      <c r="EA583" s="266"/>
      <c r="EK583" s="266"/>
      <c r="EU583" s="266"/>
      <c r="FE583" s="266"/>
      <c r="FO583" s="266"/>
      <c r="FY583" s="266"/>
      <c r="GI583" s="266"/>
      <c r="GS583" s="266"/>
      <c r="HC583" s="266"/>
      <c r="HM583" s="266"/>
      <c r="HW583" s="266"/>
      <c r="IG583" s="266"/>
      <c r="IQ583" s="266"/>
    </row>
    <row r="584" spans="1:251" s="3" customFormat="1" x14ac:dyDescent="0.3">
      <c r="A584" s="266"/>
      <c r="K584" s="266"/>
      <c r="U584" s="266"/>
      <c r="AE584" s="266"/>
      <c r="AO584" s="266"/>
      <c r="AY584" s="266"/>
      <c r="BI584" s="266"/>
      <c r="BS584" s="266"/>
      <c r="BT584" s="266"/>
      <c r="BU584" s="266"/>
      <c r="BV584" s="266"/>
      <c r="BW584" s="266"/>
      <c r="BX584" s="266"/>
      <c r="BY584" s="266"/>
      <c r="BZ584" s="266"/>
      <c r="CC584" s="266"/>
      <c r="CM584" s="266"/>
      <c r="CW584" s="266"/>
      <c r="DG584" s="266"/>
      <c r="DQ584" s="266"/>
      <c r="EA584" s="266"/>
      <c r="EK584" s="266"/>
      <c r="EU584" s="266"/>
      <c r="FE584" s="266"/>
      <c r="FO584" s="266"/>
      <c r="FY584" s="266"/>
      <c r="GI584" s="266"/>
      <c r="GS584" s="266"/>
      <c r="HC584" s="266"/>
      <c r="HM584" s="266"/>
      <c r="HW584" s="266"/>
      <c r="IG584" s="266"/>
      <c r="IQ584" s="266"/>
    </row>
    <row r="585" spans="1:251" s="3" customFormat="1" x14ac:dyDescent="0.3">
      <c r="A585" s="266"/>
      <c r="K585" s="266"/>
      <c r="U585" s="266"/>
      <c r="AE585" s="266"/>
      <c r="AO585" s="266"/>
      <c r="AY585" s="266"/>
      <c r="BI585" s="266"/>
      <c r="BS585" s="266"/>
      <c r="BT585" s="266"/>
      <c r="BU585" s="266"/>
      <c r="BV585" s="266"/>
      <c r="BW585" s="266"/>
      <c r="BX585" s="266"/>
      <c r="BY585" s="266"/>
      <c r="BZ585" s="266"/>
      <c r="CC585" s="266"/>
      <c r="CM585" s="266"/>
      <c r="CW585" s="266"/>
      <c r="DG585" s="266"/>
      <c r="DQ585" s="266"/>
      <c r="EA585" s="266"/>
      <c r="EK585" s="266"/>
      <c r="EU585" s="266"/>
      <c r="FE585" s="266"/>
      <c r="FO585" s="266"/>
      <c r="FY585" s="266"/>
      <c r="GI585" s="266"/>
      <c r="GS585" s="266"/>
      <c r="HC585" s="266"/>
      <c r="HM585" s="266"/>
      <c r="HW585" s="266"/>
      <c r="IG585" s="266"/>
      <c r="IQ585" s="266"/>
    </row>
    <row r="586" spans="1:251" s="3" customFormat="1" x14ac:dyDescent="0.3">
      <c r="A586" s="266"/>
      <c r="K586" s="266"/>
      <c r="U586" s="266"/>
      <c r="AE586" s="266"/>
      <c r="AO586" s="266"/>
      <c r="AY586" s="266"/>
      <c r="BI586" s="266"/>
      <c r="BS586" s="266"/>
      <c r="BT586" s="266"/>
      <c r="BU586" s="266"/>
      <c r="BV586" s="266"/>
      <c r="BW586" s="266"/>
      <c r="BX586" s="266"/>
      <c r="BY586" s="266"/>
      <c r="BZ586" s="266"/>
      <c r="CC586" s="266"/>
      <c r="CM586" s="266"/>
      <c r="CW586" s="266"/>
      <c r="DG586" s="266"/>
      <c r="DQ586" s="266"/>
      <c r="EA586" s="266"/>
      <c r="EK586" s="266"/>
      <c r="EU586" s="266"/>
      <c r="FE586" s="266"/>
      <c r="FO586" s="266"/>
      <c r="FY586" s="266"/>
      <c r="GI586" s="266"/>
      <c r="GS586" s="266"/>
      <c r="HC586" s="266"/>
      <c r="HM586" s="266"/>
      <c r="HW586" s="266"/>
      <c r="IG586" s="266"/>
      <c r="IQ586" s="266"/>
    </row>
    <row r="587" spans="1:251" s="3" customFormat="1" x14ac:dyDescent="0.3">
      <c r="A587" s="266"/>
      <c r="K587" s="266"/>
      <c r="U587" s="266"/>
      <c r="AE587" s="266"/>
      <c r="AO587" s="266"/>
      <c r="AY587" s="266"/>
      <c r="BI587" s="266"/>
      <c r="BS587" s="266"/>
      <c r="BT587" s="266"/>
      <c r="BU587" s="266"/>
      <c r="BV587" s="266"/>
      <c r="BW587" s="266"/>
      <c r="BX587" s="266"/>
      <c r="BY587" s="266"/>
      <c r="BZ587" s="266"/>
      <c r="CC587" s="266"/>
      <c r="CM587" s="266"/>
      <c r="CW587" s="266"/>
      <c r="DG587" s="266"/>
      <c r="DQ587" s="266"/>
      <c r="EA587" s="266"/>
      <c r="EK587" s="266"/>
      <c r="EU587" s="266"/>
      <c r="FE587" s="266"/>
      <c r="FO587" s="266"/>
      <c r="FY587" s="266"/>
      <c r="GI587" s="266"/>
      <c r="GS587" s="266"/>
      <c r="HC587" s="266"/>
      <c r="HM587" s="266"/>
      <c r="HW587" s="266"/>
      <c r="IG587" s="266"/>
      <c r="IQ587" s="266"/>
    </row>
    <row r="588" spans="1:251" s="3" customFormat="1" x14ac:dyDescent="0.3">
      <c r="A588" s="266"/>
      <c r="K588" s="266"/>
      <c r="U588" s="266"/>
      <c r="AE588" s="266"/>
      <c r="AO588" s="266"/>
      <c r="AY588" s="266"/>
      <c r="BI588" s="266"/>
      <c r="BS588" s="266"/>
      <c r="BT588" s="266"/>
      <c r="BU588" s="266"/>
      <c r="BV588" s="266"/>
      <c r="BW588" s="266"/>
      <c r="BX588" s="266"/>
      <c r="BY588" s="266"/>
      <c r="BZ588" s="266"/>
      <c r="CC588" s="266"/>
      <c r="CM588" s="266"/>
      <c r="CW588" s="266"/>
      <c r="DG588" s="266"/>
      <c r="DQ588" s="266"/>
      <c r="EA588" s="266"/>
      <c r="EK588" s="266"/>
      <c r="EU588" s="266"/>
      <c r="FE588" s="266"/>
      <c r="FO588" s="266"/>
      <c r="FY588" s="266"/>
      <c r="GI588" s="266"/>
      <c r="GS588" s="266"/>
      <c r="HC588" s="266"/>
      <c r="HM588" s="266"/>
      <c r="HW588" s="266"/>
      <c r="IG588" s="266"/>
      <c r="IQ588" s="266"/>
    </row>
    <row r="589" spans="1:251" s="3" customFormat="1" x14ac:dyDescent="0.3">
      <c r="A589" s="266"/>
      <c r="K589" s="266"/>
      <c r="U589" s="266"/>
      <c r="AE589" s="266"/>
      <c r="AO589" s="266"/>
      <c r="AY589" s="266"/>
      <c r="BI589" s="266"/>
      <c r="BS589" s="266"/>
      <c r="BT589" s="266"/>
      <c r="BU589" s="266"/>
      <c r="BV589" s="266"/>
      <c r="BW589" s="266"/>
      <c r="BX589" s="266"/>
      <c r="BY589" s="266"/>
      <c r="BZ589" s="266"/>
      <c r="CC589" s="266"/>
      <c r="CM589" s="266"/>
      <c r="CW589" s="266"/>
      <c r="DG589" s="266"/>
      <c r="DQ589" s="266"/>
      <c r="EA589" s="266"/>
      <c r="EK589" s="266"/>
      <c r="EU589" s="266"/>
      <c r="FE589" s="266"/>
      <c r="FO589" s="266"/>
      <c r="FY589" s="266"/>
      <c r="GI589" s="266"/>
      <c r="GS589" s="266"/>
      <c r="HC589" s="266"/>
      <c r="HM589" s="266"/>
      <c r="HW589" s="266"/>
      <c r="IG589" s="266"/>
      <c r="IQ589" s="266"/>
    </row>
    <row r="590" spans="1:251" s="3" customFormat="1" x14ac:dyDescent="0.3">
      <c r="A590" s="266"/>
      <c r="K590" s="266"/>
      <c r="U590" s="266"/>
      <c r="AE590" s="266"/>
      <c r="AO590" s="266"/>
      <c r="AY590" s="266"/>
      <c r="BI590" s="266"/>
      <c r="BS590" s="266"/>
      <c r="BT590" s="266"/>
      <c r="BU590" s="266"/>
      <c r="BV590" s="266"/>
      <c r="BW590" s="266"/>
      <c r="BX590" s="266"/>
      <c r="BY590" s="266"/>
      <c r="BZ590" s="266"/>
      <c r="CC590" s="266"/>
      <c r="CM590" s="266"/>
      <c r="CW590" s="266"/>
      <c r="DG590" s="266"/>
      <c r="DQ590" s="266"/>
      <c r="EA590" s="266"/>
      <c r="EK590" s="266"/>
      <c r="EU590" s="266"/>
      <c r="FE590" s="266"/>
      <c r="FO590" s="266"/>
      <c r="FY590" s="266"/>
      <c r="GI590" s="266"/>
      <c r="GS590" s="266"/>
      <c r="HC590" s="266"/>
      <c r="HM590" s="266"/>
      <c r="HW590" s="266"/>
      <c r="IG590" s="266"/>
      <c r="IQ590" s="266"/>
    </row>
    <row r="591" spans="1:251" s="3" customFormat="1" x14ac:dyDescent="0.3">
      <c r="A591" s="266"/>
      <c r="K591" s="266"/>
      <c r="U591" s="266"/>
      <c r="AE591" s="266"/>
      <c r="AO591" s="266"/>
      <c r="AY591" s="266"/>
      <c r="BI591" s="266"/>
      <c r="BS591" s="266"/>
      <c r="BT591" s="266"/>
      <c r="BU591" s="266"/>
      <c r="BV591" s="266"/>
      <c r="BW591" s="266"/>
      <c r="BX591" s="266"/>
      <c r="BY591" s="266"/>
      <c r="BZ591" s="266"/>
      <c r="CC591" s="266"/>
      <c r="CM591" s="266"/>
      <c r="CW591" s="266"/>
      <c r="DG591" s="266"/>
      <c r="DQ591" s="266"/>
      <c r="EA591" s="266"/>
      <c r="EK591" s="266"/>
      <c r="EU591" s="266"/>
      <c r="FE591" s="266"/>
      <c r="FO591" s="266"/>
      <c r="FY591" s="266"/>
      <c r="GI591" s="266"/>
      <c r="GS591" s="266"/>
      <c r="HC591" s="266"/>
      <c r="HM591" s="266"/>
      <c r="HW591" s="266"/>
      <c r="IG591" s="266"/>
      <c r="IQ591" s="266"/>
    </row>
    <row r="592" spans="1:251" s="3" customFormat="1" x14ac:dyDescent="0.3">
      <c r="A592" s="266"/>
      <c r="K592" s="266"/>
      <c r="U592" s="266"/>
      <c r="AE592" s="266"/>
      <c r="AO592" s="266"/>
      <c r="AY592" s="266"/>
      <c r="BI592" s="266"/>
      <c r="BS592" s="266"/>
      <c r="BT592" s="266"/>
      <c r="BU592" s="266"/>
      <c r="BV592" s="266"/>
      <c r="BW592" s="266"/>
      <c r="BX592" s="266"/>
      <c r="BY592" s="266"/>
      <c r="BZ592" s="266"/>
      <c r="CC592" s="266"/>
      <c r="CM592" s="266"/>
      <c r="CW592" s="266"/>
      <c r="DG592" s="266"/>
      <c r="DQ592" s="266"/>
      <c r="EA592" s="266"/>
      <c r="EK592" s="266"/>
      <c r="EU592" s="266"/>
      <c r="FE592" s="266"/>
      <c r="FO592" s="266"/>
      <c r="FY592" s="266"/>
      <c r="GI592" s="266"/>
      <c r="GS592" s="266"/>
      <c r="HC592" s="266"/>
      <c r="HM592" s="266"/>
      <c r="HW592" s="266"/>
      <c r="IG592" s="266"/>
      <c r="IQ592" s="266"/>
    </row>
    <row r="593" spans="1:251" s="3" customFormat="1" x14ac:dyDescent="0.3">
      <c r="A593" s="266"/>
      <c r="K593" s="266"/>
      <c r="U593" s="266"/>
      <c r="AE593" s="266"/>
      <c r="AO593" s="266"/>
      <c r="AY593" s="266"/>
      <c r="BI593" s="266"/>
      <c r="BS593" s="266"/>
      <c r="BT593" s="266"/>
      <c r="BU593" s="266"/>
      <c r="BV593" s="266"/>
      <c r="BW593" s="266"/>
      <c r="BX593" s="266"/>
      <c r="BY593" s="266"/>
      <c r="BZ593" s="266"/>
      <c r="CC593" s="266"/>
      <c r="CM593" s="266"/>
      <c r="CW593" s="266"/>
      <c r="DG593" s="266"/>
      <c r="DQ593" s="266"/>
      <c r="EA593" s="266"/>
      <c r="EK593" s="266"/>
      <c r="EU593" s="266"/>
      <c r="FE593" s="266"/>
      <c r="FO593" s="266"/>
      <c r="FY593" s="266"/>
      <c r="GI593" s="266"/>
      <c r="GS593" s="266"/>
      <c r="HC593" s="266"/>
      <c r="HM593" s="266"/>
      <c r="HW593" s="266"/>
      <c r="IG593" s="266"/>
      <c r="IQ593" s="266"/>
    </row>
    <row r="594" spans="1:251" s="3" customFormat="1" x14ac:dyDescent="0.3">
      <c r="A594" s="266"/>
      <c r="K594" s="266"/>
      <c r="U594" s="266"/>
      <c r="AE594" s="266"/>
      <c r="AO594" s="266"/>
      <c r="AY594" s="266"/>
      <c r="BI594" s="266"/>
      <c r="BS594" s="266"/>
      <c r="BT594" s="266"/>
      <c r="BU594" s="266"/>
      <c r="BV594" s="266"/>
      <c r="BW594" s="266"/>
      <c r="BX594" s="266"/>
      <c r="BY594" s="266"/>
      <c r="BZ594" s="266"/>
      <c r="CC594" s="266"/>
      <c r="CM594" s="266"/>
      <c r="CW594" s="266"/>
      <c r="DG594" s="266"/>
      <c r="DQ594" s="266"/>
      <c r="EA594" s="266"/>
      <c r="EK594" s="266"/>
      <c r="EU594" s="266"/>
      <c r="FE594" s="266"/>
      <c r="FO594" s="266"/>
      <c r="FY594" s="266"/>
      <c r="GI594" s="266"/>
      <c r="GS594" s="266"/>
      <c r="HC594" s="266"/>
      <c r="HM594" s="266"/>
      <c r="HW594" s="266"/>
      <c r="IG594" s="266"/>
      <c r="IQ594" s="266"/>
    </row>
    <row r="595" spans="1:251" s="3" customFormat="1" x14ac:dyDescent="0.3">
      <c r="A595" s="266"/>
      <c r="K595" s="266"/>
      <c r="U595" s="266"/>
      <c r="AE595" s="266"/>
      <c r="AO595" s="266"/>
      <c r="AY595" s="266"/>
      <c r="BI595" s="266"/>
      <c r="BS595" s="266"/>
      <c r="BT595" s="266"/>
      <c r="BU595" s="266"/>
      <c r="BV595" s="266"/>
      <c r="BW595" s="266"/>
      <c r="BX595" s="266"/>
      <c r="BY595" s="266"/>
      <c r="BZ595" s="266"/>
      <c r="CC595" s="266"/>
      <c r="CM595" s="266"/>
      <c r="CW595" s="266"/>
      <c r="DG595" s="266"/>
      <c r="DQ595" s="266"/>
      <c r="EA595" s="266"/>
      <c r="EK595" s="266"/>
      <c r="EU595" s="266"/>
      <c r="FE595" s="266"/>
      <c r="FO595" s="266"/>
      <c r="FY595" s="266"/>
      <c r="GI595" s="266"/>
      <c r="GS595" s="266"/>
      <c r="HC595" s="266"/>
      <c r="HM595" s="266"/>
      <c r="HW595" s="266"/>
      <c r="IG595" s="266"/>
      <c r="IQ595" s="266"/>
    </row>
    <row r="596" spans="1:251" s="3" customFormat="1" x14ac:dyDescent="0.3">
      <c r="A596" s="266"/>
      <c r="K596" s="266"/>
      <c r="U596" s="266"/>
      <c r="AE596" s="266"/>
      <c r="AO596" s="266"/>
      <c r="AY596" s="266"/>
      <c r="BI596" s="266"/>
      <c r="BS596" s="266"/>
      <c r="BT596" s="266"/>
      <c r="BU596" s="266"/>
      <c r="BV596" s="266"/>
      <c r="BW596" s="266"/>
      <c r="BX596" s="266"/>
      <c r="BY596" s="266"/>
      <c r="BZ596" s="266"/>
      <c r="CC596" s="266"/>
      <c r="CM596" s="266"/>
      <c r="CW596" s="266"/>
      <c r="DG596" s="266"/>
      <c r="DQ596" s="266"/>
      <c r="EA596" s="266"/>
      <c r="EK596" s="266"/>
      <c r="EU596" s="266"/>
      <c r="FE596" s="266"/>
      <c r="FO596" s="266"/>
      <c r="FY596" s="266"/>
      <c r="GI596" s="266"/>
      <c r="GS596" s="266"/>
      <c r="HC596" s="266"/>
      <c r="HM596" s="266"/>
      <c r="HW596" s="266"/>
      <c r="IG596" s="266"/>
      <c r="IQ596" s="266"/>
    </row>
    <row r="597" spans="1:251" s="3" customFormat="1" x14ac:dyDescent="0.3">
      <c r="A597" s="266"/>
      <c r="K597" s="266"/>
      <c r="U597" s="266"/>
      <c r="AE597" s="266"/>
      <c r="AO597" s="266"/>
      <c r="AY597" s="266"/>
      <c r="BI597" s="266"/>
      <c r="BS597" s="266"/>
      <c r="BT597" s="266"/>
      <c r="BU597" s="266"/>
      <c r="BV597" s="266"/>
      <c r="BW597" s="266"/>
      <c r="BX597" s="266"/>
      <c r="BY597" s="266"/>
      <c r="BZ597" s="266"/>
      <c r="CC597" s="266"/>
      <c r="CM597" s="266"/>
      <c r="CW597" s="266"/>
      <c r="DG597" s="266"/>
      <c r="DQ597" s="266"/>
      <c r="EA597" s="266"/>
      <c r="EK597" s="266"/>
      <c r="EU597" s="266"/>
      <c r="FE597" s="266"/>
      <c r="FO597" s="266"/>
      <c r="FY597" s="266"/>
      <c r="GI597" s="266"/>
      <c r="GS597" s="266"/>
      <c r="HC597" s="266"/>
      <c r="HM597" s="266"/>
      <c r="HW597" s="266"/>
      <c r="IG597" s="266"/>
      <c r="IQ597" s="266"/>
    </row>
    <row r="598" spans="1:251" s="3" customFormat="1" x14ac:dyDescent="0.3">
      <c r="A598" s="266"/>
      <c r="K598" s="266"/>
      <c r="U598" s="266"/>
      <c r="AE598" s="266"/>
      <c r="AO598" s="266"/>
      <c r="AY598" s="266"/>
      <c r="BI598" s="266"/>
      <c r="BS598" s="266"/>
      <c r="BT598" s="266"/>
      <c r="BU598" s="266"/>
      <c r="BV598" s="266"/>
      <c r="BW598" s="266"/>
      <c r="BX598" s="266"/>
      <c r="BY598" s="266"/>
      <c r="BZ598" s="266"/>
      <c r="CC598" s="266"/>
      <c r="CM598" s="266"/>
      <c r="CW598" s="266"/>
      <c r="DG598" s="266"/>
      <c r="DQ598" s="266"/>
      <c r="EA598" s="266"/>
      <c r="EK598" s="266"/>
      <c r="EU598" s="266"/>
      <c r="FE598" s="266"/>
      <c r="FO598" s="266"/>
      <c r="FY598" s="266"/>
      <c r="GI598" s="266"/>
      <c r="GS598" s="266"/>
      <c r="HC598" s="266"/>
      <c r="HM598" s="266"/>
      <c r="HW598" s="266"/>
      <c r="IG598" s="266"/>
      <c r="IQ598" s="266"/>
    </row>
    <row r="599" spans="1:251" s="3" customFormat="1" x14ac:dyDescent="0.3">
      <c r="A599" s="266"/>
      <c r="K599" s="266"/>
      <c r="U599" s="266"/>
      <c r="AE599" s="266"/>
      <c r="AO599" s="266"/>
      <c r="AY599" s="266"/>
      <c r="BI599" s="266"/>
      <c r="BS599" s="266"/>
      <c r="BT599" s="266"/>
      <c r="BU599" s="266"/>
      <c r="BV599" s="266"/>
      <c r="BW599" s="266"/>
      <c r="BX599" s="266"/>
      <c r="BY599" s="266"/>
      <c r="BZ599" s="266"/>
      <c r="CC599" s="266"/>
      <c r="CM599" s="266"/>
      <c r="CW599" s="266"/>
      <c r="DG599" s="266"/>
      <c r="DQ599" s="266"/>
      <c r="EA599" s="266"/>
      <c r="EK599" s="266"/>
      <c r="EU599" s="266"/>
      <c r="FE599" s="266"/>
      <c r="FO599" s="266"/>
      <c r="FY599" s="266"/>
      <c r="GI599" s="266"/>
      <c r="GS599" s="266"/>
      <c r="HC599" s="266"/>
      <c r="HM599" s="266"/>
      <c r="HW599" s="266"/>
      <c r="IG599" s="266"/>
      <c r="IQ599" s="266"/>
    </row>
    <row r="600" spans="1:251" s="3" customFormat="1" x14ac:dyDescent="0.3">
      <c r="A600" s="266"/>
      <c r="K600" s="266"/>
      <c r="U600" s="266"/>
      <c r="AE600" s="266"/>
      <c r="AO600" s="266"/>
      <c r="AY600" s="266"/>
      <c r="BI600" s="266"/>
      <c r="BS600" s="266"/>
      <c r="BT600" s="266"/>
      <c r="BU600" s="266"/>
      <c r="BV600" s="266"/>
      <c r="BW600" s="266"/>
      <c r="BX600" s="266"/>
      <c r="BY600" s="266"/>
      <c r="BZ600" s="266"/>
      <c r="CC600" s="266"/>
      <c r="CM600" s="266"/>
      <c r="CW600" s="266"/>
      <c r="DG600" s="266"/>
      <c r="DQ600" s="266"/>
      <c r="EA600" s="266"/>
      <c r="EK600" s="266"/>
      <c r="EU600" s="266"/>
      <c r="FE600" s="266"/>
      <c r="FO600" s="266"/>
      <c r="FY600" s="266"/>
      <c r="GI600" s="266"/>
      <c r="GS600" s="266"/>
      <c r="HC600" s="266"/>
      <c r="HM600" s="266"/>
      <c r="HW600" s="266"/>
      <c r="IG600" s="266"/>
      <c r="IQ600" s="266"/>
    </row>
    <row r="601" spans="1:251" s="3" customFormat="1" x14ac:dyDescent="0.3">
      <c r="A601" s="266"/>
      <c r="K601" s="266"/>
      <c r="U601" s="266"/>
      <c r="AE601" s="266"/>
      <c r="AO601" s="266"/>
      <c r="AY601" s="266"/>
      <c r="BI601" s="266"/>
      <c r="BS601" s="266"/>
      <c r="BT601" s="266"/>
      <c r="BU601" s="266"/>
      <c r="BV601" s="266"/>
      <c r="BW601" s="266"/>
      <c r="BX601" s="266"/>
      <c r="BY601" s="266"/>
      <c r="BZ601" s="266"/>
      <c r="CC601" s="266"/>
      <c r="CM601" s="266"/>
      <c r="CW601" s="266"/>
      <c r="DG601" s="266"/>
      <c r="DQ601" s="266"/>
      <c r="EA601" s="266"/>
      <c r="EK601" s="266"/>
      <c r="EU601" s="266"/>
      <c r="FE601" s="266"/>
      <c r="FO601" s="266"/>
      <c r="FY601" s="266"/>
      <c r="GI601" s="266"/>
      <c r="GS601" s="266"/>
      <c r="HC601" s="266"/>
      <c r="HM601" s="266"/>
      <c r="HW601" s="266"/>
      <c r="IG601" s="266"/>
      <c r="IQ601" s="266"/>
    </row>
    <row r="602" spans="1:251" s="3" customFormat="1" x14ac:dyDescent="0.3">
      <c r="A602" s="266"/>
      <c r="K602" s="266"/>
      <c r="U602" s="266"/>
      <c r="AE602" s="266"/>
      <c r="AO602" s="266"/>
      <c r="AY602" s="266"/>
      <c r="BI602" s="266"/>
      <c r="BS602" s="266"/>
      <c r="BT602" s="266"/>
      <c r="BU602" s="266"/>
      <c r="BV602" s="266"/>
      <c r="BW602" s="266"/>
      <c r="BX602" s="266"/>
      <c r="BY602" s="266"/>
      <c r="BZ602" s="266"/>
      <c r="CC602" s="266"/>
      <c r="CM602" s="266"/>
      <c r="CW602" s="266"/>
      <c r="DG602" s="266"/>
      <c r="DQ602" s="266"/>
      <c r="EA602" s="266"/>
      <c r="EK602" s="266"/>
      <c r="EU602" s="266"/>
      <c r="FE602" s="266"/>
      <c r="FO602" s="266"/>
      <c r="FY602" s="266"/>
      <c r="GI602" s="266"/>
      <c r="GS602" s="266"/>
      <c r="HC602" s="266"/>
      <c r="HM602" s="266"/>
      <c r="HW602" s="266"/>
      <c r="IG602" s="266"/>
      <c r="IQ602" s="266"/>
    </row>
    <row r="603" spans="1:251" s="3" customFormat="1" x14ac:dyDescent="0.3">
      <c r="A603" s="266"/>
      <c r="K603" s="266"/>
      <c r="U603" s="266"/>
      <c r="AE603" s="266"/>
      <c r="AO603" s="266"/>
      <c r="AY603" s="266"/>
      <c r="BI603" s="266"/>
      <c r="BS603" s="266"/>
      <c r="BT603" s="266"/>
      <c r="BU603" s="266"/>
      <c r="BV603" s="266"/>
      <c r="BW603" s="266"/>
      <c r="BX603" s="266"/>
      <c r="BY603" s="266"/>
      <c r="BZ603" s="266"/>
      <c r="CC603" s="266"/>
      <c r="CM603" s="266"/>
      <c r="CW603" s="266"/>
      <c r="DG603" s="266"/>
      <c r="DQ603" s="266"/>
      <c r="EA603" s="266"/>
      <c r="EK603" s="266"/>
      <c r="EU603" s="266"/>
      <c r="FE603" s="266"/>
      <c r="FO603" s="266"/>
      <c r="FY603" s="266"/>
      <c r="GI603" s="266"/>
      <c r="GS603" s="266"/>
      <c r="HC603" s="266"/>
      <c r="HM603" s="266"/>
      <c r="HW603" s="266"/>
      <c r="IG603" s="266"/>
      <c r="IQ603" s="266"/>
    </row>
    <row r="604" spans="1:251" s="3" customFormat="1" x14ac:dyDescent="0.3">
      <c r="A604" s="266"/>
      <c r="K604" s="266"/>
      <c r="U604" s="266"/>
      <c r="AE604" s="266"/>
      <c r="AO604" s="266"/>
      <c r="AY604" s="266"/>
      <c r="BI604" s="266"/>
      <c r="BS604" s="266"/>
      <c r="BT604" s="266"/>
      <c r="BU604" s="266"/>
      <c r="BV604" s="266"/>
      <c r="BW604" s="266"/>
      <c r="BX604" s="266"/>
      <c r="BY604" s="266"/>
      <c r="BZ604" s="266"/>
      <c r="CC604" s="266"/>
      <c r="CM604" s="266"/>
      <c r="CW604" s="266"/>
      <c r="DG604" s="266"/>
      <c r="DQ604" s="266"/>
      <c r="EA604" s="266"/>
      <c r="EK604" s="266"/>
      <c r="EU604" s="266"/>
      <c r="FE604" s="266"/>
      <c r="FO604" s="266"/>
      <c r="FY604" s="266"/>
      <c r="GI604" s="266"/>
      <c r="GS604" s="266"/>
      <c r="HC604" s="266"/>
      <c r="HM604" s="266"/>
      <c r="HW604" s="266"/>
      <c r="IG604" s="266"/>
      <c r="IQ604" s="266"/>
    </row>
    <row r="605" spans="1:251" s="3" customFormat="1" x14ac:dyDescent="0.3">
      <c r="A605" s="266"/>
      <c r="K605" s="266"/>
      <c r="U605" s="266"/>
      <c r="AE605" s="266"/>
      <c r="AO605" s="266"/>
      <c r="AY605" s="266"/>
      <c r="BI605" s="266"/>
      <c r="BS605" s="266"/>
      <c r="BT605" s="266"/>
      <c r="BU605" s="266"/>
      <c r="BV605" s="266"/>
      <c r="BW605" s="266"/>
      <c r="BX605" s="266"/>
      <c r="BY605" s="266"/>
      <c r="BZ605" s="266"/>
      <c r="CC605" s="266"/>
      <c r="CM605" s="266"/>
      <c r="CW605" s="266"/>
      <c r="DG605" s="266"/>
      <c r="DQ605" s="266"/>
      <c r="EA605" s="266"/>
      <c r="EK605" s="266"/>
      <c r="EU605" s="266"/>
      <c r="FE605" s="266"/>
      <c r="FO605" s="266"/>
      <c r="FY605" s="266"/>
      <c r="GI605" s="266"/>
      <c r="GS605" s="266"/>
      <c r="HC605" s="266"/>
      <c r="HM605" s="266"/>
      <c r="HW605" s="266"/>
      <c r="IG605" s="266"/>
      <c r="IQ605" s="266"/>
    </row>
    <row r="606" spans="1:251" s="3" customFormat="1" x14ac:dyDescent="0.3">
      <c r="A606" s="266"/>
      <c r="K606" s="266"/>
      <c r="U606" s="266"/>
      <c r="AE606" s="266"/>
      <c r="AO606" s="266"/>
      <c r="AY606" s="266"/>
      <c r="BI606" s="266"/>
      <c r="BS606" s="266"/>
      <c r="BT606" s="266"/>
      <c r="BU606" s="266"/>
      <c r="BV606" s="266"/>
      <c r="BW606" s="266"/>
      <c r="BX606" s="266"/>
      <c r="BY606" s="266"/>
      <c r="BZ606" s="266"/>
      <c r="CC606" s="266"/>
      <c r="CM606" s="266"/>
      <c r="CW606" s="266"/>
      <c r="DG606" s="266"/>
      <c r="DQ606" s="266"/>
      <c r="EA606" s="266"/>
      <c r="EK606" s="266"/>
      <c r="EU606" s="266"/>
      <c r="FE606" s="266"/>
      <c r="FO606" s="266"/>
      <c r="FY606" s="266"/>
      <c r="GI606" s="266"/>
      <c r="GS606" s="266"/>
      <c r="HC606" s="266"/>
      <c r="HM606" s="266"/>
      <c r="HW606" s="266"/>
      <c r="IG606" s="266"/>
      <c r="IQ606" s="266"/>
    </row>
    <row r="607" spans="1:251" s="3" customFormat="1" x14ac:dyDescent="0.3">
      <c r="A607" s="266"/>
      <c r="K607" s="266"/>
      <c r="U607" s="266"/>
      <c r="AE607" s="266"/>
      <c r="AO607" s="266"/>
      <c r="AY607" s="266"/>
      <c r="BI607" s="266"/>
      <c r="BS607" s="266"/>
      <c r="BT607" s="266"/>
      <c r="BU607" s="266"/>
      <c r="BV607" s="266"/>
      <c r="BW607" s="266"/>
      <c r="BX607" s="266"/>
      <c r="BY607" s="266"/>
      <c r="BZ607" s="266"/>
      <c r="CC607" s="266"/>
      <c r="CM607" s="266"/>
      <c r="CW607" s="266"/>
      <c r="DG607" s="266"/>
      <c r="DQ607" s="266"/>
      <c r="EA607" s="266"/>
      <c r="EK607" s="266"/>
      <c r="EU607" s="266"/>
      <c r="FE607" s="266"/>
      <c r="FO607" s="266"/>
      <c r="FY607" s="266"/>
      <c r="GI607" s="266"/>
      <c r="GS607" s="266"/>
      <c r="HC607" s="266"/>
      <c r="HM607" s="266"/>
      <c r="HW607" s="266"/>
      <c r="IG607" s="266"/>
      <c r="IQ607" s="266"/>
    </row>
    <row r="608" spans="1:251" s="3" customFormat="1" x14ac:dyDescent="0.3">
      <c r="A608" s="266"/>
      <c r="K608" s="266"/>
      <c r="U608" s="266"/>
      <c r="AE608" s="266"/>
      <c r="AO608" s="266"/>
      <c r="AY608" s="266"/>
      <c r="BI608" s="266"/>
      <c r="BS608" s="266"/>
      <c r="BT608" s="266"/>
      <c r="BU608" s="266"/>
      <c r="BV608" s="266"/>
      <c r="BW608" s="266"/>
      <c r="BX608" s="266"/>
      <c r="BY608" s="266"/>
      <c r="BZ608" s="266"/>
      <c r="CC608" s="266"/>
      <c r="CM608" s="266"/>
      <c r="CW608" s="266"/>
      <c r="DG608" s="266"/>
      <c r="DQ608" s="266"/>
      <c r="EA608" s="266"/>
      <c r="EK608" s="266"/>
      <c r="EU608" s="266"/>
      <c r="FE608" s="266"/>
      <c r="FO608" s="266"/>
      <c r="FY608" s="266"/>
      <c r="GI608" s="266"/>
      <c r="GS608" s="266"/>
      <c r="HC608" s="266"/>
      <c r="HM608" s="266"/>
      <c r="HW608" s="266"/>
      <c r="IG608" s="266"/>
      <c r="IQ608" s="266"/>
    </row>
    <row r="609" spans="1:251" s="3" customFormat="1" x14ac:dyDescent="0.3">
      <c r="A609" s="266"/>
      <c r="K609" s="266"/>
      <c r="U609" s="266"/>
      <c r="AE609" s="266"/>
      <c r="AO609" s="266"/>
      <c r="AY609" s="266"/>
      <c r="BI609" s="266"/>
      <c r="BS609" s="266"/>
      <c r="BT609" s="266"/>
      <c r="BU609" s="266"/>
      <c r="BV609" s="266"/>
      <c r="BW609" s="266"/>
      <c r="BX609" s="266"/>
      <c r="BY609" s="266"/>
      <c r="BZ609" s="266"/>
      <c r="CC609" s="266"/>
      <c r="CM609" s="266"/>
      <c r="CW609" s="266"/>
      <c r="DG609" s="266"/>
      <c r="DQ609" s="266"/>
      <c r="EA609" s="266"/>
      <c r="EK609" s="266"/>
      <c r="EU609" s="266"/>
      <c r="FE609" s="266"/>
      <c r="FO609" s="266"/>
      <c r="FY609" s="266"/>
      <c r="GI609" s="266"/>
      <c r="GS609" s="266"/>
      <c r="HC609" s="266"/>
      <c r="HM609" s="266"/>
      <c r="HW609" s="266"/>
      <c r="IG609" s="266"/>
      <c r="IQ609" s="266"/>
    </row>
    <row r="610" spans="1:251" s="3" customFormat="1" x14ac:dyDescent="0.3">
      <c r="A610" s="266"/>
      <c r="K610" s="266"/>
      <c r="U610" s="266"/>
      <c r="AE610" s="266"/>
      <c r="AO610" s="266"/>
      <c r="AY610" s="266"/>
      <c r="BI610" s="266"/>
      <c r="BS610" s="266"/>
      <c r="BT610" s="266"/>
      <c r="BU610" s="266"/>
      <c r="BV610" s="266"/>
      <c r="BW610" s="266"/>
      <c r="BX610" s="266"/>
      <c r="BY610" s="266"/>
      <c r="BZ610" s="266"/>
      <c r="CC610" s="266"/>
      <c r="CM610" s="266"/>
      <c r="CW610" s="266"/>
      <c r="DG610" s="266"/>
      <c r="DQ610" s="266"/>
      <c r="EA610" s="266"/>
      <c r="EK610" s="266"/>
      <c r="EU610" s="266"/>
      <c r="FE610" s="266"/>
      <c r="FO610" s="266"/>
      <c r="FY610" s="266"/>
      <c r="GI610" s="266"/>
      <c r="GS610" s="266"/>
      <c r="HC610" s="266"/>
      <c r="HM610" s="266"/>
      <c r="HW610" s="266"/>
      <c r="IG610" s="266"/>
      <c r="IQ610" s="266"/>
    </row>
    <row r="611" spans="1:251" s="3" customFormat="1" x14ac:dyDescent="0.3">
      <c r="A611" s="266"/>
      <c r="K611" s="266"/>
      <c r="U611" s="266"/>
      <c r="AE611" s="266"/>
      <c r="AO611" s="266"/>
      <c r="AY611" s="266"/>
      <c r="BI611" s="266"/>
      <c r="BS611" s="266"/>
      <c r="BT611" s="266"/>
      <c r="BU611" s="266"/>
      <c r="BV611" s="266"/>
      <c r="BW611" s="266"/>
      <c r="BX611" s="266"/>
      <c r="BY611" s="266"/>
      <c r="BZ611" s="266"/>
      <c r="CC611" s="266"/>
      <c r="CM611" s="266"/>
      <c r="CW611" s="266"/>
      <c r="DG611" s="266"/>
      <c r="DQ611" s="266"/>
      <c r="EA611" s="266"/>
      <c r="EK611" s="266"/>
      <c r="EU611" s="266"/>
      <c r="FE611" s="266"/>
      <c r="FO611" s="266"/>
      <c r="FY611" s="266"/>
      <c r="GI611" s="266"/>
      <c r="GS611" s="266"/>
      <c r="HC611" s="266"/>
      <c r="HM611" s="266"/>
      <c r="HW611" s="266"/>
      <c r="IG611" s="266"/>
      <c r="IQ611" s="266"/>
    </row>
    <row r="612" spans="1:251" s="3" customFormat="1" x14ac:dyDescent="0.3">
      <c r="A612" s="266"/>
      <c r="K612" s="266"/>
      <c r="U612" s="266"/>
      <c r="AE612" s="266"/>
      <c r="AO612" s="266"/>
      <c r="AY612" s="266"/>
      <c r="BI612" s="266"/>
      <c r="BS612" s="266"/>
      <c r="BT612" s="266"/>
      <c r="BU612" s="266"/>
      <c r="BV612" s="266"/>
      <c r="BW612" s="266"/>
      <c r="BX612" s="266"/>
      <c r="BY612" s="266"/>
      <c r="BZ612" s="266"/>
      <c r="CC612" s="266"/>
      <c r="CM612" s="266"/>
      <c r="CW612" s="266"/>
      <c r="DG612" s="266"/>
      <c r="DQ612" s="266"/>
      <c r="EA612" s="266"/>
      <c r="EK612" s="266"/>
      <c r="EU612" s="266"/>
      <c r="FE612" s="266"/>
      <c r="FO612" s="266"/>
      <c r="FY612" s="266"/>
      <c r="GI612" s="266"/>
      <c r="GS612" s="266"/>
      <c r="HC612" s="266"/>
      <c r="HM612" s="266"/>
      <c r="HW612" s="266"/>
      <c r="IG612" s="266"/>
      <c r="IQ612" s="266"/>
    </row>
    <row r="613" spans="1:251" s="3" customFormat="1" x14ac:dyDescent="0.3">
      <c r="A613" s="266"/>
      <c r="K613" s="266"/>
      <c r="U613" s="266"/>
      <c r="AE613" s="266"/>
      <c r="AO613" s="266"/>
      <c r="AY613" s="266"/>
      <c r="BI613" s="266"/>
      <c r="BS613" s="266"/>
      <c r="BT613" s="266"/>
      <c r="BU613" s="266"/>
      <c r="BV613" s="266"/>
      <c r="BW613" s="266"/>
      <c r="BX613" s="266"/>
      <c r="BY613" s="266"/>
      <c r="BZ613" s="266"/>
      <c r="CC613" s="266"/>
      <c r="CM613" s="266"/>
      <c r="CW613" s="266"/>
      <c r="DG613" s="266"/>
      <c r="DQ613" s="266"/>
      <c r="EA613" s="266"/>
      <c r="EK613" s="266"/>
      <c r="EU613" s="266"/>
      <c r="FE613" s="266"/>
      <c r="FO613" s="266"/>
      <c r="FY613" s="266"/>
      <c r="GI613" s="266"/>
      <c r="GS613" s="266"/>
      <c r="HC613" s="266"/>
      <c r="HM613" s="266"/>
      <c r="HW613" s="266"/>
      <c r="IG613" s="266"/>
      <c r="IQ613" s="266"/>
    </row>
    <row r="614" spans="1:251" s="3" customFormat="1" x14ac:dyDescent="0.3">
      <c r="A614" s="266"/>
      <c r="K614" s="266"/>
      <c r="U614" s="266"/>
      <c r="AE614" s="266"/>
      <c r="AO614" s="266"/>
      <c r="AY614" s="266"/>
      <c r="BI614" s="266"/>
      <c r="BS614" s="266"/>
      <c r="BT614" s="266"/>
      <c r="BU614" s="266"/>
      <c r="BV614" s="266"/>
      <c r="BW614" s="266"/>
      <c r="BX614" s="266"/>
      <c r="BY614" s="266"/>
      <c r="BZ614" s="266"/>
      <c r="CC614" s="266"/>
      <c r="CM614" s="266"/>
      <c r="CW614" s="266"/>
      <c r="DG614" s="266"/>
      <c r="DQ614" s="266"/>
      <c r="EA614" s="266"/>
      <c r="EK614" s="266"/>
      <c r="EU614" s="266"/>
      <c r="FE614" s="266"/>
      <c r="FO614" s="266"/>
      <c r="FY614" s="266"/>
      <c r="GI614" s="266"/>
      <c r="GS614" s="266"/>
      <c r="HC614" s="266"/>
      <c r="HM614" s="266"/>
      <c r="HW614" s="266"/>
      <c r="IG614" s="266"/>
      <c r="IQ614" s="266"/>
    </row>
    <row r="615" spans="1:251" s="3" customFormat="1" x14ac:dyDescent="0.3">
      <c r="A615" s="266"/>
      <c r="K615" s="266"/>
      <c r="U615" s="266"/>
      <c r="AE615" s="266"/>
      <c r="AO615" s="266"/>
      <c r="AY615" s="266"/>
      <c r="BI615" s="266"/>
      <c r="BS615" s="266"/>
      <c r="BT615" s="266"/>
      <c r="BU615" s="266"/>
      <c r="BV615" s="266"/>
      <c r="BW615" s="266"/>
      <c r="BX615" s="266"/>
      <c r="BY615" s="266"/>
      <c r="BZ615" s="266"/>
      <c r="CC615" s="266"/>
      <c r="CM615" s="266"/>
      <c r="CW615" s="266"/>
      <c r="DG615" s="266"/>
      <c r="DQ615" s="266"/>
      <c r="EA615" s="266"/>
      <c r="EK615" s="266"/>
      <c r="EU615" s="266"/>
      <c r="FE615" s="266"/>
      <c r="FO615" s="266"/>
      <c r="FY615" s="266"/>
      <c r="GI615" s="266"/>
      <c r="GS615" s="266"/>
      <c r="HC615" s="266"/>
      <c r="HM615" s="266"/>
      <c r="HW615" s="266"/>
      <c r="IG615" s="266"/>
      <c r="IQ615" s="266"/>
    </row>
    <row r="616" spans="1:251" s="3" customFormat="1" x14ac:dyDescent="0.3">
      <c r="A616" s="266"/>
      <c r="K616" s="266"/>
      <c r="U616" s="266"/>
      <c r="AE616" s="266"/>
      <c r="AO616" s="266"/>
      <c r="AY616" s="266"/>
      <c r="BI616" s="266"/>
      <c r="BS616" s="266"/>
      <c r="BT616" s="266"/>
      <c r="BU616" s="266"/>
      <c r="BV616" s="266"/>
      <c r="BW616" s="266"/>
      <c r="BX616" s="266"/>
      <c r="BY616" s="266"/>
      <c r="BZ616" s="266"/>
      <c r="CC616" s="266"/>
      <c r="CM616" s="266"/>
      <c r="CW616" s="266"/>
      <c r="DG616" s="266"/>
      <c r="DQ616" s="266"/>
      <c r="EA616" s="266"/>
      <c r="EK616" s="266"/>
      <c r="EU616" s="266"/>
      <c r="FE616" s="266"/>
      <c r="FO616" s="266"/>
      <c r="FY616" s="266"/>
      <c r="GI616" s="266"/>
      <c r="GS616" s="266"/>
      <c r="HC616" s="266"/>
      <c r="HM616" s="266"/>
      <c r="HW616" s="266"/>
      <c r="IG616" s="266"/>
      <c r="IQ616" s="266"/>
    </row>
    <row r="617" spans="1:251" s="3" customFormat="1" x14ac:dyDescent="0.3">
      <c r="A617" s="266"/>
      <c r="K617" s="266"/>
      <c r="U617" s="266"/>
      <c r="AE617" s="266"/>
      <c r="AO617" s="266"/>
      <c r="AY617" s="266"/>
      <c r="BI617" s="266"/>
      <c r="BS617" s="266"/>
      <c r="BT617" s="266"/>
      <c r="BU617" s="266"/>
      <c r="BV617" s="266"/>
      <c r="BW617" s="266"/>
      <c r="BX617" s="266"/>
      <c r="BY617" s="266"/>
      <c r="BZ617" s="266"/>
      <c r="CC617" s="266"/>
      <c r="CM617" s="266"/>
      <c r="CW617" s="266"/>
      <c r="DG617" s="266"/>
      <c r="DQ617" s="266"/>
      <c r="EA617" s="266"/>
      <c r="EK617" s="266"/>
      <c r="EU617" s="266"/>
      <c r="FE617" s="266"/>
      <c r="FO617" s="266"/>
      <c r="FY617" s="266"/>
      <c r="GI617" s="266"/>
      <c r="GS617" s="266"/>
      <c r="HC617" s="266"/>
      <c r="HM617" s="266"/>
      <c r="HW617" s="266"/>
      <c r="IG617" s="266"/>
      <c r="IQ617" s="266"/>
    </row>
    <row r="618" spans="1:251" s="3" customFormat="1" x14ac:dyDescent="0.3">
      <c r="A618" s="266"/>
      <c r="K618" s="266"/>
      <c r="U618" s="266"/>
      <c r="AE618" s="266"/>
      <c r="AO618" s="266"/>
      <c r="AY618" s="266"/>
      <c r="BI618" s="266"/>
      <c r="BS618" s="266"/>
      <c r="BT618" s="266"/>
      <c r="BU618" s="266"/>
      <c r="BV618" s="266"/>
      <c r="BW618" s="266"/>
      <c r="BX618" s="266"/>
      <c r="BY618" s="266"/>
      <c r="BZ618" s="266"/>
      <c r="CC618" s="266"/>
      <c r="CM618" s="266"/>
      <c r="CW618" s="266"/>
      <c r="DG618" s="266"/>
      <c r="DQ618" s="266"/>
      <c r="EA618" s="266"/>
      <c r="EK618" s="266"/>
      <c r="EU618" s="266"/>
      <c r="FE618" s="266"/>
      <c r="FO618" s="266"/>
      <c r="FY618" s="266"/>
      <c r="GI618" s="266"/>
      <c r="GS618" s="266"/>
      <c r="HC618" s="266"/>
      <c r="HM618" s="266"/>
      <c r="HW618" s="266"/>
      <c r="IG618" s="266"/>
      <c r="IQ618" s="266"/>
    </row>
    <row r="619" spans="1:251" s="3" customFormat="1" x14ac:dyDescent="0.3">
      <c r="A619" s="266"/>
      <c r="K619" s="266"/>
      <c r="U619" s="266"/>
      <c r="AE619" s="266"/>
      <c r="AO619" s="266"/>
      <c r="AY619" s="266"/>
      <c r="BI619" s="266"/>
      <c r="BS619" s="266"/>
      <c r="BT619" s="266"/>
      <c r="BU619" s="266"/>
      <c r="BV619" s="266"/>
      <c r="BW619" s="266"/>
      <c r="BX619" s="266"/>
      <c r="BY619" s="266"/>
      <c r="BZ619" s="266"/>
      <c r="CC619" s="266"/>
      <c r="CM619" s="266"/>
      <c r="CW619" s="266"/>
      <c r="DG619" s="266"/>
      <c r="DQ619" s="266"/>
      <c r="EA619" s="266"/>
      <c r="EK619" s="266"/>
      <c r="EU619" s="266"/>
      <c r="FE619" s="266"/>
      <c r="FO619" s="266"/>
      <c r="FY619" s="266"/>
      <c r="GI619" s="266"/>
      <c r="GS619" s="266"/>
      <c r="HC619" s="266"/>
      <c r="HM619" s="266"/>
      <c r="HW619" s="266"/>
      <c r="IG619" s="266"/>
      <c r="IQ619" s="266"/>
    </row>
    <row r="620" spans="1:251" s="3" customFormat="1" x14ac:dyDescent="0.3">
      <c r="A620" s="266"/>
      <c r="K620" s="266"/>
      <c r="U620" s="266"/>
      <c r="AE620" s="266"/>
      <c r="AO620" s="266"/>
      <c r="AY620" s="266"/>
      <c r="BI620" s="266"/>
      <c r="BS620" s="266"/>
      <c r="BT620" s="266"/>
      <c r="BU620" s="266"/>
      <c r="BV620" s="266"/>
      <c r="BW620" s="266"/>
      <c r="BX620" s="266"/>
      <c r="BY620" s="266"/>
      <c r="BZ620" s="266"/>
      <c r="CC620" s="266"/>
      <c r="CM620" s="266"/>
      <c r="CW620" s="266"/>
      <c r="DG620" s="266"/>
      <c r="DQ620" s="266"/>
      <c r="EA620" s="266"/>
      <c r="EK620" s="266"/>
      <c r="EU620" s="266"/>
      <c r="FE620" s="266"/>
      <c r="FO620" s="266"/>
      <c r="FY620" s="266"/>
      <c r="GI620" s="266"/>
      <c r="GS620" s="266"/>
      <c r="HC620" s="266"/>
      <c r="HM620" s="266"/>
      <c r="HW620" s="266"/>
      <c r="IG620" s="266"/>
      <c r="IQ620" s="266"/>
    </row>
    <row r="621" spans="1:251" s="3" customFormat="1" x14ac:dyDescent="0.3">
      <c r="A621" s="266"/>
      <c r="K621" s="266"/>
      <c r="U621" s="266"/>
      <c r="AE621" s="266"/>
      <c r="AO621" s="266"/>
      <c r="AY621" s="266"/>
      <c r="BI621" s="266"/>
      <c r="BS621" s="266"/>
      <c r="BT621" s="266"/>
      <c r="BU621" s="266"/>
      <c r="BV621" s="266"/>
      <c r="BW621" s="266"/>
      <c r="BX621" s="266"/>
      <c r="BY621" s="266"/>
      <c r="BZ621" s="266"/>
      <c r="CC621" s="266"/>
      <c r="CM621" s="266"/>
      <c r="CW621" s="266"/>
      <c r="DG621" s="266"/>
      <c r="DQ621" s="266"/>
      <c r="EA621" s="266"/>
      <c r="EK621" s="266"/>
      <c r="EU621" s="266"/>
      <c r="FE621" s="266"/>
      <c r="FO621" s="266"/>
      <c r="FY621" s="266"/>
      <c r="GI621" s="266"/>
      <c r="GS621" s="266"/>
      <c r="HC621" s="266"/>
      <c r="HM621" s="266"/>
      <c r="HW621" s="266"/>
      <c r="IG621" s="266"/>
      <c r="IQ621" s="266"/>
    </row>
    <row r="622" spans="1:251" s="3" customFormat="1" x14ac:dyDescent="0.3">
      <c r="A622" s="266"/>
      <c r="K622" s="266"/>
      <c r="U622" s="266"/>
      <c r="AE622" s="266"/>
      <c r="AO622" s="266"/>
      <c r="AY622" s="266"/>
      <c r="BI622" s="266"/>
      <c r="BS622" s="266"/>
      <c r="BT622" s="266"/>
      <c r="BU622" s="266"/>
      <c r="BV622" s="266"/>
      <c r="BW622" s="266"/>
      <c r="BX622" s="266"/>
      <c r="BY622" s="266"/>
      <c r="BZ622" s="266"/>
      <c r="CC622" s="266"/>
      <c r="CM622" s="266"/>
      <c r="CW622" s="266"/>
      <c r="DG622" s="266"/>
      <c r="DQ622" s="266"/>
      <c r="EA622" s="266"/>
      <c r="EK622" s="266"/>
      <c r="EU622" s="266"/>
      <c r="FE622" s="266"/>
      <c r="FO622" s="266"/>
      <c r="FY622" s="266"/>
      <c r="GI622" s="266"/>
      <c r="GS622" s="266"/>
      <c r="HC622" s="266"/>
      <c r="HM622" s="266"/>
      <c r="HW622" s="266"/>
      <c r="IG622" s="266"/>
      <c r="IQ622" s="266"/>
    </row>
    <row r="623" spans="1:251" s="3" customFormat="1" x14ac:dyDescent="0.3">
      <c r="A623" s="266"/>
      <c r="K623" s="266"/>
      <c r="U623" s="266"/>
      <c r="AE623" s="266"/>
      <c r="AO623" s="266"/>
      <c r="AY623" s="266"/>
      <c r="BI623" s="266"/>
      <c r="BS623" s="266"/>
      <c r="BT623" s="266"/>
      <c r="BU623" s="266"/>
      <c r="BV623" s="266"/>
      <c r="BW623" s="266"/>
      <c r="BX623" s="266"/>
      <c r="BY623" s="266"/>
      <c r="BZ623" s="266"/>
      <c r="CC623" s="266"/>
      <c r="CM623" s="266"/>
      <c r="CW623" s="266"/>
      <c r="DG623" s="266"/>
      <c r="DQ623" s="266"/>
      <c r="EA623" s="266"/>
      <c r="EK623" s="266"/>
      <c r="EU623" s="266"/>
      <c r="FE623" s="266"/>
      <c r="FO623" s="266"/>
      <c r="FY623" s="266"/>
      <c r="GI623" s="266"/>
      <c r="GS623" s="266"/>
      <c r="HC623" s="266"/>
      <c r="HM623" s="266"/>
      <c r="HW623" s="266"/>
      <c r="IG623" s="266"/>
      <c r="IQ623" s="266"/>
    </row>
  </sheetData>
  <mergeCells count="45">
    <mergeCell ref="EC1:EH2"/>
    <mergeCell ref="EC3:EH3"/>
    <mergeCell ref="EB11:EH11"/>
    <mergeCell ref="DI1:DN2"/>
    <mergeCell ref="DI3:DN3"/>
    <mergeCell ref="DH11:DN11"/>
    <mergeCell ref="DR11:DX11"/>
    <mergeCell ref="DS1:DX2"/>
    <mergeCell ref="DS3:DX3"/>
    <mergeCell ref="CO1:CT2"/>
    <mergeCell ref="CO3:CT3"/>
    <mergeCell ref="CX11:DD11"/>
    <mergeCell ref="CY1:DD2"/>
    <mergeCell ref="CY3:DD3"/>
    <mergeCell ref="AQ1:AV2"/>
    <mergeCell ref="AQ3:AV3"/>
    <mergeCell ref="AP11:AV11"/>
    <mergeCell ref="C1:H2"/>
    <mergeCell ref="M1:R2"/>
    <mergeCell ref="C3:H3"/>
    <mergeCell ref="M3:R3"/>
    <mergeCell ref="B11:H11"/>
    <mergeCell ref="L11:R11"/>
    <mergeCell ref="AG1:AL2"/>
    <mergeCell ref="AG3:AL3"/>
    <mergeCell ref="AF11:AL11"/>
    <mergeCell ref="W1:AB2"/>
    <mergeCell ref="W3:AB3"/>
    <mergeCell ref="V11:AB11"/>
    <mergeCell ref="EL11:ER11"/>
    <mergeCell ref="EM1:ER2"/>
    <mergeCell ref="EM3:ER3"/>
    <mergeCell ref="BA1:BF2"/>
    <mergeCell ref="BA3:BF3"/>
    <mergeCell ref="AZ11:BF11"/>
    <mergeCell ref="BK1:BP2"/>
    <mergeCell ref="BK3:BP3"/>
    <mergeCell ref="BJ11:BP11"/>
    <mergeCell ref="BU1:BZ2"/>
    <mergeCell ref="BU3:BZ3"/>
    <mergeCell ref="CE1:CJ2"/>
    <mergeCell ref="CE3:CJ3"/>
    <mergeCell ref="CD11:CJ11"/>
    <mergeCell ref="BT11:BZ11"/>
    <mergeCell ref="CN11:CT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0" zoomScale="90" zoomScaleNormal="90" workbookViewId="0"/>
  </sheetViews>
  <sheetFormatPr defaultColWidth="9" defaultRowHeight="13.2" x14ac:dyDescent="0.25"/>
  <cols>
    <col min="1" max="2" width="9" style="225"/>
    <col min="3" max="7" width="11.69921875" style="225" customWidth="1"/>
    <col min="8" max="16384" width="9" style="225"/>
  </cols>
  <sheetData>
    <row r="2" spans="2:7" ht="21" x14ac:dyDescent="0.25">
      <c r="B2" s="221" t="str">
        <f>+Introduction!C7</f>
        <v>Bangladesh</v>
      </c>
      <c r="C2" s="222"/>
      <c r="D2" s="223"/>
      <c r="E2" s="223"/>
      <c r="F2" s="223"/>
      <c r="G2" s="224"/>
    </row>
    <row r="3" spans="2:7" x14ac:dyDescent="0.25">
      <c r="B3" s="606" t="s">
        <v>252</v>
      </c>
      <c r="C3" s="606"/>
      <c r="D3" s="606"/>
      <c r="E3" s="606"/>
      <c r="F3" s="606"/>
      <c r="G3" s="607"/>
    </row>
    <row r="4" spans="2:7" ht="13.8" x14ac:dyDescent="0.25">
      <c r="B4" s="226" t="s">
        <v>4</v>
      </c>
      <c r="C4" s="226" t="s">
        <v>61</v>
      </c>
      <c r="D4" s="226" t="s">
        <v>65</v>
      </c>
      <c r="E4" s="226" t="s">
        <v>62</v>
      </c>
      <c r="F4" s="226" t="s">
        <v>63</v>
      </c>
      <c r="G4" s="226" t="s">
        <v>64</v>
      </c>
    </row>
    <row r="5" spans="2:7" x14ac:dyDescent="0.25">
      <c r="B5" s="440">
        <v>2000</v>
      </c>
      <c r="C5" s="457">
        <v>47545472</v>
      </c>
      <c r="D5" s="458">
        <v>23.590000152587891</v>
      </c>
      <c r="E5" s="459">
        <v>9898608</v>
      </c>
      <c r="F5" s="460">
        <v>16132457</v>
      </c>
      <c r="G5" s="461">
        <v>21514408</v>
      </c>
    </row>
    <row r="6" spans="2:7" x14ac:dyDescent="0.25">
      <c r="B6" s="441">
        <v>2001</v>
      </c>
      <c r="C6" s="462">
        <v>47870200</v>
      </c>
      <c r="D6" s="463">
        <v>24.096000671386719</v>
      </c>
      <c r="E6" s="464">
        <v>9964662</v>
      </c>
      <c r="F6" s="465">
        <v>16200944</v>
      </c>
      <c r="G6" s="466">
        <v>21704594</v>
      </c>
    </row>
    <row r="7" spans="2:7" x14ac:dyDescent="0.25">
      <c r="B7" s="442">
        <v>2002</v>
      </c>
      <c r="C7" s="467">
        <v>48185964</v>
      </c>
      <c r="D7" s="468">
        <v>24.756000518798828</v>
      </c>
      <c r="E7" s="469">
        <v>10026695</v>
      </c>
      <c r="F7" s="470">
        <v>16281034</v>
      </c>
      <c r="G7" s="471">
        <v>21878236</v>
      </c>
    </row>
    <row r="8" spans="2:7" x14ac:dyDescent="0.25">
      <c r="B8" s="443">
        <v>2003</v>
      </c>
      <c r="C8" s="472">
        <v>48464848</v>
      </c>
      <c r="D8" s="473">
        <v>25.429000854492188</v>
      </c>
      <c r="E8" s="474">
        <v>10069136</v>
      </c>
      <c r="F8" s="475">
        <v>16363375</v>
      </c>
      <c r="G8" s="476">
        <v>22032340</v>
      </c>
    </row>
    <row r="9" spans="2:7" x14ac:dyDescent="0.25">
      <c r="B9" s="444">
        <v>2004</v>
      </c>
      <c r="C9" s="477">
        <v>48646424</v>
      </c>
      <c r="D9" s="478">
        <v>26.11400032043457</v>
      </c>
      <c r="E9" s="479">
        <v>10053476</v>
      </c>
      <c r="F9" s="480">
        <v>16433290</v>
      </c>
      <c r="G9" s="481">
        <v>22159660</v>
      </c>
    </row>
    <row r="10" spans="2:7" x14ac:dyDescent="0.25">
      <c r="B10" s="445">
        <v>2005</v>
      </c>
      <c r="C10" s="482">
        <v>48749984</v>
      </c>
      <c r="D10" s="483">
        <v>26.809000015258789</v>
      </c>
      <c r="E10" s="484">
        <v>10019442</v>
      </c>
      <c r="F10" s="485">
        <v>16471356</v>
      </c>
      <c r="G10" s="486">
        <v>22259188</v>
      </c>
    </row>
    <row r="11" spans="2:7" x14ac:dyDescent="0.25">
      <c r="B11" s="446">
        <v>2006</v>
      </c>
      <c r="C11" s="487">
        <v>48846480</v>
      </c>
      <c r="D11" s="488">
        <v>27.517000198364258</v>
      </c>
      <c r="E11" s="489">
        <v>10029819</v>
      </c>
      <c r="F11" s="490">
        <v>16532115</v>
      </c>
      <c r="G11" s="491">
        <v>22284548</v>
      </c>
    </row>
    <row r="12" spans="2:7" x14ac:dyDescent="0.25">
      <c r="B12" s="447">
        <v>2007</v>
      </c>
      <c r="C12" s="492">
        <v>48929740</v>
      </c>
      <c r="D12" s="493">
        <v>28.23699951171875</v>
      </c>
      <c r="E12" s="494">
        <v>10014707</v>
      </c>
      <c r="F12" s="495">
        <v>16585252</v>
      </c>
      <c r="G12" s="496">
        <v>22329782</v>
      </c>
    </row>
    <row r="13" spans="2:7" x14ac:dyDescent="0.25">
      <c r="B13" s="448">
        <v>2008</v>
      </c>
      <c r="C13" s="497">
        <v>48993476</v>
      </c>
      <c r="D13" s="498">
        <v>28.968000411987305</v>
      </c>
      <c r="E13" s="499">
        <v>9968104</v>
      </c>
      <c r="F13" s="500">
        <v>16620848</v>
      </c>
      <c r="G13" s="501">
        <v>22404524</v>
      </c>
    </row>
    <row r="14" spans="2:7" x14ac:dyDescent="0.25">
      <c r="B14" s="449">
        <v>2009</v>
      </c>
      <c r="C14" s="502">
        <v>49006824</v>
      </c>
      <c r="D14" s="503">
        <v>29.708999633789063</v>
      </c>
      <c r="E14" s="504">
        <v>9863348</v>
      </c>
      <c r="F14" s="505">
        <v>16629840</v>
      </c>
      <c r="G14" s="506">
        <v>22513636</v>
      </c>
    </row>
    <row r="15" spans="2:7" x14ac:dyDescent="0.25">
      <c r="B15" s="450">
        <v>2010</v>
      </c>
      <c r="C15" s="507">
        <v>49016696</v>
      </c>
      <c r="D15" s="508">
        <v>30.461999893188477</v>
      </c>
      <c r="E15" s="509">
        <v>9756413</v>
      </c>
      <c r="F15" s="510">
        <v>16604505</v>
      </c>
      <c r="G15" s="511">
        <v>22655776</v>
      </c>
    </row>
    <row r="16" spans="2:7" x14ac:dyDescent="0.25">
      <c r="B16" s="451">
        <v>2011</v>
      </c>
      <c r="C16" s="512">
        <v>48890264</v>
      </c>
      <c r="D16" s="513">
        <v>31.225000381469727</v>
      </c>
      <c r="E16" s="514">
        <v>9622271</v>
      </c>
      <c r="F16" s="515">
        <v>16537282</v>
      </c>
      <c r="G16" s="516">
        <v>22730712</v>
      </c>
    </row>
    <row r="17" spans="2:7" x14ac:dyDescent="0.25">
      <c r="B17" s="452">
        <v>2012</v>
      </c>
      <c r="C17" s="517">
        <v>48715592</v>
      </c>
      <c r="D17" s="518">
        <v>31.989999771118164</v>
      </c>
      <c r="E17" s="519">
        <v>9476469</v>
      </c>
      <c r="F17" s="520">
        <v>16436926</v>
      </c>
      <c r="G17" s="521">
        <v>22802198</v>
      </c>
    </row>
    <row r="18" spans="2:7" x14ac:dyDescent="0.25">
      <c r="B18" s="453">
        <v>2013</v>
      </c>
      <c r="C18" s="522">
        <v>48498552</v>
      </c>
      <c r="D18" s="523">
        <v>32.752998352050781</v>
      </c>
      <c r="E18" s="524">
        <v>9336659</v>
      </c>
      <c r="F18" s="525">
        <v>16290492</v>
      </c>
      <c r="G18" s="526">
        <v>22871402</v>
      </c>
    </row>
    <row r="19" spans="2:7" x14ac:dyDescent="0.25">
      <c r="B19" s="454">
        <v>2014</v>
      </c>
      <c r="C19" s="527">
        <v>48286532</v>
      </c>
      <c r="D19" s="528">
        <v>33.515998840332031</v>
      </c>
      <c r="E19" s="529">
        <v>9251931</v>
      </c>
      <c r="F19" s="530">
        <v>16099843</v>
      </c>
      <c r="G19" s="531">
        <v>22934756</v>
      </c>
    </row>
    <row r="20" spans="2:7" x14ac:dyDescent="0.25">
      <c r="B20" s="455">
        <v>2015</v>
      </c>
      <c r="C20" s="532">
        <v>48032192</v>
      </c>
      <c r="D20" s="533">
        <v>34.277000427246094</v>
      </c>
      <c r="E20" s="534">
        <v>9173065</v>
      </c>
      <c r="F20" s="535">
        <v>15888671</v>
      </c>
      <c r="G20" s="536">
        <v>22970456</v>
      </c>
    </row>
    <row r="21" spans="2:7" x14ac:dyDescent="0.25">
      <c r="B21" s="456">
        <v>2016</v>
      </c>
      <c r="C21" s="537">
        <v>47709808</v>
      </c>
      <c r="D21" s="538">
        <v>35.034999847412109</v>
      </c>
      <c r="E21" s="539">
        <v>9132080</v>
      </c>
      <c r="F21" s="540">
        <v>15690520</v>
      </c>
      <c r="G21" s="541">
        <v>22887208</v>
      </c>
    </row>
    <row r="22" spans="2:7" ht="15.6" x14ac:dyDescent="0.25">
      <c r="B22" s="238" t="s">
        <v>295</v>
      </c>
      <c r="G22" s="227"/>
    </row>
    <row r="23" spans="2:7" ht="15.6" x14ac:dyDescent="0.25">
      <c r="B23" s="238" t="s">
        <v>190</v>
      </c>
    </row>
    <row r="24" spans="2:7" ht="15.6" x14ac:dyDescent="0.25">
      <c r="B24" s="238" t="s">
        <v>191</v>
      </c>
    </row>
    <row r="27" spans="2:7" x14ac:dyDescent="0.25">
      <c r="B27" s="22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0" showRowColHeaders="0" zoomScale="90" zoomScaleNormal="90" workbookViewId="0">
      <selection sqref="A1:V2"/>
    </sheetView>
  </sheetViews>
  <sheetFormatPr defaultColWidth="9" defaultRowHeight="15" x14ac:dyDescent="0.25"/>
  <cols>
    <col min="1" max="1" width="8.8984375" style="40" customWidth="1"/>
    <col min="2" max="2" width="12.3984375" style="40" customWidth="1"/>
    <col min="3" max="8" width="9" style="40" customWidth="1"/>
    <col min="9" max="9" width="12.3984375" style="40" customWidth="1"/>
    <col min="10" max="15" width="9" style="40" customWidth="1"/>
    <col min="16" max="16" width="12.3984375" style="40" customWidth="1"/>
    <col min="17" max="22" width="9" style="40" customWidth="1"/>
    <col min="23" max="38" width="9" style="40"/>
    <col min="39" max="16384" width="9" style="46"/>
  </cols>
  <sheetData>
    <row r="1" spans="1:22" s="40" customFormat="1" x14ac:dyDescent="0.25">
      <c r="A1" s="543" t="s">
        <v>171</v>
      </c>
      <c r="B1" s="543"/>
      <c r="C1" s="543"/>
      <c r="D1" s="543"/>
      <c r="E1" s="543"/>
      <c r="F1" s="543"/>
      <c r="G1" s="543"/>
      <c r="H1" s="543"/>
      <c r="I1" s="543"/>
      <c r="J1" s="543"/>
      <c r="K1" s="543"/>
      <c r="L1" s="543"/>
      <c r="M1" s="543"/>
      <c r="N1" s="543"/>
      <c r="O1" s="543"/>
      <c r="P1" s="543"/>
      <c r="Q1" s="543"/>
      <c r="R1" s="543"/>
      <c r="S1" s="543"/>
      <c r="T1" s="543"/>
      <c r="U1" s="543"/>
      <c r="V1" s="543"/>
    </row>
    <row r="2" spans="1:22" s="40" customFormat="1" x14ac:dyDescent="0.25">
      <c r="A2" s="543"/>
      <c r="B2" s="543"/>
      <c r="C2" s="543"/>
      <c r="D2" s="543"/>
      <c r="E2" s="543"/>
      <c r="F2" s="543"/>
      <c r="G2" s="543"/>
      <c r="H2" s="543"/>
      <c r="I2" s="543"/>
      <c r="J2" s="543"/>
      <c r="K2" s="543"/>
      <c r="L2" s="543"/>
      <c r="M2" s="543"/>
      <c r="N2" s="543"/>
      <c r="O2" s="543"/>
      <c r="P2" s="543"/>
      <c r="Q2" s="543"/>
      <c r="R2" s="543"/>
      <c r="S2" s="543"/>
      <c r="T2" s="543"/>
      <c r="U2" s="543"/>
      <c r="V2" s="543"/>
    </row>
    <row r="3" spans="1:22" s="40" customFormat="1" ht="17.399999999999999" x14ac:dyDescent="0.25">
      <c r="A3" s="212"/>
      <c r="B3" s="212"/>
      <c r="C3" s="212"/>
      <c r="D3" s="212"/>
      <c r="E3" s="212"/>
      <c r="F3" s="212"/>
      <c r="G3" s="212"/>
      <c r="H3" s="212"/>
      <c r="I3" s="212"/>
      <c r="J3" s="212"/>
      <c r="K3" s="212"/>
      <c r="L3" s="212"/>
      <c r="M3" s="212"/>
      <c r="N3" s="212"/>
      <c r="O3" s="212"/>
      <c r="P3" s="212"/>
      <c r="Q3" s="212"/>
      <c r="R3" s="212"/>
      <c r="S3" s="212"/>
      <c r="T3" s="212"/>
      <c r="U3" s="212"/>
      <c r="V3" s="212"/>
    </row>
    <row r="4" spans="1:22" ht="15.6" x14ac:dyDescent="0.3">
      <c r="B4" s="210" t="s">
        <v>13</v>
      </c>
      <c r="E4" s="41"/>
      <c r="I4" s="41" t="s">
        <v>14</v>
      </c>
      <c r="P4" s="211" t="s">
        <v>15</v>
      </c>
    </row>
    <row r="6" spans="1:22" x14ac:dyDescent="0.25">
      <c r="G6" s="42"/>
      <c r="H6" s="42"/>
      <c r="I6" s="42"/>
      <c r="K6" s="42"/>
      <c r="L6" s="42"/>
    </row>
    <row r="7" spans="1:22" ht="15.6" x14ac:dyDescent="0.25">
      <c r="G7" s="42"/>
      <c r="H7" s="42"/>
      <c r="I7" s="42"/>
      <c r="K7" s="43"/>
      <c r="L7" s="42"/>
    </row>
    <row r="8" spans="1:22" x14ac:dyDescent="0.25">
      <c r="G8" s="42"/>
      <c r="H8" s="42"/>
      <c r="I8" s="42"/>
      <c r="K8" s="42"/>
      <c r="L8" s="42"/>
    </row>
    <row r="9" spans="1:22" x14ac:dyDescent="0.25">
      <c r="G9" s="42"/>
      <c r="H9" s="42"/>
      <c r="I9" s="42"/>
      <c r="K9" s="42"/>
      <c r="L9" s="42"/>
    </row>
    <row r="10" spans="1:22" x14ac:dyDescent="0.25">
      <c r="G10" s="42"/>
      <c r="H10" s="42"/>
      <c r="I10" s="42"/>
      <c r="K10" s="42"/>
      <c r="L10" s="42"/>
    </row>
    <row r="11" spans="1:22" x14ac:dyDescent="0.25">
      <c r="G11" s="42"/>
      <c r="H11" s="42"/>
      <c r="I11" s="42"/>
      <c r="K11" s="42"/>
      <c r="L11" s="42"/>
    </row>
    <row r="12" spans="1:22" x14ac:dyDescent="0.25">
      <c r="G12" s="42"/>
      <c r="H12" s="42"/>
      <c r="I12" s="42"/>
      <c r="K12" s="42"/>
      <c r="L12" s="42"/>
    </row>
    <row r="13" spans="1:22" x14ac:dyDescent="0.25">
      <c r="G13" s="42"/>
      <c r="H13" s="42"/>
      <c r="I13" s="42"/>
      <c r="K13" s="42"/>
      <c r="L13" s="42"/>
    </row>
    <row r="14" spans="1:22" x14ac:dyDescent="0.25">
      <c r="G14" s="42"/>
      <c r="H14" s="42"/>
      <c r="I14" s="42"/>
      <c r="K14" s="42"/>
      <c r="L14" s="42"/>
    </row>
    <row r="15" spans="1:22" x14ac:dyDescent="0.25">
      <c r="G15" s="42"/>
      <c r="H15" s="42"/>
      <c r="I15" s="42"/>
      <c r="K15" s="42"/>
      <c r="L15" s="42"/>
    </row>
    <row r="16" spans="1:22" x14ac:dyDescent="0.25">
      <c r="G16" s="42"/>
      <c r="H16" s="42"/>
      <c r="I16" s="42"/>
      <c r="K16" s="42"/>
      <c r="L16" s="42"/>
    </row>
    <row r="17" spans="2:47" x14ac:dyDescent="0.25">
      <c r="G17" s="42"/>
      <c r="H17" s="42"/>
      <c r="I17" s="42"/>
      <c r="K17" s="42"/>
      <c r="L17" s="42"/>
    </row>
    <row r="18" spans="2:47" x14ac:dyDescent="0.25">
      <c r="G18" s="42"/>
      <c r="H18" s="42"/>
      <c r="I18" s="42"/>
      <c r="K18" s="42"/>
      <c r="L18" s="42"/>
    </row>
    <row r="19" spans="2:47" x14ac:dyDescent="0.25">
      <c r="G19" s="42"/>
      <c r="H19" s="42"/>
      <c r="I19" s="42"/>
      <c r="K19" s="42"/>
      <c r="L19" s="42"/>
    </row>
    <row r="20" spans="2:47" x14ac:dyDescent="0.25">
      <c r="G20" s="42"/>
      <c r="H20" s="42"/>
      <c r="I20" s="42"/>
      <c r="K20" s="42"/>
      <c r="L20" s="42"/>
    </row>
    <row r="21" spans="2:47" x14ac:dyDescent="0.25">
      <c r="G21" s="42"/>
      <c r="H21" s="42"/>
      <c r="I21" s="42"/>
      <c r="K21" s="42"/>
      <c r="L21" s="42"/>
    </row>
    <row r="23" spans="2:47" x14ac:dyDescent="0.25">
      <c r="B23" s="44"/>
    </row>
    <row r="25" spans="2:47" x14ac:dyDescent="0.25">
      <c r="B25" s="203"/>
      <c r="C25" s="203" t="str">
        <f>+IF(OR((C28="National*"),(D28="Urban*"),(E28="Rural*"),(F28="Pre-primary*"),(G28="Primary*"),(H28="Secondary^"),(C28="National*^"),(D28="Urban*^"),(E28="Rural*^"),(F28="Pre-primary*^"),(G28="Primary*^"),(H28="Secondary*^")),"*No basic service estimate available","")</f>
        <v/>
      </c>
      <c r="J25" s="203" t="str">
        <f>+IF(OR((J28="National*"),(K28="Urban*"),(L28="Rural*"),(M28="Pre-primary*"),(N28="Primary*"),(O28="Secondary^"),(J28="National*^"),(K28="Urban*^"),(L28="Rural*^"),(M28="Pre-primary*^"),(N28="Primary*^"),(O28="Secondary*^")),"*No basic service estimate available","")</f>
        <v/>
      </c>
      <c r="Q25" s="203" t="str">
        <f>+IF(OR((Q28="National*"),(R28="Urban*"),(S28="Rural*"),(T28="Pre-primary*"),(U28="Primary*"),(V28="Secondary^"),(Q28="National*^"),(R28="Urban*^"),(S28="Rural*^"),(T28="Pre-primary*^"),(U28="Primary*^"),(V28="Secondary*^")),"*No basic service estimate available","")</f>
        <v/>
      </c>
    </row>
    <row r="26" spans="2:47" ht="15.6" thickBot="1" x14ac:dyDescent="0.3">
      <c r="B26" s="44"/>
      <c r="C26" s="229" t="str">
        <f>+IF(OR((C28="National*^"),(D28="Urban*^"),(E28="Rural*^"),(F28="Pre-primary*^"),(G28="Primary*^"),(H28="Secondary*^")),"^Facilities that cannot be classified as improved or unimproved are treated as limited","")</f>
        <v/>
      </c>
      <c r="J26" s="229" t="str">
        <f>+IF(OR((J28="National*^"),(K28="Urban*^"),(L28="Rural*^"),(M28="Pre-primary*^"),(N28="Primary*^"),(O28="Secondary*^")),"^Facilities that cannot be classified as improved or unimproved are treated as limited","")</f>
        <v/>
      </c>
      <c r="Q26" s="229" t="str">
        <f>+IF(OR((Q28="National*^"),(R28="Urban*^"),(S28="Rural*^"),(T28="Pre-primary*^"),(U28="Primary*^"),(V28="Secondary*^")),"^Facilities that cannot be classified as having water or not are treated as limited","")</f>
        <v/>
      </c>
    </row>
    <row r="27" spans="2:47" x14ac:dyDescent="0.25">
      <c r="B27" s="547" t="str">
        <f>+'Water Data'!C1</f>
        <v>Bangladesh</v>
      </c>
      <c r="C27" s="549" t="s">
        <v>13</v>
      </c>
      <c r="D27" s="549"/>
      <c r="E27" s="549"/>
      <c r="F27" s="549"/>
      <c r="G27" s="549"/>
      <c r="H27" s="549"/>
      <c r="I27" s="550" t="str">
        <f>B27</f>
        <v>Bangladesh</v>
      </c>
      <c r="J27" s="544" t="s">
        <v>14</v>
      </c>
      <c r="K27" s="544"/>
      <c r="L27" s="544"/>
      <c r="M27" s="544"/>
      <c r="N27" s="544"/>
      <c r="O27" s="544"/>
      <c r="P27" s="552" t="str">
        <f>I27</f>
        <v>Bangladesh</v>
      </c>
      <c r="Q27" s="545" t="s">
        <v>15</v>
      </c>
      <c r="R27" s="545"/>
      <c r="S27" s="545"/>
      <c r="T27" s="545"/>
      <c r="U27" s="545"/>
      <c r="V27" s="546"/>
      <c r="AM27" s="40"/>
      <c r="AN27" s="40"/>
      <c r="AO27" s="40"/>
      <c r="AP27" s="40"/>
      <c r="AQ27" s="40"/>
      <c r="AR27" s="40"/>
      <c r="AS27" s="40"/>
      <c r="AT27" s="40"/>
      <c r="AU27" s="40"/>
    </row>
    <row r="28" spans="2:47" x14ac:dyDescent="0.25">
      <c r="B28" s="548"/>
      <c r="C28" s="230" t="str">
        <f>IF(AND(C30="-",C31="-",C32="-"), "National",IF(C30="-",IF(AND(ISERROR(Estimates!F20),ISNUMBER(C32)),"National*^", "National*"), "National"))</f>
        <v>National</v>
      </c>
      <c r="D28" s="230" t="str">
        <f>IF(AND(D30="-",D31="-",D32="-"), "Urban",IF(D30="-",IF(AND(ISERROR(Estimates!F37),ISNUMBER(D32)),"Urban*^", "Urban*"), "Urban"))</f>
        <v>Urban</v>
      </c>
      <c r="E28" s="230" t="str">
        <f>IF(AND(E30="-",E31="-",E32="-"), "Rural",IF(E30="-",IF(AND(ISERROR(Estimates!F54),ISNUMBER(E32)),"Rural*^", "Rural*"), "Rural"))</f>
        <v>Rural</v>
      </c>
      <c r="F28" s="230" t="str">
        <f>IF(AND(F30="-",F31="-",F32="-"), "Pre-primary",IF(F30="-",IF(AND(ISERROR(Estimates!F71),ISNUMBER(F32)),"Pre-primary*^", "Pre-primary*"), "Pre-primary"))</f>
        <v>Pre-primary</v>
      </c>
      <c r="G28" s="230" t="str">
        <f>IF(AND(G30="-",G31="-",G32="-"), "Primary",IF(G30="-",IF(AND(ISERROR(Estimates!F88),ISNUMBER(G32)),"Primary*^", "Primary*"), "Primary"))</f>
        <v>Primary</v>
      </c>
      <c r="H28" s="230" t="str">
        <f>IF(AND(H30="-",H31="-",H32="-"), "Secondary",IF(H30="-",IF(AND(ISERROR(Estimates!F105),ISNUMBER(H32)),"Secondary*^", "Secondary*"), "Secondary"))</f>
        <v>Secondary</v>
      </c>
      <c r="I28" s="551"/>
      <c r="J28" s="230" t="str">
        <f>IF(AND(J30="-",J31="-",J32="-"), "National",IF(J30="-",IF(AND(ISERROR(Estimates!K20),ISNUMBER(J32)),"National*^", "National*"), "National"))</f>
        <v>National</v>
      </c>
      <c r="K28" s="230" t="str">
        <f>IF(AND(K30="-",K31="-",K32="-"), "Urban",IF(K30="-",IF(AND(ISERROR(Estimates!K37),ISNUMBER(K32)),"Urban*^", "Urban*"), "Urban"))</f>
        <v>Urban</v>
      </c>
      <c r="L28" s="230" t="str">
        <f>IF(AND(L30="-",L31="-",L32="-"), "Rural",IF(L30="-",IF(AND(ISERROR(Estimates!K54),ISNUMBER(L32)),"Rural*^", "Rural*"), "Rural"))</f>
        <v>Rural</v>
      </c>
      <c r="M28" s="230" t="str">
        <f>IF(AND(M30="-",M31="-",M32="-"), "Pre-primary",IF(M30="-",IF(AND(ISERROR(Estimates!K71),ISNUMBER(M32)),"Pre-primary*^", "Pre-primary*"), "Pre-primary"))</f>
        <v>Pre-primary</v>
      </c>
      <c r="N28" s="230" t="str">
        <f>IF(AND(N30="-",N31="-",N32="-"), "Primary",IF(N30="-",IF(AND(ISERROR(Estimates!K88),ISNUMBER(N32)),"Primary*^", "Primary*"), "Primary"))</f>
        <v>Primary</v>
      </c>
      <c r="O28" s="230" t="str">
        <f>IF(AND(O30="-",O31="-",O32="-"), "Secondary",IF(O30="-",IF(AND(ISERROR(Estimates!K105),ISNUMBER(O32)),"Secondary*^", "Secondary*"), "Secondary"))</f>
        <v>Secondary</v>
      </c>
      <c r="P28" s="553"/>
      <c r="Q28" s="230" t="str">
        <f>IF(AND(Q30="-",Q31="-",Q32="-"), "National",IF(Q30="-",IF(AND(ISERROR(Estimates!P20),ISNUMBER(Q32)),"National*^", "National*"), "National"))</f>
        <v>National</v>
      </c>
      <c r="R28" s="230" t="str">
        <f>IF(AND(R30="-",R31="-",R32="-"), "Urban",IF(R30="-",IF(AND(ISERROR(Estimates!P37),ISNUMBER(R32)),"Urban*^", "Urban*"), "Urban"))</f>
        <v>Urban</v>
      </c>
      <c r="S28" s="230" t="str">
        <f>IF(AND(S30="-",S31="-",S32="-"), "Rural",IF(S30="-",IF(AND(ISERROR(Estimates!P54),ISNUMBER(S32)),"Rural*^", "Rural*"), "Rural"))</f>
        <v>Rural</v>
      </c>
      <c r="T28" s="230" t="str">
        <f>IF(AND(T30="-",T31="-",T32="-"), "Pre-primary",IF(T30="-",IF(AND(ISERROR(Estimates!P71),ISNUMBER(T32)),"Pre-primary*^", "Pre-primary*"), "Pre-primary"))</f>
        <v>Pre-primary</v>
      </c>
      <c r="U28" s="230" t="str">
        <f>IF(AND(U30="-",U31="-",U32="-"), "Primary",IF(U30="-",IF(AND(ISERROR(Estimates!P88),ISNUMBER(U32)),"Primary*^", "Primary*"), "Primary"))</f>
        <v>Primary</v>
      </c>
      <c r="V28" s="232" t="str">
        <f>IF(AND(V30="-",V31="-",V32="-"), "Secondary",IF(V30="-",IF(AND(ISERROR(Estimates!P105),ISNUMBER(V32)),"Secondary*^", "Secondary*"), "Secondary"))</f>
        <v>Secondary</v>
      </c>
      <c r="AM28" s="40"/>
      <c r="AN28" s="40"/>
      <c r="AO28" s="40"/>
      <c r="AP28" s="40"/>
      <c r="AQ28" s="40"/>
      <c r="AR28" s="40"/>
      <c r="AS28" s="40"/>
      <c r="AT28" s="40"/>
      <c r="AU28" s="40"/>
    </row>
    <row r="29" spans="2:47" ht="15.6" thickBot="1" x14ac:dyDescent="0.3">
      <c r="B29" s="548"/>
      <c r="C29" s="231">
        <f>IF(ISNUMBER(Regressions!B4), Regressions!B4, "-")</f>
        <v>2016</v>
      </c>
      <c r="D29" s="230">
        <f>C29</f>
        <v>2016</v>
      </c>
      <c r="E29" s="230">
        <f>D29</f>
        <v>2016</v>
      </c>
      <c r="F29" s="230">
        <f>E29</f>
        <v>2016</v>
      </c>
      <c r="G29" s="230">
        <f>F29</f>
        <v>2016</v>
      </c>
      <c r="H29" s="230">
        <f>G29</f>
        <v>2016</v>
      </c>
      <c r="I29" s="551"/>
      <c r="J29" s="231">
        <f>IF(ISNUMBER(Regressions!K4), Regressions!K4, "-")</f>
        <v>2016</v>
      </c>
      <c r="K29" s="230">
        <f>J29</f>
        <v>2016</v>
      </c>
      <c r="L29" s="230">
        <f>J29</f>
        <v>2016</v>
      </c>
      <c r="M29" s="230">
        <f>K29</f>
        <v>2016</v>
      </c>
      <c r="N29" s="230">
        <f>L29</f>
        <v>2016</v>
      </c>
      <c r="O29" s="230">
        <f>M29</f>
        <v>2016</v>
      </c>
      <c r="P29" s="553"/>
      <c r="Q29" s="231">
        <f>IF(ISNUMBER(Regressions!T4), Regressions!T4, "-")</f>
        <v>2016</v>
      </c>
      <c r="R29" s="231">
        <f>Q29</f>
        <v>2016</v>
      </c>
      <c r="S29" s="231">
        <f>R29</f>
        <v>2016</v>
      </c>
      <c r="T29" s="231">
        <f>S29</f>
        <v>2016</v>
      </c>
      <c r="U29" s="231">
        <f>T29</f>
        <v>2016</v>
      </c>
      <c r="V29" s="233">
        <f>U29</f>
        <v>2016</v>
      </c>
      <c r="AM29" s="40"/>
      <c r="AN29" s="40"/>
      <c r="AO29" s="40"/>
      <c r="AP29" s="40"/>
      <c r="AQ29" s="40"/>
      <c r="AR29" s="40"/>
      <c r="AS29" s="40"/>
      <c r="AT29" s="40"/>
      <c r="AU29" s="40"/>
    </row>
    <row r="30" spans="2:47" x14ac:dyDescent="0.25">
      <c r="B30" s="241" t="s">
        <v>175</v>
      </c>
      <c r="C30" s="242">
        <f>IF(ISNUMBER(Regressions!C4), Regressions!C4, "-")</f>
        <v>73.636717039999994</v>
      </c>
      <c r="D30" s="243" t="str">
        <f>IF(ISNUMBER(Regressions!D4), Regressions!D4, "-")</f>
        <v>-</v>
      </c>
      <c r="E30" s="243" t="str">
        <f>IF(ISNUMBER(Regressions!E4), Regressions!E4, "-")</f>
        <v>-</v>
      </c>
      <c r="F30" s="243" t="str">
        <f>IF(ISNUMBER(Regressions!F4), Regressions!F4, "-")</f>
        <v>-</v>
      </c>
      <c r="G30" s="243">
        <f>IF(ISNUMBER(Regressions!G4), Regressions!G4, "-")</f>
        <v>72.741117900000006</v>
      </c>
      <c r="H30" s="243">
        <f>IF(ISNUMBER(Regressions!H4), Regressions!H4, "-")</f>
        <v>87.074947089999995</v>
      </c>
      <c r="I30" s="246" t="s">
        <v>175</v>
      </c>
      <c r="J30" s="247">
        <f>IF(ISNUMBER(Regressions!L4), Regressions!L4, "-")</f>
        <v>58.553571429999998</v>
      </c>
      <c r="K30" s="248" t="str">
        <f>IF(ISNUMBER(Regressions!M4), Regressions!M4, "-")</f>
        <v>-</v>
      </c>
      <c r="L30" s="248" t="str">
        <f>IF(ISNUMBER(Regressions!N4), Regressions!N4, "-")</f>
        <v>-</v>
      </c>
      <c r="M30" s="248" t="str">
        <f>IF(ISNUMBER(Regressions!O4), Regressions!O4, "-")</f>
        <v>-</v>
      </c>
      <c r="N30" s="248">
        <f>IF(ISNUMBER(Regressions!P4), Regressions!P4, "-")</f>
        <v>57.184197650000002</v>
      </c>
      <c r="O30" s="248">
        <f>IF(ISNUMBER(Regressions!Q4), Regressions!Q4, "-")</f>
        <v>66.666666669999998</v>
      </c>
      <c r="P30" s="251" t="s">
        <v>175</v>
      </c>
      <c r="Q30" s="252">
        <f>IF(ISNUMBER(Regressions!U4), Regressions!U4, "-")</f>
        <v>44</v>
      </c>
      <c r="R30" s="253" t="str">
        <f>IF(ISNUMBER(Regressions!V4), Regressions!V4, "-")</f>
        <v>-</v>
      </c>
      <c r="S30" s="253" t="str">
        <f>IF(ISNUMBER(Regressions!W4), Regressions!W4, "-")</f>
        <v>-</v>
      </c>
      <c r="T30" s="253" t="str">
        <f>IF(ISNUMBER(Regressions!X4), Regressions!X4, "-")</f>
        <v>-</v>
      </c>
      <c r="U30" s="253">
        <f>IF(ISNUMBER(Regressions!Y4), Regressions!Y4, "-")</f>
        <v>38.74755382</v>
      </c>
      <c r="V30" s="254">
        <f>IF(ISNUMBER(Regressions!Z4), Regressions!Z4, "-")</f>
        <v>58.201058199999999</v>
      </c>
      <c r="AM30" s="40"/>
      <c r="AN30" s="40"/>
      <c r="AO30" s="40"/>
      <c r="AP30" s="40"/>
      <c r="AQ30" s="40"/>
      <c r="AR30" s="40"/>
      <c r="AS30" s="40"/>
      <c r="AT30" s="40"/>
      <c r="AU30" s="40"/>
    </row>
    <row r="31" spans="2:47" x14ac:dyDescent="0.25">
      <c r="B31" s="239" t="s">
        <v>176</v>
      </c>
      <c r="C31" s="234">
        <f>IF(ISNUMBER(Regressions!C5),Regressions!C5,"-")</f>
        <v>9.7361381060000003</v>
      </c>
      <c r="D31" s="234" t="str">
        <f>IF(ISNUMBER(Regressions!D5),Regressions!D5,"-")</f>
        <v>-</v>
      </c>
      <c r="E31" s="234" t="str">
        <f>IF(ISNUMBER(Regressions!E5),Regressions!E5,"-")</f>
        <v>-</v>
      </c>
      <c r="F31" s="234" t="str">
        <f>IF(ISNUMBER(Regressions!F5),Regressions!F5,"-")</f>
        <v>-</v>
      </c>
      <c r="G31" s="234">
        <f>IF(ISNUMBER(Regressions!G5),Regressions!G5,"-")</f>
        <v>10.11459387</v>
      </c>
      <c r="H31" s="234">
        <f>IF(ISNUMBER(Regressions!H5),Regressions!H5,"-")</f>
        <v>9.9898882629999992</v>
      </c>
      <c r="I31" s="244" t="s">
        <v>176</v>
      </c>
      <c r="J31" s="234">
        <f>IF(ISNUMBER(Regressions!L5),Regressions!L5,"-")</f>
        <v>35.446428570000002</v>
      </c>
      <c r="K31" s="234" t="str">
        <f>IF(ISNUMBER(Regressions!M5),Regressions!M5,"-")</f>
        <v>-</v>
      </c>
      <c r="L31" s="234" t="str">
        <f>IF(ISNUMBER(Regressions!N5),Regressions!N5,"-")</f>
        <v>-</v>
      </c>
      <c r="M31" s="234" t="str">
        <f>IF(ISNUMBER(Regressions!O5),Regressions!O5,"-")</f>
        <v>-</v>
      </c>
      <c r="N31" s="234">
        <f>IF(ISNUMBER(Regressions!P5),Regressions!P5,"-")</f>
        <v>39.097602739999999</v>
      </c>
      <c r="O31" s="234">
        <f>IF(ISNUMBER(Regressions!Q5),Regressions!Q5,"-")</f>
        <v>30.519751240000002</v>
      </c>
      <c r="P31" s="249" t="s">
        <v>176</v>
      </c>
      <c r="Q31" s="234">
        <f>IF(ISNUMBER(Regressions!U5),Regressions!U5,"-")</f>
        <v>45.428571429999998</v>
      </c>
      <c r="R31" s="234" t="str">
        <f>IF(ISNUMBER(Regressions!V5),Regressions!V5,"-")</f>
        <v>-</v>
      </c>
      <c r="S31" s="234" t="str">
        <f>IF(ISNUMBER(Regressions!W5),Regressions!W5,"-")</f>
        <v>-</v>
      </c>
      <c r="T31" s="234" t="str">
        <f>IF(ISNUMBER(Regressions!X5),Regressions!X5,"-")</f>
        <v>-</v>
      </c>
      <c r="U31" s="234">
        <f>IF(ISNUMBER(Regressions!Y5),Regressions!Y5,"-")</f>
        <v>47.553816050000002</v>
      </c>
      <c r="V31" s="235">
        <f>IF(ISNUMBER(Regressions!Z5),Regressions!Z5,"-")</f>
        <v>39.153439149999997</v>
      </c>
      <c r="AM31" s="40"/>
      <c r="AN31" s="40"/>
      <c r="AO31" s="40"/>
      <c r="AP31" s="40"/>
      <c r="AQ31" s="40"/>
      <c r="AR31" s="40"/>
      <c r="AS31" s="40"/>
      <c r="AT31" s="40"/>
      <c r="AU31" s="40"/>
    </row>
    <row r="32" spans="2:47" ht="15.6" thickBot="1" x14ac:dyDescent="0.3">
      <c r="B32" s="240" t="s">
        <v>174</v>
      </c>
      <c r="C32" s="236">
        <f>IF(ISNUMBER(Regressions!C6), Regressions!C6, "-")</f>
        <v>16.627144850000001</v>
      </c>
      <c r="D32" s="236" t="str">
        <f>IF(ISNUMBER(Regressions!D6), Regressions!D6, "-")</f>
        <v>-</v>
      </c>
      <c r="E32" s="236" t="str">
        <f>IF(ISNUMBER(Regressions!E6), Regressions!E6, "-")</f>
        <v>-</v>
      </c>
      <c r="F32" s="236" t="str">
        <f>IF(ISNUMBER(Regressions!F6), Regressions!F6, "-")</f>
        <v>-</v>
      </c>
      <c r="G32" s="236">
        <f>IF(ISNUMBER(Regressions!G6), Regressions!G6, "-")</f>
        <v>17.144288240000002</v>
      </c>
      <c r="H32" s="236">
        <f>IF(ISNUMBER(Regressions!H6), Regressions!H6, "-")</f>
        <v>2.9351646470000001</v>
      </c>
      <c r="I32" s="245" t="s">
        <v>174</v>
      </c>
      <c r="J32" s="236">
        <f>IF(ISNUMBER(Regressions!L6), Regressions!L6, "-")</f>
        <v>6</v>
      </c>
      <c r="K32" s="236" t="str">
        <f>IF(ISNUMBER(Regressions!M6), Regressions!M6, "-")</f>
        <v>-</v>
      </c>
      <c r="L32" s="236" t="str">
        <f>IF(ISNUMBER(Regressions!N6), Regressions!N6, "-")</f>
        <v>-</v>
      </c>
      <c r="M32" s="236" t="str">
        <f>IF(ISNUMBER(Regressions!O6), Regressions!O6, "-")</f>
        <v>-</v>
      </c>
      <c r="N32" s="236">
        <f>IF(ISNUMBER(Regressions!P6), Regressions!P6, "-")</f>
        <v>3.718199609</v>
      </c>
      <c r="O32" s="236">
        <f>IF(ISNUMBER(Regressions!Q6), Regressions!Q6, "-")</f>
        <v>2.8135820900000001</v>
      </c>
      <c r="P32" s="250" t="s">
        <v>174</v>
      </c>
      <c r="Q32" s="236">
        <f>IF(ISNUMBER(Regressions!U6), Regressions!U6, "-")</f>
        <v>10.57142857</v>
      </c>
      <c r="R32" s="236" t="str">
        <f>IF(ISNUMBER(Regressions!V6), Regressions!V6, "-")</f>
        <v>-</v>
      </c>
      <c r="S32" s="236" t="str">
        <f>IF(ISNUMBER(Regressions!W6), Regressions!W6, "-")</f>
        <v>-</v>
      </c>
      <c r="T32" s="236" t="str">
        <f>IF(ISNUMBER(Regressions!X6), Regressions!X6, "-")</f>
        <v>-</v>
      </c>
      <c r="U32" s="236">
        <f>IF(ISNUMBER(Regressions!Y6), Regressions!Y6, "-")</f>
        <v>13.698630140000001</v>
      </c>
      <c r="V32" s="237">
        <f>IF(ISNUMBER(Regressions!Z6), Regressions!Z6, "-")</f>
        <v>2.6455026460000002</v>
      </c>
      <c r="AM32" s="40"/>
      <c r="AN32" s="40"/>
      <c r="AO32" s="40"/>
      <c r="AP32" s="40"/>
      <c r="AQ32" s="40"/>
      <c r="AR32" s="40"/>
      <c r="AS32" s="40"/>
      <c r="AT32" s="40"/>
      <c r="AU32" s="40"/>
    </row>
    <row r="33" spans="2:16" x14ac:dyDescent="0.25">
      <c r="B33" s="108"/>
      <c r="I33" s="108"/>
      <c r="P33" s="108"/>
    </row>
    <row r="34" spans="2:16" x14ac:dyDescent="0.25">
      <c r="B34" s="213" t="s">
        <v>229</v>
      </c>
    </row>
    <row r="36" spans="2:16" s="40" customFormat="1" ht="15.6" x14ac:dyDescent="0.3">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0" showRowColHeaders="0" topLeftCell="I7" zoomScale="90" zoomScaleNormal="90" workbookViewId="0"/>
  </sheetViews>
  <sheetFormatPr defaultColWidth="9" defaultRowHeight="13.2" x14ac:dyDescent="0.25"/>
  <cols>
    <col min="1" max="31" width="9" style="36"/>
    <col min="32" max="32" width="5.09765625" style="36" customWidth="1"/>
    <col min="33" max="16384" width="9" style="36"/>
  </cols>
  <sheetData>
    <row r="1" spans="1:32" s="48" customFormat="1" x14ac:dyDescent="0.25"/>
    <row r="2" spans="1:32" s="48" customFormat="1" ht="15.6" x14ac:dyDescent="0.3">
      <c r="A2" s="47" t="s">
        <v>177</v>
      </c>
    </row>
    <row r="3" spans="1:32" s="48" customFormat="1" ht="15.6" x14ac:dyDescent="0.3">
      <c r="A3" s="47"/>
    </row>
    <row r="4" spans="1:32" s="48" customFormat="1" x14ac:dyDescent="0.25">
      <c r="A4" s="209"/>
      <c r="B4" s="209"/>
      <c r="C4" s="209"/>
      <c r="D4" s="209"/>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row>
    <row r="5" spans="1:32" s="48" customFormat="1" x14ac:dyDescent="0.25">
      <c r="A5" s="209"/>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row>
    <row r="6" spans="1:32" s="48" customFormat="1" x14ac:dyDescent="0.25">
      <c r="A6" s="209"/>
      <c r="B6" s="209"/>
      <c r="C6" s="209"/>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row>
    <row r="7" spans="1:32" s="48" customFormat="1" x14ac:dyDescent="0.25">
      <c r="A7" s="209"/>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row>
    <row r="8" spans="1:32" s="48" customFormat="1" x14ac:dyDescent="0.25">
      <c r="A8" s="209"/>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row>
    <row r="9" spans="1:32" s="48" customFormat="1" x14ac:dyDescent="0.25">
      <c r="A9" s="209"/>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row>
    <row r="10" spans="1:32" s="48" customFormat="1" x14ac:dyDescent="0.25">
      <c r="A10" s="209"/>
      <c r="B10" s="209"/>
      <c r="C10" s="209"/>
      <c r="D10" s="209"/>
      <c r="E10" s="209"/>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row>
    <row r="11" spans="1:32" s="48" customFormat="1" x14ac:dyDescent="0.25">
      <c r="A11" s="209"/>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row>
    <row r="12" spans="1:32" s="48" customFormat="1" x14ac:dyDescent="0.25">
      <c r="A12" s="209"/>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row>
    <row r="13" spans="1:32" s="48" customFormat="1" x14ac:dyDescent="0.25">
      <c r="A13" s="209"/>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row>
    <row r="14" spans="1:32" s="48" customFormat="1" x14ac:dyDescent="0.25">
      <c r="A14" s="209"/>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row>
    <row r="15" spans="1:32" s="48" customFormat="1" x14ac:dyDescent="0.25">
      <c r="A15" s="209"/>
      <c r="B15" s="209"/>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209"/>
    </row>
    <row r="16" spans="1:32" s="48" customFormat="1" x14ac:dyDescent="0.25">
      <c r="A16" s="209"/>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row>
    <row r="17" spans="1:32" s="48" customFormat="1" x14ac:dyDescent="0.25">
      <c r="A17" s="209"/>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row>
    <row r="18" spans="1:32" s="48" customForma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row>
    <row r="19" spans="1:32" s="48" customFormat="1" x14ac:dyDescent="0.25">
      <c r="A19" s="209"/>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row>
    <row r="20" spans="1:32" s="48" customFormat="1" x14ac:dyDescent="0.25">
      <c r="A20" s="209"/>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row>
    <row r="21" spans="1:32" s="48" customFormat="1" x14ac:dyDescent="0.25">
      <c r="A21" s="209"/>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row>
    <row r="22" spans="1:32" s="48" customFormat="1"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row>
    <row r="23" spans="1:32" s="48" customFormat="1" x14ac:dyDescent="0.25">
      <c r="A23" s="45" t="s">
        <v>229</v>
      </c>
    </row>
    <row r="24" spans="1:32" s="48" customFormat="1" x14ac:dyDescent="0.25">
      <c r="A24" s="45"/>
    </row>
    <row r="25" spans="1:32" s="48" customFormat="1" x14ac:dyDescent="0.25">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pans="1:32" s="48" customFormat="1" x14ac:dyDescent="0.25">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pans="1:32" s="48" customFormat="1" x14ac:dyDescent="0.25">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pans="1:32" s="48" customFormat="1" x14ac:dyDescent="0.25">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pans="1:32" s="48" customFormat="1" x14ac:dyDescent="0.25">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pans="1:32" s="48" customFormat="1" x14ac:dyDescent="0.25">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pans="1:32" s="48" customFormat="1" x14ac:dyDescent="0.25">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pans="1:32" s="48" customFormat="1" x14ac:dyDescent="0.25">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pans="1:32" s="48" customFormat="1" x14ac:dyDescent="0.25">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pans="1:32" s="48" customFormat="1" x14ac:dyDescent="0.25">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pans="1:32" s="48" customFormat="1" x14ac:dyDescent="0.25">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pans="1:32" s="48" customFormat="1" x14ac:dyDescent="0.25">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pans="1:32" s="48" customFormat="1" x14ac:dyDescent="0.25">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pans="1:32" s="48" customFormat="1" x14ac:dyDescent="0.25">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pans="1:32" s="48" customFormat="1" x14ac:dyDescent="0.25">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pans="1:32" s="48" customFormat="1" x14ac:dyDescent="0.25">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pans="1:32" s="48" customFormat="1" x14ac:dyDescent="0.25">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pans="1:32" s="48" customFormat="1" x14ac:dyDescent="0.25">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pans="1:32" s="48" customFormat="1" x14ac:dyDescent="0.25">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pans="1:32" s="48" customFormat="1" x14ac:dyDescent="0.25">
      <c r="A44" s="45" t="s">
        <v>229</v>
      </c>
      <c r="B44" s="45"/>
    </row>
    <row r="45" spans="1:32" s="48" customFormat="1" x14ac:dyDescent="0.25"/>
    <row r="46" spans="1:32" s="48" customFormat="1" x14ac:dyDescent="0.25">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row>
    <row r="47" spans="1:32" s="48" customFormat="1" x14ac:dyDescent="0.25">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c r="AA47" s="143"/>
      <c r="AB47" s="143"/>
      <c r="AC47" s="143"/>
      <c r="AD47" s="143"/>
      <c r="AE47" s="143"/>
      <c r="AF47" s="143"/>
    </row>
    <row r="48" spans="1:32" s="48" customFormat="1" x14ac:dyDescent="0.25">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row>
    <row r="49" spans="1:32" s="48" customFormat="1" x14ac:dyDescent="0.25">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row>
    <row r="50" spans="1:32" s="48" customFormat="1" x14ac:dyDescent="0.25">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row>
    <row r="51" spans="1:32" s="48" customFormat="1" x14ac:dyDescent="0.25">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row>
    <row r="52" spans="1:32" s="48" customFormat="1" x14ac:dyDescent="0.25">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c r="AA52" s="143"/>
      <c r="AB52" s="143"/>
      <c r="AC52" s="143"/>
      <c r="AD52" s="143"/>
      <c r="AE52" s="143"/>
      <c r="AF52" s="143"/>
    </row>
    <row r="53" spans="1:32" s="48" customFormat="1" x14ac:dyDescent="0.25">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row>
    <row r="54" spans="1:32" s="48" customFormat="1" x14ac:dyDescent="0.25">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row>
    <row r="55" spans="1:32" s="48" customFormat="1" x14ac:dyDescent="0.25">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row>
    <row r="56" spans="1:32" s="48" customFormat="1" x14ac:dyDescent="0.25">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row>
    <row r="57" spans="1:32" s="48" customFormat="1" x14ac:dyDescent="0.25">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3"/>
      <c r="AB57" s="143"/>
      <c r="AC57" s="143"/>
      <c r="AD57" s="143"/>
      <c r="AE57" s="143"/>
      <c r="AF57" s="143"/>
    </row>
    <row r="58" spans="1:32" s="48" customFormat="1" x14ac:dyDescent="0.25">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row>
    <row r="59" spans="1:32" s="48" customFormat="1" x14ac:dyDescent="0.25">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row>
    <row r="60" spans="1:32" s="48" customFormat="1" x14ac:dyDescent="0.25">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row>
    <row r="61" spans="1:32" s="48" customFormat="1" x14ac:dyDescent="0.25">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row>
    <row r="62" spans="1:32" s="48" customFormat="1" x14ac:dyDescent="0.25">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row>
    <row r="63" spans="1:32" s="48" customFormat="1" x14ac:dyDescent="0.25">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row>
    <row r="64" spans="1:32" s="48" customFormat="1" x14ac:dyDescent="0.25">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row>
    <row r="65" spans="1:2" s="48" customFormat="1" x14ac:dyDescent="0.25">
      <c r="A65" s="45" t="s">
        <v>229</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topLeftCell="A4" zoomScaleNormal="100" workbookViewId="0">
      <selection activeCell="A4" sqref="A1:XFD1048576"/>
    </sheetView>
  </sheetViews>
  <sheetFormatPr defaultColWidth="9" defaultRowHeight="13.2" x14ac:dyDescent="0.25"/>
  <cols>
    <col min="1" max="1" width="7.09765625" style="36" customWidth="1"/>
    <col min="2" max="2" width="9" style="36"/>
    <col min="3" max="3" width="5.8984375" style="36" customWidth="1"/>
    <col min="4" max="5" width="4.09765625" style="36" customWidth="1"/>
    <col min="6" max="6" width="3.8984375" style="36" customWidth="1"/>
    <col min="7" max="7" width="4.09765625" style="36" customWidth="1"/>
    <col min="8" max="9" width="3.8984375" style="36" customWidth="1"/>
    <col min="10" max="10" width="4.09765625" style="36" customWidth="1"/>
    <col min="11" max="12" width="3.8984375" style="36" customWidth="1"/>
    <col min="13" max="13" width="4.09765625" style="36" customWidth="1"/>
    <col min="14" max="15" width="3.8984375" style="36" customWidth="1"/>
    <col min="16" max="16" width="4.09765625" style="36" customWidth="1"/>
    <col min="17" max="18" width="3.8984375" style="36" customWidth="1"/>
    <col min="19" max="19" width="4.09765625" style="36" customWidth="1"/>
    <col min="20" max="21" width="3.8984375" style="36" customWidth="1"/>
    <col min="22" max="23" width="3.8984375" style="418" customWidth="1"/>
    <col min="24" max="25" width="3.8984375" style="418" hidden="1" customWidth="1"/>
    <col min="26" max="28" width="3.8984375" style="418" customWidth="1"/>
    <col min="29" max="30" width="3.8984375" style="418" hidden="1" customWidth="1"/>
    <col min="31" max="33" width="3.8984375" style="418" customWidth="1"/>
    <col min="34" max="35" width="3.8984375" style="418" hidden="1" customWidth="1"/>
    <col min="36" max="38" width="3.8984375" style="418" customWidth="1"/>
    <col min="39" max="40" width="3.8984375" style="418" hidden="1" customWidth="1"/>
    <col min="41" max="43" width="3.8984375" style="418" customWidth="1"/>
    <col min="44" max="45" width="3.8984375" style="418" hidden="1" customWidth="1"/>
    <col min="46" max="48" width="3.8984375" style="418" customWidth="1"/>
    <col min="49" max="50" width="3.8984375" style="418" hidden="1" customWidth="1"/>
    <col min="51" max="51" width="3.8984375" style="418" customWidth="1"/>
    <col min="52" max="69" width="3.8984375" style="419" customWidth="1"/>
    <col min="70" max="16384" width="9" style="36"/>
  </cols>
  <sheetData>
    <row r="1" spans="1:69" ht="17.399999999999999" x14ac:dyDescent="0.3">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spans="1:69" ht="15.6" x14ac:dyDescent="0.3">
      <c r="A2" s="52"/>
      <c r="B2" s="52"/>
      <c r="C2" s="52"/>
      <c r="D2" s="88" t="s">
        <v>13</v>
      </c>
      <c r="E2" s="88"/>
      <c r="F2" s="51"/>
      <c r="G2" s="88"/>
      <c r="H2" s="51"/>
      <c r="I2" s="51"/>
      <c r="J2" s="88"/>
      <c r="K2" s="53"/>
      <c r="L2" s="53"/>
      <c r="M2" s="88"/>
      <c r="N2" s="51"/>
      <c r="O2" s="51"/>
      <c r="P2" s="88"/>
      <c r="Q2" s="51"/>
      <c r="R2" s="51"/>
      <c r="S2" s="88"/>
      <c r="T2" s="51"/>
      <c r="U2" s="51"/>
      <c r="V2" s="87" t="s">
        <v>14</v>
      </c>
      <c r="W2" s="87"/>
      <c r="X2" s="53"/>
      <c r="Y2" s="53"/>
      <c r="Z2" s="53"/>
      <c r="AA2" s="87"/>
      <c r="AB2" s="53"/>
      <c r="AC2" s="53"/>
      <c r="AD2" s="53"/>
      <c r="AE2" s="53"/>
      <c r="AF2" s="87"/>
      <c r="AG2" s="53"/>
      <c r="AH2" s="53"/>
      <c r="AI2" s="53"/>
      <c r="AJ2" s="53"/>
      <c r="AK2" s="87"/>
      <c r="AL2" s="53"/>
      <c r="AM2" s="53"/>
      <c r="AN2" s="53"/>
      <c r="AO2" s="53"/>
      <c r="AP2" s="87"/>
      <c r="AQ2" s="53"/>
      <c r="AR2" s="53"/>
      <c r="AS2" s="53"/>
      <c r="AT2" s="53"/>
      <c r="AU2" s="87"/>
      <c r="AV2" s="53"/>
      <c r="AW2" s="53"/>
      <c r="AX2" s="53"/>
      <c r="AY2" s="53"/>
      <c r="AZ2" s="98" t="s">
        <v>15</v>
      </c>
      <c r="BA2" s="98"/>
      <c r="BB2" s="98"/>
      <c r="BC2" s="98"/>
      <c r="BD2" s="98"/>
      <c r="BE2" s="98"/>
      <c r="BF2" s="98"/>
      <c r="BG2" s="98"/>
      <c r="BH2" s="98"/>
      <c r="BI2" s="98"/>
      <c r="BJ2" s="98"/>
      <c r="BK2" s="98"/>
      <c r="BL2" s="98"/>
      <c r="BM2" s="98"/>
      <c r="BN2" s="98"/>
      <c r="BO2" s="98"/>
      <c r="BP2" s="98"/>
      <c r="BQ2" s="98"/>
    </row>
    <row r="3" spans="1:69" ht="13.8" x14ac:dyDescent="0.25">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spans="1:69" ht="148.19999999999999" x14ac:dyDescent="0.25">
      <c r="A4" s="58" t="s">
        <v>5</v>
      </c>
      <c r="B4" s="58" t="s">
        <v>6</v>
      </c>
      <c r="C4" s="58" t="s">
        <v>4</v>
      </c>
      <c r="D4" s="154" t="s">
        <v>25</v>
      </c>
      <c r="E4" s="420" t="s">
        <v>19</v>
      </c>
      <c r="F4" s="151" t="s">
        <v>140</v>
      </c>
      <c r="G4" s="154" t="s">
        <v>25</v>
      </c>
      <c r="H4" s="398" t="s">
        <v>19</v>
      </c>
      <c r="I4" s="151" t="s">
        <v>140</v>
      </c>
      <c r="J4" s="154" t="s">
        <v>25</v>
      </c>
      <c r="K4" s="420" t="s">
        <v>19</v>
      </c>
      <c r="L4" s="151" t="s">
        <v>140</v>
      </c>
      <c r="M4" s="154" t="s">
        <v>25</v>
      </c>
      <c r="N4" s="398" t="s">
        <v>19</v>
      </c>
      <c r="O4" s="151" t="s">
        <v>140</v>
      </c>
      <c r="P4" s="154" t="s">
        <v>25</v>
      </c>
      <c r="Q4" s="420" t="s">
        <v>19</v>
      </c>
      <c r="R4" s="151" t="s">
        <v>140</v>
      </c>
      <c r="S4" s="154" t="s">
        <v>25</v>
      </c>
      <c r="T4" s="420" t="s">
        <v>19</v>
      </c>
      <c r="U4" s="151" t="s">
        <v>140</v>
      </c>
      <c r="V4" s="421" t="s">
        <v>25</v>
      </c>
      <c r="W4" s="400" t="s">
        <v>19</v>
      </c>
      <c r="X4" s="96" t="s">
        <v>21</v>
      </c>
      <c r="Y4" s="96" t="s">
        <v>30</v>
      </c>
      <c r="Z4" s="96" t="s">
        <v>141</v>
      </c>
      <c r="AA4" s="422" t="s">
        <v>25</v>
      </c>
      <c r="AB4" s="423" t="s">
        <v>19</v>
      </c>
      <c r="AC4" s="96" t="s">
        <v>21</v>
      </c>
      <c r="AD4" s="96" t="s">
        <v>30</v>
      </c>
      <c r="AE4" s="153" t="s">
        <v>141</v>
      </c>
      <c r="AF4" s="422" t="s">
        <v>25</v>
      </c>
      <c r="AG4" s="400" t="s">
        <v>19</v>
      </c>
      <c r="AH4" s="96" t="s">
        <v>21</v>
      </c>
      <c r="AI4" s="96" t="s">
        <v>30</v>
      </c>
      <c r="AJ4" s="96" t="s">
        <v>141</v>
      </c>
      <c r="AK4" s="422" t="s">
        <v>25</v>
      </c>
      <c r="AL4" s="423" t="s">
        <v>19</v>
      </c>
      <c r="AM4" s="96" t="s">
        <v>21</v>
      </c>
      <c r="AN4" s="96" t="s">
        <v>30</v>
      </c>
      <c r="AO4" s="153" t="s">
        <v>141</v>
      </c>
      <c r="AP4" s="422" t="s">
        <v>25</v>
      </c>
      <c r="AQ4" s="400" t="s">
        <v>19</v>
      </c>
      <c r="AR4" s="96" t="s">
        <v>21</v>
      </c>
      <c r="AS4" s="96" t="s">
        <v>30</v>
      </c>
      <c r="AT4" s="96" t="s">
        <v>141</v>
      </c>
      <c r="AU4" s="422" t="s">
        <v>25</v>
      </c>
      <c r="AV4" s="423" t="s">
        <v>19</v>
      </c>
      <c r="AW4" s="152" t="s">
        <v>21</v>
      </c>
      <c r="AX4" s="152" t="s">
        <v>30</v>
      </c>
      <c r="AY4" s="153" t="s">
        <v>141</v>
      </c>
      <c r="AZ4" s="424" t="s">
        <v>25</v>
      </c>
      <c r="BA4" s="425" t="s">
        <v>160</v>
      </c>
      <c r="BB4" s="102" t="s">
        <v>162</v>
      </c>
      <c r="BC4" s="426" t="s">
        <v>25</v>
      </c>
      <c r="BD4" s="427" t="s">
        <v>160</v>
      </c>
      <c r="BE4" s="107" t="s">
        <v>162</v>
      </c>
      <c r="BF4" s="426" t="s">
        <v>25</v>
      </c>
      <c r="BG4" s="427" t="s">
        <v>160</v>
      </c>
      <c r="BH4" s="107" t="s">
        <v>162</v>
      </c>
      <c r="BI4" s="428" t="s">
        <v>25</v>
      </c>
      <c r="BJ4" s="425" t="s">
        <v>160</v>
      </c>
      <c r="BK4" s="101" t="s">
        <v>162</v>
      </c>
      <c r="BL4" s="428" t="s">
        <v>25</v>
      </c>
      <c r="BM4" s="425" t="s">
        <v>160</v>
      </c>
      <c r="BN4" s="102" t="s">
        <v>162</v>
      </c>
      <c r="BO4" s="428" t="s">
        <v>25</v>
      </c>
      <c r="BP4" s="425" t="s">
        <v>160</v>
      </c>
      <c r="BQ4" s="102" t="s">
        <v>162</v>
      </c>
    </row>
    <row r="5" spans="1:69" ht="47.4" x14ac:dyDescent="0.25">
      <c r="A5" s="58" t="s">
        <v>40</v>
      </c>
      <c r="B5" s="58" t="s">
        <v>41</v>
      </c>
      <c r="C5" s="58" t="s">
        <v>42</v>
      </c>
      <c r="D5" s="156" t="s">
        <v>154</v>
      </c>
      <c r="E5" s="429" t="s">
        <v>43</v>
      </c>
      <c r="F5" s="155" t="s">
        <v>66</v>
      </c>
      <c r="G5" s="156" t="s">
        <v>155</v>
      </c>
      <c r="H5" s="430" t="s">
        <v>44</v>
      </c>
      <c r="I5" s="94" t="s">
        <v>67</v>
      </c>
      <c r="J5" s="156" t="s">
        <v>156</v>
      </c>
      <c r="K5" s="430" t="s">
        <v>45</v>
      </c>
      <c r="L5" s="155" t="s">
        <v>68</v>
      </c>
      <c r="M5" s="156" t="s">
        <v>157</v>
      </c>
      <c r="N5" s="430" t="s">
        <v>96</v>
      </c>
      <c r="O5" s="94" t="s">
        <v>97</v>
      </c>
      <c r="P5" s="156" t="s">
        <v>158</v>
      </c>
      <c r="Q5" s="430" t="s">
        <v>98</v>
      </c>
      <c r="R5" s="94" t="s">
        <v>99</v>
      </c>
      <c r="S5" s="156" t="s">
        <v>159</v>
      </c>
      <c r="T5" s="430" t="s">
        <v>100</v>
      </c>
      <c r="U5" s="155" t="s">
        <v>101</v>
      </c>
      <c r="V5" s="410" t="s">
        <v>148</v>
      </c>
      <c r="W5" s="431" t="s">
        <v>46</v>
      </c>
      <c r="X5" s="97" t="s">
        <v>70</v>
      </c>
      <c r="Y5" s="97" t="s">
        <v>69</v>
      </c>
      <c r="Z5" s="97" t="s">
        <v>123</v>
      </c>
      <c r="AA5" s="409" t="s">
        <v>149</v>
      </c>
      <c r="AB5" s="431" t="s">
        <v>47</v>
      </c>
      <c r="AC5" s="97" t="s">
        <v>72</v>
      </c>
      <c r="AD5" s="97" t="s">
        <v>71</v>
      </c>
      <c r="AE5" s="157" t="s">
        <v>125</v>
      </c>
      <c r="AF5" s="409" t="s">
        <v>150</v>
      </c>
      <c r="AG5" s="431" t="s">
        <v>48</v>
      </c>
      <c r="AH5" s="97" t="s">
        <v>74</v>
      </c>
      <c r="AI5" s="97" t="s">
        <v>73</v>
      </c>
      <c r="AJ5" s="97" t="s">
        <v>126</v>
      </c>
      <c r="AK5" s="409" t="s">
        <v>151</v>
      </c>
      <c r="AL5" s="431" t="s">
        <v>75</v>
      </c>
      <c r="AM5" s="97" t="s">
        <v>77</v>
      </c>
      <c r="AN5" s="97" t="s">
        <v>76</v>
      </c>
      <c r="AO5" s="157" t="s">
        <v>127</v>
      </c>
      <c r="AP5" s="409" t="s">
        <v>152</v>
      </c>
      <c r="AQ5" s="431" t="s">
        <v>78</v>
      </c>
      <c r="AR5" s="97" t="s">
        <v>80</v>
      </c>
      <c r="AS5" s="97" t="s">
        <v>79</v>
      </c>
      <c r="AT5" s="97" t="s">
        <v>128</v>
      </c>
      <c r="AU5" s="409" t="s">
        <v>153</v>
      </c>
      <c r="AV5" s="431" t="s">
        <v>81</v>
      </c>
      <c r="AW5" s="97" t="s">
        <v>83</v>
      </c>
      <c r="AX5" s="97" t="s">
        <v>82</v>
      </c>
      <c r="AY5" s="157" t="s">
        <v>129</v>
      </c>
      <c r="AZ5" s="416" t="s">
        <v>84</v>
      </c>
      <c r="BA5" s="432" t="s">
        <v>133</v>
      </c>
      <c r="BB5" s="99" t="s">
        <v>85</v>
      </c>
      <c r="BC5" s="415" t="s">
        <v>95</v>
      </c>
      <c r="BD5" s="432" t="s">
        <v>134</v>
      </c>
      <c r="BE5" s="100" t="s">
        <v>94</v>
      </c>
      <c r="BF5" s="415" t="s">
        <v>93</v>
      </c>
      <c r="BG5" s="432" t="s">
        <v>135</v>
      </c>
      <c r="BH5" s="99" t="s">
        <v>92</v>
      </c>
      <c r="BI5" s="415" t="s">
        <v>91</v>
      </c>
      <c r="BJ5" s="432" t="s">
        <v>136</v>
      </c>
      <c r="BK5" s="100" t="s">
        <v>90</v>
      </c>
      <c r="BL5" s="415" t="s">
        <v>89</v>
      </c>
      <c r="BM5" s="432" t="s">
        <v>137</v>
      </c>
      <c r="BN5" s="99" t="s">
        <v>88</v>
      </c>
      <c r="BO5" s="415" t="s">
        <v>87</v>
      </c>
      <c r="BP5" s="432" t="s">
        <v>138</v>
      </c>
      <c r="BQ5" s="100" t="s">
        <v>86</v>
      </c>
    </row>
    <row r="6" spans="1:69" x14ac:dyDescent="0.25">
      <c r="A6" s="59" t="str">
        <f>IF('Water Data'!B1="",NA(),'Water Data'!B1)</f>
        <v>ASPR10</v>
      </c>
      <c r="B6" s="59" t="str">
        <f>+IF('Water Data'!A3="",NA(),'Water Data'!A3)</f>
        <v>EMIS</v>
      </c>
      <c r="C6" s="59">
        <f>+IF('Water Data'!C3="",NA(),'Water Data'!C3)</f>
        <v>2010</v>
      </c>
      <c r="D6" s="433">
        <f>+IF(AND(ISNUMBER('Water Data'!C5),'Data Summary'!BS6="Yes"),100-'Water Data'!C5,NA())</f>
        <v>84</v>
      </c>
      <c r="E6" s="433" t="e">
        <f>+IF(AND(ISNUMBER('Water Data'!C7),'Data Summary'!BT6="Yes"),'Water Data'!C7,NA())</f>
        <v>#N/A</v>
      </c>
      <c r="F6" s="433" t="e">
        <f>+IF(AND(ISNUMBER('Water Data'!C10),'Data Summary'!BU6="Yes"),'Water Data'!C10,NA())</f>
        <v>#N/A</v>
      </c>
      <c r="G6" s="433" t="e">
        <f>+IF(AND(ISNUMBER('Water Data'!D5),'Data Summary'!BV6="Yes"),100-'Water Data'!D5,NA())</f>
        <v>#N/A</v>
      </c>
      <c r="H6" s="433" t="e">
        <f>+IF(AND(ISNUMBER('Water Data'!D7),'Data Summary'!BW6="Yes"),'Water Data'!D7,NA())</f>
        <v>#N/A</v>
      </c>
      <c r="I6" s="433" t="e">
        <f>+IF(AND(ISNUMBER('Water Data'!D10),'Data Summary'!BX6="Yes"),'Water Data'!D10,NA())</f>
        <v>#N/A</v>
      </c>
      <c r="J6" s="433" t="e">
        <f>+IF(AND(ISNUMBER('Water Data'!E5),'Data Summary'!BY6="Yes"),100-'Water Data'!E5,NA())</f>
        <v>#N/A</v>
      </c>
      <c r="K6" s="433" t="e">
        <f>+IF(AND(ISNUMBER('Water Data'!E7),'Data Summary'!BZ6="Yes"),'Water Data'!E7,NA())</f>
        <v>#N/A</v>
      </c>
      <c r="L6" s="433" t="e">
        <f>+IF(AND(ISNUMBER('Water Data'!E10),'Data Summary'!CA6="Yes"),'Water Data'!E10,NA())</f>
        <v>#N/A</v>
      </c>
      <c r="M6" s="433" t="e">
        <f>+IF(AND(ISNUMBER('Water Data'!F5),'Data Summary'!CB6="Yes"),100-'Water Data'!F5,NA())</f>
        <v>#N/A</v>
      </c>
      <c r="N6" s="433" t="e">
        <f>+IF(AND(ISNUMBER('Water Data'!F7),'Data Summary'!CC6="Yes"),'Water Data'!F7,NA())</f>
        <v>#N/A</v>
      </c>
      <c r="O6" s="433" t="e">
        <f>+IF(AND(ISNUMBER('Water Data'!F10),'Data Summary'!CD6="Yes"),'Water Data'!F10,NA())</f>
        <v>#N/A</v>
      </c>
      <c r="P6" s="433">
        <f>+IF(AND(ISNUMBER('Water Data'!G5),'Data Summary'!CE6="Yes"),100-'Water Data'!G5,NA())</f>
        <v>84</v>
      </c>
      <c r="Q6" s="433" t="e">
        <f>+IF(AND(ISNUMBER('Water Data'!G7),'Data Summary'!CF6="Yes"),'Water Data'!G7,NA())</f>
        <v>#N/A</v>
      </c>
      <c r="R6" s="433" t="e">
        <f>+IF(AND(ISNUMBER('Water Data'!G10),'Data Summary'!CG6="Yes"),'Water Data'!G10,NA())</f>
        <v>#N/A</v>
      </c>
      <c r="S6" s="433" t="e">
        <f>+IF(AND(ISNUMBER('Water Data'!H5),'Data Summary'!CH6="Yes"),100-'Water Data'!H5,NA())</f>
        <v>#N/A</v>
      </c>
      <c r="T6" s="433" t="e">
        <f>+IF(AND(ISNUMBER('Water Data'!H7),'Data Summary'!CI6="Yes"),'Water Data'!H7,NA())</f>
        <v>#N/A</v>
      </c>
      <c r="U6" s="433" t="e">
        <f>+IF(AND(ISNUMBER('Water Data'!H10),'Data Summary'!CJ6="Yes"),'Water Data'!H10,NA())</f>
        <v>#N/A</v>
      </c>
      <c r="V6" s="205" t="e">
        <f>+IF(AND(ISNUMBER('Sanitation Data'!C5),'Data Summary'!CK6="Yes"),100-'Sanitation Data'!C5,NA())</f>
        <v>#N/A</v>
      </c>
      <c r="W6" s="205" t="e">
        <f>+IF(AND(ISNUMBER('Sanitation Data'!C7),'Data Summary'!CL6="Yes"),'Sanitation Data'!C7,NA())</f>
        <v>#N/A</v>
      </c>
      <c r="X6" s="205" t="e">
        <f>+IF(AND(ISNUMBER('Sanitation Data'!C11),'Data Summary'!CM6="Yes"),'Sanitation Data'!C11,NA())</f>
        <v>#N/A</v>
      </c>
      <c r="Y6" s="205" t="e">
        <f>+IF(AND(ISNUMBER('Sanitation Data'!C12),'Data Summary'!CN6="Yes"),'Sanitation Data'!C12,NA())</f>
        <v>#N/A</v>
      </c>
      <c r="Z6" s="205">
        <f>+IF(AND(ISNUMBER('Sanitation Data'!C13),'Data Summary'!CO6="Yes"),'Sanitation Data'!C13,NA())</f>
        <v>31</v>
      </c>
      <c r="AA6" s="205" t="e">
        <f>+IF(AND(ISNUMBER('Sanitation Data'!D5),'Data Summary'!CP6="Yes"),100-'Sanitation Data'!D5,NA())</f>
        <v>#N/A</v>
      </c>
      <c r="AB6" s="205" t="e">
        <f>+IF(AND(ISNUMBER('Sanitation Data'!D7),'Data Summary'!CQ6="Yes"),'Sanitation Data'!D7,NA())</f>
        <v>#N/A</v>
      </c>
      <c r="AC6" s="205" t="e">
        <f>+IF(AND(ISNUMBER('Sanitation Data'!D11),'Data Summary'!CR6="Yes"),'Sanitation Data'!D11,NA())</f>
        <v>#N/A</v>
      </c>
      <c r="AD6" s="205" t="e">
        <f>+IF(AND(ISNUMBER('Sanitation Data'!D12),'Data Summary'!CS6="Yes"),'Sanitation Data'!D12,NA())</f>
        <v>#N/A</v>
      </c>
      <c r="AE6" s="205" t="e">
        <f>+IF(AND(ISNUMBER('Sanitation Data'!D13),'Data Summary'!CT6="Yes"),'Sanitation Data'!D13,NA())</f>
        <v>#N/A</v>
      </c>
      <c r="AF6" s="205" t="e">
        <f>+IF(AND(ISNUMBER('Sanitation Data'!E5),'Data Summary'!CU6="Yes"),100-'Sanitation Data'!E5,NA())</f>
        <v>#N/A</v>
      </c>
      <c r="AG6" s="205" t="e">
        <f>+IF(AND(ISNUMBER('Sanitation Data'!E7),'Data Summary'!CV6="Yes"),'Sanitation Data'!E7,NA())</f>
        <v>#N/A</v>
      </c>
      <c r="AH6" s="205" t="e">
        <f>+IF(AND(ISNUMBER('Sanitation Data'!E11),'Data Summary'!CW6="Yes"),'Sanitation Data'!E11,NA())</f>
        <v>#N/A</v>
      </c>
      <c r="AI6" s="205" t="e">
        <f>+IF(AND(ISNUMBER('Sanitation Data'!E12),'Data Summary'!CX6="Yes"),'Sanitation Data'!E12,NA())</f>
        <v>#N/A</v>
      </c>
      <c r="AJ6" s="205" t="e">
        <f>+IF(AND(ISNUMBER('Sanitation Data'!E13),'Data Summary'!CY6="Yes"),'Sanitation Data'!E13,NA())</f>
        <v>#N/A</v>
      </c>
      <c r="AK6" s="205" t="e">
        <f>+IF(AND(ISNUMBER('Sanitation Data'!F5),'Data Summary'!CZ6="Yes"),100-'Sanitation Data'!F5,NA())</f>
        <v>#N/A</v>
      </c>
      <c r="AL6" s="205" t="e">
        <f>+IF(AND(ISNUMBER('Sanitation Data'!F7),'Data Summary'!DA6="Yes"),'Sanitation Data'!F7,NA())</f>
        <v>#N/A</v>
      </c>
      <c r="AM6" s="205" t="e">
        <f>+IF(AND(ISNUMBER('Sanitation Data'!F11),'Data Summary'!DB6="Yes"),'Sanitation Data'!F11,NA())</f>
        <v>#N/A</v>
      </c>
      <c r="AN6" s="205" t="e">
        <f>+IF(AND(ISNUMBER('Sanitation Data'!F12),'Data Summary'!DC6="Yes"),'Sanitation Data'!F12,NA())</f>
        <v>#N/A</v>
      </c>
      <c r="AO6" s="205" t="e">
        <f>+IF(AND(ISNUMBER('Sanitation Data'!F13),'Data Summary'!DD6="Yes"),'Sanitation Data'!F13,NA())</f>
        <v>#N/A</v>
      </c>
      <c r="AP6" s="205" t="e">
        <f>+IF(AND(ISNUMBER('Sanitation Data'!G5),'Data Summary'!DE6="Yes"),100-'Sanitation Data'!G5,NA())</f>
        <v>#N/A</v>
      </c>
      <c r="AQ6" s="205" t="e">
        <f>+IF(AND(ISNUMBER('Sanitation Data'!G7),'Data Summary'!DF6="Yes"),'Sanitation Data'!G7,NA())</f>
        <v>#N/A</v>
      </c>
      <c r="AR6" s="205" t="e">
        <f>+IF(AND(ISNUMBER('Sanitation Data'!G11),'Data Summary'!DG6="Yes"),'Sanitation Data'!G11,NA())</f>
        <v>#N/A</v>
      </c>
      <c r="AS6" s="205" t="e">
        <f>+IF(AND(ISNUMBER('Sanitation Data'!G12),'Data Summary'!DH6="Yes"),'Sanitation Data'!G12,NA())</f>
        <v>#N/A</v>
      </c>
      <c r="AT6" s="205">
        <f>+IF(AND(ISNUMBER('Sanitation Data'!G13),'Data Summary'!DI6="Yes"),'Sanitation Data'!G13,NA())</f>
        <v>31</v>
      </c>
      <c r="AU6" s="205" t="e">
        <f>+IF(AND(ISNUMBER('Sanitation Data'!H5),'Data Summary'!DJ6="Yes"),100-'Sanitation Data'!H5,NA())</f>
        <v>#N/A</v>
      </c>
      <c r="AV6" s="205" t="e">
        <f>+IF(AND(ISNUMBER('Sanitation Data'!H7),'Data Summary'!DK6="Yes"),'Sanitation Data'!H7,NA())</f>
        <v>#N/A</v>
      </c>
      <c r="AW6" s="205" t="e">
        <f>+IF(AND(ISNUMBER('Sanitation Data'!H11),'Data Summary'!DL6="Yes"),'Sanitation Data'!H11,NA())</f>
        <v>#N/A</v>
      </c>
      <c r="AX6" s="205" t="e">
        <f>+IF(AND(ISNUMBER('Sanitation Data'!H12),'Data Summary'!DM6="Yes"),'Sanitation Data'!H12,NA())</f>
        <v>#N/A</v>
      </c>
      <c r="AY6" s="205" t="e">
        <f>+IF(AND(ISNUMBER('Sanitation Data'!H13),'Data Summary'!DN6="Yes"),'Sanitation Data'!H13,NA())</f>
        <v>#N/A</v>
      </c>
      <c r="AZ6" s="206" t="e">
        <f>+IF(AND(ISNUMBER('Hygiene Data'!C6),'Data Summary'!DO6="Yes"),'Hygiene Data'!C6,NA())</f>
        <v>#N/A</v>
      </c>
      <c r="BA6" s="206" t="e">
        <f>+IF(AND(ISNUMBER('Hygiene Data'!C8),'Data Summary'!DP6="Yes"),'Hygiene Data'!C8,NA())</f>
        <v>#N/A</v>
      </c>
      <c r="BB6" s="206" t="e">
        <f>+IF(AND(ISNUMBER('Hygiene Data'!C10),'Data Summary'!DQ6="Yes"),'Hygiene Data'!C10,NA())</f>
        <v>#N/A</v>
      </c>
      <c r="BC6" s="206" t="e">
        <f>+IF(AND(ISNUMBER('Hygiene Data'!D6),'Data Summary'!DR6="Yes"),'Hygiene Data'!D6,NA())</f>
        <v>#N/A</v>
      </c>
      <c r="BD6" s="206" t="e">
        <f>+IF(AND(ISNUMBER('Hygiene Data'!D8),'Data Summary'!DS6="Yes"),'Hygiene Data'!D8,NA())</f>
        <v>#N/A</v>
      </c>
      <c r="BE6" s="206" t="e">
        <f>+IF(AND(ISNUMBER('Hygiene Data'!D10),'Data Summary'!DT6="Yes"),'Hygiene Data'!D10,NA())</f>
        <v>#N/A</v>
      </c>
      <c r="BF6" s="206" t="e">
        <f>+IF(AND(ISNUMBER('Hygiene Data'!E6),'Data Summary'!DU6="Yes"),'Hygiene Data'!E6,NA())</f>
        <v>#N/A</v>
      </c>
      <c r="BG6" s="206" t="e">
        <f>+IF(AND(ISNUMBER('Hygiene Data'!E8),'Data Summary'!DV6="Yes"),'Hygiene Data'!E8,NA())</f>
        <v>#N/A</v>
      </c>
      <c r="BH6" s="206" t="e">
        <f>+IF(AND(ISNUMBER('Hygiene Data'!E10),'Data Summary'!DW6="Yes"),'Hygiene Data'!E10,NA())</f>
        <v>#N/A</v>
      </c>
      <c r="BI6" s="206" t="e">
        <f>+IF(AND(ISNUMBER('Hygiene Data'!F6),'Data Summary'!DX6="Yes"),'Hygiene Data'!F6,NA())</f>
        <v>#N/A</v>
      </c>
      <c r="BJ6" s="206" t="e">
        <f>+IF(AND(ISNUMBER('Hygiene Data'!F8),'Data Summary'!DY6="Yes"),'Hygiene Data'!F8,NA())</f>
        <v>#N/A</v>
      </c>
      <c r="BK6" s="206" t="e">
        <f>+IF(AND(ISNUMBER('Hygiene Data'!F10),'Data Summary'!DZ6="Yes"),'Hygiene Data'!F10,NA())</f>
        <v>#N/A</v>
      </c>
      <c r="BL6" s="206" t="e">
        <f>+IF(AND(ISNUMBER('Hygiene Data'!G6),'Data Summary'!EA6="Yes"),'Hygiene Data'!G6,NA())</f>
        <v>#N/A</v>
      </c>
      <c r="BM6" s="206" t="e">
        <f>+IF(AND(ISNUMBER('Hygiene Data'!G8),'Data Summary'!EB6="Yes"),'Hygiene Data'!G8,NA())</f>
        <v>#N/A</v>
      </c>
      <c r="BN6" s="206" t="e">
        <f>+IF(AND(ISNUMBER('Hygiene Data'!G10),'Data Summary'!EC6="Yes"),'Hygiene Data'!G10,NA())</f>
        <v>#N/A</v>
      </c>
      <c r="BO6" s="206" t="e">
        <f>+IF(AND(ISNUMBER('Hygiene Data'!H6),'Data Summary'!ED6="Yes"),'Hygiene Data'!H6,NA())</f>
        <v>#N/A</v>
      </c>
      <c r="BP6" s="206" t="e">
        <f>+IF(AND(ISNUMBER('Hygiene Data'!H8),'Data Summary'!EE6="Yes"),'Hygiene Data'!H8,NA())</f>
        <v>#N/A</v>
      </c>
      <c r="BQ6" s="206" t="e">
        <f>+IF(AND(ISNUMBER('Hygiene Data'!H10),'Data Summary'!EF6="Yes"),'Hygiene Data'!H10,NA())</f>
        <v>#N/A</v>
      </c>
    </row>
    <row r="7" spans="1:69" x14ac:dyDescent="0.25">
      <c r="A7" s="59" t="str">
        <f ca="1">+IF(OFFSET('Water Data'!$B$1,0,10*ROW('Water Data'!B1))="",NA(),OFFSET('Water Data'!$B$1,0,10*ROW('Water Data'!B1)))</f>
        <v>BEIS10</v>
      </c>
      <c r="B7" s="59" t="str">
        <f ca="1">+IF(OFFSET('Water Data'!$A$3,0,10*ROW('Water Data'!A1))="",NA(),OFFSET('Water Data'!$A$3,0,10*ROW('Water Data'!A1)))</f>
        <v>EMIS</v>
      </c>
      <c r="C7" s="59">
        <f ca="1">+IF(OFFSET('Water Data'!$C$3,0,10*ROW('Water Data'!C1))="",NA(),OFFSET('Water Data'!$C$3,0,10*ROW('Water Data'!C1)))</f>
        <v>2010</v>
      </c>
      <c r="D7" s="433" t="e">
        <f ca="1">+IF(AND(ISNUMBER(OFFSET('Water Data'!$C$5,0,10*ROW('Water Data'!C1))),'Data Summary'!BS7="Yes"),100-OFFSET('Water Data'!$C$5,0,10*ROW('Water Data'!C1)),NA())</f>
        <v>#N/A</v>
      </c>
      <c r="E7" s="433" t="e">
        <f ca="1">+IF(AND(ISNUMBER(OFFSET('Water Data'!$C$7,0,10*ROW('Water Data'!C1))),'Data Summary'!BT7="Yes"),OFFSET('Water Data'!$C$7,0,10*ROW('Water Data'!C1)),NA())</f>
        <v>#N/A</v>
      </c>
      <c r="F7" s="433" t="e">
        <f ca="1">+IF(AND(ISNUMBER(OFFSET('Water Data'!$C$10,0,10*ROW('Water Data'!C1))),'Data Summary'!BU7="Yes"),OFFSET('Water Data'!$C$10,0,10*ROW('Water Data'!C1)),NA())</f>
        <v>#N/A</v>
      </c>
      <c r="G7" s="433" t="e">
        <f ca="1">+IF(AND(ISNUMBER(OFFSET('Water Data'!$D$5,0,10*ROW('Water Data'!D1))),'Data Summary'!BV7="Yes"),100-OFFSET('Water Data'!$D$5,0,10*ROW('Water Data'!D1)),NA())</f>
        <v>#N/A</v>
      </c>
      <c r="H7" s="433" t="e">
        <f ca="1">+IF(AND(ISNUMBER(OFFSET('Water Data'!$D$7,0,10*ROW('Water Data'!D1))),'Data Summary'!BW7="Yes"),OFFSET('Water Data'!$D$7,0,10*ROW('Water Data'!D1)),NA())</f>
        <v>#N/A</v>
      </c>
      <c r="I7" s="433" t="e">
        <f ca="1">+IF(AND(ISNUMBER(OFFSET('Water Data'!$D$10,0,10*ROW('Water Data'!D1))),'Data Summary'!BX7="Yes"),OFFSET('Water Data'!$D$10,0,10*ROW('Water Data'!D1)),NA())</f>
        <v>#N/A</v>
      </c>
      <c r="J7" s="433" t="e">
        <f ca="1">+IF(AND(ISNUMBER(OFFSET('Water Data'!$E$5,0,10*ROW('Water Data'!E1))),'Data Summary'!BY7="Yes"),100-OFFSET('Water Data'!$E$5,0,10*ROW('Water Data'!E1)),NA())</f>
        <v>#N/A</v>
      </c>
      <c r="K7" s="433" t="e">
        <f ca="1">+IF(AND(ISNUMBER(OFFSET('Water Data'!$E$7,0,10*ROW('Water Data'!E1))),'Data Summary'!BZ7="Yes"),OFFSET('Water Data'!$E$7,0,10*ROW('Water Data'!E1)),NA())</f>
        <v>#N/A</v>
      </c>
      <c r="L7" s="433" t="e">
        <f ca="1">+IF(AND(ISNUMBER(OFFSET('Water Data'!$E$10,0,10*ROW('Water Data'!E1))),'Data Summary'!CA7="Yes"),OFFSET('Water Data'!$E$10,0,10*ROW('Water Data'!E1)),NA())</f>
        <v>#N/A</v>
      </c>
      <c r="M7" s="433" t="e">
        <f ca="1">+IF(AND(ISNUMBER(OFFSET('Water Data'!$F$5,0,10*ROW('Water Data'!F1))),'Data Summary'!CB7="Yes"),100-OFFSET('Water Data'!$F$5,0,10*ROW('Water Data'!F1)),NA())</f>
        <v>#N/A</v>
      </c>
      <c r="N7" s="433" t="e">
        <f ca="1">+IF(AND(ISNUMBER(OFFSET('Water Data'!$F$7,0,10*ROW('Water Data'!F1))),'Data Summary'!CC7="Yes"),OFFSET('Water Data'!$F$7,0,10*ROW('Water Data'!F1)),NA())</f>
        <v>#N/A</v>
      </c>
      <c r="O7" s="433" t="e">
        <f ca="1">+IF(AND(ISNUMBER(OFFSET('Water Data'!$F$10,0,10*ROW('Water Data'!F1))),'Data Summary'!CD7="Yes"),OFFSET('Water Data'!$F$10,0,10*ROW('Water Data'!F1)),NA())</f>
        <v>#N/A</v>
      </c>
      <c r="P7" s="433" t="e">
        <f ca="1">+IF(AND(ISNUMBER(OFFSET('Water Data'!$G$5,0,10*ROW('Water Data'!G1))),'Data Summary'!CE7="Yes"),100-OFFSET('Water Data'!$G$5,0,10*ROW('Water Data'!G1)),NA())</f>
        <v>#N/A</v>
      </c>
      <c r="Q7" s="433" t="e">
        <f ca="1">+IF(AND(ISNUMBER(OFFSET('Water Data'!$G$7,0,10*ROW('Water Data'!G1))),'Data Summary'!CF7="Yes"),OFFSET('Water Data'!$G$7,0,10*ROW('Water Data'!G1)),NA())</f>
        <v>#N/A</v>
      </c>
      <c r="R7" s="433" t="e">
        <f ca="1">+IF(AND(ISNUMBER(OFFSET('Water Data'!$G$10,0,10*ROW('Water Data'!G1))),'Data Summary'!CG7="Yes"),OFFSET('Water Data'!$G$10,0,10*ROW('Water Data'!G1)),NA())</f>
        <v>#N/A</v>
      </c>
      <c r="S7" s="433" t="e">
        <f ca="1">+IF(AND(ISNUMBER(OFFSET('Water Data'!$H$5,0,10*ROW('Water Data'!H1))),'Data Summary'!CH7="Yes"),100-OFFSET('Water Data'!$H$5,0,10*ROW('Water Data'!H1)),NA())</f>
        <v>#N/A</v>
      </c>
      <c r="T7" s="433">
        <f ca="1">+IF(AND(ISNUMBER(OFFSET('Water Data'!$H$7,0,10*ROW('Water Data'!H1))),'Data Summary'!CI7="Yes"),OFFSET('Water Data'!$H$7,0,10*ROW('Water Data'!H1)),NA())</f>
        <v>85</v>
      </c>
      <c r="U7" s="433" t="e">
        <f ca="1">+IF(AND(ISNUMBER(OFFSET('Water Data'!$H$10,0,10*ROW('Water Data'!H1))),'Data Summary'!CJ7="Yes"),OFFSET('Water Data'!$H$10,0,10*ROW('Water Data'!H1)),NA())</f>
        <v>#N/A</v>
      </c>
      <c r="V7" s="205" t="e">
        <f ca="1">+IF(AND(ISNUMBER(OFFSET('Sanitation Data'!$C$5,0,10*ROW('Sanitation Data'!C1))),'Data Summary'!CK7="Yes"),100-OFFSET('Sanitation Data'!$C$5,0,10*ROW('Sanitation Data'!C1)),NA())</f>
        <v>#N/A</v>
      </c>
      <c r="W7" s="205" t="e">
        <f ca="1">+IF(AND(ISNUMBER(OFFSET('Sanitation Data'!$C$7,0,10*ROW('Sanitation Data'!C1))),'Data Summary'!CL7="Yes"),OFFSET('Sanitation Data'!$C$7,0,10*ROW('Sanitation Data'!C1)),NA())</f>
        <v>#N/A</v>
      </c>
      <c r="X7" s="205" t="e">
        <f ca="1">+IF(AND(ISNUMBER(OFFSET('Sanitation Data'!$C$11,0,10*ROW('Sanitation Data'!C1))),'Data Summary'!CM7="Yes"),OFFSET('Sanitation Data'!$C$11,0,10*ROW('Sanitation Data'!C1)),NA())</f>
        <v>#N/A</v>
      </c>
      <c r="Y7" s="205" t="e">
        <f ca="1">+IF(AND(ISNUMBER(OFFSET('Sanitation Data'!$C$12,0,10*ROW('Sanitation Data'!C1))),'Data Summary'!CN7="Yes"),OFFSET('Sanitation Data'!$C$12,0,10*ROW('Sanitation Data'!C1)),NA())</f>
        <v>#N/A</v>
      </c>
      <c r="Z7" s="205" t="e">
        <f ca="1">+IF(AND(ISNUMBER(OFFSET('Sanitation Data'!$C$13,0,10*ROW('Sanitation Data'!C1))),'Data Summary'!CO7="Yes"),OFFSET('Sanitation Data'!$C$13,0,10*ROW('Sanitation Data'!C1)),NA())</f>
        <v>#N/A</v>
      </c>
      <c r="AA7" s="205" t="e">
        <f ca="1">+IF(AND(ISNUMBER(OFFSET('Sanitation Data'!$D$5,0,10*ROW('Sanitation Data'!D1))),'Data Summary'!CP7="Yes"),100-OFFSET('Sanitation Data'!$D$5,0,10*ROW('Sanitation Data'!D1)),NA())</f>
        <v>#N/A</v>
      </c>
      <c r="AB7" s="205" t="e">
        <f ca="1">+IF(AND(ISNUMBER(OFFSET('Sanitation Data'!$D$7,0,10*ROW('Sanitation Data'!D1))),'Data Summary'!CQ7="Yes"),OFFSET('Sanitation Data'!$D$7,0,10*ROW('Sanitation Data'!D1)),NA())</f>
        <v>#N/A</v>
      </c>
      <c r="AC7" s="205" t="e">
        <f ca="1">+IF(AND(ISNUMBER(OFFSET('Sanitation Data'!$D$11,0,10*ROW('Sanitation Data'!D1))),'Data Summary'!CR7="Yes"),OFFSET('Sanitation Data'!$D$11,0,10*ROW('Sanitation Data'!D1)),NA())</f>
        <v>#N/A</v>
      </c>
      <c r="AD7" s="205" t="e">
        <f ca="1">+IF(AND(ISNUMBER(OFFSET('Sanitation Data'!$D$12,0,10*ROW('Sanitation Data'!D1))),'Data Summary'!CS7="Yes"),OFFSET('Sanitation Data'!$D$12,0,10*ROW('Sanitation Data'!D1)),NA())</f>
        <v>#N/A</v>
      </c>
      <c r="AE7" s="205" t="e">
        <f ca="1">+IF(AND(ISNUMBER(OFFSET('Sanitation Data'!$D$13,0,10*ROW('Sanitation Data'!D1))),'Data Summary'!CT7="Yes"),OFFSET('Sanitation Data'!$D$13,0,10*ROW('Sanitation Data'!D1)),NA())</f>
        <v>#N/A</v>
      </c>
      <c r="AF7" s="205" t="e">
        <f ca="1">+IF(AND(ISNUMBER(OFFSET('Sanitation Data'!$E$5,0,10*ROW('Sanitation Data'!E1))),'Data Summary'!CU7="Yes"),100-OFFSET('Sanitation Data'!$E$5,0,10*ROW('Sanitation Data'!E1)),NA())</f>
        <v>#N/A</v>
      </c>
      <c r="AG7" s="205" t="e">
        <f ca="1">+IF(AND(ISNUMBER(OFFSET('Sanitation Data'!$E$7,0,10*ROW('Sanitation Data'!E1))),'Data Summary'!CV7="Yes"),OFFSET('Sanitation Data'!$E$7,0,10*ROW('Sanitation Data'!E1)),NA())</f>
        <v>#N/A</v>
      </c>
      <c r="AH7" s="205" t="e">
        <f ca="1">+IF(AND(ISNUMBER(OFFSET('Sanitation Data'!$E$11,0,10*ROW('Sanitation Data'!E1))),'Data Summary'!CW7="Yes"),OFFSET('Sanitation Data'!$E$11,0,10*ROW('Sanitation Data'!E1)),NA())</f>
        <v>#N/A</v>
      </c>
      <c r="AI7" s="205" t="e">
        <f ca="1">+IF(AND(ISNUMBER(OFFSET('Sanitation Data'!$E$12,0,10*ROW('Sanitation Data'!E1))),'Data Summary'!CX7="Yes"),OFFSET('Sanitation Data'!$E$12,0,10*ROW('Sanitation Data'!E1)),NA())</f>
        <v>#N/A</v>
      </c>
      <c r="AJ7" s="205" t="e">
        <f ca="1">+IF(AND(ISNUMBER(OFFSET('Sanitation Data'!$E$13,0,10*ROW('Sanitation Data'!E1))),'Data Summary'!CY7="Yes"),OFFSET('Sanitation Data'!$E$13,0,10*ROW('Sanitation Data'!E1)),NA())</f>
        <v>#N/A</v>
      </c>
      <c r="AK7" s="205" t="e">
        <f ca="1">+IF(AND(ISNUMBER(OFFSET('Sanitation Data'!$F$5,0,10*ROW('Sanitation Data'!F1))),'Data Summary'!CZ7="Yes"),100-OFFSET('Sanitation Data'!$F$5,0,10*ROW('Sanitation Data'!F1)),NA())</f>
        <v>#N/A</v>
      </c>
      <c r="AL7" s="205" t="e">
        <f ca="1">+IF(AND(ISNUMBER(OFFSET('Sanitation Data'!$F$7,0,10*ROW('Sanitation Data'!F1))),'Data Summary'!DA7="Yes"),OFFSET('Sanitation Data'!$F$7,0,10*ROW('Sanitation Data'!F1)),NA())</f>
        <v>#N/A</v>
      </c>
      <c r="AM7" s="205" t="e">
        <f ca="1">+IF(AND(ISNUMBER(OFFSET('Sanitation Data'!$F$11,0,10*ROW('Sanitation Data'!F1))),'Data Summary'!DB7="Yes"),OFFSET('Sanitation Data'!$F$11,0,10*ROW('Sanitation Data'!F1)),NA())</f>
        <v>#N/A</v>
      </c>
      <c r="AN7" s="205" t="e">
        <f ca="1">+IF(AND(ISNUMBER(OFFSET('Sanitation Data'!$F$12,0,10*ROW('Sanitation Data'!F1))),'Data Summary'!DC7="Yes"),OFFSET('Sanitation Data'!$F$12,0,10*ROW('Sanitation Data'!F1)),NA())</f>
        <v>#N/A</v>
      </c>
      <c r="AO7" s="205" t="e">
        <f ca="1">+IF(AND(ISNUMBER(OFFSET('Sanitation Data'!$F$13,0,10*ROW('Sanitation Data'!F1))),'Data Summary'!DD7="Yes"),OFFSET('Sanitation Data'!$F$13,0,10*ROW('Sanitation Data'!F1)),NA())</f>
        <v>#N/A</v>
      </c>
      <c r="AP7" s="205" t="e">
        <f ca="1">+IF(AND(ISNUMBER(OFFSET('Sanitation Data'!$G$5,0,10*ROW('Sanitation Data'!G1))),'Data Summary'!DE7="Yes"),100-OFFSET('Sanitation Data'!$G$5,0,10*ROW('Sanitation Data'!G1)),NA())</f>
        <v>#N/A</v>
      </c>
      <c r="AQ7" s="205" t="e">
        <f ca="1">+IF(AND(ISNUMBER(OFFSET('Sanitation Data'!$G$7,0,10*ROW('Sanitation Data'!G1))),'Data Summary'!DF7="Yes"),OFFSET('Sanitation Data'!$G$7,0,10*ROW('Sanitation Data'!G1)),NA())</f>
        <v>#N/A</v>
      </c>
      <c r="AR7" s="205" t="e">
        <f ca="1">+IF(AND(ISNUMBER(OFFSET('Sanitation Data'!$G$11,0,10*ROW('Sanitation Data'!G1))),'Data Summary'!DG7="Yes"),OFFSET('Sanitation Data'!$G$11,0,10*ROW('Sanitation Data'!G1)),NA())</f>
        <v>#N/A</v>
      </c>
      <c r="AS7" s="205" t="e">
        <f ca="1">+IF(AND(ISNUMBER(OFFSET('Sanitation Data'!$G$12,0,10*ROW('Sanitation Data'!G1))),'Data Summary'!DH7="Yes"),OFFSET('Sanitation Data'!$G$12,0,10*ROW('Sanitation Data'!G1)),NA())</f>
        <v>#N/A</v>
      </c>
      <c r="AT7" s="205" t="e">
        <f ca="1">+IF(AND(ISNUMBER(OFFSET('Sanitation Data'!$G$13,0,10*ROW('Sanitation Data'!G1))),'Data Summary'!DI7="Yes"),OFFSET('Sanitation Data'!$G$13,0,10*ROW('Sanitation Data'!G1)),NA())</f>
        <v>#N/A</v>
      </c>
      <c r="AU7" s="205">
        <f ca="1">+IF(AND(ISNUMBER(OFFSET('Sanitation Data'!$H$5,0,10*ROW('Sanitation Data'!H1))),'Data Summary'!DJ7="Yes"),100-OFFSET('Sanitation Data'!$H$5,0,10*ROW('Sanitation Data'!H1)),NA())</f>
        <v>96</v>
      </c>
      <c r="AV7" s="205" t="e">
        <f ca="1">+IF(AND(ISNUMBER(OFFSET('Sanitation Data'!$H$7,0,10*ROW('Sanitation Data'!H1))),'Data Summary'!DK7="Yes"),OFFSET('Sanitation Data'!$H$7,0,10*ROW('Sanitation Data'!H1)),NA())</f>
        <v>#N/A</v>
      </c>
      <c r="AW7" s="205" t="e">
        <f ca="1">+IF(AND(ISNUMBER(OFFSET('Sanitation Data'!$H$11,0,10*ROW('Sanitation Data'!H1))),'Data Summary'!DL7="Yes"),OFFSET('Sanitation Data'!$H$11,0,10*ROW('Sanitation Data'!H1)),NA())</f>
        <v>#N/A</v>
      </c>
      <c r="AX7" s="205" t="e">
        <f ca="1">+IF(AND(ISNUMBER(OFFSET('Sanitation Data'!$H$12,0,10*ROW('Sanitation Data'!H1))),'Data Summary'!DM7="Yes"),OFFSET('Sanitation Data'!$H$12,0,10*ROW('Sanitation Data'!H1)),NA())</f>
        <v>#N/A</v>
      </c>
      <c r="AY7" s="205" t="e">
        <f ca="1">+IF(AND(ISNUMBER(OFFSET('Sanitation Data'!$H$13,0,10*ROW('Sanitation Data'!H1))),'Data Summary'!DN7="Yes"),OFFSET('Sanitation Data'!$H$13,0,10*ROW('Sanitation Data'!H1)),NA())</f>
        <v>#N/A</v>
      </c>
      <c r="AZ7" s="206" t="e">
        <f ca="1">+IF(AND(ISNUMBER(OFFSET('Hygiene Data'!$C$6,0,10*ROW('Hygiene Data'!C1))),'Data Summary'!DO7="Yes"),OFFSET('Hygiene Data'!$C$6,0,10*ROW('Hygiene Data'!C1)),NA())</f>
        <v>#N/A</v>
      </c>
      <c r="BA7" s="206" t="e">
        <f ca="1">+IF(AND(ISNUMBER(OFFSET('Hygiene Data'!$C$8,0,10*ROW('Hygiene Data'!C1))),'Data Summary'!DP7="Yes"),OFFSET('Hygiene Data'!$C$8,0,10*ROW('Hygiene Data'!C1)),NA())</f>
        <v>#N/A</v>
      </c>
      <c r="BB7" s="206" t="e">
        <f ca="1">+IF(AND(ISNUMBER(OFFSET('Hygiene Data'!$C$10,0,10*ROW('Hygiene Data'!C1))),'Data Summary'!DQ7="Yes"),OFFSET('Hygiene Data'!$C$10,0,10*ROW('Hygiene Data'!C1)),NA())</f>
        <v>#N/A</v>
      </c>
      <c r="BC7" s="206" t="e">
        <f ca="1">+IF(AND(ISNUMBER(OFFSET('Hygiene Data'!$D$6,0,10*ROW('Hygiene Data'!D1))),'Data Summary'!DR7="Yes"),OFFSET('Hygiene Data'!$D$6,0,10*ROW('Hygiene Data'!D1)),NA())</f>
        <v>#N/A</v>
      </c>
      <c r="BD7" s="206" t="e">
        <f ca="1">+IF(AND(ISNUMBER(OFFSET('Hygiene Data'!$D$8,0,10*ROW('Hygiene Data'!D1))),'Data Summary'!DS7="Yes"),OFFSET('Hygiene Data'!$D$8,0,10*ROW('Hygiene Data'!D1)),NA())</f>
        <v>#N/A</v>
      </c>
      <c r="BE7" s="206" t="e">
        <f ca="1">+IF(AND(ISNUMBER(OFFSET('Hygiene Data'!$D$10,0,10*ROW('Hygiene Data'!D1))),'Data Summary'!DT7="Yes"),OFFSET('Hygiene Data'!$D$10,0,10*ROW('Hygiene Data'!D1)),NA())</f>
        <v>#N/A</v>
      </c>
      <c r="BF7" s="206" t="e">
        <f ca="1">+IF(AND(ISNUMBER(OFFSET('Hygiene Data'!$E$6,0,10*ROW('Hygiene Data'!E1))),'Data Summary'!DU7="Yes"),OFFSET('Hygiene Data'!$E$6,0,10*ROW('Hygiene Data'!E1)),NA())</f>
        <v>#N/A</v>
      </c>
      <c r="BG7" s="206" t="e">
        <f ca="1">+IF(AND(ISNUMBER(OFFSET('Hygiene Data'!$E$8,0,10*ROW('Hygiene Data'!E1))),'Data Summary'!DV7="Yes"),OFFSET('Hygiene Data'!$E$8,0,10*ROW('Hygiene Data'!E1)),NA())</f>
        <v>#N/A</v>
      </c>
      <c r="BH7" s="206" t="e">
        <f ca="1">+IF(AND(ISNUMBER(OFFSET('Hygiene Data'!$E$10,0,10*ROW('Hygiene Data'!E1))),'Data Summary'!DW7="Yes"),OFFSET('Hygiene Data'!$E$10,0,10*ROW('Hygiene Data'!E1)),NA())</f>
        <v>#N/A</v>
      </c>
      <c r="BI7" s="206" t="e">
        <f ca="1">+IF(AND(ISNUMBER(OFFSET('Hygiene Data'!$F$6,0,10*ROW('Hygiene Data'!F1))),'Data Summary'!DX7="Yes"),OFFSET('Hygiene Data'!$F$6,0,10*ROW('Hygiene Data'!F1)),NA())</f>
        <v>#N/A</v>
      </c>
      <c r="BJ7" s="206" t="e">
        <f ca="1">+IF(AND(ISNUMBER(OFFSET('Hygiene Data'!$F$8,0,10*ROW('Hygiene Data'!F1))),'Data Summary'!DY7="Yes"),OFFSET('Hygiene Data'!$F$8,0,10*ROW('Hygiene Data'!F1)),NA())</f>
        <v>#N/A</v>
      </c>
      <c r="BK7" s="206" t="e">
        <f ca="1">+IF(AND(ISNUMBER(OFFSET('Hygiene Data'!$F$10,0,10*ROW('Hygiene Data'!F1))),'Data Summary'!DZ7="Yes"),OFFSET('Hygiene Data'!$F$10,0,10*ROW('Hygiene Data'!F1)),NA())</f>
        <v>#N/A</v>
      </c>
      <c r="BL7" s="206" t="e">
        <f ca="1">+IF(AND(ISNUMBER(OFFSET('Hygiene Data'!$G$6,0,10*ROW('Hygiene Data'!G1))),'Data Summary'!EA7="Yes"),OFFSET('Hygiene Data'!$G$6,0,10*ROW('Hygiene Data'!G1)),NA())</f>
        <v>#N/A</v>
      </c>
      <c r="BM7" s="206" t="e">
        <f ca="1">+IF(AND(ISNUMBER(OFFSET('Hygiene Data'!$G$8,0,10*ROW('Hygiene Data'!G1))),'Data Summary'!EB7="Yes"),OFFSET('Hygiene Data'!$G$8,0,10*ROW('Hygiene Data'!G1)),NA())</f>
        <v>#N/A</v>
      </c>
      <c r="BN7" s="206" t="e">
        <f ca="1">+IF(AND(ISNUMBER(OFFSET('Hygiene Data'!$G$10,0,10*ROW('Hygiene Data'!G1))),'Data Summary'!EC7="Yes"),OFFSET('Hygiene Data'!$G$10,0,10*ROW('Hygiene Data'!G1)),NA())</f>
        <v>#N/A</v>
      </c>
      <c r="BO7" s="206" t="e">
        <f ca="1">+IF(AND(ISNUMBER(OFFSET('Hygiene Data'!$H$6,0,10*ROW('Hygiene Data'!H1))),'Data Summary'!ED7="Yes"),OFFSET('Hygiene Data'!$H$6,0,10*ROW('Hygiene Data'!H1)),NA())</f>
        <v>#N/A</v>
      </c>
      <c r="BP7" s="206" t="e">
        <f ca="1">+IF(AND(ISNUMBER(OFFSET('Hygiene Data'!$H$8,0,10*ROW('Hygiene Data'!H1))),'Data Summary'!EE7="Yes"),OFFSET('Hygiene Data'!$H$8,0,10*ROW('Hygiene Data'!H1)),NA())</f>
        <v>#N/A</v>
      </c>
      <c r="BQ7" s="206" t="e">
        <f ca="1">+IF(AND(ISNUMBER(OFFSET('Hygiene Data'!$H$10,0,10*ROW('Hygiene Data'!H1))),'Data Summary'!EF7="Yes"),OFFSET('Hygiene Data'!$H$10,0,10*ROW('Hygiene Data'!H1)),NA())</f>
        <v>#N/A</v>
      </c>
    </row>
    <row r="8" spans="1:69" x14ac:dyDescent="0.25">
      <c r="A8" s="59" t="str">
        <f ca="1">+IF(OFFSET('Water Data'!$B$1,0,10*ROW('Water Data'!B2))="",NA(),OFFSET('Water Data'!$B$1,0,10*ROW('Water Data'!B2)))</f>
        <v>ASPR11</v>
      </c>
      <c r="B8" s="59" t="str">
        <f ca="1">+IF(OFFSET('Water Data'!$A$3,0,10*ROW('Water Data'!A2))="",NA(),OFFSET('Water Data'!$A$3,0,10*ROW('Water Data'!A2)))</f>
        <v>EMIS</v>
      </c>
      <c r="C8" s="59">
        <f ca="1">+IF(OFFSET('Water Data'!$C$3,0,10*ROW('Water Data'!C2))="",NA(),OFFSET('Water Data'!$C$3,0,10*ROW('Water Data'!C2)))</f>
        <v>2011</v>
      </c>
      <c r="D8" s="433">
        <f ca="1">+IF(AND(ISNUMBER(OFFSET('Water Data'!$C$5,0,10*ROW('Water Data'!C2))),'Data Summary'!BS8="Yes"),100-OFFSET('Water Data'!$C$5,0,10*ROW('Water Data'!C2)),NA())</f>
        <v>85</v>
      </c>
      <c r="E8" s="433">
        <f ca="1">+IF(AND(ISNUMBER(OFFSET('Water Data'!$C$7,0,10*ROW('Water Data'!C2))),'Data Summary'!BT8="Yes"),OFFSET('Water Data'!$C$7,0,10*ROW('Water Data'!C2)),NA())</f>
        <v>84.149999999999991</v>
      </c>
      <c r="F8" s="433">
        <f ca="1">+IF(AND(ISNUMBER(OFFSET('Water Data'!$C$10,0,10*ROW('Water Data'!C2))),'Data Summary'!BU8="Yes"),OFFSET('Water Data'!$C$10,0,10*ROW('Water Data'!C2)),NA())</f>
        <v>72.368999999999986</v>
      </c>
      <c r="G8" s="433" t="e">
        <f ca="1">+IF(AND(ISNUMBER(OFFSET('Water Data'!$D$5,0,10*ROW('Water Data'!D2))),'Data Summary'!BV8="Yes"),100-OFFSET('Water Data'!$D$5,0,10*ROW('Water Data'!D2)),NA())</f>
        <v>#N/A</v>
      </c>
      <c r="H8" s="433" t="e">
        <f ca="1">+IF(AND(ISNUMBER(OFFSET('Water Data'!$D$7,0,10*ROW('Water Data'!D2))),'Data Summary'!BW8="Yes"),OFFSET('Water Data'!$D$7,0,10*ROW('Water Data'!D2)),NA())</f>
        <v>#N/A</v>
      </c>
      <c r="I8" s="433" t="e">
        <f ca="1">+IF(AND(ISNUMBER(OFFSET('Water Data'!$D$10,0,10*ROW('Water Data'!D2))),'Data Summary'!BX8="Yes"),OFFSET('Water Data'!$D$10,0,10*ROW('Water Data'!D2)),NA())</f>
        <v>#N/A</v>
      </c>
      <c r="J8" s="433" t="e">
        <f ca="1">+IF(AND(ISNUMBER(OFFSET('Water Data'!$E$5,0,10*ROW('Water Data'!E2))),'Data Summary'!BY8="Yes"),100-OFFSET('Water Data'!$E$5,0,10*ROW('Water Data'!E2)),NA())</f>
        <v>#N/A</v>
      </c>
      <c r="K8" s="433" t="e">
        <f ca="1">+IF(AND(ISNUMBER(OFFSET('Water Data'!$E$7,0,10*ROW('Water Data'!E2))),'Data Summary'!BZ8="Yes"),OFFSET('Water Data'!$E$7,0,10*ROW('Water Data'!E2)),NA())</f>
        <v>#N/A</v>
      </c>
      <c r="L8" s="433" t="e">
        <f ca="1">+IF(AND(ISNUMBER(OFFSET('Water Data'!$E$10,0,10*ROW('Water Data'!E2))),'Data Summary'!CA8="Yes"),OFFSET('Water Data'!$E$10,0,10*ROW('Water Data'!E2)),NA())</f>
        <v>#N/A</v>
      </c>
      <c r="M8" s="433" t="e">
        <f ca="1">+IF(AND(ISNUMBER(OFFSET('Water Data'!$F$5,0,10*ROW('Water Data'!F2))),'Data Summary'!CB8="Yes"),100-OFFSET('Water Data'!$F$5,0,10*ROW('Water Data'!F2)),NA())</f>
        <v>#N/A</v>
      </c>
      <c r="N8" s="433" t="e">
        <f ca="1">+IF(AND(ISNUMBER(OFFSET('Water Data'!$F$7,0,10*ROW('Water Data'!F2))),'Data Summary'!CC8="Yes"),OFFSET('Water Data'!$F$7,0,10*ROW('Water Data'!F2)),NA())</f>
        <v>#N/A</v>
      </c>
      <c r="O8" s="433" t="e">
        <f ca="1">+IF(AND(ISNUMBER(OFFSET('Water Data'!$F$10,0,10*ROW('Water Data'!F2))),'Data Summary'!CD8="Yes"),OFFSET('Water Data'!$F$10,0,10*ROW('Water Data'!F2)),NA())</f>
        <v>#N/A</v>
      </c>
      <c r="P8" s="433">
        <f ca="1">+IF(AND(ISNUMBER(OFFSET('Water Data'!$G$5,0,10*ROW('Water Data'!G2))),'Data Summary'!CE8="Yes"),100-OFFSET('Water Data'!$G$5,0,10*ROW('Water Data'!G2)),NA())</f>
        <v>85</v>
      </c>
      <c r="Q8" s="433">
        <f ca="1">+IF(AND(ISNUMBER(OFFSET('Water Data'!$G$7,0,10*ROW('Water Data'!G2))),'Data Summary'!CF8="Yes"),OFFSET('Water Data'!$G$7,0,10*ROW('Water Data'!G2)),NA())</f>
        <v>84.149999999999991</v>
      </c>
      <c r="R8" s="433">
        <f ca="1">+IF(AND(ISNUMBER(OFFSET('Water Data'!$G$10,0,10*ROW('Water Data'!G2))),'Data Summary'!CG8="Yes"),OFFSET('Water Data'!$G$10,0,10*ROW('Water Data'!G2)),NA())</f>
        <v>72.368999999999986</v>
      </c>
      <c r="S8" s="433" t="e">
        <f ca="1">+IF(AND(ISNUMBER(OFFSET('Water Data'!$H$5,0,10*ROW('Water Data'!H2))),'Data Summary'!CH8="Yes"),100-OFFSET('Water Data'!$H$5,0,10*ROW('Water Data'!H2)),NA())</f>
        <v>#N/A</v>
      </c>
      <c r="T8" s="433" t="e">
        <f ca="1">+IF(AND(ISNUMBER(OFFSET('Water Data'!$H$7,0,10*ROW('Water Data'!H2))),'Data Summary'!CI8="Yes"),OFFSET('Water Data'!$H$7,0,10*ROW('Water Data'!H2)),NA())</f>
        <v>#N/A</v>
      </c>
      <c r="U8" s="433" t="e">
        <f ca="1">+IF(AND(ISNUMBER(OFFSET('Water Data'!$H$10,0,10*ROW('Water Data'!H2))),'Data Summary'!CJ8="Yes"),OFFSET('Water Data'!$H$10,0,10*ROW('Water Data'!H2)),NA())</f>
        <v>#N/A</v>
      </c>
      <c r="V8" s="205" t="e">
        <f ca="1">+IF(AND(ISNUMBER(OFFSET('Sanitation Data'!$C$5,0,10*ROW('Sanitation Data'!C2))),'Data Summary'!CK8="Yes"),100-OFFSET('Sanitation Data'!$C$5,0,10*ROW('Sanitation Data'!C2)),NA())</f>
        <v>#N/A</v>
      </c>
      <c r="W8" s="205" t="e">
        <f ca="1">+IF(AND(ISNUMBER(OFFSET('Sanitation Data'!$C$7,0,10*ROW('Sanitation Data'!C2))),'Data Summary'!CL8="Yes"),OFFSET('Sanitation Data'!$C$7,0,10*ROW('Sanitation Data'!C2)),NA())</f>
        <v>#N/A</v>
      </c>
      <c r="X8" s="205" t="e">
        <f ca="1">+IF(AND(ISNUMBER(OFFSET('Sanitation Data'!$C$11,0,10*ROW('Sanitation Data'!C2))),'Data Summary'!CM8="Yes"),OFFSET('Sanitation Data'!$C$11,0,10*ROW('Sanitation Data'!C2)),NA())</f>
        <v>#N/A</v>
      </c>
      <c r="Y8" s="205" t="e">
        <f ca="1">+IF(AND(ISNUMBER(OFFSET('Sanitation Data'!$C$12,0,10*ROW('Sanitation Data'!C2))),'Data Summary'!CN8="Yes"),OFFSET('Sanitation Data'!$C$12,0,10*ROW('Sanitation Data'!C2)),NA())</f>
        <v>#N/A</v>
      </c>
      <c r="Z8" s="205">
        <f ca="1">+IF(AND(ISNUMBER(OFFSET('Sanitation Data'!$C$13,0,10*ROW('Sanitation Data'!C2))),'Data Summary'!CO8="Yes"),OFFSET('Sanitation Data'!$C$13,0,10*ROW('Sanitation Data'!C2)),NA())</f>
        <v>48</v>
      </c>
      <c r="AA8" s="205" t="e">
        <f ca="1">+IF(AND(ISNUMBER(OFFSET('Sanitation Data'!$D$5,0,10*ROW('Sanitation Data'!D2))),'Data Summary'!CP8="Yes"),100-OFFSET('Sanitation Data'!$D$5,0,10*ROW('Sanitation Data'!D2)),NA())</f>
        <v>#N/A</v>
      </c>
      <c r="AB8" s="205" t="e">
        <f ca="1">+IF(AND(ISNUMBER(OFFSET('Sanitation Data'!$D$7,0,10*ROW('Sanitation Data'!D2))),'Data Summary'!CQ8="Yes"),OFFSET('Sanitation Data'!$D$7,0,10*ROW('Sanitation Data'!D2)),NA())</f>
        <v>#N/A</v>
      </c>
      <c r="AC8" s="205" t="e">
        <f ca="1">+IF(AND(ISNUMBER(OFFSET('Sanitation Data'!$D$11,0,10*ROW('Sanitation Data'!D2))),'Data Summary'!CR8="Yes"),OFFSET('Sanitation Data'!$D$11,0,10*ROW('Sanitation Data'!D2)),NA())</f>
        <v>#N/A</v>
      </c>
      <c r="AD8" s="205" t="e">
        <f ca="1">+IF(AND(ISNUMBER(OFFSET('Sanitation Data'!$D$12,0,10*ROW('Sanitation Data'!D2))),'Data Summary'!CS8="Yes"),OFFSET('Sanitation Data'!$D$12,0,10*ROW('Sanitation Data'!D2)),NA())</f>
        <v>#N/A</v>
      </c>
      <c r="AE8" s="205" t="e">
        <f ca="1">+IF(AND(ISNUMBER(OFFSET('Sanitation Data'!$D$13,0,10*ROW('Sanitation Data'!D2))),'Data Summary'!CT8="Yes"),OFFSET('Sanitation Data'!$D$13,0,10*ROW('Sanitation Data'!D2)),NA())</f>
        <v>#N/A</v>
      </c>
      <c r="AF8" s="205" t="e">
        <f ca="1">+IF(AND(ISNUMBER(OFFSET('Sanitation Data'!$E$5,0,10*ROW('Sanitation Data'!E2))),'Data Summary'!CU8="Yes"),100-OFFSET('Sanitation Data'!$E$5,0,10*ROW('Sanitation Data'!E2)),NA())</f>
        <v>#N/A</v>
      </c>
      <c r="AG8" s="205" t="e">
        <f ca="1">+IF(AND(ISNUMBER(OFFSET('Sanitation Data'!$E$7,0,10*ROW('Sanitation Data'!E2))),'Data Summary'!CV8="Yes"),OFFSET('Sanitation Data'!$E$7,0,10*ROW('Sanitation Data'!E2)),NA())</f>
        <v>#N/A</v>
      </c>
      <c r="AH8" s="205" t="e">
        <f ca="1">+IF(AND(ISNUMBER(OFFSET('Sanitation Data'!$E$11,0,10*ROW('Sanitation Data'!E2))),'Data Summary'!CW8="Yes"),OFFSET('Sanitation Data'!$E$11,0,10*ROW('Sanitation Data'!E2)),NA())</f>
        <v>#N/A</v>
      </c>
      <c r="AI8" s="205" t="e">
        <f ca="1">+IF(AND(ISNUMBER(OFFSET('Sanitation Data'!$E$12,0,10*ROW('Sanitation Data'!E2))),'Data Summary'!CX8="Yes"),OFFSET('Sanitation Data'!$E$12,0,10*ROW('Sanitation Data'!E2)),NA())</f>
        <v>#N/A</v>
      </c>
      <c r="AJ8" s="205" t="e">
        <f ca="1">+IF(AND(ISNUMBER(OFFSET('Sanitation Data'!$E$13,0,10*ROW('Sanitation Data'!E2))),'Data Summary'!CY8="Yes"),OFFSET('Sanitation Data'!$E$13,0,10*ROW('Sanitation Data'!E2)),NA())</f>
        <v>#N/A</v>
      </c>
      <c r="AK8" s="205" t="e">
        <f ca="1">+IF(AND(ISNUMBER(OFFSET('Sanitation Data'!$F$5,0,10*ROW('Sanitation Data'!F2))),'Data Summary'!CZ8="Yes"),100-OFFSET('Sanitation Data'!$F$5,0,10*ROW('Sanitation Data'!F2)),NA())</f>
        <v>#N/A</v>
      </c>
      <c r="AL8" s="205" t="e">
        <f ca="1">+IF(AND(ISNUMBER(OFFSET('Sanitation Data'!$F$7,0,10*ROW('Sanitation Data'!F2))),'Data Summary'!DA8="Yes"),OFFSET('Sanitation Data'!$F$7,0,10*ROW('Sanitation Data'!F2)),NA())</f>
        <v>#N/A</v>
      </c>
      <c r="AM8" s="205" t="e">
        <f ca="1">+IF(AND(ISNUMBER(OFFSET('Sanitation Data'!$F$11,0,10*ROW('Sanitation Data'!F2))),'Data Summary'!DB8="Yes"),OFFSET('Sanitation Data'!$F$11,0,10*ROW('Sanitation Data'!F2)),NA())</f>
        <v>#N/A</v>
      </c>
      <c r="AN8" s="205" t="e">
        <f ca="1">+IF(AND(ISNUMBER(OFFSET('Sanitation Data'!$F$12,0,10*ROW('Sanitation Data'!F2))),'Data Summary'!DC8="Yes"),OFFSET('Sanitation Data'!$F$12,0,10*ROW('Sanitation Data'!F2)),NA())</f>
        <v>#N/A</v>
      </c>
      <c r="AO8" s="205" t="e">
        <f ca="1">+IF(AND(ISNUMBER(OFFSET('Sanitation Data'!$F$13,0,10*ROW('Sanitation Data'!F2))),'Data Summary'!DD8="Yes"),OFFSET('Sanitation Data'!$F$13,0,10*ROW('Sanitation Data'!F2)),NA())</f>
        <v>#N/A</v>
      </c>
      <c r="AP8" s="205" t="e">
        <f ca="1">+IF(AND(ISNUMBER(OFFSET('Sanitation Data'!$G$5,0,10*ROW('Sanitation Data'!G2))),'Data Summary'!DE8="Yes"),100-OFFSET('Sanitation Data'!$G$5,0,10*ROW('Sanitation Data'!G2)),NA())</f>
        <v>#N/A</v>
      </c>
      <c r="AQ8" s="205" t="e">
        <f ca="1">+IF(AND(ISNUMBER(OFFSET('Sanitation Data'!$G$7,0,10*ROW('Sanitation Data'!G2))),'Data Summary'!DF8="Yes"),OFFSET('Sanitation Data'!$G$7,0,10*ROW('Sanitation Data'!G2)),NA())</f>
        <v>#N/A</v>
      </c>
      <c r="AR8" s="205" t="e">
        <f ca="1">+IF(AND(ISNUMBER(OFFSET('Sanitation Data'!$G$11,0,10*ROW('Sanitation Data'!G2))),'Data Summary'!DG8="Yes"),OFFSET('Sanitation Data'!$G$11,0,10*ROW('Sanitation Data'!G2)),NA())</f>
        <v>#N/A</v>
      </c>
      <c r="AS8" s="205" t="e">
        <f ca="1">+IF(AND(ISNUMBER(OFFSET('Sanitation Data'!$G$12,0,10*ROW('Sanitation Data'!G2))),'Data Summary'!DH8="Yes"),OFFSET('Sanitation Data'!$G$12,0,10*ROW('Sanitation Data'!G2)),NA())</f>
        <v>#N/A</v>
      </c>
      <c r="AT8" s="205">
        <f ca="1">+IF(AND(ISNUMBER(OFFSET('Sanitation Data'!$G$13,0,10*ROW('Sanitation Data'!G2))),'Data Summary'!DI8="Yes"),OFFSET('Sanitation Data'!$G$13,0,10*ROW('Sanitation Data'!G2)),NA())</f>
        <v>48</v>
      </c>
      <c r="AU8" s="205" t="e">
        <f ca="1">+IF(AND(ISNUMBER(OFFSET('Sanitation Data'!$H$5,0,10*ROW('Sanitation Data'!H2))),'Data Summary'!DJ8="Yes"),100-OFFSET('Sanitation Data'!$H$5,0,10*ROW('Sanitation Data'!H2)),NA())</f>
        <v>#N/A</v>
      </c>
      <c r="AV8" s="205" t="e">
        <f ca="1">+IF(AND(ISNUMBER(OFFSET('Sanitation Data'!$H$7,0,10*ROW('Sanitation Data'!H2))),'Data Summary'!DK8="Yes"),OFFSET('Sanitation Data'!$H$7,0,10*ROW('Sanitation Data'!H2)),NA())</f>
        <v>#N/A</v>
      </c>
      <c r="AW8" s="205" t="e">
        <f ca="1">+IF(AND(ISNUMBER(OFFSET('Sanitation Data'!$H$11,0,10*ROW('Sanitation Data'!H2))),'Data Summary'!DL8="Yes"),OFFSET('Sanitation Data'!$H$11,0,10*ROW('Sanitation Data'!H2)),NA())</f>
        <v>#N/A</v>
      </c>
      <c r="AX8" s="205" t="e">
        <f ca="1">+IF(AND(ISNUMBER(OFFSET('Sanitation Data'!$H$12,0,10*ROW('Sanitation Data'!H2))),'Data Summary'!DM8="Yes"),OFFSET('Sanitation Data'!$H$12,0,10*ROW('Sanitation Data'!H2)),NA())</f>
        <v>#N/A</v>
      </c>
      <c r="AY8" s="205" t="e">
        <f ca="1">+IF(AND(ISNUMBER(OFFSET('Sanitation Data'!$H$13,0,10*ROW('Sanitation Data'!H2))),'Data Summary'!DN8="Yes"),OFFSET('Sanitation Data'!$H$13,0,10*ROW('Sanitation Data'!H2)),NA())</f>
        <v>#N/A</v>
      </c>
      <c r="AZ8" s="206" t="e">
        <f ca="1">+IF(AND(ISNUMBER(OFFSET('Hygiene Data'!$C$6,0,10*ROW('Hygiene Data'!C2))),'Data Summary'!DO8="Yes"),OFFSET('Hygiene Data'!$C$6,0,10*ROW('Hygiene Data'!C2)),NA())</f>
        <v>#N/A</v>
      </c>
      <c r="BA8" s="206" t="e">
        <f ca="1">+IF(AND(ISNUMBER(OFFSET('Hygiene Data'!$C$8,0,10*ROW('Hygiene Data'!C2))),'Data Summary'!DP8="Yes"),OFFSET('Hygiene Data'!$C$8,0,10*ROW('Hygiene Data'!C2)),NA())</f>
        <v>#N/A</v>
      </c>
      <c r="BB8" s="206" t="e">
        <f ca="1">+IF(AND(ISNUMBER(OFFSET('Hygiene Data'!$C$10,0,10*ROW('Hygiene Data'!C2))),'Data Summary'!DQ8="Yes"),OFFSET('Hygiene Data'!$C$10,0,10*ROW('Hygiene Data'!C2)),NA())</f>
        <v>#N/A</v>
      </c>
      <c r="BC8" s="206" t="e">
        <f ca="1">+IF(AND(ISNUMBER(OFFSET('Hygiene Data'!$D$6,0,10*ROW('Hygiene Data'!D2))),'Data Summary'!DR8="Yes"),OFFSET('Hygiene Data'!$D$6,0,10*ROW('Hygiene Data'!D2)),NA())</f>
        <v>#N/A</v>
      </c>
      <c r="BD8" s="206" t="e">
        <f ca="1">+IF(AND(ISNUMBER(OFFSET('Hygiene Data'!$D$8,0,10*ROW('Hygiene Data'!D2))),'Data Summary'!DS8="Yes"),OFFSET('Hygiene Data'!$D$8,0,10*ROW('Hygiene Data'!D2)),NA())</f>
        <v>#N/A</v>
      </c>
      <c r="BE8" s="206" t="e">
        <f ca="1">+IF(AND(ISNUMBER(OFFSET('Hygiene Data'!$D$10,0,10*ROW('Hygiene Data'!D2))),'Data Summary'!DT8="Yes"),OFFSET('Hygiene Data'!$D$10,0,10*ROW('Hygiene Data'!D2)),NA())</f>
        <v>#N/A</v>
      </c>
      <c r="BF8" s="206" t="e">
        <f ca="1">+IF(AND(ISNUMBER(OFFSET('Hygiene Data'!$E$6,0,10*ROW('Hygiene Data'!E2))),'Data Summary'!DU8="Yes"),OFFSET('Hygiene Data'!$E$6,0,10*ROW('Hygiene Data'!E2)),NA())</f>
        <v>#N/A</v>
      </c>
      <c r="BG8" s="206" t="e">
        <f ca="1">+IF(AND(ISNUMBER(OFFSET('Hygiene Data'!$E$8,0,10*ROW('Hygiene Data'!E2))),'Data Summary'!DV8="Yes"),OFFSET('Hygiene Data'!$E$8,0,10*ROW('Hygiene Data'!E2)),NA())</f>
        <v>#N/A</v>
      </c>
      <c r="BH8" s="206" t="e">
        <f ca="1">+IF(AND(ISNUMBER(OFFSET('Hygiene Data'!$E$10,0,10*ROW('Hygiene Data'!E2))),'Data Summary'!DW8="Yes"),OFFSET('Hygiene Data'!$E$10,0,10*ROW('Hygiene Data'!E2)),NA())</f>
        <v>#N/A</v>
      </c>
      <c r="BI8" s="206" t="e">
        <f ca="1">+IF(AND(ISNUMBER(OFFSET('Hygiene Data'!$F$6,0,10*ROW('Hygiene Data'!F2))),'Data Summary'!DX8="Yes"),OFFSET('Hygiene Data'!$F$6,0,10*ROW('Hygiene Data'!F2)),NA())</f>
        <v>#N/A</v>
      </c>
      <c r="BJ8" s="206" t="e">
        <f ca="1">+IF(AND(ISNUMBER(OFFSET('Hygiene Data'!$F$8,0,10*ROW('Hygiene Data'!F2))),'Data Summary'!DY8="Yes"),OFFSET('Hygiene Data'!$F$8,0,10*ROW('Hygiene Data'!F2)),NA())</f>
        <v>#N/A</v>
      </c>
      <c r="BK8" s="206" t="e">
        <f ca="1">+IF(AND(ISNUMBER(OFFSET('Hygiene Data'!$F$10,0,10*ROW('Hygiene Data'!F2))),'Data Summary'!DZ8="Yes"),OFFSET('Hygiene Data'!$F$10,0,10*ROW('Hygiene Data'!F2)),NA())</f>
        <v>#N/A</v>
      </c>
      <c r="BL8" s="206" t="e">
        <f ca="1">+IF(AND(ISNUMBER(OFFSET('Hygiene Data'!$G$6,0,10*ROW('Hygiene Data'!G2))),'Data Summary'!EA8="Yes"),OFFSET('Hygiene Data'!$G$6,0,10*ROW('Hygiene Data'!G2)),NA())</f>
        <v>#N/A</v>
      </c>
      <c r="BM8" s="206" t="e">
        <f ca="1">+IF(AND(ISNUMBER(OFFSET('Hygiene Data'!$G$8,0,10*ROW('Hygiene Data'!G2))),'Data Summary'!EB8="Yes"),OFFSET('Hygiene Data'!$G$8,0,10*ROW('Hygiene Data'!G2)),NA())</f>
        <v>#N/A</v>
      </c>
      <c r="BN8" s="206" t="e">
        <f ca="1">+IF(AND(ISNUMBER(OFFSET('Hygiene Data'!$G$10,0,10*ROW('Hygiene Data'!G2))),'Data Summary'!EC8="Yes"),OFFSET('Hygiene Data'!$G$10,0,10*ROW('Hygiene Data'!G2)),NA())</f>
        <v>#N/A</v>
      </c>
      <c r="BO8" s="206" t="e">
        <f ca="1">+IF(AND(ISNUMBER(OFFSET('Hygiene Data'!$H$6,0,10*ROW('Hygiene Data'!H2))),'Data Summary'!ED8="Yes"),OFFSET('Hygiene Data'!$H$6,0,10*ROW('Hygiene Data'!H2)),NA())</f>
        <v>#N/A</v>
      </c>
      <c r="BP8" s="206" t="e">
        <f ca="1">+IF(AND(ISNUMBER(OFFSET('Hygiene Data'!$H$8,0,10*ROW('Hygiene Data'!H2))),'Data Summary'!EE8="Yes"),OFFSET('Hygiene Data'!$H$8,0,10*ROW('Hygiene Data'!H2)),NA())</f>
        <v>#N/A</v>
      </c>
      <c r="BQ8" s="206" t="e">
        <f ca="1">+IF(AND(ISNUMBER(OFFSET('Hygiene Data'!$H$10,0,10*ROW('Hygiene Data'!H2))),'Data Summary'!EF8="Yes"),OFFSET('Hygiene Data'!$H$10,0,10*ROW('Hygiene Data'!H2)),NA())</f>
        <v>#N/A</v>
      </c>
    </row>
    <row r="9" spans="1:69" x14ac:dyDescent="0.25">
      <c r="A9" s="59" t="str">
        <f ca="1">+IF(OFFSET('Water Data'!$B$1,0,10*ROW('Water Data'!B3))="",NA(),OFFSET('Water Data'!$B$1,0,10*ROW('Water Data'!B3)))</f>
        <v>BEIS11</v>
      </c>
      <c r="B9" s="59" t="str">
        <f ca="1">+IF(OFFSET('Water Data'!$A$3,0,10*ROW('Water Data'!A3))="",NA(),OFFSET('Water Data'!$A$3,0,10*ROW('Water Data'!A3)))</f>
        <v>EMIS</v>
      </c>
      <c r="C9" s="59">
        <f ca="1">+IF(OFFSET('Water Data'!$C$3,0,10*ROW('Water Data'!C3))="",NA(),OFFSET('Water Data'!$C$3,0,10*ROW('Water Data'!C3)))</f>
        <v>2011</v>
      </c>
      <c r="D9" s="433" t="e">
        <f ca="1">+IF(AND(ISNUMBER(OFFSET('Water Data'!$C$5,0,10*ROW('Water Data'!C3))),'Data Summary'!BS9="Yes"),100-OFFSET('Water Data'!$C$5,0,10*ROW('Water Data'!C3)),NA())</f>
        <v>#N/A</v>
      </c>
      <c r="E9" s="433" t="e">
        <f ca="1">+IF(AND(ISNUMBER(OFFSET('Water Data'!$C$7,0,10*ROW('Water Data'!C3))),'Data Summary'!BT9="Yes"),OFFSET('Water Data'!$C$7,0,10*ROW('Water Data'!C3)),NA())</f>
        <v>#N/A</v>
      </c>
      <c r="F9" s="433" t="e">
        <f ca="1">+IF(AND(ISNUMBER(OFFSET('Water Data'!$C$10,0,10*ROW('Water Data'!C3))),'Data Summary'!BU9="Yes"),OFFSET('Water Data'!$C$10,0,10*ROW('Water Data'!C3)),NA())</f>
        <v>#N/A</v>
      </c>
      <c r="G9" s="433" t="e">
        <f ca="1">+IF(AND(ISNUMBER(OFFSET('Water Data'!$D$5,0,10*ROW('Water Data'!D3))),'Data Summary'!BV9="Yes"),100-OFFSET('Water Data'!$D$5,0,10*ROW('Water Data'!D3)),NA())</f>
        <v>#N/A</v>
      </c>
      <c r="H9" s="433" t="e">
        <f ca="1">+IF(AND(ISNUMBER(OFFSET('Water Data'!$D$7,0,10*ROW('Water Data'!D3))),'Data Summary'!BW9="Yes"),OFFSET('Water Data'!$D$7,0,10*ROW('Water Data'!D3)),NA())</f>
        <v>#N/A</v>
      </c>
      <c r="I9" s="433" t="e">
        <f ca="1">+IF(AND(ISNUMBER(OFFSET('Water Data'!$D$10,0,10*ROW('Water Data'!D3))),'Data Summary'!BX9="Yes"),OFFSET('Water Data'!$D$10,0,10*ROW('Water Data'!D3)),NA())</f>
        <v>#N/A</v>
      </c>
      <c r="J9" s="433" t="e">
        <f ca="1">+IF(AND(ISNUMBER(OFFSET('Water Data'!$E$5,0,10*ROW('Water Data'!E3))),'Data Summary'!BY9="Yes"),100-OFFSET('Water Data'!$E$5,0,10*ROW('Water Data'!E3)),NA())</f>
        <v>#N/A</v>
      </c>
      <c r="K9" s="433" t="e">
        <f ca="1">+IF(AND(ISNUMBER(OFFSET('Water Data'!$E$7,0,10*ROW('Water Data'!E3))),'Data Summary'!BZ9="Yes"),OFFSET('Water Data'!$E$7,0,10*ROW('Water Data'!E3)),NA())</f>
        <v>#N/A</v>
      </c>
      <c r="L9" s="433" t="e">
        <f ca="1">+IF(AND(ISNUMBER(OFFSET('Water Data'!$E$10,0,10*ROW('Water Data'!E3))),'Data Summary'!CA9="Yes"),OFFSET('Water Data'!$E$10,0,10*ROW('Water Data'!E3)),NA())</f>
        <v>#N/A</v>
      </c>
      <c r="M9" s="433" t="e">
        <f ca="1">+IF(AND(ISNUMBER(OFFSET('Water Data'!$F$5,0,10*ROW('Water Data'!F3))),'Data Summary'!CB9="Yes"),100-OFFSET('Water Data'!$F$5,0,10*ROW('Water Data'!F3)),NA())</f>
        <v>#N/A</v>
      </c>
      <c r="N9" s="433" t="e">
        <f ca="1">+IF(AND(ISNUMBER(OFFSET('Water Data'!$F$7,0,10*ROW('Water Data'!F3))),'Data Summary'!CC9="Yes"),OFFSET('Water Data'!$F$7,0,10*ROW('Water Data'!F3)),NA())</f>
        <v>#N/A</v>
      </c>
      <c r="O9" s="433" t="e">
        <f ca="1">+IF(AND(ISNUMBER(OFFSET('Water Data'!$F$10,0,10*ROW('Water Data'!F3))),'Data Summary'!CD9="Yes"),OFFSET('Water Data'!$F$10,0,10*ROW('Water Data'!F3)),NA())</f>
        <v>#N/A</v>
      </c>
      <c r="P9" s="433" t="e">
        <f ca="1">+IF(AND(ISNUMBER(OFFSET('Water Data'!$G$5,0,10*ROW('Water Data'!G3))),'Data Summary'!CE9="Yes"),100-OFFSET('Water Data'!$G$5,0,10*ROW('Water Data'!G3)),NA())</f>
        <v>#N/A</v>
      </c>
      <c r="Q9" s="433" t="e">
        <f ca="1">+IF(AND(ISNUMBER(OFFSET('Water Data'!$G$7,0,10*ROW('Water Data'!G3))),'Data Summary'!CF9="Yes"),OFFSET('Water Data'!$G$7,0,10*ROW('Water Data'!G3)),NA())</f>
        <v>#N/A</v>
      </c>
      <c r="R9" s="433" t="e">
        <f ca="1">+IF(AND(ISNUMBER(OFFSET('Water Data'!$G$10,0,10*ROW('Water Data'!G3))),'Data Summary'!CG9="Yes"),OFFSET('Water Data'!$G$10,0,10*ROW('Water Data'!G3)),NA())</f>
        <v>#N/A</v>
      </c>
      <c r="S9" s="433" t="e">
        <f ca="1">+IF(AND(ISNUMBER(OFFSET('Water Data'!$H$5,0,10*ROW('Water Data'!H3))),'Data Summary'!CH9="Yes"),100-OFFSET('Water Data'!$H$5,0,10*ROW('Water Data'!H3)),NA())</f>
        <v>#N/A</v>
      </c>
      <c r="T9" s="433">
        <f ca="1">+IF(AND(ISNUMBER(OFFSET('Water Data'!$H$7,0,10*ROW('Water Data'!H3))),'Data Summary'!CI9="Yes"),OFFSET('Water Data'!$H$7,0,10*ROW('Water Data'!H3)),NA())</f>
        <v>87</v>
      </c>
      <c r="U9" s="433" t="e">
        <f ca="1">+IF(AND(ISNUMBER(OFFSET('Water Data'!$H$10,0,10*ROW('Water Data'!H3))),'Data Summary'!CJ9="Yes"),OFFSET('Water Data'!$H$10,0,10*ROW('Water Data'!H3)),NA())</f>
        <v>#N/A</v>
      </c>
      <c r="V9" s="205" t="e">
        <f ca="1">+IF(AND(ISNUMBER(OFFSET('Sanitation Data'!$C$5,0,10*ROW('Sanitation Data'!C3))),'Data Summary'!CK9="Yes"),100-OFFSET('Sanitation Data'!$C$5,0,10*ROW('Sanitation Data'!C3)),NA())</f>
        <v>#N/A</v>
      </c>
      <c r="W9" s="205" t="e">
        <f ca="1">+IF(AND(ISNUMBER(OFFSET('Sanitation Data'!$C$7,0,10*ROW('Sanitation Data'!C3))),'Data Summary'!CL9="Yes"),OFFSET('Sanitation Data'!$C$7,0,10*ROW('Sanitation Data'!C3)),NA())</f>
        <v>#N/A</v>
      </c>
      <c r="X9" s="205" t="e">
        <f ca="1">+IF(AND(ISNUMBER(OFFSET('Sanitation Data'!$C$11,0,10*ROW('Sanitation Data'!C3))),'Data Summary'!CM9="Yes"),OFFSET('Sanitation Data'!$C$11,0,10*ROW('Sanitation Data'!C3)),NA())</f>
        <v>#N/A</v>
      </c>
      <c r="Y9" s="205" t="e">
        <f ca="1">+IF(AND(ISNUMBER(OFFSET('Sanitation Data'!$C$12,0,10*ROW('Sanitation Data'!C3))),'Data Summary'!CN9="Yes"),OFFSET('Sanitation Data'!$C$12,0,10*ROW('Sanitation Data'!C3)),NA())</f>
        <v>#N/A</v>
      </c>
      <c r="Z9" s="205" t="e">
        <f ca="1">+IF(AND(ISNUMBER(OFFSET('Sanitation Data'!$C$13,0,10*ROW('Sanitation Data'!C3))),'Data Summary'!CO9="Yes"),OFFSET('Sanitation Data'!$C$13,0,10*ROW('Sanitation Data'!C3)),NA())</f>
        <v>#N/A</v>
      </c>
      <c r="AA9" s="205" t="e">
        <f ca="1">+IF(AND(ISNUMBER(OFFSET('Sanitation Data'!$D$5,0,10*ROW('Sanitation Data'!D3))),'Data Summary'!CP9="Yes"),100-OFFSET('Sanitation Data'!$D$5,0,10*ROW('Sanitation Data'!D3)),NA())</f>
        <v>#N/A</v>
      </c>
      <c r="AB9" s="205" t="e">
        <f ca="1">+IF(AND(ISNUMBER(OFFSET('Sanitation Data'!$D$7,0,10*ROW('Sanitation Data'!D3))),'Data Summary'!CQ9="Yes"),OFFSET('Sanitation Data'!$D$7,0,10*ROW('Sanitation Data'!D3)),NA())</f>
        <v>#N/A</v>
      </c>
      <c r="AC9" s="205" t="e">
        <f ca="1">+IF(AND(ISNUMBER(OFFSET('Sanitation Data'!$D$11,0,10*ROW('Sanitation Data'!D3))),'Data Summary'!CR9="Yes"),OFFSET('Sanitation Data'!$D$11,0,10*ROW('Sanitation Data'!D3)),NA())</f>
        <v>#N/A</v>
      </c>
      <c r="AD9" s="205" t="e">
        <f ca="1">+IF(AND(ISNUMBER(OFFSET('Sanitation Data'!$D$12,0,10*ROW('Sanitation Data'!D3))),'Data Summary'!CS9="Yes"),OFFSET('Sanitation Data'!$D$12,0,10*ROW('Sanitation Data'!D3)),NA())</f>
        <v>#N/A</v>
      </c>
      <c r="AE9" s="205" t="e">
        <f ca="1">+IF(AND(ISNUMBER(OFFSET('Sanitation Data'!$D$13,0,10*ROW('Sanitation Data'!D3))),'Data Summary'!CT9="Yes"),OFFSET('Sanitation Data'!$D$13,0,10*ROW('Sanitation Data'!D3)),NA())</f>
        <v>#N/A</v>
      </c>
      <c r="AF9" s="205" t="e">
        <f ca="1">+IF(AND(ISNUMBER(OFFSET('Sanitation Data'!$E$5,0,10*ROW('Sanitation Data'!E3))),'Data Summary'!CU9="Yes"),100-OFFSET('Sanitation Data'!$E$5,0,10*ROW('Sanitation Data'!E3)),NA())</f>
        <v>#N/A</v>
      </c>
      <c r="AG9" s="205" t="e">
        <f ca="1">+IF(AND(ISNUMBER(OFFSET('Sanitation Data'!$E$7,0,10*ROW('Sanitation Data'!E3))),'Data Summary'!CV9="Yes"),OFFSET('Sanitation Data'!$E$7,0,10*ROW('Sanitation Data'!E3)),NA())</f>
        <v>#N/A</v>
      </c>
      <c r="AH9" s="205" t="e">
        <f ca="1">+IF(AND(ISNUMBER(OFFSET('Sanitation Data'!$E$11,0,10*ROW('Sanitation Data'!E3))),'Data Summary'!CW9="Yes"),OFFSET('Sanitation Data'!$E$11,0,10*ROW('Sanitation Data'!E3)),NA())</f>
        <v>#N/A</v>
      </c>
      <c r="AI9" s="205" t="e">
        <f ca="1">+IF(AND(ISNUMBER(OFFSET('Sanitation Data'!$E$12,0,10*ROW('Sanitation Data'!E3))),'Data Summary'!CX9="Yes"),OFFSET('Sanitation Data'!$E$12,0,10*ROW('Sanitation Data'!E3)),NA())</f>
        <v>#N/A</v>
      </c>
      <c r="AJ9" s="205" t="e">
        <f ca="1">+IF(AND(ISNUMBER(OFFSET('Sanitation Data'!$E$13,0,10*ROW('Sanitation Data'!E3))),'Data Summary'!CY9="Yes"),OFFSET('Sanitation Data'!$E$13,0,10*ROW('Sanitation Data'!E3)),NA())</f>
        <v>#N/A</v>
      </c>
      <c r="AK9" s="205" t="e">
        <f ca="1">+IF(AND(ISNUMBER(OFFSET('Sanitation Data'!$F$5,0,10*ROW('Sanitation Data'!F3))),'Data Summary'!CZ9="Yes"),100-OFFSET('Sanitation Data'!$F$5,0,10*ROW('Sanitation Data'!F3)),NA())</f>
        <v>#N/A</v>
      </c>
      <c r="AL9" s="205" t="e">
        <f ca="1">+IF(AND(ISNUMBER(OFFSET('Sanitation Data'!$F$7,0,10*ROW('Sanitation Data'!F3))),'Data Summary'!DA9="Yes"),OFFSET('Sanitation Data'!$F$7,0,10*ROW('Sanitation Data'!F3)),NA())</f>
        <v>#N/A</v>
      </c>
      <c r="AM9" s="205" t="e">
        <f ca="1">+IF(AND(ISNUMBER(OFFSET('Sanitation Data'!$F$11,0,10*ROW('Sanitation Data'!F3))),'Data Summary'!DB9="Yes"),OFFSET('Sanitation Data'!$F$11,0,10*ROW('Sanitation Data'!F3)),NA())</f>
        <v>#N/A</v>
      </c>
      <c r="AN9" s="205" t="e">
        <f ca="1">+IF(AND(ISNUMBER(OFFSET('Sanitation Data'!$F$12,0,10*ROW('Sanitation Data'!F3))),'Data Summary'!DC9="Yes"),OFFSET('Sanitation Data'!$F$12,0,10*ROW('Sanitation Data'!F3)),NA())</f>
        <v>#N/A</v>
      </c>
      <c r="AO9" s="205" t="e">
        <f ca="1">+IF(AND(ISNUMBER(OFFSET('Sanitation Data'!$F$13,0,10*ROW('Sanitation Data'!F3))),'Data Summary'!DD9="Yes"),OFFSET('Sanitation Data'!$F$13,0,10*ROW('Sanitation Data'!F3)),NA())</f>
        <v>#N/A</v>
      </c>
      <c r="AP9" s="205" t="e">
        <f ca="1">+IF(AND(ISNUMBER(OFFSET('Sanitation Data'!$G$5,0,10*ROW('Sanitation Data'!G3))),'Data Summary'!DE9="Yes"),100-OFFSET('Sanitation Data'!$G$5,0,10*ROW('Sanitation Data'!G3)),NA())</f>
        <v>#N/A</v>
      </c>
      <c r="AQ9" s="205" t="e">
        <f ca="1">+IF(AND(ISNUMBER(OFFSET('Sanitation Data'!$G$7,0,10*ROW('Sanitation Data'!G3))),'Data Summary'!DF9="Yes"),OFFSET('Sanitation Data'!$G$7,0,10*ROW('Sanitation Data'!G3)),NA())</f>
        <v>#N/A</v>
      </c>
      <c r="AR9" s="205" t="e">
        <f ca="1">+IF(AND(ISNUMBER(OFFSET('Sanitation Data'!$G$11,0,10*ROW('Sanitation Data'!G3))),'Data Summary'!DG9="Yes"),OFFSET('Sanitation Data'!$G$11,0,10*ROW('Sanitation Data'!G3)),NA())</f>
        <v>#N/A</v>
      </c>
      <c r="AS9" s="205" t="e">
        <f ca="1">+IF(AND(ISNUMBER(OFFSET('Sanitation Data'!$G$12,0,10*ROW('Sanitation Data'!G3))),'Data Summary'!DH9="Yes"),OFFSET('Sanitation Data'!$G$12,0,10*ROW('Sanitation Data'!G3)),NA())</f>
        <v>#N/A</v>
      </c>
      <c r="AT9" s="205" t="e">
        <f ca="1">+IF(AND(ISNUMBER(OFFSET('Sanitation Data'!$G$13,0,10*ROW('Sanitation Data'!G3))),'Data Summary'!DI9="Yes"),OFFSET('Sanitation Data'!$G$13,0,10*ROW('Sanitation Data'!G3)),NA())</f>
        <v>#N/A</v>
      </c>
      <c r="AU9" s="205">
        <f ca="1">+IF(AND(ISNUMBER(OFFSET('Sanitation Data'!$H$5,0,10*ROW('Sanitation Data'!H3))),'Data Summary'!DJ9="Yes"),100-OFFSET('Sanitation Data'!$H$5,0,10*ROW('Sanitation Data'!H3)),NA())</f>
        <v>96</v>
      </c>
      <c r="AV9" s="205" t="e">
        <f ca="1">+IF(AND(ISNUMBER(OFFSET('Sanitation Data'!$H$7,0,10*ROW('Sanitation Data'!H3))),'Data Summary'!DK9="Yes"),OFFSET('Sanitation Data'!$H$7,0,10*ROW('Sanitation Data'!H3)),NA())</f>
        <v>#N/A</v>
      </c>
      <c r="AW9" s="205" t="e">
        <f ca="1">+IF(AND(ISNUMBER(OFFSET('Sanitation Data'!$H$11,0,10*ROW('Sanitation Data'!H3))),'Data Summary'!DL9="Yes"),OFFSET('Sanitation Data'!$H$11,0,10*ROW('Sanitation Data'!H3)),NA())</f>
        <v>#N/A</v>
      </c>
      <c r="AX9" s="205" t="e">
        <f ca="1">+IF(AND(ISNUMBER(OFFSET('Sanitation Data'!$H$12,0,10*ROW('Sanitation Data'!H3))),'Data Summary'!DM9="Yes"),OFFSET('Sanitation Data'!$H$12,0,10*ROW('Sanitation Data'!H3)),NA())</f>
        <v>#N/A</v>
      </c>
      <c r="AY9" s="205" t="e">
        <f ca="1">+IF(AND(ISNUMBER(OFFSET('Sanitation Data'!$H$13,0,10*ROW('Sanitation Data'!H3))),'Data Summary'!DN9="Yes"),OFFSET('Sanitation Data'!$H$13,0,10*ROW('Sanitation Data'!H3)),NA())</f>
        <v>#N/A</v>
      </c>
      <c r="AZ9" s="206" t="e">
        <f ca="1">+IF(AND(ISNUMBER(OFFSET('Hygiene Data'!$C$6,0,10*ROW('Hygiene Data'!C3))),'Data Summary'!DO9="Yes"),OFFSET('Hygiene Data'!$C$6,0,10*ROW('Hygiene Data'!C3)),NA())</f>
        <v>#N/A</v>
      </c>
      <c r="BA9" s="206" t="e">
        <f ca="1">+IF(AND(ISNUMBER(OFFSET('Hygiene Data'!$C$8,0,10*ROW('Hygiene Data'!C3))),'Data Summary'!DP9="Yes"),OFFSET('Hygiene Data'!$C$8,0,10*ROW('Hygiene Data'!C3)),NA())</f>
        <v>#N/A</v>
      </c>
      <c r="BB9" s="206" t="e">
        <f ca="1">+IF(AND(ISNUMBER(OFFSET('Hygiene Data'!$C$10,0,10*ROW('Hygiene Data'!C3))),'Data Summary'!DQ9="Yes"),OFFSET('Hygiene Data'!$C$10,0,10*ROW('Hygiene Data'!C3)),NA())</f>
        <v>#N/A</v>
      </c>
      <c r="BC9" s="206" t="e">
        <f ca="1">+IF(AND(ISNUMBER(OFFSET('Hygiene Data'!$D$6,0,10*ROW('Hygiene Data'!D3))),'Data Summary'!DR9="Yes"),OFFSET('Hygiene Data'!$D$6,0,10*ROW('Hygiene Data'!D3)),NA())</f>
        <v>#N/A</v>
      </c>
      <c r="BD9" s="206" t="e">
        <f ca="1">+IF(AND(ISNUMBER(OFFSET('Hygiene Data'!$D$8,0,10*ROW('Hygiene Data'!D3))),'Data Summary'!DS9="Yes"),OFFSET('Hygiene Data'!$D$8,0,10*ROW('Hygiene Data'!D3)),NA())</f>
        <v>#N/A</v>
      </c>
      <c r="BE9" s="206" t="e">
        <f ca="1">+IF(AND(ISNUMBER(OFFSET('Hygiene Data'!$D$10,0,10*ROW('Hygiene Data'!D3))),'Data Summary'!DT9="Yes"),OFFSET('Hygiene Data'!$D$10,0,10*ROW('Hygiene Data'!D3)),NA())</f>
        <v>#N/A</v>
      </c>
      <c r="BF9" s="206" t="e">
        <f ca="1">+IF(AND(ISNUMBER(OFFSET('Hygiene Data'!$E$6,0,10*ROW('Hygiene Data'!E3))),'Data Summary'!DU9="Yes"),OFFSET('Hygiene Data'!$E$6,0,10*ROW('Hygiene Data'!E3)),NA())</f>
        <v>#N/A</v>
      </c>
      <c r="BG9" s="206" t="e">
        <f ca="1">+IF(AND(ISNUMBER(OFFSET('Hygiene Data'!$E$8,0,10*ROW('Hygiene Data'!E3))),'Data Summary'!DV9="Yes"),OFFSET('Hygiene Data'!$E$8,0,10*ROW('Hygiene Data'!E3)),NA())</f>
        <v>#N/A</v>
      </c>
      <c r="BH9" s="206" t="e">
        <f ca="1">+IF(AND(ISNUMBER(OFFSET('Hygiene Data'!$E$10,0,10*ROW('Hygiene Data'!E3))),'Data Summary'!DW9="Yes"),OFFSET('Hygiene Data'!$E$10,0,10*ROW('Hygiene Data'!E3)),NA())</f>
        <v>#N/A</v>
      </c>
      <c r="BI9" s="206" t="e">
        <f ca="1">+IF(AND(ISNUMBER(OFFSET('Hygiene Data'!$F$6,0,10*ROW('Hygiene Data'!F3))),'Data Summary'!DX9="Yes"),OFFSET('Hygiene Data'!$F$6,0,10*ROW('Hygiene Data'!F3)),NA())</f>
        <v>#N/A</v>
      </c>
      <c r="BJ9" s="206" t="e">
        <f ca="1">+IF(AND(ISNUMBER(OFFSET('Hygiene Data'!$F$8,0,10*ROW('Hygiene Data'!F3))),'Data Summary'!DY9="Yes"),OFFSET('Hygiene Data'!$F$8,0,10*ROW('Hygiene Data'!F3)),NA())</f>
        <v>#N/A</v>
      </c>
      <c r="BK9" s="206" t="e">
        <f ca="1">+IF(AND(ISNUMBER(OFFSET('Hygiene Data'!$F$10,0,10*ROW('Hygiene Data'!F3))),'Data Summary'!DZ9="Yes"),OFFSET('Hygiene Data'!$F$10,0,10*ROW('Hygiene Data'!F3)),NA())</f>
        <v>#N/A</v>
      </c>
      <c r="BL9" s="206" t="e">
        <f ca="1">+IF(AND(ISNUMBER(OFFSET('Hygiene Data'!$G$6,0,10*ROW('Hygiene Data'!G3))),'Data Summary'!EA9="Yes"),OFFSET('Hygiene Data'!$G$6,0,10*ROW('Hygiene Data'!G3)),NA())</f>
        <v>#N/A</v>
      </c>
      <c r="BM9" s="206" t="e">
        <f ca="1">+IF(AND(ISNUMBER(OFFSET('Hygiene Data'!$G$8,0,10*ROW('Hygiene Data'!G3))),'Data Summary'!EB9="Yes"),OFFSET('Hygiene Data'!$G$8,0,10*ROW('Hygiene Data'!G3)),NA())</f>
        <v>#N/A</v>
      </c>
      <c r="BN9" s="206" t="e">
        <f ca="1">+IF(AND(ISNUMBER(OFFSET('Hygiene Data'!$G$10,0,10*ROW('Hygiene Data'!G3))),'Data Summary'!EC9="Yes"),OFFSET('Hygiene Data'!$G$10,0,10*ROW('Hygiene Data'!G3)),NA())</f>
        <v>#N/A</v>
      </c>
      <c r="BO9" s="206" t="e">
        <f ca="1">+IF(AND(ISNUMBER(OFFSET('Hygiene Data'!$H$6,0,10*ROW('Hygiene Data'!H3))),'Data Summary'!ED9="Yes"),OFFSET('Hygiene Data'!$H$6,0,10*ROW('Hygiene Data'!H3)),NA())</f>
        <v>#N/A</v>
      </c>
      <c r="BP9" s="206" t="e">
        <f ca="1">+IF(AND(ISNUMBER(OFFSET('Hygiene Data'!$H$8,0,10*ROW('Hygiene Data'!H3))),'Data Summary'!EE9="Yes"),OFFSET('Hygiene Data'!$H$8,0,10*ROW('Hygiene Data'!H3)),NA())</f>
        <v>#N/A</v>
      </c>
      <c r="BQ9" s="206" t="e">
        <f ca="1">+IF(AND(ISNUMBER(OFFSET('Hygiene Data'!$H$10,0,10*ROW('Hygiene Data'!H3))),'Data Summary'!EF9="Yes"),OFFSET('Hygiene Data'!$H$10,0,10*ROW('Hygiene Data'!H3)),NA())</f>
        <v>#N/A</v>
      </c>
    </row>
    <row r="10" spans="1:69" x14ac:dyDescent="0.25">
      <c r="A10" s="59" t="str">
        <f ca="1">+IF(OFFSET('Water Data'!$B$1,0,10*ROW('Water Data'!B4))="",NA(),OFFSET('Water Data'!$B$1,0,10*ROW('Water Data'!B4)))</f>
        <v>ASPR12</v>
      </c>
      <c r="B10" s="59" t="str">
        <f ca="1">+IF(OFFSET('Water Data'!$A$3,0,10*ROW('Water Data'!A4))="",NA(),OFFSET('Water Data'!$A$3,0,10*ROW('Water Data'!A4)))</f>
        <v>EMIS</v>
      </c>
      <c r="C10" s="59">
        <f ca="1">+IF(OFFSET('Water Data'!$C$3,0,10*ROW('Water Data'!C4))="",NA(),OFFSET('Water Data'!$C$3,0,10*ROW('Water Data'!C4)))</f>
        <v>2012</v>
      </c>
      <c r="D10" s="433">
        <f ca="1">+IF(AND(ISNUMBER(OFFSET('Water Data'!$C$5,0,10*ROW('Water Data'!C4))),'Data Summary'!BS10="Yes"),100-OFFSET('Water Data'!$C$5,0,10*ROW('Water Data'!C4)),NA())</f>
        <v>85</v>
      </c>
      <c r="E10" s="433">
        <f ca="1">+IF(AND(ISNUMBER(OFFSET('Water Data'!$C$7,0,10*ROW('Water Data'!C4))),'Data Summary'!BT10="Yes"),OFFSET('Water Data'!$C$7,0,10*ROW('Water Data'!C4)),NA())</f>
        <v>84.149999999999991</v>
      </c>
      <c r="F10" s="433">
        <f ca="1">+IF(AND(ISNUMBER(OFFSET('Water Data'!$C$10,0,10*ROW('Water Data'!C4))),'Data Summary'!BU10="Yes"),OFFSET('Water Data'!$C$10,0,10*ROW('Water Data'!C4)),NA())</f>
        <v>75.734999999999999</v>
      </c>
      <c r="G10" s="433" t="e">
        <f ca="1">+IF(AND(ISNUMBER(OFFSET('Water Data'!$D$5,0,10*ROW('Water Data'!D4))),'Data Summary'!BV10="Yes"),100-OFFSET('Water Data'!$D$5,0,10*ROW('Water Data'!D4)),NA())</f>
        <v>#N/A</v>
      </c>
      <c r="H10" s="433" t="e">
        <f ca="1">+IF(AND(ISNUMBER(OFFSET('Water Data'!$D$7,0,10*ROW('Water Data'!D4))),'Data Summary'!BW10="Yes"),OFFSET('Water Data'!$D$7,0,10*ROW('Water Data'!D4)),NA())</f>
        <v>#N/A</v>
      </c>
      <c r="I10" s="433" t="e">
        <f ca="1">+IF(AND(ISNUMBER(OFFSET('Water Data'!$D$10,0,10*ROW('Water Data'!D4))),'Data Summary'!BX10="Yes"),OFFSET('Water Data'!$D$10,0,10*ROW('Water Data'!D4)),NA())</f>
        <v>#N/A</v>
      </c>
      <c r="J10" s="433" t="e">
        <f ca="1">+IF(AND(ISNUMBER(OFFSET('Water Data'!$E$5,0,10*ROW('Water Data'!E4))),'Data Summary'!BY10="Yes"),100-OFFSET('Water Data'!$E$5,0,10*ROW('Water Data'!E4)),NA())</f>
        <v>#N/A</v>
      </c>
      <c r="K10" s="433" t="e">
        <f ca="1">+IF(AND(ISNUMBER(OFFSET('Water Data'!$E$7,0,10*ROW('Water Data'!E4))),'Data Summary'!BZ10="Yes"),OFFSET('Water Data'!$E$7,0,10*ROW('Water Data'!E4)),NA())</f>
        <v>#N/A</v>
      </c>
      <c r="L10" s="433" t="e">
        <f ca="1">+IF(AND(ISNUMBER(OFFSET('Water Data'!$E$10,0,10*ROW('Water Data'!E4))),'Data Summary'!CA10="Yes"),OFFSET('Water Data'!$E$10,0,10*ROW('Water Data'!E4)),NA())</f>
        <v>#N/A</v>
      </c>
      <c r="M10" s="433" t="e">
        <f ca="1">+IF(AND(ISNUMBER(OFFSET('Water Data'!$F$5,0,10*ROW('Water Data'!F4))),'Data Summary'!CB10="Yes"),100-OFFSET('Water Data'!$F$5,0,10*ROW('Water Data'!F4)),NA())</f>
        <v>#N/A</v>
      </c>
      <c r="N10" s="433" t="e">
        <f ca="1">+IF(AND(ISNUMBER(OFFSET('Water Data'!$F$7,0,10*ROW('Water Data'!F4))),'Data Summary'!CC10="Yes"),OFFSET('Water Data'!$F$7,0,10*ROW('Water Data'!F4)),NA())</f>
        <v>#N/A</v>
      </c>
      <c r="O10" s="433" t="e">
        <f ca="1">+IF(AND(ISNUMBER(OFFSET('Water Data'!$F$10,0,10*ROW('Water Data'!F4))),'Data Summary'!CD10="Yes"),OFFSET('Water Data'!$F$10,0,10*ROW('Water Data'!F4)),NA())</f>
        <v>#N/A</v>
      </c>
      <c r="P10" s="433">
        <f ca="1">+IF(AND(ISNUMBER(OFFSET('Water Data'!$G$5,0,10*ROW('Water Data'!G4))),'Data Summary'!CE10="Yes"),100-OFFSET('Water Data'!$G$5,0,10*ROW('Water Data'!G4)),NA())</f>
        <v>85</v>
      </c>
      <c r="Q10" s="433">
        <f ca="1">+IF(AND(ISNUMBER(OFFSET('Water Data'!$G$7,0,10*ROW('Water Data'!G4))),'Data Summary'!CF10="Yes"),OFFSET('Water Data'!$G$7,0,10*ROW('Water Data'!G4)),NA())</f>
        <v>84.149999999999991</v>
      </c>
      <c r="R10" s="433">
        <f ca="1">+IF(AND(ISNUMBER(OFFSET('Water Data'!$G$10,0,10*ROW('Water Data'!G4))),'Data Summary'!CG10="Yes"),OFFSET('Water Data'!$G$10,0,10*ROW('Water Data'!G4)),NA())</f>
        <v>75.734999999999999</v>
      </c>
      <c r="S10" s="433" t="e">
        <f ca="1">+IF(AND(ISNUMBER(OFFSET('Water Data'!$H$5,0,10*ROW('Water Data'!H4))),'Data Summary'!CH10="Yes"),100-OFFSET('Water Data'!$H$5,0,10*ROW('Water Data'!H4)),NA())</f>
        <v>#N/A</v>
      </c>
      <c r="T10" s="433" t="e">
        <f ca="1">+IF(AND(ISNUMBER(OFFSET('Water Data'!$H$7,0,10*ROW('Water Data'!H4))),'Data Summary'!CI10="Yes"),OFFSET('Water Data'!$H$7,0,10*ROW('Water Data'!H4)),NA())</f>
        <v>#N/A</v>
      </c>
      <c r="U10" s="433" t="e">
        <f ca="1">+IF(AND(ISNUMBER(OFFSET('Water Data'!$H$10,0,10*ROW('Water Data'!H4))),'Data Summary'!CJ10="Yes"),OFFSET('Water Data'!$H$10,0,10*ROW('Water Data'!H4)),NA())</f>
        <v>#N/A</v>
      </c>
      <c r="V10" s="205" t="e">
        <f ca="1">+IF(AND(ISNUMBER(OFFSET('Sanitation Data'!$C$5,0,10*ROW('Sanitation Data'!C4))),'Data Summary'!CK10="Yes"),100-OFFSET('Sanitation Data'!$C$5,0,10*ROW('Sanitation Data'!C4)),NA())</f>
        <v>#N/A</v>
      </c>
      <c r="W10" s="205" t="e">
        <f ca="1">+IF(AND(ISNUMBER(OFFSET('Sanitation Data'!$C$7,0,10*ROW('Sanitation Data'!C4))),'Data Summary'!CL10="Yes"),OFFSET('Sanitation Data'!$C$7,0,10*ROW('Sanitation Data'!C4)),NA())</f>
        <v>#N/A</v>
      </c>
      <c r="X10" s="205" t="e">
        <f ca="1">+IF(AND(ISNUMBER(OFFSET('Sanitation Data'!$C$11,0,10*ROW('Sanitation Data'!C4))),'Data Summary'!CM10="Yes"),OFFSET('Sanitation Data'!$C$11,0,10*ROW('Sanitation Data'!C4)),NA())</f>
        <v>#N/A</v>
      </c>
      <c r="Y10" s="205" t="e">
        <f ca="1">+IF(AND(ISNUMBER(OFFSET('Sanitation Data'!$C$12,0,10*ROW('Sanitation Data'!C4))),'Data Summary'!CN10="Yes"),OFFSET('Sanitation Data'!$C$12,0,10*ROW('Sanitation Data'!C4)),NA())</f>
        <v>#N/A</v>
      </c>
      <c r="Z10" s="205">
        <f ca="1">+IF(AND(ISNUMBER(OFFSET('Sanitation Data'!$C$13,0,10*ROW('Sanitation Data'!C4))),'Data Summary'!CO10="Yes"),OFFSET('Sanitation Data'!$C$13,0,10*ROW('Sanitation Data'!C4)),NA())</f>
        <v>63</v>
      </c>
      <c r="AA10" s="205" t="e">
        <f ca="1">+IF(AND(ISNUMBER(OFFSET('Sanitation Data'!$D$5,0,10*ROW('Sanitation Data'!D4))),'Data Summary'!CP10="Yes"),100-OFFSET('Sanitation Data'!$D$5,0,10*ROW('Sanitation Data'!D4)),NA())</f>
        <v>#N/A</v>
      </c>
      <c r="AB10" s="205" t="e">
        <f ca="1">+IF(AND(ISNUMBER(OFFSET('Sanitation Data'!$D$7,0,10*ROW('Sanitation Data'!D4))),'Data Summary'!CQ10="Yes"),OFFSET('Sanitation Data'!$D$7,0,10*ROW('Sanitation Data'!D4)),NA())</f>
        <v>#N/A</v>
      </c>
      <c r="AC10" s="205" t="e">
        <f ca="1">+IF(AND(ISNUMBER(OFFSET('Sanitation Data'!$D$11,0,10*ROW('Sanitation Data'!D4))),'Data Summary'!CR10="Yes"),OFFSET('Sanitation Data'!$D$11,0,10*ROW('Sanitation Data'!D4)),NA())</f>
        <v>#N/A</v>
      </c>
      <c r="AD10" s="205" t="e">
        <f ca="1">+IF(AND(ISNUMBER(OFFSET('Sanitation Data'!$D$12,0,10*ROW('Sanitation Data'!D4))),'Data Summary'!CS10="Yes"),OFFSET('Sanitation Data'!$D$12,0,10*ROW('Sanitation Data'!D4)),NA())</f>
        <v>#N/A</v>
      </c>
      <c r="AE10" s="205" t="e">
        <f ca="1">+IF(AND(ISNUMBER(OFFSET('Sanitation Data'!$D$13,0,10*ROW('Sanitation Data'!D4))),'Data Summary'!CT10="Yes"),OFFSET('Sanitation Data'!$D$13,0,10*ROW('Sanitation Data'!D4)),NA())</f>
        <v>#N/A</v>
      </c>
      <c r="AF10" s="205" t="e">
        <f ca="1">+IF(AND(ISNUMBER(OFFSET('Sanitation Data'!$E$5,0,10*ROW('Sanitation Data'!E4))),'Data Summary'!CU10="Yes"),100-OFFSET('Sanitation Data'!$E$5,0,10*ROW('Sanitation Data'!E4)),NA())</f>
        <v>#N/A</v>
      </c>
      <c r="AG10" s="205" t="e">
        <f ca="1">+IF(AND(ISNUMBER(OFFSET('Sanitation Data'!$E$7,0,10*ROW('Sanitation Data'!E4))),'Data Summary'!CV10="Yes"),OFFSET('Sanitation Data'!$E$7,0,10*ROW('Sanitation Data'!E4)),NA())</f>
        <v>#N/A</v>
      </c>
      <c r="AH10" s="205" t="e">
        <f ca="1">+IF(AND(ISNUMBER(OFFSET('Sanitation Data'!$E$11,0,10*ROW('Sanitation Data'!E4))),'Data Summary'!CW10="Yes"),OFFSET('Sanitation Data'!$E$11,0,10*ROW('Sanitation Data'!E4)),NA())</f>
        <v>#N/A</v>
      </c>
      <c r="AI10" s="205" t="e">
        <f ca="1">+IF(AND(ISNUMBER(OFFSET('Sanitation Data'!$E$12,0,10*ROW('Sanitation Data'!E4))),'Data Summary'!CX10="Yes"),OFFSET('Sanitation Data'!$E$12,0,10*ROW('Sanitation Data'!E4)),NA())</f>
        <v>#N/A</v>
      </c>
      <c r="AJ10" s="205" t="e">
        <f ca="1">+IF(AND(ISNUMBER(OFFSET('Sanitation Data'!$E$13,0,10*ROW('Sanitation Data'!E4))),'Data Summary'!CY10="Yes"),OFFSET('Sanitation Data'!$E$13,0,10*ROW('Sanitation Data'!E4)),NA())</f>
        <v>#N/A</v>
      </c>
      <c r="AK10" s="205" t="e">
        <f ca="1">+IF(AND(ISNUMBER(OFFSET('Sanitation Data'!$F$5,0,10*ROW('Sanitation Data'!F4))),'Data Summary'!CZ10="Yes"),100-OFFSET('Sanitation Data'!$F$5,0,10*ROW('Sanitation Data'!F4)),NA())</f>
        <v>#N/A</v>
      </c>
      <c r="AL10" s="205" t="e">
        <f ca="1">+IF(AND(ISNUMBER(OFFSET('Sanitation Data'!$F$7,0,10*ROW('Sanitation Data'!F4))),'Data Summary'!DA10="Yes"),OFFSET('Sanitation Data'!$F$7,0,10*ROW('Sanitation Data'!F4)),NA())</f>
        <v>#N/A</v>
      </c>
      <c r="AM10" s="205" t="e">
        <f ca="1">+IF(AND(ISNUMBER(OFFSET('Sanitation Data'!$F$11,0,10*ROW('Sanitation Data'!F4))),'Data Summary'!DB10="Yes"),OFFSET('Sanitation Data'!$F$11,0,10*ROW('Sanitation Data'!F4)),NA())</f>
        <v>#N/A</v>
      </c>
      <c r="AN10" s="205" t="e">
        <f ca="1">+IF(AND(ISNUMBER(OFFSET('Sanitation Data'!$F$12,0,10*ROW('Sanitation Data'!F4))),'Data Summary'!DC10="Yes"),OFFSET('Sanitation Data'!$F$12,0,10*ROW('Sanitation Data'!F4)),NA())</f>
        <v>#N/A</v>
      </c>
      <c r="AO10" s="205" t="e">
        <f ca="1">+IF(AND(ISNUMBER(OFFSET('Sanitation Data'!$F$13,0,10*ROW('Sanitation Data'!F4))),'Data Summary'!DD10="Yes"),OFFSET('Sanitation Data'!$F$13,0,10*ROW('Sanitation Data'!F4)),NA())</f>
        <v>#N/A</v>
      </c>
      <c r="AP10" s="205" t="e">
        <f ca="1">+IF(AND(ISNUMBER(OFFSET('Sanitation Data'!$G$5,0,10*ROW('Sanitation Data'!G4))),'Data Summary'!DE10="Yes"),100-OFFSET('Sanitation Data'!$G$5,0,10*ROW('Sanitation Data'!G4)),NA())</f>
        <v>#N/A</v>
      </c>
      <c r="AQ10" s="205" t="e">
        <f ca="1">+IF(AND(ISNUMBER(OFFSET('Sanitation Data'!$G$7,0,10*ROW('Sanitation Data'!G4))),'Data Summary'!DF10="Yes"),OFFSET('Sanitation Data'!$G$7,0,10*ROW('Sanitation Data'!G4)),NA())</f>
        <v>#N/A</v>
      </c>
      <c r="AR10" s="205" t="e">
        <f ca="1">+IF(AND(ISNUMBER(OFFSET('Sanitation Data'!$G$11,0,10*ROW('Sanitation Data'!G4))),'Data Summary'!DG10="Yes"),OFFSET('Sanitation Data'!$G$11,0,10*ROW('Sanitation Data'!G4)),NA())</f>
        <v>#N/A</v>
      </c>
      <c r="AS10" s="205" t="e">
        <f ca="1">+IF(AND(ISNUMBER(OFFSET('Sanitation Data'!$G$12,0,10*ROW('Sanitation Data'!G4))),'Data Summary'!DH10="Yes"),OFFSET('Sanitation Data'!$G$12,0,10*ROW('Sanitation Data'!G4)),NA())</f>
        <v>#N/A</v>
      </c>
      <c r="AT10" s="205">
        <f ca="1">+IF(AND(ISNUMBER(OFFSET('Sanitation Data'!$G$13,0,10*ROW('Sanitation Data'!G4))),'Data Summary'!DI10="Yes"),OFFSET('Sanitation Data'!$G$13,0,10*ROW('Sanitation Data'!G4)),NA())</f>
        <v>63</v>
      </c>
      <c r="AU10" s="205" t="e">
        <f ca="1">+IF(AND(ISNUMBER(OFFSET('Sanitation Data'!$H$5,0,10*ROW('Sanitation Data'!H4))),'Data Summary'!DJ10="Yes"),100-OFFSET('Sanitation Data'!$H$5,0,10*ROW('Sanitation Data'!H4)),NA())</f>
        <v>#N/A</v>
      </c>
      <c r="AV10" s="205" t="e">
        <f ca="1">+IF(AND(ISNUMBER(OFFSET('Sanitation Data'!$H$7,0,10*ROW('Sanitation Data'!H4))),'Data Summary'!DK10="Yes"),OFFSET('Sanitation Data'!$H$7,0,10*ROW('Sanitation Data'!H4)),NA())</f>
        <v>#N/A</v>
      </c>
      <c r="AW10" s="205" t="e">
        <f ca="1">+IF(AND(ISNUMBER(OFFSET('Sanitation Data'!$H$11,0,10*ROW('Sanitation Data'!H4))),'Data Summary'!DL10="Yes"),OFFSET('Sanitation Data'!$H$11,0,10*ROW('Sanitation Data'!H4)),NA())</f>
        <v>#N/A</v>
      </c>
      <c r="AX10" s="205" t="e">
        <f ca="1">+IF(AND(ISNUMBER(OFFSET('Sanitation Data'!$H$12,0,10*ROW('Sanitation Data'!H4))),'Data Summary'!DM10="Yes"),OFFSET('Sanitation Data'!$H$12,0,10*ROW('Sanitation Data'!H4)),NA())</f>
        <v>#N/A</v>
      </c>
      <c r="AY10" s="205" t="e">
        <f ca="1">+IF(AND(ISNUMBER(OFFSET('Sanitation Data'!$H$13,0,10*ROW('Sanitation Data'!H4))),'Data Summary'!DN10="Yes"),OFFSET('Sanitation Data'!$H$13,0,10*ROW('Sanitation Data'!H4)),NA())</f>
        <v>#N/A</v>
      </c>
      <c r="AZ10" s="206" t="e">
        <f ca="1">+IF(AND(ISNUMBER(OFFSET('Hygiene Data'!$C$6,0,10*ROW('Hygiene Data'!C4))),'Data Summary'!DO10="Yes"),OFFSET('Hygiene Data'!$C$6,0,10*ROW('Hygiene Data'!C4)),NA())</f>
        <v>#N/A</v>
      </c>
      <c r="BA10" s="206" t="e">
        <f ca="1">+IF(AND(ISNUMBER(OFFSET('Hygiene Data'!$C$8,0,10*ROW('Hygiene Data'!C4))),'Data Summary'!DP10="Yes"),OFFSET('Hygiene Data'!$C$8,0,10*ROW('Hygiene Data'!C4)),NA())</f>
        <v>#N/A</v>
      </c>
      <c r="BB10" s="206" t="e">
        <f ca="1">+IF(AND(ISNUMBER(OFFSET('Hygiene Data'!$C$10,0,10*ROW('Hygiene Data'!C4))),'Data Summary'!DQ10="Yes"),OFFSET('Hygiene Data'!$C$10,0,10*ROW('Hygiene Data'!C4)),NA())</f>
        <v>#N/A</v>
      </c>
      <c r="BC10" s="206" t="e">
        <f ca="1">+IF(AND(ISNUMBER(OFFSET('Hygiene Data'!$D$6,0,10*ROW('Hygiene Data'!D4))),'Data Summary'!DR10="Yes"),OFFSET('Hygiene Data'!$D$6,0,10*ROW('Hygiene Data'!D4)),NA())</f>
        <v>#N/A</v>
      </c>
      <c r="BD10" s="206" t="e">
        <f ca="1">+IF(AND(ISNUMBER(OFFSET('Hygiene Data'!$D$8,0,10*ROW('Hygiene Data'!D4))),'Data Summary'!DS10="Yes"),OFFSET('Hygiene Data'!$D$8,0,10*ROW('Hygiene Data'!D4)),NA())</f>
        <v>#N/A</v>
      </c>
      <c r="BE10" s="206" t="e">
        <f ca="1">+IF(AND(ISNUMBER(OFFSET('Hygiene Data'!$D$10,0,10*ROW('Hygiene Data'!D4))),'Data Summary'!DT10="Yes"),OFFSET('Hygiene Data'!$D$10,0,10*ROW('Hygiene Data'!D4)),NA())</f>
        <v>#N/A</v>
      </c>
      <c r="BF10" s="206" t="e">
        <f ca="1">+IF(AND(ISNUMBER(OFFSET('Hygiene Data'!$E$6,0,10*ROW('Hygiene Data'!E4))),'Data Summary'!DU10="Yes"),OFFSET('Hygiene Data'!$E$6,0,10*ROW('Hygiene Data'!E4)),NA())</f>
        <v>#N/A</v>
      </c>
      <c r="BG10" s="206" t="e">
        <f ca="1">+IF(AND(ISNUMBER(OFFSET('Hygiene Data'!$E$8,0,10*ROW('Hygiene Data'!E4))),'Data Summary'!DV10="Yes"),OFFSET('Hygiene Data'!$E$8,0,10*ROW('Hygiene Data'!E4)),NA())</f>
        <v>#N/A</v>
      </c>
      <c r="BH10" s="206" t="e">
        <f ca="1">+IF(AND(ISNUMBER(OFFSET('Hygiene Data'!$E$10,0,10*ROW('Hygiene Data'!E4))),'Data Summary'!DW10="Yes"),OFFSET('Hygiene Data'!$E$10,0,10*ROW('Hygiene Data'!E4)),NA())</f>
        <v>#N/A</v>
      </c>
      <c r="BI10" s="206" t="e">
        <f ca="1">+IF(AND(ISNUMBER(OFFSET('Hygiene Data'!$F$6,0,10*ROW('Hygiene Data'!F4))),'Data Summary'!DX10="Yes"),OFFSET('Hygiene Data'!$F$6,0,10*ROW('Hygiene Data'!F4)),NA())</f>
        <v>#N/A</v>
      </c>
      <c r="BJ10" s="206" t="e">
        <f ca="1">+IF(AND(ISNUMBER(OFFSET('Hygiene Data'!$F$8,0,10*ROW('Hygiene Data'!F4))),'Data Summary'!DY10="Yes"),OFFSET('Hygiene Data'!$F$8,0,10*ROW('Hygiene Data'!F4)),NA())</f>
        <v>#N/A</v>
      </c>
      <c r="BK10" s="206" t="e">
        <f ca="1">+IF(AND(ISNUMBER(OFFSET('Hygiene Data'!$F$10,0,10*ROW('Hygiene Data'!F4))),'Data Summary'!DZ10="Yes"),OFFSET('Hygiene Data'!$F$10,0,10*ROW('Hygiene Data'!F4)),NA())</f>
        <v>#N/A</v>
      </c>
      <c r="BL10" s="206" t="e">
        <f ca="1">+IF(AND(ISNUMBER(OFFSET('Hygiene Data'!$G$6,0,10*ROW('Hygiene Data'!G4))),'Data Summary'!EA10="Yes"),OFFSET('Hygiene Data'!$G$6,0,10*ROW('Hygiene Data'!G4)),NA())</f>
        <v>#N/A</v>
      </c>
      <c r="BM10" s="206" t="e">
        <f ca="1">+IF(AND(ISNUMBER(OFFSET('Hygiene Data'!$G$8,0,10*ROW('Hygiene Data'!G4))),'Data Summary'!EB10="Yes"),OFFSET('Hygiene Data'!$G$8,0,10*ROW('Hygiene Data'!G4)),NA())</f>
        <v>#N/A</v>
      </c>
      <c r="BN10" s="206" t="e">
        <f ca="1">+IF(AND(ISNUMBER(OFFSET('Hygiene Data'!$G$10,0,10*ROW('Hygiene Data'!G4))),'Data Summary'!EC10="Yes"),OFFSET('Hygiene Data'!$G$10,0,10*ROW('Hygiene Data'!G4)),NA())</f>
        <v>#N/A</v>
      </c>
      <c r="BO10" s="206" t="e">
        <f ca="1">+IF(AND(ISNUMBER(OFFSET('Hygiene Data'!$H$6,0,10*ROW('Hygiene Data'!H4))),'Data Summary'!ED10="Yes"),OFFSET('Hygiene Data'!$H$6,0,10*ROW('Hygiene Data'!H4)),NA())</f>
        <v>#N/A</v>
      </c>
      <c r="BP10" s="206" t="e">
        <f ca="1">+IF(AND(ISNUMBER(OFFSET('Hygiene Data'!$H$8,0,10*ROW('Hygiene Data'!H4))),'Data Summary'!EE10="Yes"),OFFSET('Hygiene Data'!$H$8,0,10*ROW('Hygiene Data'!H4)),NA())</f>
        <v>#N/A</v>
      </c>
      <c r="BQ10" s="206" t="e">
        <f ca="1">+IF(AND(ISNUMBER(OFFSET('Hygiene Data'!$H$10,0,10*ROW('Hygiene Data'!H4))),'Data Summary'!EF10="Yes"),OFFSET('Hygiene Data'!$H$10,0,10*ROW('Hygiene Data'!H4)),NA())</f>
        <v>#N/A</v>
      </c>
    </row>
    <row r="11" spans="1:69" x14ac:dyDescent="0.25">
      <c r="A11" s="59" t="str">
        <f ca="1">+IF(OFFSET('Water Data'!$B$1,0,10*ROW('Water Data'!B5))="",NA(),OFFSET('Water Data'!$B$1,0,10*ROW('Water Data'!B5)))</f>
        <v>BEIS12</v>
      </c>
      <c r="B11" s="59" t="str">
        <f ca="1">+IF(OFFSET('Water Data'!$A$3,0,10*ROW('Water Data'!A5))="",NA(),OFFSET('Water Data'!$A$3,0,10*ROW('Water Data'!A5)))</f>
        <v>EMIS</v>
      </c>
      <c r="C11" s="59">
        <f ca="1">+IF(OFFSET('Water Data'!$C$3,0,10*ROW('Water Data'!C5))="",NA(),OFFSET('Water Data'!$C$3,0,10*ROW('Water Data'!C5)))</f>
        <v>2012</v>
      </c>
      <c r="D11" s="433" t="e">
        <f ca="1">+IF(AND(ISNUMBER(OFFSET('Water Data'!$C$5,0,10*ROW('Water Data'!C5))),'Data Summary'!BS11="Yes"),100-OFFSET('Water Data'!$C$5,0,10*ROW('Water Data'!C5)),NA())</f>
        <v>#N/A</v>
      </c>
      <c r="E11" s="433" t="e">
        <f ca="1">+IF(AND(ISNUMBER(OFFSET('Water Data'!$C$7,0,10*ROW('Water Data'!C5))),'Data Summary'!BT11="Yes"),OFFSET('Water Data'!$C$7,0,10*ROW('Water Data'!C5)),NA())</f>
        <v>#N/A</v>
      </c>
      <c r="F11" s="433" t="e">
        <f ca="1">+IF(AND(ISNUMBER(OFFSET('Water Data'!$C$10,0,10*ROW('Water Data'!C5))),'Data Summary'!BU11="Yes"),OFFSET('Water Data'!$C$10,0,10*ROW('Water Data'!C5)),NA())</f>
        <v>#N/A</v>
      </c>
      <c r="G11" s="433" t="e">
        <f ca="1">+IF(AND(ISNUMBER(OFFSET('Water Data'!$D$5,0,10*ROW('Water Data'!D5))),'Data Summary'!BV11="Yes"),100-OFFSET('Water Data'!$D$5,0,10*ROW('Water Data'!D5)),NA())</f>
        <v>#N/A</v>
      </c>
      <c r="H11" s="433" t="e">
        <f ca="1">+IF(AND(ISNUMBER(OFFSET('Water Data'!$D$7,0,10*ROW('Water Data'!D5))),'Data Summary'!BW11="Yes"),OFFSET('Water Data'!$D$7,0,10*ROW('Water Data'!D5)),NA())</f>
        <v>#N/A</v>
      </c>
      <c r="I11" s="433" t="e">
        <f ca="1">+IF(AND(ISNUMBER(OFFSET('Water Data'!$D$10,0,10*ROW('Water Data'!D5))),'Data Summary'!BX11="Yes"),OFFSET('Water Data'!$D$10,0,10*ROW('Water Data'!D5)),NA())</f>
        <v>#N/A</v>
      </c>
      <c r="J11" s="433" t="e">
        <f ca="1">+IF(AND(ISNUMBER(OFFSET('Water Data'!$E$5,0,10*ROW('Water Data'!E5))),'Data Summary'!BY11="Yes"),100-OFFSET('Water Data'!$E$5,0,10*ROW('Water Data'!E5)),NA())</f>
        <v>#N/A</v>
      </c>
      <c r="K11" s="433" t="e">
        <f ca="1">+IF(AND(ISNUMBER(OFFSET('Water Data'!$E$7,0,10*ROW('Water Data'!E5))),'Data Summary'!BZ11="Yes"),OFFSET('Water Data'!$E$7,0,10*ROW('Water Data'!E5)),NA())</f>
        <v>#N/A</v>
      </c>
      <c r="L11" s="433" t="e">
        <f ca="1">+IF(AND(ISNUMBER(OFFSET('Water Data'!$E$10,0,10*ROW('Water Data'!E5))),'Data Summary'!CA11="Yes"),OFFSET('Water Data'!$E$10,0,10*ROW('Water Data'!E5)),NA())</f>
        <v>#N/A</v>
      </c>
      <c r="M11" s="433" t="e">
        <f ca="1">+IF(AND(ISNUMBER(OFFSET('Water Data'!$F$5,0,10*ROW('Water Data'!F5))),'Data Summary'!CB11="Yes"),100-OFFSET('Water Data'!$F$5,0,10*ROW('Water Data'!F5)),NA())</f>
        <v>#N/A</v>
      </c>
      <c r="N11" s="433" t="e">
        <f ca="1">+IF(AND(ISNUMBER(OFFSET('Water Data'!$F$7,0,10*ROW('Water Data'!F5))),'Data Summary'!CC11="Yes"),OFFSET('Water Data'!$F$7,0,10*ROW('Water Data'!F5)),NA())</f>
        <v>#N/A</v>
      </c>
      <c r="O11" s="433" t="e">
        <f ca="1">+IF(AND(ISNUMBER(OFFSET('Water Data'!$F$10,0,10*ROW('Water Data'!F5))),'Data Summary'!CD11="Yes"),OFFSET('Water Data'!$F$10,0,10*ROW('Water Data'!F5)),NA())</f>
        <v>#N/A</v>
      </c>
      <c r="P11" s="433" t="e">
        <f ca="1">+IF(AND(ISNUMBER(OFFSET('Water Data'!$G$5,0,10*ROW('Water Data'!G5))),'Data Summary'!CE11="Yes"),100-OFFSET('Water Data'!$G$5,0,10*ROW('Water Data'!G5)),NA())</f>
        <v>#N/A</v>
      </c>
      <c r="Q11" s="433" t="e">
        <f ca="1">+IF(AND(ISNUMBER(OFFSET('Water Data'!$G$7,0,10*ROW('Water Data'!G5))),'Data Summary'!CF11="Yes"),OFFSET('Water Data'!$G$7,0,10*ROW('Water Data'!G5)),NA())</f>
        <v>#N/A</v>
      </c>
      <c r="R11" s="433" t="e">
        <f ca="1">+IF(AND(ISNUMBER(OFFSET('Water Data'!$G$10,0,10*ROW('Water Data'!G5))),'Data Summary'!CG11="Yes"),OFFSET('Water Data'!$G$10,0,10*ROW('Water Data'!G5)),NA())</f>
        <v>#N/A</v>
      </c>
      <c r="S11" s="433" t="e">
        <f ca="1">+IF(AND(ISNUMBER(OFFSET('Water Data'!$H$5,0,10*ROW('Water Data'!H5))),'Data Summary'!CH11="Yes"),100-OFFSET('Water Data'!$H$5,0,10*ROW('Water Data'!H5)),NA())</f>
        <v>#N/A</v>
      </c>
      <c r="T11" s="433">
        <f ca="1">+IF(AND(ISNUMBER(OFFSET('Water Data'!$H$7,0,10*ROW('Water Data'!H5))),'Data Summary'!CI11="Yes"),OFFSET('Water Data'!$H$7,0,10*ROW('Water Data'!H5)),NA())</f>
        <v>94.51</v>
      </c>
      <c r="U11" s="433" t="e">
        <f ca="1">+IF(AND(ISNUMBER(OFFSET('Water Data'!$H$10,0,10*ROW('Water Data'!H5))),'Data Summary'!CJ11="Yes"),OFFSET('Water Data'!$H$10,0,10*ROW('Water Data'!H5)),NA())</f>
        <v>#N/A</v>
      </c>
      <c r="V11" s="205" t="e">
        <f ca="1">+IF(AND(ISNUMBER(OFFSET('Sanitation Data'!$C$5,0,10*ROW('Sanitation Data'!C5))),'Data Summary'!CK11="Yes"),100-OFFSET('Sanitation Data'!$C$5,0,10*ROW('Sanitation Data'!C5)),NA())</f>
        <v>#N/A</v>
      </c>
      <c r="W11" s="205" t="e">
        <f ca="1">+IF(AND(ISNUMBER(OFFSET('Sanitation Data'!$C$7,0,10*ROW('Sanitation Data'!C5))),'Data Summary'!CL11="Yes"),OFFSET('Sanitation Data'!$C$7,0,10*ROW('Sanitation Data'!C5)),NA())</f>
        <v>#N/A</v>
      </c>
      <c r="X11" s="205" t="e">
        <f ca="1">+IF(AND(ISNUMBER(OFFSET('Sanitation Data'!$C$11,0,10*ROW('Sanitation Data'!C5))),'Data Summary'!CM11="Yes"),OFFSET('Sanitation Data'!$C$11,0,10*ROW('Sanitation Data'!C5)),NA())</f>
        <v>#N/A</v>
      </c>
      <c r="Y11" s="205" t="e">
        <f ca="1">+IF(AND(ISNUMBER(OFFSET('Sanitation Data'!$C$12,0,10*ROW('Sanitation Data'!C5))),'Data Summary'!CN11="Yes"),OFFSET('Sanitation Data'!$C$12,0,10*ROW('Sanitation Data'!C5)),NA())</f>
        <v>#N/A</v>
      </c>
      <c r="Z11" s="205" t="e">
        <f ca="1">+IF(AND(ISNUMBER(OFFSET('Sanitation Data'!$C$13,0,10*ROW('Sanitation Data'!C5))),'Data Summary'!CO11="Yes"),OFFSET('Sanitation Data'!$C$13,0,10*ROW('Sanitation Data'!C5)),NA())</f>
        <v>#N/A</v>
      </c>
      <c r="AA11" s="205" t="e">
        <f ca="1">+IF(AND(ISNUMBER(OFFSET('Sanitation Data'!$D$5,0,10*ROW('Sanitation Data'!D5))),'Data Summary'!CP11="Yes"),100-OFFSET('Sanitation Data'!$D$5,0,10*ROW('Sanitation Data'!D5)),NA())</f>
        <v>#N/A</v>
      </c>
      <c r="AB11" s="205" t="e">
        <f ca="1">+IF(AND(ISNUMBER(OFFSET('Sanitation Data'!$D$7,0,10*ROW('Sanitation Data'!D5))),'Data Summary'!CQ11="Yes"),OFFSET('Sanitation Data'!$D$7,0,10*ROW('Sanitation Data'!D5)),NA())</f>
        <v>#N/A</v>
      </c>
      <c r="AC11" s="205" t="e">
        <f ca="1">+IF(AND(ISNUMBER(OFFSET('Sanitation Data'!$D$11,0,10*ROW('Sanitation Data'!D5))),'Data Summary'!CR11="Yes"),OFFSET('Sanitation Data'!$D$11,0,10*ROW('Sanitation Data'!D5)),NA())</f>
        <v>#N/A</v>
      </c>
      <c r="AD11" s="205" t="e">
        <f ca="1">+IF(AND(ISNUMBER(OFFSET('Sanitation Data'!$D$12,0,10*ROW('Sanitation Data'!D5))),'Data Summary'!CS11="Yes"),OFFSET('Sanitation Data'!$D$12,0,10*ROW('Sanitation Data'!D5)),NA())</f>
        <v>#N/A</v>
      </c>
      <c r="AE11" s="205" t="e">
        <f ca="1">+IF(AND(ISNUMBER(OFFSET('Sanitation Data'!$D$13,0,10*ROW('Sanitation Data'!D5))),'Data Summary'!CT11="Yes"),OFFSET('Sanitation Data'!$D$13,0,10*ROW('Sanitation Data'!D5)),NA())</f>
        <v>#N/A</v>
      </c>
      <c r="AF11" s="205" t="e">
        <f ca="1">+IF(AND(ISNUMBER(OFFSET('Sanitation Data'!$E$5,0,10*ROW('Sanitation Data'!E5))),'Data Summary'!CU11="Yes"),100-OFFSET('Sanitation Data'!$E$5,0,10*ROW('Sanitation Data'!E5)),NA())</f>
        <v>#N/A</v>
      </c>
      <c r="AG11" s="205" t="e">
        <f ca="1">+IF(AND(ISNUMBER(OFFSET('Sanitation Data'!$E$7,0,10*ROW('Sanitation Data'!E5))),'Data Summary'!CV11="Yes"),OFFSET('Sanitation Data'!$E$7,0,10*ROW('Sanitation Data'!E5)),NA())</f>
        <v>#N/A</v>
      </c>
      <c r="AH11" s="205" t="e">
        <f ca="1">+IF(AND(ISNUMBER(OFFSET('Sanitation Data'!$E$11,0,10*ROW('Sanitation Data'!E5))),'Data Summary'!CW11="Yes"),OFFSET('Sanitation Data'!$E$11,0,10*ROW('Sanitation Data'!E5)),NA())</f>
        <v>#N/A</v>
      </c>
      <c r="AI11" s="205" t="e">
        <f ca="1">+IF(AND(ISNUMBER(OFFSET('Sanitation Data'!$E$12,0,10*ROW('Sanitation Data'!E5))),'Data Summary'!CX11="Yes"),OFFSET('Sanitation Data'!$E$12,0,10*ROW('Sanitation Data'!E5)),NA())</f>
        <v>#N/A</v>
      </c>
      <c r="AJ11" s="205" t="e">
        <f ca="1">+IF(AND(ISNUMBER(OFFSET('Sanitation Data'!$E$13,0,10*ROW('Sanitation Data'!E5))),'Data Summary'!CY11="Yes"),OFFSET('Sanitation Data'!$E$13,0,10*ROW('Sanitation Data'!E5)),NA())</f>
        <v>#N/A</v>
      </c>
      <c r="AK11" s="205" t="e">
        <f ca="1">+IF(AND(ISNUMBER(OFFSET('Sanitation Data'!$F$5,0,10*ROW('Sanitation Data'!F5))),'Data Summary'!CZ11="Yes"),100-OFFSET('Sanitation Data'!$F$5,0,10*ROW('Sanitation Data'!F5)),NA())</f>
        <v>#N/A</v>
      </c>
      <c r="AL11" s="205" t="e">
        <f ca="1">+IF(AND(ISNUMBER(OFFSET('Sanitation Data'!$F$7,0,10*ROW('Sanitation Data'!F5))),'Data Summary'!DA11="Yes"),OFFSET('Sanitation Data'!$F$7,0,10*ROW('Sanitation Data'!F5)),NA())</f>
        <v>#N/A</v>
      </c>
      <c r="AM11" s="205" t="e">
        <f ca="1">+IF(AND(ISNUMBER(OFFSET('Sanitation Data'!$F$11,0,10*ROW('Sanitation Data'!F5))),'Data Summary'!DB11="Yes"),OFFSET('Sanitation Data'!$F$11,0,10*ROW('Sanitation Data'!F5)),NA())</f>
        <v>#N/A</v>
      </c>
      <c r="AN11" s="205" t="e">
        <f ca="1">+IF(AND(ISNUMBER(OFFSET('Sanitation Data'!$F$12,0,10*ROW('Sanitation Data'!F5))),'Data Summary'!DC11="Yes"),OFFSET('Sanitation Data'!$F$12,0,10*ROW('Sanitation Data'!F5)),NA())</f>
        <v>#N/A</v>
      </c>
      <c r="AO11" s="205" t="e">
        <f ca="1">+IF(AND(ISNUMBER(OFFSET('Sanitation Data'!$F$13,0,10*ROW('Sanitation Data'!F5))),'Data Summary'!DD11="Yes"),OFFSET('Sanitation Data'!$F$13,0,10*ROW('Sanitation Data'!F5)),NA())</f>
        <v>#N/A</v>
      </c>
      <c r="AP11" s="205" t="e">
        <f ca="1">+IF(AND(ISNUMBER(OFFSET('Sanitation Data'!$G$5,0,10*ROW('Sanitation Data'!G5))),'Data Summary'!DE11="Yes"),100-OFFSET('Sanitation Data'!$G$5,0,10*ROW('Sanitation Data'!G5)),NA())</f>
        <v>#N/A</v>
      </c>
      <c r="AQ11" s="205" t="e">
        <f ca="1">+IF(AND(ISNUMBER(OFFSET('Sanitation Data'!$G$7,0,10*ROW('Sanitation Data'!G5))),'Data Summary'!DF11="Yes"),OFFSET('Sanitation Data'!$G$7,0,10*ROW('Sanitation Data'!G5)),NA())</f>
        <v>#N/A</v>
      </c>
      <c r="AR11" s="205" t="e">
        <f ca="1">+IF(AND(ISNUMBER(OFFSET('Sanitation Data'!$G$11,0,10*ROW('Sanitation Data'!G5))),'Data Summary'!DG11="Yes"),OFFSET('Sanitation Data'!$G$11,0,10*ROW('Sanitation Data'!G5)),NA())</f>
        <v>#N/A</v>
      </c>
      <c r="AS11" s="205" t="e">
        <f ca="1">+IF(AND(ISNUMBER(OFFSET('Sanitation Data'!$G$12,0,10*ROW('Sanitation Data'!G5))),'Data Summary'!DH11="Yes"),OFFSET('Sanitation Data'!$G$12,0,10*ROW('Sanitation Data'!G5)),NA())</f>
        <v>#N/A</v>
      </c>
      <c r="AT11" s="205" t="e">
        <f ca="1">+IF(AND(ISNUMBER(OFFSET('Sanitation Data'!$G$13,0,10*ROW('Sanitation Data'!G5))),'Data Summary'!DI11="Yes"),OFFSET('Sanitation Data'!$G$13,0,10*ROW('Sanitation Data'!G5)),NA())</f>
        <v>#N/A</v>
      </c>
      <c r="AU11" s="205" t="e">
        <f ca="1">+IF(AND(ISNUMBER(OFFSET('Sanitation Data'!$H$5,0,10*ROW('Sanitation Data'!H5))),'Data Summary'!DJ11="Yes"),100-OFFSET('Sanitation Data'!$H$5,0,10*ROW('Sanitation Data'!H5)),NA())</f>
        <v>#N/A</v>
      </c>
      <c r="AV11" s="205" t="e">
        <f ca="1">+IF(AND(ISNUMBER(OFFSET('Sanitation Data'!$H$7,0,10*ROW('Sanitation Data'!H5))),'Data Summary'!DK11="Yes"),OFFSET('Sanitation Data'!$H$7,0,10*ROW('Sanitation Data'!H5)),NA())</f>
        <v>#N/A</v>
      </c>
      <c r="AW11" s="205" t="e">
        <f ca="1">+IF(AND(ISNUMBER(OFFSET('Sanitation Data'!$H$11,0,10*ROW('Sanitation Data'!H5))),'Data Summary'!DL11="Yes"),OFFSET('Sanitation Data'!$H$11,0,10*ROW('Sanitation Data'!H5)),NA())</f>
        <v>#N/A</v>
      </c>
      <c r="AX11" s="205" t="e">
        <f ca="1">+IF(AND(ISNUMBER(OFFSET('Sanitation Data'!$H$12,0,10*ROW('Sanitation Data'!H5))),'Data Summary'!DM11="Yes"),OFFSET('Sanitation Data'!$H$12,0,10*ROW('Sanitation Data'!H5)),NA())</f>
        <v>#N/A</v>
      </c>
      <c r="AY11" s="205" t="e">
        <f ca="1">+IF(AND(ISNUMBER(OFFSET('Sanitation Data'!$H$13,0,10*ROW('Sanitation Data'!H5))),'Data Summary'!DN11="Yes"),OFFSET('Sanitation Data'!$H$13,0,10*ROW('Sanitation Data'!H5)),NA())</f>
        <v>#N/A</v>
      </c>
      <c r="AZ11" s="206" t="e">
        <f ca="1">+IF(AND(ISNUMBER(OFFSET('Hygiene Data'!$C$6,0,10*ROW('Hygiene Data'!C5))),'Data Summary'!DO11="Yes"),OFFSET('Hygiene Data'!$C$6,0,10*ROW('Hygiene Data'!C5)),NA())</f>
        <v>#N/A</v>
      </c>
      <c r="BA11" s="206" t="e">
        <f ca="1">+IF(AND(ISNUMBER(OFFSET('Hygiene Data'!$C$8,0,10*ROW('Hygiene Data'!C5))),'Data Summary'!DP11="Yes"),OFFSET('Hygiene Data'!$C$8,0,10*ROW('Hygiene Data'!C5)),NA())</f>
        <v>#N/A</v>
      </c>
      <c r="BB11" s="206" t="e">
        <f ca="1">+IF(AND(ISNUMBER(OFFSET('Hygiene Data'!$C$10,0,10*ROW('Hygiene Data'!C5))),'Data Summary'!DQ11="Yes"),OFFSET('Hygiene Data'!$C$10,0,10*ROW('Hygiene Data'!C5)),NA())</f>
        <v>#N/A</v>
      </c>
      <c r="BC11" s="206" t="e">
        <f ca="1">+IF(AND(ISNUMBER(OFFSET('Hygiene Data'!$D$6,0,10*ROW('Hygiene Data'!D5))),'Data Summary'!DR11="Yes"),OFFSET('Hygiene Data'!$D$6,0,10*ROW('Hygiene Data'!D5)),NA())</f>
        <v>#N/A</v>
      </c>
      <c r="BD11" s="206" t="e">
        <f ca="1">+IF(AND(ISNUMBER(OFFSET('Hygiene Data'!$D$8,0,10*ROW('Hygiene Data'!D5))),'Data Summary'!DS11="Yes"),OFFSET('Hygiene Data'!$D$8,0,10*ROW('Hygiene Data'!D5)),NA())</f>
        <v>#N/A</v>
      </c>
      <c r="BE11" s="206" t="e">
        <f ca="1">+IF(AND(ISNUMBER(OFFSET('Hygiene Data'!$D$10,0,10*ROW('Hygiene Data'!D5))),'Data Summary'!DT11="Yes"),OFFSET('Hygiene Data'!$D$10,0,10*ROW('Hygiene Data'!D5)),NA())</f>
        <v>#N/A</v>
      </c>
      <c r="BF11" s="206" t="e">
        <f ca="1">+IF(AND(ISNUMBER(OFFSET('Hygiene Data'!$E$6,0,10*ROW('Hygiene Data'!E5))),'Data Summary'!DU11="Yes"),OFFSET('Hygiene Data'!$E$6,0,10*ROW('Hygiene Data'!E5)),NA())</f>
        <v>#N/A</v>
      </c>
      <c r="BG11" s="206" t="e">
        <f ca="1">+IF(AND(ISNUMBER(OFFSET('Hygiene Data'!$E$8,0,10*ROW('Hygiene Data'!E5))),'Data Summary'!DV11="Yes"),OFFSET('Hygiene Data'!$E$8,0,10*ROW('Hygiene Data'!E5)),NA())</f>
        <v>#N/A</v>
      </c>
      <c r="BH11" s="206" t="e">
        <f ca="1">+IF(AND(ISNUMBER(OFFSET('Hygiene Data'!$E$10,0,10*ROW('Hygiene Data'!E5))),'Data Summary'!DW11="Yes"),OFFSET('Hygiene Data'!$E$10,0,10*ROW('Hygiene Data'!E5)),NA())</f>
        <v>#N/A</v>
      </c>
      <c r="BI11" s="206" t="e">
        <f ca="1">+IF(AND(ISNUMBER(OFFSET('Hygiene Data'!$F$6,0,10*ROW('Hygiene Data'!F5))),'Data Summary'!DX11="Yes"),OFFSET('Hygiene Data'!$F$6,0,10*ROW('Hygiene Data'!F5)),NA())</f>
        <v>#N/A</v>
      </c>
      <c r="BJ11" s="206" t="e">
        <f ca="1">+IF(AND(ISNUMBER(OFFSET('Hygiene Data'!$F$8,0,10*ROW('Hygiene Data'!F5))),'Data Summary'!DY11="Yes"),OFFSET('Hygiene Data'!$F$8,0,10*ROW('Hygiene Data'!F5)),NA())</f>
        <v>#N/A</v>
      </c>
      <c r="BK11" s="206" t="e">
        <f ca="1">+IF(AND(ISNUMBER(OFFSET('Hygiene Data'!$F$10,0,10*ROW('Hygiene Data'!F5))),'Data Summary'!DZ11="Yes"),OFFSET('Hygiene Data'!$F$10,0,10*ROW('Hygiene Data'!F5)),NA())</f>
        <v>#N/A</v>
      </c>
      <c r="BL11" s="206" t="e">
        <f ca="1">+IF(AND(ISNUMBER(OFFSET('Hygiene Data'!$G$6,0,10*ROW('Hygiene Data'!G5))),'Data Summary'!EA11="Yes"),OFFSET('Hygiene Data'!$G$6,0,10*ROW('Hygiene Data'!G5)),NA())</f>
        <v>#N/A</v>
      </c>
      <c r="BM11" s="206" t="e">
        <f ca="1">+IF(AND(ISNUMBER(OFFSET('Hygiene Data'!$G$8,0,10*ROW('Hygiene Data'!G5))),'Data Summary'!EB11="Yes"),OFFSET('Hygiene Data'!$G$8,0,10*ROW('Hygiene Data'!G5)),NA())</f>
        <v>#N/A</v>
      </c>
      <c r="BN11" s="206" t="e">
        <f ca="1">+IF(AND(ISNUMBER(OFFSET('Hygiene Data'!$G$10,0,10*ROW('Hygiene Data'!G5))),'Data Summary'!EC11="Yes"),OFFSET('Hygiene Data'!$G$10,0,10*ROW('Hygiene Data'!G5)),NA())</f>
        <v>#N/A</v>
      </c>
      <c r="BO11" s="206" t="e">
        <f ca="1">+IF(AND(ISNUMBER(OFFSET('Hygiene Data'!$H$6,0,10*ROW('Hygiene Data'!H5))),'Data Summary'!ED11="Yes"),OFFSET('Hygiene Data'!$H$6,0,10*ROW('Hygiene Data'!H5)),NA())</f>
        <v>#N/A</v>
      </c>
      <c r="BP11" s="206" t="e">
        <f ca="1">+IF(AND(ISNUMBER(OFFSET('Hygiene Data'!$H$8,0,10*ROW('Hygiene Data'!H5))),'Data Summary'!EE11="Yes"),OFFSET('Hygiene Data'!$H$8,0,10*ROW('Hygiene Data'!H5)),NA())</f>
        <v>#N/A</v>
      </c>
      <c r="BQ11" s="206" t="e">
        <f ca="1">+IF(AND(ISNUMBER(OFFSET('Hygiene Data'!$H$10,0,10*ROW('Hygiene Data'!H5))),'Data Summary'!EF11="Yes"),OFFSET('Hygiene Data'!$H$10,0,10*ROW('Hygiene Data'!H5)),NA())</f>
        <v>#N/A</v>
      </c>
    </row>
    <row r="12" spans="1:69" x14ac:dyDescent="0.25">
      <c r="A12" s="59" t="str">
        <f ca="1">+IF(OFFSET('Water Data'!$B$1,0,10*ROW('Water Data'!B6))="",NA(),OFFSET('Water Data'!$B$1,0,10*ROW('Water Data'!B6)))</f>
        <v>ASPR13</v>
      </c>
      <c r="B12" s="59" t="str">
        <f ca="1">+IF(OFFSET('Water Data'!$A$3,0,10*ROW('Water Data'!A6))="",NA(),OFFSET('Water Data'!$A$3,0,10*ROW('Water Data'!A6)))</f>
        <v>EMIS</v>
      </c>
      <c r="C12" s="59">
        <f ca="1">+IF(OFFSET('Water Data'!$C$3,0,10*ROW('Water Data'!C6))="",NA(),OFFSET('Water Data'!$C$3,0,10*ROW('Water Data'!C6)))</f>
        <v>2013</v>
      </c>
      <c r="D12" s="433">
        <f ca="1">+IF(AND(ISNUMBER(OFFSET('Water Data'!$C$5,0,10*ROW('Water Data'!C6))),'Data Summary'!BS12="Yes"),100-OFFSET('Water Data'!$C$5,0,10*ROW('Water Data'!C6)),NA())</f>
        <v>74</v>
      </c>
      <c r="E12" s="433" t="e">
        <f ca="1">+IF(AND(ISNUMBER(OFFSET('Water Data'!$C$7,0,10*ROW('Water Data'!C6))),'Data Summary'!BT12="Yes"),OFFSET('Water Data'!$C$7,0,10*ROW('Water Data'!C6)),NA())</f>
        <v>#N/A</v>
      </c>
      <c r="F12" s="433" t="e">
        <f ca="1">+IF(AND(ISNUMBER(OFFSET('Water Data'!$C$10,0,10*ROW('Water Data'!C6))),'Data Summary'!BU12="Yes"),OFFSET('Water Data'!$C$10,0,10*ROW('Water Data'!C6)),NA())</f>
        <v>#N/A</v>
      </c>
      <c r="G12" s="433" t="e">
        <f ca="1">+IF(AND(ISNUMBER(OFFSET('Water Data'!$D$5,0,10*ROW('Water Data'!D6))),'Data Summary'!BV12="Yes"),100-OFFSET('Water Data'!$D$5,0,10*ROW('Water Data'!D6)),NA())</f>
        <v>#N/A</v>
      </c>
      <c r="H12" s="433" t="e">
        <f ca="1">+IF(AND(ISNUMBER(OFFSET('Water Data'!$D$7,0,10*ROW('Water Data'!D6))),'Data Summary'!BW12="Yes"),OFFSET('Water Data'!$D$7,0,10*ROW('Water Data'!D6)),NA())</f>
        <v>#N/A</v>
      </c>
      <c r="I12" s="433" t="e">
        <f ca="1">+IF(AND(ISNUMBER(OFFSET('Water Data'!$D$10,0,10*ROW('Water Data'!D6))),'Data Summary'!BX12="Yes"),OFFSET('Water Data'!$D$10,0,10*ROW('Water Data'!D6)),NA())</f>
        <v>#N/A</v>
      </c>
      <c r="J12" s="433" t="e">
        <f ca="1">+IF(AND(ISNUMBER(OFFSET('Water Data'!$E$5,0,10*ROW('Water Data'!E6))),'Data Summary'!BY12="Yes"),100-OFFSET('Water Data'!$E$5,0,10*ROW('Water Data'!E6)),NA())</f>
        <v>#N/A</v>
      </c>
      <c r="K12" s="433" t="e">
        <f ca="1">+IF(AND(ISNUMBER(OFFSET('Water Data'!$E$7,0,10*ROW('Water Data'!E6))),'Data Summary'!BZ12="Yes"),OFFSET('Water Data'!$E$7,0,10*ROW('Water Data'!E6)),NA())</f>
        <v>#N/A</v>
      </c>
      <c r="L12" s="433" t="e">
        <f ca="1">+IF(AND(ISNUMBER(OFFSET('Water Data'!$E$10,0,10*ROW('Water Data'!E6))),'Data Summary'!CA12="Yes"),OFFSET('Water Data'!$E$10,0,10*ROW('Water Data'!E6)),NA())</f>
        <v>#N/A</v>
      </c>
      <c r="M12" s="433" t="e">
        <f ca="1">+IF(AND(ISNUMBER(OFFSET('Water Data'!$F$5,0,10*ROW('Water Data'!F6))),'Data Summary'!CB12="Yes"),100-OFFSET('Water Data'!$F$5,0,10*ROW('Water Data'!F6)),NA())</f>
        <v>#N/A</v>
      </c>
      <c r="N12" s="433" t="e">
        <f ca="1">+IF(AND(ISNUMBER(OFFSET('Water Data'!$F$7,0,10*ROW('Water Data'!F6))),'Data Summary'!CC12="Yes"),OFFSET('Water Data'!$F$7,0,10*ROW('Water Data'!F6)),NA())</f>
        <v>#N/A</v>
      </c>
      <c r="O12" s="433" t="e">
        <f ca="1">+IF(AND(ISNUMBER(OFFSET('Water Data'!$F$10,0,10*ROW('Water Data'!F6))),'Data Summary'!CD12="Yes"),OFFSET('Water Data'!$F$10,0,10*ROW('Water Data'!F6)),NA())</f>
        <v>#N/A</v>
      </c>
      <c r="P12" s="433">
        <f ca="1">+IF(AND(ISNUMBER(OFFSET('Water Data'!$G$5,0,10*ROW('Water Data'!G6))),'Data Summary'!CE12="Yes"),100-OFFSET('Water Data'!$G$5,0,10*ROW('Water Data'!G6)),NA())</f>
        <v>74</v>
      </c>
      <c r="Q12" s="433" t="e">
        <f ca="1">+IF(AND(ISNUMBER(OFFSET('Water Data'!$G$7,0,10*ROW('Water Data'!G6))),'Data Summary'!CF12="Yes"),OFFSET('Water Data'!$G$7,0,10*ROW('Water Data'!G6)),NA())</f>
        <v>#N/A</v>
      </c>
      <c r="R12" s="433" t="e">
        <f ca="1">+IF(AND(ISNUMBER(OFFSET('Water Data'!$G$10,0,10*ROW('Water Data'!G6))),'Data Summary'!CG12="Yes"),OFFSET('Water Data'!$G$10,0,10*ROW('Water Data'!G6)),NA())</f>
        <v>#N/A</v>
      </c>
      <c r="S12" s="433" t="e">
        <f ca="1">+IF(AND(ISNUMBER(OFFSET('Water Data'!$H$5,0,10*ROW('Water Data'!H6))),'Data Summary'!CH12="Yes"),100-OFFSET('Water Data'!$H$5,0,10*ROW('Water Data'!H6)),NA())</f>
        <v>#N/A</v>
      </c>
      <c r="T12" s="433" t="e">
        <f ca="1">+IF(AND(ISNUMBER(OFFSET('Water Data'!$H$7,0,10*ROW('Water Data'!H6))),'Data Summary'!CI12="Yes"),OFFSET('Water Data'!$H$7,0,10*ROW('Water Data'!H6)),NA())</f>
        <v>#N/A</v>
      </c>
      <c r="U12" s="433" t="e">
        <f ca="1">+IF(AND(ISNUMBER(OFFSET('Water Data'!$H$10,0,10*ROW('Water Data'!H6))),'Data Summary'!CJ12="Yes"),OFFSET('Water Data'!$H$10,0,10*ROW('Water Data'!H6)),NA())</f>
        <v>#N/A</v>
      </c>
      <c r="V12" s="205" t="e">
        <f ca="1">+IF(AND(ISNUMBER(OFFSET('Sanitation Data'!$C$5,0,10*ROW('Sanitation Data'!C6))),'Data Summary'!CK12="Yes"),100-OFFSET('Sanitation Data'!$C$5,0,10*ROW('Sanitation Data'!C6)),NA())</f>
        <v>#N/A</v>
      </c>
      <c r="W12" s="205" t="e">
        <f ca="1">+IF(AND(ISNUMBER(OFFSET('Sanitation Data'!$C$7,0,10*ROW('Sanitation Data'!C6))),'Data Summary'!CL12="Yes"),OFFSET('Sanitation Data'!$C$7,0,10*ROW('Sanitation Data'!C6)),NA())</f>
        <v>#N/A</v>
      </c>
      <c r="X12" s="205" t="e">
        <f ca="1">+IF(AND(ISNUMBER(OFFSET('Sanitation Data'!$C$11,0,10*ROW('Sanitation Data'!C6))),'Data Summary'!CM12="Yes"),OFFSET('Sanitation Data'!$C$11,0,10*ROW('Sanitation Data'!C6)),NA())</f>
        <v>#N/A</v>
      </c>
      <c r="Y12" s="205" t="e">
        <f ca="1">+IF(AND(ISNUMBER(OFFSET('Sanitation Data'!$C$12,0,10*ROW('Sanitation Data'!C6))),'Data Summary'!CN12="Yes"),OFFSET('Sanitation Data'!$C$12,0,10*ROW('Sanitation Data'!C6)),NA())</f>
        <v>#N/A</v>
      </c>
      <c r="Z12" s="205">
        <f ca="1">+IF(AND(ISNUMBER(OFFSET('Sanitation Data'!$C$13,0,10*ROW('Sanitation Data'!C6))),'Data Summary'!CO12="Yes"),OFFSET('Sanitation Data'!$C$13,0,10*ROW('Sanitation Data'!C6)),NA())</f>
        <v>64</v>
      </c>
      <c r="AA12" s="205" t="e">
        <f ca="1">+IF(AND(ISNUMBER(OFFSET('Sanitation Data'!$D$5,0,10*ROW('Sanitation Data'!D6))),'Data Summary'!CP12="Yes"),100-OFFSET('Sanitation Data'!$D$5,0,10*ROW('Sanitation Data'!D6)),NA())</f>
        <v>#N/A</v>
      </c>
      <c r="AB12" s="205" t="e">
        <f ca="1">+IF(AND(ISNUMBER(OFFSET('Sanitation Data'!$D$7,0,10*ROW('Sanitation Data'!D6))),'Data Summary'!CQ12="Yes"),OFFSET('Sanitation Data'!$D$7,0,10*ROW('Sanitation Data'!D6)),NA())</f>
        <v>#N/A</v>
      </c>
      <c r="AC12" s="205" t="e">
        <f ca="1">+IF(AND(ISNUMBER(OFFSET('Sanitation Data'!$D$11,0,10*ROW('Sanitation Data'!D6))),'Data Summary'!CR12="Yes"),OFFSET('Sanitation Data'!$D$11,0,10*ROW('Sanitation Data'!D6)),NA())</f>
        <v>#N/A</v>
      </c>
      <c r="AD12" s="205" t="e">
        <f ca="1">+IF(AND(ISNUMBER(OFFSET('Sanitation Data'!$D$12,0,10*ROW('Sanitation Data'!D6))),'Data Summary'!CS12="Yes"),OFFSET('Sanitation Data'!$D$12,0,10*ROW('Sanitation Data'!D6)),NA())</f>
        <v>#N/A</v>
      </c>
      <c r="AE12" s="205" t="e">
        <f ca="1">+IF(AND(ISNUMBER(OFFSET('Sanitation Data'!$D$13,0,10*ROW('Sanitation Data'!D6))),'Data Summary'!CT12="Yes"),OFFSET('Sanitation Data'!$D$13,0,10*ROW('Sanitation Data'!D6)),NA())</f>
        <v>#N/A</v>
      </c>
      <c r="AF12" s="205" t="e">
        <f ca="1">+IF(AND(ISNUMBER(OFFSET('Sanitation Data'!$E$5,0,10*ROW('Sanitation Data'!E6))),'Data Summary'!CU12="Yes"),100-OFFSET('Sanitation Data'!$E$5,0,10*ROW('Sanitation Data'!E6)),NA())</f>
        <v>#N/A</v>
      </c>
      <c r="AG12" s="205" t="e">
        <f ca="1">+IF(AND(ISNUMBER(OFFSET('Sanitation Data'!$E$7,0,10*ROW('Sanitation Data'!E6))),'Data Summary'!CV12="Yes"),OFFSET('Sanitation Data'!$E$7,0,10*ROW('Sanitation Data'!E6)),NA())</f>
        <v>#N/A</v>
      </c>
      <c r="AH12" s="205" t="e">
        <f ca="1">+IF(AND(ISNUMBER(OFFSET('Sanitation Data'!$E$11,0,10*ROW('Sanitation Data'!E6))),'Data Summary'!CW12="Yes"),OFFSET('Sanitation Data'!$E$11,0,10*ROW('Sanitation Data'!E6)),NA())</f>
        <v>#N/A</v>
      </c>
      <c r="AI12" s="205" t="e">
        <f ca="1">+IF(AND(ISNUMBER(OFFSET('Sanitation Data'!$E$12,0,10*ROW('Sanitation Data'!E6))),'Data Summary'!CX12="Yes"),OFFSET('Sanitation Data'!$E$12,0,10*ROW('Sanitation Data'!E6)),NA())</f>
        <v>#N/A</v>
      </c>
      <c r="AJ12" s="205" t="e">
        <f ca="1">+IF(AND(ISNUMBER(OFFSET('Sanitation Data'!$E$13,0,10*ROW('Sanitation Data'!E6))),'Data Summary'!CY12="Yes"),OFFSET('Sanitation Data'!$E$13,0,10*ROW('Sanitation Data'!E6)),NA())</f>
        <v>#N/A</v>
      </c>
      <c r="AK12" s="205" t="e">
        <f ca="1">+IF(AND(ISNUMBER(OFFSET('Sanitation Data'!$F$5,0,10*ROW('Sanitation Data'!F6))),'Data Summary'!CZ12="Yes"),100-OFFSET('Sanitation Data'!$F$5,0,10*ROW('Sanitation Data'!F6)),NA())</f>
        <v>#N/A</v>
      </c>
      <c r="AL12" s="205" t="e">
        <f ca="1">+IF(AND(ISNUMBER(OFFSET('Sanitation Data'!$F$7,0,10*ROW('Sanitation Data'!F6))),'Data Summary'!DA12="Yes"),OFFSET('Sanitation Data'!$F$7,0,10*ROW('Sanitation Data'!F6)),NA())</f>
        <v>#N/A</v>
      </c>
      <c r="AM12" s="205" t="e">
        <f ca="1">+IF(AND(ISNUMBER(OFFSET('Sanitation Data'!$F$11,0,10*ROW('Sanitation Data'!F6))),'Data Summary'!DB12="Yes"),OFFSET('Sanitation Data'!$F$11,0,10*ROW('Sanitation Data'!F6)),NA())</f>
        <v>#N/A</v>
      </c>
      <c r="AN12" s="205" t="e">
        <f ca="1">+IF(AND(ISNUMBER(OFFSET('Sanitation Data'!$F$12,0,10*ROW('Sanitation Data'!F6))),'Data Summary'!DC12="Yes"),OFFSET('Sanitation Data'!$F$12,0,10*ROW('Sanitation Data'!F6)),NA())</f>
        <v>#N/A</v>
      </c>
      <c r="AO12" s="205" t="e">
        <f ca="1">+IF(AND(ISNUMBER(OFFSET('Sanitation Data'!$F$13,0,10*ROW('Sanitation Data'!F6))),'Data Summary'!DD12="Yes"),OFFSET('Sanitation Data'!$F$13,0,10*ROW('Sanitation Data'!F6)),NA())</f>
        <v>#N/A</v>
      </c>
      <c r="AP12" s="205" t="e">
        <f ca="1">+IF(AND(ISNUMBER(OFFSET('Sanitation Data'!$G$5,0,10*ROW('Sanitation Data'!G6))),'Data Summary'!DE12="Yes"),100-OFFSET('Sanitation Data'!$G$5,0,10*ROW('Sanitation Data'!G6)),NA())</f>
        <v>#N/A</v>
      </c>
      <c r="AQ12" s="205" t="e">
        <f ca="1">+IF(AND(ISNUMBER(OFFSET('Sanitation Data'!$G$7,0,10*ROW('Sanitation Data'!G6))),'Data Summary'!DF12="Yes"),OFFSET('Sanitation Data'!$G$7,0,10*ROW('Sanitation Data'!G6)),NA())</f>
        <v>#N/A</v>
      </c>
      <c r="AR12" s="205" t="e">
        <f ca="1">+IF(AND(ISNUMBER(OFFSET('Sanitation Data'!$G$11,0,10*ROW('Sanitation Data'!G6))),'Data Summary'!DG12="Yes"),OFFSET('Sanitation Data'!$G$11,0,10*ROW('Sanitation Data'!G6)),NA())</f>
        <v>#N/A</v>
      </c>
      <c r="AS12" s="205" t="e">
        <f ca="1">+IF(AND(ISNUMBER(OFFSET('Sanitation Data'!$G$12,0,10*ROW('Sanitation Data'!G6))),'Data Summary'!DH12="Yes"),OFFSET('Sanitation Data'!$G$12,0,10*ROW('Sanitation Data'!G6)),NA())</f>
        <v>#N/A</v>
      </c>
      <c r="AT12" s="205">
        <f ca="1">+IF(AND(ISNUMBER(OFFSET('Sanitation Data'!$G$13,0,10*ROW('Sanitation Data'!G6))),'Data Summary'!DI12="Yes"),OFFSET('Sanitation Data'!$G$13,0,10*ROW('Sanitation Data'!G6)),NA())</f>
        <v>64</v>
      </c>
      <c r="AU12" s="205" t="e">
        <f ca="1">+IF(AND(ISNUMBER(OFFSET('Sanitation Data'!$H$5,0,10*ROW('Sanitation Data'!H6))),'Data Summary'!DJ12="Yes"),100-OFFSET('Sanitation Data'!$H$5,0,10*ROW('Sanitation Data'!H6)),NA())</f>
        <v>#N/A</v>
      </c>
      <c r="AV12" s="205" t="e">
        <f ca="1">+IF(AND(ISNUMBER(OFFSET('Sanitation Data'!$H$7,0,10*ROW('Sanitation Data'!H6))),'Data Summary'!DK12="Yes"),OFFSET('Sanitation Data'!$H$7,0,10*ROW('Sanitation Data'!H6)),NA())</f>
        <v>#N/A</v>
      </c>
      <c r="AW12" s="205" t="e">
        <f ca="1">+IF(AND(ISNUMBER(OFFSET('Sanitation Data'!$H$11,0,10*ROW('Sanitation Data'!H6))),'Data Summary'!DL12="Yes"),OFFSET('Sanitation Data'!$H$11,0,10*ROW('Sanitation Data'!H6)),NA())</f>
        <v>#N/A</v>
      </c>
      <c r="AX12" s="205" t="e">
        <f ca="1">+IF(AND(ISNUMBER(OFFSET('Sanitation Data'!$H$12,0,10*ROW('Sanitation Data'!H6))),'Data Summary'!DM12="Yes"),OFFSET('Sanitation Data'!$H$12,0,10*ROW('Sanitation Data'!H6)),NA())</f>
        <v>#N/A</v>
      </c>
      <c r="AY12" s="205" t="e">
        <f ca="1">+IF(AND(ISNUMBER(OFFSET('Sanitation Data'!$H$13,0,10*ROW('Sanitation Data'!H6))),'Data Summary'!DN12="Yes"),OFFSET('Sanitation Data'!$H$13,0,10*ROW('Sanitation Data'!H6)),NA())</f>
        <v>#N/A</v>
      </c>
      <c r="AZ12" s="206" t="e">
        <f ca="1">+IF(AND(ISNUMBER(OFFSET('Hygiene Data'!$C$6,0,10*ROW('Hygiene Data'!C6))),'Data Summary'!DO12="Yes"),OFFSET('Hygiene Data'!$C$6,0,10*ROW('Hygiene Data'!C6)),NA())</f>
        <v>#N/A</v>
      </c>
      <c r="BA12" s="206" t="e">
        <f ca="1">+IF(AND(ISNUMBER(OFFSET('Hygiene Data'!$C$8,0,10*ROW('Hygiene Data'!C6))),'Data Summary'!DP12="Yes"),OFFSET('Hygiene Data'!$C$8,0,10*ROW('Hygiene Data'!C6)),NA())</f>
        <v>#N/A</v>
      </c>
      <c r="BB12" s="206" t="e">
        <f ca="1">+IF(AND(ISNUMBER(OFFSET('Hygiene Data'!$C$10,0,10*ROW('Hygiene Data'!C6))),'Data Summary'!DQ12="Yes"),OFFSET('Hygiene Data'!$C$10,0,10*ROW('Hygiene Data'!C6)),NA())</f>
        <v>#N/A</v>
      </c>
      <c r="BC12" s="206" t="e">
        <f ca="1">+IF(AND(ISNUMBER(OFFSET('Hygiene Data'!$D$6,0,10*ROW('Hygiene Data'!D6))),'Data Summary'!DR12="Yes"),OFFSET('Hygiene Data'!$D$6,0,10*ROW('Hygiene Data'!D6)),NA())</f>
        <v>#N/A</v>
      </c>
      <c r="BD12" s="206" t="e">
        <f ca="1">+IF(AND(ISNUMBER(OFFSET('Hygiene Data'!$D$8,0,10*ROW('Hygiene Data'!D6))),'Data Summary'!DS12="Yes"),OFFSET('Hygiene Data'!$D$8,0,10*ROW('Hygiene Data'!D6)),NA())</f>
        <v>#N/A</v>
      </c>
      <c r="BE12" s="206" t="e">
        <f ca="1">+IF(AND(ISNUMBER(OFFSET('Hygiene Data'!$D$10,0,10*ROW('Hygiene Data'!D6))),'Data Summary'!DT12="Yes"),OFFSET('Hygiene Data'!$D$10,0,10*ROW('Hygiene Data'!D6)),NA())</f>
        <v>#N/A</v>
      </c>
      <c r="BF12" s="206" t="e">
        <f ca="1">+IF(AND(ISNUMBER(OFFSET('Hygiene Data'!$E$6,0,10*ROW('Hygiene Data'!E6))),'Data Summary'!DU12="Yes"),OFFSET('Hygiene Data'!$E$6,0,10*ROW('Hygiene Data'!E6)),NA())</f>
        <v>#N/A</v>
      </c>
      <c r="BG12" s="206" t="e">
        <f ca="1">+IF(AND(ISNUMBER(OFFSET('Hygiene Data'!$E$8,0,10*ROW('Hygiene Data'!E6))),'Data Summary'!DV12="Yes"),OFFSET('Hygiene Data'!$E$8,0,10*ROW('Hygiene Data'!E6)),NA())</f>
        <v>#N/A</v>
      </c>
      <c r="BH12" s="206" t="e">
        <f ca="1">+IF(AND(ISNUMBER(OFFSET('Hygiene Data'!$E$10,0,10*ROW('Hygiene Data'!E6))),'Data Summary'!DW12="Yes"),OFFSET('Hygiene Data'!$E$10,0,10*ROW('Hygiene Data'!E6)),NA())</f>
        <v>#N/A</v>
      </c>
      <c r="BI12" s="206" t="e">
        <f ca="1">+IF(AND(ISNUMBER(OFFSET('Hygiene Data'!$F$6,0,10*ROW('Hygiene Data'!F6))),'Data Summary'!DX12="Yes"),OFFSET('Hygiene Data'!$F$6,0,10*ROW('Hygiene Data'!F6)),NA())</f>
        <v>#N/A</v>
      </c>
      <c r="BJ12" s="206" t="e">
        <f ca="1">+IF(AND(ISNUMBER(OFFSET('Hygiene Data'!$F$8,0,10*ROW('Hygiene Data'!F6))),'Data Summary'!DY12="Yes"),OFFSET('Hygiene Data'!$F$8,0,10*ROW('Hygiene Data'!F6)),NA())</f>
        <v>#N/A</v>
      </c>
      <c r="BK12" s="206" t="e">
        <f ca="1">+IF(AND(ISNUMBER(OFFSET('Hygiene Data'!$F$10,0,10*ROW('Hygiene Data'!F6))),'Data Summary'!DZ12="Yes"),OFFSET('Hygiene Data'!$F$10,0,10*ROW('Hygiene Data'!F6)),NA())</f>
        <v>#N/A</v>
      </c>
      <c r="BL12" s="206" t="e">
        <f ca="1">+IF(AND(ISNUMBER(OFFSET('Hygiene Data'!$G$6,0,10*ROW('Hygiene Data'!G6))),'Data Summary'!EA12="Yes"),OFFSET('Hygiene Data'!$G$6,0,10*ROW('Hygiene Data'!G6)),NA())</f>
        <v>#N/A</v>
      </c>
      <c r="BM12" s="206" t="e">
        <f ca="1">+IF(AND(ISNUMBER(OFFSET('Hygiene Data'!$G$8,0,10*ROW('Hygiene Data'!G6))),'Data Summary'!EB12="Yes"),OFFSET('Hygiene Data'!$G$8,0,10*ROW('Hygiene Data'!G6)),NA())</f>
        <v>#N/A</v>
      </c>
      <c r="BN12" s="206" t="e">
        <f ca="1">+IF(AND(ISNUMBER(OFFSET('Hygiene Data'!$G$10,0,10*ROW('Hygiene Data'!G6))),'Data Summary'!EC12="Yes"),OFFSET('Hygiene Data'!$G$10,0,10*ROW('Hygiene Data'!G6)),NA())</f>
        <v>#N/A</v>
      </c>
      <c r="BO12" s="206" t="e">
        <f ca="1">+IF(AND(ISNUMBER(OFFSET('Hygiene Data'!$H$6,0,10*ROW('Hygiene Data'!H6))),'Data Summary'!ED12="Yes"),OFFSET('Hygiene Data'!$H$6,0,10*ROW('Hygiene Data'!H6)),NA())</f>
        <v>#N/A</v>
      </c>
      <c r="BP12" s="206" t="e">
        <f ca="1">+IF(AND(ISNUMBER(OFFSET('Hygiene Data'!$H$8,0,10*ROW('Hygiene Data'!H6))),'Data Summary'!EE12="Yes"),OFFSET('Hygiene Data'!$H$8,0,10*ROW('Hygiene Data'!H6)),NA())</f>
        <v>#N/A</v>
      </c>
      <c r="BQ12" s="206" t="e">
        <f ca="1">+IF(AND(ISNUMBER(OFFSET('Hygiene Data'!$H$10,0,10*ROW('Hygiene Data'!H6))),'Data Summary'!EF12="Yes"),OFFSET('Hygiene Data'!$H$10,0,10*ROW('Hygiene Data'!H6)),NA())</f>
        <v>#N/A</v>
      </c>
    </row>
    <row r="13" spans="1:69" x14ac:dyDescent="0.25">
      <c r="A13" s="59" t="str">
        <f ca="1">+IF(OFFSET('Water Data'!$B$1,0,10*ROW('Water Data'!B7))="",NA(),OFFSET('Water Data'!$B$1,0,10*ROW('Water Data'!B7)))</f>
        <v>BEIS13</v>
      </c>
      <c r="B13" s="59" t="str">
        <f ca="1">+IF(OFFSET('Water Data'!$A$3,0,10*ROW('Water Data'!A7))="",NA(),OFFSET('Water Data'!$A$3,0,10*ROW('Water Data'!A7)))</f>
        <v>EMIS</v>
      </c>
      <c r="C13" s="59">
        <f ca="1">+IF(OFFSET('Water Data'!$C$3,0,10*ROW('Water Data'!C7))="",NA(),OFFSET('Water Data'!$C$3,0,10*ROW('Water Data'!C7)))</f>
        <v>2013</v>
      </c>
      <c r="D13" s="433" t="e">
        <f ca="1">+IF(AND(ISNUMBER(OFFSET('Water Data'!$C$5,0,10*ROW('Water Data'!C7))),'Data Summary'!BS13="Yes"),100-OFFSET('Water Data'!$C$5,0,10*ROW('Water Data'!C7)),NA())</f>
        <v>#N/A</v>
      </c>
      <c r="E13" s="433" t="e">
        <f ca="1">+IF(AND(ISNUMBER(OFFSET('Water Data'!$C$7,0,10*ROW('Water Data'!C7))),'Data Summary'!BT13="Yes"),OFFSET('Water Data'!$C$7,0,10*ROW('Water Data'!C7)),NA())</f>
        <v>#N/A</v>
      </c>
      <c r="F13" s="433" t="e">
        <f ca="1">+IF(AND(ISNUMBER(OFFSET('Water Data'!$C$10,0,10*ROW('Water Data'!C7))),'Data Summary'!BU13="Yes"),OFFSET('Water Data'!$C$10,0,10*ROW('Water Data'!C7)),NA())</f>
        <v>#N/A</v>
      </c>
      <c r="G13" s="433" t="e">
        <f ca="1">+IF(AND(ISNUMBER(OFFSET('Water Data'!$D$5,0,10*ROW('Water Data'!D7))),'Data Summary'!BV13="Yes"),100-OFFSET('Water Data'!$D$5,0,10*ROW('Water Data'!D7)),NA())</f>
        <v>#N/A</v>
      </c>
      <c r="H13" s="433" t="e">
        <f ca="1">+IF(AND(ISNUMBER(OFFSET('Water Data'!$D$7,0,10*ROW('Water Data'!D7))),'Data Summary'!BW13="Yes"),OFFSET('Water Data'!$D$7,0,10*ROW('Water Data'!D7)),NA())</f>
        <v>#N/A</v>
      </c>
      <c r="I13" s="433" t="e">
        <f ca="1">+IF(AND(ISNUMBER(OFFSET('Water Data'!$D$10,0,10*ROW('Water Data'!D7))),'Data Summary'!BX13="Yes"),OFFSET('Water Data'!$D$10,0,10*ROW('Water Data'!D7)),NA())</f>
        <v>#N/A</v>
      </c>
      <c r="J13" s="433" t="e">
        <f ca="1">+IF(AND(ISNUMBER(OFFSET('Water Data'!$E$5,0,10*ROW('Water Data'!E7))),'Data Summary'!BY13="Yes"),100-OFFSET('Water Data'!$E$5,0,10*ROW('Water Data'!E7)),NA())</f>
        <v>#N/A</v>
      </c>
      <c r="K13" s="433" t="e">
        <f ca="1">+IF(AND(ISNUMBER(OFFSET('Water Data'!$E$7,0,10*ROW('Water Data'!E7))),'Data Summary'!BZ13="Yes"),OFFSET('Water Data'!$E$7,0,10*ROW('Water Data'!E7)),NA())</f>
        <v>#N/A</v>
      </c>
      <c r="L13" s="433" t="e">
        <f ca="1">+IF(AND(ISNUMBER(OFFSET('Water Data'!$E$10,0,10*ROW('Water Data'!E7))),'Data Summary'!CA13="Yes"),OFFSET('Water Data'!$E$10,0,10*ROW('Water Data'!E7)),NA())</f>
        <v>#N/A</v>
      </c>
      <c r="M13" s="433" t="e">
        <f ca="1">+IF(AND(ISNUMBER(OFFSET('Water Data'!$F$5,0,10*ROW('Water Data'!F7))),'Data Summary'!CB13="Yes"),100-OFFSET('Water Data'!$F$5,0,10*ROW('Water Data'!F7)),NA())</f>
        <v>#N/A</v>
      </c>
      <c r="N13" s="433" t="e">
        <f ca="1">+IF(AND(ISNUMBER(OFFSET('Water Data'!$F$7,0,10*ROW('Water Data'!F7))),'Data Summary'!CC13="Yes"),OFFSET('Water Data'!$F$7,0,10*ROW('Water Data'!F7)),NA())</f>
        <v>#N/A</v>
      </c>
      <c r="O13" s="433" t="e">
        <f ca="1">+IF(AND(ISNUMBER(OFFSET('Water Data'!$F$10,0,10*ROW('Water Data'!F7))),'Data Summary'!CD13="Yes"),OFFSET('Water Data'!$F$10,0,10*ROW('Water Data'!F7)),NA())</f>
        <v>#N/A</v>
      </c>
      <c r="P13" s="433" t="e">
        <f ca="1">+IF(AND(ISNUMBER(OFFSET('Water Data'!$G$5,0,10*ROW('Water Data'!G7))),'Data Summary'!CE13="Yes"),100-OFFSET('Water Data'!$G$5,0,10*ROW('Water Data'!G7)),NA())</f>
        <v>#N/A</v>
      </c>
      <c r="Q13" s="433" t="e">
        <f ca="1">+IF(AND(ISNUMBER(OFFSET('Water Data'!$G$7,0,10*ROW('Water Data'!G7))),'Data Summary'!CF13="Yes"),OFFSET('Water Data'!$G$7,0,10*ROW('Water Data'!G7)),NA())</f>
        <v>#N/A</v>
      </c>
      <c r="R13" s="433" t="e">
        <f ca="1">+IF(AND(ISNUMBER(OFFSET('Water Data'!$G$10,0,10*ROW('Water Data'!G7))),'Data Summary'!CG13="Yes"),OFFSET('Water Data'!$G$10,0,10*ROW('Water Data'!G7)),NA())</f>
        <v>#N/A</v>
      </c>
      <c r="S13" s="433" t="e">
        <f ca="1">+IF(AND(ISNUMBER(OFFSET('Water Data'!$H$5,0,10*ROW('Water Data'!H7))),'Data Summary'!CH13="Yes"),100-OFFSET('Water Data'!$H$5,0,10*ROW('Water Data'!H7)),NA())</f>
        <v>#N/A</v>
      </c>
      <c r="T13" s="433" t="e">
        <f ca="1">+IF(AND(ISNUMBER(OFFSET('Water Data'!$H$7,0,10*ROW('Water Data'!H7))),'Data Summary'!CI13="Yes"),OFFSET('Water Data'!$H$7,0,10*ROW('Water Data'!H7)),NA())</f>
        <v>#N/A</v>
      </c>
      <c r="U13" s="433" t="e">
        <f ca="1">+IF(AND(ISNUMBER(OFFSET('Water Data'!$H$10,0,10*ROW('Water Data'!H7))),'Data Summary'!CJ13="Yes"),OFFSET('Water Data'!$H$10,0,10*ROW('Water Data'!H7)),NA())</f>
        <v>#N/A</v>
      </c>
      <c r="V13" s="205" t="e">
        <f ca="1">+IF(AND(ISNUMBER(OFFSET('Sanitation Data'!$C$5,0,10*ROW('Sanitation Data'!C7))),'Data Summary'!CK13="Yes"),100-OFFSET('Sanitation Data'!$C$5,0,10*ROW('Sanitation Data'!C7)),NA())</f>
        <v>#N/A</v>
      </c>
      <c r="W13" s="205" t="e">
        <f ca="1">+IF(AND(ISNUMBER(OFFSET('Sanitation Data'!$C$7,0,10*ROW('Sanitation Data'!C7))),'Data Summary'!CL13="Yes"),OFFSET('Sanitation Data'!$C$7,0,10*ROW('Sanitation Data'!C7)),NA())</f>
        <v>#N/A</v>
      </c>
      <c r="X13" s="205" t="e">
        <f ca="1">+IF(AND(ISNUMBER(OFFSET('Sanitation Data'!$C$11,0,10*ROW('Sanitation Data'!C7))),'Data Summary'!CM13="Yes"),OFFSET('Sanitation Data'!$C$11,0,10*ROW('Sanitation Data'!C7)),NA())</f>
        <v>#N/A</v>
      </c>
      <c r="Y13" s="205" t="e">
        <f ca="1">+IF(AND(ISNUMBER(OFFSET('Sanitation Data'!$C$12,0,10*ROW('Sanitation Data'!C7))),'Data Summary'!CN13="Yes"),OFFSET('Sanitation Data'!$C$12,0,10*ROW('Sanitation Data'!C7)),NA())</f>
        <v>#N/A</v>
      </c>
      <c r="Z13" s="205" t="e">
        <f ca="1">+IF(AND(ISNUMBER(OFFSET('Sanitation Data'!$C$13,0,10*ROW('Sanitation Data'!C7))),'Data Summary'!CO13="Yes"),OFFSET('Sanitation Data'!$C$13,0,10*ROW('Sanitation Data'!C7)),NA())</f>
        <v>#N/A</v>
      </c>
      <c r="AA13" s="205" t="e">
        <f ca="1">+IF(AND(ISNUMBER(OFFSET('Sanitation Data'!$D$5,0,10*ROW('Sanitation Data'!D7))),'Data Summary'!CP13="Yes"),100-OFFSET('Sanitation Data'!$D$5,0,10*ROW('Sanitation Data'!D7)),NA())</f>
        <v>#N/A</v>
      </c>
      <c r="AB13" s="205" t="e">
        <f ca="1">+IF(AND(ISNUMBER(OFFSET('Sanitation Data'!$D$7,0,10*ROW('Sanitation Data'!D7))),'Data Summary'!CQ13="Yes"),OFFSET('Sanitation Data'!$D$7,0,10*ROW('Sanitation Data'!D7)),NA())</f>
        <v>#N/A</v>
      </c>
      <c r="AC13" s="205" t="e">
        <f ca="1">+IF(AND(ISNUMBER(OFFSET('Sanitation Data'!$D$11,0,10*ROW('Sanitation Data'!D7))),'Data Summary'!CR13="Yes"),OFFSET('Sanitation Data'!$D$11,0,10*ROW('Sanitation Data'!D7)),NA())</f>
        <v>#N/A</v>
      </c>
      <c r="AD13" s="205" t="e">
        <f ca="1">+IF(AND(ISNUMBER(OFFSET('Sanitation Data'!$D$12,0,10*ROW('Sanitation Data'!D7))),'Data Summary'!CS13="Yes"),OFFSET('Sanitation Data'!$D$12,0,10*ROW('Sanitation Data'!D7)),NA())</f>
        <v>#N/A</v>
      </c>
      <c r="AE13" s="205" t="e">
        <f ca="1">+IF(AND(ISNUMBER(OFFSET('Sanitation Data'!$D$13,0,10*ROW('Sanitation Data'!D7))),'Data Summary'!CT13="Yes"),OFFSET('Sanitation Data'!$D$13,0,10*ROW('Sanitation Data'!D7)),NA())</f>
        <v>#N/A</v>
      </c>
      <c r="AF13" s="205" t="e">
        <f ca="1">+IF(AND(ISNUMBER(OFFSET('Sanitation Data'!$E$5,0,10*ROW('Sanitation Data'!E7))),'Data Summary'!CU13="Yes"),100-OFFSET('Sanitation Data'!$E$5,0,10*ROW('Sanitation Data'!E7)),NA())</f>
        <v>#N/A</v>
      </c>
      <c r="AG13" s="205" t="e">
        <f ca="1">+IF(AND(ISNUMBER(OFFSET('Sanitation Data'!$E$7,0,10*ROW('Sanitation Data'!E7))),'Data Summary'!CV13="Yes"),OFFSET('Sanitation Data'!$E$7,0,10*ROW('Sanitation Data'!E7)),NA())</f>
        <v>#N/A</v>
      </c>
      <c r="AH13" s="205" t="e">
        <f ca="1">+IF(AND(ISNUMBER(OFFSET('Sanitation Data'!$E$11,0,10*ROW('Sanitation Data'!E7))),'Data Summary'!CW13="Yes"),OFFSET('Sanitation Data'!$E$11,0,10*ROW('Sanitation Data'!E7)),NA())</f>
        <v>#N/A</v>
      </c>
      <c r="AI13" s="205" t="e">
        <f ca="1">+IF(AND(ISNUMBER(OFFSET('Sanitation Data'!$E$12,0,10*ROW('Sanitation Data'!E7))),'Data Summary'!CX13="Yes"),OFFSET('Sanitation Data'!$E$12,0,10*ROW('Sanitation Data'!E7)),NA())</f>
        <v>#N/A</v>
      </c>
      <c r="AJ13" s="205" t="e">
        <f ca="1">+IF(AND(ISNUMBER(OFFSET('Sanitation Data'!$E$13,0,10*ROW('Sanitation Data'!E7))),'Data Summary'!CY13="Yes"),OFFSET('Sanitation Data'!$E$13,0,10*ROW('Sanitation Data'!E7)),NA())</f>
        <v>#N/A</v>
      </c>
      <c r="AK13" s="205" t="e">
        <f ca="1">+IF(AND(ISNUMBER(OFFSET('Sanitation Data'!$F$5,0,10*ROW('Sanitation Data'!F7))),'Data Summary'!CZ13="Yes"),100-OFFSET('Sanitation Data'!$F$5,0,10*ROW('Sanitation Data'!F7)),NA())</f>
        <v>#N/A</v>
      </c>
      <c r="AL13" s="205" t="e">
        <f ca="1">+IF(AND(ISNUMBER(OFFSET('Sanitation Data'!$F$7,0,10*ROW('Sanitation Data'!F7))),'Data Summary'!DA13="Yes"),OFFSET('Sanitation Data'!$F$7,0,10*ROW('Sanitation Data'!F7)),NA())</f>
        <v>#N/A</v>
      </c>
      <c r="AM13" s="205" t="e">
        <f ca="1">+IF(AND(ISNUMBER(OFFSET('Sanitation Data'!$F$11,0,10*ROW('Sanitation Data'!F7))),'Data Summary'!DB13="Yes"),OFFSET('Sanitation Data'!$F$11,0,10*ROW('Sanitation Data'!F7)),NA())</f>
        <v>#N/A</v>
      </c>
      <c r="AN13" s="205" t="e">
        <f ca="1">+IF(AND(ISNUMBER(OFFSET('Sanitation Data'!$F$12,0,10*ROW('Sanitation Data'!F7))),'Data Summary'!DC13="Yes"),OFFSET('Sanitation Data'!$F$12,0,10*ROW('Sanitation Data'!F7)),NA())</f>
        <v>#N/A</v>
      </c>
      <c r="AO13" s="205" t="e">
        <f ca="1">+IF(AND(ISNUMBER(OFFSET('Sanitation Data'!$F$13,0,10*ROW('Sanitation Data'!F7))),'Data Summary'!DD13="Yes"),OFFSET('Sanitation Data'!$F$13,0,10*ROW('Sanitation Data'!F7)),NA())</f>
        <v>#N/A</v>
      </c>
      <c r="AP13" s="205" t="e">
        <f ca="1">+IF(AND(ISNUMBER(OFFSET('Sanitation Data'!$G$5,0,10*ROW('Sanitation Data'!G7))),'Data Summary'!DE13="Yes"),100-OFFSET('Sanitation Data'!$G$5,0,10*ROW('Sanitation Data'!G7)),NA())</f>
        <v>#N/A</v>
      </c>
      <c r="AQ13" s="205" t="e">
        <f ca="1">+IF(AND(ISNUMBER(OFFSET('Sanitation Data'!$G$7,0,10*ROW('Sanitation Data'!G7))),'Data Summary'!DF13="Yes"),OFFSET('Sanitation Data'!$G$7,0,10*ROW('Sanitation Data'!G7)),NA())</f>
        <v>#N/A</v>
      </c>
      <c r="AR13" s="205" t="e">
        <f ca="1">+IF(AND(ISNUMBER(OFFSET('Sanitation Data'!$G$11,0,10*ROW('Sanitation Data'!G7))),'Data Summary'!DG13="Yes"),OFFSET('Sanitation Data'!$G$11,0,10*ROW('Sanitation Data'!G7)),NA())</f>
        <v>#N/A</v>
      </c>
      <c r="AS13" s="205" t="e">
        <f ca="1">+IF(AND(ISNUMBER(OFFSET('Sanitation Data'!$G$12,0,10*ROW('Sanitation Data'!G7))),'Data Summary'!DH13="Yes"),OFFSET('Sanitation Data'!$G$12,0,10*ROW('Sanitation Data'!G7)),NA())</f>
        <v>#N/A</v>
      </c>
      <c r="AT13" s="205" t="e">
        <f ca="1">+IF(AND(ISNUMBER(OFFSET('Sanitation Data'!$G$13,0,10*ROW('Sanitation Data'!G7))),'Data Summary'!DI13="Yes"),OFFSET('Sanitation Data'!$G$13,0,10*ROW('Sanitation Data'!G7)),NA())</f>
        <v>#N/A</v>
      </c>
      <c r="AU13" s="205" t="e">
        <f ca="1">+IF(AND(ISNUMBER(OFFSET('Sanitation Data'!$H$5,0,10*ROW('Sanitation Data'!H7))),'Data Summary'!DJ13="Yes"),100-OFFSET('Sanitation Data'!$H$5,0,10*ROW('Sanitation Data'!H7)),NA())</f>
        <v>#N/A</v>
      </c>
      <c r="AV13" s="205" t="e">
        <f ca="1">+IF(AND(ISNUMBER(OFFSET('Sanitation Data'!$H$7,0,10*ROW('Sanitation Data'!H7))),'Data Summary'!DK13="Yes"),OFFSET('Sanitation Data'!$H$7,0,10*ROW('Sanitation Data'!H7)),NA())</f>
        <v>#N/A</v>
      </c>
      <c r="AW13" s="205" t="e">
        <f ca="1">+IF(AND(ISNUMBER(OFFSET('Sanitation Data'!$H$11,0,10*ROW('Sanitation Data'!H7))),'Data Summary'!DL13="Yes"),OFFSET('Sanitation Data'!$H$11,0,10*ROW('Sanitation Data'!H7)),NA())</f>
        <v>#N/A</v>
      </c>
      <c r="AX13" s="205" t="e">
        <f ca="1">+IF(AND(ISNUMBER(OFFSET('Sanitation Data'!$H$12,0,10*ROW('Sanitation Data'!H7))),'Data Summary'!DM13="Yes"),OFFSET('Sanitation Data'!$H$12,0,10*ROW('Sanitation Data'!H7)),NA())</f>
        <v>#N/A</v>
      </c>
      <c r="AY13" s="205" t="e">
        <f ca="1">+IF(AND(ISNUMBER(OFFSET('Sanitation Data'!$H$13,0,10*ROW('Sanitation Data'!H7))),'Data Summary'!DN13="Yes"),OFFSET('Sanitation Data'!$H$13,0,10*ROW('Sanitation Data'!H7)),NA())</f>
        <v>#N/A</v>
      </c>
      <c r="AZ13" s="206" t="e">
        <f ca="1">+IF(AND(ISNUMBER(OFFSET('Hygiene Data'!$C$6,0,10*ROW('Hygiene Data'!C7))),'Data Summary'!DO13="Yes"),OFFSET('Hygiene Data'!$C$6,0,10*ROW('Hygiene Data'!C7)),NA())</f>
        <v>#N/A</v>
      </c>
      <c r="BA13" s="206" t="e">
        <f ca="1">+IF(AND(ISNUMBER(OFFSET('Hygiene Data'!$C$8,0,10*ROW('Hygiene Data'!C7))),'Data Summary'!DP13="Yes"),OFFSET('Hygiene Data'!$C$8,0,10*ROW('Hygiene Data'!C7)),NA())</f>
        <v>#N/A</v>
      </c>
      <c r="BB13" s="206" t="e">
        <f ca="1">+IF(AND(ISNUMBER(OFFSET('Hygiene Data'!$C$10,0,10*ROW('Hygiene Data'!C7))),'Data Summary'!DQ13="Yes"),OFFSET('Hygiene Data'!$C$10,0,10*ROW('Hygiene Data'!C7)),NA())</f>
        <v>#N/A</v>
      </c>
      <c r="BC13" s="206" t="e">
        <f ca="1">+IF(AND(ISNUMBER(OFFSET('Hygiene Data'!$D$6,0,10*ROW('Hygiene Data'!D7))),'Data Summary'!DR13="Yes"),OFFSET('Hygiene Data'!$D$6,0,10*ROW('Hygiene Data'!D7)),NA())</f>
        <v>#N/A</v>
      </c>
      <c r="BD13" s="206" t="e">
        <f ca="1">+IF(AND(ISNUMBER(OFFSET('Hygiene Data'!$D$8,0,10*ROW('Hygiene Data'!D7))),'Data Summary'!DS13="Yes"),OFFSET('Hygiene Data'!$D$8,0,10*ROW('Hygiene Data'!D7)),NA())</f>
        <v>#N/A</v>
      </c>
      <c r="BE13" s="206" t="e">
        <f ca="1">+IF(AND(ISNUMBER(OFFSET('Hygiene Data'!$D$10,0,10*ROW('Hygiene Data'!D7))),'Data Summary'!DT13="Yes"),OFFSET('Hygiene Data'!$D$10,0,10*ROW('Hygiene Data'!D7)),NA())</f>
        <v>#N/A</v>
      </c>
      <c r="BF13" s="206" t="e">
        <f ca="1">+IF(AND(ISNUMBER(OFFSET('Hygiene Data'!$E$6,0,10*ROW('Hygiene Data'!E7))),'Data Summary'!DU13="Yes"),OFFSET('Hygiene Data'!$E$6,0,10*ROW('Hygiene Data'!E7)),NA())</f>
        <v>#N/A</v>
      </c>
      <c r="BG13" s="206" t="e">
        <f ca="1">+IF(AND(ISNUMBER(OFFSET('Hygiene Data'!$E$8,0,10*ROW('Hygiene Data'!E7))),'Data Summary'!DV13="Yes"),OFFSET('Hygiene Data'!$E$8,0,10*ROW('Hygiene Data'!E7)),NA())</f>
        <v>#N/A</v>
      </c>
      <c r="BH13" s="206" t="e">
        <f ca="1">+IF(AND(ISNUMBER(OFFSET('Hygiene Data'!$E$10,0,10*ROW('Hygiene Data'!E7))),'Data Summary'!DW13="Yes"),OFFSET('Hygiene Data'!$E$10,0,10*ROW('Hygiene Data'!E7)),NA())</f>
        <v>#N/A</v>
      </c>
      <c r="BI13" s="206" t="e">
        <f ca="1">+IF(AND(ISNUMBER(OFFSET('Hygiene Data'!$F$6,0,10*ROW('Hygiene Data'!F7))),'Data Summary'!DX13="Yes"),OFFSET('Hygiene Data'!$F$6,0,10*ROW('Hygiene Data'!F7)),NA())</f>
        <v>#N/A</v>
      </c>
      <c r="BJ13" s="206" t="e">
        <f ca="1">+IF(AND(ISNUMBER(OFFSET('Hygiene Data'!$F$8,0,10*ROW('Hygiene Data'!F7))),'Data Summary'!DY13="Yes"),OFFSET('Hygiene Data'!$F$8,0,10*ROW('Hygiene Data'!F7)),NA())</f>
        <v>#N/A</v>
      </c>
      <c r="BK13" s="206" t="e">
        <f ca="1">+IF(AND(ISNUMBER(OFFSET('Hygiene Data'!$F$10,0,10*ROW('Hygiene Data'!F7))),'Data Summary'!DZ13="Yes"),OFFSET('Hygiene Data'!$F$10,0,10*ROW('Hygiene Data'!F7)),NA())</f>
        <v>#N/A</v>
      </c>
      <c r="BL13" s="206" t="e">
        <f ca="1">+IF(AND(ISNUMBER(OFFSET('Hygiene Data'!$G$6,0,10*ROW('Hygiene Data'!G7))),'Data Summary'!EA13="Yes"),OFFSET('Hygiene Data'!$G$6,0,10*ROW('Hygiene Data'!G7)),NA())</f>
        <v>#N/A</v>
      </c>
      <c r="BM13" s="206" t="e">
        <f ca="1">+IF(AND(ISNUMBER(OFFSET('Hygiene Data'!$G$8,0,10*ROW('Hygiene Data'!G7))),'Data Summary'!EB13="Yes"),OFFSET('Hygiene Data'!$G$8,0,10*ROW('Hygiene Data'!G7)),NA())</f>
        <v>#N/A</v>
      </c>
      <c r="BN13" s="206" t="e">
        <f ca="1">+IF(AND(ISNUMBER(OFFSET('Hygiene Data'!$G$10,0,10*ROW('Hygiene Data'!G7))),'Data Summary'!EC13="Yes"),OFFSET('Hygiene Data'!$G$10,0,10*ROW('Hygiene Data'!G7)),NA())</f>
        <v>#N/A</v>
      </c>
      <c r="BO13" s="206" t="e">
        <f ca="1">+IF(AND(ISNUMBER(OFFSET('Hygiene Data'!$H$6,0,10*ROW('Hygiene Data'!H7))),'Data Summary'!ED13="Yes"),OFFSET('Hygiene Data'!$H$6,0,10*ROW('Hygiene Data'!H7)),NA())</f>
        <v>#N/A</v>
      </c>
      <c r="BP13" s="206" t="e">
        <f ca="1">+IF(AND(ISNUMBER(OFFSET('Hygiene Data'!$H$8,0,10*ROW('Hygiene Data'!H7))),'Data Summary'!EE13="Yes"),OFFSET('Hygiene Data'!$H$8,0,10*ROW('Hygiene Data'!H7)),NA())</f>
        <v>#N/A</v>
      </c>
      <c r="BQ13" s="206" t="e">
        <f ca="1">+IF(AND(ISNUMBER(OFFSET('Hygiene Data'!$H$10,0,10*ROW('Hygiene Data'!H7))),'Data Summary'!EF13="Yes"),OFFSET('Hygiene Data'!$H$10,0,10*ROW('Hygiene Data'!H7)),NA())</f>
        <v>#N/A</v>
      </c>
    </row>
    <row r="14" spans="1:69" x14ac:dyDescent="0.25">
      <c r="A14" s="59" t="str">
        <f ca="1">+IF(OFFSET('Water Data'!$B$1,0,10*ROW('Water Data'!B8))="",NA(),OFFSET('Water Data'!$B$1,0,10*ROW('Water Data'!B8)))</f>
        <v>SUR14</v>
      </c>
      <c r="B14" s="59" t="str">
        <f ca="1">+IF(OFFSET('Water Data'!$A$3,0,10*ROW('Water Data'!A8))="",NA(),OFFSET('Water Data'!$A$3,0,10*ROW('Water Data'!A8)))</f>
        <v>Survey</v>
      </c>
      <c r="C14" s="59">
        <f ca="1">+IF(OFFSET('Water Data'!$C$3,0,10*ROW('Water Data'!C8))="",NA(),OFFSET('Water Data'!$C$3,0,10*ROW('Water Data'!C8)))</f>
        <v>2014</v>
      </c>
      <c r="D14" s="433">
        <f ca="1">+IF(AND(ISNUMBER(OFFSET('Water Data'!$C$5,0,10*ROW('Water Data'!C8))),'Data Summary'!BS14="Yes"),100-OFFSET('Water Data'!$C$5,0,10*ROW('Water Data'!C8)),NA())</f>
        <v>85.428571428571431</v>
      </c>
      <c r="E14" s="433">
        <f ca="1">+IF(AND(ISNUMBER(OFFSET('Water Data'!$C$7,0,10*ROW('Water Data'!C8))),'Data Summary'!BT14="Yes"),OFFSET('Water Data'!$C$7,0,10*ROW('Water Data'!C8)),NA())</f>
        <v>84.857142857142861</v>
      </c>
      <c r="F14" s="433">
        <f ca="1">+IF(AND(ISNUMBER(OFFSET('Water Data'!$C$10,0,10*ROW('Water Data'!C8))),'Data Summary'!BU14="Yes"),OFFSET('Water Data'!$C$10,0,10*ROW('Water Data'!C8)),NA())</f>
        <v>84.714285714285722</v>
      </c>
      <c r="G14" s="433" t="e">
        <f ca="1">+IF(AND(ISNUMBER(OFFSET('Water Data'!$D$5,0,10*ROW('Water Data'!D8))),'Data Summary'!BV14="Yes"),100-OFFSET('Water Data'!$D$5,0,10*ROW('Water Data'!D8)),NA())</f>
        <v>#N/A</v>
      </c>
      <c r="H14" s="433" t="e">
        <f ca="1">+IF(AND(ISNUMBER(OFFSET('Water Data'!$D$7,0,10*ROW('Water Data'!D8))),'Data Summary'!BW14="Yes"),OFFSET('Water Data'!$D$7,0,10*ROW('Water Data'!D8)),NA())</f>
        <v>#N/A</v>
      </c>
      <c r="I14" s="433" t="e">
        <f ca="1">+IF(AND(ISNUMBER(OFFSET('Water Data'!$D$10,0,10*ROW('Water Data'!D8))),'Data Summary'!BX14="Yes"),OFFSET('Water Data'!$D$10,0,10*ROW('Water Data'!D8)),NA())</f>
        <v>#N/A</v>
      </c>
      <c r="J14" s="433" t="e">
        <f ca="1">+IF(AND(ISNUMBER(OFFSET('Water Data'!$E$5,0,10*ROW('Water Data'!E8))),'Data Summary'!BY14="Yes"),100-OFFSET('Water Data'!$E$5,0,10*ROW('Water Data'!E8)),NA())</f>
        <v>#N/A</v>
      </c>
      <c r="K14" s="433" t="e">
        <f ca="1">+IF(AND(ISNUMBER(OFFSET('Water Data'!$E$7,0,10*ROW('Water Data'!E8))),'Data Summary'!BZ14="Yes"),OFFSET('Water Data'!$E$7,0,10*ROW('Water Data'!E8)),NA())</f>
        <v>#N/A</v>
      </c>
      <c r="L14" s="433" t="e">
        <f ca="1">+IF(AND(ISNUMBER(OFFSET('Water Data'!$E$10,0,10*ROW('Water Data'!E8))),'Data Summary'!CA14="Yes"),OFFSET('Water Data'!$E$10,0,10*ROW('Water Data'!E8)),NA())</f>
        <v>#N/A</v>
      </c>
      <c r="M14" s="433" t="e">
        <f ca="1">+IF(AND(ISNUMBER(OFFSET('Water Data'!$F$5,0,10*ROW('Water Data'!F8))),'Data Summary'!CB14="Yes"),100-OFFSET('Water Data'!$F$5,0,10*ROW('Water Data'!F8)),NA())</f>
        <v>#N/A</v>
      </c>
      <c r="N14" s="433" t="e">
        <f ca="1">+IF(AND(ISNUMBER(OFFSET('Water Data'!$F$7,0,10*ROW('Water Data'!F8))),'Data Summary'!CC14="Yes"),OFFSET('Water Data'!$F$7,0,10*ROW('Water Data'!F8)),NA())</f>
        <v>#N/A</v>
      </c>
      <c r="O14" s="433" t="e">
        <f ca="1">+IF(AND(ISNUMBER(OFFSET('Water Data'!$F$10,0,10*ROW('Water Data'!F8))),'Data Summary'!CD14="Yes"),OFFSET('Water Data'!$F$10,0,10*ROW('Water Data'!F8)),NA())</f>
        <v>#N/A</v>
      </c>
      <c r="P14" s="433" t="e">
        <f ca="1">+IF(AND(ISNUMBER(OFFSET('Water Data'!$G$5,0,10*ROW('Water Data'!G8))),'Data Summary'!CE14="Yes"),100-OFFSET('Water Data'!$G$5,0,10*ROW('Water Data'!G8)),NA())</f>
        <v>#N/A</v>
      </c>
      <c r="Q14" s="433" t="e">
        <f ca="1">+IF(AND(ISNUMBER(OFFSET('Water Data'!$G$7,0,10*ROW('Water Data'!G8))),'Data Summary'!CF14="Yes"),OFFSET('Water Data'!$G$7,0,10*ROW('Water Data'!G8)),NA())</f>
        <v>#N/A</v>
      </c>
      <c r="R14" s="433">
        <f ca="1">+IF(AND(ISNUMBER(OFFSET('Water Data'!$G$10,0,10*ROW('Water Data'!G8))),'Data Summary'!CG14="Yes"),OFFSET('Water Data'!$G$10,0,10*ROW('Water Data'!G8)),NA())</f>
        <v>81.213307240704495</v>
      </c>
      <c r="S14" s="433" t="e">
        <f ca="1">+IF(AND(ISNUMBER(OFFSET('Water Data'!$H$5,0,10*ROW('Water Data'!H8))),'Data Summary'!CH14="Yes"),100-OFFSET('Water Data'!$H$5,0,10*ROW('Water Data'!H8)),NA())</f>
        <v>#N/A</v>
      </c>
      <c r="T14" s="433" t="e">
        <f ca="1">+IF(AND(ISNUMBER(OFFSET('Water Data'!$H$7,0,10*ROW('Water Data'!H8))),'Data Summary'!CI14="Yes"),OFFSET('Water Data'!$H$7,0,10*ROW('Water Data'!H8)),NA())</f>
        <v>#N/A</v>
      </c>
      <c r="U14" s="433">
        <f ca="1">+IF(AND(ISNUMBER(OFFSET('Water Data'!$H$10,0,10*ROW('Water Data'!H8))),'Data Summary'!CJ14="Yes"),OFFSET('Water Data'!$H$10,0,10*ROW('Water Data'!H8)),NA())</f>
        <v>94.179894179894177</v>
      </c>
      <c r="V14" s="205">
        <f ca="1">+IF(AND(ISNUMBER(OFFSET('Sanitation Data'!$C$5,0,10*ROW('Sanitation Data'!C8))),'Data Summary'!CK14="Yes"),100-OFFSET('Sanitation Data'!$C$5,0,10*ROW('Sanitation Data'!C8)),NA())</f>
        <v>97.285714285714292</v>
      </c>
      <c r="W14" s="205">
        <f ca="1">+IF(AND(ISNUMBER(OFFSET('Sanitation Data'!$C$7,0,10*ROW('Sanitation Data'!C8))),'Data Summary'!CL14="Yes"),OFFSET('Sanitation Data'!$C$7,0,10*ROW('Sanitation Data'!C8)),NA())</f>
        <v>94</v>
      </c>
      <c r="X14" s="205">
        <f ca="1">+IF(AND(ISNUMBER(OFFSET('Sanitation Data'!$C$11,0,10*ROW('Sanitation Data'!C8))),'Data Summary'!CM14="Yes"),OFFSET('Sanitation Data'!$C$11,0,10*ROW('Sanitation Data'!C8)),NA())</f>
        <v>51.857142857142854</v>
      </c>
      <c r="Y14" s="205" t="e">
        <f ca="1">+IF(AND(ISNUMBER(OFFSET('Sanitation Data'!$C$12,0,10*ROW('Sanitation Data'!C8))),'Data Summary'!CN14="Yes"),OFFSET('Sanitation Data'!$C$12,0,10*ROW('Sanitation Data'!C8)),NA())</f>
        <v>#N/A</v>
      </c>
      <c r="Z14" s="205">
        <f ca="1">+IF(AND(ISNUMBER(OFFSET('Sanitation Data'!$C$13,0,10*ROW('Sanitation Data'!C8))),'Data Summary'!CO14="Yes"),OFFSET('Sanitation Data'!$C$13,0,10*ROW('Sanitation Data'!C8)),NA())</f>
        <v>51.857142857142854</v>
      </c>
      <c r="AA14" s="205" t="e">
        <f ca="1">+IF(AND(ISNUMBER(OFFSET('Sanitation Data'!$D$5,0,10*ROW('Sanitation Data'!D8))),'Data Summary'!CP14="Yes"),100-OFFSET('Sanitation Data'!$D$5,0,10*ROW('Sanitation Data'!D8)),NA())</f>
        <v>#N/A</v>
      </c>
      <c r="AB14" s="205" t="e">
        <f ca="1">+IF(AND(ISNUMBER(OFFSET('Sanitation Data'!$D$7,0,10*ROW('Sanitation Data'!D8))),'Data Summary'!CQ14="Yes"),OFFSET('Sanitation Data'!$D$7,0,10*ROW('Sanitation Data'!D8)),NA())</f>
        <v>#N/A</v>
      </c>
      <c r="AC14" s="205" t="e">
        <f ca="1">+IF(AND(ISNUMBER(OFFSET('Sanitation Data'!$D$11,0,10*ROW('Sanitation Data'!D8))),'Data Summary'!CR14="Yes"),OFFSET('Sanitation Data'!$D$11,0,10*ROW('Sanitation Data'!D8)),NA())</f>
        <v>#N/A</v>
      </c>
      <c r="AD14" s="205" t="e">
        <f ca="1">+IF(AND(ISNUMBER(OFFSET('Sanitation Data'!$D$12,0,10*ROW('Sanitation Data'!D8))),'Data Summary'!CS14="Yes"),OFFSET('Sanitation Data'!$D$12,0,10*ROW('Sanitation Data'!D8)),NA())</f>
        <v>#N/A</v>
      </c>
      <c r="AE14" s="205" t="e">
        <f ca="1">+IF(AND(ISNUMBER(OFFSET('Sanitation Data'!$D$13,0,10*ROW('Sanitation Data'!D8))),'Data Summary'!CT14="Yes"),OFFSET('Sanitation Data'!$D$13,0,10*ROW('Sanitation Data'!D8)),NA())</f>
        <v>#N/A</v>
      </c>
      <c r="AF14" s="205" t="e">
        <f ca="1">+IF(AND(ISNUMBER(OFFSET('Sanitation Data'!$E$5,0,10*ROW('Sanitation Data'!E8))),'Data Summary'!CU14="Yes"),100-OFFSET('Sanitation Data'!$E$5,0,10*ROW('Sanitation Data'!E8)),NA())</f>
        <v>#N/A</v>
      </c>
      <c r="AG14" s="205" t="e">
        <f ca="1">+IF(AND(ISNUMBER(OFFSET('Sanitation Data'!$E$7,0,10*ROW('Sanitation Data'!E8))),'Data Summary'!CV14="Yes"),OFFSET('Sanitation Data'!$E$7,0,10*ROW('Sanitation Data'!E8)),NA())</f>
        <v>#N/A</v>
      </c>
      <c r="AH14" s="205" t="e">
        <f ca="1">+IF(AND(ISNUMBER(OFFSET('Sanitation Data'!$E$11,0,10*ROW('Sanitation Data'!E8))),'Data Summary'!CW14="Yes"),OFFSET('Sanitation Data'!$E$11,0,10*ROW('Sanitation Data'!E8)),NA())</f>
        <v>#N/A</v>
      </c>
      <c r="AI14" s="205" t="e">
        <f ca="1">+IF(AND(ISNUMBER(OFFSET('Sanitation Data'!$E$12,0,10*ROW('Sanitation Data'!E8))),'Data Summary'!CX14="Yes"),OFFSET('Sanitation Data'!$E$12,0,10*ROW('Sanitation Data'!E8)),NA())</f>
        <v>#N/A</v>
      </c>
      <c r="AJ14" s="205" t="e">
        <f ca="1">+IF(AND(ISNUMBER(OFFSET('Sanitation Data'!$E$13,0,10*ROW('Sanitation Data'!E8))),'Data Summary'!CY14="Yes"),OFFSET('Sanitation Data'!$E$13,0,10*ROW('Sanitation Data'!E8)),NA())</f>
        <v>#N/A</v>
      </c>
      <c r="AK14" s="205" t="e">
        <f ca="1">+IF(AND(ISNUMBER(OFFSET('Sanitation Data'!$F$5,0,10*ROW('Sanitation Data'!F8))),'Data Summary'!CZ14="Yes"),100-OFFSET('Sanitation Data'!$F$5,0,10*ROW('Sanitation Data'!F8)),NA())</f>
        <v>#N/A</v>
      </c>
      <c r="AL14" s="205" t="e">
        <f ca="1">+IF(AND(ISNUMBER(OFFSET('Sanitation Data'!$F$7,0,10*ROW('Sanitation Data'!F8))),'Data Summary'!DA14="Yes"),OFFSET('Sanitation Data'!$F$7,0,10*ROW('Sanitation Data'!F8)),NA())</f>
        <v>#N/A</v>
      </c>
      <c r="AM14" s="205" t="e">
        <f ca="1">+IF(AND(ISNUMBER(OFFSET('Sanitation Data'!$F$11,0,10*ROW('Sanitation Data'!F8))),'Data Summary'!DB14="Yes"),OFFSET('Sanitation Data'!$F$11,0,10*ROW('Sanitation Data'!F8)),NA())</f>
        <v>#N/A</v>
      </c>
      <c r="AN14" s="205" t="e">
        <f ca="1">+IF(AND(ISNUMBER(OFFSET('Sanitation Data'!$F$12,0,10*ROW('Sanitation Data'!F8))),'Data Summary'!DC14="Yes"),OFFSET('Sanitation Data'!$F$12,0,10*ROW('Sanitation Data'!F8)),NA())</f>
        <v>#N/A</v>
      </c>
      <c r="AO14" s="205" t="e">
        <f ca="1">+IF(AND(ISNUMBER(OFFSET('Sanitation Data'!$F$13,0,10*ROW('Sanitation Data'!F8))),'Data Summary'!DD14="Yes"),OFFSET('Sanitation Data'!$F$13,0,10*ROW('Sanitation Data'!F8)),NA())</f>
        <v>#N/A</v>
      </c>
      <c r="AP14" s="205">
        <f ca="1">+IF(AND(ISNUMBER(OFFSET('Sanitation Data'!$G$5,0,10*ROW('Sanitation Data'!G8))),'Data Summary'!DE14="Yes"),100-OFFSET('Sanitation Data'!$G$5,0,10*ROW('Sanitation Data'!G8)),NA())</f>
        <v>96.281800391389439</v>
      </c>
      <c r="AQ14" s="205" t="e">
        <f ca="1">+IF(AND(ISNUMBER(OFFSET('Sanitation Data'!$G$7,0,10*ROW('Sanitation Data'!G8))),'Data Summary'!DF14="Yes"),OFFSET('Sanitation Data'!$G$7,0,10*ROW('Sanitation Data'!G8)),NA())</f>
        <v>#N/A</v>
      </c>
      <c r="AR14" s="205">
        <f ca="1">+IF(AND(ISNUMBER(OFFSET('Sanitation Data'!$G$11,0,10*ROW('Sanitation Data'!G8))),'Data Summary'!DG14="Yes"),OFFSET('Sanitation Data'!$G$11,0,10*ROW('Sanitation Data'!G8)),NA())</f>
        <v>46.37964774951076</v>
      </c>
      <c r="AS14" s="205" t="e">
        <f ca="1">+IF(AND(ISNUMBER(OFFSET('Sanitation Data'!$G$12,0,10*ROW('Sanitation Data'!G8))),'Data Summary'!DH14="Yes"),OFFSET('Sanitation Data'!$G$12,0,10*ROW('Sanitation Data'!G8)),NA())</f>
        <v>#N/A</v>
      </c>
      <c r="AT14" s="205">
        <f ca="1">+IF(AND(ISNUMBER(OFFSET('Sanitation Data'!$G$13,0,10*ROW('Sanitation Data'!G8))),'Data Summary'!DI14="Yes"),OFFSET('Sanitation Data'!$G$13,0,10*ROW('Sanitation Data'!G8)),NA())</f>
        <v>46.37964774951076</v>
      </c>
      <c r="AU14" s="205">
        <f ca="1">+IF(AND(ISNUMBER(OFFSET('Sanitation Data'!$H$5,0,10*ROW('Sanitation Data'!H8))),'Data Summary'!DJ14="Yes"),100-OFFSET('Sanitation Data'!$H$5,0,10*ROW('Sanitation Data'!H8)),NA())</f>
        <v>100</v>
      </c>
      <c r="AV14" s="205" t="e">
        <f ca="1">+IF(AND(ISNUMBER(OFFSET('Sanitation Data'!$H$7,0,10*ROW('Sanitation Data'!H8))),'Data Summary'!DK14="Yes"),OFFSET('Sanitation Data'!$H$7,0,10*ROW('Sanitation Data'!H8)),NA())</f>
        <v>#N/A</v>
      </c>
      <c r="AW14" s="205">
        <f ca="1">+IF(AND(ISNUMBER(OFFSET('Sanitation Data'!$H$11,0,10*ROW('Sanitation Data'!H8))),'Data Summary'!DL14="Yes"),OFFSET('Sanitation Data'!$H$11,0,10*ROW('Sanitation Data'!H8)),NA())</f>
        <v>66.666666666666657</v>
      </c>
      <c r="AX14" s="205" t="e">
        <f ca="1">+IF(AND(ISNUMBER(OFFSET('Sanitation Data'!$H$12,0,10*ROW('Sanitation Data'!H8))),'Data Summary'!DM14="Yes"),OFFSET('Sanitation Data'!$H$12,0,10*ROW('Sanitation Data'!H8)),NA())</f>
        <v>#N/A</v>
      </c>
      <c r="AY14" s="205">
        <f ca="1">+IF(AND(ISNUMBER(OFFSET('Sanitation Data'!$H$13,0,10*ROW('Sanitation Data'!H8))),'Data Summary'!DN14="Yes"),OFFSET('Sanitation Data'!$H$13,0,10*ROW('Sanitation Data'!H8)),NA())</f>
        <v>66.666666666666657</v>
      </c>
      <c r="AZ14" s="206">
        <f ca="1">+IF(AND(ISNUMBER(OFFSET('Hygiene Data'!$C$6,0,10*ROW('Hygiene Data'!C8))),'Data Summary'!DO14="Yes"),OFFSET('Hygiene Data'!$C$6,0,10*ROW('Hygiene Data'!C8)),NA())</f>
        <v>91.571428571428569</v>
      </c>
      <c r="BA14" s="206">
        <f ca="1">+IF(AND(ISNUMBER(OFFSET('Hygiene Data'!$C$8,0,10*ROW('Hygiene Data'!C8))),'Data Summary'!DP14="Yes"),OFFSET('Hygiene Data'!$C$8,0,10*ROW('Hygiene Data'!C8)),NA())</f>
        <v>89.428571428571431</v>
      </c>
      <c r="BB14" s="206">
        <f ca="1">+IF(AND(ISNUMBER(OFFSET('Hygiene Data'!$C$10,0,10*ROW('Hygiene Data'!C8))),'Data Summary'!DQ14="Yes"),OFFSET('Hygiene Data'!$C$10,0,10*ROW('Hygiene Data'!C8)),NA())</f>
        <v>44</v>
      </c>
      <c r="BC14" s="206" t="e">
        <f ca="1">+IF(AND(ISNUMBER(OFFSET('Hygiene Data'!$D$6,0,10*ROW('Hygiene Data'!D8))),'Data Summary'!DR14="Yes"),OFFSET('Hygiene Data'!$D$6,0,10*ROW('Hygiene Data'!D8)),NA())</f>
        <v>#N/A</v>
      </c>
      <c r="BD14" s="206" t="e">
        <f ca="1">+IF(AND(ISNUMBER(OFFSET('Hygiene Data'!$D$8,0,10*ROW('Hygiene Data'!D8))),'Data Summary'!DS14="Yes"),OFFSET('Hygiene Data'!$D$8,0,10*ROW('Hygiene Data'!D8)),NA())</f>
        <v>#N/A</v>
      </c>
      <c r="BE14" s="206" t="e">
        <f ca="1">+IF(AND(ISNUMBER(OFFSET('Hygiene Data'!$D$10,0,10*ROW('Hygiene Data'!D8))),'Data Summary'!DT14="Yes"),OFFSET('Hygiene Data'!$D$10,0,10*ROW('Hygiene Data'!D8)),NA())</f>
        <v>#N/A</v>
      </c>
      <c r="BF14" s="206" t="e">
        <f ca="1">+IF(AND(ISNUMBER(OFFSET('Hygiene Data'!$E$6,0,10*ROW('Hygiene Data'!E8))),'Data Summary'!DU14="Yes"),OFFSET('Hygiene Data'!$E$6,0,10*ROW('Hygiene Data'!E8)),NA())</f>
        <v>#N/A</v>
      </c>
      <c r="BG14" s="206" t="e">
        <f ca="1">+IF(AND(ISNUMBER(OFFSET('Hygiene Data'!$E$8,0,10*ROW('Hygiene Data'!E8))),'Data Summary'!DV14="Yes"),OFFSET('Hygiene Data'!$E$8,0,10*ROW('Hygiene Data'!E8)),NA())</f>
        <v>#N/A</v>
      </c>
      <c r="BH14" s="206" t="e">
        <f ca="1">+IF(AND(ISNUMBER(OFFSET('Hygiene Data'!$E$10,0,10*ROW('Hygiene Data'!E8))),'Data Summary'!DW14="Yes"),OFFSET('Hygiene Data'!$E$10,0,10*ROW('Hygiene Data'!E8)),NA())</f>
        <v>#N/A</v>
      </c>
      <c r="BI14" s="206" t="e">
        <f ca="1">+IF(AND(ISNUMBER(OFFSET('Hygiene Data'!$F$6,0,10*ROW('Hygiene Data'!F8))),'Data Summary'!DX14="Yes"),OFFSET('Hygiene Data'!$F$6,0,10*ROW('Hygiene Data'!F8)),NA())</f>
        <v>#N/A</v>
      </c>
      <c r="BJ14" s="206" t="e">
        <f ca="1">+IF(AND(ISNUMBER(OFFSET('Hygiene Data'!$F$8,0,10*ROW('Hygiene Data'!F8))),'Data Summary'!DY14="Yes"),OFFSET('Hygiene Data'!$F$8,0,10*ROW('Hygiene Data'!F8)),NA())</f>
        <v>#N/A</v>
      </c>
      <c r="BK14" s="206" t="e">
        <f ca="1">+IF(AND(ISNUMBER(OFFSET('Hygiene Data'!$F$10,0,10*ROW('Hygiene Data'!F8))),'Data Summary'!DZ14="Yes"),OFFSET('Hygiene Data'!$F$10,0,10*ROW('Hygiene Data'!F8)),NA())</f>
        <v>#N/A</v>
      </c>
      <c r="BL14" s="206">
        <f ca="1">+IF(AND(ISNUMBER(OFFSET('Hygiene Data'!$G$6,0,10*ROW('Hygiene Data'!G8))),'Data Summary'!EA14="Yes"),OFFSET('Hygiene Data'!$G$6,0,10*ROW('Hygiene Data'!G8)),NA())</f>
        <v>89.041095890410958</v>
      </c>
      <c r="BM14" s="206">
        <f ca="1">+IF(AND(ISNUMBER(OFFSET('Hygiene Data'!$G$8,0,10*ROW('Hygiene Data'!G8))),'Data Summary'!EB14="Yes"),OFFSET('Hygiene Data'!$G$8,0,10*ROW('Hygiene Data'!G8)),NA())</f>
        <v>86.301369863013704</v>
      </c>
      <c r="BN14" s="206">
        <f ca="1">+IF(AND(ISNUMBER(OFFSET('Hygiene Data'!$G$10,0,10*ROW('Hygiene Data'!G8))),'Data Summary'!EC14="Yes"),OFFSET('Hygiene Data'!$G$10,0,10*ROW('Hygiene Data'!G8)),NA())</f>
        <v>38.747553816046967</v>
      </c>
      <c r="BO14" s="206">
        <f ca="1">+IF(AND(ISNUMBER(OFFSET('Hygiene Data'!$H$6,0,10*ROW('Hygiene Data'!H8))),'Data Summary'!ED14="Yes"),OFFSET('Hygiene Data'!$H$6,0,10*ROW('Hygiene Data'!H8)),NA())</f>
        <v>98.412698412698404</v>
      </c>
      <c r="BP14" s="206">
        <f ca="1">+IF(AND(ISNUMBER(OFFSET('Hygiene Data'!$H$8,0,10*ROW('Hygiene Data'!H8))),'Data Summary'!EE14="Yes"),OFFSET('Hygiene Data'!$H$8,0,10*ROW('Hygiene Data'!H8)),NA())</f>
        <v>97.354497354497354</v>
      </c>
      <c r="BQ14" s="206">
        <f ca="1">+IF(AND(ISNUMBER(OFFSET('Hygiene Data'!$H$10,0,10*ROW('Hygiene Data'!H8))),'Data Summary'!EF14="Yes"),OFFSET('Hygiene Data'!$H$10,0,10*ROW('Hygiene Data'!H8)),NA())</f>
        <v>58.201058201058196</v>
      </c>
    </row>
    <row r="15" spans="1:69" x14ac:dyDescent="0.25">
      <c r="A15" s="59" t="str">
        <f ca="1">+IF(OFFSET('Water Data'!$B$1,0,10*ROW('Water Data'!B9))="",NA(),OFFSET('Water Data'!$B$1,0,10*ROW('Water Data'!B9)))</f>
        <v>ISAS14</v>
      </c>
      <c r="B15" s="59" t="str">
        <f ca="1">+IF(OFFSET('Water Data'!$A$3,0,10*ROW('Water Data'!A9))="",NA(),OFFSET('Water Data'!$A$3,0,10*ROW('Water Data'!A9)))</f>
        <v>Survey</v>
      </c>
      <c r="C15" s="59">
        <f ca="1">+IF(OFFSET('Water Data'!$C$3,0,10*ROW('Water Data'!C9))="",NA(),OFFSET('Water Data'!$C$3,0,10*ROW('Water Data'!C9)))</f>
        <v>2014</v>
      </c>
      <c r="D15" s="433" t="e">
        <f ca="1">+IF(AND(ISNUMBER(OFFSET('Water Data'!$C$5,0,10*ROW('Water Data'!C9))),'Data Summary'!BS15="Yes"),100-OFFSET('Water Data'!$C$5,0,10*ROW('Water Data'!C9)),NA())</f>
        <v>#N/A</v>
      </c>
      <c r="E15" s="433" t="e">
        <f ca="1">+IF(AND(ISNUMBER(OFFSET('Water Data'!$C$7,0,10*ROW('Water Data'!C9))),'Data Summary'!BT15="Yes"),OFFSET('Water Data'!$C$7,0,10*ROW('Water Data'!C9)),NA())</f>
        <v>#N/A</v>
      </c>
      <c r="F15" s="433" t="e">
        <f ca="1">+IF(AND(ISNUMBER(OFFSET('Water Data'!$C$10,0,10*ROW('Water Data'!C9))),'Data Summary'!BU15="Yes"),OFFSET('Water Data'!$C$10,0,10*ROW('Water Data'!C9)),NA())</f>
        <v>#N/A</v>
      </c>
      <c r="G15" s="433" t="e">
        <f ca="1">+IF(AND(ISNUMBER(OFFSET('Water Data'!$D$5,0,10*ROW('Water Data'!D9))),'Data Summary'!BV15="Yes"),100-OFFSET('Water Data'!$D$5,0,10*ROW('Water Data'!D9)),NA())</f>
        <v>#N/A</v>
      </c>
      <c r="H15" s="433" t="e">
        <f ca="1">+IF(AND(ISNUMBER(OFFSET('Water Data'!$D$7,0,10*ROW('Water Data'!D9))),'Data Summary'!BW15="Yes"),OFFSET('Water Data'!$D$7,0,10*ROW('Water Data'!D9)),NA())</f>
        <v>#N/A</v>
      </c>
      <c r="I15" s="433" t="e">
        <f ca="1">+IF(AND(ISNUMBER(OFFSET('Water Data'!$D$10,0,10*ROW('Water Data'!D9))),'Data Summary'!BX15="Yes"),OFFSET('Water Data'!$D$10,0,10*ROW('Water Data'!D9)),NA())</f>
        <v>#N/A</v>
      </c>
      <c r="J15" s="433" t="e">
        <f ca="1">+IF(AND(ISNUMBER(OFFSET('Water Data'!$E$5,0,10*ROW('Water Data'!E9))),'Data Summary'!BY15="Yes"),100-OFFSET('Water Data'!$E$5,0,10*ROW('Water Data'!E9)),NA())</f>
        <v>#N/A</v>
      </c>
      <c r="K15" s="433" t="e">
        <f ca="1">+IF(AND(ISNUMBER(OFFSET('Water Data'!$E$7,0,10*ROW('Water Data'!E9))),'Data Summary'!BZ15="Yes"),OFFSET('Water Data'!$E$7,0,10*ROW('Water Data'!E9)),NA())</f>
        <v>#N/A</v>
      </c>
      <c r="L15" s="433" t="e">
        <f ca="1">+IF(AND(ISNUMBER(OFFSET('Water Data'!$E$10,0,10*ROW('Water Data'!E9))),'Data Summary'!CA15="Yes"),OFFSET('Water Data'!$E$10,0,10*ROW('Water Data'!E9)),NA())</f>
        <v>#N/A</v>
      </c>
      <c r="M15" s="433" t="e">
        <f ca="1">+IF(AND(ISNUMBER(OFFSET('Water Data'!$F$5,0,10*ROW('Water Data'!F9))),'Data Summary'!CB15="Yes"),100-OFFSET('Water Data'!$F$5,0,10*ROW('Water Data'!F9)),NA())</f>
        <v>#N/A</v>
      </c>
      <c r="N15" s="433" t="e">
        <f ca="1">+IF(AND(ISNUMBER(OFFSET('Water Data'!$F$7,0,10*ROW('Water Data'!F9))),'Data Summary'!CC15="Yes"),OFFSET('Water Data'!$F$7,0,10*ROW('Water Data'!F9)),NA())</f>
        <v>#N/A</v>
      </c>
      <c r="O15" s="433" t="e">
        <f ca="1">+IF(AND(ISNUMBER(OFFSET('Water Data'!$F$10,0,10*ROW('Water Data'!F9))),'Data Summary'!CD15="Yes"),OFFSET('Water Data'!$F$10,0,10*ROW('Water Data'!F9)),NA())</f>
        <v>#N/A</v>
      </c>
      <c r="P15" s="433" t="e">
        <f ca="1">+IF(AND(ISNUMBER(OFFSET('Water Data'!$G$5,0,10*ROW('Water Data'!G9))),'Data Summary'!CE15="Yes"),100-OFFSET('Water Data'!$G$5,0,10*ROW('Water Data'!G9)),NA())</f>
        <v>#N/A</v>
      </c>
      <c r="Q15" s="433" t="e">
        <f ca="1">+IF(AND(ISNUMBER(OFFSET('Water Data'!$G$7,0,10*ROW('Water Data'!G9))),'Data Summary'!CF15="Yes"),OFFSET('Water Data'!$G$7,0,10*ROW('Water Data'!G9)),NA())</f>
        <v>#N/A</v>
      </c>
      <c r="R15" s="433" t="e">
        <f ca="1">+IF(AND(ISNUMBER(OFFSET('Water Data'!$G$10,0,10*ROW('Water Data'!G9))),'Data Summary'!CG15="Yes"),OFFSET('Water Data'!$G$10,0,10*ROW('Water Data'!G9)),NA())</f>
        <v>#N/A</v>
      </c>
      <c r="S15" s="433" t="e">
        <f ca="1">+IF(AND(ISNUMBER(OFFSET('Water Data'!$H$5,0,10*ROW('Water Data'!H9))),'Data Summary'!CH15="Yes"),100-OFFSET('Water Data'!$H$5,0,10*ROW('Water Data'!H9)),NA())</f>
        <v>#N/A</v>
      </c>
      <c r="T15" s="433">
        <f ca="1">+IF(AND(ISNUMBER(OFFSET('Water Data'!$H$7,0,10*ROW('Water Data'!H9))),'Data Summary'!CI15="Yes"),OFFSET('Water Data'!$H$7,0,10*ROW('Water Data'!H9)),NA())</f>
        <v>90.4</v>
      </c>
      <c r="U15" s="433">
        <f ca="1">+IF(AND(ISNUMBER(OFFSET('Water Data'!$H$10,0,10*ROW('Water Data'!H9))),'Data Summary'!CJ15="Yes"),OFFSET('Water Data'!$H$10,0,10*ROW('Water Data'!H9)),NA())</f>
        <v>79.97</v>
      </c>
      <c r="V15" s="205" t="e">
        <f ca="1">+IF(AND(ISNUMBER(OFFSET('Sanitation Data'!$C$5,0,10*ROW('Sanitation Data'!C9))),'Data Summary'!CK15="Yes"),100-OFFSET('Sanitation Data'!$C$5,0,10*ROW('Sanitation Data'!C9)),NA())</f>
        <v>#N/A</v>
      </c>
      <c r="W15" s="205" t="e">
        <f ca="1">+IF(AND(ISNUMBER(OFFSET('Sanitation Data'!$C$7,0,10*ROW('Sanitation Data'!C9))),'Data Summary'!CL15="Yes"),OFFSET('Sanitation Data'!$C$7,0,10*ROW('Sanitation Data'!C9)),NA())</f>
        <v>#N/A</v>
      </c>
      <c r="X15" s="205" t="e">
        <f ca="1">+IF(AND(ISNUMBER(OFFSET('Sanitation Data'!$C$11,0,10*ROW('Sanitation Data'!C9))),'Data Summary'!CM15="Yes"),OFFSET('Sanitation Data'!$C$11,0,10*ROW('Sanitation Data'!C9)),NA())</f>
        <v>#N/A</v>
      </c>
      <c r="Y15" s="205" t="e">
        <f ca="1">+IF(AND(ISNUMBER(OFFSET('Sanitation Data'!$C$12,0,10*ROW('Sanitation Data'!C9))),'Data Summary'!CN15="Yes"),OFFSET('Sanitation Data'!$C$12,0,10*ROW('Sanitation Data'!C9)),NA())</f>
        <v>#N/A</v>
      </c>
      <c r="Z15" s="205" t="e">
        <f ca="1">+IF(AND(ISNUMBER(OFFSET('Sanitation Data'!$C$13,0,10*ROW('Sanitation Data'!C9))),'Data Summary'!CO15="Yes"),OFFSET('Sanitation Data'!$C$13,0,10*ROW('Sanitation Data'!C9)),NA())</f>
        <v>#N/A</v>
      </c>
      <c r="AA15" s="205" t="e">
        <f ca="1">+IF(AND(ISNUMBER(OFFSET('Sanitation Data'!$D$5,0,10*ROW('Sanitation Data'!D9))),'Data Summary'!CP15="Yes"),100-OFFSET('Sanitation Data'!$D$5,0,10*ROW('Sanitation Data'!D9)),NA())</f>
        <v>#N/A</v>
      </c>
      <c r="AB15" s="205" t="e">
        <f ca="1">+IF(AND(ISNUMBER(OFFSET('Sanitation Data'!$D$7,0,10*ROW('Sanitation Data'!D9))),'Data Summary'!CQ15="Yes"),OFFSET('Sanitation Data'!$D$7,0,10*ROW('Sanitation Data'!D9)),NA())</f>
        <v>#N/A</v>
      </c>
      <c r="AC15" s="205" t="e">
        <f ca="1">+IF(AND(ISNUMBER(OFFSET('Sanitation Data'!$D$11,0,10*ROW('Sanitation Data'!D9))),'Data Summary'!CR15="Yes"),OFFSET('Sanitation Data'!$D$11,0,10*ROW('Sanitation Data'!D9)),NA())</f>
        <v>#N/A</v>
      </c>
      <c r="AD15" s="205" t="e">
        <f ca="1">+IF(AND(ISNUMBER(OFFSET('Sanitation Data'!$D$12,0,10*ROW('Sanitation Data'!D9))),'Data Summary'!CS15="Yes"),OFFSET('Sanitation Data'!$D$12,0,10*ROW('Sanitation Data'!D9)),NA())</f>
        <v>#N/A</v>
      </c>
      <c r="AE15" s="205" t="e">
        <f ca="1">+IF(AND(ISNUMBER(OFFSET('Sanitation Data'!$D$13,0,10*ROW('Sanitation Data'!D9))),'Data Summary'!CT15="Yes"),OFFSET('Sanitation Data'!$D$13,0,10*ROW('Sanitation Data'!D9)),NA())</f>
        <v>#N/A</v>
      </c>
      <c r="AF15" s="205" t="e">
        <f ca="1">+IF(AND(ISNUMBER(OFFSET('Sanitation Data'!$E$5,0,10*ROW('Sanitation Data'!E9))),'Data Summary'!CU15="Yes"),100-OFFSET('Sanitation Data'!$E$5,0,10*ROW('Sanitation Data'!E9)),NA())</f>
        <v>#N/A</v>
      </c>
      <c r="AG15" s="205" t="e">
        <f ca="1">+IF(AND(ISNUMBER(OFFSET('Sanitation Data'!$E$7,0,10*ROW('Sanitation Data'!E9))),'Data Summary'!CV15="Yes"),OFFSET('Sanitation Data'!$E$7,0,10*ROW('Sanitation Data'!E9)),NA())</f>
        <v>#N/A</v>
      </c>
      <c r="AH15" s="205" t="e">
        <f ca="1">+IF(AND(ISNUMBER(OFFSET('Sanitation Data'!$E$11,0,10*ROW('Sanitation Data'!E9))),'Data Summary'!CW15="Yes"),OFFSET('Sanitation Data'!$E$11,0,10*ROW('Sanitation Data'!E9)),NA())</f>
        <v>#N/A</v>
      </c>
      <c r="AI15" s="205" t="e">
        <f ca="1">+IF(AND(ISNUMBER(OFFSET('Sanitation Data'!$E$12,0,10*ROW('Sanitation Data'!E9))),'Data Summary'!CX15="Yes"),OFFSET('Sanitation Data'!$E$12,0,10*ROW('Sanitation Data'!E9)),NA())</f>
        <v>#N/A</v>
      </c>
      <c r="AJ15" s="205" t="e">
        <f ca="1">+IF(AND(ISNUMBER(OFFSET('Sanitation Data'!$E$13,0,10*ROW('Sanitation Data'!E9))),'Data Summary'!CY15="Yes"),OFFSET('Sanitation Data'!$E$13,0,10*ROW('Sanitation Data'!E9)),NA())</f>
        <v>#N/A</v>
      </c>
      <c r="AK15" s="205" t="e">
        <f ca="1">+IF(AND(ISNUMBER(OFFSET('Sanitation Data'!$F$5,0,10*ROW('Sanitation Data'!F9))),'Data Summary'!CZ15="Yes"),100-OFFSET('Sanitation Data'!$F$5,0,10*ROW('Sanitation Data'!F9)),NA())</f>
        <v>#N/A</v>
      </c>
      <c r="AL15" s="205" t="e">
        <f ca="1">+IF(AND(ISNUMBER(OFFSET('Sanitation Data'!$F$7,0,10*ROW('Sanitation Data'!F9))),'Data Summary'!DA15="Yes"),OFFSET('Sanitation Data'!$F$7,0,10*ROW('Sanitation Data'!F9)),NA())</f>
        <v>#N/A</v>
      </c>
      <c r="AM15" s="205" t="e">
        <f ca="1">+IF(AND(ISNUMBER(OFFSET('Sanitation Data'!$F$11,0,10*ROW('Sanitation Data'!F9))),'Data Summary'!DB15="Yes"),OFFSET('Sanitation Data'!$F$11,0,10*ROW('Sanitation Data'!F9)),NA())</f>
        <v>#N/A</v>
      </c>
      <c r="AN15" s="205" t="e">
        <f ca="1">+IF(AND(ISNUMBER(OFFSET('Sanitation Data'!$F$12,0,10*ROW('Sanitation Data'!F9))),'Data Summary'!DC15="Yes"),OFFSET('Sanitation Data'!$F$12,0,10*ROW('Sanitation Data'!F9)),NA())</f>
        <v>#N/A</v>
      </c>
      <c r="AO15" s="205" t="e">
        <f ca="1">+IF(AND(ISNUMBER(OFFSET('Sanitation Data'!$F$13,0,10*ROW('Sanitation Data'!F9))),'Data Summary'!DD15="Yes"),OFFSET('Sanitation Data'!$F$13,0,10*ROW('Sanitation Data'!F9)),NA())</f>
        <v>#N/A</v>
      </c>
      <c r="AP15" s="205" t="e">
        <f ca="1">+IF(AND(ISNUMBER(OFFSET('Sanitation Data'!$G$5,0,10*ROW('Sanitation Data'!G9))),'Data Summary'!DE15="Yes"),100-OFFSET('Sanitation Data'!$G$5,0,10*ROW('Sanitation Data'!G9)),NA())</f>
        <v>#N/A</v>
      </c>
      <c r="AQ15" s="205" t="e">
        <f ca="1">+IF(AND(ISNUMBER(OFFSET('Sanitation Data'!$G$7,0,10*ROW('Sanitation Data'!G9))),'Data Summary'!DF15="Yes"),OFFSET('Sanitation Data'!$G$7,0,10*ROW('Sanitation Data'!G9)),NA())</f>
        <v>#N/A</v>
      </c>
      <c r="AR15" s="205" t="e">
        <f ca="1">+IF(AND(ISNUMBER(OFFSET('Sanitation Data'!$G$11,0,10*ROW('Sanitation Data'!G9))),'Data Summary'!DG15="Yes"),OFFSET('Sanitation Data'!$G$11,0,10*ROW('Sanitation Data'!G9)),NA())</f>
        <v>#N/A</v>
      </c>
      <c r="AS15" s="205" t="e">
        <f ca="1">+IF(AND(ISNUMBER(OFFSET('Sanitation Data'!$G$12,0,10*ROW('Sanitation Data'!G9))),'Data Summary'!DH15="Yes"),OFFSET('Sanitation Data'!$G$12,0,10*ROW('Sanitation Data'!G9)),NA())</f>
        <v>#N/A</v>
      </c>
      <c r="AT15" s="205" t="e">
        <f ca="1">+IF(AND(ISNUMBER(OFFSET('Sanitation Data'!$G$13,0,10*ROW('Sanitation Data'!G9))),'Data Summary'!DI15="Yes"),OFFSET('Sanitation Data'!$G$13,0,10*ROW('Sanitation Data'!G9)),NA())</f>
        <v>#N/A</v>
      </c>
      <c r="AU15" s="205" t="e">
        <f ca="1">+IF(AND(ISNUMBER(OFFSET('Sanitation Data'!$H$5,0,10*ROW('Sanitation Data'!H9))),'Data Summary'!DJ15="Yes"),100-OFFSET('Sanitation Data'!$H$5,0,10*ROW('Sanitation Data'!H9)),NA())</f>
        <v>#N/A</v>
      </c>
      <c r="AV15" s="205" t="e">
        <f ca="1">+IF(AND(ISNUMBER(OFFSET('Sanitation Data'!$H$7,0,10*ROW('Sanitation Data'!H9))),'Data Summary'!DK15="Yes"),OFFSET('Sanitation Data'!$H$7,0,10*ROW('Sanitation Data'!H9)),NA())</f>
        <v>#N/A</v>
      </c>
      <c r="AW15" s="205" t="e">
        <f ca="1">+IF(AND(ISNUMBER(OFFSET('Sanitation Data'!$H$11,0,10*ROW('Sanitation Data'!H9))),'Data Summary'!DL15="Yes"),OFFSET('Sanitation Data'!$H$11,0,10*ROW('Sanitation Data'!H9)),NA())</f>
        <v>#N/A</v>
      </c>
      <c r="AX15" s="205" t="e">
        <f ca="1">+IF(AND(ISNUMBER(OFFSET('Sanitation Data'!$H$12,0,10*ROW('Sanitation Data'!H9))),'Data Summary'!DM15="Yes"),OFFSET('Sanitation Data'!$H$12,0,10*ROW('Sanitation Data'!H9)),NA())</f>
        <v>#N/A</v>
      </c>
      <c r="AY15" s="205" t="e">
        <f ca="1">+IF(AND(ISNUMBER(OFFSET('Sanitation Data'!$H$13,0,10*ROW('Sanitation Data'!H9))),'Data Summary'!DN15="Yes"),OFFSET('Sanitation Data'!$H$13,0,10*ROW('Sanitation Data'!H9)),NA())</f>
        <v>#N/A</v>
      </c>
      <c r="AZ15" s="206" t="e">
        <f ca="1">+IF(AND(ISNUMBER(OFFSET('Hygiene Data'!$C$6,0,10*ROW('Hygiene Data'!C9))),'Data Summary'!DO15="Yes"),OFFSET('Hygiene Data'!$C$6,0,10*ROW('Hygiene Data'!C9)),NA())</f>
        <v>#N/A</v>
      </c>
      <c r="BA15" s="206" t="e">
        <f ca="1">+IF(AND(ISNUMBER(OFFSET('Hygiene Data'!$C$8,0,10*ROW('Hygiene Data'!C9))),'Data Summary'!DP15="Yes"),OFFSET('Hygiene Data'!$C$8,0,10*ROW('Hygiene Data'!C9)),NA())</f>
        <v>#N/A</v>
      </c>
      <c r="BB15" s="206" t="e">
        <f ca="1">+IF(AND(ISNUMBER(OFFSET('Hygiene Data'!$C$10,0,10*ROW('Hygiene Data'!C9))),'Data Summary'!DQ15="Yes"),OFFSET('Hygiene Data'!$C$10,0,10*ROW('Hygiene Data'!C9)),NA())</f>
        <v>#N/A</v>
      </c>
      <c r="BC15" s="206" t="e">
        <f ca="1">+IF(AND(ISNUMBER(OFFSET('Hygiene Data'!$D$6,0,10*ROW('Hygiene Data'!D9))),'Data Summary'!DR15="Yes"),OFFSET('Hygiene Data'!$D$6,0,10*ROW('Hygiene Data'!D9)),NA())</f>
        <v>#N/A</v>
      </c>
      <c r="BD15" s="206" t="e">
        <f ca="1">+IF(AND(ISNUMBER(OFFSET('Hygiene Data'!$D$8,0,10*ROW('Hygiene Data'!D9))),'Data Summary'!DS15="Yes"),OFFSET('Hygiene Data'!$D$8,0,10*ROW('Hygiene Data'!D9)),NA())</f>
        <v>#N/A</v>
      </c>
      <c r="BE15" s="206" t="e">
        <f ca="1">+IF(AND(ISNUMBER(OFFSET('Hygiene Data'!$D$10,0,10*ROW('Hygiene Data'!D9))),'Data Summary'!DT15="Yes"),OFFSET('Hygiene Data'!$D$10,0,10*ROW('Hygiene Data'!D9)),NA())</f>
        <v>#N/A</v>
      </c>
      <c r="BF15" s="206" t="e">
        <f ca="1">+IF(AND(ISNUMBER(OFFSET('Hygiene Data'!$E$6,0,10*ROW('Hygiene Data'!E9))),'Data Summary'!DU15="Yes"),OFFSET('Hygiene Data'!$E$6,0,10*ROW('Hygiene Data'!E9)),NA())</f>
        <v>#N/A</v>
      </c>
      <c r="BG15" s="206" t="e">
        <f ca="1">+IF(AND(ISNUMBER(OFFSET('Hygiene Data'!$E$8,0,10*ROW('Hygiene Data'!E9))),'Data Summary'!DV15="Yes"),OFFSET('Hygiene Data'!$E$8,0,10*ROW('Hygiene Data'!E9)),NA())</f>
        <v>#N/A</v>
      </c>
      <c r="BH15" s="206" t="e">
        <f ca="1">+IF(AND(ISNUMBER(OFFSET('Hygiene Data'!$E$10,0,10*ROW('Hygiene Data'!E9))),'Data Summary'!DW15="Yes"),OFFSET('Hygiene Data'!$E$10,0,10*ROW('Hygiene Data'!E9)),NA())</f>
        <v>#N/A</v>
      </c>
      <c r="BI15" s="206" t="e">
        <f ca="1">+IF(AND(ISNUMBER(OFFSET('Hygiene Data'!$F$6,0,10*ROW('Hygiene Data'!F9))),'Data Summary'!DX15="Yes"),OFFSET('Hygiene Data'!$F$6,0,10*ROW('Hygiene Data'!F9)),NA())</f>
        <v>#N/A</v>
      </c>
      <c r="BJ15" s="206" t="e">
        <f ca="1">+IF(AND(ISNUMBER(OFFSET('Hygiene Data'!$F$8,0,10*ROW('Hygiene Data'!F9))),'Data Summary'!DY15="Yes"),OFFSET('Hygiene Data'!$F$8,0,10*ROW('Hygiene Data'!F9)),NA())</f>
        <v>#N/A</v>
      </c>
      <c r="BK15" s="206" t="e">
        <f ca="1">+IF(AND(ISNUMBER(OFFSET('Hygiene Data'!$F$10,0,10*ROW('Hygiene Data'!F9))),'Data Summary'!DZ15="Yes"),OFFSET('Hygiene Data'!$F$10,0,10*ROW('Hygiene Data'!F9)),NA())</f>
        <v>#N/A</v>
      </c>
      <c r="BL15" s="206" t="e">
        <f ca="1">+IF(AND(ISNUMBER(OFFSET('Hygiene Data'!$G$6,0,10*ROW('Hygiene Data'!G9))),'Data Summary'!EA15="Yes"),OFFSET('Hygiene Data'!$G$6,0,10*ROW('Hygiene Data'!G9)),NA())</f>
        <v>#N/A</v>
      </c>
      <c r="BM15" s="206" t="e">
        <f ca="1">+IF(AND(ISNUMBER(OFFSET('Hygiene Data'!$G$8,0,10*ROW('Hygiene Data'!G9))),'Data Summary'!EB15="Yes"),OFFSET('Hygiene Data'!$G$8,0,10*ROW('Hygiene Data'!G9)),NA())</f>
        <v>#N/A</v>
      </c>
      <c r="BN15" s="206" t="e">
        <f ca="1">+IF(AND(ISNUMBER(OFFSET('Hygiene Data'!$G$10,0,10*ROW('Hygiene Data'!G9))),'Data Summary'!EC15="Yes"),OFFSET('Hygiene Data'!$G$10,0,10*ROW('Hygiene Data'!G9)),NA())</f>
        <v>#N/A</v>
      </c>
      <c r="BO15" s="206" t="e">
        <f ca="1">+IF(AND(ISNUMBER(OFFSET('Hygiene Data'!$H$6,0,10*ROW('Hygiene Data'!H9))),'Data Summary'!ED15="Yes"),OFFSET('Hygiene Data'!$H$6,0,10*ROW('Hygiene Data'!H9)),NA())</f>
        <v>#N/A</v>
      </c>
      <c r="BP15" s="206" t="e">
        <f ca="1">+IF(AND(ISNUMBER(OFFSET('Hygiene Data'!$H$8,0,10*ROW('Hygiene Data'!H9))),'Data Summary'!EE15="Yes"),OFFSET('Hygiene Data'!$H$8,0,10*ROW('Hygiene Data'!H9)),NA())</f>
        <v>#N/A</v>
      </c>
      <c r="BQ15" s="206" t="e">
        <f ca="1">+IF(AND(ISNUMBER(OFFSET('Hygiene Data'!$H$10,0,10*ROW('Hygiene Data'!H9))),'Data Summary'!EF15="Yes"),OFFSET('Hygiene Data'!$H$10,0,10*ROW('Hygiene Data'!H9)),NA())</f>
        <v>#N/A</v>
      </c>
    </row>
    <row r="16" spans="1:69" x14ac:dyDescent="0.25">
      <c r="A16" s="59" t="str">
        <f ca="1">+IF(OFFSET('Water Data'!$B$1,0,10*ROW('Water Data'!B10))="",NA(),OFFSET('Water Data'!$B$1,0,10*ROW('Water Data'!B10)))</f>
        <v>BEIS15</v>
      </c>
      <c r="B16" s="59" t="str">
        <f ca="1">+IF(OFFSET('Water Data'!$A$3,0,10*ROW('Water Data'!A10))="",NA(),OFFSET('Water Data'!$A$3,0,10*ROW('Water Data'!A10)))</f>
        <v>Census</v>
      </c>
      <c r="C16" s="59">
        <f ca="1">+IF(OFFSET('Water Data'!$C$3,0,10*ROW('Water Data'!C10))="",NA(),OFFSET('Water Data'!$C$3,0,10*ROW('Water Data'!C10)))</f>
        <v>2015</v>
      </c>
      <c r="D16" s="433" t="e">
        <f ca="1">+IF(AND(ISNUMBER(OFFSET('Water Data'!$C$5,0,10*ROW('Water Data'!C10))),'Data Summary'!BS16="Yes"),100-OFFSET('Water Data'!$C$5,0,10*ROW('Water Data'!C10)),NA())</f>
        <v>#N/A</v>
      </c>
      <c r="E16" s="433" t="e">
        <f ca="1">+IF(AND(ISNUMBER(OFFSET('Water Data'!$C$7,0,10*ROW('Water Data'!C10))),'Data Summary'!BT16="Yes"),OFFSET('Water Data'!$C$7,0,10*ROW('Water Data'!C10)),NA())</f>
        <v>#N/A</v>
      </c>
      <c r="F16" s="433" t="e">
        <f ca="1">+IF(AND(ISNUMBER(OFFSET('Water Data'!$C$10,0,10*ROW('Water Data'!C10))),'Data Summary'!BU16="Yes"),OFFSET('Water Data'!$C$10,0,10*ROW('Water Data'!C10)),NA())</f>
        <v>#N/A</v>
      </c>
      <c r="G16" s="433" t="e">
        <f ca="1">+IF(AND(ISNUMBER(OFFSET('Water Data'!$D$5,0,10*ROW('Water Data'!D10))),'Data Summary'!BV16="Yes"),100-OFFSET('Water Data'!$D$5,0,10*ROW('Water Data'!D10)),NA())</f>
        <v>#N/A</v>
      </c>
      <c r="H16" s="433" t="e">
        <f ca="1">+IF(AND(ISNUMBER(OFFSET('Water Data'!$D$7,0,10*ROW('Water Data'!D10))),'Data Summary'!BW16="Yes"),OFFSET('Water Data'!$D$7,0,10*ROW('Water Data'!D10)),NA())</f>
        <v>#N/A</v>
      </c>
      <c r="I16" s="433" t="e">
        <f ca="1">+IF(AND(ISNUMBER(OFFSET('Water Data'!$D$10,0,10*ROW('Water Data'!D10))),'Data Summary'!BX16="Yes"),OFFSET('Water Data'!$D$10,0,10*ROW('Water Data'!D10)),NA())</f>
        <v>#N/A</v>
      </c>
      <c r="J16" s="433" t="e">
        <f ca="1">+IF(AND(ISNUMBER(OFFSET('Water Data'!$E$5,0,10*ROW('Water Data'!E10))),'Data Summary'!BY16="Yes"),100-OFFSET('Water Data'!$E$5,0,10*ROW('Water Data'!E10)),NA())</f>
        <v>#N/A</v>
      </c>
      <c r="K16" s="433" t="e">
        <f ca="1">+IF(AND(ISNUMBER(OFFSET('Water Data'!$E$7,0,10*ROW('Water Data'!E10))),'Data Summary'!BZ16="Yes"),OFFSET('Water Data'!$E$7,0,10*ROW('Water Data'!E10)),NA())</f>
        <v>#N/A</v>
      </c>
      <c r="L16" s="433" t="e">
        <f ca="1">+IF(AND(ISNUMBER(OFFSET('Water Data'!$E$10,0,10*ROW('Water Data'!E10))),'Data Summary'!CA16="Yes"),OFFSET('Water Data'!$E$10,0,10*ROW('Water Data'!E10)),NA())</f>
        <v>#N/A</v>
      </c>
      <c r="M16" s="433" t="e">
        <f ca="1">+IF(AND(ISNUMBER(OFFSET('Water Data'!$F$5,0,10*ROW('Water Data'!F10))),'Data Summary'!CB16="Yes"),100-OFFSET('Water Data'!$F$5,0,10*ROW('Water Data'!F10)),NA())</f>
        <v>#N/A</v>
      </c>
      <c r="N16" s="433" t="e">
        <f ca="1">+IF(AND(ISNUMBER(OFFSET('Water Data'!$F$7,0,10*ROW('Water Data'!F10))),'Data Summary'!CC16="Yes"),OFFSET('Water Data'!$F$7,0,10*ROW('Water Data'!F10)),NA())</f>
        <v>#N/A</v>
      </c>
      <c r="O16" s="433" t="e">
        <f ca="1">+IF(AND(ISNUMBER(OFFSET('Water Data'!$F$10,0,10*ROW('Water Data'!F10))),'Data Summary'!CD16="Yes"),OFFSET('Water Data'!$F$10,0,10*ROW('Water Data'!F10)),NA())</f>
        <v>#N/A</v>
      </c>
      <c r="P16" s="433" t="e">
        <f ca="1">+IF(AND(ISNUMBER(OFFSET('Water Data'!$G$5,0,10*ROW('Water Data'!G10))),'Data Summary'!CE16="Yes"),100-OFFSET('Water Data'!$G$5,0,10*ROW('Water Data'!G10)),NA())</f>
        <v>#N/A</v>
      </c>
      <c r="Q16" s="433" t="e">
        <f ca="1">+IF(AND(ISNUMBER(OFFSET('Water Data'!$G$7,0,10*ROW('Water Data'!G10))),'Data Summary'!CF16="Yes"),OFFSET('Water Data'!$G$7,0,10*ROW('Water Data'!G10)),NA())</f>
        <v>#N/A</v>
      </c>
      <c r="R16" s="433" t="e">
        <f ca="1">+IF(AND(ISNUMBER(OFFSET('Water Data'!$G$10,0,10*ROW('Water Data'!G10))),'Data Summary'!CG16="Yes"),OFFSET('Water Data'!$G$10,0,10*ROW('Water Data'!G10)),NA())</f>
        <v>#N/A</v>
      </c>
      <c r="S16" s="433" t="e">
        <f ca="1">+IF(AND(ISNUMBER(OFFSET('Water Data'!$H$5,0,10*ROW('Water Data'!H10))),'Data Summary'!CH16="Yes"),100-OFFSET('Water Data'!$H$5,0,10*ROW('Water Data'!H10)),NA())</f>
        <v>#N/A</v>
      </c>
      <c r="T16" s="433">
        <f ca="1">+IF(AND(ISNUMBER(OFFSET('Water Data'!$H$7,0,10*ROW('Water Data'!H10))),'Data Summary'!CI16="Yes"),OFFSET('Water Data'!$H$7,0,10*ROW('Water Data'!H10)),NA())</f>
        <v>96.447067801188552</v>
      </c>
      <c r="U16" s="433" t="e">
        <f ca="1">+IF(AND(ISNUMBER(OFFSET('Water Data'!$H$10,0,10*ROW('Water Data'!H10))),'Data Summary'!CJ16="Yes"),OFFSET('Water Data'!$H$10,0,10*ROW('Water Data'!H10)),NA())</f>
        <v>#N/A</v>
      </c>
      <c r="V16" s="205" t="e">
        <f ca="1">+IF(AND(ISNUMBER(OFFSET('Sanitation Data'!$C$5,0,10*ROW('Sanitation Data'!C10))),'Data Summary'!CK16="Yes"),100-OFFSET('Sanitation Data'!$C$5,0,10*ROW('Sanitation Data'!C10)),NA())</f>
        <v>#N/A</v>
      </c>
      <c r="W16" s="205" t="e">
        <f ca="1">+IF(AND(ISNUMBER(OFFSET('Sanitation Data'!$C$7,0,10*ROW('Sanitation Data'!C10))),'Data Summary'!CL16="Yes"),OFFSET('Sanitation Data'!$C$7,0,10*ROW('Sanitation Data'!C10)),NA())</f>
        <v>#N/A</v>
      </c>
      <c r="X16" s="205" t="e">
        <f ca="1">+IF(AND(ISNUMBER(OFFSET('Sanitation Data'!$C$11,0,10*ROW('Sanitation Data'!C10))),'Data Summary'!CM16="Yes"),OFFSET('Sanitation Data'!$C$11,0,10*ROW('Sanitation Data'!C10)),NA())</f>
        <v>#N/A</v>
      </c>
      <c r="Y16" s="205" t="e">
        <f ca="1">+IF(AND(ISNUMBER(OFFSET('Sanitation Data'!$C$12,0,10*ROW('Sanitation Data'!C10))),'Data Summary'!CN16="Yes"),OFFSET('Sanitation Data'!$C$12,0,10*ROW('Sanitation Data'!C10)),NA())</f>
        <v>#N/A</v>
      </c>
      <c r="Z16" s="205" t="e">
        <f ca="1">+IF(AND(ISNUMBER(OFFSET('Sanitation Data'!$C$13,0,10*ROW('Sanitation Data'!C10))),'Data Summary'!CO16="Yes"),OFFSET('Sanitation Data'!$C$13,0,10*ROW('Sanitation Data'!C10)),NA())</f>
        <v>#N/A</v>
      </c>
      <c r="AA16" s="205" t="e">
        <f ca="1">+IF(AND(ISNUMBER(OFFSET('Sanitation Data'!$D$5,0,10*ROW('Sanitation Data'!D10))),'Data Summary'!CP16="Yes"),100-OFFSET('Sanitation Data'!$D$5,0,10*ROW('Sanitation Data'!D10)),NA())</f>
        <v>#N/A</v>
      </c>
      <c r="AB16" s="205" t="e">
        <f ca="1">+IF(AND(ISNUMBER(OFFSET('Sanitation Data'!$D$7,0,10*ROW('Sanitation Data'!D10))),'Data Summary'!CQ16="Yes"),OFFSET('Sanitation Data'!$D$7,0,10*ROW('Sanitation Data'!D10)),NA())</f>
        <v>#N/A</v>
      </c>
      <c r="AC16" s="205" t="e">
        <f ca="1">+IF(AND(ISNUMBER(OFFSET('Sanitation Data'!$D$11,0,10*ROW('Sanitation Data'!D10))),'Data Summary'!CR16="Yes"),OFFSET('Sanitation Data'!$D$11,0,10*ROW('Sanitation Data'!D10)),NA())</f>
        <v>#N/A</v>
      </c>
      <c r="AD16" s="205" t="e">
        <f ca="1">+IF(AND(ISNUMBER(OFFSET('Sanitation Data'!$D$12,0,10*ROW('Sanitation Data'!D10))),'Data Summary'!CS16="Yes"),OFFSET('Sanitation Data'!$D$12,0,10*ROW('Sanitation Data'!D10)),NA())</f>
        <v>#N/A</v>
      </c>
      <c r="AE16" s="205" t="e">
        <f ca="1">+IF(AND(ISNUMBER(OFFSET('Sanitation Data'!$D$13,0,10*ROW('Sanitation Data'!D10))),'Data Summary'!CT16="Yes"),OFFSET('Sanitation Data'!$D$13,0,10*ROW('Sanitation Data'!D10)),NA())</f>
        <v>#N/A</v>
      </c>
      <c r="AF16" s="205" t="e">
        <f ca="1">+IF(AND(ISNUMBER(OFFSET('Sanitation Data'!$E$5,0,10*ROW('Sanitation Data'!E10))),'Data Summary'!CU16="Yes"),100-OFFSET('Sanitation Data'!$E$5,0,10*ROW('Sanitation Data'!E10)),NA())</f>
        <v>#N/A</v>
      </c>
      <c r="AG16" s="205" t="e">
        <f ca="1">+IF(AND(ISNUMBER(OFFSET('Sanitation Data'!$E$7,0,10*ROW('Sanitation Data'!E10))),'Data Summary'!CV16="Yes"),OFFSET('Sanitation Data'!$E$7,0,10*ROW('Sanitation Data'!E10)),NA())</f>
        <v>#N/A</v>
      </c>
      <c r="AH16" s="205" t="e">
        <f ca="1">+IF(AND(ISNUMBER(OFFSET('Sanitation Data'!$E$11,0,10*ROW('Sanitation Data'!E10))),'Data Summary'!CW16="Yes"),OFFSET('Sanitation Data'!$E$11,0,10*ROW('Sanitation Data'!E10)),NA())</f>
        <v>#N/A</v>
      </c>
      <c r="AI16" s="205" t="e">
        <f ca="1">+IF(AND(ISNUMBER(OFFSET('Sanitation Data'!$E$12,0,10*ROW('Sanitation Data'!E10))),'Data Summary'!CX16="Yes"),OFFSET('Sanitation Data'!$E$12,0,10*ROW('Sanitation Data'!E10)),NA())</f>
        <v>#N/A</v>
      </c>
      <c r="AJ16" s="205" t="e">
        <f ca="1">+IF(AND(ISNUMBER(OFFSET('Sanitation Data'!$E$13,0,10*ROW('Sanitation Data'!E10))),'Data Summary'!CY16="Yes"),OFFSET('Sanitation Data'!$E$13,0,10*ROW('Sanitation Data'!E10)),NA())</f>
        <v>#N/A</v>
      </c>
      <c r="AK16" s="205" t="e">
        <f ca="1">+IF(AND(ISNUMBER(OFFSET('Sanitation Data'!$F$5,0,10*ROW('Sanitation Data'!F10))),'Data Summary'!CZ16="Yes"),100-OFFSET('Sanitation Data'!$F$5,0,10*ROW('Sanitation Data'!F10)),NA())</f>
        <v>#N/A</v>
      </c>
      <c r="AL16" s="205" t="e">
        <f ca="1">+IF(AND(ISNUMBER(OFFSET('Sanitation Data'!$F$7,0,10*ROW('Sanitation Data'!F10))),'Data Summary'!DA16="Yes"),OFFSET('Sanitation Data'!$F$7,0,10*ROW('Sanitation Data'!F10)),NA())</f>
        <v>#N/A</v>
      </c>
      <c r="AM16" s="205" t="e">
        <f ca="1">+IF(AND(ISNUMBER(OFFSET('Sanitation Data'!$F$11,0,10*ROW('Sanitation Data'!F10))),'Data Summary'!DB16="Yes"),OFFSET('Sanitation Data'!$F$11,0,10*ROW('Sanitation Data'!F10)),NA())</f>
        <v>#N/A</v>
      </c>
      <c r="AN16" s="205" t="e">
        <f ca="1">+IF(AND(ISNUMBER(OFFSET('Sanitation Data'!$F$12,0,10*ROW('Sanitation Data'!F10))),'Data Summary'!DC16="Yes"),OFFSET('Sanitation Data'!$F$12,0,10*ROW('Sanitation Data'!F10)),NA())</f>
        <v>#N/A</v>
      </c>
      <c r="AO16" s="205" t="e">
        <f ca="1">+IF(AND(ISNUMBER(OFFSET('Sanitation Data'!$F$13,0,10*ROW('Sanitation Data'!F10))),'Data Summary'!DD16="Yes"),OFFSET('Sanitation Data'!$F$13,0,10*ROW('Sanitation Data'!F10)),NA())</f>
        <v>#N/A</v>
      </c>
      <c r="AP16" s="205" t="e">
        <f ca="1">+IF(AND(ISNUMBER(OFFSET('Sanitation Data'!$G$5,0,10*ROW('Sanitation Data'!G10))),'Data Summary'!DE16="Yes"),100-OFFSET('Sanitation Data'!$G$5,0,10*ROW('Sanitation Data'!G10)),NA())</f>
        <v>#N/A</v>
      </c>
      <c r="AQ16" s="205" t="e">
        <f ca="1">+IF(AND(ISNUMBER(OFFSET('Sanitation Data'!$G$7,0,10*ROW('Sanitation Data'!G10))),'Data Summary'!DF16="Yes"),OFFSET('Sanitation Data'!$G$7,0,10*ROW('Sanitation Data'!G10)),NA())</f>
        <v>#N/A</v>
      </c>
      <c r="AR16" s="205" t="e">
        <f ca="1">+IF(AND(ISNUMBER(OFFSET('Sanitation Data'!$G$11,0,10*ROW('Sanitation Data'!G10))),'Data Summary'!DG16="Yes"),OFFSET('Sanitation Data'!$G$11,0,10*ROW('Sanitation Data'!G10)),NA())</f>
        <v>#N/A</v>
      </c>
      <c r="AS16" s="205" t="e">
        <f ca="1">+IF(AND(ISNUMBER(OFFSET('Sanitation Data'!$G$12,0,10*ROW('Sanitation Data'!G10))),'Data Summary'!DH16="Yes"),OFFSET('Sanitation Data'!$G$12,0,10*ROW('Sanitation Data'!G10)),NA())</f>
        <v>#N/A</v>
      </c>
      <c r="AT16" s="205" t="e">
        <f ca="1">+IF(AND(ISNUMBER(OFFSET('Sanitation Data'!$G$13,0,10*ROW('Sanitation Data'!G10))),'Data Summary'!DI16="Yes"),OFFSET('Sanitation Data'!$G$13,0,10*ROW('Sanitation Data'!G10)),NA())</f>
        <v>#N/A</v>
      </c>
      <c r="AU16" s="205">
        <f ca="1">+IF(AND(ISNUMBER(OFFSET('Sanitation Data'!$H$5,0,10*ROW('Sanitation Data'!H10))),'Data Summary'!DJ16="Yes"),100-OFFSET('Sanitation Data'!$H$5,0,10*ROW('Sanitation Data'!H10)),NA())</f>
        <v>95.69</v>
      </c>
      <c r="AV16" s="205" t="e">
        <f ca="1">+IF(AND(ISNUMBER(OFFSET('Sanitation Data'!$H$7,0,10*ROW('Sanitation Data'!H10))),'Data Summary'!DK16="Yes"),OFFSET('Sanitation Data'!$H$7,0,10*ROW('Sanitation Data'!H10)),NA())</f>
        <v>#N/A</v>
      </c>
      <c r="AW16" s="205" t="e">
        <f ca="1">+IF(AND(ISNUMBER(OFFSET('Sanitation Data'!$H$11,0,10*ROW('Sanitation Data'!H10))),'Data Summary'!DL16="Yes"),OFFSET('Sanitation Data'!$H$11,0,10*ROW('Sanitation Data'!H10)),NA())</f>
        <v>#N/A</v>
      </c>
      <c r="AX16" s="205" t="e">
        <f ca="1">+IF(AND(ISNUMBER(OFFSET('Sanitation Data'!$H$12,0,10*ROW('Sanitation Data'!H10))),'Data Summary'!DM16="Yes"),OFFSET('Sanitation Data'!$H$12,0,10*ROW('Sanitation Data'!H10)),NA())</f>
        <v>#N/A</v>
      </c>
      <c r="AY16" s="205" t="e">
        <f ca="1">+IF(AND(ISNUMBER(OFFSET('Sanitation Data'!$H$13,0,10*ROW('Sanitation Data'!H10))),'Data Summary'!DN16="Yes"),OFFSET('Sanitation Data'!$H$13,0,10*ROW('Sanitation Data'!H10)),NA())</f>
        <v>#N/A</v>
      </c>
      <c r="AZ16" s="206" t="e">
        <f ca="1">+IF(AND(ISNUMBER(OFFSET('Hygiene Data'!$C$6,0,10*ROW('Hygiene Data'!C10))),'Data Summary'!DO16="Yes"),OFFSET('Hygiene Data'!$C$6,0,10*ROW('Hygiene Data'!C10)),NA())</f>
        <v>#N/A</v>
      </c>
      <c r="BA16" s="206" t="e">
        <f ca="1">+IF(AND(ISNUMBER(OFFSET('Hygiene Data'!$C$8,0,10*ROW('Hygiene Data'!C10))),'Data Summary'!DP16="Yes"),OFFSET('Hygiene Data'!$C$8,0,10*ROW('Hygiene Data'!C10)),NA())</f>
        <v>#N/A</v>
      </c>
      <c r="BB16" s="206" t="e">
        <f ca="1">+IF(AND(ISNUMBER(OFFSET('Hygiene Data'!$C$10,0,10*ROW('Hygiene Data'!C10))),'Data Summary'!DQ16="Yes"),OFFSET('Hygiene Data'!$C$10,0,10*ROW('Hygiene Data'!C10)),NA())</f>
        <v>#N/A</v>
      </c>
      <c r="BC16" s="206" t="e">
        <f ca="1">+IF(AND(ISNUMBER(OFFSET('Hygiene Data'!$D$6,0,10*ROW('Hygiene Data'!D10))),'Data Summary'!DR16="Yes"),OFFSET('Hygiene Data'!$D$6,0,10*ROW('Hygiene Data'!D10)),NA())</f>
        <v>#N/A</v>
      </c>
      <c r="BD16" s="206" t="e">
        <f ca="1">+IF(AND(ISNUMBER(OFFSET('Hygiene Data'!$D$8,0,10*ROW('Hygiene Data'!D10))),'Data Summary'!DS16="Yes"),OFFSET('Hygiene Data'!$D$8,0,10*ROW('Hygiene Data'!D10)),NA())</f>
        <v>#N/A</v>
      </c>
      <c r="BE16" s="206" t="e">
        <f ca="1">+IF(AND(ISNUMBER(OFFSET('Hygiene Data'!$D$10,0,10*ROW('Hygiene Data'!D10))),'Data Summary'!DT16="Yes"),OFFSET('Hygiene Data'!$D$10,0,10*ROW('Hygiene Data'!D10)),NA())</f>
        <v>#N/A</v>
      </c>
      <c r="BF16" s="206" t="e">
        <f ca="1">+IF(AND(ISNUMBER(OFFSET('Hygiene Data'!$E$6,0,10*ROW('Hygiene Data'!E10))),'Data Summary'!DU16="Yes"),OFFSET('Hygiene Data'!$E$6,0,10*ROW('Hygiene Data'!E10)),NA())</f>
        <v>#N/A</v>
      </c>
      <c r="BG16" s="206" t="e">
        <f ca="1">+IF(AND(ISNUMBER(OFFSET('Hygiene Data'!$E$8,0,10*ROW('Hygiene Data'!E10))),'Data Summary'!DV16="Yes"),OFFSET('Hygiene Data'!$E$8,0,10*ROW('Hygiene Data'!E10)),NA())</f>
        <v>#N/A</v>
      </c>
      <c r="BH16" s="206" t="e">
        <f ca="1">+IF(AND(ISNUMBER(OFFSET('Hygiene Data'!$E$10,0,10*ROW('Hygiene Data'!E10))),'Data Summary'!DW16="Yes"),OFFSET('Hygiene Data'!$E$10,0,10*ROW('Hygiene Data'!E10)),NA())</f>
        <v>#N/A</v>
      </c>
      <c r="BI16" s="206" t="e">
        <f ca="1">+IF(AND(ISNUMBER(OFFSET('Hygiene Data'!$F$6,0,10*ROW('Hygiene Data'!F10))),'Data Summary'!DX16="Yes"),OFFSET('Hygiene Data'!$F$6,0,10*ROW('Hygiene Data'!F10)),NA())</f>
        <v>#N/A</v>
      </c>
      <c r="BJ16" s="206" t="e">
        <f ca="1">+IF(AND(ISNUMBER(OFFSET('Hygiene Data'!$F$8,0,10*ROW('Hygiene Data'!F10))),'Data Summary'!DY16="Yes"),OFFSET('Hygiene Data'!$F$8,0,10*ROW('Hygiene Data'!F10)),NA())</f>
        <v>#N/A</v>
      </c>
      <c r="BK16" s="206" t="e">
        <f ca="1">+IF(AND(ISNUMBER(OFFSET('Hygiene Data'!$F$10,0,10*ROW('Hygiene Data'!F10))),'Data Summary'!DZ16="Yes"),OFFSET('Hygiene Data'!$F$10,0,10*ROW('Hygiene Data'!F10)),NA())</f>
        <v>#N/A</v>
      </c>
      <c r="BL16" s="206" t="e">
        <f ca="1">+IF(AND(ISNUMBER(OFFSET('Hygiene Data'!$G$6,0,10*ROW('Hygiene Data'!G10))),'Data Summary'!EA16="Yes"),OFFSET('Hygiene Data'!$G$6,0,10*ROW('Hygiene Data'!G10)),NA())</f>
        <v>#N/A</v>
      </c>
      <c r="BM16" s="206" t="e">
        <f ca="1">+IF(AND(ISNUMBER(OFFSET('Hygiene Data'!$G$8,0,10*ROW('Hygiene Data'!G10))),'Data Summary'!EB16="Yes"),OFFSET('Hygiene Data'!$G$8,0,10*ROW('Hygiene Data'!G10)),NA())</f>
        <v>#N/A</v>
      </c>
      <c r="BN16" s="206" t="e">
        <f ca="1">+IF(AND(ISNUMBER(OFFSET('Hygiene Data'!$G$10,0,10*ROW('Hygiene Data'!G10))),'Data Summary'!EC16="Yes"),OFFSET('Hygiene Data'!$G$10,0,10*ROW('Hygiene Data'!G10)),NA())</f>
        <v>#N/A</v>
      </c>
      <c r="BO16" s="206" t="e">
        <f ca="1">+IF(AND(ISNUMBER(OFFSET('Hygiene Data'!$H$6,0,10*ROW('Hygiene Data'!H10))),'Data Summary'!ED16="Yes"),OFFSET('Hygiene Data'!$H$6,0,10*ROW('Hygiene Data'!H10)),NA())</f>
        <v>#N/A</v>
      </c>
      <c r="BP16" s="206" t="e">
        <f ca="1">+IF(AND(ISNUMBER(OFFSET('Hygiene Data'!$H$8,0,10*ROW('Hygiene Data'!H10))),'Data Summary'!EE16="Yes"),OFFSET('Hygiene Data'!$H$8,0,10*ROW('Hygiene Data'!H10)),NA())</f>
        <v>#N/A</v>
      </c>
      <c r="BQ16" s="206" t="e">
        <f ca="1">+IF(AND(ISNUMBER(OFFSET('Hygiene Data'!$H$10,0,10*ROW('Hygiene Data'!H10))),'Data Summary'!EF16="Yes"),OFFSET('Hygiene Data'!$H$10,0,10*ROW('Hygiene Data'!H10)),NA())</f>
        <v>#N/A</v>
      </c>
    </row>
    <row r="17" spans="1:69" x14ac:dyDescent="0.25">
      <c r="A17" s="59" t="str">
        <f ca="1">+IF(OFFSET('Water Data'!$B$1,0,10*ROW('Water Data'!B11))="",NA(),OFFSET('Water Data'!$B$1,0,10*ROW('Water Data'!B11)))</f>
        <v>ASPR15</v>
      </c>
      <c r="B17" s="59" t="str">
        <f ca="1">+IF(OFFSET('Water Data'!$A$3,0,10*ROW('Water Data'!A11))="",NA(),OFFSET('Water Data'!$A$3,0,10*ROW('Water Data'!A11)))</f>
        <v>EMIS</v>
      </c>
      <c r="C17" s="59">
        <f ca="1">+IF(OFFSET('Water Data'!$C$3,0,10*ROW('Water Data'!C11))="",NA(),OFFSET('Water Data'!$C$3,0,10*ROW('Water Data'!C11)))</f>
        <v>2015</v>
      </c>
      <c r="D17" s="433">
        <f ca="1">+IF(AND(ISNUMBER(OFFSET('Water Data'!$C$5,0,10*ROW('Water Data'!C11))),'Data Summary'!BS17="Yes"),100-OFFSET('Water Data'!$C$5,0,10*ROW('Water Data'!C11)),NA())</f>
        <v>73.2</v>
      </c>
      <c r="E17" s="433">
        <f ca="1">+IF(AND(ISNUMBER(OFFSET('Water Data'!$C$7,0,10*ROW('Water Data'!C11))),'Data Summary'!BT17="Yes"),OFFSET('Water Data'!$C$7,0,10*ROW('Water Data'!C11)),NA())</f>
        <v>70.784400000000005</v>
      </c>
      <c r="F17" s="433">
        <f ca="1">+IF(AND(ISNUMBER(OFFSET('Water Data'!$C$10,0,10*ROW('Water Data'!C11))),'Data Summary'!BU17="Yes"),OFFSET('Water Data'!$C$10,0,10*ROW('Water Data'!C11)),NA())</f>
        <v>61.370074800000005</v>
      </c>
      <c r="G17" s="433" t="e">
        <f ca="1">+IF(AND(ISNUMBER(OFFSET('Water Data'!$D$5,0,10*ROW('Water Data'!D11))),'Data Summary'!BV17="Yes"),100-OFFSET('Water Data'!$D$5,0,10*ROW('Water Data'!D11)),NA())</f>
        <v>#N/A</v>
      </c>
      <c r="H17" s="433" t="e">
        <f ca="1">+IF(AND(ISNUMBER(OFFSET('Water Data'!$D$7,0,10*ROW('Water Data'!D11))),'Data Summary'!BW17="Yes"),OFFSET('Water Data'!$D$7,0,10*ROW('Water Data'!D11)),NA())</f>
        <v>#N/A</v>
      </c>
      <c r="I17" s="433" t="e">
        <f ca="1">+IF(AND(ISNUMBER(OFFSET('Water Data'!$D$10,0,10*ROW('Water Data'!D11))),'Data Summary'!BX17="Yes"),OFFSET('Water Data'!$D$10,0,10*ROW('Water Data'!D11)),NA())</f>
        <v>#N/A</v>
      </c>
      <c r="J17" s="433" t="e">
        <f ca="1">+IF(AND(ISNUMBER(OFFSET('Water Data'!$E$5,0,10*ROW('Water Data'!E11))),'Data Summary'!BY17="Yes"),100-OFFSET('Water Data'!$E$5,0,10*ROW('Water Data'!E11)),NA())</f>
        <v>#N/A</v>
      </c>
      <c r="K17" s="433" t="e">
        <f ca="1">+IF(AND(ISNUMBER(OFFSET('Water Data'!$E$7,0,10*ROW('Water Data'!E11))),'Data Summary'!BZ17="Yes"),OFFSET('Water Data'!$E$7,0,10*ROW('Water Data'!E11)),NA())</f>
        <v>#N/A</v>
      </c>
      <c r="L17" s="433" t="e">
        <f ca="1">+IF(AND(ISNUMBER(OFFSET('Water Data'!$E$10,0,10*ROW('Water Data'!E11))),'Data Summary'!CA17="Yes"),OFFSET('Water Data'!$E$10,0,10*ROW('Water Data'!E11)),NA())</f>
        <v>#N/A</v>
      </c>
      <c r="M17" s="433" t="e">
        <f ca="1">+IF(AND(ISNUMBER(OFFSET('Water Data'!$F$5,0,10*ROW('Water Data'!F11))),'Data Summary'!CB17="Yes"),100-OFFSET('Water Data'!$F$5,0,10*ROW('Water Data'!F11)),NA())</f>
        <v>#N/A</v>
      </c>
      <c r="N17" s="433" t="e">
        <f ca="1">+IF(AND(ISNUMBER(OFFSET('Water Data'!$F$7,0,10*ROW('Water Data'!F11))),'Data Summary'!CC17="Yes"),OFFSET('Water Data'!$F$7,0,10*ROW('Water Data'!F11)),NA())</f>
        <v>#N/A</v>
      </c>
      <c r="O17" s="433" t="e">
        <f ca="1">+IF(AND(ISNUMBER(OFFSET('Water Data'!$F$10,0,10*ROW('Water Data'!F11))),'Data Summary'!CD17="Yes"),OFFSET('Water Data'!$F$10,0,10*ROW('Water Data'!F11)),NA())</f>
        <v>#N/A</v>
      </c>
      <c r="P17" s="433">
        <f ca="1">+IF(AND(ISNUMBER(OFFSET('Water Data'!$G$5,0,10*ROW('Water Data'!G11))),'Data Summary'!CE17="Yes"),100-OFFSET('Water Data'!$G$5,0,10*ROW('Water Data'!G11)),NA())</f>
        <v>73.2</v>
      </c>
      <c r="Q17" s="433">
        <f ca="1">+IF(AND(ISNUMBER(OFFSET('Water Data'!$G$7,0,10*ROW('Water Data'!G11))),'Data Summary'!CF17="Yes"),OFFSET('Water Data'!$G$7,0,10*ROW('Water Data'!G11)),NA())</f>
        <v>70.784400000000005</v>
      </c>
      <c r="R17" s="433">
        <f ca="1">+IF(AND(ISNUMBER(OFFSET('Water Data'!$G$10,0,10*ROW('Water Data'!G11))),'Data Summary'!CG17="Yes"),OFFSET('Water Data'!$G$10,0,10*ROW('Water Data'!G11)),NA())</f>
        <v>61.370074800000005</v>
      </c>
      <c r="S17" s="433" t="e">
        <f ca="1">+IF(AND(ISNUMBER(OFFSET('Water Data'!$H$5,0,10*ROW('Water Data'!H11))),'Data Summary'!CH17="Yes"),100-OFFSET('Water Data'!$H$5,0,10*ROW('Water Data'!H11)),NA())</f>
        <v>#N/A</v>
      </c>
      <c r="T17" s="433" t="e">
        <f ca="1">+IF(AND(ISNUMBER(OFFSET('Water Data'!$H$7,0,10*ROW('Water Data'!H11))),'Data Summary'!CI17="Yes"),OFFSET('Water Data'!$H$7,0,10*ROW('Water Data'!H11)),NA())</f>
        <v>#N/A</v>
      </c>
      <c r="U17" s="433" t="e">
        <f ca="1">+IF(AND(ISNUMBER(OFFSET('Water Data'!$H$10,0,10*ROW('Water Data'!H11))),'Data Summary'!CJ17="Yes"),OFFSET('Water Data'!$H$10,0,10*ROW('Water Data'!H11)),NA())</f>
        <v>#N/A</v>
      </c>
      <c r="V17" s="205" t="e">
        <f ca="1">+IF(AND(ISNUMBER(OFFSET('Sanitation Data'!$C$5,0,10*ROW('Sanitation Data'!C11))),'Data Summary'!CK17="Yes"),100-OFFSET('Sanitation Data'!$C$5,0,10*ROW('Sanitation Data'!C11)),NA())</f>
        <v>#N/A</v>
      </c>
      <c r="W17" s="205" t="e">
        <f ca="1">+IF(AND(ISNUMBER(OFFSET('Sanitation Data'!$C$7,0,10*ROW('Sanitation Data'!C11))),'Data Summary'!CL17="Yes"),OFFSET('Sanitation Data'!$C$7,0,10*ROW('Sanitation Data'!C11)),NA())</f>
        <v>#N/A</v>
      </c>
      <c r="X17" s="205" t="e">
        <f ca="1">+IF(AND(ISNUMBER(OFFSET('Sanitation Data'!$C$11,0,10*ROW('Sanitation Data'!C11))),'Data Summary'!CM17="Yes"),OFFSET('Sanitation Data'!$C$11,0,10*ROW('Sanitation Data'!C11)),NA())</f>
        <v>#N/A</v>
      </c>
      <c r="Y17" s="205" t="e">
        <f ca="1">+IF(AND(ISNUMBER(OFFSET('Sanitation Data'!$C$12,0,10*ROW('Sanitation Data'!C11))),'Data Summary'!CN17="Yes"),OFFSET('Sanitation Data'!$C$12,0,10*ROW('Sanitation Data'!C11)),NA())</f>
        <v>#N/A</v>
      </c>
      <c r="Z17" s="205">
        <f ca="1">+IF(AND(ISNUMBER(OFFSET('Sanitation Data'!$C$13,0,10*ROW('Sanitation Data'!C11))),'Data Summary'!CO17="Yes"),OFFSET('Sanitation Data'!$C$13,0,10*ROW('Sanitation Data'!C11)),NA())</f>
        <v>52.6</v>
      </c>
      <c r="AA17" s="205" t="e">
        <f ca="1">+IF(AND(ISNUMBER(OFFSET('Sanitation Data'!$D$5,0,10*ROW('Sanitation Data'!D11))),'Data Summary'!CP17="Yes"),100-OFFSET('Sanitation Data'!$D$5,0,10*ROW('Sanitation Data'!D11)),NA())</f>
        <v>#N/A</v>
      </c>
      <c r="AB17" s="205" t="e">
        <f ca="1">+IF(AND(ISNUMBER(OFFSET('Sanitation Data'!$D$7,0,10*ROW('Sanitation Data'!D11))),'Data Summary'!CQ17="Yes"),OFFSET('Sanitation Data'!$D$7,0,10*ROW('Sanitation Data'!D11)),NA())</f>
        <v>#N/A</v>
      </c>
      <c r="AC17" s="205" t="e">
        <f ca="1">+IF(AND(ISNUMBER(OFFSET('Sanitation Data'!$D$11,0,10*ROW('Sanitation Data'!D11))),'Data Summary'!CR17="Yes"),OFFSET('Sanitation Data'!$D$11,0,10*ROW('Sanitation Data'!D11)),NA())</f>
        <v>#N/A</v>
      </c>
      <c r="AD17" s="205" t="e">
        <f ca="1">+IF(AND(ISNUMBER(OFFSET('Sanitation Data'!$D$12,0,10*ROW('Sanitation Data'!D11))),'Data Summary'!CS17="Yes"),OFFSET('Sanitation Data'!$D$12,0,10*ROW('Sanitation Data'!D11)),NA())</f>
        <v>#N/A</v>
      </c>
      <c r="AE17" s="205" t="e">
        <f ca="1">+IF(AND(ISNUMBER(OFFSET('Sanitation Data'!$D$13,0,10*ROW('Sanitation Data'!D11))),'Data Summary'!CT17="Yes"),OFFSET('Sanitation Data'!$D$13,0,10*ROW('Sanitation Data'!D11)),NA())</f>
        <v>#N/A</v>
      </c>
      <c r="AF17" s="205" t="e">
        <f ca="1">+IF(AND(ISNUMBER(OFFSET('Sanitation Data'!$E$5,0,10*ROW('Sanitation Data'!E11))),'Data Summary'!CU17="Yes"),100-OFFSET('Sanitation Data'!$E$5,0,10*ROW('Sanitation Data'!E11)),NA())</f>
        <v>#N/A</v>
      </c>
      <c r="AG17" s="205" t="e">
        <f ca="1">+IF(AND(ISNUMBER(OFFSET('Sanitation Data'!$E$7,0,10*ROW('Sanitation Data'!E11))),'Data Summary'!CV17="Yes"),OFFSET('Sanitation Data'!$E$7,0,10*ROW('Sanitation Data'!E11)),NA())</f>
        <v>#N/A</v>
      </c>
      <c r="AH17" s="205" t="e">
        <f ca="1">+IF(AND(ISNUMBER(OFFSET('Sanitation Data'!$E$11,0,10*ROW('Sanitation Data'!E11))),'Data Summary'!CW17="Yes"),OFFSET('Sanitation Data'!$E$11,0,10*ROW('Sanitation Data'!E11)),NA())</f>
        <v>#N/A</v>
      </c>
      <c r="AI17" s="205" t="e">
        <f ca="1">+IF(AND(ISNUMBER(OFFSET('Sanitation Data'!$E$12,0,10*ROW('Sanitation Data'!E11))),'Data Summary'!CX17="Yes"),OFFSET('Sanitation Data'!$E$12,0,10*ROW('Sanitation Data'!E11)),NA())</f>
        <v>#N/A</v>
      </c>
      <c r="AJ17" s="205" t="e">
        <f ca="1">+IF(AND(ISNUMBER(OFFSET('Sanitation Data'!$E$13,0,10*ROW('Sanitation Data'!E11))),'Data Summary'!CY17="Yes"),OFFSET('Sanitation Data'!$E$13,0,10*ROW('Sanitation Data'!E11)),NA())</f>
        <v>#N/A</v>
      </c>
      <c r="AK17" s="205" t="e">
        <f ca="1">+IF(AND(ISNUMBER(OFFSET('Sanitation Data'!$F$5,0,10*ROW('Sanitation Data'!F11))),'Data Summary'!CZ17="Yes"),100-OFFSET('Sanitation Data'!$F$5,0,10*ROW('Sanitation Data'!F11)),NA())</f>
        <v>#N/A</v>
      </c>
      <c r="AL17" s="205" t="e">
        <f ca="1">+IF(AND(ISNUMBER(OFFSET('Sanitation Data'!$F$7,0,10*ROW('Sanitation Data'!F11))),'Data Summary'!DA17="Yes"),OFFSET('Sanitation Data'!$F$7,0,10*ROW('Sanitation Data'!F11)),NA())</f>
        <v>#N/A</v>
      </c>
      <c r="AM17" s="205" t="e">
        <f ca="1">+IF(AND(ISNUMBER(OFFSET('Sanitation Data'!$F$11,0,10*ROW('Sanitation Data'!F11))),'Data Summary'!DB17="Yes"),OFFSET('Sanitation Data'!$F$11,0,10*ROW('Sanitation Data'!F11)),NA())</f>
        <v>#N/A</v>
      </c>
      <c r="AN17" s="205" t="e">
        <f ca="1">+IF(AND(ISNUMBER(OFFSET('Sanitation Data'!$F$12,0,10*ROW('Sanitation Data'!F11))),'Data Summary'!DC17="Yes"),OFFSET('Sanitation Data'!$F$12,0,10*ROW('Sanitation Data'!F11)),NA())</f>
        <v>#N/A</v>
      </c>
      <c r="AO17" s="205" t="e">
        <f ca="1">+IF(AND(ISNUMBER(OFFSET('Sanitation Data'!$F$13,0,10*ROW('Sanitation Data'!F11))),'Data Summary'!DD17="Yes"),OFFSET('Sanitation Data'!$F$13,0,10*ROW('Sanitation Data'!F11)),NA())</f>
        <v>#N/A</v>
      </c>
      <c r="AP17" s="205" t="e">
        <f ca="1">+IF(AND(ISNUMBER(OFFSET('Sanitation Data'!$G$5,0,10*ROW('Sanitation Data'!G11))),'Data Summary'!DE17="Yes"),100-OFFSET('Sanitation Data'!$G$5,0,10*ROW('Sanitation Data'!G11)),NA())</f>
        <v>#N/A</v>
      </c>
      <c r="AQ17" s="205" t="e">
        <f ca="1">+IF(AND(ISNUMBER(OFFSET('Sanitation Data'!$G$7,0,10*ROW('Sanitation Data'!G11))),'Data Summary'!DF17="Yes"),OFFSET('Sanitation Data'!$G$7,0,10*ROW('Sanitation Data'!G11)),NA())</f>
        <v>#N/A</v>
      </c>
      <c r="AR17" s="205" t="e">
        <f ca="1">+IF(AND(ISNUMBER(OFFSET('Sanitation Data'!$G$11,0,10*ROW('Sanitation Data'!G11))),'Data Summary'!DG17="Yes"),OFFSET('Sanitation Data'!$G$11,0,10*ROW('Sanitation Data'!G11)),NA())</f>
        <v>#N/A</v>
      </c>
      <c r="AS17" s="205" t="e">
        <f ca="1">+IF(AND(ISNUMBER(OFFSET('Sanitation Data'!$G$12,0,10*ROW('Sanitation Data'!G11))),'Data Summary'!DH17="Yes"),OFFSET('Sanitation Data'!$G$12,0,10*ROW('Sanitation Data'!G11)),NA())</f>
        <v>#N/A</v>
      </c>
      <c r="AT17" s="205">
        <f ca="1">+IF(AND(ISNUMBER(OFFSET('Sanitation Data'!$G$13,0,10*ROW('Sanitation Data'!G11))),'Data Summary'!DI17="Yes"),OFFSET('Sanitation Data'!$G$13,0,10*ROW('Sanitation Data'!G11)),NA())</f>
        <v>52.6</v>
      </c>
      <c r="AU17" s="205" t="e">
        <f ca="1">+IF(AND(ISNUMBER(OFFSET('Sanitation Data'!$H$5,0,10*ROW('Sanitation Data'!H11))),'Data Summary'!DJ17="Yes"),100-OFFSET('Sanitation Data'!$H$5,0,10*ROW('Sanitation Data'!H11)),NA())</f>
        <v>#N/A</v>
      </c>
      <c r="AV17" s="205" t="e">
        <f ca="1">+IF(AND(ISNUMBER(OFFSET('Sanitation Data'!$H$7,0,10*ROW('Sanitation Data'!H11))),'Data Summary'!DK17="Yes"),OFFSET('Sanitation Data'!$H$7,0,10*ROW('Sanitation Data'!H11)),NA())</f>
        <v>#N/A</v>
      </c>
      <c r="AW17" s="205" t="e">
        <f ca="1">+IF(AND(ISNUMBER(OFFSET('Sanitation Data'!$H$11,0,10*ROW('Sanitation Data'!H11))),'Data Summary'!DL17="Yes"),OFFSET('Sanitation Data'!$H$11,0,10*ROW('Sanitation Data'!H11)),NA())</f>
        <v>#N/A</v>
      </c>
      <c r="AX17" s="205" t="e">
        <f ca="1">+IF(AND(ISNUMBER(OFFSET('Sanitation Data'!$H$12,0,10*ROW('Sanitation Data'!H11))),'Data Summary'!DM17="Yes"),OFFSET('Sanitation Data'!$H$12,0,10*ROW('Sanitation Data'!H11)),NA())</f>
        <v>#N/A</v>
      </c>
      <c r="AY17" s="205" t="e">
        <f ca="1">+IF(AND(ISNUMBER(OFFSET('Sanitation Data'!$H$13,0,10*ROW('Sanitation Data'!H11))),'Data Summary'!DN17="Yes"),OFFSET('Sanitation Data'!$H$13,0,10*ROW('Sanitation Data'!H11)),NA())</f>
        <v>#N/A</v>
      </c>
      <c r="AZ17" s="206" t="e">
        <f ca="1">+IF(AND(ISNUMBER(OFFSET('Hygiene Data'!$C$6,0,10*ROW('Hygiene Data'!C11))),'Data Summary'!DO17="Yes"),OFFSET('Hygiene Data'!$C$6,0,10*ROW('Hygiene Data'!C11)),NA())</f>
        <v>#N/A</v>
      </c>
      <c r="BA17" s="206" t="e">
        <f ca="1">+IF(AND(ISNUMBER(OFFSET('Hygiene Data'!$C$8,0,10*ROW('Hygiene Data'!C11))),'Data Summary'!DP17="Yes"),OFFSET('Hygiene Data'!$C$8,0,10*ROW('Hygiene Data'!C11)),NA())</f>
        <v>#N/A</v>
      </c>
      <c r="BB17" s="206" t="e">
        <f ca="1">+IF(AND(ISNUMBER(OFFSET('Hygiene Data'!$C$10,0,10*ROW('Hygiene Data'!C11))),'Data Summary'!DQ17="Yes"),OFFSET('Hygiene Data'!$C$10,0,10*ROW('Hygiene Data'!C11)),NA())</f>
        <v>#N/A</v>
      </c>
      <c r="BC17" s="206" t="e">
        <f ca="1">+IF(AND(ISNUMBER(OFFSET('Hygiene Data'!$D$6,0,10*ROW('Hygiene Data'!D11))),'Data Summary'!DR17="Yes"),OFFSET('Hygiene Data'!$D$6,0,10*ROW('Hygiene Data'!D11)),NA())</f>
        <v>#N/A</v>
      </c>
      <c r="BD17" s="206" t="e">
        <f ca="1">+IF(AND(ISNUMBER(OFFSET('Hygiene Data'!$D$8,0,10*ROW('Hygiene Data'!D11))),'Data Summary'!DS17="Yes"),OFFSET('Hygiene Data'!$D$8,0,10*ROW('Hygiene Data'!D11)),NA())</f>
        <v>#N/A</v>
      </c>
      <c r="BE17" s="206" t="e">
        <f ca="1">+IF(AND(ISNUMBER(OFFSET('Hygiene Data'!$D$10,0,10*ROW('Hygiene Data'!D11))),'Data Summary'!DT17="Yes"),OFFSET('Hygiene Data'!$D$10,0,10*ROW('Hygiene Data'!D11)),NA())</f>
        <v>#N/A</v>
      </c>
      <c r="BF17" s="206" t="e">
        <f ca="1">+IF(AND(ISNUMBER(OFFSET('Hygiene Data'!$E$6,0,10*ROW('Hygiene Data'!E11))),'Data Summary'!DU17="Yes"),OFFSET('Hygiene Data'!$E$6,0,10*ROW('Hygiene Data'!E11)),NA())</f>
        <v>#N/A</v>
      </c>
      <c r="BG17" s="206" t="e">
        <f ca="1">+IF(AND(ISNUMBER(OFFSET('Hygiene Data'!$E$8,0,10*ROW('Hygiene Data'!E11))),'Data Summary'!DV17="Yes"),OFFSET('Hygiene Data'!$E$8,0,10*ROW('Hygiene Data'!E11)),NA())</f>
        <v>#N/A</v>
      </c>
      <c r="BH17" s="206" t="e">
        <f ca="1">+IF(AND(ISNUMBER(OFFSET('Hygiene Data'!$E$10,0,10*ROW('Hygiene Data'!E11))),'Data Summary'!DW17="Yes"),OFFSET('Hygiene Data'!$E$10,0,10*ROW('Hygiene Data'!E11)),NA())</f>
        <v>#N/A</v>
      </c>
      <c r="BI17" s="206" t="e">
        <f ca="1">+IF(AND(ISNUMBER(OFFSET('Hygiene Data'!$F$6,0,10*ROW('Hygiene Data'!F11))),'Data Summary'!DX17="Yes"),OFFSET('Hygiene Data'!$F$6,0,10*ROW('Hygiene Data'!F11)),NA())</f>
        <v>#N/A</v>
      </c>
      <c r="BJ17" s="206" t="e">
        <f ca="1">+IF(AND(ISNUMBER(OFFSET('Hygiene Data'!$F$8,0,10*ROW('Hygiene Data'!F11))),'Data Summary'!DY17="Yes"),OFFSET('Hygiene Data'!$F$8,0,10*ROW('Hygiene Data'!F11)),NA())</f>
        <v>#N/A</v>
      </c>
      <c r="BK17" s="206" t="e">
        <f ca="1">+IF(AND(ISNUMBER(OFFSET('Hygiene Data'!$F$10,0,10*ROW('Hygiene Data'!F11))),'Data Summary'!DZ17="Yes"),OFFSET('Hygiene Data'!$F$10,0,10*ROW('Hygiene Data'!F11)),NA())</f>
        <v>#N/A</v>
      </c>
      <c r="BL17" s="206" t="e">
        <f ca="1">+IF(AND(ISNUMBER(OFFSET('Hygiene Data'!$G$6,0,10*ROW('Hygiene Data'!G11))),'Data Summary'!EA17="Yes"),OFFSET('Hygiene Data'!$G$6,0,10*ROW('Hygiene Data'!G11)),NA())</f>
        <v>#N/A</v>
      </c>
      <c r="BM17" s="206" t="e">
        <f ca="1">+IF(AND(ISNUMBER(OFFSET('Hygiene Data'!$G$8,0,10*ROW('Hygiene Data'!G11))),'Data Summary'!EB17="Yes"),OFFSET('Hygiene Data'!$G$8,0,10*ROW('Hygiene Data'!G11)),NA())</f>
        <v>#N/A</v>
      </c>
      <c r="BN17" s="206" t="e">
        <f ca="1">+IF(AND(ISNUMBER(OFFSET('Hygiene Data'!$G$10,0,10*ROW('Hygiene Data'!G11))),'Data Summary'!EC17="Yes"),OFFSET('Hygiene Data'!$G$10,0,10*ROW('Hygiene Data'!G11)),NA())</f>
        <v>#N/A</v>
      </c>
      <c r="BO17" s="206" t="e">
        <f ca="1">+IF(AND(ISNUMBER(OFFSET('Hygiene Data'!$H$6,0,10*ROW('Hygiene Data'!H11))),'Data Summary'!ED17="Yes"),OFFSET('Hygiene Data'!$H$6,0,10*ROW('Hygiene Data'!H11)),NA())</f>
        <v>#N/A</v>
      </c>
      <c r="BP17" s="206" t="e">
        <f ca="1">+IF(AND(ISNUMBER(OFFSET('Hygiene Data'!$H$8,0,10*ROW('Hygiene Data'!H11))),'Data Summary'!EE17="Yes"),OFFSET('Hygiene Data'!$H$8,0,10*ROW('Hygiene Data'!H11)),NA())</f>
        <v>#N/A</v>
      </c>
      <c r="BQ17" s="206" t="e">
        <f ca="1">+IF(AND(ISNUMBER(OFFSET('Hygiene Data'!$H$10,0,10*ROW('Hygiene Data'!H11))),'Data Summary'!EF17="Yes"),OFFSET('Hygiene Data'!$H$10,0,10*ROW('Hygiene Data'!H11)),NA())</f>
        <v>#N/A</v>
      </c>
    </row>
    <row r="18" spans="1:69" x14ac:dyDescent="0.25">
      <c r="A18" s="59" t="str">
        <f ca="1">+IF(OFFSET('Water Data'!$B$1,0,10*ROW('Water Data'!B12))="",NA(),OFFSET('Water Data'!$B$1,0,10*ROW('Water Data'!B12)))</f>
        <v>BEIS16</v>
      </c>
      <c r="B18" s="59" t="str">
        <f ca="1">+IF(OFFSET('Water Data'!$A$3,0,10*ROW('Water Data'!A12))="",NA(),OFFSET('Water Data'!$A$3,0,10*ROW('Water Data'!A12)))</f>
        <v>Census</v>
      </c>
      <c r="C18" s="59">
        <f ca="1">+IF(OFFSET('Water Data'!$C$3,0,10*ROW('Water Data'!C12))="",NA(),OFFSET('Water Data'!$C$3,0,10*ROW('Water Data'!C12)))</f>
        <v>2016</v>
      </c>
      <c r="D18" s="433" t="e">
        <f ca="1">+IF(AND(ISNUMBER(OFFSET('Water Data'!$C$5,0,10*ROW('Water Data'!C12))),'Data Summary'!BS18="Yes"),100-OFFSET('Water Data'!$C$5,0,10*ROW('Water Data'!C12)),NA())</f>
        <v>#N/A</v>
      </c>
      <c r="E18" s="433" t="e">
        <f ca="1">+IF(AND(ISNUMBER(OFFSET('Water Data'!$C$7,0,10*ROW('Water Data'!C12))),'Data Summary'!BT18="Yes"),OFFSET('Water Data'!$C$7,0,10*ROW('Water Data'!C12)),NA())</f>
        <v>#N/A</v>
      </c>
      <c r="F18" s="433" t="e">
        <f ca="1">+IF(AND(ISNUMBER(OFFSET('Water Data'!$C$10,0,10*ROW('Water Data'!C12))),'Data Summary'!BU18="Yes"),OFFSET('Water Data'!$C$10,0,10*ROW('Water Data'!C12)),NA())</f>
        <v>#N/A</v>
      </c>
      <c r="G18" s="433" t="e">
        <f ca="1">+IF(AND(ISNUMBER(OFFSET('Water Data'!$D$5,0,10*ROW('Water Data'!D12))),'Data Summary'!BV18="Yes"),100-OFFSET('Water Data'!$D$5,0,10*ROW('Water Data'!D12)),NA())</f>
        <v>#N/A</v>
      </c>
      <c r="H18" s="433" t="e">
        <f ca="1">+IF(AND(ISNUMBER(OFFSET('Water Data'!$D$7,0,10*ROW('Water Data'!D12))),'Data Summary'!BW18="Yes"),OFFSET('Water Data'!$D$7,0,10*ROW('Water Data'!D12)),NA())</f>
        <v>#N/A</v>
      </c>
      <c r="I18" s="433" t="e">
        <f ca="1">+IF(AND(ISNUMBER(OFFSET('Water Data'!$D$10,0,10*ROW('Water Data'!D12))),'Data Summary'!BX18="Yes"),OFFSET('Water Data'!$D$10,0,10*ROW('Water Data'!D12)),NA())</f>
        <v>#N/A</v>
      </c>
      <c r="J18" s="433" t="e">
        <f ca="1">+IF(AND(ISNUMBER(OFFSET('Water Data'!$E$5,0,10*ROW('Water Data'!E12))),'Data Summary'!BY18="Yes"),100-OFFSET('Water Data'!$E$5,0,10*ROW('Water Data'!E12)),NA())</f>
        <v>#N/A</v>
      </c>
      <c r="K18" s="433" t="e">
        <f ca="1">+IF(AND(ISNUMBER(OFFSET('Water Data'!$E$7,0,10*ROW('Water Data'!E12))),'Data Summary'!BZ18="Yes"),OFFSET('Water Data'!$E$7,0,10*ROW('Water Data'!E12)),NA())</f>
        <v>#N/A</v>
      </c>
      <c r="L18" s="433" t="e">
        <f ca="1">+IF(AND(ISNUMBER(OFFSET('Water Data'!$E$10,0,10*ROW('Water Data'!E12))),'Data Summary'!CA18="Yes"),OFFSET('Water Data'!$E$10,0,10*ROW('Water Data'!E12)),NA())</f>
        <v>#N/A</v>
      </c>
      <c r="M18" s="433" t="e">
        <f ca="1">+IF(AND(ISNUMBER(OFFSET('Water Data'!$F$5,0,10*ROW('Water Data'!F12))),'Data Summary'!CB18="Yes"),100-OFFSET('Water Data'!$F$5,0,10*ROW('Water Data'!F12)),NA())</f>
        <v>#N/A</v>
      </c>
      <c r="N18" s="433" t="e">
        <f ca="1">+IF(AND(ISNUMBER(OFFSET('Water Data'!$F$7,0,10*ROW('Water Data'!F12))),'Data Summary'!CC18="Yes"),OFFSET('Water Data'!$F$7,0,10*ROW('Water Data'!F12)),NA())</f>
        <v>#N/A</v>
      </c>
      <c r="O18" s="433" t="e">
        <f ca="1">+IF(AND(ISNUMBER(OFFSET('Water Data'!$F$10,0,10*ROW('Water Data'!F12))),'Data Summary'!CD18="Yes"),OFFSET('Water Data'!$F$10,0,10*ROW('Water Data'!F12)),NA())</f>
        <v>#N/A</v>
      </c>
      <c r="P18" s="433" t="e">
        <f ca="1">+IF(AND(ISNUMBER(OFFSET('Water Data'!$G$5,0,10*ROW('Water Data'!G12))),'Data Summary'!CE18="Yes"),100-OFFSET('Water Data'!$G$5,0,10*ROW('Water Data'!G12)),NA())</f>
        <v>#N/A</v>
      </c>
      <c r="Q18" s="433" t="e">
        <f ca="1">+IF(AND(ISNUMBER(OFFSET('Water Data'!$G$7,0,10*ROW('Water Data'!G12))),'Data Summary'!CF18="Yes"),OFFSET('Water Data'!$G$7,0,10*ROW('Water Data'!G12)),NA())</f>
        <v>#N/A</v>
      </c>
      <c r="R18" s="433" t="e">
        <f ca="1">+IF(AND(ISNUMBER(OFFSET('Water Data'!$G$10,0,10*ROW('Water Data'!G12))),'Data Summary'!CG18="Yes"),OFFSET('Water Data'!$G$10,0,10*ROW('Water Data'!G12)),NA())</f>
        <v>#N/A</v>
      </c>
      <c r="S18" s="433" t="e">
        <f ca="1">+IF(AND(ISNUMBER(OFFSET('Water Data'!$H$5,0,10*ROW('Water Data'!H12))),'Data Summary'!CH18="Yes"),100-OFFSET('Water Data'!$H$5,0,10*ROW('Water Data'!H12)),NA())</f>
        <v>#N/A</v>
      </c>
      <c r="T18" s="433">
        <f ca="1">+IF(AND(ISNUMBER(OFFSET('Water Data'!$H$7,0,10*ROW('Water Data'!H12))),'Data Summary'!CI18="Yes"),OFFSET('Water Data'!$H$7,0,10*ROW('Water Data'!H12)),NA())</f>
        <v>96.79</v>
      </c>
      <c r="U18" s="433" t="e">
        <f ca="1">+IF(AND(ISNUMBER(OFFSET('Water Data'!$H$10,0,10*ROW('Water Data'!H12))),'Data Summary'!CJ18="Yes"),OFFSET('Water Data'!$H$10,0,10*ROW('Water Data'!H12)),NA())</f>
        <v>#N/A</v>
      </c>
      <c r="V18" s="205" t="e">
        <f ca="1">+IF(AND(ISNUMBER(OFFSET('Sanitation Data'!$C$5,0,10*ROW('Sanitation Data'!C12))),'Data Summary'!CK18="Yes"),100-OFFSET('Sanitation Data'!$C$5,0,10*ROW('Sanitation Data'!C12)),NA())</f>
        <v>#N/A</v>
      </c>
      <c r="W18" s="205" t="e">
        <f ca="1">+IF(AND(ISNUMBER(OFFSET('Sanitation Data'!$C$7,0,10*ROW('Sanitation Data'!C12))),'Data Summary'!CL18="Yes"),OFFSET('Sanitation Data'!$C$7,0,10*ROW('Sanitation Data'!C12)),NA())</f>
        <v>#N/A</v>
      </c>
      <c r="X18" s="205" t="e">
        <f ca="1">+IF(AND(ISNUMBER(OFFSET('Sanitation Data'!$C$11,0,10*ROW('Sanitation Data'!C12))),'Data Summary'!CM18="Yes"),OFFSET('Sanitation Data'!$C$11,0,10*ROW('Sanitation Data'!C12)),NA())</f>
        <v>#N/A</v>
      </c>
      <c r="Y18" s="205" t="e">
        <f ca="1">+IF(AND(ISNUMBER(OFFSET('Sanitation Data'!$C$12,0,10*ROW('Sanitation Data'!C12))),'Data Summary'!CN18="Yes"),OFFSET('Sanitation Data'!$C$12,0,10*ROW('Sanitation Data'!C12)),NA())</f>
        <v>#N/A</v>
      </c>
      <c r="Z18" s="205" t="e">
        <f ca="1">+IF(AND(ISNUMBER(OFFSET('Sanitation Data'!$C$13,0,10*ROW('Sanitation Data'!C12))),'Data Summary'!CO18="Yes"),OFFSET('Sanitation Data'!$C$13,0,10*ROW('Sanitation Data'!C12)),NA())</f>
        <v>#N/A</v>
      </c>
      <c r="AA18" s="205" t="e">
        <f ca="1">+IF(AND(ISNUMBER(OFFSET('Sanitation Data'!$D$5,0,10*ROW('Sanitation Data'!D12))),'Data Summary'!CP18="Yes"),100-OFFSET('Sanitation Data'!$D$5,0,10*ROW('Sanitation Data'!D12)),NA())</f>
        <v>#N/A</v>
      </c>
      <c r="AB18" s="205" t="e">
        <f ca="1">+IF(AND(ISNUMBER(OFFSET('Sanitation Data'!$D$7,0,10*ROW('Sanitation Data'!D12))),'Data Summary'!CQ18="Yes"),OFFSET('Sanitation Data'!$D$7,0,10*ROW('Sanitation Data'!D12)),NA())</f>
        <v>#N/A</v>
      </c>
      <c r="AC18" s="205" t="e">
        <f ca="1">+IF(AND(ISNUMBER(OFFSET('Sanitation Data'!$D$11,0,10*ROW('Sanitation Data'!D12))),'Data Summary'!CR18="Yes"),OFFSET('Sanitation Data'!$D$11,0,10*ROW('Sanitation Data'!D12)),NA())</f>
        <v>#N/A</v>
      </c>
      <c r="AD18" s="205" t="e">
        <f ca="1">+IF(AND(ISNUMBER(OFFSET('Sanitation Data'!$D$12,0,10*ROW('Sanitation Data'!D12))),'Data Summary'!CS18="Yes"),OFFSET('Sanitation Data'!$D$12,0,10*ROW('Sanitation Data'!D12)),NA())</f>
        <v>#N/A</v>
      </c>
      <c r="AE18" s="205" t="e">
        <f ca="1">+IF(AND(ISNUMBER(OFFSET('Sanitation Data'!$D$13,0,10*ROW('Sanitation Data'!D12))),'Data Summary'!CT18="Yes"),OFFSET('Sanitation Data'!$D$13,0,10*ROW('Sanitation Data'!D12)),NA())</f>
        <v>#N/A</v>
      </c>
      <c r="AF18" s="205" t="e">
        <f ca="1">+IF(AND(ISNUMBER(OFFSET('Sanitation Data'!$E$5,0,10*ROW('Sanitation Data'!E12))),'Data Summary'!CU18="Yes"),100-OFFSET('Sanitation Data'!$E$5,0,10*ROW('Sanitation Data'!E12)),NA())</f>
        <v>#N/A</v>
      </c>
      <c r="AG18" s="205" t="e">
        <f ca="1">+IF(AND(ISNUMBER(OFFSET('Sanitation Data'!$E$7,0,10*ROW('Sanitation Data'!E12))),'Data Summary'!CV18="Yes"),OFFSET('Sanitation Data'!$E$7,0,10*ROW('Sanitation Data'!E12)),NA())</f>
        <v>#N/A</v>
      </c>
      <c r="AH18" s="205" t="e">
        <f ca="1">+IF(AND(ISNUMBER(OFFSET('Sanitation Data'!$E$11,0,10*ROW('Sanitation Data'!E12))),'Data Summary'!CW18="Yes"),OFFSET('Sanitation Data'!$E$11,0,10*ROW('Sanitation Data'!E12)),NA())</f>
        <v>#N/A</v>
      </c>
      <c r="AI18" s="205" t="e">
        <f ca="1">+IF(AND(ISNUMBER(OFFSET('Sanitation Data'!$E$12,0,10*ROW('Sanitation Data'!E12))),'Data Summary'!CX18="Yes"),OFFSET('Sanitation Data'!$E$12,0,10*ROW('Sanitation Data'!E12)),NA())</f>
        <v>#N/A</v>
      </c>
      <c r="AJ18" s="205" t="e">
        <f ca="1">+IF(AND(ISNUMBER(OFFSET('Sanitation Data'!$E$13,0,10*ROW('Sanitation Data'!E12))),'Data Summary'!CY18="Yes"),OFFSET('Sanitation Data'!$E$13,0,10*ROW('Sanitation Data'!E12)),NA())</f>
        <v>#N/A</v>
      </c>
      <c r="AK18" s="205" t="e">
        <f ca="1">+IF(AND(ISNUMBER(OFFSET('Sanitation Data'!$F$5,0,10*ROW('Sanitation Data'!F12))),'Data Summary'!CZ18="Yes"),100-OFFSET('Sanitation Data'!$F$5,0,10*ROW('Sanitation Data'!F12)),NA())</f>
        <v>#N/A</v>
      </c>
      <c r="AL18" s="205" t="e">
        <f ca="1">+IF(AND(ISNUMBER(OFFSET('Sanitation Data'!$F$7,0,10*ROW('Sanitation Data'!F12))),'Data Summary'!DA18="Yes"),OFFSET('Sanitation Data'!$F$7,0,10*ROW('Sanitation Data'!F12)),NA())</f>
        <v>#N/A</v>
      </c>
      <c r="AM18" s="205" t="e">
        <f ca="1">+IF(AND(ISNUMBER(OFFSET('Sanitation Data'!$F$11,0,10*ROW('Sanitation Data'!F12))),'Data Summary'!DB18="Yes"),OFFSET('Sanitation Data'!$F$11,0,10*ROW('Sanitation Data'!F12)),NA())</f>
        <v>#N/A</v>
      </c>
      <c r="AN18" s="205" t="e">
        <f ca="1">+IF(AND(ISNUMBER(OFFSET('Sanitation Data'!$F$12,0,10*ROW('Sanitation Data'!F12))),'Data Summary'!DC18="Yes"),OFFSET('Sanitation Data'!$F$12,0,10*ROW('Sanitation Data'!F12)),NA())</f>
        <v>#N/A</v>
      </c>
      <c r="AO18" s="205" t="e">
        <f ca="1">+IF(AND(ISNUMBER(OFFSET('Sanitation Data'!$F$13,0,10*ROW('Sanitation Data'!F12))),'Data Summary'!DD18="Yes"),OFFSET('Sanitation Data'!$F$13,0,10*ROW('Sanitation Data'!F12)),NA())</f>
        <v>#N/A</v>
      </c>
      <c r="AP18" s="205" t="e">
        <f ca="1">+IF(AND(ISNUMBER(OFFSET('Sanitation Data'!$G$5,0,10*ROW('Sanitation Data'!G12))),'Data Summary'!DE18="Yes"),100-OFFSET('Sanitation Data'!$G$5,0,10*ROW('Sanitation Data'!G12)),NA())</f>
        <v>#N/A</v>
      </c>
      <c r="AQ18" s="205" t="e">
        <f ca="1">+IF(AND(ISNUMBER(OFFSET('Sanitation Data'!$G$7,0,10*ROW('Sanitation Data'!G12))),'Data Summary'!DF18="Yes"),OFFSET('Sanitation Data'!$G$7,0,10*ROW('Sanitation Data'!G12)),NA())</f>
        <v>#N/A</v>
      </c>
      <c r="AR18" s="205" t="e">
        <f ca="1">+IF(AND(ISNUMBER(OFFSET('Sanitation Data'!$G$11,0,10*ROW('Sanitation Data'!G12))),'Data Summary'!DG18="Yes"),OFFSET('Sanitation Data'!$G$11,0,10*ROW('Sanitation Data'!G12)),NA())</f>
        <v>#N/A</v>
      </c>
      <c r="AS18" s="205" t="e">
        <f ca="1">+IF(AND(ISNUMBER(OFFSET('Sanitation Data'!$G$12,0,10*ROW('Sanitation Data'!G12))),'Data Summary'!DH18="Yes"),OFFSET('Sanitation Data'!$G$12,0,10*ROW('Sanitation Data'!G12)),NA())</f>
        <v>#N/A</v>
      </c>
      <c r="AT18" s="205" t="e">
        <f ca="1">+IF(AND(ISNUMBER(OFFSET('Sanitation Data'!$G$13,0,10*ROW('Sanitation Data'!G12))),'Data Summary'!DI18="Yes"),OFFSET('Sanitation Data'!$G$13,0,10*ROW('Sanitation Data'!G12)),NA())</f>
        <v>#N/A</v>
      </c>
      <c r="AU18" s="205">
        <f ca="1">+IF(AND(ISNUMBER(OFFSET('Sanitation Data'!$H$5,0,10*ROW('Sanitation Data'!H12))),'Data Summary'!DJ18="Yes"),100-OFFSET('Sanitation Data'!$H$5,0,10*ROW('Sanitation Data'!H12)),NA())</f>
        <v>96.35</v>
      </c>
      <c r="AV18" s="205" t="e">
        <f ca="1">+IF(AND(ISNUMBER(OFFSET('Sanitation Data'!$H$7,0,10*ROW('Sanitation Data'!H12))),'Data Summary'!DK18="Yes"),OFFSET('Sanitation Data'!$H$7,0,10*ROW('Sanitation Data'!H12)),NA())</f>
        <v>#N/A</v>
      </c>
      <c r="AW18" s="205" t="e">
        <f ca="1">+IF(AND(ISNUMBER(OFFSET('Sanitation Data'!$H$11,0,10*ROW('Sanitation Data'!H12))),'Data Summary'!DL18="Yes"),OFFSET('Sanitation Data'!$H$11,0,10*ROW('Sanitation Data'!H12)),NA())</f>
        <v>#N/A</v>
      </c>
      <c r="AX18" s="205" t="e">
        <f ca="1">+IF(AND(ISNUMBER(OFFSET('Sanitation Data'!$H$12,0,10*ROW('Sanitation Data'!H12))),'Data Summary'!DM18="Yes"),OFFSET('Sanitation Data'!$H$12,0,10*ROW('Sanitation Data'!H12)),NA())</f>
        <v>#N/A</v>
      </c>
      <c r="AY18" s="205" t="e">
        <f ca="1">+IF(AND(ISNUMBER(OFFSET('Sanitation Data'!$H$13,0,10*ROW('Sanitation Data'!H12))),'Data Summary'!DN18="Yes"),OFFSET('Sanitation Data'!$H$13,0,10*ROW('Sanitation Data'!H12)),NA())</f>
        <v>#N/A</v>
      </c>
      <c r="AZ18" s="206" t="e">
        <f ca="1">+IF(AND(ISNUMBER(OFFSET('Hygiene Data'!$C$6,0,10*ROW('Hygiene Data'!C12))),'Data Summary'!DO18="Yes"),OFFSET('Hygiene Data'!$C$6,0,10*ROW('Hygiene Data'!C12)),NA())</f>
        <v>#N/A</v>
      </c>
      <c r="BA18" s="206" t="e">
        <f ca="1">+IF(AND(ISNUMBER(OFFSET('Hygiene Data'!$C$8,0,10*ROW('Hygiene Data'!C12))),'Data Summary'!DP18="Yes"),OFFSET('Hygiene Data'!$C$8,0,10*ROW('Hygiene Data'!C12)),NA())</f>
        <v>#N/A</v>
      </c>
      <c r="BB18" s="206" t="e">
        <f ca="1">+IF(AND(ISNUMBER(OFFSET('Hygiene Data'!$C$10,0,10*ROW('Hygiene Data'!C12))),'Data Summary'!DQ18="Yes"),OFFSET('Hygiene Data'!$C$10,0,10*ROW('Hygiene Data'!C12)),NA())</f>
        <v>#N/A</v>
      </c>
      <c r="BC18" s="206" t="e">
        <f ca="1">+IF(AND(ISNUMBER(OFFSET('Hygiene Data'!$D$6,0,10*ROW('Hygiene Data'!D12))),'Data Summary'!DR18="Yes"),OFFSET('Hygiene Data'!$D$6,0,10*ROW('Hygiene Data'!D12)),NA())</f>
        <v>#N/A</v>
      </c>
      <c r="BD18" s="206" t="e">
        <f ca="1">+IF(AND(ISNUMBER(OFFSET('Hygiene Data'!$D$8,0,10*ROW('Hygiene Data'!D12))),'Data Summary'!DS18="Yes"),OFFSET('Hygiene Data'!$D$8,0,10*ROW('Hygiene Data'!D12)),NA())</f>
        <v>#N/A</v>
      </c>
      <c r="BE18" s="206" t="e">
        <f ca="1">+IF(AND(ISNUMBER(OFFSET('Hygiene Data'!$D$10,0,10*ROW('Hygiene Data'!D12))),'Data Summary'!DT18="Yes"),OFFSET('Hygiene Data'!$D$10,0,10*ROW('Hygiene Data'!D12)),NA())</f>
        <v>#N/A</v>
      </c>
      <c r="BF18" s="206" t="e">
        <f ca="1">+IF(AND(ISNUMBER(OFFSET('Hygiene Data'!$E$6,0,10*ROW('Hygiene Data'!E12))),'Data Summary'!DU18="Yes"),OFFSET('Hygiene Data'!$E$6,0,10*ROW('Hygiene Data'!E12)),NA())</f>
        <v>#N/A</v>
      </c>
      <c r="BG18" s="206" t="e">
        <f ca="1">+IF(AND(ISNUMBER(OFFSET('Hygiene Data'!$E$8,0,10*ROW('Hygiene Data'!E12))),'Data Summary'!DV18="Yes"),OFFSET('Hygiene Data'!$E$8,0,10*ROW('Hygiene Data'!E12)),NA())</f>
        <v>#N/A</v>
      </c>
      <c r="BH18" s="206" t="e">
        <f ca="1">+IF(AND(ISNUMBER(OFFSET('Hygiene Data'!$E$10,0,10*ROW('Hygiene Data'!E12))),'Data Summary'!DW18="Yes"),OFFSET('Hygiene Data'!$E$10,0,10*ROW('Hygiene Data'!E12)),NA())</f>
        <v>#N/A</v>
      </c>
      <c r="BI18" s="206" t="e">
        <f ca="1">+IF(AND(ISNUMBER(OFFSET('Hygiene Data'!$F$6,0,10*ROW('Hygiene Data'!F12))),'Data Summary'!DX18="Yes"),OFFSET('Hygiene Data'!$F$6,0,10*ROW('Hygiene Data'!F12)),NA())</f>
        <v>#N/A</v>
      </c>
      <c r="BJ18" s="206" t="e">
        <f ca="1">+IF(AND(ISNUMBER(OFFSET('Hygiene Data'!$F$8,0,10*ROW('Hygiene Data'!F12))),'Data Summary'!DY18="Yes"),OFFSET('Hygiene Data'!$F$8,0,10*ROW('Hygiene Data'!F12)),NA())</f>
        <v>#N/A</v>
      </c>
      <c r="BK18" s="206" t="e">
        <f ca="1">+IF(AND(ISNUMBER(OFFSET('Hygiene Data'!$F$10,0,10*ROW('Hygiene Data'!F12))),'Data Summary'!DZ18="Yes"),OFFSET('Hygiene Data'!$F$10,0,10*ROW('Hygiene Data'!F12)),NA())</f>
        <v>#N/A</v>
      </c>
      <c r="BL18" s="206" t="e">
        <f ca="1">+IF(AND(ISNUMBER(OFFSET('Hygiene Data'!$G$6,0,10*ROW('Hygiene Data'!G12))),'Data Summary'!EA18="Yes"),OFFSET('Hygiene Data'!$G$6,0,10*ROW('Hygiene Data'!G12)),NA())</f>
        <v>#N/A</v>
      </c>
      <c r="BM18" s="206" t="e">
        <f ca="1">+IF(AND(ISNUMBER(OFFSET('Hygiene Data'!$G$8,0,10*ROW('Hygiene Data'!G12))),'Data Summary'!EB18="Yes"),OFFSET('Hygiene Data'!$G$8,0,10*ROW('Hygiene Data'!G12)),NA())</f>
        <v>#N/A</v>
      </c>
      <c r="BN18" s="206" t="e">
        <f ca="1">+IF(AND(ISNUMBER(OFFSET('Hygiene Data'!$G$10,0,10*ROW('Hygiene Data'!G12))),'Data Summary'!EC18="Yes"),OFFSET('Hygiene Data'!$G$10,0,10*ROW('Hygiene Data'!G12)),NA())</f>
        <v>#N/A</v>
      </c>
      <c r="BO18" s="206" t="e">
        <f ca="1">+IF(AND(ISNUMBER(OFFSET('Hygiene Data'!$H$6,0,10*ROW('Hygiene Data'!H12))),'Data Summary'!ED18="Yes"),OFFSET('Hygiene Data'!$H$6,0,10*ROW('Hygiene Data'!H12)),NA())</f>
        <v>#N/A</v>
      </c>
      <c r="BP18" s="206" t="e">
        <f ca="1">+IF(AND(ISNUMBER(OFFSET('Hygiene Data'!$H$8,0,10*ROW('Hygiene Data'!H12))),'Data Summary'!EE18="Yes"),OFFSET('Hygiene Data'!$H$8,0,10*ROW('Hygiene Data'!H12)),NA())</f>
        <v>#N/A</v>
      </c>
      <c r="BQ18" s="206" t="e">
        <f ca="1">+IF(AND(ISNUMBER(OFFSET('Hygiene Data'!$H$10,0,10*ROW('Hygiene Data'!H12))),'Data Summary'!EF18="Yes"),OFFSET('Hygiene Data'!$H$10,0,10*ROW('Hygiene Data'!H12)),NA())</f>
        <v>#N/A</v>
      </c>
    </row>
    <row r="19" spans="1:69" x14ac:dyDescent="0.25">
      <c r="A19" s="59" t="str">
        <f ca="1">+IF(OFFSET('Water Data'!$B$1,0,10*ROW('Water Data'!B13))="",NA(),OFFSET('Water Data'!$B$1,0,10*ROW('Water Data'!B13)))</f>
        <v>UIS16</v>
      </c>
      <c r="B19" s="59" t="str">
        <f ca="1">+IF(OFFSET('Water Data'!$A$3,0,10*ROW('Water Data'!A13))="",NA(),OFFSET('Water Data'!$A$3,0,10*ROW('Water Data'!A13)))</f>
        <v>Other</v>
      </c>
      <c r="C19" s="59">
        <f ca="1">+IF(OFFSET('Water Data'!$C$3,0,10*ROW('Water Data'!C13))="",NA(),OFFSET('Water Data'!$C$3,0,10*ROW('Water Data'!C13)))</f>
        <v>2016</v>
      </c>
      <c r="D19" s="433" t="e">
        <f ca="1">+IF(AND(ISNUMBER(OFFSET('Water Data'!$C$5,0,10*ROW('Water Data'!C13))),'Data Summary'!BS19="Yes"),100-OFFSET('Water Data'!$C$5,0,10*ROW('Water Data'!C13)),NA())</f>
        <v>#N/A</v>
      </c>
      <c r="E19" s="433" t="e">
        <f ca="1">+IF(AND(ISNUMBER(OFFSET('Water Data'!$C$7,0,10*ROW('Water Data'!C13))),'Data Summary'!BT19="Yes"),OFFSET('Water Data'!$C$7,0,10*ROW('Water Data'!C13)),NA())</f>
        <v>#N/A</v>
      </c>
      <c r="F19" s="433" t="e">
        <f ca="1">+IF(AND(ISNUMBER(OFFSET('Water Data'!$C$10,0,10*ROW('Water Data'!C13))),'Data Summary'!BU19="Yes"),OFFSET('Water Data'!$C$10,0,10*ROW('Water Data'!C13)),NA())</f>
        <v>#N/A</v>
      </c>
      <c r="G19" s="433" t="e">
        <f ca="1">+IF(AND(ISNUMBER(OFFSET('Water Data'!$D$5,0,10*ROW('Water Data'!D13))),'Data Summary'!BV19="Yes"),100-OFFSET('Water Data'!$D$5,0,10*ROW('Water Data'!D13)),NA())</f>
        <v>#N/A</v>
      </c>
      <c r="H19" s="433" t="e">
        <f ca="1">+IF(AND(ISNUMBER(OFFSET('Water Data'!$D$7,0,10*ROW('Water Data'!D13))),'Data Summary'!BW19="Yes"),OFFSET('Water Data'!$D$7,0,10*ROW('Water Data'!D13)),NA())</f>
        <v>#N/A</v>
      </c>
      <c r="I19" s="433" t="e">
        <f ca="1">+IF(AND(ISNUMBER(OFFSET('Water Data'!$D$10,0,10*ROW('Water Data'!D13))),'Data Summary'!BX19="Yes"),OFFSET('Water Data'!$D$10,0,10*ROW('Water Data'!D13)),NA())</f>
        <v>#N/A</v>
      </c>
      <c r="J19" s="433" t="e">
        <f ca="1">+IF(AND(ISNUMBER(OFFSET('Water Data'!$E$5,0,10*ROW('Water Data'!E13))),'Data Summary'!BY19="Yes"),100-OFFSET('Water Data'!$E$5,0,10*ROW('Water Data'!E13)),NA())</f>
        <v>#N/A</v>
      </c>
      <c r="K19" s="433" t="e">
        <f ca="1">+IF(AND(ISNUMBER(OFFSET('Water Data'!$E$7,0,10*ROW('Water Data'!E13))),'Data Summary'!BZ19="Yes"),OFFSET('Water Data'!$E$7,0,10*ROW('Water Data'!E13)),NA())</f>
        <v>#N/A</v>
      </c>
      <c r="L19" s="433" t="e">
        <f ca="1">+IF(AND(ISNUMBER(OFFSET('Water Data'!$E$10,0,10*ROW('Water Data'!E13))),'Data Summary'!CA19="Yes"),OFFSET('Water Data'!$E$10,0,10*ROW('Water Data'!E13)),NA())</f>
        <v>#N/A</v>
      </c>
      <c r="M19" s="433" t="e">
        <f ca="1">+IF(AND(ISNUMBER(OFFSET('Water Data'!$F$5,0,10*ROW('Water Data'!F13))),'Data Summary'!CB19="Yes"),100-OFFSET('Water Data'!$F$5,0,10*ROW('Water Data'!F13)),NA())</f>
        <v>#N/A</v>
      </c>
      <c r="N19" s="433" t="e">
        <f ca="1">+IF(AND(ISNUMBER(OFFSET('Water Data'!$F$7,0,10*ROW('Water Data'!F13))),'Data Summary'!CC19="Yes"),OFFSET('Water Data'!$F$7,0,10*ROW('Water Data'!F13)),NA())</f>
        <v>#N/A</v>
      </c>
      <c r="O19" s="433" t="e">
        <f ca="1">+IF(AND(ISNUMBER(OFFSET('Water Data'!$F$10,0,10*ROW('Water Data'!F13))),'Data Summary'!CD19="Yes"),OFFSET('Water Data'!$F$10,0,10*ROW('Water Data'!F13)),NA())</f>
        <v>#N/A</v>
      </c>
      <c r="P19" s="433" t="e">
        <f ca="1">+IF(AND(ISNUMBER(OFFSET('Water Data'!$G$5,0,10*ROW('Water Data'!G13))),'Data Summary'!CE19="Yes"),100-OFFSET('Water Data'!$G$5,0,10*ROW('Water Data'!G13)),NA())</f>
        <v>#N/A</v>
      </c>
      <c r="Q19" s="433" t="e">
        <f ca="1">+IF(AND(ISNUMBER(OFFSET('Water Data'!$G$7,0,10*ROW('Water Data'!G13))),'Data Summary'!CF19="Yes"),OFFSET('Water Data'!$G$7,0,10*ROW('Water Data'!G13)),NA())</f>
        <v>#N/A</v>
      </c>
      <c r="R19" s="433" t="e">
        <f ca="1">+IF(AND(ISNUMBER(OFFSET('Water Data'!$G$10,0,10*ROW('Water Data'!G13))),'Data Summary'!CG19="Yes"),OFFSET('Water Data'!$G$10,0,10*ROW('Water Data'!G13)),NA())</f>
        <v>#N/A</v>
      </c>
      <c r="S19" s="433" t="e">
        <f ca="1">+IF(AND(ISNUMBER(OFFSET('Water Data'!$H$5,0,10*ROW('Water Data'!H13))),'Data Summary'!CH19="Yes"),100-OFFSET('Water Data'!$H$5,0,10*ROW('Water Data'!H13)),NA())</f>
        <v>#N/A</v>
      </c>
      <c r="T19" s="433" t="e">
        <f ca="1">+IF(AND(ISNUMBER(OFFSET('Water Data'!$H$7,0,10*ROW('Water Data'!H13))),'Data Summary'!CI19="Yes"),OFFSET('Water Data'!$H$7,0,10*ROW('Water Data'!H13)),NA())</f>
        <v>#N/A</v>
      </c>
      <c r="U19" s="433" t="e">
        <f ca="1">+IF(AND(ISNUMBER(OFFSET('Water Data'!$H$10,0,10*ROW('Water Data'!H13))),'Data Summary'!CJ19="Yes"),OFFSET('Water Data'!$H$10,0,10*ROW('Water Data'!H13)),NA())</f>
        <v>#N/A</v>
      </c>
      <c r="V19" s="205" t="e">
        <f ca="1">+IF(AND(ISNUMBER(OFFSET('Sanitation Data'!$C$5,0,10*ROW('Sanitation Data'!C13))),'Data Summary'!CK19="Yes"),100-OFFSET('Sanitation Data'!$C$5,0,10*ROW('Sanitation Data'!C13)),NA())</f>
        <v>#N/A</v>
      </c>
      <c r="W19" s="205" t="e">
        <f ca="1">+IF(AND(ISNUMBER(OFFSET('Sanitation Data'!$C$7,0,10*ROW('Sanitation Data'!C13))),'Data Summary'!CL19="Yes"),OFFSET('Sanitation Data'!$C$7,0,10*ROW('Sanitation Data'!C13)),NA())</f>
        <v>#N/A</v>
      </c>
      <c r="X19" s="205" t="e">
        <f ca="1">+IF(AND(ISNUMBER(OFFSET('Sanitation Data'!$C$11,0,10*ROW('Sanitation Data'!C13))),'Data Summary'!CM19="Yes"),OFFSET('Sanitation Data'!$C$11,0,10*ROW('Sanitation Data'!C13)),NA())</f>
        <v>#N/A</v>
      </c>
      <c r="Y19" s="205" t="e">
        <f ca="1">+IF(AND(ISNUMBER(OFFSET('Sanitation Data'!$C$12,0,10*ROW('Sanitation Data'!C13))),'Data Summary'!CN19="Yes"),OFFSET('Sanitation Data'!$C$12,0,10*ROW('Sanitation Data'!C13)),NA())</f>
        <v>#N/A</v>
      </c>
      <c r="Z19" s="205" t="e">
        <f ca="1">+IF(AND(ISNUMBER(OFFSET('Sanitation Data'!$C$13,0,10*ROW('Sanitation Data'!C13))),'Data Summary'!CO19="Yes"),OFFSET('Sanitation Data'!$C$13,0,10*ROW('Sanitation Data'!C13)),NA())</f>
        <v>#N/A</v>
      </c>
      <c r="AA19" s="205" t="e">
        <f ca="1">+IF(AND(ISNUMBER(OFFSET('Sanitation Data'!$D$5,0,10*ROW('Sanitation Data'!D13))),'Data Summary'!CP19="Yes"),100-OFFSET('Sanitation Data'!$D$5,0,10*ROW('Sanitation Data'!D13)),NA())</f>
        <v>#N/A</v>
      </c>
      <c r="AB19" s="205" t="e">
        <f ca="1">+IF(AND(ISNUMBER(OFFSET('Sanitation Data'!$D$7,0,10*ROW('Sanitation Data'!D13))),'Data Summary'!CQ19="Yes"),OFFSET('Sanitation Data'!$D$7,0,10*ROW('Sanitation Data'!D13)),NA())</f>
        <v>#N/A</v>
      </c>
      <c r="AC19" s="205" t="e">
        <f ca="1">+IF(AND(ISNUMBER(OFFSET('Sanitation Data'!$D$11,0,10*ROW('Sanitation Data'!D13))),'Data Summary'!CR19="Yes"),OFFSET('Sanitation Data'!$D$11,0,10*ROW('Sanitation Data'!D13)),NA())</f>
        <v>#N/A</v>
      </c>
      <c r="AD19" s="205" t="e">
        <f ca="1">+IF(AND(ISNUMBER(OFFSET('Sanitation Data'!$D$12,0,10*ROW('Sanitation Data'!D13))),'Data Summary'!CS19="Yes"),OFFSET('Sanitation Data'!$D$12,0,10*ROW('Sanitation Data'!D13)),NA())</f>
        <v>#N/A</v>
      </c>
      <c r="AE19" s="205" t="e">
        <f ca="1">+IF(AND(ISNUMBER(OFFSET('Sanitation Data'!$D$13,0,10*ROW('Sanitation Data'!D13))),'Data Summary'!CT19="Yes"),OFFSET('Sanitation Data'!$D$13,0,10*ROW('Sanitation Data'!D13)),NA())</f>
        <v>#N/A</v>
      </c>
      <c r="AF19" s="205" t="e">
        <f ca="1">+IF(AND(ISNUMBER(OFFSET('Sanitation Data'!$E$5,0,10*ROW('Sanitation Data'!E13))),'Data Summary'!CU19="Yes"),100-OFFSET('Sanitation Data'!$E$5,0,10*ROW('Sanitation Data'!E13)),NA())</f>
        <v>#N/A</v>
      </c>
      <c r="AG19" s="205" t="e">
        <f ca="1">+IF(AND(ISNUMBER(OFFSET('Sanitation Data'!$E$7,0,10*ROW('Sanitation Data'!E13))),'Data Summary'!CV19="Yes"),OFFSET('Sanitation Data'!$E$7,0,10*ROW('Sanitation Data'!E13)),NA())</f>
        <v>#N/A</v>
      </c>
      <c r="AH19" s="205" t="e">
        <f ca="1">+IF(AND(ISNUMBER(OFFSET('Sanitation Data'!$E$11,0,10*ROW('Sanitation Data'!E13))),'Data Summary'!CW19="Yes"),OFFSET('Sanitation Data'!$E$11,0,10*ROW('Sanitation Data'!E13)),NA())</f>
        <v>#N/A</v>
      </c>
      <c r="AI19" s="205" t="e">
        <f ca="1">+IF(AND(ISNUMBER(OFFSET('Sanitation Data'!$E$12,0,10*ROW('Sanitation Data'!E13))),'Data Summary'!CX19="Yes"),OFFSET('Sanitation Data'!$E$12,0,10*ROW('Sanitation Data'!E13)),NA())</f>
        <v>#N/A</v>
      </c>
      <c r="AJ19" s="205" t="e">
        <f ca="1">+IF(AND(ISNUMBER(OFFSET('Sanitation Data'!$E$13,0,10*ROW('Sanitation Data'!E13))),'Data Summary'!CY19="Yes"),OFFSET('Sanitation Data'!$E$13,0,10*ROW('Sanitation Data'!E13)),NA())</f>
        <v>#N/A</v>
      </c>
      <c r="AK19" s="205" t="e">
        <f ca="1">+IF(AND(ISNUMBER(OFFSET('Sanitation Data'!$F$5,0,10*ROW('Sanitation Data'!F13))),'Data Summary'!CZ19="Yes"),100-OFFSET('Sanitation Data'!$F$5,0,10*ROW('Sanitation Data'!F13)),NA())</f>
        <v>#N/A</v>
      </c>
      <c r="AL19" s="205" t="e">
        <f ca="1">+IF(AND(ISNUMBER(OFFSET('Sanitation Data'!$F$7,0,10*ROW('Sanitation Data'!F13))),'Data Summary'!DA19="Yes"),OFFSET('Sanitation Data'!$F$7,0,10*ROW('Sanitation Data'!F13)),NA())</f>
        <v>#N/A</v>
      </c>
      <c r="AM19" s="205" t="e">
        <f ca="1">+IF(AND(ISNUMBER(OFFSET('Sanitation Data'!$F$11,0,10*ROW('Sanitation Data'!F13))),'Data Summary'!DB19="Yes"),OFFSET('Sanitation Data'!$F$11,0,10*ROW('Sanitation Data'!F13)),NA())</f>
        <v>#N/A</v>
      </c>
      <c r="AN19" s="205" t="e">
        <f ca="1">+IF(AND(ISNUMBER(OFFSET('Sanitation Data'!$F$12,0,10*ROW('Sanitation Data'!F13))),'Data Summary'!DC19="Yes"),OFFSET('Sanitation Data'!$F$12,0,10*ROW('Sanitation Data'!F13)),NA())</f>
        <v>#N/A</v>
      </c>
      <c r="AO19" s="205" t="e">
        <f ca="1">+IF(AND(ISNUMBER(OFFSET('Sanitation Data'!$F$13,0,10*ROW('Sanitation Data'!F13))),'Data Summary'!DD19="Yes"),OFFSET('Sanitation Data'!$F$13,0,10*ROW('Sanitation Data'!F13)),NA())</f>
        <v>#N/A</v>
      </c>
      <c r="AP19" s="205" t="e">
        <f ca="1">+IF(AND(ISNUMBER(OFFSET('Sanitation Data'!$G$5,0,10*ROW('Sanitation Data'!G13))),'Data Summary'!DE19="Yes"),100-OFFSET('Sanitation Data'!$G$5,0,10*ROW('Sanitation Data'!G13)),NA())</f>
        <v>#N/A</v>
      </c>
      <c r="AQ19" s="205" t="e">
        <f ca="1">+IF(AND(ISNUMBER(OFFSET('Sanitation Data'!$G$7,0,10*ROW('Sanitation Data'!G13))),'Data Summary'!DF19="Yes"),OFFSET('Sanitation Data'!$G$7,0,10*ROW('Sanitation Data'!G13)),NA())</f>
        <v>#N/A</v>
      </c>
      <c r="AR19" s="205" t="e">
        <f ca="1">+IF(AND(ISNUMBER(OFFSET('Sanitation Data'!$G$11,0,10*ROW('Sanitation Data'!G13))),'Data Summary'!DG19="Yes"),OFFSET('Sanitation Data'!$G$11,0,10*ROW('Sanitation Data'!G13)),NA())</f>
        <v>#N/A</v>
      </c>
      <c r="AS19" s="205" t="e">
        <f ca="1">+IF(AND(ISNUMBER(OFFSET('Sanitation Data'!$G$12,0,10*ROW('Sanitation Data'!G13))),'Data Summary'!DH19="Yes"),OFFSET('Sanitation Data'!$G$12,0,10*ROW('Sanitation Data'!G13)),NA())</f>
        <v>#N/A</v>
      </c>
      <c r="AT19" s="205" t="e">
        <f ca="1">+IF(AND(ISNUMBER(OFFSET('Sanitation Data'!$G$13,0,10*ROW('Sanitation Data'!G13))),'Data Summary'!DI19="Yes"),OFFSET('Sanitation Data'!$G$13,0,10*ROW('Sanitation Data'!G13)),NA())</f>
        <v>#N/A</v>
      </c>
      <c r="AU19" s="205" t="e">
        <f ca="1">+IF(AND(ISNUMBER(OFFSET('Sanitation Data'!$H$5,0,10*ROW('Sanitation Data'!H13))),'Data Summary'!DJ19="Yes"),100-OFFSET('Sanitation Data'!$H$5,0,10*ROW('Sanitation Data'!H13)),NA())</f>
        <v>#N/A</v>
      </c>
      <c r="AV19" s="205" t="e">
        <f ca="1">+IF(AND(ISNUMBER(OFFSET('Sanitation Data'!$H$7,0,10*ROW('Sanitation Data'!H13))),'Data Summary'!DK19="Yes"),OFFSET('Sanitation Data'!$H$7,0,10*ROW('Sanitation Data'!H13)),NA())</f>
        <v>#N/A</v>
      </c>
      <c r="AW19" s="205" t="e">
        <f ca="1">+IF(AND(ISNUMBER(OFFSET('Sanitation Data'!$H$11,0,10*ROW('Sanitation Data'!H13))),'Data Summary'!DL19="Yes"),OFFSET('Sanitation Data'!$H$11,0,10*ROW('Sanitation Data'!H13)),NA())</f>
        <v>#N/A</v>
      </c>
      <c r="AX19" s="205" t="e">
        <f ca="1">+IF(AND(ISNUMBER(OFFSET('Sanitation Data'!$H$12,0,10*ROW('Sanitation Data'!H13))),'Data Summary'!DM19="Yes"),OFFSET('Sanitation Data'!$H$12,0,10*ROW('Sanitation Data'!H13)),NA())</f>
        <v>#N/A</v>
      </c>
      <c r="AY19" s="205" t="e">
        <f ca="1">+IF(AND(ISNUMBER(OFFSET('Sanitation Data'!$H$13,0,10*ROW('Sanitation Data'!H13))),'Data Summary'!DN19="Yes"),OFFSET('Sanitation Data'!$H$13,0,10*ROW('Sanitation Data'!H13)),NA())</f>
        <v>#N/A</v>
      </c>
      <c r="AZ19" s="206" t="e">
        <f ca="1">+IF(AND(ISNUMBER(OFFSET('Hygiene Data'!$C$6,0,10*ROW('Hygiene Data'!C13))),'Data Summary'!DO19="Yes"),OFFSET('Hygiene Data'!$C$6,0,10*ROW('Hygiene Data'!C13)),NA())</f>
        <v>#N/A</v>
      </c>
      <c r="BA19" s="206" t="e">
        <f ca="1">+IF(AND(ISNUMBER(OFFSET('Hygiene Data'!$C$8,0,10*ROW('Hygiene Data'!C13))),'Data Summary'!DP19="Yes"),OFFSET('Hygiene Data'!$C$8,0,10*ROW('Hygiene Data'!C13)),NA())</f>
        <v>#N/A</v>
      </c>
      <c r="BB19" s="206" t="e">
        <f ca="1">+IF(AND(ISNUMBER(OFFSET('Hygiene Data'!$C$10,0,10*ROW('Hygiene Data'!C13))),'Data Summary'!DQ19="Yes"),OFFSET('Hygiene Data'!$C$10,0,10*ROW('Hygiene Data'!C13)),NA())</f>
        <v>#N/A</v>
      </c>
      <c r="BC19" s="206" t="e">
        <f ca="1">+IF(AND(ISNUMBER(OFFSET('Hygiene Data'!$D$6,0,10*ROW('Hygiene Data'!D13))),'Data Summary'!DR19="Yes"),OFFSET('Hygiene Data'!$D$6,0,10*ROW('Hygiene Data'!D13)),NA())</f>
        <v>#N/A</v>
      </c>
      <c r="BD19" s="206" t="e">
        <f ca="1">+IF(AND(ISNUMBER(OFFSET('Hygiene Data'!$D$8,0,10*ROW('Hygiene Data'!D13))),'Data Summary'!DS19="Yes"),OFFSET('Hygiene Data'!$D$8,0,10*ROW('Hygiene Data'!D13)),NA())</f>
        <v>#N/A</v>
      </c>
      <c r="BE19" s="206" t="e">
        <f ca="1">+IF(AND(ISNUMBER(OFFSET('Hygiene Data'!$D$10,0,10*ROW('Hygiene Data'!D13))),'Data Summary'!DT19="Yes"),OFFSET('Hygiene Data'!$D$10,0,10*ROW('Hygiene Data'!D13)),NA())</f>
        <v>#N/A</v>
      </c>
      <c r="BF19" s="206" t="e">
        <f ca="1">+IF(AND(ISNUMBER(OFFSET('Hygiene Data'!$E$6,0,10*ROW('Hygiene Data'!E13))),'Data Summary'!DU19="Yes"),OFFSET('Hygiene Data'!$E$6,0,10*ROW('Hygiene Data'!E13)),NA())</f>
        <v>#N/A</v>
      </c>
      <c r="BG19" s="206" t="e">
        <f ca="1">+IF(AND(ISNUMBER(OFFSET('Hygiene Data'!$E$8,0,10*ROW('Hygiene Data'!E13))),'Data Summary'!DV19="Yes"),OFFSET('Hygiene Data'!$E$8,0,10*ROW('Hygiene Data'!E13)),NA())</f>
        <v>#N/A</v>
      </c>
      <c r="BH19" s="206" t="e">
        <f ca="1">+IF(AND(ISNUMBER(OFFSET('Hygiene Data'!$E$10,0,10*ROW('Hygiene Data'!E13))),'Data Summary'!DW19="Yes"),OFFSET('Hygiene Data'!$E$10,0,10*ROW('Hygiene Data'!E13)),NA())</f>
        <v>#N/A</v>
      </c>
      <c r="BI19" s="206" t="e">
        <f ca="1">+IF(AND(ISNUMBER(OFFSET('Hygiene Data'!$F$6,0,10*ROW('Hygiene Data'!F13))),'Data Summary'!DX19="Yes"),OFFSET('Hygiene Data'!$F$6,0,10*ROW('Hygiene Data'!F13)),NA())</f>
        <v>#N/A</v>
      </c>
      <c r="BJ19" s="206" t="e">
        <f ca="1">+IF(AND(ISNUMBER(OFFSET('Hygiene Data'!$F$8,0,10*ROW('Hygiene Data'!F13))),'Data Summary'!DY19="Yes"),OFFSET('Hygiene Data'!$F$8,0,10*ROW('Hygiene Data'!F13)),NA())</f>
        <v>#N/A</v>
      </c>
      <c r="BK19" s="206" t="e">
        <f ca="1">+IF(AND(ISNUMBER(OFFSET('Hygiene Data'!$F$10,0,10*ROW('Hygiene Data'!F13))),'Data Summary'!DZ19="Yes"),OFFSET('Hygiene Data'!$F$10,0,10*ROW('Hygiene Data'!F13)),NA())</f>
        <v>#N/A</v>
      </c>
      <c r="BL19" s="206" t="e">
        <f ca="1">+IF(AND(ISNUMBER(OFFSET('Hygiene Data'!$G$6,0,10*ROW('Hygiene Data'!G13))),'Data Summary'!EA19="Yes"),OFFSET('Hygiene Data'!$G$6,0,10*ROW('Hygiene Data'!G13)),NA())</f>
        <v>#N/A</v>
      </c>
      <c r="BM19" s="206" t="e">
        <f ca="1">+IF(AND(ISNUMBER(OFFSET('Hygiene Data'!$G$8,0,10*ROW('Hygiene Data'!G13))),'Data Summary'!EB19="Yes"),OFFSET('Hygiene Data'!$G$8,0,10*ROW('Hygiene Data'!G13)),NA())</f>
        <v>#N/A</v>
      </c>
      <c r="BN19" s="206" t="e">
        <f ca="1">+IF(AND(ISNUMBER(OFFSET('Hygiene Data'!$G$10,0,10*ROW('Hygiene Data'!G13))),'Data Summary'!EC19="Yes"),OFFSET('Hygiene Data'!$G$10,0,10*ROW('Hygiene Data'!G13)),NA())</f>
        <v>#N/A</v>
      </c>
      <c r="BO19" s="206" t="e">
        <f ca="1">+IF(AND(ISNUMBER(OFFSET('Hygiene Data'!$H$6,0,10*ROW('Hygiene Data'!H13))),'Data Summary'!ED19="Yes"),OFFSET('Hygiene Data'!$H$6,0,10*ROW('Hygiene Data'!H13)),NA())</f>
        <v>#N/A</v>
      </c>
      <c r="BP19" s="206" t="e">
        <f ca="1">+IF(AND(ISNUMBER(OFFSET('Hygiene Data'!$H$8,0,10*ROW('Hygiene Data'!H13))),'Data Summary'!EE19="Yes"),OFFSET('Hygiene Data'!$H$8,0,10*ROW('Hygiene Data'!H13)),NA())</f>
        <v>#N/A</v>
      </c>
      <c r="BQ19" s="206" t="e">
        <f ca="1">+IF(AND(ISNUMBER(OFFSET('Hygiene Data'!$H$10,0,10*ROW('Hygiene Data'!H13))),'Data Summary'!EF19="Yes"),OFFSET('Hygiene Data'!$H$10,0,10*ROW('Hygiene Data'!H13)),NA())</f>
        <v>#N/A</v>
      </c>
    </row>
    <row r="20" spans="1:69" x14ac:dyDescent="0.25">
      <c r="A20" s="59" t="str">
        <f ca="1">+IF(OFFSET('Water Data'!$B$1,0,10*ROW('Water Data'!B14))="",NA(),OFFSET('Water Data'!$B$1,0,10*ROW('Water Data'!B14)))</f>
        <v>ASPR16</v>
      </c>
      <c r="B20" s="59" t="str">
        <f ca="1">+IF(OFFSET('Water Data'!$A$3,0,10*ROW('Water Data'!A14))="",NA(),OFFSET('Water Data'!$A$3,0,10*ROW('Water Data'!A14)))</f>
        <v>EMIS</v>
      </c>
      <c r="C20" s="59">
        <f ca="1">+IF(OFFSET('Water Data'!$C$3,0,10*ROW('Water Data'!C14))="",NA(),OFFSET('Water Data'!$C$3,0,10*ROW('Water Data'!C14)))</f>
        <v>2016</v>
      </c>
      <c r="D20" s="433">
        <f ca="1">+IF(AND(ISNUMBER(OFFSET('Water Data'!$C$5,0,10*ROW('Water Data'!C14))),'Data Summary'!BS20="Yes"),100-OFFSET('Water Data'!$C$5,0,10*ROW('Water Data'!C14)),NA())</f>
        <v>97.4</v>
      </c>
      <c r="E20" s="433">
        <f ca="1">+IF(AND(ISNUMBER(OFFSET('Water Data'!$C$7,0,10*ROW('Water Data'!C14))),'Data Summary'!BT20="Yes"),OFFSET('Water Data'!$C$7,0,10*ROW('Water Data'!C14)),NA())</f>
        <v>92.237800000000007</v>
      </c>
      <c r="F20" s="433">
        <f ca="1">+IF(AND(ISNUMBER(OFFSET('Water Data'!$C$10,0,10*ROW('Water Data'!C14))),'Data Summary'!BU20="Yes"),OFFSET('Water Data'!$C$10,0,10*ROW('Water Data'!C14)),NA())</f>
        <v>77.110800800000007</v>
      </c>
      <c r="G20" s="433" t="e">
        <f ca="1">+IF(AND(ISNUMBER(OFFSET('Water Data'!$D$5,0,10*ROW('Water Data'!D14))),'Data Summary'!BV20="Yes"),100-OFFSET('Water Data'!$D$5,0,10*ROW('Water Data'!D14)),NA())</f>
        <v>#N/A</v>
      </c>
      <c r="H20" s="433" t="e">
        <f ca="1">+IF(AND(ISNUMBER(OFFSET('Water Data'!$D$7,0,10*ROW('Water Data'!D14))),'Data Summary'!BW20="Yes"),OFFSET('Water Data'!$D$7,0,10*ROW('Water Data'!D14)),NA())</f>
        <v>#N/A</v>
      </c>
      <c r="I20" s="433" t="e">
        <f ca="1">+IF(AND(ISNUMBER(OFFSET('Water Data'!$D$10,0,10*ROW('Water Data'!D14))),'Data Summary'!BX20="Yes"),OFFSET('Water Data'!$D$10,0,10*ROW('Water Data'!D14)),NA())</f>
        <v>#N/A</v>
      </c>
      <c r="J20" s="433" t="e">
        <f ca="1">+IF(AND(ISNUMBER(OFFSET('Water Data'!$E$5,0,10*ROW('Water Data'!E14))),'Data Summary'!BY20="Yes"),100-OFFSET('Water Data'!$E$5,0,10*ROW('Water Data'!E14)),NA())</f>
        <v>#N/A</v>
      </c>
      <c r="K20" s="433" t="e">
        <f ca="1">+IF(AND(ISNUMBER(OFFSET('Water Data'!$E$7,0,10*ROW('Water Data'!E14))),'Data Summary'!BZ20="Yes"),OFFSET('Water Data'!$E$7,0,10*ROW('Water Data'!E14)),NA())</f>
        <v>#N/A</v>
      </c>
      <c r="L20" s="433" t="e">
        <f ca="1">+IF(AND(ISNUMBER(OFFSET('Water Data'!$E$10,0,10*ROW('Water Data'!E14))),'Data Summary'!CA20="Yes"),OFFSET('Water Data'!$E$10,0,10*ROW('Water Data'!E14)),NA())</f>
        <v>#N/A</v>
      </c>
      <c r="M20" s="433" t="e">
        <f ca="1">+IF(AND(ISNUMBER(OFFSET('Water Data'!$F$5,0,10*ROW('Water Data'!F14))),'Data Summary'!CB20="Yes"),100-OFFSET('Water Data'!$F$5,0,10*ROW('Water Data'!F14)),NA())</f>
        <v>#N/A</v>
      </c>
      <c r="N20" s="433" t="e">
        <f ca="1">+IF(AND(ISNUMBER(OFFSET('Water Data'!$F$7,0,10*ROW('Water Data'!F14))),'Data Summary'!CC20="Yes"),OFFSET('Water Data'!$F$7,0,10*ROW('Water Data'!F14)),NA())</f>
        <v>#N/A</v>
      </c>
      <c r="O20" s="433" t="e">
        <f ca="1">+IF(AND(ISNUMBER(OFFSET('Water Data'!$F$10,0,10*ROW('Water Data'!F14))),'Data Summary'!CD20="Yes"),OFFSET('Water Data'!$F$10,0,10*ROW('Water Data'!F14)),NA())</f>
        <v>#N/A</v>
      </c>
      <c r="P20" s="433">
        <f ca="1">+IF(AND(ISNUMBER(OFFSET('Water Data'!$G$5,0,10*ROW('Water Data'!G14))),'Data Summary'!CE20="Yes"),100-OFFSET('Water Data'!$G$5,0,10*ROW('Water Data'!G14)),NA())</f>
        <v>97.4</v>
      </c>
      <c r="Q20" s="433">
        <f ca="1">+IF(AND(ISNUMBER(OFFSET('Water Data'!$G$7,0,10*ROW('Water Data'!G14))),'Data Summary'!CF20="Yes"),OFFSET('Water Data'!$G$7,0,10*ROW('Water Data'!G14)),NA())</f>
        <v>92.237800000000007</v>
      </c>
      <c r="R20" s="433">
        <f ca="1">+IF(AND(ISNUMBER(OFFSET('Water Data'!$G$10,0,10*ROW('Water Data'!G14))),'Data Summary'!CG20="Yes"),OFFSET('Water Data'!$G$10,0,10*ROW('Water Data'!G14)),NA())</f>
        <v>77.110800800000007</v>
      </c>
      <c r="S20" s="433" t="e">
        <f ca="1">+IF(AND(ISNUMBER(OFFSET('Water Data'!$H$5,0,10*ROW('Water Data'!H14))),'Data Summary'!CH20="Yes"),100-OFFSET('Water Data'!$H$5,0,10*ROW('Water Data'!H14)),NA())</f>
        <v>#N/A</v>
      </c>
      <c r="T20" s="433" t="e">
        <f ca="1">+IF(AND(ISNUMBER(OFFSET('Water Data'!$H$7,0,10*ROW('Water Data'!H14))),'Data Summary'!CI20="Yes"),OFFSET('Water Data'!$H$7,0,10*ROW('Water Data'!H14)),NA())</f>
        <v>#N/A</v>
      </c>
      <c r="U20" s="433" t="e">
        <f ca="1">+IF(AND(ISNUMBER(OFFSET('Water Data'!$H$10,0,10*ROW('Water Data'!H14))),'Data Summary'!CJ20="Yes"),OFFSET('Water Data'!$H$10,0,10*ROW('Water Data'!H14)),NA())</f>
        <v>#N/A</v>
      </c>
      <c r="V20" s="205" t="e">
        <f ca="1">+IF(AND(ISNUMBER(OFFSET('Sanitation Data'!$C$5,0,10*ROW('Sanitation Data'!C14))),'Data Summary'!CK20="Yes"),100-OFFSET('Sanitation Data'!$C$5,0,10*ROW('Sanitation Data'!C14)),NA())</f>
        <v>#N/A</v>
      </c>
      <c r="W20" s="205" t="e">
        <f ca="1">+IF(AND(ISNUMBER(OFFSET('Sanitation Data'!$C$7,0,10*ROW('Sanitation Data'!C14))),'Data Summary'!CL20="Yes"),OFFSET('Sanitation Data'!$C$7,0,10*ROW('Sanitation Data'!C14)),NA())</f>
        <v>#N/A</v>
      </c>
      <c r="X20" s="205" t="e">
        <f ca="1">+IF(AND(ISNUMBER(OFFSET('Sanitation Data'!$C$11,0,10*ROW('Sanitation Data'!C14))),'Data Summary'!CM20="Yes"),OFFSET('Sanitation Data'!$C$11,0,10*ROW('Sanitation Data'!C14)),NA())</f>
        <v>#N/A</v>
      </c>
      <c r="Y20" s="205" t="e">
        <f ca="1">+IF(AND(ISNUMBER(OFFSET('Sanitation Data'!$C$12,0,10*ROW('Sanitation Data'!C14))),'Data Summary'!CN20="Yes"),OFFSET('Sanitation Data'!$C$12,0,10*ROW('Sanitation Data'!C14)),NA())</f>
        <v>#N/A</v>
      </c>
      <c r="Z20" s="205">
        <f ca="1">+IF(AND(ISNUMBER(OFFSET('Sanitation Data'!$C$13,0,10*ROW('Sanitation Data'!C14))),'Data Summary'!CO20="Yes"),OFFSET('Sanitation Data'!$C$13,0,10*ROW('Sanitation Data'!C14)),NA())</f>
        <v>52.5</v>
      </c>
      <c r="AA20" s="205" t="e">
        <f ca="1">+IF(AND(ISNUMBER(OFFSET('Sanitation Data'!$D$5,0,10*ROW('Sanitation Data'!D14))),'Data Summary'!CP20="Yes"),100-OFFSET('Sanitation Data'!$D$5,0,10*ROW('Sanitation Data'!D14)),NA())</f>
        <v>#N/A</v>
      </c>
      <c r="AB20" s="205" t="e">
        <f ca="1">+IF(AND(ISNUMBER(OFFSET('Sanitation Data'!$D$7,0,10*ROW('Sanitation Data'!D14))),'Data Summary'!CQ20="Yes"),OFFSET('Sanitation Data'!$D$7,0,10*ROW('Sanitation Data'!D14)),NA())</f>
        <v>#N/A</v>
      </c>
      <c r="AC20" s="205" t="e">
        <f ca="1">+IF(AND(ISNUMBER(OFFSET('Sanitation Data'!$D$11,0,10*ROW('Sanitation Data'!D14))),'Data Summary'!CR20="Yes"),OFFSET('Sanitation Data'!$D$11,0,10*ROW('Sanitation Data'!D14)),NA())</f>
        <v>#N/A</v>
      </c>
      <c r="AD20" s="205" t="e">
        <f ca="1">+IF(AND(ISNUMBER(OFFSET('Sanitation Data'!$D$12,0,10*ROW('Sanitation Data'!D14))),'Data Summary'!CS20="Yes"),OFFSET('Sanitation Data'!$D$12,0,10*ROW('Sanitation Data'!D14)),NA())</f>
        <v>#N/A</v>
      </c>
      <c r="AE20" s="205" t="e">
        <f ca="1">+IF(AND(ISNUMBER(OFFSET('Sanitation Data'!$D$13,0,10*ROW('Sanitation Data'!D14))),'Data Summary'!CT20="Yes"),OFFSET('Sanitation Data'!$D$13,0,10*ROW('Sanitation Data'!D14)),NA())</f>
        <v>#N/A</v>
      </c>
      <c r="AF20" s="205" t="e">
        <f ca="1">+IF(AND(ISNUMBER(OFFSET('Sanitation Data'!$E$5,0,10*ROW('Sanitation Data'!E14))),'Data Summary'!CU20="Yes"),100-OFFSET('Sanitation Data'!$E$5,0,10*ROW('Sanitation Data'!E14)),NA())</f>
        <v>#N/A</v>
      </c>
      <c r="AG20" s="205" t="e">
        <f ca="1">+IF(AND(ISNUMBER(OFFSET('Sanitation Data'!$E$7,0,10*ROW('Sanitation Data'!E14))),'Data Summary'!CV20="Yes"),OFFSET('Sanitation Data'!$E$7,0,10*ROW('Sanitation Data'!E14)),NA())</f>
        <v>#N/A</v>
      </c>
      <c r="AH20" s="205" t="e">
        <f ca="1">+IF(AND(ISNUMBER(OFFSET('Sanitation Data'!$E$11,0,10*ROW('Sanitation Data'!E14))),'Data Summary'!CW20="Yes"),OFFSET('Sanitation Data'!$E$11,0,10*ROW('Sanitation Data'!E14)),NA())</f>
        <v>#N/A</v>
      </c>
      <c r="AI20" s="205" t="e">
        <f ca="1">+IF(AND(ISNUMBER(OFFSET('Sanitation Data'!$E$12,0,10*ROW('Sanitation Data'!E14))),'Data Summary'!CX20="Yes"),OFFSET('Sanitation Data'!$E$12,0,10*ROW('Sanitation Data'!E14)),NA())</f>
        <v>#N/A</v>
      </c>
      <c r="AJ20" s="205" t="e">
        <f ca="1">+IF(AND(ISNUMBER(OFFSET('Sanitation Data'!$E$13,0,10*ROW('Sanitation Data'!E14))),'Data Summary'!CY20="Yes"),OFFSET('Sanitation Data'!$E$13,0,10*ROW('Sanitation Data'!E14)),NA())</f>
        <v>#N/A</v>
      </c>
      <c r="AK20" s="205" t="e">
        <f ca="1">+IF(AND(ISNUMBER(OFFSET('Sanitation Data'!$F$5,0,10*ROW('Sanitation Data'!F14))),'Data Summary'!CZ20="Yes"),100-OFFSET('Sanitation Data'!$F$5,0,10*ROW('Sanitation Data'!F14)),NA())</f>
        <v>#N/A</v>
      </c>
      <c r="AL20" s="205" t="e">
        <f ca="1">+IF(AND(ISNUMBER(OFFSET('Sanitation Data'!$F$7,0,10*ROW('Sanitation Data'!F14))),'Data Summary'!DA20="Yes"),OFFSET('Sanitation Data'!$F$7,0,10*ROW('Sanitation Data'!F14)),NA())</f>
        <v>#N/A</v>
      </c>
      <c r="AM20" s="205" t="e">
        <f ca="1">+IF(AND(ISNUMBER(OFFSET('Sanitation Data'!$F$11,0,10*ROW('Sanitation Data'!F14))),'Data Summary'!DB20="Yes"),OFFSET('Sanitation Data'!$F$11,0,10*ROW('Sanitation Data'!F14)),NA())</f>
        <v>#N/A</v>
      </c>
      <c r="AN20" s="205" t="e">
        <f ca="1">+IF(AND(ISNUMBER(OFFSET('Sanitation Data'!$F$12,0,10*ROW('Sanitation Data'!F14))),'Data Summary'!DC20="Yes"),OFFSET('Sanitation Data'!$F$12,0,10*ROW('Sanitation Data'!F14)),NA())</f>
        <v>#N/A</v>
      </c>
      <c r="AO20" s="205" t="e">
        <f ca="1">+IF(AND(ISNUMBER(OFFSET('Sanitation Data'!$F$13,0,10*ROW('Sanitation Data'!F14))),'Data Summary'!DD20="Yes"),OFFSET('Sanitation Data'!$F$13,0,10*ROW('Sanitation Data'!F14)),NA())</f>
        <v>#N/A</v>
      </c>
      <c r="AP20" s="205" t="e">
        <f ca="1">+IF(AND(ISNUMBER(OFFSET('Sanitation Data'!$G$5,0,10*ROW('Sanitation Data'!G14))),'Data Summary'!DE20="Yes"),100-OFFSET('Sanitation Data'!$G$5,0,10*ROW('Sanitation Data'!G14)),NA())</f>
        <v>#N/A</v>
      </c>
      <c r="AQ20" s="205" t="e">
        <f ca="1">+IF(AND(ISNUMBER(OFFSET('Sanitation Data'!$G$7,0,10*ROW('Sanitation Data'!G14))),'Data Summary'!DF20="Yes"),OFFSET('Sanitation Data'!$G$7,0,10*ROW('Sanitation Data'!G14)),NA())</f>
        <v>#N/A</v>
      </c>
      <c r="AR20" s="205" t="e">
        <f ca="1">+IF(AND(ISNUMBER(OFFSET('Sanitation Data'!$G$11,0,10*ROW('Sanitation Data'!G14))),'Data Summary'!DG20="Yes"),OFFSET('Sanitation Data'!$G$11,0,10*ROW('Sanitation Data'!G14)),NA())</f>
        <v>#N/A</v>
      </c>
      <c r="AS20" s="205" t="e">
        <f ca="1">+IF(AND(ISNUMBER(OFFSET('Sanitation Data'!$G$12,0,10*ROW('Sanitation Data'!G14))),'Data Summary'!DH20="Yes"),OFFSET('Sanitation Data'!$G$12,0,10*ROW('Sanitation Data'!G14)),NA())</f>
        <v>#N/A</v>
      </c>
      <c r="AT20" s="205">
        <f ca="1">+IF(AND(ISNUMBER(OFFSET('Sanitation Data'!$G$13,0,10*ROW('Sanitation Data'!G14))),'Data Summary'!DI20="Yes"),OFFSET('Sanitation Data'!$G$13,0,10*ROW('Sanitation Data'!G14)),NA())</f>
        <v>52.5</v>
      </c>
      <c r="AU20" s="205" t="e">
        <f ca="1">+IF(AND(ISNUMBER(OFFSET('Sanitation Data'!$H$5,0,10*ROW('Sanitation Data'!H14))),'Data Summary'!DJ20="Yes"),100-OFFSET('Sanitation Data'!$H$5,0,10*ROW('Sanitation Data'!H14)),NA())</f>
        <v>#N/A</v>
      </c>
      <c r="AV20" s="205" t="e">
        <f ca="1">+IF(AND(ISNUMBER(OFFSET('Sanitation Data'!$H$7,0,10*ROW('Sanitation Data'!H14))),'Data Summary'!DK20="Yes"),OFFSET('Sanitation Data'!$H$7,0,10*ROW('Sanitation Data'!H14)),NA())</f>
        <v>#N/A</v>
      </c>
      <c r="AW20" s="205" t="e">
        <f ca="1">+IF(AND(ISNUMBER(OFFSET('Sanitation Data'!$H$11,0,10*ROW('Sanitation Data'!H14))),'Data Summary'!DL20="Yes"),OFFSET('Sanitation Data'!$H$11,0,10*ROW('Sanitation Data'!H14)),NA())</f>
        <v>#N/A</v>
      </c>
      <c r="AX20" s="205" t="e">
        <f ca="1">+IF(AND(ISNUMBER(OFFSET('Sanitation Data'!$H$12,0,10*ROW('Sanitation Data'!H14))),'Data Summary'!DM20="Yes"),OFFSET('Sanitation Data'!$H$12,0,10*ROW('Sanitation Data'!H14)),NA())</f>
        <v>#N/A</v>
      </c>
      <c r="AY20" s="205" t="e">
        <f ca="1">+IF(AND(ISNUMBER(OFFSET('Sanitation Data'!$H$13,0,10*ROW('Sanitation Data'!H14))),'Data Summary'!DN20="Yes"),OFFSET('Sanitation Data'!$H$13,0,10*ROW('Sanitation Data'!H14)),NA())</f>
        <v>#N/A</v>
      </c>
      <c r="AZ20" s="206" t="e">
        <f ca="1">+IF(AND(ISNUMBER(OFFSET('Hygiene Data'!$C$6,0,10*ROW('Hygiene Data'!C14))),'Data Summary'!DO20="Yes"),OFFSET('Hygiene Data'!$C$6,0,10*ROW('Hygiene Data'!C14)),NA())</f>
        <v>#N/A</v>
      </c>
      <c r="BA20" s="206" t="e">
        <f ca="1">+IF(AND(ISNUMBER(OFFSET('Hygiene Data'!$C$8,0,10*ROW('Hygiene Data'!C14))),'Data Summary'!DP20="Yes"),OFFSET('Hygiene Data'!$C$8,0,10*ROW('Hygiene Data'!C14)),NA())</f>
        <v>#N/A</v>
      </c>
      <c r="BB20" s="206" t="e">
        <f ca="1">+IF(AND(ISNUMBER(OFFSET('Hygiene Data'!$C$10,0,10*ROW('Hygiene Data'!C14))),'Data Summary'!DQ20="Yes"),OFFSET('Hygiene Data'!$C$10,0,10*ROW('Hygiene Data'!C14)),NA())</f>
        <v>#N/A</v>
      </c>
      <c r="BC20" s="206" t="e">
        <f ca="1">+IF(AND(ISNUMBER(OFFSET('Hygiene Data'!$D$6,0,10*ROW('Hygiene Data'!D14))),'Data Summary'!DR20="Yes"),OFFSET('Hygiene Data'!$D$6,0,10*ROW('Hygiene Data'!D14)),NA())</f>
        <v>#N/A</v>
      </c>
      <c r="BD20" s="206" t="e">
        <f ca="1">+IF(AND(ISNUMBER(OFFSET('Hygiene Data'!$D$8,0,10*ROW('Hygiene Data'!D14))),'Data Summary'!DS20="Yes"),OFFSET('Hygiene Data'!$D$8,0,10*ROW('Hygiene Data'!D14)),NA())</f>
        <v>#N/A</v>
      </c>
      <c r="BE20" s="206" t="e">
        <f ca="1">+IF(AND(ISNUMBER(OFFSET('Hygiene Data'!$D$10,0,10*ROW('Hygiene Data'!D14))),'Data Summary'!DT20="Yes"),OFFSET('Hygiene Data'!$D$10,0,10*ROW('Hygiene Data'!D14)),NA())</f>
        <v>#N/A</v>
      </c>
      <c r="BF20" s="206" t="e">
        <f ca="1">+IF(AND(ISNUMBER(OFFSET('Hygiene Data'!$E$6,0,10*ROW('Hygiene Data'!E14))),'Data Summary'!DU20="Yes"),OFFSET('Hygiene Data'!$E$6,0,10*ROW('Hygiene Data'!E14)),NA())</f>
        <v>#N/A</v>
      </c>
      <c r="BG20" s="206" t="e">
        <f ca="1">+IF(AND(ISNUMBER(OFFSET('Hygiene Data'!$E$8,0,10*ROW('Hygiene Data'!E14))),'Data Summary'!DV20="Yes"),OFFSET('Hygiene Data'!$E$8,0,10*ROW('Hygiene Data'!E14)),NA())</f>
        <v>#N/A</v>
      </c>
      <c r="BH20" s="206" t="e">
        <f ca="1">+IF(AND(ISNUMBER(OFFSET('Hygiene Data'!$E$10,0,10*ROW('Hygiene Data'!E14))),'Data Summary'!DW20="Yes"),OFFSET('Hygiene Data'!$E$10,0,10*ROW('Hygiene Data'!E14)),NA())</f>
        <v>#N/A</v>
      </c>
      <c r="BI20" s="206" t="e">
        <f ca="1">+IF(AND(ISNUMBER(OFFSET('Hygiene Data'!$F$6,0,10*ROW('Hygiene Data'!F14))),'Data Summary'!DX20="Yes"),OFFSET('Hygiene Data'!$F$6,0,10*ROW('Hygiene Data'!F14)),NA())</f>
        <v>#N/A</v>
      </c>
      <c r="BJ20" s="206" t="e">
        <f ca="1">+IF(AND(ISNUMBER(OFFSET('Hygiene Data'!$F$8,0,10*ROW('Hygiene Data'!F14))),'Data Summary'!DY20="Yes"),OFFSET('Hygiene Data'!$F$8,0,10*ROW('Hygiene Data'!F14)),NA())</f>
        <v>#N/A</v>
      </c>
      <c r="BK20" s="206" t="e">
        <f ca="1">+IF(AND(ISNUMBER(OFFSET('Hygiene Data'!$F$10,0,10*ROW('Hygiene Data'!F14))),'Data Summary'!DZ20="Yes"),OFFSET('Hygiene Data'!$F$10,0,10*ROW('Hygiene Data'!F14)),NA())</f>
        <v>#N/A</v>
      </c>
      <c r="BL20" s="206" t="e">
        <f ca="1">+IF(AND(ISNUMBER(OFFSET('Hygiene Data'!$G$6,0,10*ROW('Hygiene Data'!G14))),'Data Summary'!EA20="Yes"),OFFSET('Hygiene Data'!$G$6,0,10*ROW('Hygiene Data'!G14)),NA())</f>
        <v>#N/A</v>
      </c>
      <c r="BM20" s="206" t="e">
        <f ca="1">+IF(AND(ISNUMBER(OFFSET('Hygiene Data'!$G$8,0,10*ROW('Hygiene Data'!G14))),'Data Summary'!EB20="Yes"),OFFSET('Hygiene Data'!$G$8,0,10*ROW('Hygiene Data'!G14)),NA())</f>
        <v>#N/A</v>
      </c>
      <c r="BN20" s="206" t="e">
        <f ca="1">+IF(AND(ISNUMBER(OFFSET('Hygiene Data'!$G$10,0,10*ROW('Hygiene Data'!G14))),'Data Summary'!EC20="Yes"),OFFSET('Hygiene Data'!$G$10,0,10*ROW('Hygiene Data'!G14)),NA())</f>
        <v>#N/A</v>
      </c>
      <c r="BO20" s="206" t="e">
        <f ca="1">+IF(AND(ISNUMBER(OFFSET('Hygiene Data'!$H$6,0,10*ROW('Hygiene Data'!H14))),'Data Summary'!ED20="Yes"),OFFSET('Hygiene Data'!$H$6,0,10*ROW('Hygiene Data'!H14)),NA())</f>
        <v>#N/A</v>
      </c>
      <c r="BP20" s="206" t="e">
        <f ca="1">+IF(AND(ISNUMBER(OFFSET('Hygiene Data'!$H$8,0,10*ROW('Hygiene Data'!H14))),'Data Summary'!EE20="Yes"),OFFSET('Hygiene Data'!$H$8,0,10*ROW('Hygiene Data'!H14)),NA())</f>
        <v>#N/A</v>
      </c>
      <c r="BQ20" s="206" t="e">
        <f ca="1">+IF(AND(ISNUMBER(OFFSET('Hygiene Data'!$H$10,0,10*ROW('Hygiene Data'!H14))),'Data Summary'!EF20="Yes"),OFFSET('Hygiene Data'!$H$10,0,10*ROW('Hygiene Data'!H14)),NA())</f>
        <v>#N/A</v>
      </c>
    </row>
    <row r="21" spans="1:69" x14ac:dyDescent="0.25">
      <c r="A21" s="59" t="e">
        <f ca="1">+IF(OFFSET('Water Data'!$B$1,0,10*ROW('Water Data'!B15))="",NA(),OFFSET('Water Data'!$B$1,0,10*ROW('Water Data'!B15)))</f>
        <v>#N/A</v>
      </c>
      <c r="B21" s="59" t="e">
        <f ca="1">+IF(OFFSET('Water Data'!$A$3,0,10*ROW('Water Data'!A15))="",NA(),OFFSET('Water Data'!$A$3,0,10*ROW('Water Data'!A15)))</f>
        <v>#N/A</v>
      </c>
      <c r="C21" s="59" t="e">
        <f ca="1">+IF(OFFSET('Water Data'!$C$3,0,10*ROW('Water Data'!C15))="",NA(),OFFSET('Water Data'!$C$3,0,10*ROW('Water Data'!C15)))</f>
        <v>#N/A</v>
      </c>
      <c r="D21" s="433" t="e">
        <f ca="1">+IF(AND(ISNUMBER(OFFSET('Water Data'!$C$5,0,10*ROW('Water Data'!C15))),'Data Summary'!BS21="Yes"),100-OFFSET('Water Data'!$C$5,0,10*ROW('Water Data'!C15)),NA())</f>
        <v>#N/A</v>
      </c>
      <c r="E21" s="433" t="e">
        <f ca="1">+IF(AND(ISNUMBER(OFFSET('Water Data'!$C$7,0,10*ROW('Water Data'!C15))),'Data Summary'!BT21="Yes"),OFFSET('Water Data'!$C$7,0,10*ROW('Water Data'!C15)),NA())</f>
        <v>#N/A</v>
      </c>
      <c r="F21" s="433" t="e">
        <f ca="1">+IF(AND(ISNUMBER(OFFSET('Water Data'!$C$10,0,10*ROW('Water Data'!C15))),'Data Summary'!BU21="Yes"),OFFSET('Water Data'!$C$10,0,10*ROW('Water Data'!C15)),NA())</f>
        <v>#N/A</v>
      </c>
      <c r="G21" s="433" t="e">
        <f ca="1">+IF(AND(ISNUMBER(OFFSET('Water Data'!$D$5,0,10*ROW('Water Data'!D15))),'Data Summary'!BV21="Yes"),100-OFFSET('Water Data'!$D$5,0,10*ROW('Water Data'!D15)),NA())</f>
        <v>#N/A</v>
      </c>
      <c r="H21" s="433" t="e">
        <f ca="1">+IF(AND(ISNUMBER(OFFSET('Water Data'!$D$7,0,10*ROW('Water Data'!D15))),'Data Summary'!BW21="Yes"),OFFSET('Water Data'!$D$7,0,10*ROW('Water Data'!D15)),NA())</f>
        <v>#N/A</v>
      </c>
      <c r="I21" s="433" t="e">
        <f ca="1">+IF(AND(ISNUMBER(OFFSET('Water Data'!$D$10,0,10*ROW('Water Data'!D15))),'Data Summary'!BX21="Yes"),OFFSET('Water Data'!$D$10,0,10*ROW('Water Data'!D15)),NA())</f>
        <v>#N/A</v>
      </c>
      <c r="J21" s="433" t="e">
        <f ca="1">+IF(AND(ISNUMBER(OFFSET('Water Data'!$E$5,0,10*ROW('Water Data'!E15))),'Data Summary'!BY21="Yes"),100-OFFSET('Water Data'!$E$5,0,10*ROW('Water Data'!E15)),NA())</f>
        <v>#N/A</v>
      </c>
      <c r="K21" s="433" t="e">
        <f ca="1">+IF(AND(ISNUMBER(OFFSET('Water Data'!$E$7,0,10*ROW('Water Data'!E15))),'Data Summary'!BZ21="Yes"),OFFSET('Water Data'!$E$7,0,10*ROW('Water Data'!E15)),NA())</f>
        <v>#N/A</v>
      </c>
      <c r="L21" s="433" t="e">
        <f ca="1">+IF(AND(ISNUMBER(OFFSET('Water Data'!$E$10,0,10*ROW('Water Data'!E15))),'Data Summary'!CA21="Yes"),OFFSET('Water Data'!$E$10,0,10*ROW('Water Data'!E15)),NA())</f>
        <v>#N/A</v>
      </c>
      <c r="M21" s="433" t="e">
        <f ca="1">+IF(AND(ISNUMBER(OFFSET('Water Data'!$F$5,0,10*ROW('Water Data'!F15))),'Data Summary'!CB21="Yes"),100-OFFSET('Water Data'!$F$5,0,10*ROW('Water Data'!F15)),NA())</f>
        <v>#N/A</v>
      </c>
      <c r="N21" s="433" t="e">
        <f ca="1">+IF(AND(ISNUMBER(OFFSET('Water Data'!$F$7,0,10*ROW('Water Data'!F15))),'Data Summary'!CC21="Yes"),OFFSET('Water Data'!$F$7,0,10*ROW('Water Data'!F15)),NA())</f>
        <v>#N/A</v>
      </c>
      <c r="O21" s="433" t="e">
        <f ca="1">+IF(AND(ISNUMBER(OFFSET('Water Data'!$F$10,0,10*ROW('Water Data'!F15))),'Data Summary'!CD21="Yes"),OFFSET('Water Data'!$F$10,0,10*ROW('Water Data'!F15)),NA())</f>
        <v>#N/A</v>
      </c>
      <c r="P21" s="433" t="e">
        <f ca="1">+IF(AND(ISNUMBER(OFFSET('Water Data'!$G$5,0,10*ROW('Water Data'!G15))),'Data Summary'!CE21="Yes"),100-OFFSET('Water Data'!$G$5,0,10*ROW('Water Data'!G15)),NA())</f>
        <v>#N/A</v>
      </c>
      <c r="Q21" s="433" t="e">
        <f ca="1">+IF(AND(ISNUMBER(OFFSET('Water Data'!$G$7,0,10*ROW('Water Data'!G15))),'Data Summary'!CF21="Yes"),OFFSET('Water Data'!$G$7,0,10*ROW('Water Data'!G15)),NA())</f>
        <v>#N/A</v>
      </c>
      <c r="R21" s="433" t="e">
        <f ca="1">+IF(AND(ISNUMBER(OFFSET('Water Data'!$G$10,0,10*ROW('Water Data'!G15))),'Data Summary'!CG21="Yes"),OFFSET('Water Data'!$G$10,0,10*ROW('Water Data'!G15)),NA())</f>
        <v>#N/A</v>
      </c>
      <c r="S21" s="433" t="e">
        <f ca="1">+IF(AND(ISNUMBER(OFFSET('Water Data'!$H$5,0,10*ROW('Water Data'!H15))),'Data Summary'!CH21="Yes"),100-OFFSET('Water Data'!$H$5,0,10*ROW('Water Data'!H15)),NA())</f>
        <v>#N/A</v>
      </c>
      <c r="T21" s="433" t="e">
        <f ca="1">+IF(AND(ISNUMBER(OFFSET('Water Data'!$H$7,0,10*ROW('Water Data'!H15))),'Data Summary'!CI21="Yes"),OFFSET('Water Data'!$H$7,0,10*ROW('Water Data'!H15)),NA())</f>
        <v>#N/A</v>
      </c>
      <c r="U21" s="433" t="e">
        <f ca="1">+IF(AND(ISNUMBER(OFFSET('Water Data'!$H$10,0,10*ROW('Water Data'!H15))),'Data Summary'!CJ21="Yes"),OFFSET('Water Data'!$H$10,0,10*ROW('Water Data'!H15)),NA())</f>
        <v>#N/A</v>
      </c>
      <c r="V21" s="205" t="e">
        <f ca="1">+IF(AND(ISNUMBER(OFFSET('Sanitation Data'!$C$5,0,10*ROW('Sanitation Data'!C15))),'Data Summary'!CK21="Yes"),100-OFFSET('Sanitation Data'!$C$5,0,10*ROW('Sanitation Data'!C15)),NA())</f>
        <v>#N/A</v>
      </c>
      <c r="W21" s="205" t="e">
        <f ca="1">+IF(AND(ISNUMBER(OFFSET('Sanitation Data'!$C$7,0,10*ROW('Sanitation Data'!C15))),'Data Summary'!CL21="Yes"),OFFSET('Sanitation Data'!$C$7,0,10*ROW('Sanitation Data'!C15)),NA())</f>
        <v>#N/A</v>
      </c>
      <c r="X21" s="205" t="e">
        <f ca="1">+IF(AND(ISNUMBER(OFFSET('Sanitation Data'!$C$11,0,10*ROW('Sanitation Data'!C15))),'Data Summary'!CM21="Yes"),OFFSET('Sanitation Data'!$C$11,0,10*ROW('Sanitation Data'!C15)),NA())</f>
        <v>#N/A</v>
      </c>
      <c r="Y21" s="205" t="e">
        <f ca="1">+IF(AND(ISNUMBER(OFFSET('Sanitation Data'!$C$12,0,10*ROW('Sanitation Data'!C15))),'Data Summary'!CN21="Yes"),OFFSET('Sanitation Data'!$C$12,0,10*ROW('Sanitation Data'!C15)),NA())</f>
        <v>#N/A</v>
      </c>
      <c r="Z21" s="205" t="e">
        <f ca="1">+IF(AND(ISNUMBER(OFFSET('Sanitation Data'!$C$13,0,10*ROW('Sanitation Data'!C15))),'Data Summary'!CO21="Yes"),OFFSET('Sanitation Data'!$C$13,0,10*ROW('Sanitation Data'!C15)),NA())</f>
        <v>#N/A</v>
      </c>
      <c r="AA21" s="205" t="e">
        <f ca="1">+IF(AND(ISNUMBER(OFFSET('Sanitation Data'!$D$5,0,10*ROW('Sanitation Data'!D15))),'Data Summary'!CP21="Yes"),100-OFFSET('Sanitation Data'!$D$5,0,10*ROW('Sanitation Data'!D15)),NA())</f>
        <v>#N/A</v>
      </c>
      <c r="AB21" s="205" t="e">
        <f ca="1">+IF(AND(ISNUMBER(OFFSET('Sanitation Data'!$D$7,0,10*ROW('Sanitation Data'!D15))),'Data Summary'!CQ21="Yes"),OFFSET('Sanitation Data'!$D$7,0,10*ROW('Sanitation Data'!D15)),NA())</f>
        <v>#N/A</v>
      </c>
      <c r="AC21" s="205" t="e">
        <f ca="1">+IF(AND(ISNUMBER(OFFSET('Sanitation Data'!$D$11,0,10*ROW('Sanitation Data'!D15))),'Data Summary'!CR21="Yes"),OFFSET('Sanitation Data'!$D$11,0,10*ROW('Sanitation Data'!D15)),NA())</f>
        <v>#N/A</v>
      </c>
      <c r="AD21" s="205" t="e">
        <f ca="1">+IF(AND(ISNUMBER(OFFSET('Sanitation Data'!$D$12,0,10*ROW('Sanitation Data'!D15))),'Data Summary'!CS21="Yes"),OFFSET('Sanitation Data'!$D$12,0,10*ROW('Sanitation Data'!D15)),NA())</f>
        <v>#N/A</v>
      </c>
      <c r="AE21" s="205" t="e">
        <f ca="1">+IF(AND(ISNUMBER(OFFSET('Sanitation Data'!$D$13,0,10*ROW('Sanitation Data'!D15))),'Data Summary'!CT21="Yes"),OFFSET('Sanitation Data'!$D$13,0,10*ROW('Sanitation Data'!D15)),NA())</f>
        <v>#N/A</v>
      </c>
      <c r="AF21" s="205" t="e">
        <f ca="1">+IF(AND(ISNUMBER(OFFSET('Sanitation Data'!$E$5,0,10*ROW('Sanitation Data'!E15))),'Data Summary'!CU21="Yes"),100-OFFSET('Sanitation Data'!$E$5,0,10*ROW('Sanitation Data'!E15)),NA())</f>
        <v>#N/A</v>
      </c>
      <c r="AG21" s="205" t="e">
        <f ca="1">+IF(AND(ISNUMBER(OFFSET('Sanitation Data'!$E$7,0,10*ROW('Sanitation Data'!E15))),'Data Summary'!CV21="Yes"),OFFSET('Sanitation Data'!$E$7,0,10*ROW('Sanitation Data'!E15)),NA())</f>
        <v>#N/A</v>
      </c>
      <c r="AH21" s="205" t="e">
        <f ca="1">+IF(AND(ISNUMBER(OFFSET('Sanitation Data'!$E$11,0,10*ROW('Sanitation Data'!E15))),'Data Summary'!CW21="Yes"),OFFSET('Sanitation Data'!$E$11,0,10*ROW('Sanitation Data'!E15)),NA())</f>
        <v>#N/A</v>
      </c>
      <c r="AI21" s="205" t="e">
        <f ca="1">+IF(AND(ISNUMBER(OFFSET('Sanitation Data'!$E$12,0,10*ROW('Sanitation Data'!E15))),'Data Summary'!CX21="Yes"),OFFSET('Sanitation Data'!$E$12,0,10*ROW('Sanitation Data'!E15)),NA())</f>
        <v>#N/A</v>
      </c>
      <c r="AJ21" s="205" t="e">
        <f ca="1">+IF(AND(ISNUMBER(OFFSET('Sanitation Data'!$E$13,0,10*ROW('Sanitation Data'!E15))),'Data Summary'!CY21="Yes"),OFFSET('Sanitation Data'!$E$13,0,10*ROW('Sanitation Data'!E15)),NA())</f>
        <v>#N/A</v>
      </c>
      <c r="AK21" s="205" t="e">
        <f ca="1">+IF(AND(ISNUMBER(OFFSET('Sanitation Data'!$F$5,0,10*ROW('Sanitation Data'!F15))),'Data Summary'!CZ21="Yes"),100-OFFSET('Sanitation Data'!$F$5,0,10*ROW('Sanitation Data'!F15)),NA())</f>
        <v>#N/A</v>
      </c>
      <c r="AL21" s="205" t="e">
        <f ca="1">+IF(AND(ISNUMBER(OFFSET('Sanitation Data'!$F$7,0,10*ROW('Sanitation Data'!F15))),'Data Summary'!DA21="Yes"),OFFSET('Sanitation Data'!$F$7,0,10*ROW('Sanitation Data'!F15)),NA())</f>
        <v>#N/A</v>
      </c>
      <c r="AM21" s="205" t="e">
        <f ca="1">+IF(AND(ISNUMBER(OFFSET('Sanitation Data'!$F$11,0,10*ROW('Sanitation Data'!F15))),'Data Summary'!DB21="Yes"),OFFSET('Sanitation Data'!$F$11,0,10*ROW('Sanitation Data'!F15)),NA())</f>
        <v>#N/A</v>
      </c>
      <c r="AN21" s="205" t="e">
        <f ca="1">+IF(AND(ISNUMBER(OFFSET('Sanitation Data'!$F$12,0,10*ROW('Sanitation Data'!F15))),'Data Summary'!DC21="Yes"),OFFSET('Sanitation Data'!$F$12,0,10*ROW('Sanitation Data'!F15)),NA())</f>
        <v>#N/A</v>
      </c>
      <c r="AO21" s="205" t="e">
        <f ca="1">+IF(AND(ISNUMBER(OFFSET('Sanitation Data'!$F$13,0,10*ROW('Sanitation Data'!F15))),'Data Summary'!DD21="Yes"),OFFSET('Sanitation Data'!$F$13,0,10*ROW('Sanitation Data'!F15)),NA())</f>
        <v>#N/A</v>
      </c>
      <c r="AP21" s="205" t="e">
        <f ca="1">+IF(AND(ISNUMBER(OFFSET('Sanitation Data'!$G$5,0,10*ROW('Sanitation Data'!G15))),'Data Summary'!DE21="Yes"),100-OFFSET('Sanitation Data'!$G$5,0,10*ROW('Sanitation Data'!G15)),NA())</f>
        <v>#N/A</v>
      </c>
      <c r="AQ21" s="205" t="e">
        <f ca="1">+IF(AND(ISNUMBER(OFFSET('Sanitation Data'!$G$7,0,10*ROW('Sanitation Data'!G15))),'Data Summary'!DF21="Yes"),OFFSET('Sanitation Data'!$G$7,0,10*ROW('Sanitation Data'!G15)),NA())</f>
        <v>#N/A</v>
      </c>
      <c r="AR21" s="205" t="e">
        <f ca="1">+IF(AND(ISNUMBER(OFFSET('Sanitation Data'!$G$11,0,10*ROW('Sanitation Data'!G15))),'Data Summary'!DG21="Yes"),OFFSET('Sanitation Data'!$G$11,0,10*ROW('Sanitation Data'!G15)),NA())</f>
        <v>#N/A</v>
      </c>
      <c r="AS21" s="205" t="e">
        <f ca="1">+IF(AND(ISNUMBER(OFFSET('Sanitation Data'!$G$12,0,10*ROW('Sanitation Data'!G15))),'Data Summary'!DH21="Yes"),OFFSET('Sanitation Data'!$G$12,0,10*ROW('Sanitation Data'!G15)),NA())</f>
        <v>#N/A</v>
      </c>
      <c r="AT21" s="205" t="e">
        <f ca="1">+IF(AND(ISNUMBER(OFFSET('Sanitation Data'!$G$13,0,10*ROW('Sanitation Data'!G15))),'Data Summary'!DI21="Yes"),OFFSET('Sanitation Data'!$G$13,0,10*ROW('Sanitation Data'!G15)),NA())</f>
        <v>#N/A</v>
      </c>
      <c r="AU21" s="205" t="e">
        <f ca="1">+IF(AND(ISNUMBER(OFFSET('Sanitation Data'!$H$5,0,10*ROW('Sanitation Data'!H15))),'Data Summary'!DJ21="Yes"),100-OFFSET('Sanitation Data'!$H$5,0,10*ROW('Sanitation Data'!H15)),NA())</f>
        <v>#N/A</v>
      </c>
      <c r="AV21" s="205" t="e">
        <f ca="1">+IF(AND(ISNUMBER(OFFSET('Sanitation Data'!$H$7,0,10*ROW('Sanitation Data'!H15))),'Data Summary'!DK21="Yes"),OFFSET('Sanitation Data'!$H$7,0,10*ROW('Sanitation Data'!H15)),NA())</f>
        <v>#N/A</v>
      </c>
      <c r="AW21" s="205" t="e">
        <f ca="1">+IF(AND(ISNUMBER(OFFSET('Sanitation Data'!$H$11,0,10*ROW('Sanitation Data'!H15))),'Data Summary'!DL21="Yes"),OFFSET('Sanitation Data'!$H$11,0,10*ROW('Sanitation Data'!H15)),NA())</f>
        <v>#N/A</v>
      </c>
      <c r="AX21" s="205" t="e">
        <f ca="1">+IF(AND(ISNUMBER(OFFSET('Sanitation Data'!$H$12,0,10*ROW('Sanitation Data'!H15))),'Data Summary'!DM21="Yes"),OFFSET('Sanitation Data'!$H$12,0,10*ROW('Sanitation Data'!H15)),NA())</f>
        <v>#N/A</v>
      </c>
      <c r="AY21" s="205" t="e">
        <f ca="1">+IF(AND(ISNUMBER(OFFSET('Sanitation Data'!$H$13,0,10*ROW('Sanitation Data'!H15))),'Data Summary'!DN21="Yes"),OFFSET('Sanitation Data'!$H$13,0,10*ROW('Sanitation Data'!H15)),NA())</f>
        <v>#N/A</v>
      </c>
      <c r="AZ21" s="206" t="e">
        <f ca="1">+IF(AND(ISNUMBER(OFFSET('Hygiene Data'!$C$6,0,10*ROW('Hygiene Data'!C15))),'Data Summary'!DO21="Yes"),OFFSET('Hygiene Data'!$C$6,0,10*ROW('Hygiene Data'!C15)),NA())</f>
        <v>#N/A</v>
      </c>
      <c r="BA21" s="206" t="e">
        <f ca="1">+IF(AND(ISNUMBER(OFFSET('Hygiene Data'!$C$8,0,10*ROW('Hygiene Data'!C15))),'Data Summary'!DP21="Yes"),OFFSET('Hygiene Data'!$C$8,0,10*ROW('Hygiene Data'!C15)),NA())</f>
        <v>#N/A</v>
      </c>
      <c r="BB21" s="206" t="e">
        <f ca="1">+IF(AND(ISNUMBER(OFFSET('Hygiene Data'!$C$10,0,10*ROW('Hygiene Data'!C15))),'Data Summary'!DQ21="Yes"),OFFSET('Hygiene Data'!$C$10,0,10*ROW('Hygiene Data'!C15)),NA())</f>
        <v>#N/A</v>
      </c>
      <c r="BC21" s="206" t="e">
        <f ca="1">+IF(AND(ISNUMBER(OFFSET('Hygiene Data'!$D$6,0,10*ROW('Hygiene Data'!D15))),'Data Summary'!DR21="Yes"),OFFSET('Hygiene Data'!$D$6,0,10*ROW('Hygiene Data'!D15)),NA())</f>
        <v>#N/A</v>
      </c>
      <c r="BD21" s="206" t="e">
        <f ca="1">+IF(AND(ISNUMBER(OFFSET('Hygiene Data'!$D$8,0,10*ROW('Hygiene Data'!D15))),'Data Summary'!DS21="Yes"),OFFSET('Hygiene Data'!$D$8,0,10*ROW('Hygiene Data'!D15)),NA())</f>
        <v>#N/A</v>
      </c>
      <c r="BE21" s="206" t="e">
        <f ca="1">+IF(AND(ISNUMBER(OFFSET('Hygiene Data'!$D$10,0,10*ROW('Hygiene Data'!D15))),'Data Summary'!DT21="Yes"),OFFSET('Hygiene Data'!$D$10,0,10*ROW('Hygiene Data'!D15)),NA())</f>
        <v>#N/A</v>
      </c>
      <c r="BF21" s="206" t="e">
        <f ca="1">+IF(AND(ISNUMBER(OFFSET('Hygiene Data'!$E$6,0,10*ROW('Hygiene Data'!E15))),'Data Summary'!DU21="Yes"),OFFSET('Hygiene Data'!$E$6,0,10*ROW('Hygiene Data'!E15)),NA())</f>
        <v>#N/A</v>
      </c>
      <c r="BG21" s="206" t="e">
        <f ca="1">+IF(AND(ISNUMBER(OFFSET('Hygiene Data'!$E$8,0,10*ROW('Hygiene Data'!E15))),'Data Summary'!DV21="Yes"),OFFSET('Hygiene Data'!$E$8,0,10*ROW('Hygiene Data'!E15)),NA())</f>
        <v>#N/A</v>
      </c>
      <c r="BH21" s="206" t="e">
        <f ca="1">+IF(AND(ISNUMBER(OFFSET('Hygiene Data'!$E$10,0,10*ROW('Hygiene Data'!E15))),'Data Summary'!DW21="Yes"),OFFSET('Hygiene Data'!$E$10,0,10*ROW('Hygiene Data'!E15)),NA())</f>
        <v>#N/A</v>
      </c>
      <c r="BI21" s="206" t="e">
        <f ca="1">+IF(AND(ISNUMBER(OFFSET('Hygiene Data'!$F$6,0,10*ROW('Hygiene Data'!F15))),'Data Summary'!DX21="Yes"),OFFSET('Hygiene Data'!$F$6,0,10*ROW('Hygiene Data'!F15)),NA())</f>
        <v>#N/A</v>
      </c>
      <c r="BJ21" s="206" t="e">
        <f ca="1">+IF(AND(ISNUMBER(OFFSET('Hygiene Data'!$F$8,0,10*ROW('Hygiene Data'!F15))),'Data Summary'!DY21="Yes"),OFFSET('Hygiene Data'!$F$8,0,10*ROW('Hygiene Data'!F15)),NA())</f>
        <v>#N/A</v>
      </c>
      <c r="BK21" s="206" t="e">
        <f ca="1">+IF(AND(ISNUMBER(OFFSET('Hygiene Data'!$F$10,0,10*ROW('Hygiene Data'!F15))),'Data Summary'!DZ21="Yes"),OFFSET('Hygiene Data'!$F$10,0,10*ROW('Hygiene Data'!F15)),NA())</f>
        <v>#N/A</v>
      </c>
      <c r="BL21" s="206" t="e">
        <f ca="1">+IF(AND(ISNUMBER(OFFSET('Hygiene Data'!$G$6,0,10*ROW('Hygiene Data'!G15))),'Data Summary'!EA21="Yes"),OFFSET('Hygiene Data'!$G$6,0,10*ROW('Hygiene Data'!G15)),NA())</f>
        <v>#N/A</v>
      </c>
      <c r="BM21" s="206" t="e">
        <f ca="1">+IF(AND(ISNUMBER(OFFSET('Hygiene Data'!$G$8,0,10*ROW('Hygiene Data'!G15))),'Data Summary'!EB21="Yes"),OFFSET('Hygiene Data'!$G$8,0,10*ROW('Hygiene Data'!G15)),NA())</f>
        <v>#N/A</v>
      </c>
      <c r="BN21" s="206" t="e">
        <f ca="1">+IF(AND(ISNUMBER(OFFSET('Hygiene Data'!$G$10,0,10*ROW('Hygiene Data'!G15))),'Data Summary'!EC21="Yes"),OFFSET('Hygiene Data'!$G$10,0,10*ROW('Hygiene Data'!G15)),NA())</f>
        <v>#N/A</v>
      </c>
      <c r="BO21" s="206" t="e">
        <f ca="1">+IF(AND(ISNUMBER(OFFSET('Hygiene Data'!$H$6,0,10*ROW('Hygiene Data'!H15))),'Data Summary'!ED21="Yes"),OFFSET('Hygiene Data'!$H$6,0,10*ROW('Hygiene Data'!H15)),NA())</f>
        <v>#N/A</v>
      </c>
      <c r="BP21" s="206" t="e">
        <f ca="1">+IF(AND(ISNUMBER(OFFSET('Hygiene Data'!$H$8,0,10*ROW('Hygiene Data'!H15))),'Data Summary'!EE21="Yes"),OFFSET('Hygiene Data'!$H$8,0,10*ROW('Hygiene Data'!H15)),NA())</f>
        <v>#N/A</v>
      </c>
      <c r="BQ21" s="206" t="e">
        <f ca="1">+IF(AND(ISNUMBER(OFFSET('Hygiene Data'!$H$10,0,10*ROW('Hygiene Data'!H15))),'Data Summary'!EF21="Yes"),OFFSET('Hygiene Data'!$H$10,0,10*ROW('Hygiene Data'!H15)),NA())</f>
        <v>#N/A</v>
      </c>
    </row>
    <row r="22" spans="1:69" x14ac:dyDescent="0.25">
      <c r="A22" s="59" t="e">
        <f ca="1">+IF(OFFSET('Water Data'!$B$1,0,10*ROW('Water Data'!B16))="",NA(),OFFSET('Water Data'!$B$1,0,10*ROW('Water Data'!B16)))</f>
        <v>#N/A</v>
      </c>
      <c r="B22" s="59" t="e">
        <f ca="1">+IF(OFFSET('Water Data'!$A$3,0,10*ROW('Water Data'!A16))="",NA(),OFFSET('Water Data'!$A$3,0,10*ROW('Water Data'!A16)))</f>
        <v>#N/A</v>
      </c>
      <c r="C22" s="59" t="e">
        <f ca="1">+IF(OFFSET('Water Data'!$C$3,0,10*ROW('Water Data'!C16))="",NA(),OFFSET('Water Data'!$C$3,0,10*ROW('Water Data'!C16)))</f>
        <v>#N/A</v>
      </c>
      <c r="D22" s="433" t="e">
        <f ca="1">+IF(AND(ISNUMBER(OFFSET('Water Data'!$C$5,0,10*ROW('Water Data'!C16))),'Data Summary'!BS22="Yes"),100-OFFSET('Water Data'!$C$5,0,10*ROW('Water Data'!C16)),NA())</f>
        <v>#N/A</v>
      </c>
      <c r="E22" s="433" t="e">
        <f ca="1">+IF(AND(ISNUMBER(OFFSET('Water Data'!$C$7,0,10*ROW('Water Data'!C16))),'Data Summary'!BT22="Yes"),OFFSET('Water Data'!$C$7,0,10*ROW('Water Data'!C16)),NA())</f>
        <v>#N/A</v>
      </c>
      <c r="F22" s="433" t="e">
        <f ca="1">+IF(AND(ISNUMBER(OFFSET('Water Data'!$C$10,0,10*ROW('Water Data'!C16))),'Data Summary'!BU22="Yes"),OFFSET('Water Data'!$C$10,0,10*ROW('Water Data'!C16)),NA())</f>
        <v>#N/A</v>
      </c>
      <c r="G22" s="433" t="e">
        <f ca="1">+IF(AND(ISNUMBER(OFFSET('Water Data'!$D$5,0,10*ROW('Water Data'!D16))),'Data Summary'!BV22="Yes"),100-OFFSET('Water Data'!$D$5,0,10*ROW('Water Data'!D16)),NA())</f>
        <v>#N/A</v>
      </c>
      <c r="H22" s="433" t="e">
        <f ca="1">+IF(AND(ISNUMBER(OFFSET('Water Data'!$D$7,0,10*ROW('Water Data'!D16))),'Data Summary'!BW22="Yes"),OFFSET('Water Data'!$D$7,0,10*ROW('Water Data'!D16)),NA())</f>
        <v>#N/A</v>
      </c>
      <c r="I22" s="433" t="e">
        <f ca="1">+IF(AND(ISNUMBER(OFFSET('Water Data'!$D$10,0,10*ROW('Water Data'!D16))),'Data Summary'!BX22="Yes"),OFFSET('Water Data'!$D$10,0,10*ROW('Water Data'!D16)),NA())</f>
        <v>#N/A</v>
      </c>
      <c r="J22" s="433" t="e">
        <f ca="1">+IF(AND(ISNUMBER(OFFSET('Water Data'!$E$5,0,10*ROW('Water Data'!E16))),'Data Summary'!BY22="Yes"),100-OFFSET('Water Data'!$E$5,0,10*ROW('Water Data'!E16)),NA())</f>
        <v>#N/A</v>
      </c>
      <c r="K22" s="433" t="e">
        <f ca="1">+IF(AND(ISNUMBER(OFFSET('Water Data'!$E$7,0,10*ROW('Water Data'!E16))),'Data Summary'!BZ22="Yes"),OFFSET('Water Data'!$E$7,0,10*ROW('Water Data'!E16)),NA())</f>
        <v>#N/A</v>
      </c>
      <c r="L22" s="433" t="e">
        <f ca="1">+IF(AND(ISNUMBER(OFFSET('Water Data'!$E$10,0,10*ROW('Water Data'!E16))),'Data Summary'!CA22="Yes"),OFFSET('Water Data'!$E$10,0,10*ROW('Water Data'!E16)),NA())</f>
        <v>#N/A</v>
      </c>
      <c r="M22" s="433" t="e">
        <f ca="1">+IF(AND(ISNUMBER(OFFSET('Water Data'!$F$5,0,10*ROW('Water Data'!F16))),'Data Summary'!CB22="Yes"),100-OFFSET('Water Data'!$F$5,0,10*ROW('Water Data'!F16)),NA())</f>
        <v>#N/A</v>
      </c>
      <c r="N22" s="433" t="e">
        <f ca="1">+IF(AND(ISNUMBER(OFFSET('Water Data'!$F$7,0,10*ROW('Water Data'!F16))),'Data Summary'!CC22="Yes"),OFFSET('Water Data'!$F$7,0,10*ROW('Water Data'!F16)),NA())</f>
        <v>#N/A</v>
      </c>
      <c r="O22" s="433" t="e">
        <f ca="1">+IF(AND(ISNUMBER(OFFSET('Water Data'!$F$10,0,10*ROW('Water Data'!F16))),'Data Summary'!CD22="Yes"),OFFSET('Water Data'!$F$10,0,10*ROW('Water Data'!F16)),NA())</f>
        <v>#N/A</v>
      </c>
      <c r="P22" s="433" t="e">
        <f ca="1">+IF(AND(ISNUMBER(OFFSET('Water Data'!$G$5,0,10*ROW('Water Data'!G16))),'Data Summary'!CE22="Yes"),100-OFFSET('Water Data'!$G$5,0,10*ROW('Water Data'!G16)),NA())</f>
        <v>#N/A</v>
      </c>
      <c r="Q22" s="433" t="e">
        <f ca="1">+IF(AND(ISNUMBER(OFFSET('Water Data'!$G$7,0,10*ROW('Water Data'!G16))),'Data Summary'!CF22="Yes"),OFFSET('Water Data'!$G$7,0,10*ROW('Water Data'!G16)),NA())</f>
        <v>#N/A</v>
      </c>
      <c r="R22" s="433" t="e">
        <f ca="1">+IF(AND(ISNUMBER(OFFSET('Water Data'!$G$10,0,10*ROW('Water Data'!G16))),'Data Summary'!CG22="Yes"),OFFSET('Water Data'!$G$10,0,10*ROW('Water Data'!G16)),NA())</f>
        <v>#N/A</v>
      </c>
      <c r="S22" s="433" t="e">
        <f ca="1">+IF(AND(ISNUMBER(OFFSET('Water Data'!$H$5,0,10*ROW('Water Data'!H16))),'Data Summary'!CH22="Yes"),100-OFFSET('Water Data'!$H$5,0,10*ROW('Water Data'!H16)),NA())</f>
        <v>#N/A</v>
      </c>
      <c r="T22" s="433" t="e">
        <f ca="1">+IF(AND(ISNUMBER(OFFSET('Water Data'!$H$7,0,10*ROW('Water Data'!H16))),'Data Summary'!CI22="Yes"),OFFSET('Water Data'!$H$7,0,10*ROW('Water Data'!H16)),NA())</f>
        <v>#N/A</v>
      </c>
      <c r="U22" s="433" t="e">
        <f ca="1">+IF(AND(ISNUMBER(OFFSET('Water Data'!$H$10,0,10*ROW('Water Data'!H16))),'Data Summary'!CJ22="Yes"),OFFSET('Water Data'!$H$10,0,10*ROW('Water Data'!H16)),NA())</f>
        <v>#N/A</v>
      </c>
      <c r="V22" s="205" t="e">
        <f ca="1">+IF(AND(ISNUMBER(OFFSET('Sanitation Data'!$C$5,0,10*ROW('Sanitation Data'!C16))),'Data Summary'!CK22="Yes"),100-OFFSET('Sanitation Data'!$C$5,0,10*ROW('Sanitation Data'!C16)),NA())</f>
        <v>#N/A</v>
      </c>
      <c r="W22" s="205" t="e">
        <f ca="1">+IF(AND(ISNUMBER(OFFSET('Sanitation Data'!$C$7,0,10*ROW('Sanitation Data'!C16))),'Data Summary'!CL22="Yes"),OFFSET('Sanitation Data'!$C$7,0,10*ROW('Sanitation Data'!C16)),NA())</f>
        <v>#N/A</v>
      </c>
      <c r="X22" s="205" t="e">
        <f ca="1">+IF(AND(ISNUMBER(OFFSET('Sanitation Data'!$C$11,0,10*ROW('Sanitation Data'!C16))),'Data Summary'!CM22="Yes"),OFFSET('Sanitation Data'!$C$11,0,10*ROW('Sanitation Data'!C16)),NA())</f>
        <v>#N/A</v>
      </c>
      <c r="Y22" s="205" t="e">
        <f ca="1">+IF(AND(ISNUMBER(OFFSET('Sanitation Data'!$C$12,0,10*ROW('Sanitation Data'!C16))),'Data Summary'!CN22="Yes"),OFFSET('Sanitation Data'!$C$12,0,10*ROW('Sanitation Data'!C16)),NA())</f>
        <v>#N/A</v>
      </c>
      <c r="Z22" s="205" t="e">
        <f ca="1">+IF(AND(ISNUMBER(OFFSET('Sanitation Data'!$C$13,0,10*ROW('Sanitation Data'!C16))),'Data Summary'!CO22="Yes"),OFFSET('Sanitation Data'!$C$13,0,10*ROW('Sanitation Data'!C16)),NA())</f>
        <v>#N/A</v>
      </c>
      <c r="AA22" s="205" t="e">
        <f ca="1">+IF(AND(ISNUMBER(OFFSET('Sanitation Data'!$D$5,0,10*ROW('Sanitation Data'!D16))),'Data Summary'!CP22="Yes"),100-OFFSET('Sanitation Data'!$D$5,0,10*ROW('Sanitation Data'!D16)),NA())</f>
        <v>#N/A</v>
      </c>
      <c r="AB22" s="205" t="e">
        <f ca="1">+IF(AND(ISNUMBER(OFFSET('Sanitation Data'!$D$7,0,10*ROW('Sanitation Data'!D16))),'Data Summary'!CQ22="Yes"),OFFSET('Sanitation Data'!$D$7,0,10*ROW('Sanitation Data'!D16)),NA())</f>
        <v>#N/A</v>
      </c>
      <c r="AC22" s="205" t="e">
        <f ca="1">+IF(AND(ISNUMBER(OFFSET('Sanitation Data'!$D$11,0,10*ROW('Sanitation Data'!D16))),'Data Summary'!CR22="Yes"),OFFSET('Sanitation Data'!$D$11,0,10*ROW('Sanitation Data'!D16)),NA())</f>
        <v>#N/A</v>
      </c>
      <c r="AD22" s="205" t="e">
        <f ca="1">+IF(AND(ISNUMBER(OFFSET('Sanitation Data'!$D$12,0,10*ROW('Sanitation Data'!D16))),'Data Summary'!CS22="Yes"),OFFSET('Sanitation Data'!$D$12,0,10*ROW('Sanitation Data'!D16)),NA())</f>
        <v>#N/A</v>
      </c>
      <c r="AE22" s="205" t="e">
        <f ca="1">+IF(AND(ISNUMBER(OFFSET('Sanitation Data'!$D$13,0,10*ROW('Sanitation Data'!D16))),'Data Summary'!CT22="Yes"),OFFSET('Sanitation Data'!$D$13,0,10*ROW('Sanitation Data'!D16)),NA())</f>
        <v>#N/A</v>
      </c>
      <c r="AF22" s="205" t="e">
        <f ca="1">+IF(AND(ISNUMBER(OFFSET('Sanitation Data'!$E$5,0,10*ROW('Sanitation Data'!E16))),'Data Summary'!CU22="Yes"),100-OFFSET('Sanitation Data'!$E$5,0,10*ROW('Sanitation Data'!E16)),NA())</f>
        <v>#N/A</v>
      </c>
      <c r="AG22" s="205" t="e">
        <f ca="1">+IF(AND(ISNUMBER(OFFSET('Sanitation Data'!$E$7,0,10*ROW('Sanitation Data'!E16))),'Data Summary'!CV22="Yes"),OFFSET('Sanitation Data'!$E$7,0,10*ROW('Sanitation Data'!E16)),NA())</f>
        <v>#N/A</v>
      </c>
      <c r="AH22" s="205" t="e">
        <f ca="1">+IF(AND(ISNUMBER(OFFSET('Sanitation Data'!$E$11,0,10*ROW('Sanitation Data'!E16))),'Data Summary'!CW22="Yes"),OFFSET('Sanitation Data'!$E$11,0,10*ROW('Sanitation Data'!E16)),NA())</f>
        <v>#N/A</v>
      </c>
      <c r="AI22" s="205" t="e">
        <f ca="1">+IF(AND(ISNUMBER(OFFSET('Sanitation Data'!$E$12,0,10*ROW('Sanitation Data'!E16))),'Data Summary'!CX22="Yes"),OFFSET('Sanitation Data'!$E$12,0,10*ROW('Sanitation Data'!E16)),NA())</f>
        <v>#N/A</v>
      </c>
      <c r="AJ22" s="205" t="e">
        <f ca="1">+IF(AND(ISNUMBER(OFFSET('Sanitation Data'!$E$13,0,10*ROW('Sanitation Data'!E16))),'Data Summary'!CY22="Yes"),OFFSET('Sanitation Data'!$E$13,0,10*ROW('Sanitation Data'!E16)),NA())</f>
        <v>#N/A</v>
      </c>
      <c r="AK22" s="205" t="e">
        <f ca="1">+IF(AND(ISNUMBER(OFFSET('Sanitation Data'!$F$5,0,10*ROW('Sanitation Data'!F16))),'Data Summary'!CZ22="Yes"),100-OFFSET('Sanitation Data'!$F$5,0,10*ROW('Sanitation Data'!F16)),NA())</f>
        <v>#N/A</v>
      </c>
      <c r="AL22" s="205" t="e">
        <f ca="1">+IF(AND(ISNUMBER(OFFSET('Sanitation Data'!$F$7,0,10*ROW('Sanitation Data'!F16))),'Data Summary'!DA22="Yes"),OFFSET('Sanitation Data'!$F$7,0,10*ROW('Sanitation Data'!F16)),NA())</f>
        <v>#N/A</v>
      </c>
      <c r="AM22" s="205" t="e">
        <f ca="1">+IF(AND(ISNUMBER(OFFSET('Sanitation Data'!$F$11,0,10*ROW('Sanitation Data'!F16))),'Data Summary'!DB22="Yes"),OFFSET('Sanitation Data'!$F$11,0,10*ROW('Sanitation Data'!F16)),NA())</f>
        <v>#N/A</v>
      </c>
      <c r="AN22" s="205" t="e">
        <f ca="1">+IF(AND(ISNUMBER(OFFSET('Sanitation Data'!$F$12,0,10*ROW('Sanitation Data'!F16))),'Data Summary'!DC22="Yes"),OFFSET('Sanitation Data'!$F$12,0,10*ROW('Sanitation Data'!F16)),NA())</f>
        <v>#N/A</v>
      </c>
      <c r="AO22" s="205" t="e">
        <f ca="1">+IF(AND(ISNUMBER(OFFSET('Sanitation Data'!$F$13,0,10*ROW('Sanitation Data'!F16))),'Data Summary'!DD22="Yes"),OFFSET('Sanitation Data'!$F$13,0,10*ROW('Sanitation Data'!F16)),NA())</f>
        <v>#N/A</v>
      </c>
      <c r="AP22" s="205" t="e">
        <f ca="1">+IF(AND(ISNUMBER(OFFSET('Sanitation Data'!$G$5,0,10*ROW('Sanitation Data'!G16))),'Data Summary'!DE22="Yes"),100-OFFSET('Sanitation Data'!$G$5,0,10*ROW('Sanitation Data'!G16)),NA())</f>
        <v>#N/A</v>
      </c>
      <c r="AQ22" s="205" t="e">
        <f ca="1">+IF(AND(ISNUMBER(OFFSET('Sanitation Data'!$G$7,0,10*ROW('Sanitation Data'!G16))),'Data Summary'!DF22="Yes"),OFFSET('Sanitation Data'!$G$7,0,10*ROW('Sanitation Data'!G16)),NA())</f>
        <v>#N/A</v>
      </c>
      <c r="AR22" s="205" t="e">
        <f ca="1">+IF(AND(ISNUMBER(OFFSET('Sanitation Data'!$G$11,0,10*ROW('Sanitation Data'!G16))),'Data Summary'!DG22="Yes"),OFFSET('Sanitation Data'!$G$11,0,10*ROW('Sanitation Data'!G16)),NA())</f>
        <v>#N/A</v>
      </c>
      <c r="AS22" s="205" t="e">
        <f ca="1">+IF(AND(ISNUMBER(OFFSET('Sanitation Data'!$G$12,0,10*ROW('Sanitation Data'!G16))),'Data Summary'!DH22="Yes"),OFFSET('Sanitation Data'!$G$12,0,10*ROW('Sanitation Data'!G16)),NA())</f>
        <v>#N/A</v>
      </c>
      <c r="AT22" s="205" t="e">
        <f ca="1">+IF(AND(ISNUMBER(OFFSET('Sanitation Data'!$G$13,0,10*ROW('Sanitation Data'!G16))),'Data Summary'!DI22="Yes"),OFFSET('Sanitation Data'!$G$13,0,10*ROW('Sanitation Data'!G16)),NA())</f>
        <v>#N/A</v>
      </c>
      <c r="AU22" s="205" t="e">
        <f ca="1">+IF(AND(ISNUMBER(OFFSET('Sanitation Data'!$H$5,0,10*ROW('Sanitation Data'!H16))),'Data Summary'!DJ22="Yes"),100-OFFSET('Sanitation Data'!$H$5,0,10*ROW('Sanitation Data'!H16)),NA())</f>
        <v>#N/A</v>
      </c>
      <c r="AV22" s="205" t="e">
        <f ca="1">+IF(AND(ISNUMBER(OFFSET('Sanitation Data'!$H$7,0,10*ROW('Sanitation Data'!H16))),'Data Summary'!DK22="Yes"),OFFSET('Sanitation Data'!$H$7,0,10*ROW('Sanitation Data'!H16)),NA())</f>
        <v>#N/A</v>
      </c>
      <c r="AW22" s="205" t="e">
        <f ca="1">+IF(AND(ISNUMBER(OFFSET('Sanitation Data'!$H$11,0,10*ROW('Sanitation Data'!H16))),'Data Summary'!DL22="Yes"),OFFSET('Sanitation Data'!$H$11,0,10*ROW('Sanitation Data'!H16)),NA())</f>
        <v>#N/A</v>
      </c>
      <c r="AX22" s="205" t="e">
        <f ca="1">+IF(AND(ISNUMBER(OFFSET('Sanitation Data'!$H$12,0,10*ROW('Sanitation Data'!H16))),'Data Summary'!DM22="Yes"),OFFSET('Sanitation Data'!$H$12,0,10*ROW('Sanitation Data'!H16)),NA())</f>
        <v>#N/A</v>
      </c>
      <c r="AY22" s="205" t="e">
        <f ca="1">+IF(AND(ISNUMBER(OFFSET('Sanitation Data'!$H$13,0,10*ROW('Sanitation Data'!H16))),'Data Summary'!DN22="Yes"),OFFSET('Sanitation Data'!$H$13,0,10*ROW('Sanitation Data'!H16)),NA())</f>
        <v>#N/A</v>
      </c>
      <c r="AZ22" s="206" t="e">
        <f ca="1">+IF(AND(ISNUMBER(OFFSET('Hygiene Data'!$C$6,0,10*ROW('Hygiene Data'!C16))),'Data Summary'!DO22="Yes"),OFFSET('Hygiene Data'!$C$6,0,10*ROW('Hygiene Data'!C16)),NA())</f>
        <v>#N/A</v>
      </c>
      <c r="BA22" s="206" t="e">
        <f ca="1">+IF(AND(ISNUMBER(OFFSET('Hygiene Data'!$C$8,0,10*ROW('Hygiene Data'!C16))),'Data Summary'!DP22="Yes"),OFFSET('Hygiene Data'!$C$8,0,10*ROW('Hygiene Data'!C16)),NA())</f>
        <v>#N/A</v>
      </c>
      <c r="BB22" s="206" t="e">
        <f ca="1">+IF(AND(ISNUMBER(OFFSET('Hygiene Data'!$C$10,0,10*ROW('Hygiene Data'!C16))),'Data Summary'!DQ22="Yes"),OFFSET('Hygiene Data'!$C$10,0,10*ROW('Hygiene Data'!C16)),NA())</f>
        <v>#N/A</v>
      </c>
      <c r="BC22" s="206" t="e">
        <f ca="1">+IF(AND(ISNUMBER(OFFSET('Hygiene Data'!$D$6,0,10*ROW('Hygiene Data'!D16))),'Data Summary'!DR22="Yes"),OFFSET('Hygiene Data'!$D$6,0,10*ROW('Hygiene Data'!D16)),NA())</f>
        <v>#N/A</v>
      </c>
      <c r="BD22" s="206" t="e">
        <f ca="1">+IF(AND(ISNUMBER(OFFSET('Hygiene Data'!$D$8,0,10*ROW('Hygiene Data'!D16))),'Data Summary'!DS22="Yes"),OFFSET('Hygiene Data'!$D$8,0,10*ROW('Hygiene Data'!D16)),NA())</f>
        <v>#N/A</v>
      </c>
      <c r="BE22" s="206" t="e">
        <f ca="1">+IF(AND(ISNUMBER(OFFSET('Hygiene Data'!$D$10,0,10*ROW('Hygiene Data'!D16))),'Data Summary'!DT22="Yes"),OFFSET('Hygiene Data'!$D$10,0,10*ROW('Hygiene Data'!D16)),NA())</f>
        <v>#N/A</v>
      </c>
      <c r="BF22" s="206" t="e">
        <f ca="1">+IF(AND(ISNUMBER(OFFSET('Hygiene Data'!$E$6,0,10*ROW('Hygiene Data'!E16))),'Data Summary'!DU22="Yes"),OFFSET('Hygiene Data'!$E$6,0,10*ROW('Hygiene Data'!E16)),NA())</f>
        <v>#N/A</v>
      </c>
      <c r="BG22" s="206" t="e">
        <f ca="1">+IF(AND(ISNUMBER(OFFSET('Hygiene Data'!$E$8,0,10*ROW('Hygiene Data'!E16))),'Data Summary'!DV22="Yes"),OFFSET('Hygiene Data'!$E$8,0,10*ROW('Hygiene Data'!E16)),NA())</f>
        <v>#N/A</v>
      </c>
      <c r="BH22" s="206" t="e">
        <f ca="1">+IF(AND(ISNUMBER(OFFSET('Hygiene Data'!$E$10,0,10*ROW('Hygiene Data'!E16))),'Data Summary'!DW22="Yes"),OFFSET('Hygiene Data'!$E$10,0,10*ROW('Hygiene Data'!E16)),NA())</f>
        <v>#N/A</v>
      </c>
      <c r="BI22" s="206" t="e">
        <f ca="1">+IF(AND(ISNUMBER(OFFSET('Hygiene Data'!$F$6,0,10*ROW('Hygiene Data'!F16))),'Data Summary'!DX22="Yes"),OFFSET('Hygiene Data'!$F$6,0,10*ROW('Hygiene Data'!F16)),NA())</f>
        <v>#N/A</v>
      </c>
      <c r="BJ22" s="206" t="e">
        <f ca="1">+IF(AND(ISNUMBER(OFFSET('Hygiene Data'!$F$8,0,10*ROW('Hygiene Data'!F16))),'Data Summary'!DY22="Yes"),OFFSET('Hygiene Data'!$F$8,0,10*ROW('Hygiene Data'!F16)),NA())</f>
        <v>#N/A</v>
      </c>
      <c r="BK22" s="206" t="e">
        <f ca="1">+IF(AND(ISNUMBER(OFFSET('Hygiene Data'!$F$10,0,10*ROW('Hygiene Data'!F16))),'Data Summary'!DZ22="Yes"),OFFSET('Hygiene Data'!$F$10,0,10*ROW('Hygiene Data'!F16)),NA())</f>
        <v>#N/A</v>
      </c>
      <c r="BL22" s="206" t="e">
        <f ca="1">+IF(AND(ISNUMBER(OFFSET('Hygiene Data'!$G$6,0,10*ROW('Hygiene Data'!G16))),'Data Summary'!EA22="Yes"),OFFSET('Hygiene Data'!$G$6,0,10*ROW('Hygiene Data'!G16)),NA())</f>
        <v>#N/A</v>
      </c>
      <c r="BM22" s="206" t="e">
        <f ca="1">+IF(AND(ISNUMBER(OFFSET('Hygiene Data'!$G$8,0,10*ROW('Hygiene Data'!G16))),'Data Summary'!EB22="Yes"),OFFSET('Hygiene Data'!$G$8,0,10*ROW('Hygiene Data'!G16)),NA())</f>
        <v>#N/A</v>
      </c>
      <c r="BN22" s="206" t="e">
        <f ca="1">+IF(AND(ISNUMBER(OFFSET('Hygiene Data'!$G$10,0,10*ROW('Hygiene Data'!G16))),'Data Summary'!EC22="Yes"),OFFSET('Hygiene Data'!$G$10,0,10*ROW('Hygiene Data'!G16)),NA())</f>
        <v>#N/A</v>
      </c>
      <c r="BO22" s="206" t="e">
        <f ca="1">+IF(AND(ISNUMBER(OFFSET('Hygiene Data'!$H$6,0,10*ROW('Hygiene Data'!H16))),'Data Summary'!ED22="Yes"),OFFSET('Hygiene Data'!$H$6,0,10*ROW('Hygiene Data'!H16)),NA())</f>
        <v>#N/A</v>
      </c>
      <c r="BP22" s="206" t="e">
        <f ca="1">+IF(AND(ISNUMBER(OFFSET('Hygiene Data'!$H$8,0,10*ROW('Hygiene Data'!H16))),'Data Summary'!EE22="Yes"),OFFSET('Hygiene Data'!$H$8,0,10*ROW('Hygiene Data'!H16)),NA())</f>
        <v>#N/A</v>
      </c>
      <c r="BQ22" s="206" t="e">
        <f ca="1">+IF(AND(ISNUMBER(OFFSET('Hygiene Data'!$H$10,0,10*ROW('Hygiene Data'!H16))),'Data Summary'!EF22="Yes"),OFFSET('Hygiene Data'!$H$10,0,10*ROW('Hygiene Data'!H16)),NA())</f>
        <v>#N/A</v>
      </c>
    </row>
    <row r="23" spans="1:69" x14ac:dyDescent="0.25">
      <c r="A23" s="59" t="e">
        <f ca="1">+IF(OFFSET('Water Data'!$B$1,0,10*ROW('Water Data'!B17))="",NA(),OFFSET('Water Data'!$B$1,0,10*ROW('Water Data'!B17)))</f>
        <v>#N/A</v>
      </c>
      <c r="B23" s="59" t="e">
        <f ca="1">+IF(OFFSET('Water Data'!$A$3,0,10*ROW('Water Data'!A17))="",NA(),OFFSET('Water Data'!$A$3,0,10*ROW('Water Data'!A17)))</f>
        <v>#N/A</v>
      </c>
      <c r="C23" s="59" t="e">
        <f ca="1">+IF(OFFSET('Water Data'!$C$3,0,10*ROW('Water Data'!C17))="",NA(),OFFSET('Water Data'!$C$3,0,10*ROW('Water Data'!C17)))</f>
        <v>#N/A</v>
      </c>
      <c r="D23" s="433" t="e">
        <f ca="1">+IF(AND(ISNUMBER(OFFSET('Water Data'!$C$5,0,10*ROW('Water Data'!C17))),'Data Summary'!BS23="Yes"),100-OFFSET('Water Data'!$C$5,0,10*ROW('Water Data'!C17)),NA())</f>
        <v>#N/A</v>
      </c>
      <c r="E23" s="433" t="e">
        <f ca="1">+IF(AND(ISNUMBER(OFFSET('Water Data'!$C$7,0,10*ROW('Water Data'!C17))),'Data Summary'!BT23="Yes"),OFFSET('Water Data'!$C$7,0,10*ROW('Water Data'!C17)),NA())</f>
        <v>#N/A</v>
      </c>
      <c r="F23" s="433" t="e">
        <f ca="1">+IF(AND(ISNUMBER(OFFSET('Water Data'!$C$10,0,10*ROW('Water Data'!C17))),'Data Summary'!BU23="Yes"),OFFSET('Water Data'!$C$10,0,10*ROW('Water Data'!C17)),NA())</f>
        <v>#N/A</v>
      </c>
      <c r="G23" s="433" t="e">
        <f ca="1">+IF(AND(ISNUMBER(OFFSET('Water Data'!$D$5,0,10*ROW('Water Data'!D17))),'Data Summary'!BV23="Yes"),100-OFFSET('Water Data'!$D$5,0,10*ROW('Water Data'!D17)),NA())</f>
        <v>#N/A</v>
      </c>
      <c r="H23" s="433" t="e">
        <f ca="1">+IF(AND(ISNUMBER(OFFSET('Water Data'!$D$7,0,10*ROW('Water Data'!D17))),'Data Summary'!BW23="Yes"),OFFSET('Water Data'!$D$7,0,10*ROW('Water Data'!D17)),NA())</f>
        <v>#N/A</v>
      </c>
      <c r="I23" s="433" t="e">
        <f ca="1">+IF(AND(ISNUMBER(OFFSET('Water Data'!$D$10,0,10*ROW('Water Data'!D17))),'Data Summary'!BX23="Yes"),OFFSET('Water Data'!$D$10,0,10*ROW('Water Data'!D17)),NA())</f>
        <v>#N/A</v>
      </c>
      <c r="J23" s="433" t="e">
        <f ca="1">+IF(AND(ISNUMBER(OFFSET('Water Data'!$E$5,0,10*ROW('Water Data'!E17))),'Data Summary'!BY23="Yes"),100-OFFSET('Water Data'!$E$5,0,10*ROW('Water Data'!E17)),NA())</f>
        <v>#N/A</v>
      </c>
      <c r="K23" s="433" t="e">
        <f ca="1">+IF(AND(ISNUMBER(OFFSET('Water Data'!$E$7,0,10*ROW('Water Data'!E17))),'Data Summary'!BZ23="Yes"),OFFSET('Water Data'!$E$7,0,10*ROW('Water Data'!E17)),NA())</f>
        <v>#N/A</v>
      </c>
      <c r="L23" s="433" t="e">
        <f ca="1">+IF(AND(ISNUMBER(OFFSET('Water Data'!$E$10,0,10*ROW('Water Data'!E17))),'Data Summary'!CA23="Yes"),OFFSET('Water Data'!$E$10,0,10*ROW('Water Data'!E17)),NA())</f>
        <v>#N/A</v>
      </c>
      <c r="M23" s="433" t="e">
        <f ca="1">+IF(AND(ISNUMBER(OFFSET('Water Data'!$F$5,0,10*ROW('Water Data'!F17))),'Data Summary'!CB23="Yes"),100-OFFSET('Water Data'!$F$5,0,10*ROW('Water Data'!F17)),NA())</f>
        <v>#N/A</v>
      </c>
      <c r="N23" s="433" t="e">
        <f ca="1">+IF(AND(ISNUMBER(OFFSET('Water Data'!$F$7,0,10*ROW('Water Data'!F17))),'Data Summary'!CC23="Yes"),OFFSET('Water Data'!$F$7,0,10*ROW('Water Data'!F17)),NA())</f>
        <v>#N/A</v>
      </c>
      <c r="O23" s="433" t="e">
        <f ca="1">+IF(AND(ISNUMBER(OFFSET('Water Data'!$F$10,0,10*ROW('Water Data'!F17))),'Data Summary'!CD23="Yes"),OFFSET('Water Data'!$F$10,0,10*ROW('Water Data'!F17)),NA())</f>
        <v>#N/A</v>
      </c>
      <c r="P23" s="433" t="e">
        <f ca="1">+IF(AND(ISNUMBER(OFFSET('Water Data'!$G$5,0,10*ROW('Water Data'!G17))),'Data Summary'!CE23="Yes"),100-OFFSET('Water Data'!$G$5,0,10*ROW('Water Data'!G17)),NA())</f>
        <v>#N/A</v>
      </c>
      <c r="Q23" s="433" t="e">
        <f ca="1">+IF(AND(ISNUMBER(OFFSET('Water Data'!$G$7,0,10*ROW('Water Data'!G17))),'Data Summary'!CF23="Yes"),OFFSET('Water Data'!$G$7,0,10*ROW('Water Data'!G17)),NA())</f>
        <v>#N/A</v>
      </c>
      <c r="R23" s="433" t="e">
        <f ca="1">+IF(AND(ISNUMBER(OFFSET('Water Data'!$G$10,0,10*ROW('Water Data'!G17))),'Data Summary'!CG23="Yes"),OFFSET('Water Data'!$G$10,0,10*ROW('Water Data'!G17)),NA())</f>
        <v>#N/A</v>
      </c>
      <c r="S23" s="433" t="e">
        <f ca="1">+IF(AND(ISNUMBER(OFFSET('Water Data'!$H$5,0,10*ROW('Water Data'!H17))),'Data Summary'!CH23="Yes"),100-OFFSET('Water Data'!$H$5,0,10*ROW('Water Data'!H17)),NA())</f>
        <v>#N/A</v>
      </c>
      <c r="T23" s="433" t="e">
        <f ca="1">+IF(AND(ISNUMBER(OFFSET('Water Data'!$H$7,0,10*ROW('Water Data'!H17))),'Data Summary'!CI23="Yes"),OFFSET('Water Data'!$H$7,0,10*ROW('Water Data'!H17)),NA())</f>
        <v>#N/A</v>
      </c>
      <c r="U23" s="433" t="e">
        <f ca="1">+IF(AND(ISNUMBER(OFFSET('Water Data'!$H$10,0,10*ROW('Water Data'!H17))),'Data Summary'!CJ23="Yes"),OFFSET('Water Data'!$H$10,0,10*ROW('Water Data'!H17)),NA())</f>
        <v>#N/A</v>
      </c>
      <c r="V23" s="205" t="e">
        <f ca="1">+IF(AND(ISNUMBER(OFFSET('Sanitation Data'!$C$5,0,10*ROW('Sanitation Data'!C17))),'Data Summary'!CK23="Yes"),100-OFFSET('Sanitation Data'!$C$5,0,10*ROW('Sanitation Data'!C17)),NA())</f>
        <v>#N/A</v>
      </c>
      <c r="W23" s="205" t="e">
        <f ca="1">+IF(AND(ISNUMBER(OFFSET('Sanitation Data'!$C$7,0,10*ROW('Sanitation Data'!C17))),'Data Summary'!CL23="Yes"),OFFSET('Sanitation Data'!$C$7,0,10*ROW('Sanitation Data'!C17)),NA())</f>
        <v>#N/A</v>
      </c>
      <c r="X23" s="205" t="e">
        <f ca="1">+IF(AND(ISNUMBER(OFFSET('Sanitation Data'!$C$11,0,10*ROW('Sanitation Data'!C17))),'Data Summary'!CM23="Yes"),OFFSET('Sanitation Data'!$C$11,0,10*ROW('Sanitation Data'!C17)),NA())</f>
        <v>#N/A</v>
      </c>
      <c r="Y23" s="205" t="e">
        <f ca="1">+IF(AND(ISNUMBER(OFFSET('Sanitation Data'!$C$12,0,10*ROW('Sanitation Data'!C17))),'Data Summary'!CN23="Yes"),OFFSET('Sanitation Data'!$C$12,0,10*ROW('Sanitation Data'!C17)),NA())</f>
        <v>#N/A</v>
      </c>
      <c r="Z23" s="205" t="e">
        <f ca="1">+IF(AND(ISNUMBER(OFFSET('Sanitation Data'!$C$13,0,10*ROW('Sanitation Data'!C17))),'Data Summary'!CO23="Yes"),OFFSET('Sanitation Data'!$C$13,0,10*ROW('Sanitation Data'!C17)),NA())</f>
        <v>#N/A</v>
      </c>
      <c r="AA23" s="205" t="e">
        <f ca="1">+IF(AND(ISNUMBER(OFFSET('Sanitation Data'!$D$5,0,10*ROW('Sanitation Data'!D17))),'Data Summary'!CP23="Yes"),100-OFFSET('Sanitation Data'!$D$5,0,10*ROW('Sanitation Data'!D17)),NA())</f>
        <v>#N/A</v>
      </c>
      <c r="AB23" s="205" t="e">
        <f ca="1">+IF(AND(ISNUMBER(OFFSET('Sanitation Data'!$D$7,0,10*ROW('Sanitation Data'!D17))),'Data Summary'!CQ23="Yes"),OFFSET('Sanitation Data'!$D$7,0,10*ROW('Sanitation Data'!D17)),NA())</f>
        <v>#N/A</v>
      </c>
      <c r="AC23" s="205" t="e">
        <f ca="1">+IF(AND(ISNUMBER(OFFSET('Sanitation Data'!$D$11,0,10*ROW('Sanitation Data'!D17))),'Data Summary'!CR23="Yes"),OFFSET('Sanitation Data'!$D$11,0,10*ROW('Sanitation Data'!D17)),NA())</f>
        <v>#N/A</v>
      </c>
      <c r="AD23" s="205" t="e">
        <f ca="1">+IF(AND(ISNUMBER(OFFSET('Sanitation Data'!$D$12,0,10*ROW('Sanitation Data'!D17))),'Data Summary'!CS23="Yes"),OFFSET('Sanitation Data'!$D$12,0,10*ROW('Sanitation Data'!D17)),NA())</f>
        <v>#N/A</v>
      </c>
      <c r="AE23" s="205" t="e">
        <f ca="1">+IF(AND(ISNUMBER(OFFSET('Sanitation Data'!$D$13,0,10*ROW('Sanitation Data'!D17))),'Data Summary'!CT23="Yes"),OFFSET('Sanitation Data'!$D$13,0,10*ROW('Sanitation Data'!D17)),NA())</f>
        <v>#N/A</v>
      </c>
      <c r="AF23" s="205" t="e">
        <f ca="1">+IF(AND(ISNUMBER(OFFSET('Sanitation Data'!$E$5,0,10*ROW('Sanitation Data'!E17))),'Data Summary'!CU23="Yes"),100-OFFSET('Sanitation Data'!$E$5,0,10*ROW('Sanitation Data'!E17)),NA())</f>
        <v>#N/A</v>
      </c>
      <c r="AG23" s="205" t="e">
        <f ca="1">+IF(AND(ISNUMBER(OFFSET('Sanitation Data'!$E$7,0,10*ROW('Sanitation Data'!E17))),'Data Summary'!CV23="Yes"),OFFSET('Sanitation Data'!$E$7,0,10*ROW('Sanitation Data'!E17)),NA())</f>
        <v>#N/A</v>
      </c>
      <c r="AH23" s="205" t="e">
        <f ca="1">+IF(AND(ISNUMBER(OFFSET('Sanitation Data'!$E$11,0,10*ROW('Sanitation Data'!E17))),'Data Summary'!CW23="Yes"),OFFSET('Sanitation Data'!$E$11,0,10*ROW('Sanitation Data'!E17)),NA())</f>
        <v>#N/A</v>
      </c>
      <c r="AI23" s="205" t="e">
        <f ca="1">+IF(AND(ISNUMBER(OFFSET('Sanitation Data'!$E$12,0,10*ROW('Sanitation Data'!E17))),'Data Summary'!CX23="Yes"),OFFSET('Sanitation Data'!$E$12,0,10*ROW('Sanitation Data'!E17)),NA())</f>
        <v>#N/A</v>
      </c>
      <c r="AJ23" s="205" t="e">
        <f ca="1">+IF(AND(ISNUMBER(OFFSET('Sanitation Data'!$E$13,0,10*ROW('Sanitation Data'!E17))),'Data Summary'!CY23="Yes"),OFFSET('Sanitation Data'!$E$13,0,10*ROW('Sanitation Data'!E17)),NA())</f>
        <v>#N/A</v>
      </c>
      <c r="AK23" s="205" t="e">
        <f ca="1">+IF(AND(ISNUMBER(OFFSET('Sanitation Data'!$F$5,0,10*ROW('Sanitation Data'!F17))),'Data Summary'!CZ23="Yes"),100-OFFSET('Sanitation Data'!$F$5,0,10*ROW('Sanitation Data'!F17)),NA())</f>
        <v>#N/A</v>
      </c>
      <c r="AL23" s="205" t="e">
        <f ca="1">+IF(AND(ISNUMBER(OFFSET('Sanitation Data'!$F$7,0,10*ROW('Sanitation Data'!F17))),'Data Summary'!DA23="Yes"),OFFSET('Sanitation Data'!$F$7,0,10*ROW('Sanitation Data'!F17)),NA())</f>
        <v>#N/A</v>
      </c>
      <c r="AM23" s="205" t="e">
        <f ca="1">+IF(AND(ISNUMBER(OFFSET('Sanitation Data'!$F$11,0,10*ROW('Sanitation Data'!F17))),'Data Summary'!DB23="Yes"),OFFSET('Sanitation Data'!$F$11,0,10*ROW('Sanitation Data'!F17)),NA())</f>
        <v>#N/A</v>
      </c>
      <c r="AN23" s="205" t="e">
        <f ca="1">+IF(AND(ISNUMBER(OFFSET('Sanitation Data'!$F$12,0,10*ROW('Sanitation Data'!F17))),'Data Summary'!DC23="Yes"),OFFSET('Sanitation Data'!$F$12,0,10*ROW('Sanitation Data'!F17)),NA())</f>
        <v>#N/A</v>
      </c>
      <c r="AO23" s="205" t="e">
        <f ca="1">+IF(AND(ISNUMBER(OFFSET('Sanitation Data'!$F$13,0,10*ROW('Sanitation Data'!F17))),'Data Summary'!DD23="Yes"),OFFSET('Sanitation Data'!$F$13,0,10*ROW('Sanitation Data'!F17)),NA())</f>
        <v>#N/A</v>
      </c>
      <c r="AP23" s="205" t="e">
        <f ca="1">+IF(AND(ISNUMBER(OFFSET('Sanitation Data'!$G$5,0,10*ROW('Sanitation Data'!G17))),'Data Summary'!DE23="Yes"),100-OFFSET('Sanitation Data'!$G$5,0,10*ROW('Sanitation Data'!G17)),NA())</f>
        <v>#N/A</v>
      </c>
      <c r="AQ23" s="205" t="e">
        <f ca="1">+IF(AND(ISNUMBER(OFFSET('Sanitation Data'!$G$7,0,10*ROW('Sanitation Data'!G17))),'Data Summary'!DF23="Yes"),OFFSET('Sanitation Data'!$G$7,0,10*ROW('Sanitation Data'!G17)),NA())</f>
        <v>#N/A</v>
      </c>
      <c r="AR23" s="205" t="e">
        <f ca="1">+IF(AND(ISNUMBER(OFFSET('Sanitation Data'!$G$11,0,10*ROW('Sanitation Data'!G17))),'Data Summary'!DG23="Yes"),OFFSET('Sanitation Data'!$G$11,0,10*ROW('Sanitation Data'!G17)),NA())</f>
        <v>#N/A</v>
      </c>
      <c r="AS23" s="205" t="e">
        <f ca="1">+IF(AND(ISNUMBER(OFFSET('Sanitation Data'!$G$12,0,10*ROW('Sanitation Data'!G17))),'Data Summary'!DH23="Yes"),OFFSET('Sanitation Data'!$G$12,0,10*ROW('Sanitation Data'!G17)),NA())</f>
        <v>#N/A</v>
      </c>
      <c r="AT23" s="205" t="e">
        <f ca="1">+IF(AND(ISNUMBER(OFFSET('Sanitation Data'!$G$13,0,10*ROW('Sanitation Data'!G17))),'Data Summary'!DI23="Yes"),OFFSET('Sanitation Data'!$G$13,0,10*ROW('Sanitation Data'!G17)),NA())</f>
        <v>#N/A</v>
      </c>
      <c r="AU23" s="205" t="e">
        <f ca="1">+IF(AND(ISNUMBER(OFFSET('Sanitation Data'!$H$5,0,10*ROW('Sanitation Data'!H17))),'Data Summary'!DJ23="Yes"),100-OFFSET('Sanitation Data'!$H$5,0,10*ROW('Sanitation Data'!H17)),NA())</f>
        <v>#N/A</v>
      </c>
      <c r="AV23" s="205" t="e">
        <f ca="1">+IF(AND(ISNUMBER(OFFSET('Sanitation Data'!$H$7,0,10*ROW('Sanitation Data'!H17))),'Data Summary'!DK23="Yes"),OFFSET('Sanitation Data'!$H$7,0,10*ROW('Sanitation Data'!H17)),NA())</f>
        <v>#N/A</v>
      </c>
      <c r="AW23" s="205" t="e">
        <f ca="1">+IF(AND(ISNUMBER(OFFSET('Sanitation Data'!$H$11,0,10*ROW('Sanitation Data'!H17))),'Data Summary'!DL23="Yes"),OFFSET('Sanitation Data'!$H$11,0,10*ROW('Sanitation Data'!H17)),NA())</f>
        <v>#N/A</v>
      </c>
      <c r="AX23" s="205" t="e">
        <f ca="1">+IF(AND(ISNUMBER(OFFSET('Sanitation Data'!$H$12,0,10*ROW('Sanitation Data'!H17))),'Data Summary'!DM23="Yes"),OFFSET('Sanitation Data'!$H$12,0,10*ROW('Sanitation Data'!H17)),NA())</f>
        <v>#N/A</v>
      </c>
      <c r="AY23" s="205" t="e">
        <f ca="1">+IF(AND(ISNUMBER(OFFSET('Sanitation Data'!$H$13,0,10*ROW('Sanitation Data'!H17))),'Data Summary'!DN23="Yes"),OFFSET('Sanitation Data'!$H$13,0,10*ROW('Sanitation Data'!H17)),NA())</f>
        <v>#N/A</v>
      </c>
      <c r="AZ23" s="206" t="e">
        <f ca="1">+IF(AND(ISNUMBER(OFFSET('Hygiene Data'!$C$6,0,10*ROW('Hygiene Data'!C17))),'Data Summary'!DO23="Yes"),OFFSET('Hygiene Data'!$C$6,0,10*ROW('Hygiene Data'!C17)),NA())</f>
        <v>#N/A</v>
      </c>
      <c r="BA23" s="206" t="e">
        <f ca="1">+IF(AND(ISNUMBER(OFFSET('Hygiene Data'!$C$8,0,10*ROW('Hygiene Data'!C17))),'Data Summary'!DP23="Yes"),OFFSET('Hygiene Data'!$C$8,0,10*ROW('Hygiene Data'!C17)),NA())</f>
        <v>#N/A</v>
      </c>
      <c r="BB23" s="206" t="e">
        <f ca="1">+IF(AND(ISNUMBER(OFFSET('Hygiene Data'!$C$10,0,10*ROW('Hygiene Data'!C17))),'Data Summary'!DQ23="Yes"),OFFSET('Hygiene Data'!$C$10,0,10*ROW('Hygiene Data'!C17)),NA())</f>
        <v>#N/A</v>
      </c>
      <c r="BC23" s="206" t="e">
        <f ca="1">+IF(AND(ISNUMBER(OFFSET('Hygiene Data'!$D$6,0,10*ROW('Hygiene Data'!D17))),'Data Summary'!DR23="Yes"),OFFSET('Hygiene Data'!$D$6,0,10*ROW('Hygiene Data'!D17)),NA())</f>
        <v>#N/A</v>
      </c>
      <c r="BD23" s="206" t="e">
        <f ca="1">+IF(AND(ISNUMBER(OFFSET('Hygiene Data'!$D$8,0,10*ROW('Hygiene Data'!D17))),'Data Summary'!DS23="Yes"),OFFSET('Hygiene Data'!$D$8,0,10*ROW('Hygiene Data'!D17)),NA())</f>
        <v>#N/A</v>
      </c>
      <c r="BE23" s="206" t="e">
        <f ca="1">+IF(AND(ISNUMBER(OFFSET('Hygiene Data'!$D$10,0,10*ROW('Hygiene Data'!D17))),'Data Summary'!DT23="Yes"),OFFSET('Hygiene Data'!$D$10,0,10*ROW('Hygiene Data'!D17)),NA())</f>
        <v>#N/A</v>
      </c>
      <c r="BF23" s="206" t="e">
        <f ca="1">+IF(AND(ISNUMBER(OFFSET('Hygiene Data'!$E$6,0,10*ROW('Hygiene Data'!E17))),'Data Summary'!DU23="Yes"),OFFSET('Hygiene Data'!$E$6,0,10*ROW('Hygiene Data'!E17)),NA())</f>
        <v>#N/A</v>
      </c>
      <c r="BG23" s="206" t="e">
        <f ca="1">+IF(AND(ISNUMBER(OFFSET('Hygiene Data'!$E$8,0,10*ROW('Hygiene Data'!E17))),'Data Summary'!DV23="Yes"),OFFSET('Hygiene Data'!$E$8,0,10*ROW('Hygiene Data'!E17)),NA())</f>
        <v>#N/A</v>
      </c>
      <c r="BH23" s="206" t="e">
        <f ca="1">+IF(AND(ISNUMBER(OFFSET('Hygiene Data'!$E$10,0,10*ROW('Hygiene Data'!E17))),'Data Summary'!DW23="Yes"),OFFSET('Hygiene Data'!$E$10,0,10*ROW('Hygiene Data'!E17)),NA())</f>
        <v>#N/A</v>
      </c>
      <c r="BI23" s="206" t="e">
        <f ca="1">+IF(AND(ISNUMBER(OFFSET('Hygiene Data'!$F$6,0,10*ROW('Hygiene Data'!F17))),'Data Summary'!DX23="Yes"),OFFSET('Hygiene Data'!$F$6,0,10*ROW('Hygiene Data'!F17)),NA())</f>
        <v>#N/A</v>
      </c>
      <c r="BJ23" s="206" t="e">
        <f ca="1">+IF(AND(ISNUMBER(OFFSET('Hygiene Data'!$F$8,0,10*ROW('Hygiene Data'!F17))),'Data Summary'!DY23="Yes"),OFFSET('Hygiene Data'!$F$8,0,10*ROW('Hygiene Data'!F17)),NA())</f>
        <v>#N/A</v>
      </c>
      <c r="BK23" s="206" t="e">
        <f ca="1">+IF(AND(ISNUMBER(OFFSET('Hygiene Data'!$F$10,0,10*ROW('Hygiene Data'!F17))),'Data Summary'!DZ23="Yes"),OFFSET('Hygiene Data'!$F$10,0,10*ROW('Hygiene Data'!F17)),NA())</f>
        <v>#N/A</v>
      </c>
      <c r="BL23" s="206" t="e">
        <f ca="1">+IF(AND(ISNUMBER(OFFSET('Hygiene Data'!$G$6,0,10*ROW('Hygiene Data'!G17))),'Data Summary'!EA23="Yes"),OFFSET('Hygiene Data'!$G$6,0,10*ROW('Hygiene Data'!G17)),NA())</f>
        <v>#N/A</v>
      </c>
      <c r="BM23" s="206" t="e">
        <f ca="1">+IF(AND(ISNUMBER(OFFSET('Hygiene Data'!$G$8,0,10*ROW('Hygiene Data'!G17))),'Data Summary'!EB23="Yes"),OFFSET('Hygiene Data'!$G$8,0,10*ROW('Hygiene Data'!G17)),NA())</f>
        <v>#N/A</v>
      </c>
      <c r="BN23" s="206" t="e">
        <f ca="1">+IF(AND(ISNUMBER(OFFSET('Hygiene Data'!$G$10,0,10*ROW('Hygiene Data'!G17))),'Data Summary'!EC23="Yes"),OFFSET('Hygiene Data'!$G$10,0,10*ROW('Hygiene Data'!G17)),NA())</f>
        <v>#N/A</v>
      </c>
      <c r="BO23" s="206" t="e">
        <f ca="1">+IF(AND(ISNUMBER(OFFSET('Hygiene Data'!$H$6,0,10*ROW('Hygiene Data'!H17))),'Data Summary'!ED23="Yes"),OFFSET('Hygiene Data'!$H$6,0,10*ROW('Hygiene Data'!H17)),NA())</f>
        <v>#N/A</v>
      </c>
      <c r="BP23" s="206" t="e">
        <f ca="1">+IF(AND(ISNUMBER(OFFSET('Hygiene Data'!$H$8,0,10*ROW('Hygiene Data'!H17))),'Data Summary'!EE23="Yes"),OFFSET('Hygiene Data'!$H$8,0,10*ROW('Hygiene Data'!H17)),NA())</f>
        <v>#N/A</v>
      </c>
      <c r="BQ23" s="206" t="e">
        <f ca="1">+IF(AND(ISNUMBER(OFFSET('Hygiene Data'!$H$10,0,10*ROW('Hygiene Data'!H17))),'Data Summary'!EF23="Yes"),OFFSET('Hygiene Data'!$H$10,0,10*ROW('Hygiene Data'!H17)),NA())</f>
        <v>#N/A</v>
      </c>
    </row>
    <row r="24" spans="1:69" x14ac:dyDescent="0.25">
      <c r="A24" s="59" t="e">
        <f ca="1">+IF(OFFSET('Water Data'!$B$1,0,10*ROW('Water Data'!B18))="",NA(),OFFSET('Water Data'!$B$1,0,10*ROW('Water Data'!B18)))</f>
        <v>#N/A</v>
      </c>
      <c r="B24" s="59" t="e">
        <f ca="1">+IF(OFFSET('Water Data'!$A$3,0,10*ROW('Water Data'!A18))="",NA(),OFFSET('Water Data'!$A$3,0,10*ROW('Water Data'!A18)))</f>
        <v>#N/A</v>
      </c>
      <c r="C24" s="59" t="e">
        <f ca="1">+IF(OFFSET('Water Data'!$C$3,0,10*ROW('Water Data'!C18))="",NA(),OFFSET('Water Data'!$C$3,0,10*ROW('Water Data'!C18)))</f>
        <v>#N/A</v>
      </c>
      <c r="D24" s="433" t="e">
        <f ca="1">+IF(AND(ISNUMBER(OFFSET('Water Data'!$C$5,0,10*ROW('Water Data'!C18))),'Data Summary'!BS24="Yes"),100-OFFSET('Water Data'!$C$5,0,10*ROW('Water Data'!C18)),NA())</f>
        <v>#N/A</v>
      </c>
      <c r="E24" s="433" t="e">
        <f ca="1">+IF(AND(ISNUMBER(OFFSET('Water Data'!$C$7,0,10*ROW('Water Data'!C18))),'Data Summary'!BT24="Yes"),OFFSET('Water Data'!$C$7,0,10*ROW('Water Data'!C18)),NA())</f>
        <v>#N/A</v>
      </c>
      <c r="F24" s="433" t="e">
        <f ca="1">+IF(AND(ISNUMBER(OFFSET('Water Data'!$C$10,0,10*ROW('Water Data'!C18))),'Data Summary'!BU24="Yes"),OFFSET('Water Data'!$C$10,0,10*ROW('Water Data'!C18)),NA())</f>
        <v>#N/A</v>
      </c>
      <c r="G24" s="433" t="e">
        <f ca="1">+IF(AND(ISNUMBER(OFFSET('Water Data'!$D$5,0,10*ROW('Water Data'!D18))),'Data Summary'!BV24="Yes"),100-OFFSET('Water Data'!$D$5,0,10*ROW('Water Data'!D18)),NA())</f>
        <v>#N/A</v>
      </c>
      <c r="H24" s="433" t="e">
        <f ca="1">+IF(AND(ISNUMBER(OFFSET('Water Data'!$D$7,0,10*ROW('Water Data'!D18))),'Data Summary'!BW24="Yes"),OFFSET('Water Data'!$D$7,0,10*ROW('Water Data'!D18)),NA())</f>
        <v>#N/A</v>
      </c>
      <c r="I24" s="433" t="e">
        <f ca="1">+IF(AND(ISNUMBER(OFFSET('Water Data'!$D$10,0,10*ROW('Water Data'!D18))),'Data Summary'!BX24="Yes"),OFFSET('Water Data'!$D$10,0,10*ROW('Water Data'!D18)),NA())</f>
        <v>#N/A</v>
      </c>
      <c r="J24" s="433" t="e">
        <f ca="1">+IF(AND(ISNUMBER(OFFSET('Water Data'!$E$5,0,10*ROW('Water Data'!E18))),'Data Summary'!BY24="Yes"),100-OFFSET('Water Data'!$E$5,0,10*ROW('Water Data'!E18)),NA())</f>
        <v>#N/A</v>
      </c>
      <c r="K24" s="433" t="e">
        <f ca="1">+IF(AND(ISNUMBER(OFFSET('Water Data'!$E$7,0,10*ROW('Water Data'!E18))),'Data Summary'!BZ24="Yes"),OFFSET('Water Data'!$E$7,0,10*ROW('Water Data'!E18)),NA())</f>
        <v>#N/A</v>
      </c>
      <c r="L24" s="433" t="e">
        <f ca="1">+IF(AND(ISNUMBER(OFFSET('Water Data'!$E$10,0,10*ROW('Water Data'!E18))),'Data Summary'!CA24="Yes"),OFFSET('Water Data'!$E$10,0,10*ROW('Water Data'!E18)),NA())</f>
        <v>#N/A</v>
      </c>
      <c r="M24" s="433" t="e">
        <f ca="1">+IF(AND(ISNUMBER(OFFSET('Water Data'!$F$5,0,10*ROW('Water Data'!F18))),'Data Summary'!CB24="Yes"),100-OFFSET('Water Data'!$F$5,0,10*ROW('Water Data'!F18)),NA())</f>
        <v>#N/A</v>
      </c>
      <c r="N24" s="433" t="e">
        <f ca="1">+IF(AND(ISNUMBER(OFFSET('Water Data'!$F$7,0,10*ROW('Water Data'!F18))),'Data Summary'!CC24="Yes"),OFFSET('Water Data'!$F$7,0,10*ROW('Water Data'!F18)),NA())</f>
        <v>#N/A</v>
      </c>
      <c r="O24" s="433" t="e">
        <f ca="1">+IF(AND(ISNUMBER(OFFSET('Water Data'!$F$10,0,10*ROW('Water Data'!F18))),'Data Summary'!CD24="Yes"),OFFSET('Water Data'!$F$10,0,10*ROW('Water Data'!F18)),NA())</f>
        <v>#N/A</v>
      </c>
      <c r="P24" s="433" t="e">
        <f ca="1">+IF(AND(ISNUMBER(OFFSET('Water Data'!$G$5,0,10*ROW('Water Data'!G18))),'Data Summary'!CE24="Yes"),100-OFFSET('Water Data'!$G$5,0,10*ROW('Water Data'!G18)),NA())</f>
        <v>#N/A</v>
      </c>
      <c r="Q24" s="433" t="e">
        <f ca="1">+IF(AND(ISNUMBER(OFFSET('Water Data'!$G$7,0,10*ROW('Water Data'!G18))),'Data Summary'!CF24="Yes"),OFFSET('Water Data'!$G$7,0,10*ROW('Water Data'!G18)),NA())</f>
        <v>#N/A</v>
      </c>
      <c r="R24" s="433" t="e">
        <f ca="1">+IF(AND(ISNUMBER(OFFSET('Water Data'!$G$10,0,10*ROW('Water Data'!G18))),'Data Summary'!CG24="Yes"),OFFSET('Water Data'!$G$10,0,10*ROW('Water Data'!G18)),NA())</f>
        <v>#N/A</v>
      </c>
      <c r="S24" s="433" t="e">
        <f ca="1">+IF(AND(ISNUMBER(OFFSET('Water Data'!$H$5,0,10*ROW('Water Data'!H18))),'Data Summary'!CH24="Yes"),100-OFFSET('Water Data'!$H$5,0,10*ROW('Water Data'!H18)),NA())</f>
        <v>#N/A</v>
      </c>
      <c r="T24" s="433" t="e">
        <f ca="1">+IF(AND(ISNUMBER(OFFSET('Water Data'!$H$7,0,10*ROW('Water Data'!H18))),'Data Summary'!CI24="Yes"),OFFSET('Water Data'!$H$7,0,10*ROW('Water Data'!H18)),NA())</f>
        <v>#N/A</v>
      </c>
      <c r="U24" s="433" t="e">
        <f ca="1">+IF(AND(ISNUMBER(OFFSET('Water Data'!$H$10,0,10*ROW('Water Data'!H18))),'Data Summary'!CJ24="Yes"),OFFSET('Water Data'!$H$10,0,10*ROW('Water Data'!H18)),NA())</f>
        <v>#N/A</v>
      </c>
      <c r="V24" s="205" t="e">
        <f ca="1">+IF(AND(ISNUMBER(OFFSET('Sanitation Data'!$C$5,0,10*ROW('Sanitation Data'!C18))),'Data Summary'!CK24="Yes"),100-OFFSET('Sanitation Data'!$C$5,0,10*ROW('Sanitation Data'!C18)),NA())</f>
        <v>#N/A</v>
      </c>
      <c r="W24" s="205" t="e">
        <f ca="1">+IF(AND(ISNUMBER(OFFSET('Sanitation Data'!$C$7,0,10*ROW('Sanitation Data'!C18))),'Data Summary'!CL24="Yes"),OFFSET('Sanitation Data'!$C$7,0,10*ROW('Sanitation Data'!C18)),NA())</f>
        <v>#N/A</v>
      </c>
      <c r="X24" s="205" t="e">
        <f ca="1">+IF(AND(ISNUMBER(OFFSET('Sanitation Data'!$C$11,0,10*ROW('Sanitation Data'!C18))),'Data Summary'!CM24="Yes"),OFFSET('Sanitation Data'!$C$11,0,10*ROW('Sanitation Data'!C18)),NA())</f>
        <v>#N/A</v>
      </c>
      <c r="Y24" s="205" t="e">
        <f ca="1">+IF(AND(ISNUMBER(OFFSET('Sanitation Data'!$C$12,0,10*ROW('Sanitation Data'!C18))),'Data Summary'!CN24="Yes"),OFFSET('Sanitation Data'!$C$12,0,10*ROW('Sanitation Data'!C18)),NA())</f>
        <v>#N/A</v>
      </c>
      <c r="Z24" s="205" t="e">
        <f ca="1">+IF(AND(ISNUMBER(OFFSET('Sanitation Data'!$C$13,0,10*ROW('Sanitation Data'!C18))),'Data Summary'!CO24="Yes"),OFFSET('Sanitation Data'!$C$13,0,10*ROW('Sanitation Data'!C18)),NA())</f>
        <v>#N/A</v>
      </c>
      <c r="AA24" s="205" t="e">
        <f ca="1">+IF(AND(ISNUMBER(OFFSET('Sanitation Data'!$D$5,0,10*ROW('Sanitation Data'!D18))),'Data Summary'!CP24="Yes"),100-OFFSET('Sanitation Data'!$D$5,0,10*ROW('Sanitation Data'!D18)),NA())</f>
        <v>#N/A</v>
      </c>
      <c r="AB24" s="205" t="e">
        <f ca="1">+IF(AND(ISNUMBER(OFFSET('Sanitation Data'!$D$7,0,10*ROW('Sanitation Data'!D18))),'Data Summary'!CQ24="Yes"),OFFSET('Sanitation Data'!$D$7,0,10*ROW('Sanitation Data'!D18)),NA())</f>
        <v>#N/A</v>
      </c>
      <c r="AC24" s="205" t="e">
        <f ca="1">+IF(AND(ISNUMBER(OFFSET('Sanitation Data'!$D$11,0,10*ROW('Sanitation Data'!D18))),'Data Summary'!CR24="Yes"),OFFSET('Sanitation Data'!$D$11,0,10*ROW('Sanitation Data'!D18)),NA())</f>
        <v>#N/A</v>
      </c>
      <c r="AD24" s="205" t="e">
        <f ca="1">+IF(AND(ISNUMBER(OFFSET('Sanitation Data'!$D$12,0,10*ROW('Sanitation Data'!D18))),'Data Summary'!CS24="Yes"),OFFSET('Sanitation Data'!$D$12,0,10*ROW('Sanitation Data'!D18)),NA())</f>
        <v>#N/A</v>
      </c>
      <c r="AE24" s="205" t="e">
        <f ca="1">+IF(AND(ISNUMBER(OFFSET('Sanitation Data'!$D$13,0,10*ROW('Sanitation Data'!D18))),'Data Summary'!CT24="Yes"),OFFSET('Sanitation Data'!$D$13,0,10*ROW('Sanitation Data'!D18)),NA())</f>
        <v>#N/A</v>
      </c>
      <c r="AF24" s="205" t="e">
        <f ca="1">+IF(AND(ISNUMBER(OFFSET('Sanitation Data'!$E$5,0,10*ROW('Sanitation Data'!E18))),'Data Summary'!CU24="Yes"),100-OFFSET('Sanitation Data'!$E$5,0,10*ROW('Sanitation Data'!E18)),NA())</f>
        <v>#N/A</v>
      </c>
      <c r="AG24" s="205" t="e">
        <f ca="1">+IF(AND(ISNUMBER(OFFSET('Sanitation Data'!$E$7,0,10*ROW('Sanitation Data'!E18))),'Data Summary'!CV24="Yes"),OFFSET('Sanitation Data'!$E$7,0,10*ROW('Sanitation Data'!E18)),NA())</f>
        <v>#N/A</v>
      </c>
      <c r="AH24" s="205" t="e">
        <f ca="1">+IF(AND(ISNUMBER(OFFSET('Sanitation Data'!$E$11,0,10*ROW('Sanitation Data'!E18))),'Data Summary'!CW24="Yes"),OFFSET('Sanitation Data'!$E$11,0,10*ROW('Sanitation Data'!E18)),NA())</f>
        <v>#N/A</v>
      </c>
      <c r="AI24" s="205" t="e">
        <f ca="1">+IF(AND(ISNUMBER(OFFSET('Sanitation Data'!$E$12,0,10*ROW('Sanitation Data'!E18))),'Data Summary'!CX24="Yes"),OFFSET('Sanitation Data'!$E$12,0,10*ROW('Sanitation Data'!E18)),NA())</f>
        <v>#N/A</v>
      </c>
      <c r="AJ24" s="205" t="e">
        <f ca="1">+IF(AND(ISNUMBER(OFFSET('Sanitation Data'!$E$13,0,10*ROW('Sanitation Data'!E18))),'Data Summary'!CY24="Yes"),OFFSET('Sanitation Data'!$E$13,0,10*ROW('Sanitation Data'!E18)),NA())</f>
        <v>#N/A</v>
      </c>
      <c r="AK24" s="205" t="e">
        <f ca="1">+IF(AND(ISNUMBER(OFFSET('Sanitation Data'!$F$5,0,10*ROW('Sanitation Data'!F18))),'Data Summary'!CZ24="Yes"),100-OFFSET('Sanitation Data'!$F$5,0,10*ROW('Sanitation Data'!F18)),NA())</f>
        <v>#N/A</v>
      </c>
      <c r="AL24" s="205" t="e">
        <f ca="1">+IF(AND(ISNUMBER(OFFSET('Sanitation Data'!$F$7,0,10*ROW('Sanitation Data'!F18))),'Data Summary'!DA24="Yes"),OFFSET('Sanitation Data'!$F$7,0,10*ROW('Sanitation Data'!F18)),NA())</f>
        <v>#N/A</v>
      </c>
      <c r="AM24" s="205" t="e">
        <f ca="1">+IF(AND(ISNUMBER(OFFSET('Sanitation Data'!$F$11,0,10*ROW('Sanitation Data'!F18))),'Data Summary'!DB24="Yes"),OFFSET('Sanitation Data'!$F$11,0,10*ROW('Sanitation Data'!F18)),NA())</f>
        <v>#N/A</v>
      </c>
      <c r="AN24" s="205" t="e">
        <f ca="1">+IF(AND(ISNUMBER(OFFSET('Sanitation Data'!$F$12,0,10*ROW('Sanitation Data'!F18))),'Data Summary'!DC24="Yes"),OFFSET('Sanitation Data'!$F$12,0,10*ROW('Sanitation Data'!F18)),NA())</f>
        <v>#N/A</v>
      </c>
      <c r="AO24" s="205" t="e">
        <f ca="1">+IF(AND(ISNUMBER(OFFSET('Sanitation Data'!$F$13,0,10*ROW('Sanitation Data'!F18))),'Data Summary'!DD24="Yes"),OFFSET('Sanitation Data'!$F$13,0,10*ROW('Sanitation Data'!F18)),NA())</f>
        <v>#N/A</v>
      </c>
      <c r="AP24" s="205" t="e">
        <f ca="1">+IF(AND(ISNUMBER(OFFSET('Sanitation Data'!$G$5,0,10*ROW('Sanitation Data'!G18))),'Data Summary'!DE24="Yes"),100-OFFSET('Sanitation Data'!$G$5,0,10*ROW('Sanitation Data'!G18)),NA())</f>
        <v>#N/A</v>
      </c>
      <c r="AQ24" s="205" t="e">
        <f ca="1">+IF(AND(ISNUMBER(OFFSET('Sanitation Data'!$G$7,0,10*ROW('Sanitation Data'!G18))),'Data Summary'!DF24="Yes"),OFFSET('Sanitation Data'!$G$7,0,10*ROW('Sanitation Data'!G18)),NA())</f>
        <v>#N/A</v>
      </c>
      <c r="AR24" s="205" t="e">
        <f ca="1">+IF(AND(ISNUMBER(OFFSET('Sanitation Data'!$G$11,0,10*ROW('Sanitation Data'!G18))),'Data Summary'!DG24="Yes"),OFFSET('Sanitation Data'!$G$11,0,10*ROW('Sanitation Data'!G18)),NA())</f>
        <v>#N/A</v>
      </c>
      <c r="AS24" s="205" t="e">
        <f ca="1">+IF(AND(ISNUMBER(OFFSET('Sanitation Data'!$G$12,0,10*ROW('Sanitation Data'!G18))),'Data Summary'!DH24="Yes"),OFFSET('Sanitation Data'!$G$12,0,10*ROW('Sanitation Data'!G18)),NA())</f>
        <v>#N/A</v>
      </c>
      <c r="AT24" s="205" t="e">
        <f ca="1">+IF(AND(ISNUMBER(OFFSET('Sanitation Data'!$G$13,0,10*ROW('Sanitation Data'!G18))),'Data Summary'!DI24="Yes"),OFFSET('Sanitation Data'!$G$13,0,10*ROW('Sanitation Data'!G18)),NA())</f>
        <v>#N/A</v>
      </c>
      <c r="AU24" s="205" t="e">
        <f ca="1">+IF(AND(ISNUMBER(OFFSET('Sanitation Data'!$H$5,0,10*ROW('Sanitation Data'!H18))),'Data Summary'!DJ24="Yes"),100-OFFSET('Sanitation Data'!$H$5,0,10*ROW('Sanitation Data'!H18)),NA())</f>
        <v>#N/A</v>
      </c>
      <c r="AV24" s="205" t="e">
        <f ca="1">+IF(AND(ISNUMBER(OFFSET('Sanitation Data'!$H$7,0,10*ROW('Sanitation Data'!H18))),'Data Summary'!DK24="Yes"),OFFSET('Sanitation Data'!$H$7,0,10*ROW('Sanitation Data'!H18)),NA())</f>
        <v>#N/A</v>
      </c>
      <c r="AW24" s="205" t="e">
        <f ca="1">+IF(AND(ISNUMBER(OFFSET('Sanitation Data'!$H$11,0,10*ROW('Sanitation Data'!H18))),'Data Summary'!DL24="Yes"),OFFSET('Sanitation Data'!$H$11,0,10*ROW('Sanitation Data'!H18)),NA())</f>
        <v>#N/A</v>
      </c>
      <c r="AX24" s="205" t="e">
        <f ca="1">+IF(AND(ISNUMBER(OFFSET('Sanitation Data'!$H$12,0,10*ROW('Sanitation Data'!H18))),'Data Summary'!DM24="Yes"),OFFSET('Sanitation Data'!$H$12,0,10*ROW('Sanitation Data'!H18)),NA())</f>
        <v>#N/A</v>
      </c>
      <c r="AY24" s="205" t="e">
        <f ca="1">+IF(AND(ISNUMBER(OFFSET('Sanitation Data'!$H$13,0,10*ROW('Sanitation Data'!H18))),'Data Summary'!DN24="Yes"),OFFSET('Sanitation Data'!$H$13,0,10*ROW('Sanitation Data'!H18)),NA())</f>
        <v>#N/A</v>
      </c>
      <c r="AZ24" s="206" t="e">
        <f ca="1">+IF(AND(ISNUMBER(OFFSET('Hygiene Data'!$C$6,0,10*ROW('Hygiene Data'!C18))),'Data Summary'!DO24="Yes"),OFFSET('Hygiene Data'!$C$6,0,10*ROW('Hygiene Data'!C18)),NA())</f>
        <v>#N/A</v>
      </c>
      <c r="BA24" s="206" t="e">
        <f ca="1">+IF(AND(ISNUMBER(OFFSET('Hygiene Data'!$C$8,0,10*ROW('Hygiene Data'!C18))),'Data Summary'!DP24="Yes"),OFFSET('Hygiene Data'!$C$8,0,10*ROW('Hygiene Data'!C18)),NA())</f>
        <v>#N/A</v>
      </c>
      <c r="BB24" s="206" t="e">
        <f ca="1">+IF(AND(ISNUMBER(OFFSET('Hygiene Data'!$C$10,0,10*ROW('Hygiene Data'!C18))),'Data Summary'!DQ24="Yes"),OFFSET('Hygiene Data'!$C$10,0,10*ROW('Hygiene Data'!C18)),NA())</f>
        <v>#N/A</v>
      </c>
      <c r="BC24" s="206" t="e">
        <f ca="1">+IF(AND(ISNUMBER(OFFSET('Hygiene Data'!$D$6,0,10*ROW('Hygiene Data'!D18))),'Data Summary'!DR24="Yes"),OFFSET('Hygiene Data'!$D$6,0,10*ROW('Hygiene Data'!D18)),NA())</f>
        <v>#N/A</v>
      </c>
      <c r="BD24" s="206" t="e">
        <f ca="1">+IF(AND(ISNUMBER(OFFSET('Hygiene Data'!$D$8,0,10*ROW('Hygiene Data'!D18))),'Data Summary'!DS24="Yes"),OFFSET('Hygiene Data'!$D$8,0,10*ROW('Hygiene Data'!D18)),NA())</f>
        <v>#N/A</v>
      </c>
      <c r="BE24" s="206" t="e">
        <f ca="1">+IF(AND(ISNUMBER(OFFSET('Hygiene Data'!$D$10,0,10*ROW('Hygiene Data'!D18))),'Data Summary'!DT24="Yes"),OFFSET('Hygiene Data'!$D$10,0,10*ROW('Hygiene Data'!D18)),NA())</f>
        <v>#N/A</v>
      </c>
      <c r="BF24" s="206" t="e">
        <f ca="1">+IF(AND(ISNUMBER(OFFSET('Hygiene Data'!$E$6,0,10*ROW('Hygiene Data'!E18))),'Data Summary'!DU24="Yes"),OFFSET('Hygiene Data'!$E$6,0,10*ROW('Hygiene Data'!E18)),NA())</f>
        <v>#N/A</v>
      </c>
      <c r="BG24" s="206" t="e">
        <f ca="1">+IF(AND(ISNUMBER(OFFSET('Hygiene Data'!$E$8,0,10*ROW('Hygiene Data'!E18))),'Data Summary'!DV24="Yes"),OFFSET('Hygiene Data'!$E$8,0,10*ROW('Hygiene Data'!E18)),NA())</f>
        <v>#N/A</v>
      </c>
      <c r="BH24" s="206" t="e">
        <f ca="1">+IF(AND(ISNUMBER(OFFSET('Hygiene Data'!$E$10,0,10*ROW('Hygiene Data'!E18))),'Data Summary'!DW24="Yes"),OFFSET('Hygiene Data'!$E$10,0,10*ROW('Hygiene Data'!E18)),NA())</f>
        <v>#N/A</v>
      </c>
      <c r="BI24" s="206" t="e">
        <f ca="1">+IF(AND(ISNUMBER(OFFSET('Hygiene Data'!$F$6,0,10*ROW('Hygiene Data'!F18))),'Data Summary'!DX24="Yes"),OFFSET('Hygiene Data'!$F$6,0,10*ROW('Hygiene Data'!F18)),NA())</f>
        <v>#N/A</v>
      </c>
      <c r="BJ24" s="206" t="e">
        <f ca="1">+IF(AND(ISNUMBER(OFFSET('Hygiene Data'!$F$8,0,10*ROW('Hygiene Data'!F18))),'Data Summary'!DY24="Yes"),OFFSET('Hygiene Data'!$F$8,0,10*ROW('Hygiene Data'!F18)),NA())</f>
        <v>#N/A</v>
      </c>
      <c r="BK24" s="206" t="e">
        <f ca="1">+IF(AND(ISNUMBER(OFFSET('Hygiene Data'!$F$10,0,10*ROW('Hygiene Data'!F18))),'Data Summary'!DZ24="Yes"),OFFSET('Hygiene Data'!$F$10,0,10*ROW('Hygiene Data'!F18)),NA())</f>
        <v>#N/A</v>
      </c>
      <c r="BL24" s="206" t="e">
        <f ca="1">+IF(AND(ISNUMBER(OFFSET('Hygiene Data'!$G$6,0,10*ROW('Hygiene Data'!G18))),'Data Summary'!EA24="Yes"),OFFSET('Hygiene Data'!$G$6,0,10*ROW('Hygiene Data'!G18)),NA())</f>
        <v>#N/A</v>
      </c>
      <c r="BM24" s="206" t="e">
        <f ca="1">+IF(AND(ISNUMBER(OFFSET('Hygiene Data'!$G$8,0,10*ROW('Hygiene Data'!G18))),'Data Summary'!EB24="Yes"),OFFSET('Hygiene Data'!$G$8,0,10*ROW('Hygiene Data'!G18)),NA())</f>
        <v>#N/A</v>
      </c>
      <c r="BN24" s="206" t="e">
        <f ca="1">+IF(AND(ISNUMBER(OFFSET('Hygiene Data'!$G$10,0,10*ROW('Hygiene Data'!G18))),'Data Summary'!EC24="Yes"),OFFSET('Hygiene Data'!$G$10,0,10*ROW('Hygiene Data'!G18)),NA())</f>
        <v>#N/A</v>
      </c>
      <c r="BO24" s="206" t="e">
        <f ca="1">+IF(AND(ISNUMBER(OFFSET('Hygiene Data'!$H$6,0,10*ROW('Hygiene Data'!H18))),'Data Summary'!ED24="Yes"),OFFSET('Hygiene Data'!$H$6,0,10*ROW('Hygiene Data'!H18)),NA())</f>
        <v>#N/A</v>
      </c>
      <c r="BP24" s="206" t="e">
        <f ca="1">+IF(AND(ISNUMBER(OFFSET('Hygiene Data'!$H$8,0,10*ROW('Hygiene Data'!H18))),'Data Summary'!EE24="Yes"),OFFSET('Hygiene Data'!$H$8,0,10*ROW('Hygiene Data'!H18)),NA())</f>
        <v>#N/A</v>
      </c>
      <c r="BQ24" s="206" t="e">
        <f ca="1">+IF(AND(ISNUMBER(OFFSET('Hygiene Data'!$H$10,0,10*ROW('Hygiene Data'!H18))),'Data Summary'!EF24="Yes"),OFFSET('Hygiene Data'!$H$10,0,10*ROW('Hygiene Data'!H18)),NA())</f>
        <v>#N/A</v>
      </c>
    </row>
    <row r="25" spans="1:69" x14ac:dyDescent="0.25">
      <c r="A25" s="59" t="e">
        <f ca="1">+IF(OFFSET('Water Data'!$B$1,0,10*ROW('Water Data'!B19))="",NA(),OFFSET('Water Data'!$B$1,0,10*ROW('Water Data'!B19)))</f>
        <v>#N/A</v>
      </c>
      <c r="B25" s="59" t="e">
        <f ca="1">+IF(OFFSET('Water Data'!$A$3,0,10*ROW('Water Data'!A19))="",NA(),OFFSET('Water Data'!$A$3,0,10*ROW('Water Data'!A19)))</f>
        <v>#N/A</v>
      </c>
      <c r="C25" s="59" t="e">
        <f ca="1">+IF(OFFSET('Water Data'!$C$3,0,10*ROW('Water Data'!C19))="",NA(),OFFSET('Water Data'!$C$3,0,10*ROW('Water Data'!C19)))</f>
        <v>#N/A</v>
      </c>
      <c r="D25" s="433" t="e">
        <f ca="1">+IF(AND(ISNUMBER(OFFSET('Water Data'!$C$5,0,10*ROW('Water Data'!C19))),'Data Summary'!BS25="Yes"),100-OFFSET('Water Data'!$C$5,0,10*ROW('Water Data'!C19)),NA())</f>
        <v>#N/A</v>
      </c>
      <c r="E25" s="433" t="e">
        <f ca="1">+IF(AND(ISNUMBER(OFFSET('Water Data'!$C$7,0,10*ROW('Water Data'!C19))),'Data Summary'!BT25="Yes"),OFFSET('Water Data'!$C$7,0,10*ROW('Water Data'!C19)),NA())</f>
        <v>#N/A</v>
      </c>
      <c r="F25" s="433" t="e">
        <f ca="1">+IF(AND(ISNUMBER(OFFSET('Water Data'!$C$10,0,10*ROW('Water Data'!C19))),'Data Summary'!BU25="Yes"),OFFSET('Water Data'!$C$10,0,10*ROW('Water Data'!C19)),NA())</f>
        <v>#N/A</v>
      </c>
      <c r="G25" s="433" t="e">
        <f ca="1">+IF(AND(ISNUMBER(OFFSET('Water Data'!$D$5,0,10*ROW('Water Data'!D19))),'Data Summary'!BV25="Yes"),100-OFFSET('Water Data'!$D$5,0,10*ROW('Water Data'!D19)),NA())</f>
        <v>#N/A</v>
      </c>
      <c r="H25" s="433" t="e">
        <f ca="1">+IF(AND(ISNUMBER(OFFSET('Water Data'!$D$7,0,10*ROW('Water Data'!D19))),'Data Summary'!BW25="Yes"),OFFSET('Water Data'!$D$7,0,10*ROW('Water Data'!D19)),NA())</f>
        <v>#N/A</v>
      </c>
      <c r="I25" s="433" t="e">
        <f ca="1">+IF(AND(ISNUMBER(OFFSET('Water Data'!$D$10,0,10*ROW('Water Data'!D19))),'Data Summary'!BX25="Yes"),OFFSET('Water Data'!$D$10,0,10*ROW('Water Data'!D19)),NA())</f>
        <v>#N/A</v>
      </c>
      <c r="J25" s="433" t="e">
        <f ca="1">+IF(AND(ISNUMBER(OFFSET('Water Data'!$E$5,0,10*ROW('Water Data'!E19))),'Data Summary'!BY25="Yes"),100-OFFSET('Water Data'!$E$5,0,10*ROW('Water Data'!E19)),NA())</f>
        <v>#N/A</v>
      </c>
      <c r="K25" s="433" t="e">
        <f ca="1">+IF(AND(ISNUMBER(OFFSET('Water Data'!$E$7,0,10*ROW('Water Data'!E19))),'Data Summary'!BZ25="Yes"),OFFSET('Water Data'!$E$7,0,10*ROW('Water Data'!E19)),NA())</f>
        <v>#N/A</v>
      </c>
      <c r="L25" s="433" t="e">
        <f ca="1">+IF(AND(ISNUMBER(OFFSET('Water Data'!$E$10,0,10*ROW('Water Data'!E19))),'Data Summary'!CA25="Yes"),OFFSET('Water Data'!$E$10,0,10*ROW('Water Data'!E19)),NA())</f>
        <v>#N/A</v>
      </c>
      <c r="M25" s="433" t="e">
        <f ca="1">+IF(AND(ISNUMBER(OFFSET('Water Data'!$F$5,0,10*ROW('Water Data'!F19))),'Data Summary'!CB25="Yes"),100-OFFSET('Water Data'!$F$5,0,10*ROW('Water Data'!F19)),NA())</f>
        <v>#N/A</v>
      </c>
      <c r="N25" s="433" t="e">
        <f ca="1">+IF(AND(ISNUMBER(OFFSET('Water Data'!$F$7,0,10*ROW('Water Data'!F19))),'Data Summary'!CC25="Yes"),OFFSET('Water Data'!$F$7,0,10*ROW('Water Data'!F19)),NA())</f>
        <v>#N/A</v>
      </c>
      <c r="O25" s="433" t="e">
        <f ca="1">+IF(AND(ISNUMBER(OFFSET('Water Data'!$F$10,0,10*ROW('Water Data'!F19))),'Data Summary'!CD25="Yes"),OFFSET('Water Data'!$F$10,0,10*ROW('Water Data'!F19)),NA())</f>
        <v>#N/A</v>
      </c>
      <c r="P25" s="433" t="e">
        <f ca="1">+IF(AND(ISNUMBER(OFFSET('Water Data'!$G$5,0,10*ROW('Water Data'!G19))),'Data Summary'!CE25="Yes"),100-OFFSET('Water Data'!$G$5,0,10*ROW('Water Data'!G19)),NA())</f>
        <v>#N/A</v>
      </c>
      <c r="Q25" s="433" t="e">
        <f ca="1">+IF(AND(ISNUMBER(OFFSET('Water Data'!$G$7,0,10*ROW('Water Data'!G19))),'Data Summary'!CF25="Yes"),OFFSET('Water Data'!$G$7,0,10*ROW('Water Data'!G19)),NA())</f>
        <v>#N/A</v>
      </c>
      <c r="R25" s="433" t="e">
        <f ca="1">+IF(AND(ISNUMBER(OFFSET('Water Data'!$G$10,0,10*ROW('Water Data'!G19))),'Data Summary'!CG25="Yes"),OFFSET('Water Data'!$G$10,0,10*ROW('Water Data'!G19)),NA())</f>
        <v>#N/A</v>
      </c>
      <c r="S25" s="433" t="e">
        <f ca="1">+IF(AND(ISNUMBER(OFFSET('Water Data'!$H$5,0,10*ROW('Water Data'!H19))),'Data Summary'!CH25="Yes"),100-OFFSET('Water Data'!$H$5,0,10*ROW('Water Data'!H19)),NA())</f>
        <v>#N/A</v>
      </c>
      <c r="T25" s="433" t="e">
        <f ca="1">+IF(AND(ISNUMBER(OFFSET('Water Data'!$H$7,0,10*ROW('Water Data'!H19))),'Data Summary'!CI25="Yes"),OFFSET('Water Data'!$H$7,0,10*ROW('Water Data'!H19)),NA())</f>
        <v>#N/A</v>
      </c>
      <c r="U25" s="433" t="e">
        <f ca="1">+IF(AND(ISNUMBER(OFFSET('Water Data'!$H$10,0,10*ROW('Water Data'!H19))),'Data Summary'!CJ25="Yes"),OFFSET('Water Data'!$H$10,0,10*ROW('Water Data'!H19)),NA())</f>
        <v>#N/A</v>
      </c>
      <c r="V25" s="205" t="e">
        <f ca="1">+IF(AND(ISNUMBER(OFFSET('Sanitation Data'!$C$5,0,10*ROW('Sanitation Data'!C19))),'Data Summary'!CK25="Yes"),100-OFFSET('Sanitation Data'!$C$5,0,10*ROW('Sanitation Data'!C19)),NA())</f>
        <v>#N/A</v>
      </c>
      <c r="W25" s="205" t="e">
        <f ca="1">+IF(AND(ISNUMBER(OFFSET('Sanitation Data'!$C$7,0,10*ROW('Sanitation Data'!C19))),'Data Summary'!CL25="Yes"),OFFSET('Sanitation Data'!$C$7,0,10*ROW('Sanitation Data'!C19)),NA())</f>
        <v>#N/A</v>
      </c>
      <c r="X25" s="205" t="e">
        <f ca="1">+IF(AND(ISNUMBER(OFFSET('Sanitation Data'!$C$11,0,10*ROW('Sanitation Data'!C19))),'Data Summary'!CM25="Yes"),OFFSET('Sanitation Data'!$C$11,0,10*ROW('Sanitation Data'!C19)),NA())</f>
        <v>#N/A</v>
      </c>
      <c r="Y25" s="205" t="e">
        <f ca="1">+IF(AND(ISNUMBER(OFFSET('Sanitation Data'!$C$12,0,10*ROW('Sanitation Data'!C19))),'Data Summary'!CN25="Yes"),OFFSET('Sanitation Data'!$C$12,0,10*ROW('Sanitation Data'!C19)),NA())</f>
        <v>#N/A</v>
      </c>
      <c r="Z25" s="205" t="e">
        <f ca="1">+IF(AND(ISNUMBER(OFFSET('Sanitation Data'!$C$13,0,10*ROW('Sanitation Data'!C19))),'Data Summary'!CO25="Yes"),OFFSET('Sanitation Data'!$C$13,0,10*ROW('Sanitation Data'!C19)),NA())</f>
        <v>#N/A</v>
      </c>
      <c r="AA25" s="205" t="e">
        <f ca="1">+IF(AND(ISNUMBER(OFFSET('Sanitation Data'!$D$5,0,10*ROW('Sanitation Data'!D19))),'Data Summary'!CP25="Yes"),100-OFFSET('Sanitation Data'!$D$5,0,10*ROW('Sanitation Data'!D19)),NA())</f>
        <v>#N/A</v>
      </c>
      <c r="AB25" s="205" t="e">
        <f ca="1">+IF(AND(ISNUMBER(OFFSET('Sanitation Data'!$D$7,0,10*ROW('Sanitation Data'!D19))),'Data Summary'!CQ25="Yes"),OFFSET('Sanitation Data'!$D$7,0,10*ROW('Sanitation Data'!D19)),NA())</f>
        <v>#N/A</v>
      </c>
      <c r="AC25" s="205" t="e">
        <f ca="1">+IF(AND(ISNUMBER(OFFSET('Sanitation Data'!$D$11,0,10*ROW('Sanitation Data'!D19))),'Data Summary'!CR25="Yes"),OFFSET('Sanitation Data'!$D$11,0,10*ROW('Sanitation Data'!D19)),NA())</f>
        <v>#N/A</v>
      </c>
      <c r="AD25" s="205" t="e">
        <f ca="1">+IF(AND(ISNUMBER(OFFSET('Sanitation Data'!$D$12,0,10*ROW('Sanitation Data'!D19))),'Data Summary'!CS25="Yes"),OFFSET('Sanitation Data'!$D$12,0,10*ROW('Sanitation Data'!D19)),NA())</f>
        <v>#N/A</v>
      </c>
      <c r="AE25" s="205" t="e">
        <f ca="1">+IF(AND(ISNUMBER(OFFSET('Sanitation Data'!$D$13,0,10*ROW('Sanitation Data'!D19))),'Data Summary'!CT25="Yes"),OFFSET('Sanitation Data'!$D$13,0,10*ROW('Sanitation Data'!D19)),NA())</f>
        <v>#N/A</v>
      </c>
      <c r="AF25" s="205" t="e">
        <f ca="1">+IF(AND(ISNUMBER(OFFSET('Sanitation Data'!$E$5,0,10*ROW('Sanitation Data'!E19))),'Data Summary'!CU25="Yes"),100-OFFSET('Sanitation Data'!$E$5,0,10*ROW('Sanitation Data'!E19)),NA())</f>
        <v>#N/A</v>
      </c>
      <c r="AG25" s="205" t="e">
        <f ca="1">+IF(AND(ISNUMBER(OFFSET('Sanitation Data'!$E$7,0,10*ROW('Sanitation Data'!E19))),'Data Summary'!CV25="Yes"),OFFSET('Sanitation Data'!$E$7,0,10*ROW('Sanitation Data'!E19)),NA())</f>
        <v>#N/A</v>
      </c>
      <c r="AH25" s="205" t="e">
        <f ca="1">+IF(AND(ISNUMBER(OFFSET('Sanitation Data'!$E$11,0,10*ROW('Sanitation Data'!E19))),'Data Summary'!CW25="Yes"),OFFSET('Sanitation Data'!$E$11,0,10*ROW('Sanitation Data'!E19)),NA())</f>
        <v>#N/A</v>
      </c>
      <c r="AI25" s="205" t="e">
        <f ca="1">+IF(AND(ISNUMBER(OFFSET('Sanitation Data'!$E$12,0,10*ROW('Sanitation Data'!E19))),'Data Summary'!CX25="Yes"),OFFSET('Sanitation Data'!$E$12,0,10*ROW('Sanitation Data'!E19)),NA())</f>
        <v>#N/A</v>
      </c>
      <c r="AJ25" s="205" t="e">
        <f ca="1">+IF(AND(ISNUMBER(OFFSET('Sanitation Data'!$E$13,0,10*ROW('Sanitation Data'!E19))),'Data Summary'!CY25="Yes"),OFFSET('Sanitation Data'!$E$13,0,10*ROW('Sanitation Data'!E19)),NA())</f>
        <v>#N/A</v>
      </c>
      <c r="AK25" s="205" t="e">
        <f ca="1">+IF(AND(ISNUMBER(OFFSET('Sanitation Data'!$F$5,0,10*ROW('Sanitation Data'!F19))),'Data Summary'!CZ25="Yes"),100-OFFSET('Sanitation Data'!$F$5,0,10*ROW('Sanitation Data'!F19)),NA())</f>
        <v>#N/A</v>
      </c>
      <c r="AL25" s="205" t="e">
        <f ca="1">+IF(AND(ISNUMBER(OFFSET('Sanitation Data'!$F$7,0,10*ROW('Sanitation Data'!F19))),'Data Summary'!DA25="Yes"),OFFSET('Sanitation Data'!$F$7,0,10*ROW('Sanitation Data'!F19)),NA())</f>
        <v>#N/A</v>
      </c>
      <c r="AM25" s="205" t="e">
        <f ca="1">+IF(AND(ISNUMBER(OFFSET('Sanitation Data'!$F$11,0,10*ROW('Sanitation Data'!F19))),'Data Summary'!DB25="Yes"),OFFSET('Sanitation Data'!$F$11,0,10*ROW('Sanitation Data'!F19)),NA())</f>
        <v>#N/A</v>
      </c>
      <c r="AN25" s="205" t="e">
        <f ca="1">+IF(AND(ISNUMBER(OFFSET('Sanitation Data'!$F$12,0,10*ROW('Sanitation Data'!F19))),'Data Summary'!DC25="Yes"),OFFSET('Sanitation Data'!$F$12,0,10*ROW('Sanitation Data'!F19)),NA())</f>
        <v>#N/A</v>
      </c>
      <c r="AO25" s="205" t="e">
        <f ca="1">+IF(AND(ISNUMBER(OFFSET('Sanitation Data'!$F$13,0,10*ROW('Sanitation Data'!F19))),'Data Summary'!DD25="Yes"),OFFSET('Sanitation Data'!$F$13,0,10*ROW('Sanitation Data'!F19)),NA())</f>
        <v>#N/A</v>
      </c>
      <c r="AP25" s="205" t="e">
        <f ca="1">+IF(AND(ISNUMBER(OFFSET('Sanitation Data'!$G$5,0,10*ROW('Sanitation Data'!G19))),'Data Summary'!DE25="Yes"),100-OFFSET('Sanitation Data'!$G$5,0,10*ROW('Sanitation Data'!G19)),NA())</f>
        <v>#N/A</v>
      </c>
      <c r="AQ25" s="205" t="e">
        <f ca="1">+IF(AND(ISNUMBER(OFFSET('Sanitation Data'!$G$7,0,10*ROW('Sanitation Data'!G19))),'Data Summary'!DF25="Yes"),OFFSET('Sanitation Data'!$G$7,0,10*ROW('Sanitation Data'!G19)),NA())</f>
        <v>#N/A</v>
      </c>
      <c r="AR25" s="205" t="e">
        <f ca="1">+IF(AND(ISNUMBER(OFFSET('Sanitation Data'!$G$11,0,10*ROW('Sanitation Data'!G19))),'Data Summary'!DG25="Yes"),OFFSET('Sanitation Data'!$G$11,0,10*ROW('Sanitation Data'!G19)),NA())</f>
        <v>#N/A</v>
      </c>
      <c r="AS25" s="205" t="e">
        <f ca="1">+IF(AND(ISNUMBER(OFFSET('Sanitation Data'!$G$12,0,10*ROW('Sanitation Data'!G19))),'Data Summary'!DH25="Yes"),OFFSET('Sanitation Data'!$G$12,0,10*ROW('Sanitation Data'!G19)),NA())</f>
        <v>#N/A</v>
      </c>
      <c r="AT25" s="205" t="e">
        <f ca="1">+IF(AND(ISNUMBER(OFFSET('Sanitation Data'!$G$13,0,10*ROW('Sanitation Data'!G19))),'Data Summary'!DI25="Yes"),OFFSET('Sanitation Data'!$G$13,0,10*ROW('Sanitation Data'!G19)),NA())</f>
        <v>#N/A</v>
      </c>
      <c r="AU25" s="205" t="e">
        <f ca="1">+IF(AND(ISNUMBER(OFFSET('Sanitation Data'!$H$5,0,10*ROW('Sanitation Data'!H19))),'Data Summary'!DJ25="Yes"),100-OFFSET('Sanitation Data'!$H$5,0,10*ROW('Sanitation Data'!H19)),NA())</f>
        <v>#N/A</v>
      </c>
      <c r="AV25" s="205" t="e">
        <f ca="1">+IF(AND(ISNUMBER(OFFSET('Sanitation Data'!$H$7,0,10*ROW('Sanitation Data'!H19))),'Data Summary'!DK25="Yes"),OFFSET('Sanitation Data'!$H$7,0,10*ROW('Sanitation Data'!H19)),NA())</f>
        <v>#N/A</v>
      </c>
      <c r="AW25" s="205" t="e">
        <f ca="1">+IF(AND(ISNUMBER(OFFSET('Sanitation Data'!$H$11,0,10*ROW('Sanitation Data'!H19))),'Data Summary'!DL25="Yes"),OFFSET('Sanitation Data'!$H$11,0,10*ROW('Sanitation Data'!H19)),NA())</f>
        <v>#N/A</v>
      </c>
      <c r="AX25" s="205" t="e">
        <f ca="1">+IF(AND(ISNUMBER(OFFSET('Sanitation Data'!$H$12,0,10*ROW('Sanitation Data'!H19))),'Data Summary'!DM25="Yes"),OFFSET('Sanitation Data'!$H$12,0,10*ROW('Sanitation Data'!H19)),NA())</f>
        <v>#N/A</v>
      </c>
      <c r="AY25" s="205" t="e">
        <f ca="1">+IF(AND(ISNUMBER(OFFSET('Sanitation Data'!$H$13,0,10*ROW('Sanitation Data'!H19))),'Data Summary'!DN25="Yes"),OFFSET('Sanitation Data'!$H$13,0,10*ROW('Sanitation Data'!H19)),NA())</f>
        <v>#N/A</v>
      </c>
      <c r="AZ25" s="206" t="e">
        <f ca="1">+IF(AND(ISNUMBER(OFFSET('Hygiene Data'!$C$6,0,10*ROW('Hygiene Data'!C19))),'Data Summary'!DO25="Yes"),OFFSET('Hygiene Data'!$C$6,0,10*ROW('Hygiene Data'!C19)),NA())</f>
        <v>#N/A</v>
      </c>
      <c r="BA25" s="206" t="e">
        <f ca="1">+IF(AND(ISNUMBER(OFFSET('Hygiene Data'!$C$8,0,10*ROW('Hygiene Data'!C19))),'Data Summary'!DP25="Yes"),OFFSET('Hygiene Data'!$C$8,0,10*ROW('Hygiene Data'!C19)),NA())</f>
        <v>#N/A</v>
      </c>
      <c r="BB25" s="206" t="e">
        <f ca="1">+IF(AND(ISNUMBER(OFFSET('Hygiene Data'!$C$10,0,10*ROW('Hygiene Data'!C19))),'Data Summary'!DQ25="Yes"),OFFSET('Hygiene Data'!$C$10,0,10*ROW('Hygiene Data'!C19)),NA())</f>
        <v>#N/A</v>
      </c>
      <c r="BC25" s="206" t="e">
        <f ca="1">+IF(AND(ISNUMBER(OFFSET('Hygiene Data'!$D$6,0,10*ROW('Hygiene Data'!D19))),'Data Summary'!DR25="Yes"),OFFSET('Hygiene Data'!$D$6,0,10*ROW('Hygiene Data'!D19)),NA())</f>
        <v>#N/A</v>
      </c>
      <c r="BD25" s="206" t="e">
        <f ca="1">+IF(AND(ISNUMBER(OFFSET('Hygiene Data'!$D$8,0,10*ROW('Hygiene Data'!D19))),'Data Summary'!DS25="Yes"),OFFSET('Hygiene Data'!$D$8,0,10*ROW('Hygiene Data'!D19)),NA())</f>
        <v>#N/A</v>
      </c>
      <c r="BE25" s="206" t="e">
        <f ca="1">+IF(AND(ISNUMBER(OFFSET('Hygiene Data'!$D$10,0,10*ROW('Hygiene Data'!D19))),'Data Summary'!DT25="Yes"),OFFSET('Hygiene Data'!$D$10,0,10*ROW('Hygiene Data'!D19)),NA())</f>
        <v>#N/A</v>
      </c>
      <c r="BF25" s="206" t="e">
        <f ca="1">+IF(AND(ISNUMBER(OFFSET('Hygiene Data'!$E$6,0,10*ROW('Hygiene Data'!E19))),'Data Summary'!DU25="Yes"),OFFSET('Hygiene Data'!$E$6,0,10*ROW('Hygiene Data'!E19)),NA())</f>
        <v>#N/A</v>
      </c>
      <c r="BG25" s="206" t="e">
        <f ca="1">+IF(AND(ISNUMBER(OFFSET('Hygiene Data'!$E$8,0,10*ROW('Hygiene Data'!E19))),'Data Summary'!DV25="Yes"),OFFSET('Hygiene Data'!$E$8,0,10*ROW('Hygiene Data'!E19)),NA())</f>
        <v>#N/A</v>
      </c>
      <c r="BH25" s="206" t="e">
        <f ca="1">+IF(AND(ISNUMBER(OFFSET('Hygiene Data'!$E$10,0,10*ROW('Hygiene Data'!E19))),'Data Summary'!DW25="Yes"),OFFSET('Hygiene Data'!$E$10,0,10*ROW('Hygiene Data'!E19)),NA())</f>
        <v>#N/A</v>
      </c>
      <c r="BI25" s="206" t="e">
        <f ca="1">+IF(AND(ISNUMBER(OFFSET('Hygiene Data'!$F$6,0,10*ROW('Hygiene Data'!F19))),'Data Summary'!DX25="Yes"),OFFSET('Hygiene Data'!$F$6,0,10*ROW('Hygiene Data'!F19)),NA())</f>
        <v>#N/A</v>
      </c>
      <c r="BJ25" s="206" t="e">
        <f ca="1">+IF(AND(ISNUMBER(OFFSET('Hygiene Data'!$F$8,0,10*ROW('Hygiene Data'!F19))),'Data Summary'!DY25="Yes"),OFFSET('Hygiene Data'!$F$8,0,10*ROW('Hygiene Data'!F19)),NA())</f>
        <v>#N/A</v>
      </c>
      <c r="BK25" s="206" t="e">
        <f ca="1">+IF(AND(ISNUMBER(OFFSET('Hygiene Data'!$F$10,0,10*ROW('Hygiene Data'!F19))),'Data Summary'!DZ25="Yes"),OFFSET('Hygiene Data'!$F$10,0,10*ROW('Hygiene Data'!F19)),NA())</f>
        <v>#N/A</v>
      </c>
      <c r="BL25" s="206" t="e">
        <f ca="1">+IF(AND(ISNUMBER(OFFSET('Hygiene Data'!$G$6,0,10*ROW('Hygiene Data'!G19))),'Data Summary'!EA25="Yes"),OFFSET('Hygiene Data'!$G$6,0,10*ROW('Hygiene Data'!G19)),NA())</f>
        <v>#N/A</v>
      </c>
      <c r="BM25" s="206" t="e">
        <f ca="1">+IF(AND(ISNUMBER(OFFSET('Hygiene Data'!$G$8,0,10*ROW('Hygiene Data'!G19))),'Data Summary'!EB25="Yes"),OFFSET('Hygiene Data'!$G$8,0,10*ROW('Hygiene Data'!G19)),NA())</f>
        <v>#N/A</v>
      </c>
      <c r="BN25" s="206" t="e">
        <f ca="1">+IF(AND(ISNUMBER(OFFSET('Hygiene Data'!$G$10,0,10*ROW('Hygiene Data'!G19))),'Data Summary'!EC25="Yes"),OFFSET('Hygiene Data'!$G$10,0,10*ROW('Hygiene Data'!G19)),NA())</f>
        <v>#N/A</v>
      </c>
      <c r="BO25" s="206" t="e">
        <f ca="1">+IF(AND(ISNUMBER(OFFSET('Hygiene Data'!$H$6,0,10*ROW('Hygiene Data'!H19))),'Data Summary'!ED25="Yes"),OFFSET('Hygiene Data'!$H$6,0,10*ROW('Hygiene Data'!H19)),NA())</f>
        <v>#N/A</v>
      </c>
      <c r="BP25" s="206" t="e">
        <f ca="1">+IF(AND(ISNUMBER(OFFSET('Hygiene Data'!$H$8,0,10*ROW('Hygiene Data'!H19))),'Data Summary'!EE25="Yes"),OFFSET('Hygiene Data'!$H$8,0,10*ROW('Hygiene Data'!H19)),NA())</f>
        <v>#N/A</v>
      </c>
      <c r="BQ25" s="206" t="e">
        <f ca="1">+IF(AND(ISNUMBER(OFFSET('Hygiene Data'!$H$10,0,10*ROW('Hygiene Data'!H19))),'Data Summary'!EF25="Yes"),OFFSET('Hygiene Data'!$H$10,0,10*ROW('Hygiene Data'!H19)),NA())</f>
        <v>#N/A</v>
      </c>
    </row>
    <row r="26" spans="1:69" x14ac:dyDescent="0.25">
      <c r="A26" s="59" t="e">
        <f ca="1">+IF(OFFSET('Water Data'!$B$1,0,10*ROW('Water Data'!B20))="",NA(),OFFSET('Water Data'!$B$1,0,10*ROW('Water Data'!B20)))</f>
        <v>#N/A</v>
      </c>
      <c r="B26" s="59" t="e">
        <f ca="1">+IF(OFFSET('Water Data'!$A$3,0,10*ROW('Water Data'!A20))="",NA(),OFFSET('Water Data'!$A$3,0,10*ROW('Water Data'!A20)))</f>
        <v>#N/A</v>
      </c>
      <c r="C26" s="59" t="e">
        <f ca="1">+IF(OFFSET('Water Data'!$C$3,0,10*ROW('Water Data'!C20))="",NA(),OFFSET('Water Data'!$C$3,0,10*ROW('Water Data'!C20)))</f>
        <v>#N/A</v>
      </c>
      <c r="D26" s="433" t="e">
        <f ca="1">+IF(AND(ISNUMBER(OFFSET('Water Data'!$C$5,0,10*ROW('Water Data'!C20))),'Data Summary'!BS26="Yes"),100-OFFSET('Water Data'!$C$5,0,10*ROW('Water Data'!C20)),NA())</f>
        <v>#N/A</v>
      </c>
      <c r="E26" s="433" t="e">
        <f ca="1">+IF(AND(ISNUMBER(OFFSET('Water Data'!$C$7,0,10*ROW('Water Data'!C20))),'Data Summary'!BT26="Yes"),OFFSET('Water Data'!$C$7,0,10*ROW('Water Data'!C20)),NA())</f>
        <v>#N/A</v>
      </c>
      <c r="F26" s="433" t="e">
        <f ca="1">+IF(AND(ISNUMBER(OFFSET('Water Data'!$C$10,0,10*ROW('Water Data'!C20))),'Data Summary'!BU26="Yes"),OFFSET('Water Data'!$C$10,0,10*ROW('Water Data'!C20)),NA())</f>
        <v>#N/A</v>
      </c>
      <c r="G26" s="433" t="e">
        <f ca="1">+IF(AND(ISNUMBER(OFFSET('Water Data'!$D$5,0,10*ROW('Water Data'!D20))),'Data Summary'!BV26="Yes"),100-OFFSET('Water Data'!$D$5,0,10*ROW('Water Data'!D20)),NA())</f>
        <v>#N/A</v>
      </c>
      <c r="H26" s="433" t="e">
        <f ca="1">+IF(AND(ISNUMBER(OFFSET('Water Data'!$D$7,0,10*ROW('Water Data'!D20))),'Data Summary'!BW26="Yes"),OFFSET('Water Data'!$D$7,0,10*ROW('Water Data'!D20)),NA())</f>
        <v>#N/A</v>
      </c>
      <c r="I26" s="433" t="e">
        <f ca="1">+IF(AND(ISNUMBER(OFFSET('Water Data'!$D$10,0,10*ROW('Water Data'!D20))),'Data Summary'!BX26="Yes"),OFFSET('Water Data'!$D$10,0,10*ROW('Water Data'!D20)),NA())</f>
        <v>#N/A</v>
      </c>
      <c r="J26" s="433" t="e">
        <f ca="1">+IF(AND(ISNUMBER(OFFSET('Water Data'!$E$5,0,10*ROW('Water Data'!E20))),'Data Summary'!BY26="Yes"),100-OFFSET('Water Data'!$E$5,0,10*ROW('Water Data'!E20)),NA())</f>
        <v>#N/A</v>
      </c>
      <c r="K26" s="433" t="e">
        <f ca="1">+IF(AND(ISNUMBER(OFFSET('Water Data'!$E$7,0,10*ROW('Water Data'!E20))),'Data Summary'!BZ26="Yes"),OFFSET('Water Data'!$E$7,0,10*ROW('Water Data'!E20)),NA())</f>
        <v>#N/A</v>
      </c>
      <c r="L26" s="433" t="e">
        <f ca="1">+IF(AND(ISNUMBER(OFFSET('Water Data'!$E$10,0,10*ROW('Water Data'!E20))),'Data Summary'!CA26="Yes"),OFFSET('Water Data'!$E$10,0,10*ROW('Water Data'!E20)),NA())</f>
        <v>#N/A</v>
      </c>
      <c r="M26" s="433" t="e">
        <f ca="1">+IF(AND(ISNUMBER(OFFSET('Water Data'!$F$5,0,10*ROW('Water Data'!F20))),'Data Summary'!CB26="Yes"),100-OFFSET('Water Data'!$F$5,0,10*ROW('Water Data'!F20)),NA())</f>
        <v>#N/A</v>
      </c>
      <c r="N26" s="433" t="e">
        <f ca="1">+IF(AND(ISNUMBER(OFFSET('Water Data'!$F$7,0,10*ROW('Water Data'!F20))),'Data Summary'!CC26="Yes"),OFFSET('Water Data'!$F$7,0,10*ROW('Water Data'!F20)),NA())</f>
        <v>#N/A</v>
      </c>
      <c r="O26" s="433" t="e">
        <f ca="1">+IF(AND(ISNUMBER(OFFSET('Water Data'!$F$10,0,10*ROW('Water Data'!F20))),'Data Summary'!CD26="Yes"),OFFSET('Water Data'!$F$10,0,10*ROW('Water Data'!F20)),NA())</f>
        <v>#N/A</v>
      </c>
      <c r="P26" s="433" t="e">
        <f ca="1">+IF(AND(ISNUMBER(OFFSET('Water Data'!$G$5,0,10*ROW('Water Data'!G20))),'Data Summary'!CE26="Yes"),100-OFFSET('Water Data'!$G$5,0,10*ROW('Water Data'!G20)),NA())</f>
        <v>#N/A</v>
      </c>
      <c r="Q26" s="433" t="e">
        <f ca="1">+IF(AND(ISNUMBER(OFFSET('Water Data'!$G$7,0,10*ROW('Water Data'!G20))),'Data Summary'!CF26="Yes"),OFFSET('Water Data'!$G$7,0,10*ROW('Water Data'!G20)),NA())</f>
        <v>#N/A</v>
      </c>
      <c r="R26" s="433" t="e">
        <f ca="1">+IF(AND(ISNUMBER(OFFSET('Water Data'!$G$10,0,10*ROW('Water Data'!G20))),'Data Summary'!CG26="Yes"),OFFSET('Water Data'!$G$10,0,10*ROW('Water Data'!G20)),NA())</f>
        <v>#N/A</v>
      </c>
      <c r="S26" s="433" t="e">
        <f ca="1">+IF(AND(ISNUMBER(OFFSET('Water Data'!$H$5,0,10*ROW('Water Data'!H20))),'Data Summary'!CH26="Yes"),100-OFFSET('Water Data'!$H$5,0,10*ROW('Water Data'!H20)),NA())</f>
        <v>#N/A</v>
      </c>
      <c r="T26" s="433" t="e">
        <f ca="1">+IF(AND(ISNUMBER(OFFSET('Water Data'!$H$7,0,10*ROW('Water Data'!H20))),'Data Summary'!CI26="Yes"),OFFSET('Water Data'!$H$7,0,10*ROW('Water Data'!H20)),NA())</f>
        <v>#N/A</v>
      </c>
      <c r="U26" s="433" t="e">
        <f ca="1">+IF(AND(ISNUMBER(OFFSET('Water Data'!$H$10,0,10*ROW('Water Data'!H20))),'Data Summary'!CJ26="Yes"),OFFSET('Water Data'!$H$10,0,10*ROW('Water Data'!H20)),NA())</f>
        <v>#N/A</v>
      </c>
      <c r="V26" s="205" t="e">
        <f ca="1">+IF(AND(ISNUMBER(OFFSET('Sanitation Data'!$C$5,0,10*ROW('Sanitation Data'!C20))),'Data Summary'!CK26="Yes"),100-OFFSET('Sanitation Data'!$C$5,0,10*ROW('Sanitation Data'!C20)),NA())</f>
        <v>#N/A</v>
      </c>
      <c r="W26" s="205" t="e">
        <f ca="1">+IF(AND(ISNUMBER(OFFSET('Sanitation Data'!$C$7,0,10*ROW('Sanitation Data'!C20))),'Data Summary'!CL26="Yes"),OFFSET('Sanitation Data'!$C$7,0,10*ROW('Sanitation Data'!C20)),NA())</f>
        <v>#N/A</v>
      </c>
      <c r="X26" s="205" t="e">
        <f ca="1">+IF(AND(ISNUMBER(OFFSET('Sanitation Data'!$C$11,0,10*ROW('Sanitation Data'!C20))),'Data Summary'!CM26="Yes"),OFFSET('Sanitation Data'!$C$11,0,10*ROW('Sanitation Data'!C20)),NA())</f>
        <v>#N/A</v>
      </c>
      <c r="Y26" s="205" t="e">
        <f ca="1">+IF(AND(ISNUMBER(OFFSET('Sanitation Data'!$C$12,0,10*ROW('Sanitation Data'!C20))),'Data Summary'!CN26="Yes"),OFFSET('Sanitation Data'!$C$12,0,10*ROW('Sanitation Data'!C20)),NA())</f>
        <v>#N/A</v>
      </c>
      <c r="Z26" s="205" t="e">
        <f ca="1">+IF(AND(ISNUMBER(OFFSET('Sanitation Data'!$C$13,0,10*ROW('Sanitation Data'!C20))),'Data Summary'!CO26="Yes"),OFFSET('Sanitation Data'!$C$13,0,10*ROW('Sanitation Data'!C20)),NA())</f>
        <v>#N/A</v>
      </c>
      <c r="AA26" s="205" t="e">
        <f ca="1">+IF(AND(ISNUMBER(OFFSET('Sanitation Data'!$D$5,0,10*ROW('Sanitation Data'!D20))),'Data Summary'!CP26="Yes"),100-OFFSET('Sanitation Data'!$D$5,0,10*ROW('Sanitation Data'!D20)),NA())</f>
        <v>#N/A</v>
      </c>
      <c r="AB26" s="205" t="e">
        <f ca="1">+IF(AND(ISNUMBER(OFFSET('Sanitation Data'!$D$7,0,10*ROW('Sanitation Data'!D20))),'Data Summary'!CQ26="Yes"),OFFSET('Sanitation Data'!$D$7,0,10*ROW('Sanitation Data'!D20)),NA())</f>
        <v>#N/A</v>
      </c>
      <c r="AC26" s="205" t="e">
        <f ca="1">+IF(AND(ISNUMBER(OFFSET('Sanitation Data'!$D$11,0,10*ROW('Sanitation Data'!D20))),'Data Summary'!CR26="Yes"),OFFSET('Sanitation Data'!$D$11,0,10*ROW('Sanitation Data'!D20)),NA())</f>
        <v>#N/A</v>
      </c>
      <c r="AD26" s="205" t="e">
        <f ca="1">+IF(AND(ISNUMBER(OFFSET('Sanitation Data'!$D$12,0,10*ROW('Sanitation Data'!D20))),'Data Summary'!CS26="Yes"),OFFSET('Sanitation Data'!$D$12,0,10*ROW('Sanitation Data'!D20)),NA())</f>
        <v>#N/A</v>
      </c>
      <c r="AE26" s="205" t="e">
        <f ca="1">+IF(AND(ISNUMBER(OFFSET('Sanitation Data'!$D$13,0,10*ROW('Sanitation Data'!D20))),'Data Summary'!CT26="Yes"),OFFSET('Sanitation Data'!$D$13,0,10*ROW('Sanitation Data'!D20)),NA())</f>
        <v>#N/A</v>
      </c>
      <c r="AF26" s="205" t="e">
        <f ca="1">+IF(AND(ISNUMBER(OFFSET('Sanitation Data'!$E$5,0,10*ROW('Sanitation Data'!E20))),'Data Summary'!CU26="Yes"),100-OFFSET('Sanitation Data'!$E$5,0,10*ROW('Sanitation Data'!E20)),NA())</f>
        <v>#N/A</v>
      </c>
      <c r="AG26" s="205" t="e">
        <f ca="1">+IF(AND(ISNUMBER(OFFSET('Sanitation Data'!$E$7,0,10*ROW('Sanitation Data'!E20))),'Data Summary'!CV26="Yes"),OFFSET('Sanitation Data'!$E$7,0,10*ROW('Sanitation Data'!E20)),NA())</f>
        <v>#N/A</v>
      </c>
      <c r="AH26" s="205" t="e">
        <f ca="1">+IF(AND(ISNUMBER(OFFSET('Sanitation Data'!$E$11,0,10*ROW('Sanitation Data'!E20))),'Data Summary'!CW26="Yes"),OFFSET('Sanitation Data'!$E$11,0,10*ROW('Sanitation Data'!E20)),NA())</f>
        <v>#N/A</v>
      </c>
      <c r="AI26" s="205" t="e">
        <f ca="1">+IF(AND(ISNUMBER(OFFSET('Sanitation Data'!$E$12,0,10*ROW('Sanitation Data'!E20))),'Data Summary'!CX26="Yes"),OFFSET('Sanitation Data'!$E$12,0,10*ROW('Sanitation Data'!E20)),NA())</f>
        <v>#N/A</v>
      </c>
      <c r="AJ26" s="205" t="e">
        <f ca="1">+IF(AND(ISNUMBER(OFFSET('Sanitation Data'!$E$13,0,10*ROW('Sanitation Data'!E20))),'Data Summary'!CY26="Yes"),OFFSET('Sanitation Data'!$E$13,0,10*ROW('Sanitation Data'!E20)),NA())</f>
        <v>#N/A</v>
      </c>
      <c r="AK26" s="205" t="e">
        <f ca="1">+IF(AND(ISNUMBER(OFFSET('Sanitation Data'!$F$5,0,10*ROW('Sanitation Data'!F20))),'Data Summary'!CZ26="Yes"),100-OFFSET('Sanitation Data'!$F$5,0,10*ROW('Sanitation Data'!F20)),NA())</f>
        <v>#N/A</v>
      </c>
      <c r="AL26" s="205" t="e">
        <f ca="1">+IF(AND(ISNUMBER(OFFSET('Sanitation Data'!$F$7,0,10*ROW('Sanitation Data'!F20))),'Data Summary'!DA26="Yes"),OFFSET('Sanitation Data'!$F$7,0,10*ROW('Sanitation Data'!F20)),NA())</f>
        <v>#N/A</v>
      </c>
      <c r="AM26" s="205" t="e">
        <f ca="1">+IF(AND(ISNUMBER(OFFSET('Sanitation Data'!$F$11,0,10*ROW('Sanitation Data'!F20))),'Data Summary'!DB26="Yes"),OFFSET('Sanitation Data'!$F$11,0,10*ROW('Sanitation Data'!F20)),NA())</f>
        <v>#N/A</v>
      </c>
      <c r="AN26" s="205" t="e">
        <f ca="1">+IF(AND(ISNUMBER(OFFSET('Sanitation Data'!$F$12,0,10*ROW('Sanitation Data'!F20))),'Data Summary'!DC26="Yes"),OFFSET('Sanitation Data'!$F$12,0,10*ROW('Sanitation Data'!F20)),NA())</f>
        <v>#N/A</v>
      </c>
      <c r="AO26" s="205" t="e">
        <f ca="1">+IF(AND(ISNUMBER(OFFSET('Sanitation Data'!$F$13,0,10*ROW('Sanitation Data'!F20))),'Data Summary'!DD26="Yes"),OFFSET('Sanitation Data'!$F$13,0,10*ROW('Sanitation Data'!F20)),NA())</f>
        <v>#N/A</v>
      </c>
      <c r="AP26" s="205" t="e">
        <f ca="1">+IF(AND(ISNUMBER(OFFSET('Sanitation Data'!$G$5,0,10*ROW('Sanitation Data'!G20))),'Data Summary'!DE26="Yes"),100-OFFSET('Sanitation Data'!$G$5,0,10*ROW('Sanitation Data'!G20)),NA())</f>
        <v>#N/A</v>
      </c>
      <c r="AQ26" s="205" t="e">
        <f ca="1">+IF(AND(ISNUMBER(OFFSET('Sanitation Data'!$G$7,0,10*ROW('Sanitation Data'!G20))),'Data Summary'!DF26="Yes"),OFFSET('Sanitation Data'!$G$7,0,10*ROW('Sanitation Data'!G20)),NA())</f>
        <v>#N/A</v>
      </c>
      <c r="AR26" s="205" t="e">
        <f ca="1">+IF(AND(ISNUMBER(OFFSET('Sanitation Data'!$G$11,0,10*ROW('Sanitation Data'!G20))),'Data Summary'!DG26="Yes"),OFFSET('Sanitation Data'!$G$11,0,10*ROW('Sanitation Data'!G20)),NA())</f>
        <v>#N/A</v>
      </c>
      <c r="AS26" s="205" t="e">
        <f ca="1">+IF(AND(ISNUMBER(OFFSET('Sanitation Data'!$G$12,0,10*ROW('Sanitation Data'!G20))),'Data Summary'!DH26="Yes"),OFFSET('Sanitation Data'!$G$12,0,10*ROW('Sanitation Data'!G20)),NA())</f>
        <v>#N/A</v>
      </c>
      <c r="AT26" s="205" t="e">
        <f ca="1">+IF(AND(ISNUMBER(OFFSET('Sanitation Data'!$G$13,0,10*ROW('Sanitation Data'!G20))),'Data Summary'!DI26="Yes"),OFFSET('Sanitation Data'!$G$13,0,10*ROW('Sanitation Data'!G20)),NA())</f>
        <v>#N/A</v>
      </c>
      <c r="AU26" s="205" t="e">
        <f ca="1">+IF(AND(ISNUMBER(OFFSET('Sanitation Data'!$H$5,0,10*ROW('Sanitation Data'!H20))),'Data Summary'!DJ26="Yes"),100-OFFSET('Sanitation Data'!$H$5,0,10*ROW('Sanitation Data'!H20)),NA())</f>
        <v>#N/A</v>
      </c>
      <c r="AV26" s="205" t="e">
        <f ca="1">+IF(AND(ISNUMBER(OFFSET('Sanitation Data'!$H$7,0,10*ROW('Sanitation Data'!H20))),'Data Summary'!DK26="Yes"),OFFSET('Sanitation Data'!$H$7,0,10*ROW('Sanitation Data'!H20)),NA())</f>
        <v>#N/A</v>
      </c>
      <c r="AW26" s="205" t="e">
        <f ca="1">+IF(AND(ISNUMBER(OFFSET('Sanitation Data'!$H$11,0,10*ROW('Sanitation Data'!H20))),'Data Summary'!DL26="Yes"),OFFSET('Sanitation Data'!$H$11,0,10*ROW('Sanitation Data'!H20)),NA())</f>
        <v>#N/A</v>
      </c>
      <c r="AX26" s="205" t="e">
        <f ca="1">+IF(AND(ISNUMBER(OFFSET('Sanitation Data'!$H$12,0,10*ROW('Sanitation Data'!H20))),'Data Summary'!DM26="Yes"),OFFSET('Sanitation Data'!$H$12,0,10*ROW('Sanitation Data'!H20)),NA())</f>
        <v>#N/A</v>
      </c>
      <c r="AY26" s="205" t="e">
        <f ca="1">+IF(AND(ISNUMBER(OFFSET('Sanitation Data'!$H$13,0,10*ROW('Sanitation Data'!H20))),'Data Summary'!DN26="Yes"),OFFSET('Sanitation Data'!$H$13,0,10*ROW('Sanitation Data'!H20)),NA())</f>
        <v>#N/A</v>
      </c>
      <c r="AZ26" s="206" t="e">
        <f ca="1">+IF(AND(ISNUMBER(OFFSET('Hygiene Data'!$C$6,0,10*ROW('Hygiene Data'!C20))),'Data Summary'!DO26="Yes"),OFFSET('Hygiene Data'!$C$6,0,10*ROW('Hygiene Data'!C20)),NA())</f>
        <v>#N/A</v>
      </c>
      <c r="BA26" s="206" t="e">
        <f ca="1">+IF(AND(ISNUMBER(OFFSET('Hygiene Data'!$C$8,0,10*ROW('Hygiene Data'!C20))),'Data Summary'!DP26="Yes"),OFFSET('Hygiene Data'!$C$8,0,10*ROW('Hygiene Data'!C20)),NA())</f>
        <v>#N/A</v>
      </c>
      <c r="BB26" s="206" t="e">
        <f ca="1">+IF(AND(ISNUMBER(OFFSET('Hygiene Data'!$C$10,0,10*ROW('Hygiene Data'!C20))),'Data Summary'!DQ26="Yes"),OFFSET('Hygiene Data'!$C$10,0,10*ROW('Hygiene Data'!C20)),NA())</f>
        <v>#N/A</v>
      </c>
      <c r="BC26" s="206" t="e">
        <f ca="1">+IF(AND(ISNUMBER(OFFSET('Hygiene Data'!$D$6,0,10*ROW('Hygiene Data'!D20))),'Data Summary'!DR26="Yes"),OFFSET('Hygiene Data'!$D$6,0,10*ROW('Hygiene Data'!D20)),NA())</f>
        <v>#N/A</v>
      </c>
      <c r="BD26" s="206" t="e">
        <f ca="1">+IF(AND(ISNUMBER(OFFSET('Hygiene Data'!$D$8,0,10*ROW('Hygiene Data'!D20))),'Data Summary'!DS26="Yes"),OFFSET('Hygiene Data'!$D$8,0,10*ROW('Hygiene Data'!D20)),NA())</f>
        <v>#N/A</v>
      </c>
      <c r="BE26" s="206" t="e">
        <f ca="1">+IF(AND(ISNUMBER(OFFSET('Hygiene Data'!$D$10,0,10*ROW('Hygiene Data'!D20))),'Data Summary'!DT26="Yes"),OFFSET('Hygiene Data'!$D$10,0,10*ROW('Hygiene Data'!D20)),NA())</f>
        <v>#N/A</v>
      </c>
      <c r="BF26" s="206" t="e">
        <f ca="1">+IF(AND(ISNUMBER(OFFSET('Hygiene Data'!$E$6,0,10*ROW('Hygiene Data'!E20))),'Data Summary'!DU26="Yes"),OFFSET('Hygiene Data'!$E$6,0,10*ROW('Hygiene Data'!E20)),NA())</f>
        <v>#N/A</v>
      </c>
      <c r="BG26" s="206" t="e">
        <f ca="1">+IF(AND(ISNUMBER(OFFSET('Hygiene Data'!$E$8,0,10*ROW('Hygiene Data'!E20))),'Data Summary'!DV26="Yes"),OFFSET('Hygiene Data'!$E$8,0,10*ROW('Hygiene Data'!E20)),NA())</f>
        <v>#N/A</v>
      </c>
      <c r="BH26" s="206" t="e">
        <f ca="1">+IF(AND(ISNUMBER(OFFSET('Hygiene Data'!$E$10,0,10*ROW('Hygiene Data'!E20))),'Data Summary'!DW26="Yes"),OFFSET('Hygiene Data'!$E$10,0,10*ROW('Hygiene Data'!E20)),NA())</f>
        <v>#N/A</v>
      </c>
      <c r="BI26" s="206" t="e">
        <f ca="1">+IF(AND(ISNUMBER(OFFSET('Hygiene Data'!$F$6,0,10*ROW('Hygiene Data'!F20))),'Data Summary'!DX26="Yes"),OFFSET('Hygiene Data'!$F$6,0,10*ROW('Hygiene Data'!F20)),NA())</f>
        <v>#N/A</v>
      </c>
      <c r="BJ26" s="206" t="e">
        <f ca="1">+IF(AND(ISNUMBER(OFFSET('Hygiene Data'!$F$8,0,10*ROW('Hygiene Data'!F20))),'Data Summary'!DY26="Yes"),OFFSET('Hygiene Data'!$F$8,0,10*ROW('Hygiene Data'!F20)),NA())</f>
        <v>#N/A</v>
      </c>
      <c r="BK26" s="206" t="e">
        <f ca="1">+IF(AND(ISNUMBER(OFFSET('Hygiene Data'!$F$10,0,10*ROW('Hygiene Data'!F20))),'Data Summary'!DZ26="Yes"),OFFSET('Hygiene Data'!$F$10,0,10*ROW('Hygiene Data'!F20)),NA())</f>
        <v>#N/A</v>
      </c>
      <c r="BL26" s="206" t="e">
        <f ca="1">+IF(AND(ISNUMBER(OFFSET('Hygiene Data'!$G$6,0,10*ROW('Hygiene Data'!G20))),'Data Summary'!EA26="Yes"),OFFSET('Hygiene Data'!$G$6,0,10*ROW('Hygiene Data'!G20)),NA())</f>
        <v>#N/A</v>
      </c>
      <c r="BM26" s="206" t="e">
        <f ca="1">+IF(AND(ISNUMBER(OFFSET('Hygiene Data'!$G$8,0,10*ROW('Hygiene Data'!G20))),'Data Summary'!EB26="Yes"),OFFSET('Hygiene Data'!$G$8,0,10*ROW('Hygiene Data'!G20)),NA())</f>
        <v>#N/A</v>
      </c>
      <c r="BN26" s="206" t="e">
        <f ca="1">+IF(AND(ISNUMBER(OFFSET('Hygiene Data'!$G$10,0,10*ROW('Hygiene Data'!G20))),'Data Summary'!EC26="Yes"),OFFSET('Hygiene Data'!$G$10,0,10*ROW('Hygiene Data'!G20)),NA())</f>
        <v>#N/A</v>
      </c>
      <c r="BO26" s="206" t="e">
        <f ca="1">+IF(AND(ISNUMBER(OFFSET('Hygiene Data'!$H$6,0,10*ROW('Hygiene Data'!H20))),'Data Summary'!ED26="Yes"),OFFSET('Hygiene Data'!$H$6,0,10*ROW('Hygiene Data'!H20)),NA())</f>
        <v>#N/A</v>
      </c>
      <c r="BP26" s="206" t="e">
        <f ca="1">+IF(AND(ISNUMBER(OFFSET('Hygiene Data'!$H$8,0,10*ROW('Hygiene Data'!H20))),'Data Summary'!EE26="Yes"),OFFSET('Hygiene Data'!$H$8,0,10*ROW('Hygiene Data'!H20)),NA())</f>
        <v>#N/A</v>
      </c>
      <c r="BQ26" s="206" t="e">
        <f ca="1">+IF(AND(ISNUMBER(OFFSET('Hygiene Data'!$H$10,0,10*ROW('Hygiene Data'!H20))),'Data Summary'!EF26="Yes"),OFFSET('Hygiene Data'!$H$10,0,10*ROW('Hygiene Data'!H20)),NA())</f>
        <v>#N/A</v>
      </c>
    </row>
    <row r="27" spans="1:69" x14ac:dyDescent="0.25">
      <c r="A27" s="59" t="e">
        <f ca="1">+IF(OFFSET('Water Data'!$B$1,0,10*ROW('Water Data'!B21))="",NA(),OFFSET('Water Data'!$B$1,0,10*ROW('Water Data'!B21)))</f>
        <v>#N/A</v>
      </c>
      <c r="B27" s="59" t="e">
        <f ca="1">+IF(OFFSET('Water Data'!$A$3,0,10*ROW('Water Data'!A21))="",NA(),OFFSET('Water Data'!$A$3,0,10*ROW('Water Data'!A21)))</f>
        <v>#N/A</v>
      </c>
      <c r="C27" s="59" t="e">
        <f ca="1">+IF(OFFSET('Water Data'!$C$3,0,10*ROW('Water Data'!C21))="",NA(),OFFSET('Water Data'!$C$3,0,10*ROW('Water Data'!C21)))</f>
        <v>#N/A</v>
      </c>
      <c r="D27" s="433" t="e">
        <f ca="1">+IF(AND(ISNUMBER(OFFSET('Water Data'!$C$5,0,10*ROW('Water Data'!C21))),'Data Summary'!BS27="Yes"),100-OFFSET('Water Data'!$C$5,0,10*ROW('Water Data'!C21)),NA())</f>
        <v>#N/A</v>
      </c>
      <c r="E27" s="433" t="e">
        <f ca="1">+IF(AND(ISNUMBER(OFFSET('Water Data'!$C$7,0,10*ROW('Water Data'!C21))),'Data Summary'!BT27="Yes"),OFFSET('Water Data'!$C$7,0,10*ROW('Water Data'!C21)),NA())</f>
        <v>#N/A</v>
      </c>
      <c r="F27" s="433" t="e">
        <f ca="1">+IF(AND(ISNUMBER(OFFSET('Water Data'!$C$10,0,10*ROW('Water Data'!C21))),'Data Summary'!BU27="Yes"),OFFSET('Water Data'!$C$10,0,10*ROW('Water Data'!C21)),NA())</f>
        <v>#N/A</v>
      </c>
      <c r="G27" s="433" t="e">
        <f ca="1">+IF(AND(ISNUMBER(OFFSET('Water Data'!$D$5,0,10*ROW('Water Data'!D21))),'Data Summary'!BV27="Yes"),100-OFFSET('Water Data'!$D$5,0,10*ROW('Water Data'!D21)),NA())</f>
        <v>#N/A</v>
      </c>
      <c r="H27" s="433" t="e">
        <f ca="1">+IF(AND(ISNUMBER(OFFSET('Water Data'!$D$7,0,10*ROW('Water Data'!D21))),'Data Summary'!BW27="Yes"),OFFSET('Water Data'!$D$7,0,10*ROW('Water Data'!D21)),NA())</f>
        <v>#N/A</v>
      </c>
      <c r="I27" s="433" t="e">
        <f ca="1">+IF(AND(ISNUMBER(OFFSET('Water Data'!$D$10,0,10*ROW('Water Data'!D21))),'Data Summary'!BX27="Yes"),OFFSET('Water Data'!$D$10,0,10*ROW('Water Data'!D21)),NA())</f>
        <v>#N/A</v>
      </c>
      <c r="J27" s="433" t="e">
        <f ca="1">+IF(AND(ISNUMBER(OFFSET('Water Data'!$E$5,0,10*ROW('Water Data'!E21))),'Data Summary'!BY27="Yes"),100-OFFSET('Water Data'!$E$5,0,10*ROW('Water Data'!E21)),NA())</f>
        <v>#N/A</v>
      </c>
      <c r="K27" s="433" t="e">
        <f ca="1">+IF(AND(ISNUMBER(OFFSET('Water Data'!$E$7,0,10*ROW('Water Data'!E21))),'Data Summary'!BZ27="Yes"),OFFSET('Water Data'!$E$7,0,10*ROW('Water Data'!E21)),NA())</f>
        <v>#N/A</v>
      </c>
      <c r="L27" s="433" t="e">
        <f ca="1">+IF(AND(ISNUMBER(OFFSET('Water Data'!$E$10,0,10*ROW('Water Data'!E21))),'Data Summary'!CA27="Yes"),OFFSET('Water Data'!$E$10,0,10*ROW('Water Data'!E21)),NA())</f>
        <v>#N/A</v>
      </c>
      <c r="M27" s="433" t="e">
        <f ca="1">+IF(AND(ISNUMBER(OFFSET('Water Data'!$F$5,0,10*ROW('Water Data'!F21))),'Data Summary'!CB27="Yes"),100-OFFSET('Water Data'!$F$5,0,10*ROW('Water Data'!F21)),NA())</f>
        <v>#N/A</v>
      </c>
      <c r="N27" s="433" t="e">
        <f ca="1">+IF(AND(ISNUMBER(OFFSET('Water Data'!$F$7,0,10*ROW('Water Data'!F21))),'Data Summary'!CC27="Yes"),OFFSET('Water Data'!$F$7,0,10*ROW('Water Data'!F21)),NA())</f>
        <v>#N/A</v>
      </c>
      <c r="O27" s="433" t="e">
        <f ca="1">+IF(AND(ISNUMBER(OFFSET('Water Data'!$F$10,0,10*ROW('Water Data'!F21))),'Data Summary'!CD27="Yes"),OFFSET('Water Data'!$F$10,0,10*ROW('Water Data'!F21)),NA())</f>
        <v>#N/A</v>
      </c>
      <c r="P27" s="433" t="e">
        <f ca="1">+IF(AND(ISNUMBER(OFFSET('Water Data'!$G$5,0,10*ROW('Water Data'!G21))),'Data Summary'!CE27="Yes"),100-OFFSET('Water Data'!$G$5,0,10*ROW('Water Data'!G21)),NA())</f>
        <v>#N/A</v>
      </c>
      <c r="Q27" s="433" t="e">
        <f ca="1">+IF(AND(ISNUMBER(OFFSET('Water Data'!$G$7,0,10*ROW('Water Data'!G21))),'Data Summary'!CF27="Yes"),OFFSET('Water Data'!$G$7,0,10*ROW('Water Data'!G21)),NA())</f>
        <v>#N/A</v>
      </c>
      <c r="R27" s="433" t="e">
        <f ca="1">+IF(AND(ISNUMBER(OFFSET('Water Data'!$G$10,0,10*ROW('Water Data'!G21))),'Data Summary'!CG27="Yes"),OFFSET('Water Data'!$G$10,0,10*ROW('Water Data'!G21)),NA())</f>
        <v>#N/A</v>
      </c>
      <c r="S27" s="433" t="e">
        <f ca="1">+IF(AND(ISNUMBER(OFFSET('Water Data'!$H$5,0,10*ROW('Water Data'!H21))),'Data Summary'!CH27="Yes"),100-OFFSET('Water Data'!$H$5,0,10*ROW('Water Data'!H21)),NA())</f>
        <v>#N/A</v>
      </c>
      <c r="T27" s="433" t="e">
        <f ca="1">+IF(AND(ISNUMBER(OFFSET('Water Data'!$H$7,0,10*ROW('Water Data'!H21))),'Data Summary'!CI27="Yes"),OFFSET('Water Data'!$H$7,0,10*ROW('Water Data'!H21)),NA())</f>
        <v>#N/A</v>
      </c>
      <c r="U27" s="433" t="e">
        <f ca="1">+IF(AND(ISNUMBER(OFFSET('Water Data'!$H$10,0,10*ROW('Water Data'!H21))),'Data Summary'!CJ27="Yes"),OFFSET('Water Data'!$H$10,0,10*ROW('Water Data'!H21)),NA())</f>
        <v>#N/A</v>
      </c>
      <c r="V27" s="205" t="e">
        <f ca="1">+IF(AND(ISNUMBER(OFFSET('Sanitation Data'!$C$5,0,10*ROW('Sanitation Data'!C21))),'Data Summary'!CK27="Yes"),100-OFFSET('Sanitation Data'!$C$5,0,10*ROW('Sanitation Data'!C21)),NA())</f>
        <v>#N/A</v>
      </c>
      <c r="W27" s="205" t="e">
        <f ca="1">+IF(AND(ISNUMBER(OFFSET('Sanitation Data'!$C$7,0,10*ROW('Sanitation Data'!C21))),'Data Summary'!CL27="Yes"),OFFSET('Sanitation Data'!$C$7,0,10*ROW('Sanitation Data'!C21)),NA())</f>
        <v>#N/A</v>
      </c>
      <c r="X27" s="205" t="e">
        <f ca="1">+IF(AND(ISNUMBER(OFFSET('Sanitation Data'!$C$11,0,10*ROW('Sanitation Data'!C21))),'Data Summary'!CM27="Yes"),OFFSET('Sanitation Data'!$C$11,0,10*ROW('Sanitation Data'!C21)),NA())</f>
        <v>#N/A</v>
      </c>
      <c r="Y27" s="205" t="e">
        <f ca="1">+IF(AND(ISNUMBER(OFFSET('Sanitation Data'!$C$12,0,10*ROW('Sanitation Data'!C21))),'Data Summary'!CN27="Yes"),OFFSET('Sanitation Data'!$C$12,0,10*ROW('Sanitation Data'!C21)),NA())</f>
        <v>#N/A</v>
      </c>
      <c r="Z27" s="205" t="e">
        <f ca="1">+IF(AND(ISNUMBER(OFFSET('Sanitation Data'!$C$13,0,10*ROW('Sanitation Data'!C21))),'Data Summary'!CO27="Yes"),OFFSET('Sanitation Data'!$C$13,0,10*ROW('Sanitation Data'!C21)),NA())</f>
        <v>#N/A</v>
      </c>
      <c r="AA27" s="205" t="e">
        <f ca="1">+IF(AND(ISNUMBER(OFFSET('Sanitation Data'!$D$5,0,10*ROW('Sanitation Data'!D21))),'Data Summary'!CP27="Yes"),100-OFFSET('Sanitation Data'!$D$5,0,10*ROW('Sanitation Data'!D21)),NA())</f>
        <v>#N/A</v>
      </c>
      <c r="AB27" s="205" t="e">
        <f ca="1">+IF(AND(ISNUMBER(OFFSET('Sanitation Data'!$D$7,0,10*ROW('Sanitation Data'!D21))),'Data Summary'!CQ27="Yes"),OFFSET('Sanitation Data'!$D$7,0,10*ROW('Sanitation Data'!D21)),NA())</f>
        <v>#N/A</v>
      </c>
      <c r="AC27" s="205" t="e">
        <f ca="1">+IF(AND(ISNUMBER(OFFSET('Sanitation Data'!$D$11,0,10*ROW('Sanitation Data'!D21))),'Data Summary'!CR27="Yes"),OFFSET('Sanitation Data'!$D$11,0,10*ROW('Sanitation Data'!D21)),NA())</f>
        <v>#N/A</v>
      </c>
      <c r="AD27" s="205" t="e">
        <f ca="1">+IF(AND(ISNUMBER(OFFSET('Sanitation Data'!$D$12,0,10*ROW('Sanitation Data'!D21))),'Data Summary'!CS27="Yes"),OFFSET('Sanitation Data'!$D$12,0,10*ROW('Sanitation Data'!D21)),NA())</f>
        <v>#N/A</v>
      </c>
      <c r="AE27" s="205" t="e">
        <f ca="1">+IF(AND(ISNUMBER(OFFSET('Sanitation Data'!$D$13,0,10*ROW('Sanitation Data'!D21))),'Data Summary'!CT27="Yes"),OFFSET('Sanitation Data'!$D$13,0,10*ROW('Sanitation Data'!D21)),NA())</f>
        <v>#N/A</v>
      </c>
      <c r="AF27" s="205" t="e">
        <f ca="1">+IF(AND(ISNUMBER(OFFSET('Sanitation Data'!$E$5,0,10*ROW('Sanitation Data'!E21))),'Data Summary'!CU27="Yes"),100-OFFSET('Sanitation Data'!$E$5,0,10*ROW('Sanitation Data'!E21)),NA())</f>
        <v>#N/A</v>
      </c>
      <c r="AG27" s="205" t="e">
        <f ca="1">+IF(AND(ISNUMBER(OFFSET('Sanitation Data'!$E$7,0,10*ROW('Sanitation Data'!E21))),'Data Summary'!CV27="Yes"),OFFSET('Sanitation Data'!$E$7,0,10*ROW('Sanitation Data'!E21)),NA())</f>
        <v>#N/A</v>
      </c>
      <c r="AH27" s="205" t="e">
        <f ca="1">+IF(AND(ISNUMBER(OFFSET('Sanitation Data'!$E$11,0,10*ROW('Sanitation Data'!E21))),'Data Summary'!CW27="Yes"),OFFSET('Sanitation Data'!$E$11,0,10*ROW('Sanitation Data'!E21)),NA())</f>
        <v>#N/A</v>
      </c>
      <c r="AI27" s="205" t="e">
        <f ca="1">+IF(AND(ISNUMBER(OFFSET('Sanitation Data'!$E$12,0,10*ROW('Sanitation Data'!E21))),'Data Summary'!CX27="Yes"),OFFSET('Sanitation Data'!$E$12,0,10*ROW('Sanitation Data'!E21)),NA())</f>
        <v>#N/A</v>
      </c>
      <c r="AJ27" s="205" t="e">
        <f ca="1">+IF(AND(ISNUMBER(OFFSET('Sanitation Data'!$E$13,0,10*ROW('Sanitation Data'!E21))),'Data Summary'!CY27="Yes"),OFFSET('Sanitation Data'!$E$13,0,10*ROW('Sanitation Data'!E21)),NA())</f>
        <v>#N/A</v>
      </c>
      <c r="AK27" s="205" t="e">
        <f ca="1">+IF(AND(ISNUMBER(OFFSET('Sanitation Data'!$F$5,0,10*ROW('Sanitation Data'!F21))),'Data Summary'!CZ27="Yes"),100-OFFSET('Sanitation Data'!$F$5,0,10*ROW('Sanitation Data'!F21)),NA())</f>
        <v>#N/A</v>
      </c>
      <c r="AL27" s="205" t="e">
        <f ca="1">+IF(AND(ISNUMBER(OFFSET('Sanitation Data'!$F$7,0,10*ROW('Sanitation Data'!F21))),'Data Summary'!DA27="Yes"),OFFSET('Sanitation Data'!$F$7,0,10*ROW('Sanitation Data'!F21)),NA())</f>
        <v>#N/A</v>
      </c>
      <c r="AM27" s="205" t="e">
        <f ca="1">+IF(AND(ISNUMBER(OFFSET('Sanitation Data'!$F$11,0,10*ROW('Sanitation Data'!F21))),'Data Summary'!DB27="Yes"),OFFSET('Sanitation Data'!$F$11,0,10*ROW('Sanitation Data'!F21)),NA())</f>
        <v>#N/A</v>
      </c>
      <c r="AN27" s="205" t="e">
        <f ca="1">+IF(AND(ISNUMBER(OFFSET('Sanitation Data'!$F$12,0,10*ROW('Sanitation Data'!F21))),'Data Summary'!DC27="Yes"),OFFSET('Sanitation Data'!$F$12,0,10*ROW('Sanitation Data'!F21)),NA())</f>
        <v>#N/A</v>
      </c>
      <c r="AO27" s="205" t="e">
        <f ca="1">+IF(AND(ISNUMBER(OFFSET('Sanitation Data'!$F$13,0,10*ROW('Sanitation Data'!F21))),'Data Summary'!DD27="Yes"),OFFSET('Sanitation Data'!$F$13,0,10*ROW('Sanitation Data'!F21)),NA())</f>
        <v>#N/A</v>
      </c>
      <c r="AP27" s="205" t="e">
        <f ca="1">+IF(AND(ISNUMBER(OFFSET('Sanitation Data'!$G$5,0,10*ROW('Sanitation Data'!G21))),'Data Summary'!DE27="Yes"),100-OFFSET('Sanitation Data'!$G$5,0,10*ROW('Sanitation Data'!G21)),NA())</f>
        <v>#N/A</v>
      </c>
      <c r="AQ27" s="205" t="e">
        <f ca="1">+IF(AND(ISNUMBER(OFFSET('Sanitation Data'!$G$7,0,10*ROW('Sanitation Data'!G21))),'Data Summary'!DF27="Yes"),OFFSET('Sanitation Data'!$G$7,0,10*ROW('Sanitation Data'!G21)),NA())</f>
        <v>#N/A</v>
      </c>
      <c r="AR27" s="205" t="e">
        <f ca="1">+IF(AND(ISNUMBER(OFFSET('Sanitation Data'!$G$11,0,10*ROW('Sanitation Data'!G21))),'Data Summary'!DG27="Yes"),OFFSET('Sanitation Data'!$G$11,0,10*ROW('Sanitation Data'!G21)),NA())</f>
        <v>#N/A</v>
      </c>
      <c r="AS27" s="205" t="e">
        <f ca="1">+IF(AND(ISNUMBER(OFFSET('Sanitation Data'!$G$12,0,10*ROW('Sanitation Data'!G21))),'Data Summary'!DH27="Yes"),OFFSET('Sanitation Data'!$G$12,0,10*ROW('Sanitation Data'!G21)),NA())</f>
        <v>#N/A</v>
      </c>
      <c r="AT27" s="205" t="e">
        <f ca="1">+IF(AND(ISNUMBER(OFFSET('Sanitation Data'!$G$13,0,10*ROW('Sanitation Data'!G21))),'Data Summary'!DI27="Yes"),OFFSET('Sanitation Data'!$G$13,0,10*ROW('Sanitation Data'!G21)),NA())</f>
        <v>#N/A</v>
      </c>
      <c r="AU27" s="205" t="e">
        <f ca="1">+IF(AND(ISNUMBER(OFFSET('Sanitation Data'!$H$5,0,10*ROW('Sanitation Data'!H21))),'Data Summary'!DJ27="Yes"),100-OFFSET('Sanitation Data'!$H$5,0,10*ROW('Sanitation Data'!H21)),NA())</f>
        <v>#N/A</v>
      </c>
      <c r="AV27" s="205" t="e">
        <f ca="1">+IF(AND(ISNUMBER(OFFSET('Sanitation Data'!$H$7,0,10*ROW('Sanitation Data'!H21))),'Data Summary'!DK27="Yes"),OFFSET('Sanitation Data'!$H$7,0,10*ROW('Sanitation Data'!H21)),NA())</f>
        <v>#N/A</v>
      </c>
      <c r="AW27" s="205" t="e">
        <f ca="1">+IF(AND(ISNUMBER(OFFSET('Sanitation Data'!$H$11,0,10*ROW('Sanitation Data'!H21))),'Data Summary'!DL27="Yes"),OFFSET('Sanitation Data'!$H$11,0,10*ROW('Sanitation Data'!H21)),NA())</f>
        <v>#N/A</v>
      </c>
      <c r="AX27" s="205" t="e">
        <f ca="1">+IF(AND(ISNUMBER(OFFSET('Sanitation Data'!$H$12,0,10*ROW('Sanitation Data'!H21))),'Data Summary'!DM27="Yes"),OFFSET('Sanitation Data'!$H$12,0,10*ROW('Sanitation Data'!H21)),NA())</f>
        <v>#N/A</v>
      </c>
      <c r="AY27" s="205" t="e">
        <f ca="1">+IF(AND(ISNUMBER(OFFSET('Sanitation Data'!$H$13,0,10*ROW('Sanitation Data'!H21))),'Data Summary'!DN27="Yes"),OFFSET('Sanitation Data'!$H$13,0,10*ROW('Sanitation Data'!H21)),NA())</f>
        <v>#N/A</v>
      </c>
      <c r="AZ27" s="206" t="e">
        <f ca="1">+IF(AND(ISNUMBER(OFFSET('Hygiene Data'!$C$6,0,10*ROW('Hygiene Data'!C21))),'Data Summary'!DO27="Yes"),OFFSET('Hygiene Data'!$C$6,0,10*ROW('Hygiene Data'!C21)),NA())</f>
        <v>#N/A</v>
      </c>
      <c r="BA27" s="206" t="e">
        <f ca="1">+IF(AND(ISNUMBER(OFFSET('Hygiene Data'!$C$8,0,10*ROW('Hygiene Data'!C21))),'Data Summary'!DP27="Yes"),OFFSET('Hygiene Data'!$C$8,0,10*ROW('Hygiene Data'!C21)),NA())</f>
        <v>#N/A</v>
      </c>
      <c r="BB27" s="206" t="e">
        <f ca="1">+IF(AND(ISNUMBER(OFFSET('Hygiene Data'!$C$10,0,10*ROW('Hygiene Data'!C21))),'Data Summary'!DQ27="Yes"),OFFSET('Hygiene Data'!$C$10,0,10*ROW('Hygiene Data'!C21)),NA())</f>
        <v>#N/A</v>
      </c>
      <c r="BC27" s="206" t="e">
        <f ca="1">+IF(AND(ISNUMBER(OFFSET('Hygiene Data'!$D$6,0,10*ROW('Hygiene Data'!D21))),'Data Summary'!DR27="Yes"),OFFSET('Hygiene Data'!$D$6,0,10*ROW('Hygiene Data'!D21)),NA())</f>
        <v>#N/A</v>
      </c>
      <c r="BD27" s="206" t="e">
        <f ca="1">+IF(AND(ISNUMBER(OFFSET('Hygiene Data'!$D$8,0,10*ROW('Hygiene Data'!D21))),'Data Summary'!DS27="Yes"),OFFSET('Hygiene Data'!$D$8,0,10*ROW('Hygiene Data'!D21)),NA())</f>
        <v>#N/A</v>
      </c>
      <c r="BE27" s="206" t="e">
        <f ca="1">+IF(AND(ISNUMBER(OFFSET('Hygiene Data'!$D$10,0,10*ROW('Hygiene Data'!D21))),'Data Summary'!DT27="Yes"),OFFSET('Hygiene Data'!$D$10,0,10*ROW('Hygiene Data'!D21)),NA())</f>
        <v>#N/A</v>
      </c>
      <c r="BF27" s="206" t="e">
        <f ca="1">+IF(AND(ISNUMBER(OFFSET('Hygiene Data'!$E$6,0,10*ROW('Hygiene Data'!E21))),'Data Summary'!DU27="Yes"),OFFSET('Hygiene Data'!$E$6,0,10*ROW('Hygiene Data'!E21)),NA())</f>
        <v>#N/A</v>
      </c>
      <c r="BG27" s="206" t="e">
        <f ca="1">+IF(AND(ISNUMBER(OFFSET('Hygiene Data'!$E$8,0,10*ROW('Hygiene Data'!E21))),'Data Summary'!DV27="Yes"),OFFSET('Hygiene Data'!$E$8,0,10*ROW('Hygiene Data'!E21)),NA())</f>
        <v>#N/A</v>
      </c>
      <c r="BH27" s="206" t="e">
        <f ca="1">+IF(AND(ISNUMBER(OFFSET('Hygiene Data'!$E$10,0,10*ROW('Hygiene Data'!E21))),'Data Summary'!DW27="Yes"),OFFSET('Hygiene Data'!$E$10,0,10*ROW('Hygiene Data'!E21)),NA())</f>
        <v>#N/A</v>
      </c>
      <c r="BI27" s="206" t="e">
        <f ca="1">+IF(AND(ISNUMBER(OFFSET('Hygiene Data'!$F$6,0,10*ROW('Hygiene Data'!F21))),'Data Summary'!DX27="Yes"),OFFSET('Hygiene Data'!$F$6,0,10*ROW('Hygiene Data'!F21)),NA())</f>
        <v>#N/A</v>
      </c>
      <c r="BJ27" s="206" t="e">
        <f ca="1">+IF(AND(ISNUMBER(OFFSET('Hygiene Data'!$F$8,0,10*ROW('Hygiene Data'!F21))),'Data Summary'!DY27="Yes"),OFFSET('Hygiene Data'!$F$8,0,10*ROW('Hygiene Data'!F21)),NA())</f>
        <v>#N/A</v>
      </c>
      <c r="BK27" s="206" t="e">
        <f ca="1">+IF(AND(ISNUMBER(OFFSET('Hygiene Data'!$F$10,0,10*ROW('Hygiene Data'!F21))),'Data Summary'!DZ27="Yes"),OFFSET('Hygiene Data'!$F$10,0,10*ROW('Hygiene Data'!F21)),NA())</f>
        <v>#N/A</v>
      </c>
      <c r="BL27" s="206" t="e">
        <f ca="1">+IF(AND(ISNUMBER(OFFSET('Hygiene Data'!$G$6,0,10*ROW('Hygiene Data'!G21))),'Data Summary'!EA27="Yes"),OFFSET('Hygiene Data'!$G$6,0,10*ROW('Hygiene Data'!G21)),NA())</f>
        <v>#N/A</v>
      </c>
      <c r="BM27" s="206" t="e">
        <f ca="1">+IF(AND(ISNUMBER(OFFSET('Hygiene Data'!$G$8,0,10*ROW('Hygiene Data'!G21))),'Data Summary'!EB27="Yes"),OFFSET('Hygiene Data'!$G$8,0,10*ROW('Hygiene Data'!G21)),NA())</f>
        <v>#N/A</v>
      </c>
      <c r="BN27" s="206" t="e">
        <f ca="1">+IF(AND(ISNUMBER(OFFSET('Hygiene Data'!$G$10,0,10*ROW('Hygiene Data'!G21))),'Data Summary'!EC27="Yes"),OFFSET('Hygiene Data'!$G$10,0,10*ROW('Hygiene Data'!G21)),NA())</f>
        <v>#N/A</v>
      </c>
      <c r="BO27" s="206" t="e">
        <f ca="1">+IF(AND(ISNUMBER(OFFSET('Hygiene Data'!$H$6,0,10*ROW('Hygiene Data'!H21))),'Data Summary'!ED27="Yes"),OFFSET('Hygiene Data'!$H$6,0,10*ROW('Hygiene Data'!H21)),NA())</f>
        <v>#N/A</v>
      </c>
      <c r="BP27" s="206" t="e">
        <f ca="1">+IF(AND(ISNUMBER(OFFSET('Hygiene Data'!$H$8,0,10*ROW('Hygiene Data'!H21))),'Data Summary'!EE27="Yes"),OFFSET('Hygiene Data'!$H$8,0,10*ROW('Hygiene Data'!H21)),NA())</f>
        <v>#N/A</v>
      </c>
      <c r="BQ27" s="206" t="e">
        <f ca="1">+IF(AND(ISNUMBER(OFFSET('Hygiene Data'!$H$10,0,10*ROW('Hygiene Data'!H21))),'Data Summary'!EF27="Yes"),OFFSET('Hygiene Data'!$H$10,0,10*ROW('Hygiene Data'!H21)),NA())</f>
        <v>#N/A</v>
      </c>
    </row>
    <row r="28" spans="1:69" x14ac:dyDescent="0.25">
      <c r="A28" s="59" t="e">
        <f ca="1">+IF(OFFSET('Water Data'!$B$1,0,10*ROW('Water Data'!B22))="",NA(),OFFSET('Water Data'!$B$1,0,10*ROW('Water Data'!B22)))</f>
        <v>#N/A</v>
      </c>
      <c r="B28" s="59" t="e">
        <f ca="1">+IF(OFFSET('Water Data'!$A$3,0,10*ROW('Water Data'!A22))="",NA(),OFFSET('Water Data'!$A$3,0,10*ROW('Water Data'!A22)))</f>
        <v>#N/A</v>
      </c>
      <c r="C28" s="59" t="e">
        <f ca="1">+IF(OFFSET('Water Data'!$C$3,0,10*ROW('Water Data'!C22))="",NA(),OFFSET('Water Data'!$C$3,0,10*ROW('Water Data'!C22)))</f>
        <v>#N/A</v>
      </c>
      <c r="D28" s="433" t="e">
        <f ca="1">+IF(AND(ISNUMBER(OFFSET('Water Data'!$C$5,0,10*ROW('Water Data'!C22))),'Data Summary'!BS28="Yes"),100-OFFSET('Water Data'!$C$5,0,10*ROW('Water Data'!C22)),NA())</f>
        <v>#N/A</v>
      </c>
      <c r="E28" s="433" t="e">
        <f ca="1">+IF(AND(ISNUMBER(OFFSET('Water Data'!$C$7,0,10*ROW('Water Data'!C22))),'Data Summary'!BT28="Yes"),OFFSET('Water Data'!$C$7,0,10*ROW('Water Data'!C22)),NA())</f>
        <v>#N/A</v>
      </c>
      <c r="F28" s="433" t="e">
        <f ca="1">+IF(AND(ISNUMBER(OFFSET('Water Data'!$C$10,0,10*ROW('Water Data'!C22))),'Data Summary'!BU28="Yes"),OFFSET('Water Data'!$C$10,0,10*ROW('Water Data'!C22)),NA())</f>
        <v>#N/A</v>
      </c>
      <c r="G28" s="433" t="e">
        <f ca="1">+IF(AND(ISNUMBER(OFFSET('Water Data'!$D$5,0,10*ROW('Water Data'!D22))),'Data Summary'!BV28="Yes"),100-OFFSET('Water Data'!$D$5,0,10*ROW('Water Data'!D22)),NA())</f>
        <v>#N/A</v>
      </c>
      <c r="H28" s="433" t="e">
        <f ca="1">+IF(AND(ISNUMBER(OFFSET('Water Data'!$D$7,0,10*ROW('Water Data'!D22))),'Data Summary'!BW28="Yes"),OFFSET('Water Data'!$D$7,0,10*ROW('Water Data'!D22)),NA())</f>
        <v>#N/A</v>
      </c>
      <c r="I28" s="433" t="e">
        <f ca="1">+IF(AND(ISNUMBER(OFFSET('Water Data'!$D$10,0,10*ROW('Water Data'!D22))),'Data Summary'!BX28="Yes"),OFFSET('Water Data'!$D$10,0,10*ROW('Water Data'!D22)),NA())</f>
        <v>#N/A</v>
      </c>
      <c r="J28" s="433" t="e">
        <f ca="1">+IF(AND(ISNUMBER(OFFSET('Water Data'!$E$5,0,10*ROW('Water Data'!E22))),'Data Summary'!BY28="Yes"),100-OFFSET('Water Data'!$E$5,0,10*ROW('Water Data'!E22)),NA())</f>
        <v>#N/A</v>
      </c>
      <c r="K28" s="433" t="e">
        <f ca="1">+IF(AND(ISNUMBER(OFFSET('Water Data'!$E$7,0,10*ROW('Water Data'!E22))),'Data Summary'!BZ28="Yes"),OFFSET('Water Data'!$E$7,0,10*ROW('Water Data'!E22)),NA())</f>
        <v>#N/A</v>
      </c>
      <c r="L28" s="433" t="e">
        <f ca="1">+IF(AND(ISNUMBER(OFFSET('Water Data'!$E$10,0,10*ROW('Water Data'!E22))),'Data Summary'!CA28="Yes"),OFFSET('Water Data'!$E$10,0,10*ROW('Water Data'!E22)),NA())</f>
        <v>#N/A</v>
      </c>
      <c r="M28" s="433" t="e">
        <f ca="1">+IF(AND(ISNUMBER(OFFSET('Water Data'!$F$5,0,10*ROW('Water Data'!F22))),'Data Summary'!CB28="Yes"),100-OFFSET('Water Data'!$F$5,0,10*ROW('Water Data'!F22)),NA())</f>
        <v>#N/A</v>
      </c>
      <c r="N28" s="433" t="e">
        <f ca="1">+IF(AND(ISNUMBER(OFFSET('Water Data'!$F$7,0,10*ROW('Water Data'!F22))),'Data Summary'!CC28="Yes"),OFFSET('Water Data'!$F$7,0,10*ROW('Water Data'!F22)),NA())</f>
        <v>#N/A</v>
      </c>
      <c r="O28" s="433" t="e">
        <f ca="1">+IF(AND(ISNUMBER(OFFSET('Water Data'!$F$10,0,10*ROW('Water Data'!F22))),'Data Summary'!CD28="Yes"),OFFSET('Water Data'!$F$10,0,10*ROW('Water Data'!F22)),NA())</f>
        <v>#N/A</v>
      </c>
      <c r="P28" s="433" t="e">
        <f ca="1">+IF(AND(ISNUMBER(OFFSET('Water Data'!$G$5,0,10*ROW('Water Data'!G22))),'Data Summary'!CE28="Yes"),100-OFFSET('Water Data'!$G$5,0,10*ROW('Water Data'!G22)),NA())</f>
        <v>#N/A</v>
      </c>
      <c r="Q28" s="433" t="e">
        <f ca="1">+IF(AND(ISNUMBER(OFFSET('Water Data'!$G$7,0,10*ROW('Water Data'!G22))),'Data Summary'!CF28="Yes"),OFFSET('Water Data'!$G$7,0,10*ROW('Water Data'!G22)),NA())</f>
        <v>#N/A</v>
      </c>
      <c r="R28" s="433" t="e">
        <f ca="1">+IF(AND(ISNUMBER(OFFSET('Water Data'!$G$10,0,10*ROW('Water Data'!G22))),'Data Summary'!CG28="Yes"),OFFSET('Water Data'!$G$10,0,10*ROW('Water Data'!G22)),NA())</f>
        <v>#N/A</v>
      </c>
      <c r="S28" s="433" t="e">
        <f ca="1">+IF(AND(ISNUMBER(OFFSET('Water Data'!$H$5,0,10*ROW('Water Data'!H22))),'Data Summary'!CH28="Yes"),100-OFFSET('Water Data'!$H$5,0,10*ROW('Water Data'!H22)),NA())</f>
        <v>#N/A</v>
      </c>
      <c r="T28" s="433" t="e">
        <f ca="1">+IF(AND(ISNUMBER(OFFSET('Water Data'!$H$7,0,10*ROW('Water Data'!H22))),'Data Summary'!CI28="Yes"),OFFSET('Water Data'!$H$7,0,10*ROW('Water Data'!H22)),NA())</f>
        <v>#N/A</v>
      </c>
      <c r="U28" s="433" t="e">
        <f ca="1">+IF(AND(ISNUMBER(OFFSET('Water Data'!$H$10,0,10*ROW('Water Data'!H22))),'Data Summary'!CJ28="Yes"),OFFSET('Water Data'!$H$10,0,10*ROW('Water Data'!H22)),NA())</f>
        <v>#N/A</v>
      </c>
      <c r="V28" s="205" t="e">
        <f ca="1">+IF(AND(ISNUMBER(OFFSET('Sanitation Data'!$C$5,0,10*ROW('Sanitation Data'!C22))),'Data Summary'!CK28="Yes"),100-OFFSET('Sanitation Data'!$C$5,0,10*ROW('Sanitation Data'!C22)),NA())</f>
        <v>#N/A</v>
      </c>
      <c r="W28" s="205" t="e">
        <f ca="1">+IF(AND(ISNUMBER(OFFSET('Sanitation Data'!$C$7,0,10*ROW('Sanitation Data'!C22))),'Data Summary'!CL28="Yes"),OFFSET('Sanitation Data'!$C$7,0,10*ROW('Sanitation Data'!C22)),NA())</f>
        <v>#N/A</v>
      </c>
      <c r="X28" s="205" t="e">
        <f ca="1">+IF(AND(ISNUMBER(OFFSET('Sanitation Data'!$C$11,0,10*ROW('Sanitation Data'!C22))),'Data Summary'!CM28="Yes"),OFFSET('Sanitation Data'!$C$11,0,10*ROW('Sanitation Data'!C22)),NA())</f>
        <v>#N/A</v>
      </c>
      <c r="Y28" s="205" t="e">
        <f ca="1">+IF(AND(ISNUMBER(OFFSET('Sanitation Data'!$C$12,0,10*ROW('Sanitation Data'!C22))),'Data Summary'!CN28="Yes"),OFFSET('Sanitation Data'!$C$12,0,10*ROW('Sanitation Data'!C22)),NA())</f>
        <v>#N/A</v>
      </c>
      <c r="Z28" s="205" t="e">
        <f ca="1">+IF(AND(ISNUMBER(OFFSET('Sanitation Data'!$C$13,0,10*ROW('Sanitation Data'!C22))),'Data Summary'!CO28="Yes"),OFFSET('Sanitation Data'!$C$13,0,10*ROW('Sanitation Data'!C22)),NA())</f>
        <v>#N/A</v>
      </c>
      <c r="AA28" s="205" t="e">
        <f ca="1">+IF(AND(ISNUMBER(OFFSET('Sanitation Data'!$D$5,0,10*ROW('Sanitation Data'!D22))),'Data Summary'!CP28="Yes"),100-OFFSET('Sanitation Data'!$D$5,0,10*ROW('Sanitation Data'!D22)),NA())</f>
        <v>#N/A</v>
      </c>
      <c r="AB28" s="205" t="e">
        <f ca="1">+IF(AND(ISNUMBER(OFFSET('Sanitation Data'!$D$7,0,10*ROW('Sanitation Data'!D22))),'Data Summary'!CQ28="Yes"),OFFSET('Sanitation Data'!$D$7,0,10*ROW('Sanitation Data'!D22)),NA())</f>
        <v>#N/A</v>
      </c>
      <c r="AC28" s="205" t="e">
        <f ca="1">+IF(AND(ISNUMBER(OFFSET('Sanitation Data'!$D$11,0,10*ROW('Sanitation Data'!D22))),'Data Summary'!CR28="Yes"),OFFSET('Sanitation Data'!$D$11,0,10*ROW('Sanitation Data'!D22)),NA())</f>
        <v>#N/A</v>
      </c>
      <c r="AD28" s="205" t="e">
        <f ca="1">+IF(AND(ISNUMBER(OFFSET('Sanitation Data'!$D$12,0,10*ROW('Sanitation Data'!D22))),'Data Summary'!CS28="Yes"),OFFSET('Sanitation Data'!$D$12,0,10*ROW('Sanitation Data'!D22)),NA())</f>
        <v>#N/A</v>
      </c>
      <c r="AE28" s="205" t="e">
        <f ca="1">+IF(AND(ISNUMBER(OFFSET('Sanitation Data'!$D$13,0,10*ROW('Sanitation Data'!D22))),'Data Summary'!CT28="Yes"),OFFSET('Sanitation Data'!$D$13,0,10*ROW('Sanitation Data'!D22)),NA())</f>
        <v>#N/A</v>
      </c>
      <c r="AF28" s="205" t="e">
        <f ca="1">+IF(AND(ISNUMBER(OFFSET('Sanitation Data'!$E$5,0,10*ROW('Sanitation Data'!E22))),'Data Summary'!CU28="Yes"),100-OFFSET('Sanitation Data'!$E$5,0,10*ROW('Sanitation Data'!E22)),NA())</f>
        <v>#N/A</v>
      </c>
      <c r="AG28" s="205" t="e">
        <f ca="1">+IF(AND(ISNUMBER(OFFSET('Sanitation Data'!$E$7,0,10*ROW('Sanitation Data'!E22))),'Data Summary'!CV28="Yes"),OFFSET('Sanitation Data'!$E$7,0,10*ROW('Sanitation Data'!E22)),NA())</f>
        <v>#N/A</v>
      </c>
      <c r="AH28" s="205" t="e">
        <f ca="1">+IF(AND(ISNUMBER(OFFSET('Sanitation Data'!$E$11,0,10*ROW('Sanitation Data'!E22))),'Data Summary'!CW28="Yes"),OFFSET('Sanitation Data'!$E$11,0,10*ROW('Sanitation Data'!E22)),NA())</f>
        <v>#N/A</v>
      </c>
      <c r="AI28" s="205" t="e">
        <f ca="1">+IF(AND(ISNUMBER(OFFSET('Sanitation Data'!$E$12,0,10*ROW('Sanitation Data'!E22))),'Data Summary'!CX28="Yes"),OFFSET('Sanitation Data'!$E$12,0,10*ROW('Sanitation Data'!E22)),NA())</f>
        <v>#N/A</v>
      </c>
      <c r="AJ28" s="205" t="e">
        <f ca="1">+IF(AND(ISNUMBER(OFFSET('Sanitation Data'!$E$13,0,10*ROW('Sanitation Data'!E22))),'Data Summary'!CY28="Yes"),OFFSET('Sanitation Data'!$E$13,0,10*ROW('Sanitation Data'!E22)),NA())</f>
        <v>#N/A</v>
      </c>
      <c r="AK28" s="205" t="e">
        <f ca="1">+IF(AND(ISNUMBER(OFFSET('Sanitation Data'!$F$5,0,10*ROW('Sanitation Data'!F22))),'Data Summary'!CZ28="Yes"),100-OFFSET('Sanitation Data'!$F$5,0,10*ROW('Sanitation Data'!F22)),NA())</f>
        <v>#N/A</v>
      </c>
      <c r="AL28" s="205" t="e">
        <f ca="1">+IF(AND(ISNUMBER(OFFSET('Sanitation Data'!$F$7,0,10*ROW('Sanitation Data'!F22))),'Data Summary'!DA28="Yes"),OFFSET('Sanitation Data'!$F$7,0,10*ROW('Sanitation Data'!F22)),NA())</f>
        <v>#N/A</v>
      </c>
      <c r="AM28" s="205" t="e">
        <f ca="1">+IF(AND(ISNUMBER(OFFSET('Sanitation Data'!$F$11,0,10*ROW('Sanitation Data'!F22))),'Data Summary'!DB28="Yes"),OFFSET('Sanitation Data'!$F$11,0,10*ROW('Sanitation Data'!F22)),NA())</f>
        <v>#N/A</v>
      </c>
      <c r="AN28" s="205" t="e">
        <f ca="1">+IF(AND(ISNUMBER(OFFSET('Sanitation Data'!$F$12,0,10*ROW('Sanitation Data'!F22))),'Data Summary'!DC28="Yes"),OFFSET('Sanitation Data'!$F$12,0,10*ROW('Sanitation Data'!F22)),NA())</f>
        <v>#N/A</v>
      </c>
      <c r="AO28" s="205" t="e">
        <f ca="1">+IF(AND(ISNUMBER(OFFSET('Sanitation Data'!$F$13,0,10*ROW('Sanitation Data'!F22))),'Data Summary'!DD28="Yes"),OFFSET('Sanitation Data'!$F$13,0,10*ROW('Sanitation Data'!F22)),NA())</f>
        <v>#N/A</v>
      </c>
      <c r="AP28" s="205" t="e">
        <f ca="1">+IF(AND(ISNUMBER(OFFSET('Sanitation Data'!$G$5,0,10*ROW('Sanitation Data'!G22))),'Data Summary'!DE28="Yes"),100-OFFSET('Sanitation Data'!$G$5,0,10*ROW('Sanitation Data'!G22)),NA())</f>
        <v>#N/A</v>
      </c>
      <c r="AQ28" s="205" t="e">
        <f ca="1">+IF(AND(ISNUMBER(OFFSET('Sanitation Data'!$G$7,0,10*ROW('Sanitation Data'!G22))),'Data Summary'!DF28="Yes"),OFFSET('Sanitation Data'!$G$7,0,10*ROW('Sanitation Data'!G22)),NA())</f>
        <v>#N/A</v>
      </c>
      <c r="AR28" s="205" t="e">
        <f ca="1">+IF(AND(ISNUMBER(OFFSET('Sanitation Data'!$G$11,0,10*ROW('Sanitation Data'!G22))),'Data Summary'!DG28="Yes"),OFFSET('Sanitation Data'!$G$11,0,10*ROW('Sanitation Data'!G22)),NA())</f>
        <v>#N/A</v>
      </c>
      <c r="AS28" s="205" t="e">
        <f ca="1">+IF(AND(ISNUMBER(OFFSET('Sanitation Data'!$G$12,0,10*ROW('Sanitation Data'!G22))),'Data Summary'!DH28="Yes"),OFFSET('Sanitation Data'!$G$12,0,10*ROW('Sanitation Data'!G22)),NA())</f>
        <v>#N/A</v>
      </c>
      <c r="AT28" s="205" t="e">
        <f ca="1">+IF(AND(ISNUMBER(OFFSET('Sanitation Data'!$G$13,0,10*ROW('Sanitation Data'!G22))),'Data Summary'!DI28="Yes"),OFFSET('Sanitation Data'!$G$13,0,10*ROW('Sanitation Data'!G22)),NA())</f>
        <v>#N/A</v>
      </c>
      <c r="AU28" s="205" t="e">
        <f ca="1">+IF(AND(ISNUMBER(OFFSET('Sanitation Data'!$H$5,0,10*ROW('Sanitation Data'!H22))),'Data Summary'!DJ28="Yes"),100-OFFSET('Sanitation Data'!$H$5,0,10*ROW('Sanitation Data'!H22)),NA())</f>
        <v>#N/A</v>
      </c>
      <c r="AV28" s="205" t="e">
        <f ca="1">+IF(AND(ISNUMBER(OFFSET('Sanitation Data'!$H$7,0,10*ROW('Sanitation Data'!H22))),'Data Summary'!DK28="Yes"),OFFSET('Sanitation Data'!$H$7,0,10*ROW('Sanitation Data'!H22)),NA())</f>
        <v>#N/A</v>
      </c>
      <c r="AW28" s="205" t="e">
        <f ca="1">+IF(AND(ISNUMBER(OFFSET('Sanitation Data'!$H$11,0,10*ROW('Sanitation Data'!H22))),'Data Summary'!DL28="Yes"),OFFSET('Sanitation Data'!$H$11,0,10*ROW('Sanitation Data'!H22)),NA())</f>
        <v>#N/A</v>
      </c>
      <c r="AX28" s="205" t="e">
        <f ca="1">+IF(AND(ISNUMBER(OFFSET('Sanitation Data'!$H$12,0,10*ROW('Sanitation Data'!H22))),'Data Summary'!DM28="Yes"),OFFSET('Sanitation Data'!$H$12,0,10*ROW('Sanitation Data'!H22)),NA())</f>
        <v>#N/A</v>
      </c>
      <c r="AY28" s="205" t="e">
        <f ca="1">+IF(AND(ISNUMBER(OFFSET('Sanitation Data'!$H$13,0,10*ROW('Sanitation Data'!H22))),'Data Summary'!DN28="Yes"),OFFSET('Sanitation Data'!$H$13,0,10*ROW('Sanitation Data'!H22)),NA())</f>
        <v>#N/A</v>
      </c>
      <c r="AZ28" s="206" t="e">
        <f ca="1">+IF(AND(ISNUMBER(OFFSET('Hygiene Data'!$C$6,0,10*ROW('Hygiene Data'!C22))),'Data Summary'!DO28="Yes"),OFFSET('Hygiene Data'!$C$6,0,10*ROW('Hygiene Data'!C22)),NA())</f>
        <v>#N/A</v>
      </c>
      <c r="BA28" s="206" t="e">
        <f ca="1">+IF(AND(ISNUMBER(OFFSET('Hygiene Data'!$C$8,0,10*ROW('Hygiene Data'!C22))),'Data Summary'!DP28="Yes"),OFFSET('Hygiene Data'!$C$8,0,10*ROW('Hygiene Data'!C22)),NA())</f>
        <v>#N/A</v>
      </c>
      <c r="BB28" s="206" t="e">
        <f ca="1">+IF(AND(ISNUMBER(OFFSET('Hygiene Data'!$C$10,0,10*ROW('Hygiene Data'!C22))),'Data Summary'!DQ28="Yes"),OFFSET('Hygiene Data'!$C$10,0,10*ROW('Hygiene Data'!C22)),NA())</f>
        <v>#N/A</v>
      </c>
      <c r="BC28" s="206" t="e">
        <f ca="1">+IF(AND(ISNUMBER(OFFSET('Hygiene Data'!$D$6,0,10*ROW('Hygiene Data'!D22))),'Data Summary'!DR28="Yes"),OFFSET('Hygiene Data'!$D$6,0,10*ROW('Hygiene Data'!D22)),NA())</f>
        <v>#N/A</v>
      </c>
      <c r="BD28" s="206" t="e">
        <f ca="1">+IF(AND(ISNUMBER(OFFSET('Hygiene Data'!$D$8,0,10*ROW('Hygiene Data'!D22))),'Data Summary'!DS28="Yes"),OFFSET('Hygiene Data'!$D$8,0,10*ROW('Hygiene Data'!D22)),NA())</f>
        <v>#N/A</v>
      </c>
      <c r="BE28" s="206" t="e">
        <f ca="1">+IF(AND(ISNUMBER(OFFSET('Hygiene Data'!$D$10,0,10*ROW('Hygiene Data'!D22))),'Data Summary'!DT28="Yes"),OFFSET('Hygiene Data'!$D$10,0,10*ROW('Hygiene Data'!D22)),NA())</f>
        <v>#N/A</v>
      </c>
      <c r="BF28" s="206" t="e">
        <f ca="1">+IF(AND(ISNUMBER(OFFSET('Hygiene Data'!$E$6,0,10*ROW('Hygiene Data'!E22))),'Data Summary'!DU28="Yes"),OFFSET('Hygiene Data'!$E$6,0,10*ROW('Hygiene Data'!E22)),NA())</f>
        <v>#N/A</v>
      </c>
      <c r="BG28" s="206" t="e">
        <f ca="1">+IF(AND(ISNUMBER(OFFSET('Hygiene Data'!$E$8,0,10*ROW('Hygiene Data'!E22))),'Data Summary'!DV28="Yes"),OFFSET('Hygiene Data'!$E$8,0,10*ROW('Hygiene Data'!E22)),NA())</f>
        <v>#N/A</v>
      </c>
      <c r="BH28" s="206" t="e">
        <f ca="1">+IF(AND(ISNUMBER(OFFSET('Hygiene Data'!$E$10,0,10*ROW('Hygiene Data'!E22))),'Data Summary'!DW28="Yes"),OFFSET('Hygiene Data'!$E$10,0,10*ROW('Hygiene Data'!E22)),NA())</f>
        <v>#N/A</v>
      </c>
      <c r="BI28" s="206" t="e">
        <f ca="1">+IF(AND(ISNUMBER(OFFSET('Hygiene Data'!$F$6,0,10*ROW('Hygiene Data'!F22))),'Data Summary'!DX28="Yes"),OFFSET('Hygiene Data'!$F$6,0,10*ROW('Hygiene Data'!F22)),NA())</f>
        <v>#N/A</v>
      </c>
      <c r="BJ28" s="206" t="e">
        <f ca="1">+IF(AND(ISNUMBER(OFFSET('Hygiene Data'!$F$8,0,10*ROW('Hygiene Data'!F22))),'Data Summary'!DY28="Yes"),OFFSET('Hygiene Data'!$F$8,0,10*ROW('Hygiene Data'!F22)),NA())</f>
        <v>#N/A</v>
      </c>
      <c r="BK28" s="206" t="e">
        <f ca="1">+IF(AND(ISNUMBER(OFFSET('Hygiene Data'!$F$10,0,10*ROW('Hygiene Data'!F22))),'Data Summary'!DZ28="Yes"),OFFSET('Hygiene Data'!$F$10,0,10*ROW('Hygiene Data'!F22)),NA())</f>
        <v>#N/A</v>
      </c>
      <c r="BL28" s="206" t="e">
        <f ca="1">+IF(AND(ISNUMBER(OFFSET('Hygiene Data'!$G$6,0,10*ROW('Hygiene Data'!G22))),'Data Summary'!EA28="Yes"),OFFSET('Hygiene Data'!$G$6,0,10*ROW('Hygiene Data'!G22)),NA())</f>
        <v>#N/A</v>
      </c>
      <c r="BM28" s="206" t="e">
        <f ca="1">+IF(AND(ISNUMBER(OFFSET('Hygiene Data'!$G$8,0,10*ROW('Hygiene Data'!G22))),'Data Summary'!EB28="Yes"),OFFSET('Hygiene Data'!$G$8,0,10*ROW('Hygiene Data'!G22)),NA())</f>
        <v>#N/A</v>
      </c>
      <c r="BN28" s="206" t="e">
        <f ca="1">+IF(AND(ISNUMBER(OFFSET('Hygiene Data'!$G$10,0,10*ROW('Hygiene Data'!G22))),'Data Summary'!EC28="Yes"),OFFSET('Hygiene Data'!$G$10,0,10*ROW('Hygiene Data'!G22)),NA())</f>
        <v>#N/A</v>
      </c>
      <c r="BO28" s="206" t="e">
        <f ca="1">+IF(AND(ISNUMBER(OFFSET('Hygiene Data'!$H$6,0,10*ROW('Hygiene Data'!H22))),'Data Summary'!ED28="Yes"),OFFSET('Hygiene Data'!$H$6,0,10*ROW('Hygiene Data'!H22)),NA())</f>
        <v>#N/A</v>
      </c>
      <c r="BP28" s="206" t="e">
        <f ca="1">+IF(AND(ISNUMBER(OFFSET('Hygiene Data'!$H$8,0,10*ROW('Hygiene Data'!H22))),'Data Summary'!EE28="Yes"),OFFSET('Hygiene Data'!$H$8,0,10*ROW('Hygiene Data'!H22)),NA())</f>
        <v>#N/A</v>
      </c>
      <c r="BQ28" s="206" t="e">
        <f ca="1">+IF(AND(ISNUMBER(OFFSET('Hygiene Data'!$H$10,0,10*ROW('Hygiene Data'!H22))),'Data Summary'!EF28="Yes"),OFFSET('Hygiene Data'!$H$10,0,10*ROW('Hygiene Data'!H22)),NA())</f>
        <v>#N/A</v>
      </c>
    </row>
    <row r="29" spans="1:69" x14ac:dyDescent="0.25">
      <c r="A29" s="59" t="e">
        <f ca="1">+IF(OFFSET('Water Data'!$B$1,0,10*ROW('Water Data'!B23))="",NA(),OFFSET('Water Data'!$B$1,0,10*ROW('Water Data'!B23)))</f>
        <v>#N/A</v>
      </c>
      <c r="B29" s="59" t="e">
        <f ca="1">+IF(OFFSET('Water Data'!$A$3,0,10*ROW('Water Data'!A23))="",NA(),OFFSET('Water Data'!$A$3,0,10*ROW('Water Data'!A23)))</f>
        <v>#N/A</v>
      </c>
      <c r="C29" s="59" t="e">
        <f ca="1">+IF(OFFSET('Water Data'!$C$3,0,10*ROW('Water Data'!C23))="",NA(),OFFSET('Water Data'!$C$3,0,10*ROW('Water Data'!C23)))</f>
        <v>#N/A</v>
      </c>
      <c r="D29" s="433" t="e">
        <f ca="1">+IF(AND(ISNUMBER(OFFSET('Water Data'!$C$5,0,10*ROW('Water Data'!C23))),'Data Summary'!BS29="Yes"),100-OFFSET('Water Data'!$C$5,0,10*ROW('Water Data'!C23)),NA())</f>
        <v>#N/A</v>
      </c>
      <c r="E29" s="433" t="e">
        <f ca="1">+IF(AND(ISNUMBER(OFFSET('Water Data'!$C$7,0,10*ROW('Water Data'!C23))),'Data Summary'!BT29="Yes"),OFFSET('Water Data'!$C$7,0,10*ROW('Water Data'!C23)),NA())</f>
        <v>#N/A</v>
      </c>
      <c r="F29" s="433" t="e">
        <f ca="1">+IF(AND(ISNUMBER(OFFSET('Water Data'!$C$10,0,10*ROW('Water Data'!C23))),'Data Summary'!BU29="Yes"),OFFSET('Water Data'!$C$10,0,10*ROW('Water Data'!C23)),NA())</f>
        <v>#N/A</v>
      </c>
      <c r="G29" s="433" t="e">
        <f ca="1">+IF(AND(ISNUMBER(OFFSET('Water Data'!$D$5,0,10*ROW('Water Data'!D23))),'Data Summary'!BV29="Yes"),100-OFFSET('Water Data'!$D$5,0,10*ROW('Water Data'!D23)),NA())</f>
        <v>#N/A</v>
      </c>
      <c r="H29" s="433" t="e">
        <f ca="1">+IF(AND(ISNUMBER(OFFSET('Water Data'!$D$7,0,10*ROW('Water Data'!D23))),'Data Summary'!BW29="Yes"),OFFSET('Water Data'!$D$7,0,10*ROW('Water Data'!D23)),NA())</f>
        <v>#N/A</v>
      </c>
      <c r="I29" s="433" t="e">
        <f ca="1">+IF(AND(ISNUMBER(OFFSET('Water Data'!$D$10,0,10*ROW('Water Data'!D23))),'Data Summary'!BX29="Yes"),OFFSET('Water Data'!$D$10,0,10*ROW('Water Data'!D23)),NA())</f>
        <v>#N/A</v>
      </c>
      <c r="J29" s="433" t="e">
        <f ca="1">+IF(AND(ISNUMBER(OFFSET('Water Data'!$E$5,0,10*ROW('Water Data'!E23))),'Data Summary'!BY29="Yes"),100-OFFSET('Water Data'!$E$5,0,10*ROW('Water Data'!E23)),NA())</f>
        <v>#N/A</v>
      </c>
      <c r="K29" s="433" t="e">
        <f ca="1">+IF(AND(ISNUMBER(OFFSET('Water Data'!$E$7,0,10*ROW('Water Data'!E23))),'Data Summary'!BZ29="Yes"),OFFSET('Water Data'!$E$7,0,10*ROW('Water Data'!E23)),NA())</f>
        <v>#N/A</v>
      </c>
      <c r="L29" s="433" t="e">
        <f ca="1">+IF(AND(ISNUMBER(OFFSET('Water Data'!$E$10,0,10*ROW('Water Data'!E23))),'Data Summary'!CA29="Yes"),OFFSET('Water Data'!$E$10,0,10*ROW('Water Data'!E23)),NA())</f>
        <v>#N/A</v>
      </c>
      <c r="M29" s="433" t="e">
        <f ca="1">+IF(AND(ISNUMBER(OFFSET('Water Data'!$F$5,0,10*ROW('Water Data'!F23))),'Data Summary'!CB29="Yes"),100-OFFSET('Water Data'!$F$5,0,10*ROW('Water Data'!F23)),NA())</f>
        <v>#N/A</v>
      </c>
      <c r="N29" s="433" t="e">
        <f ca="1">+IF(AND(ISNUMBER(OFFSET('Water Data'!$F$7,0,10*ROW('Water Data'!F23))),'Data Summary'!CC29="Yes"),OFFSET('Water Data'!$F$7,0,10*ROW('Water Data'!F23)),NA())</f>
        <v>#N/A</v>
      </c>
      <c r="O29" s="433" t="e">
        <f ca="1">+IF(AND(ISNUMBER(OFFSET('Water Data'!$F$10,0,10*ROW('Water Data'!F23))),'Data Summary'!CD29="Yes"),OFFSET('Water Data'!$F$10,0,10*ROW('Water Data'!F23)),NA())</f>
        <v>#N/A</v>
      </c>
      <c r="P29" s="433" t="e">
        <f ca="1">+IF(AND(ISNUMBER(OFFSET('Water Data'!$G$5,0,10*ROW('Water Data'!G23))),'Data Summary'!CE29="Yes"),100-OFFSET('Water Data'!$G$5,0,10*ROW('Water Data'!G23)),NA())</f>
        <v>#N/A</v>
      </c>
      <c r="Q29" s="433" t="e">
        <f ca="1">+IF(AND(ISNUMBER(OFFSET('Water Data'!$G$7,0,10*ROW('Water Data'!G23))),'Data Summary'!CF29="Yes"),OFFSET('Water Data'!$G$7,0,10*ROW('Water Data'!G23)),NA())</f>
        <v>#N/A</v>
      </c>
      <c r="R29" s="433" t="e">
        <f ca="1">+IF(AND(ISNUMBER(OFFSET('Water Data'!$G$10,0,10*ROW('Water Data'!G23))),'Data Summary'!CG29="Yes"),OFFSET('Water Data'!$G$10,0,10*ROW('Water Data'!G23)),NA())</f>
        <v>#N/A</v>
      </c>
      <c r="S29" s="433" t="e">
        <f ca="1">+IF(AND(ISNUMBER(OFFSET('Water Data'!$H$5,0,10*ROW('Water Data'!H23))),'Data Summary'!CH29="Yes"),100-OFFSET('Water Data'!$H$5,0,10*ROW('Water Data'!H23)),NA())</f>
        <v>#N/A</v>
      </c>
      <c r="T29" s="433" t="e">
        <f ca="1">+IF(AND(ISNUMBER(OFFSET('Water Data'!$H$7,0,10*ROW('Water Data'!H23))),'Data Summary'!CI29="Yes"),OFFSET('Water Data'!$H$7,0,10*ROW('Water Data'!H23)),NA())</f>
        <v>#N/A</v>
      </c>
      <c r="U29" s="433" t="e">
        <f ca="1">+IF(AND(ISNUMBER(OFFSET('Water Data'!$H$10,0,10*ROW('Water Data'!H23))),'Data Summary'!CJ29="Yes"),OFFSET('Water Data'!$H$10,0,10*ROW('Water Data'!H23)),NA())</f>
        <v>#N/A</v>
      </c>
      <c r="V29" s="205" t="e">
        <f ca="1">+IF(AND(ISNUMBER(OFFSET('Sanitation Data'!$C$5,0,10*ROW('Sanitation Data'!C23))),'Data Summary'!CK29="Yes"),100-OFFSET('Sanitation Data'!$C$5,0,10*ROW('Sanitation Data'!C23)),NA())</f>
        <v>#N/A</v>
      </c>
      <c r="W29" s="205" t="e">
        <f ca="1">+IF(AND(ISNUMBER(OFFSET('Sanitation Data'!$C$7,0,10*ROW('Sanitation Data'!C23))),'Data Summary'!CL29="Yes"),OFFSET('Sanitation Data'!$C$7,0,10*ROW('Sanitation Data'!C23)),NA())</f>
        <v>#N/A</v>
      </c>
      <c r="X29" s="205" t="e">
        <f ca="1">+IF(AND(ISNUMBER(OFFSET('Sanitation Data'!$C$11,0,10*ROW('Sanitation Data'!C23))),'Data Summary'!CM29="Yes"),OFFSET('Sanitation Data'!$C$11,0,10*ROW('Sanitation Data'!C23)),NA())</f>
        <v>#N/A</v>
      </c>
      <c r="Y29" s="205" t="e">
        <f ca="1">+IF(AND(ISNUMBER(OFFSET('Sanitation Data'!$C$12,0,10*ROW('Sanitation Data'!C23))),'Data Summary'!CN29="Yes"),OFFSET('Sanitation Data'!$C$12,0,10*ROW('Sanitation Data'!C23)),NA())</f>
        <v>#N/A</v>
      </c>
      <c r="Z29" s="205" t="e">
        <f ca="1">+IF(AND(ISNUMBER(OFFSET('Sanitation Data'!$C$13,0,10*ROW('Sanitation Data'!C23))),'Data Summary'!CO29="Yes"),OFFSET('Sanitation Data'!$C$13,0,10*ROW('Sanitation Data'!C23)),NA())</f>
        <v>#N/A</v>
      </c>
      <c r="AA29" s="205" t="e">
        <f ca="1">+IF(AND(ISNUMBER(OFFSET('Sanitation Data'!$D$5,0,10*ROW('Sanitation Data'!D23))),'Data Summary'!CP29="Yes"),100-OFFSET('Sanitation Data'!$D$5,0,10*ROW('Sanitation Data'!D23)),NA())</f>
        <v>#N/A</v>
      </c>
      <c r="AB29" s="205" t="e">
        <f ca="1">+IF(AND(ISNUMBER(OFFSET('Sanitation Data'!$D$7,0,10*ROW('Sanitation Data'!D23))),'Data Summary'!CQ29="Yes"),OFFSET('Sanitation Data'!$D$7,0,10*ROW('Sanitation Data'!D23)),NA())</f>
        <v>#N/A</v>
      </c>
      <c r="AC29" s="205" t="e">
        <f ca="1">+IF(AND(ISNUMBER(OFFSET('Sanitation Data'!$D$11,0,10*ROW('Sanitation Data'!D23))),'Data Summary'!CR29="Yes"),OFFSET('Sanitation Data'!$D$11,0,10*ROW('Sanitation Data'!D23)),NA())</f>
        <v>#N/A</v>
      </c>
      <c r="AD29" s="205" t="e">
        <f ca="1">+IF(AND(ISNUMBER(OFFSET('Sanitation Data'!$D$12,0,10*ROW('Sanitation Data'!D23))),'Data Summary'!CS29="Yes"),OFFSET('Sanitation Data'!$D$12,0,10*ROW('Sanitation Data'!D23)),NA())</f>
        <v>#N/A</v>
      </c>
      <c r="AE29" s="205" t="e">
        <f ca="1">+IF(AND(ISNUMBER(OFFSET('Sanitation Data'!$D$13,0,10*ROW('Sanitation Data'!D23))),'Data Summary'!CT29="Yes"),OFFSET('Sanitation Data'!$D$13,0,10*ROW('Sanitation Data'!D23)),NA())</f>
        <v>#N/A</v>
      </c>
      <c r="AF29" s="205" t="e">
        <f ca="1">+IF(AND(ISNUMBER(OFFSET('Sanitation Data'!$E$5,0,10*ROW('Sanitation Data'!E23))),'Data Summary'!CU29="Yes"),100-OFFSET('Sanitation Data'!$E$5,0,10*ROW('Sanitation Data'!E23)),NA())</f>
        <v>#N/A</v>
      </c>
      <c r="AG29" s="205" t="e">
        <f ca="1">+IF(AND(ISNUMBER(OFFSET('Sanitation Data'!$E$7,0,10*ROW('Sanitation Data'!E23))),'Data Summary'!CV29="Yes"),OFFSET('Sanitation Data'!$E$7,0,10*ROW('Sanitation Data'!E23)),NA())</f>
        <v>#N/A</v>
      </c>
      <c r="AH29" s="205" t="e">
        <f ca="1">+IF(AND(ISNUMBER(OFFSET('Sanitation Data'!$E$11,0,10*ROW('Sanitation Data'!E23))),'Data Summary'!CW29="Yes"),OFFSET('Sanitation Data'!$E$11,0,10*ROW('Sanitation Data'!E23)),NA())</f>
        <v>#N/A</v>
      </c>
      <c r="AI29" s="205" t="e">
        <f ca="1">+IF(AND(ISNUMBER(OFFSET('Sanitation Data'!$E$12,0,10*ROW('Sanitation Data'!E23))),'Data Summary'!CX29="Yes"),OFFSET('Sanitation Data'!$E$12,0,10*ROW('Sanitation Data'!E23)),NA())</f>
        <v>#N/A</v>
      </c>
      <c r="AJ29" s="205" t="e">
        <f ca="1">+IF(AND(ISNUMBER(OFFSET('Sanitation Data'!$E$13,0,10*ROW('Sanitation Data'!E23))),'Data Summary'!CY29="Yes"),OFFSET('Sanitation Data'!$E$13,0,10*ROW('Sanitation Data'!E23)),NA())</f>
        <v>#N/A</v>
      </c>
      <c r="AK29" s="205" t="e">
        <f ca="1">+IF(AND(ISNUMBER(OFFSET('Sanitation Data'!$F$5,0,10*ROW('Sanitation Data'!F23))),'Data Summary'!CZ29="Yes"),100-OFFSET('Sanitation Data'!$F$5,0,10*ROW('Sanitation Data'!F23)),NA())</f>
        <v>#N/A</v>
      </c>
      <c r="AL29" s="205" t="e">
        <f ca="1">+IF(AND(ISNUMBER(OFFSET('Sanitation Data'!$F$7,0,10*ROW('Sanitation Data'!F23))),'Data Summary'!DA29="Yes"),OFFSET('Sanitation Data'!$F$7,0,10*ROW('Sanitation Data'!F23)),NA())</f>
        <v>#N/A</v>
      </c>
      <c r="AM29" s="205" t="e">
        <f ca="1">+IF(AND(ISNUMBER(OFFSET('Sanitation Data'!$F$11,0,10*ROW('Sanitation Data'!F23))),'Data Summary'!DB29="Yes"),OFFSET('Sanitation Data'!$F$11,0,10*ROW('Sanitation Data'!F23)),NA())</f>
        <v>#N/A</v>
      </c>
      <c r="AN29" s="205" t="e">
        <f ca="1">+IF(AND(ISNUMBER(OFFSET('Sanitation Data'!$F$12,0,10*ROW('Sanitation Data'!F23))),'Data Summary'!DC29="Yes"),OFFSET('Sanitation Data'!$F$12,0,10*ROW('Sanitation Data'!F23)),NA())</f>
        <v>#N/A</v>
      </c>
      <c r="AO29" s="205" t="e">
        <f ca="1">+IF(AND(ISNUMBER(OFFSET('Sanitation Data'!$F$13,0,10*ROW('Sanitation Data'!F23))),'Data Summary'!DD29="Yes"),OFFSET('Sanitation Data'!$F$13,0,10*ROW('Sanitation Data'!F23)),NA())</f>
        <v>#N/A</v>
      </c>
      <c r="AP29" s="205" t="e">
        <f ca="1">+IF(AND(ISNUMBER(OFFSET('Sanitation Data'!$G$5,0,10*ROW('Sanitation Data'!G23))),'Data Summary'!DE29="Yes"),100-OFFSET('Sanitation Data'!$G$5,0,10*ROW('Sanitation Data'!G23)),NA())</f>
        <v>#N/A</v>
      </c>
      <c r="AQ29" s="205" t="e">
        <f ca="1">+IF(AND(ISNUMBER(OFFSET('Sanitation Data'!$G$7,0,10*ROW('Sanitation Data'!G23))),'Data Summary'!DF29="Yes"),OFFSET('Sanitation Data'!$G$7,0,10*ROW('Sanitation Data'!G23)),NA())</f>
        <v>#N/A</v>
      </c>
      <c r="AR29" s="205" t="e">
        <f ca="1">+IF(AND(ISNUMBER(OFFSET('Sanitation Data'!$G$11,0,10*ROW('Sanitation Data'!G23))),'Data Summary'!DG29="Yes"),OFFSET('Sanitation Data'!$G$11,0,10*ROW('Sanitation Data'!G23)),NA())</f>
        <v>#N/A</v>
      </c>
      <c r="AS29" s="205" t="e">
        <f ca="1">+IF(AND(ISNUMBER(OFFSET('Sanitation Data'!$G$12,0,10*ROW('Sanitation Data'!G23))),'Data Summary'!DH29="Yes"),OFFSET('Sanitation Data'!$G$12,0,10*ROW('Sanitation Data'!G23)),NA())</f>
        <v>#N/A</v>
      </c>
      <c r="AT29" s="205" t="e">
        <f ca="1">+IF(AND(ISNUMBER(OFFSET('Sanitation Data'!$G$13,0,10*ROW('Sanitation Data'!G23))),'Data Summary'!DI29="Yes"),OFFSET('Sanitation Data'!$G$13,0,10*ROW('Sanitation Data'!G23)),NA())</f>
        <v>#N/A</v>
      </c>
      <c r="AU29" s="205" t="e">
        <f ca="1">+IF(AND(ISNUMBER(OFFSET('Sanitation Data'!$H$5,0,10*ROW('Sanitation Data'!H23))),'Data Summary'!DJ29="Yes"),100-OFFSET('Sanitation Data'!$H$5,0,10*ROW('Sanitation Data'!H23)),NA())</f>
        <v>#N/A</v>
      </c>
      <c r="AV29" s="205" t="e">
        <f ca="1">+IF(AND(ISNUMBER(OFFSET('Sanitation Data'!$H$7,0,10*ROW('Sanitation Data'!H23))),'Data Summary'!DK29="Yes"),OFFSET('Sanitation Data'!$H$7,0,10*ROW('Sanitation Data'!H23)),NA())</f>
        <v>#N/A</v>
      </c>
      <c r="AW29" s="205" t="e">
        <f ca="1">+IF(AND(ISNUMBER(OFFSET('Sanitation Data'!$H$11,0,10*ROW('Sanitation Data'!H23))),'Data Summary'!DL29="Yes"),OFFSET('Sanitation Data'!$H$11,0,10*ROW('Sanitation Data'!H23)),NA())</f>
        <v>#N/A</v>
      </c>
      <c r="AX29" s="205" t="e">
        <f ca="1">+IF(AND(ISNUMBER(OFFSET('Sanitation Data'!$H$12,0,10*ROW('Sanitation Data'!H23))),'Data Summary'!DM29="Yes"),OFFSET('Sanitation Data'!$H$12,0,10*ROW('Sanitation Data'!H23)),NA())</f>
        <v>#N/A</v>
      </c>
      <c r="AY29" s="205" t="e">
        <f ca="1">+IF(AND(ISNUMBER(OFFSET('Sanitation Data'!$H$13,0,10*ROW('Sanitation Data'!H23))),'Data Summary'!DN29="Yes"),OFFSET('Sanitation Data'!$H$13,0,10*ROW('Sanitation Data'!H23)),NA())</f>
        <v>#N/A</v>
      </c>
      <c r="AZ29" s="206" t="e">
        <f ca="1">+IF(AND(ISNUMBER(OFFSET('Hygiene Data'!$C$6,0,10*ROW('Hygiene Data'!C23))),'Data Summary'!DO29="Yes"),OFFSET('Hygiene Data'!$C$6,0,10*ROW('Hygiene Data'!C23)),NA())</f>
        <v>#N/A</v>
      </c>
      <c r="BA29" s="206" t="e">
        <f ca="1">+IF(AND(ISNUMBER(OFFSET('Hygiene Data'!$C$8,0,10*ROW('Hygiene Data'!C23))),'Data Summary'!DP29="Yes"),OFFSET('Hygiene Data'!$C$8,0,10*ROW('Hygiene Data'!C23)),NA())</f>
        <v>#N/A</v>
      </c>
      <c r="BB29" s="206" t="e">
        <f ca="1">+IF(AND(ISNUMBER(OFFSET('Hygiene Data'!$C$10,0,10*ROW('Hygiene Data'!C23))),'Data Summary'!DQ29="Yes"),OFFSET('Hygiene Data'!$C$10,0,10*ROW('Hygiene Data'!C23)),NA())</f>
        <v>#N/A</v>
      </c>
      <c r="BC29" s="206" t="e">
        <f ca="1">+IF(AND(ISNUMBER(OFFSET('Hygiene Data'!$D$6,0,10*ROW('Hygiene Data'!D23))),'Data Summary'!DR29="Yes"),OFFSET('Hygiene Data'!$D$6,0,10*ROW('Hygiene Data'!D23)),NA())</f>
        <v>#N/A</v>
      </c>
      <c r="BD29" s="206" t="e">
        <f ca="1">+IF(AND(ISNUMBER(OFFSET('Hygiene Data'!$D$8,0,10*ROW('Hygiene Data'!D23))),'Data Summary'!DS29="Yes"),OFFSET('Hygiene Data'!$D$8,0,10*ROW('Hygiene Data'!D23)),NA())</f>
        <v>#N/A</v>
      </c>
      <c r="BE29" s="206" t="e">
        <f ca="1">+IF(AND(ISNUMBER(OFFSET('Hygiene Data'!$D$10,0,10*ROW('Hygiene Data'!D23))),'Data Summary'!DT29="Yes"),OFFSET('Hygiene Data'!$D$10,0,10*ROW('Hygiene Data'!D23)),NA())</f>
        <v>#N/A</v>
      </c>
      <c r="BF29" s="206" t="e">
        <f ca="1">+IF(AND(ISNUMBER(OFFSET('Hygiene Data'!$E$6,0,10*ROW('Hygiene Data'!E23))),'Data Summary'!DU29="Yes"),OFFSET('Hygiene Data'!$E$6,0,10*ROW('Hygiene Data'!E23)),NA())</f>
        <v>#N/A</v>
      </c>
      <c r="BG29" s="206" t="e">
        <f ca="1">+IF(AND(ISNUMBER(OFFSET('Hygiene Data'!$E$8,0,10*ROW('Hygiene Data'!E23))),'Data Summary'!DV29="Yes"),OFFSET('Hygiene Data'!$E$8,0,10*ROW('Hygiene Data'!E23)),NA())</f>
        <v>#N/A</v>
      </c>
      <c r="BH29" s="206" t="e">
        <f ca="1">+IF(AND(ISNUMBER(OFFSET('Hygiene Data'!$E$10,0,10*ROW('Hygiene Data'!E23))),'Data Summary'!DW29="Yes"),OFFSET('Hygiene Data'!$E$10,0,10*ROW('Hygiene Data'!E23)),NA())</f>
        <v>#N/A</v>
      </c>
      <c r="BI29" s="206" t="e">
        <f ca="1">+IF(AND(ISNUMBER(OFFSET('Hygiene Data'!$F$6,0,10*ROW('Hygiene Data'!F23))),'Data Summary'!DX29="Yes"),OFFSET('Hygiene Data'!$F$6,0,10*ROW('Hygiene Data'!F23)),NA())</f>
        <v>#N/A</v>
      </c>
      <c r="BJ29" s="206" t="e">
        <f ca="1">+IF(AND(ISNUMBER(OFFSET('Hygiene Data'!$F$8,0,10*ROW('Hygiene Data'!F23))),'Data Summary'!DY29="Yes"),OFFSET('Hygiene Data'!$F$8,0,10*ROW('Hygiene Data'!F23)),NA())</f>
        <v>#N/A</v>
      </c>
      <c r="BK29" s="206" t="e">
        <f ca="1">+IF(AND(ISNUMBER(OFFSET('Hygiene Data'!$F$10,0,10*ROW('Hygiene Data'!F23))),'Data Summary'!DZ29="Yes"),OFFSET('Hygiene Data'!$F$10,0,10*ROW('Hygiene Data'!F23)),NA())</f>
        <v>#N/A</v>
      </c>
      <c r="BL29" s="206" t="e">
        <f ca="1">+IF(AND(ISNUMBER(OFFSET('Hygiene Data'!$G$6,0,10*ROW('Hygiene Data'!G23))),'Data Summary'!EA29="Yes"),OFFSET('Hygiene Data'!$G$6,0,10*ROW('Hygiene Data'!G23)),NA())</f>
        <v>#N/A</v>
      </c>
      <c r="BM29" s="206" t="e">
        <f ca="1">+IF(AND(ISNUMBER(OFFSET('Hygiene Data'!$G$8,0,10*ROW('Hygiene Data'!G23))),'Data Summary'!EB29="Yes"),OFFSET('Hygiene Data'!$G$8,0,10*ROW('Hygiene Data'!G23)),NA())</f>
        <v>#N/A</v>
      </c>
      <c r="BN29" s="206" t="e">
        <f ca="1">+IF(AND(ISNUMBER(OFFSET('Hygiene Data'!$G$10,0,10*ROW('Hygiene Data'!G23))),'Data Summary'!EC29="Yes"),OFFSET('Hygiene Data'!$G$10,0,10*ROW('Hygiene Data'!G23)),NA())</f>
        <v>#N/A</v>
      </c>
      <c r="BO29" s="206" t="e">
        <f ca="1">+IF(AND(ISNUMBER(OFFSET('Hygiene Data'!$H$6,0,10*ROW('Hygiene Data'!H23))),'Data Summary'!ED29="Yes"),OFFSET('Hygiene Data'!$H$6,0,10*ROW('Hygiene Data'!H23)),NA())</f>
        <v>#N/A</v>
      </c>
      <c r="BP29" s="206" t="e">
        <f ca="1">+IF(AND(ISNUMBER(OFFSET('Hygiene Data'!$H$8,0,10*ROW('Hygiene Data'!H23))),'Data Summary'!EE29="Yes"),OFFSET('Hygiene Data'!$H$8,0,10*ROW('Hygiene Data'!H23)),NA())</f>
        <v>#N/A</v>
      </c>
      <c r="BQ29" s="206" t="e">
        <f ca="1">+IF(AND(ISNUMBER(OFFSET('Hygiene Data'!$H$10,0,10*ROW('Hygiene Data'!H23))),'Data Summary'!EF29="Yes"),OFFSET('Hygiene Data'!$H$10,0,10*ROW('Hygiene Data'!H23)),NA())</f>
        <v>#N/A</v>
      </c>
    </row>
    <row r="30" spans="1:69" x14ac:dyDescent="0.25">
      <c r="A30" s="59" t="e">
        <f ca="1">+IF(OFFSET('Water Data'!$B$1,0,10*ROW('Water Data'!B24))="",NA(),OFFSET('Water Data'!$B$1,0,10*ROW('Water Data'!B24)))</f>
        <v>#N/A</v>
      </c>
      <c r="B30" s="59" t="e">
        <f ca="1">+IF(OFFSET('Water Data'!$A$3,0,10*ROW('Water Data'!A24))="",NA(),OFFSET('Water Data'!$A$3,0,10*ROW('Water Data'!A24)))</f>
        <v>#N/A</v>
      </c>
      <c r="C30" s="59" t="e">
        <f ca="1">+IF(OFFSET('Water Data'!$C$3,0,10*ROW('Water Data'!C24))="",NA(),OFFSET('Water Data'!$C$3,0,10*ROW('Water Data'!C24)))</f>
        <v>#N/A</v>
      </c>
      <c r="D30" s="433" t="e">
        <f ca="1">+IF(AND(ISNUMBER(OFFSET('Water Data'!$C$5,0,10*ROW('Water Data'!C24))),'Data Summary'!BS30="Yes"),100-OFFSET('Water Data'!$C$5,0,10*ROW('Water Data'!C24)),NA())</f>
        <v>#N/A</v>
      </c>
      <c r="E30" s="433" t="e">
        <f ca="1">+IF(AND(ISNUMBER(OFFSET('Water Data'!$C$7,0,10*ROW('Water Data'!C24))),'Data Summary'!BT30="Yes"),OFFSET('Water Data'!$C$7,0,10*ROW('Water Data'!C24)),NA())</f>
        <v>#N/A</v>
      </c>
      <c r="F30" s="433" t="e">
        <f ca="1">+IF(AND(ISNUMBER(OFFSET('Water Data'!$C$10,0,10*ROW('Water Data'!C24))),'Data Summary'!BU30="Yes"),OFFSET('Water Data'!$C$10,0,10*ROW('Water Data'!C24)),NA())</f>
        <v>#N/A</v>
      </c>
      <c r="G30" s="433" t="e">
        <f ca="1">+IF(AND(ISNUMBER(OFFSET('Water Data'!$D$5,0,10*ROW('Water Data'!D24))),'Data Summary'!BV30="Yes"),100-OFFSET('Water Data'!$D$5,0,10*ROW('Water Data'!D24)),NA())</f>
        <v>#N/A</v>
      </c>
      <c r="H30" s="433" t="e">
        <f ca="1">+IF(AND(ISNUMBER(OFFSET('Water Data'!$D$7,0,10*ROW('Water Data'!D24))),'Data Summary'!BW30="Yes"),OFFSET('Water Data'!$D$7,0,10*ROW('Water Data'!D24)),NA())</f>
        <v>#N/A</v>
      </c>
      <c r="I30" s="433" t="e">
        <f ca="1">+IF(AND(ISNUMBER(OFFSET('Water Data'!$D$10,0,10*ROW('Water Data'!D24))),'Data Summary'!BX30="Yes"),OFFSET('Water Data'!$D$10,0,10*ROW('Water Data'!D24)),NA())</f>
        <v>#N/A</v>
      </c>
      <c r="J30" s="433" t="e">
        <f ca="1">+IF(AND(ISNUMBER(OFFSET('Water Data'!$E$5,0,10*ROW('Water Data'!E24))),'Data Summary'!BY30="Yes"),100-OFFSET('Water Data'!$E$5,0,10*ROW('Water Data'!E24)),NA())</f>
        <v>#N/A</v>
      </c>
      <c r="K30" s="433" t="e">
        <f ca="1">+IF(AND(ISNUMBER(OFFSET('Water Data'!$E$7,0,10*ROW('Water Data'!E24))),'Data Summary'!BZ30="Yes"),OFFSET('Water Data'!$E$7,0,10*ROW('Water Data'!E24)),NA())</f>
        <v>#N/A</v>
      </c>
      <c r="L30" s="433" t="e">
        <f ca="1">+IF(AND(ISNUMBER(OFFSET('Water Data'!$E$10,0,10*ROW('Water Data'!E24))),'Data Summary'!CA30="Yes"),OFFSET('Water Data'!$E$10,0,10*ROW('Water Data'!E24)),NA())</f>
        <v>#N/A</v>
      </c>
      <c r="M30" s="433" t="e">
        <f ca="1">+IF(AND(ISNUMBER(OFFSET('Water Data'!$F$5,0,10*ROW('Water Data'!F24))),'Data Summary'!CB30="Yes"),100-OFFSET('Water Data'!$F$5,0,10*ROW('Water Data'!F24)),NA())</f>
        <v>#N/A</v>
      </c>
      <c r="N30" s="433" t="e">
        <f ca="1">+IF(AND(ISNUMBER(OFFSET('Water Data'!$F$7,0,10*ROW('Water Data'!F24))),'Data Summary'!CC30="Yes"),OFFSET('Water Data'!$F$7,0,10*ROW('Water Data'!F24)),NA())</f>
        <v>#N/A</v>
      </c>
      <c r="O30" s="433" t="e">
        <f ca="1">+IF(AND(ISNUMBER(OFFSET('Water Data'!$F$10,0,10*ROW('Water Data'!F24))),'Data Summary'!CD30="Yes"),OFFSET('Water Data'!$F$10,0,10*ROW('Water Data'!F24)),NA())</f>
        <v>#N/A</v>
      </c>
      <c r="P30" s="433" t="e">
        <f ca="1">+IF(AND(ISNUMBER(OFFSET('Water Data'!$G$5,0,10*ROW('Water Data'!G24))),'Data Summary'!CE30="Yes"),100-OFFSET('Water Data'!$G$5,0,10*ROW('Water Data'!G24)),NA())</f>
        <v>#N/A</v>
      </c>
      <c r="Q30" s="433" t="e">
        <f ca="1">+IF(AND(ISNUMBER(OFFSET('Water Data'!$G$7,0,10*ROW('Water Data'!G24))),'Data Summary'!CF30="Yes"),OFFSET('Water Data'!$G$7,0,10*ROW('Water Data'!G24)),NA())</f>
        <v>#N/A</v>
      </c>
      <c r="R30" s="433" t="e">
        <f ca="1">+IF(AND(ISNUMBER(OFFSET('Water Data'!$G$10,0,10*ROW('Water Data'!G24))),'Data Summary'!CG30="Yes"),OFFSET('Water Data'!$G$10,0,10*ROW('Water Data'!G24)),NA())</f>
        <v>#N/A</v>
      </c>
      <c r="S30" s="433" t="e">
        <f ca="1">+IF(AND(ISNUMBER(OFFSET('Water Data'!$H$5,0,10*ROW('Water Data'!H24))),'Data Summary'!CH30="Yes"),100-OFFSET('Water Data'!$H$5,0,10*ROW('Water Data'!H24)),NA())</f>
        <v>#N/A</v>
      </c>
      <c r="T30" s="433" t="e">
        <f ca="1">+IF(AND(ISNUMBER(OFFSET('Water Data'!$H$7,0,10*ROW('Water Data'!H24))),'Data Summary'!CI30="Yes"),OFFSET('Water Data'!$H$7,0,10*ROW('Water Data'!H24)),NA())</f>
        <v>#N/A</v>
      </c>
      <c r="U30" s="433" t="e">
        <f ca="1">+IF(AND(ISNUMBER(OFFSET('Water Data'!$H$10,0,10*ROW('Water Data'!H24))),'Data Summary'!CJ30="Yes"),OFFSET('Water Data'!$H$10,0,10*ROW('Water Data'!H24)),NA())</f>
        <v>#N/A</v>
      </c>
      <c r="V30" s="205" t="e">
        <f ca="1">+IF(AND(ISNUMBER(OFFSET('Sanitation Data'!$C$5,0,10*ROW('Sanitation Data'!C24))),'Data Summary'!CK30="Yes"),100-OFFSET('Sanitation Data'!$C$5,0,10*ROW('Sanitation Data'!C24)),NA())</f>
        <v>#N/A</v>
      </c>
      <c r="W30" s="205" t="e">
        <f ca="1">+IF(AND(ISNUMBER(OFFSET('Sanitation Data'!$C$7,0,10*ROW('Sanitation Data'!C24))),'Data Summary'!CL30="Yes"),OFFSET('Sanitation Data'!$C$7,0,10*ROW('Sanitation Data'!C24)),NA())</f>
        <v>#N/A</v>
      </c>
      <c r="X30" s="205" t="e">
        <f ca="1">+IF(AND(ISNUMBER(OFFSET('Sanitation Data'!$C$11,0,10*ROW('Sanitation Data'!C24))),'Data Summary'!CM30="Yes"),OFFSET('Sanitation Data'!$C$11,0,10*ROW('Sanitation Data'!C24)),NA())</f>
        <v>#N/A</v>
      </c>
      <c r="Y30" s="205" t="e">
        <f ca="1">+IF(AND(ISNUMBER(OFFSET('Sanitation Data'!$C$12,0,10*ROW('Sanitation Data'!C24))),'Data Summary'!CN30="Yes"),OFFSET('Sanitation Data'!$C$12,0,10*ROW('Sanitation Data'!C24)),NA())</f>
        <v>#N/A</v>
      </c>
      <c r="Z30" s="205" t="e">
        <f ca="1">+IF(AND(ISNUMBER(OFFSET('Sanitation Data'!$C$13,0,10*ROW('Sanitation Data'!C24))),'Data Summary'!CO30="Yes"),OFFSET('Sanitation Data'!$C$13,0,10*ROW('Sanitation Data'!C24)),NA())</f>
        <v>#N/A</v>
      </c>
      <c r="AA30" s="205" t="e">
        <f ca="1">+IF(AND(ISNUMBER(OFFSET('Sanitation Data'!$D$5,0,10*ROW('Sanitation Data'!D24))),'Data Summary'!CP30="Yes"),100-OFFSET('Sanitation Data'!$D$5,0,10*ROW('Sanitation Data'!D24)),NA())</f>
        <v>#N/A</v>
      </c>
      <c r="AB30" s="205" t="e">
        <f ca="1">+IF(AND(ISNUMBER(OFFSET('Sanitation Data'!$D$7,0,10*ROW('Sanitation Data'!D24))),'Data Summary'!CQ30="Yes"),OFFSET('Sanitation Data'!$D$7,0,10*ROW('Sanitation Data'!D24)),NA())</f>
        <v>#N/A</v>
      </c>
      <c r="AC30" s="205" t="e">
        <f ca="1">+IF(AND(ISNUMBER(OFFSET('Sanitation Data'!$D$11,0,10*ROW('Sanitation Data'!D24))),'Data Summary'!CR30="Yes"),OFFSET('Sanitation Data'!$D$11,0,10*ROW('Sanitation Data'!D24)),NA())</f>
        <v>#N/A</v>
      </c>
      <c r="AD30" s="205" t="e">
        <f ca="1">+IF(AND(ISNUMBER(OFFSET('Sanitation Data'!$D$12,0,10*ROW('Sanitation Data'!D24))),'Data Summary'!CS30="Yes"),OFFSET('Sanitation Data'!$D$12,0,10*ROW('Sanitation Data'!D24)),NA())</f>
        <v>#N/A</v>
      </c>
      <c r="AE30" s="205" t="e">
        <f ca="1">+IF(AND(ISNUMBER(OFFSET('Sanitation Data'!$D$13,0,10*ROW('Sanitation Data'!D24))),'Data Summary'!CT30="Yes"),OFFSET('Sanitation Data'!$D$13,0,10*ROW('Sanitation Data'!D24)),NA())</f>
        <v>#N/A</v>
      </c>
      <c r="AF30" s="205" t="e">
        <f ca="1">+IF(AND(ISNUMBER(OFFSET('Sanitation Data'!$E$5,0,10*ROW('Sanitation Data'!E24))),'Data Summary'!CU30="Yes"),100-OFFSET('Sanitation Data'!$E$5,0,10*ROW('Sanitation Data'!E24)),NA())</f>
        <v>#N/A</v>
      </c>
      <c r="AG30" s="205" t="e">
        <f ca="1">+IF(AND(ISNUMBER(OFFSET('Sanitation Data'!$E$7,0,10*ROW('Sanitation Data'!E24))),'Data Summary'!CV30="Yes"),OFFSET('Sanitation Data'!$E$7,0,10*ROW('Sanitation Data'!E24)),NA())</f>
        <v>#N/A</v>
      </c>
      <c r="AH30" s="205" t="e">
        <f ca="1">+IF(AND(ISNUMBER(OFFSET('Sanitation Data'!$E$11,0,10*ROW('Sanitation Data'!E24))),'Data Summary'!CW30="Yes"),OFFSET('Sanitation Data'!$E$11,0,10*ROW('Sanitation Data'!E24)),NA())</f>
        <v>#N/A</v>
      </c>
      <c r="AI30" s="205" t="e">
        <f ca="1">+IF(AND(ISNUMBER(OFFSET('Sanitation Data'!$E$12,0,10*ROW('Sanitation Data'!E24))),'Data Summary'!CX30="Yes"),OFFSET('Sanitation Data'!$E$12,0,10*ROW('Sanitation Data'!E24)),NA())</f>
        <v>#N/A</v>
      </c>
      <c r="AJ30" s="205" t="e">
        <f ca="1">+IF(AND(ISNUMBER(OFFSET('Sanitation Data'!$E$13,0,10*ROW('Sanitation Data'!E24))),'Data Summary'!CY30="Yes"),OFFSET('Sanitation Data'!$E$13,0,10*ROW('Sanitation Data'!E24)),NA())</f>
        <v>#N/A</v>
      </c>
      <c r="AK30" s="205" t="e">
        <f ca="1">+IF(AND(ISNUMBER(OFFSET('Sanitation Data'!$F$5,0,10*ROW('Sanitation Data'!F24))),'Data Summary'!CZ30="Yes"),100-OFFSET('Sanitation Data'!$F$5,0,10*ROW('Sanitation Data'!F24)),NA())</f>
        <v>#N/A</v>
      </c>
      <c r="AL30" s="205" t="e">
        <f ca="1">+IF(AND(ISNUMBER(OFFSET('Sanitation Data'!$F$7,0,10*ROW('Sanitation Data'!F24))),'Data Summary'!DA30="Yes"),OFFSET('Sanitation Data'!$F$7,0,10*ROW('Sanitation Data'!F24)),NA())</f>
        <v>#N/A</v>
      </c>
      <c r="AM30" s="205" t="e">
        <f ca="1">+IF(AND(ISNUMBER(OFFSET('Sanitation Data'!$F$11,0,10*ROW('Sanitation Data'!F24))),'Data Summary'!DB30="Yes"),OFFSET('Sanitation Data'!$F$11,0,10*ROW('Sanitation Data'!F24)),NA())</f>
        <v>#N/A</v>
      </c>
      <c r="AN30" s="205" t="e">
        <f ca="1">+IF(AND(ISNUMBER(OFFSET('Sanitation Data'!$F$12,0,10*ROW('Sanitation Data'!F24))),'Data Summary'!DC30="Yes"),OFFSET('Sanitation Data'!$F$12,0,10*ROW('Sanitation Data'!F24)),NA())</f>
        <v>#N/A</v>
      </c>
      <c r="AO30" s="205" t="e">
        <f ca="1">+IF(AND(ISNUMBER(OFFSET('Sanitation Data'!$F$13,0,10*ROW('Sanitation Data'!F24))),'Data Summary'!DD30="Yes"),OFFSET('Sanitation Data'!$F$13,0,10*ROW('Sanitation Data'!F24)),NA())</f>
        <v>#N/A</v>
      </c>
      <c r="AP30" s="205" t="e">
        <f ca="1">+IF(AND(ISNUMBER(OFFSET('Sanitation Data'!$G$5,0,10*ROW('Sanitation Data'!G24))),'Data Summary'!DE30="Yes"),100-OFFSET('Sanitation Data'!$G$5,0,10*ROW('Sanitation Data'!G24)),NA())</f>
        <v>#N/A</v>
      </c>
      <c r="AQ30" s="205" t="e">
        <f ca="1">+IF(AND(ISNUMBER(OFFSET('Sanitation Data'!$G$7,0,10*ROW('Sanitation Data'!G24))),'Data Summary'!DF30="Yes"),OFFSET('Sanitation Data'!$G$7,0,10*ROW('Sanitation Data'!G24)),NA())</f>
        <v>#N/A</v>
      </c>
      <c r="AR30" s="205" t="e">
        <f ca="1">+IF(AND(ISNUMBER(OFFSET('Sanitation Data'!$G$11,0,10*ROW('Sanitation Data'!G24))),'Data Summary'!DG30="Yes"),OFFSET('Sanitation Data'!$G$11,0,10*ROW('Sanitation Data'!G24)),NA())</f>
        <v>#N/A</v>
      </c>
      <c r="AS30" s="205" t="e">
        <f ca="1">+IF(AND(ISNUMBER(OFFSET('Sanitation Data'!$G$12,0,10*ROW('Sanitation Data'!G24))),'Data Summary'!DH30="Yes"),OFFSET('Sanitation Data'!$G$12,0,10*ROW('Sanitation Data'!G24)),NA())</f>
        <v>#N/A</v>
      </c>
      <c r="AT30" s="205" t="e">
        <f ca="1">+IF(AND(ISNUMBER(OFFSET('Sanitation Data'!$G$13,0,10*ROW('Sanitation Data'!G24))),'Data Summary'!DI30="Yes"),OFFSET('Sanitation Data'!$G$13,0,10*ROW('Sanitation Data'!G24)),NA())</f>
        <v>#N/A</v>
      </c>
      <c r="AU30" s="205" t="e">
        <f ca="1">+IF(AND(ISNUMBER(OFFSET('Sanitation Data'!$H$5,0,10*ROW('Sanitation Data'!H24))),'Data Summary'!DJ30="Yes"),100-OFFSET('Sanitation Data'!$H$5,0,10*ROW('Sanitation Data'!H24)),NA())</f>
        <v>#N/A</v>
      </c>
      <c r="AV30" s="205" t="e">
        <f ca="1">+IF(AND(ISNUMBER(OFFSET('Sanitation Data'!$H$7,0,10*ROW('Sanitation Data'!H24))),'Data Summary'!DK30="Yes"),OFFSET('Sanitation Data'!$H$7,0,10*ROW('Sanitation Data'!H24)),NA())</f>
        <v>#N/A</v>
      </c>
      <c r="AW30" s="205" t="e">
        <f ca="1">+IF(AND(ISNUMBER(OFFSET('Sanitation Data'!$H$11,0,10*ROW('Sanitation Data'!H24))),'Data Summary'!DL30="Yes"),OFFSET('Sanitation Data'!$H$11,0,10*ROW('Sanitation Data'!H24)),NA())</f>
        <v>#N/A</v>
      </c>
      <c r="AX30" s="205" t="e">
        <f ca="1">+IF(AND(ISNUMBER(OFFSET('Sanitation Data'!$H$12,0,10*ROW('Sanitation Data'!H24))),'Data Summary'!DM30="Yes"),OFFSET('Sanitation Data'!$H$12,0,10*ROW('Sanitation Data'!H24)),NA())</f>
        <v>#N/A</v>
      </c>
      <c r="AY30" s="205" t="e">
        <f ca="1">+IF(AND(ISNUMBER(OFFSET('Sanitation Data'!$H$13,0,10*ROW('Sanitation Data'!H24))),'Data Summary'!DN30="Yes"),OFFSET('Sanitation Data'!$H$13,0,10*ROW('Sanitation Data'!H24)),NA())</f>
        <v>#N/A</v>
      </c>
      <c r="AZ30" s="206" t="e">
        <f ca="1">+IF(AND(ISNUMBER(OFFSET('Hygiene Data'!$C$6,0,10*ROW('Hygiene Data'!C24))),'Data Summary'!DO30="Yes"),OFFSET('Hygiene Data'!$C$6,0,10*ROW('Hygiene Data'!C24)),NA())</f>
        <v>#N/A</v>
      </c>
      <c r="BA30" s="206" t="e">
        <f ca="1">+IF(AND(ISNUMBER(OFFSET('Hygiene Data'!$C$8,0,10*ROW('Hygiene Data'!C24))),'Data Summary'!DP30="Yes"),OFFSET('Hygiene Data'!$C$8,0,10*ROW('Hygiene Data'!C24)),NA())</f>
        <v>#N/A</v>
      </c>
      <c r="BB30" s="206" t="e">
        <f ca="1">+IF(AND(ISNUMBER(OFFSET('Hygiene Data'!$C$10,0,10*ROW('Hygiene Data'!C24))),'Data Summary'!DQ30="Yes"),OFFSET('Hygiene Data'!$C$10,0,10*ROW('Hygiene Data'!C24)),NA())</f>
        <v>#N/A</v>
      </c>
      <c r="BC30" s="206" t="e">
        <f ca="1">+IF(AND(ISNUMBER(OFFSET('Hygiene Data'!$D$6,0,10*ROW('Hygiene Data'!D24))),'Data Summary'!DR30="Yes"),OFFSET('Hygiene Data'!$D$6,0,10*ROW('Hygiene Data'!D24)),NA())</f>
        <v>#N/A</v>
      </c>
      <c r="BD30" s="206" t="e">
        <f ca="1">+IF(AND(ISNUMBER(OFFSET('Hygiene Data'!$D$8,0,10*ROW('Hygiene Data'!D24))),'Data Summary'!DS30="Yes"),OFFSET('Hygiene Data'!$D$8,0,10*ROW('Hygiene Data'!D24)),NA())</f>
        <v>#N/A</v>
      </c>
      <c r="BE30" s="206" t="e">
        <f ca="1">+IF(AND(ISNUMBER(OFFSET('Hygiene Data'!$D$10,0,10*ROW('Hygiene Data'!D24))),'Data Summary'!DT30="Yes"),OFFSET('Hygiene Data'!$D$10,0,10*ROW('Hygiene Data'!D24)),NA())</f>
        <v>#N/A</v>
      </c>
      <c r="BF30" s="206" t="e">
        <f ca="1">+IF(AND(ISNUMBER(OFFSET('Hygiene Data'!$E$6,0,10*ROW('Hygiene Data'!E24))),'Data Summary'!DU30="Yes"),OFFSET('Hygiene Data'!$E$6,0,10*ROW('Hygiene Data'!E24)),NA())</f>
        <v>#N/A</v>
      </c>
      <c r="BG30" s="206" t="e">
        <f ca="1">+IF(AND(ISNUMBER(OFFSET('Hygiene Data'!$E$8,0,10*ROW('Hygiene Data'!E24))),'Data Summary'!DV30="Yes"),OFFSET('Hygiene Data'!$E$8,0,10*ROW('Hygiene Data'!E24)),NA())</f>
        <v>#N/A</v>
      </c>
      <c r="BH30" s="206" t="e">
        <f ca="1">+IF(AND(ISNUMBER(OFFSET('Hygiene Data'!$E$10,0,10*ROW('Hygiene Data'!E24))),'Data Summary'!DW30="Yes"),OFFSET('Hygiene Data'!$E$10,0,10*ROW('Hygiene Data'!E24)),NA())</f>
        <v>#N/A</v>
      </c>
      <c r="BI30" s="206" t="e">
        <f ca="1">+IF(AND(ISNUMBER(OFFSET('Hygiene Data'!$F$6,0,10*ROW('Hygiene Data'!F24))),'Data Summary'!DX30="Yes"),OFFSET('Hygiene Data'!$F$6,0,10*ROW('Hygiene Data'!F24)),NA())</f>
        <v>#N/A</v>
      </c>
      <c r="BJ30" s="206" t="e">
        <f ca="1">+IF(AND(ISNUMBER(OFFSET('Hygiene Data'!$F$8,0,10*ROW('Hygiene Data'!F24))),'Data Summary'!DY30="Yes"),OFFSET('Hygiene Data'!$F$8,0,10*ROW('Hygiene Data'!F24)),NA())</f>
        <v>#N/A</v>
      </c>
      <c r="BK30" s="206" t="e">
        <f ca="1">+IF(AND(ISNUMBER(OFFSET('Hygiene Data'!$F$10,0,10*ROW('Hygiene Data'!F24))),'Data Summary'!DZ30="Yes"),OFFSET('Hygiene Data'!$F$10,0,10*ROW('Hygiene Data'!F24)),NA())</f>
        <v>#N/A</v>
      </c>
      <c r="BL30" s="206" t="e">
        <f ca="1">+IF(AND(ISNUMBER(OFFSET('Hygiene Data'!$G$6,0,10*ROW('Hygiene Data'!G24))),'Data Summary'!EA30="Yes"),OFFSET('Hygiene Data'!$G$6,0,10*ROW('Hygiene Data'!G24)),NA())</f>
        <v>#N/A</v>
      </c>
      <c r="BM30" s="206" t="e">
        <f ca="1">+IF(AND(ISNUMBER(OFFSET('Hygiene Data'!$G$8,0,10*ROW('Hygiene Data'!G24))),'Data Summary'!EB30="Yes"),OFFSET('Hygiene Data'!$G$8,0,10*ROW('Hygiene Data'!G24)),NA())</f>
        <v>#N/A</v>
      </c>
      <c r="BN30" s="206" t="e">
        <f ca="1">+IF(AND(ISNUMBER(OFFSET('Hygiene Data'!$G$10,0,10*ROW('Hygiene Data'!G24))),'Data Summary'!EC30="Yes"),OFFSET('Hygiene Data'!$G$10,0,10*ROW('Hygiene Data'!G24)),NA())</f>
        <v>#N/A</v>
      </c>
      <c r="BO30" s="206" t="e">
        <f ca="1">+IF(AND(ISNUMBER(OFFSET('Hygiene Data'!$H$6,0,10*ROW('Hygiene Data'!H24))),'Data Summary'!ED30="Yes"),OFFSET('Hygiene Data'!$H$6,0,10*ROW('Hygiene Data'!H24)),NA())</f>
        <v>#N/A</v>
      </c>
      <c r="BP30" s="206" t="e">
        <f ca="1">+IF(AND(ISNUMBER(OFFSET('Hygiene Data'!$H$8,0,10*ROW('Hygiene Data'!H24))),'Data Summary'!EE30="Yes"),OFFSET('Hygiene Data'!$H$8,0,10*ROW('Hygiene Data'!H24)),NA())</f>
        <v>#N/A</v>
      </c>
      <c r="BQ30" s="206" t="e">
        <f ca="1">+IF(AND(ISNUMBER(OFFSET('Hygiene Data'!$H$10,0,10*ROW('Hygiene Data'!H24))),'Data Summary'!EF30="Yes"),OFFSET('Hygiene Data'!$H$10,0,10*ROW('Hygiene Data'!H24)),NA())</f>
        <v>#N/A</v>
      </c>
    </row>
    <row r="31" spans="1:69" x14ac:dyDescent="0.25">
      <c r="A31" s="59" t="e">
        <f ca="1">+IF(OFFSET('Water Data'!$B$1,0,10*ROW('Water Data'!B25))="",NA(),OFFSET('Water Data'!$B$1,0,10*ROW('Water Data'!B25)))</f>
        <v>#N/A</v>
      </c>
      <c r="B31" s="59" t="e">
        <f ca="1">+IF(OFFSET('Water Data'!$A$3,0,10*ROW('Water Data'!A27))="",NA(),OFFSET('Water Data'!$A$3,0,10*ROW('Water Data'!A27)))</f>
        <v>#N/A</v>
      </c>
      <c r="C31" s="59" t="e">
        <f ca="1">+IF(OFFSET('Water Data'!$C$3,0,10*ROW('Water Data'!C27))="",NA(),OFFSET('Water Data'!$C$3,0,10*ROW('Water Data'!C27)))</f>
        <v>#N/A</v>
      </c>
      <c r="D31" s="433" t="e">
        <f ca="1">+IF(AND(ISNUMBER(OFFSET('Water Data'!$C$5,0,10*ROW('Water Data'!C25))),'Data Summary'!BS31="Yes"),100-OFFSET('Water Data'!$C$5,0,10*ROW('Water Data'!C25)),NA())</f>
        <v>#N/A</v>
      </c>
      <c r="E31" s="433" t="e">
        <f ca="1">+IF(AND(ISNUMBER(OFFSET('Water Data'!$C$7,0,10*ROW('Water Data'!C25))),'Data Summary'!BT31="Yes"),OFFSET('Water Data'!$C$7,0,10*ROW('Water Data'!C25)),NA())</f>
        <v>#N/A</v>
      </c>
      <c r="F31" s="433" t="e">
        <f ca="1">+IF(AND(ISNUMBER(OFFSET('Water Data'!$C$10,0,10*ROW('Water Data'!C25))),'Data Summary'!BU31="Yes"),OFFSET('Water Data'!$C$10,0,10*ROW('Water Data'!C25)),NA())</f>
        <v>#N/A</v>
      </c>
      <c r="G31" s="433" t="e">
        <f ca="1">+IF(AND(ISNUMBER(OFFSET('Water Data'!$D$5,0,10*ROW('Water Data'!D25))),'Data Summary'!BV31="Yes"),100-OFFSET('Water Data'!$D$5,0,10*ROW('Water Data'!D25)),NA())</f>
        <v>#N/A</v>
      </c>
      <c r="H31" s="433" t="e">
        <f ca="1">+IF(AND(ISNUMBER(OFFSET('Water Data'!$D$7,0,10*ROW('Water Data'!D25))),'Data Summary'!BW31="Yes"),OFFSET('Water Data'!$D$7,0,10*ROW('Water Data'!D25)),NA())</f>
        <v>#N/A</v>
      </c>
      <c r="I31" s="433" t="e">
        <f ca="1">+IF(AND(ISNUMBER(OFFSET('Water Data'!$D$10,0,10*ROW('Water Data'!D25))),'Data Summary'!BX31="Yes"),OFFSET('Water Data'!$D$10,0,10*ROW('Water Data'!D25)),NA())</f>
        <v>#N/A</v>
      </c>
      <c r="J31" s="433" t="e">
        <f ca="1">+IF(AND(ISNUMBER(OFFSET('Water Data'!$E$5,0,10*ROW('Water Data'!E25))),'Data Summary'!BY31="Yes"),100-OFFSET('Water Data'!$E$5,0,10*ROW('Water Data'!E25)),NA())</f>
        <v>#N/A</v>
      </c>
      <c r="K31" s="433" t="e">
        <f ca="1">+IF(AND(ISNUMBER(OFFSET('Water Data'!$E$7,0,10*ROW('Water Data'!E25))),'Data Summary'!BZ31="Yes"),OFFSET('Water Data'!$E$7,0,10*ROW('Water Data'!E25)),NA())</f>
        <v>#N/A</v>
      </c>
      <c r="L31" s="433" t="e">
        <f ca="1">+IF(AND(ISNUMBER(OFFSET('Water Data'!$E$10,0,10*ROW('Water Data'!E25))),'Data Summary'!CA31="Yes"),OFFSET('Water Data'!$E$10,0,10*ROW('Water Data'!E25)),NA())</f>
        <v>#N/A</v>
      </c>
      <c r="M31" s="433" t="e">
        <f ca="1">+IF(AND(ISNUMBER(OFFSET('Water Data'!$F$5,0,10*ROW('Water Data'!F25))),'Data Summary'!CB31="Yes"),100-OFFSET('Water Data'!$F$5,0,10*ROW('Water Data'!F25)),NA())</f>
        <v>#N/A</v>
      </c>
      <c r="N31" s="433" t="e">
        <f ca="1">+IF(AND(ISNUMBER(OFFSET('Water Data'!$F$7,0,10*ROW('Water Data'!F25))),'Data Summary'!CC31="Yes"),OFFSET('Water Data'!$F$7,0,10*ROW('Water Data'!F25)),NA())</f>
        <v>#N/A</v>
      </c>
      <c r="O31" s="433" t="e">
        <f ca="1">+IF(AND(ISNUMBER(OFFSET('Water Data'!$F$10,0,10*ROW('Water Data'!F25))),'Data Summary'!CD31="Yes"),OFFSET('Water Data'!$F$10,0,10*ROW('Water Data'!F25)),NA())</f>
        <v>#N/A</v>
      </c>
      <c r="P31" s="433" t="e">
        <f ca="1">+IF(AND(ISNUMBER(OFFSET('Water Data'!$G$5,0,10*ROW('Water Data'!G25))),'Data Summary'!CE31="Yes"),100-OFFSET('Water Data'!$G$5,0,10*ROW('Water Data'!G25)),NA())</f>
        <v>#N/A</v>
      </c>
      <c r="Q31" s="433" t="e">
        <f ca="1">+IF(AND(ISNUMBER(OFFSET('Water Data'!$G$7,0,10*ROW('Water Data'!G25))),'Data Summary'!CF31="Yes"),OFFSET('Water Data'!$G$7,0,10*ROW('Water Data'!G25)),NA())</f>
        <v>#N/A</v>
      </c>
      <c r="R31" s="433" t="e">
        <f ca="1">+IF(AND(ISNUMBER(OFFSET('Water Data'!$G$10,0,10*ROW('Water Data'!G25))),'Data Summary'!CG31="Yes"),OFFSET('Water Data'!$G$10,0,10*ROW('Water Data'!G25)),NA())</f>
        <v>#N/A</v>
      </c>
      <c r="S31" s="433" t="e">
        <f ca="1">+IF(AND(ISNUMBER(OFFSET('Water Data'!$H$5,0,10*ROW('Water Data'!H25))),'Data Summary'!CH31="Yes"),100-OFFSET('Water Data'!$H$5,0,10*ROW('Water Data'!H25)),NA())</f>
        <v>#N/A</v>
      </c>
      <c r="T31" s="433" t="e">
        <f ca="1">+IF(AND(ISNUMBER(OFFSET('Water Data'!$H$7,0,10*ROW('Water Data'!H25))),'Data Summary'!CI31="Yes"),OFFSET('Water Data'!$H$7,0,10*ROW('Water Data'!H25)),NA())</f>
        <v>#N/A</v>
      </c>
      <c r="U31" s="433" t="e">
        <f ca="1">+IF(AND(ISNUMBER(OFFSET('Water Data'!$H$10,0,10*ROW('Water Data'!H25))),'Data Summary'!CJ31="Yes"),OFFSET('Water Data'!$H$10,0,10*ROW('Water Data'!H25)),NA())</f>
        <v>#N/A</v>
      </c>
      <c r="V31" s="205" t="e">
        <f ca="1">+IF(AND(ISNUMBER(OFFSET('Sanitation Data'!$C$5,0,10*ROW('Sanitation Data'!C25))),'Data Summary'!CK31="Yes"),100-OFFSET('Sanitation Data'!$C$5,0,10*ROW('Sanitation Data'!C25)),NA())</f>
        <v>#N/A</v>
      </c>
      <c r="W31" s="205" t="e">
        <f ca="1">+IF(AND(ISNUMBER(OFFSET('Sanitation Data'!$C$7,0,10*ROW('Sanitation Data'!C25))),'Data Summary'!CL31="Yes"),OFFSET('Sanitation Data'!$C$7,0,10*ROW('Sanitation Data'!C25)),NA())</f>
        <v>#N/A</v>
      </c>
      <c r="X31" s="205" t="e">
        <f ca="1">+IF(AND(ISNUMBER(OFFSET('Sanitation Data'!$C$11,0,10*ROW('Sanitation Data'!C25))),'Data Summary'!CM31="Yes"),OFFSET('Sanitation Data'!$C$11,0,10*ROW('Sanitation Data'!C25)),NA())</f>
        <v>#N/A</v>
      </c>
      <c r="Y31" s="205" t="e">
        <f ca="1">+IF(AND(ISNUMBER(OFFSET('Sanitation Data'!$C$12,0,10*ROW('Sanitation Data'!C25))),'Data Summary'!CN31="Yes"),OFFSET('Sanitation Data'!$C$12,0,10*ROW('Sanitation Data'!C25)),NA())</f>
        <v>#N/A</v>
      </c>
      <c r="Z31" s="205" t="e">
        <f ca="1">+IF(AND(ISNUMBER(OFFSET('Sanitation Data'!$C$13,0,10*ROW('Sanitation Data'!C25))),'Data Summary'!CO31="Yes"),OFFSET('Sanitation Data'!$C$13,0,10*ROW('Sanitation Data'!C25)),NA())</f>
        <v>#N/A</v>
      </c>
      <c r="AA31" s="205" t="e">
        <f ca="1">+IF(AND(ISNUMBER(OFFSET('Sanitation Data'!$D$5,0,10*ROW('Sanitation Data'!D25))),'Data Summary'!CP31="Yes"),100-OFFSET('Sanitation Data'!$D$5,0,10*ROW('Sanitation Data'!D25)),NA())</f>
        <v>#N/A</v>
      </c>
      <c r="AB31" s="205" t="e">
        <f ca="1">+IF(AND(ISNUMBER(OFFSET('Sanitation Data'!$D$7,0,10*ROW('Sanitation Data'!D25))),'Data Summary'!CQ31="Yes"),OFFSET('Sanitation Data'!$D$7,0,10*ROW('Sanitation Data'!D25)),NA())</f>
        <v>#N/A</v>
      </c>
      <c r="AC31" s="205" t="e">
        <f ca="1">+IF(AND(ISNUMBER(OFFSET('Sanitation Data'!$D$11,0,10*ROW('Sanitation Data'!D25))),'Data Summary'!CR31="Yes"),OFFSET('Sanitation Data'!$D$11,0,10*ROW('Sanitation Data'!D25)),NA())</f>
        <v>#N/A</v>
      </c>
      <c r="AD31" s="205" t="e">
        <f ca="1">+IF(AND(ISNUMBER(OFFSET('Sanitation Data'!$D$12,0,10*ROW('Sanitation Data'!D25))),'Data Summary'!CS31="Yes"),OFFSET('Sanitation Data'!$D$12,0,10*ROW('Sanitation Data'!D25)),NA())</f>
        <v>#N/A</v>
      </c>
      <c r="AE31" s="205" t="e">
        <f ca="1">+IF(AND(ISNUMBER(OFFSET('Sanitation Data'!$D$13,0,10*ROW('Sanitation Data'!D25))),'Data Summary'!CT31="Yes"),OFFSET('Sanitation Data'!$D$13,0,10*ROW('Sanitation Data'!D25)),NA())</f>
        <v>#N/A</v>
      </c>
      <c r="AF31" s="205" t="e">
        <f ca="1">+IF(AND(ISNUMBER(OFFSET('Sanitation Data'!$E$5,0,10*ROW('Sanitation Data'!E25))),'Data Summary'!CU31="Yes"),100-OFFSET('Sanitation Data'!$E$5,0,10*ROW('Sanitation Data'!E25)),NA())</f>
        <v>#N/A</v>
      </c>
      <c r="AG31" s="205" t="e">
        <f ca="1">+IF(AND(ISNUMBER(OFFSET('Sanitation Data'!$E$7,0,10*ROW('Sanitation Data'!E25))),'Data Summary'!CV31="Yes"),OFFSET('Sanitation Data'!$E$7,0,10*ROW('Sanitation Data'!E25)),NA())</f>
        <v>#N/A</v>
      </c>
      <c r="AH31" s="205" t="e">
        <f ca="1">+IF(AND(ISNUMBER(OFFSET('Sanitation Data'!$E$11,0,10*ROW('Sanitation Data'!E25))),'Data Summary'!CW31="Yes"),OFFSET('Sanitation Data'!$E$11,0,10*ROW('Sanitation Data'!E25)),NA())</f>
        <v>#N/A</v>
      </c>
      <c r="AI31" s="205" t="e">
        <f ca="1">+IF(AND(ISNUMBER(OFFSET('Sanitation Data'!$E$12,0,10*ROW('Sanitation Data'!E25))),'Data Summary'!CX31="Yes"),OFFSET('Sanitation Data'!$E$12,0,10*ROW('Sanitation Data'!E25)),NA())</f>
        <v>#N/A</v>
      </c>
      <c r="AJ31" s="205" t="e">
        <f ca="1">+IF(AND(ISNUMBER(OFFSET('Sanitation Data'!$E$13,0,10*ROW('Sanitation Data'!E25))),'Data Summary'!CY31="Yes"),OFFSET('Sanitation Data'!$E$13,0,10*ROW('Sanitation Data'!E25)),NA())</f>
        <v>#N/A</v>
      </c>
      <c r="AK31" s="205" t="e">
        <f ca="1">+IF(AND(ISNUMBER(OFFSET('Sanitation Data'!$F$5,0,10*ROW('Sanitation Data'!F25))),'Data Summary'!CZ31="Yes"),100-OFFSET('Sanitation Data'!$F$5,0,10*ROW('Sanitation Data'!F25)),NA())</f>
        <v>#N/A</v>
      </c>
      <c r="AL31" s="205" t="e">
        <f ca="1">+IF(AND(ISNUMBER(OFFSET('Sanitation Data'!$F$7,0,10*ROW('Sanitation Data'!F25))),'Data Summary'!DA31="Yes"),OFFSET('Sanitation Data'!$F$7,0,10*ROW('Sanitation Data'!F25)),NA())</f>
        <v>#N/A</v>
      </c>
      <c r="AM31" s="205" t="e">
        <f ca="1">+IF(AND(ISNUMBER(OFFSET('Sanitation Data'!$F$11,0,10*ROW('Sanitation Data'!F25))),'Data Summary'!DB31="Yes"),OFFSET('Sanitation Data'!$F$11,0,10*ROW('Sanitation Data'!F25)),NA())</f>
        <v>#N/A</v>
      </c>
      <c r="AN31" s="205" t="e">
        <f ca="1">+IF(AND(ISNUMBER(OFFSET('Sanitation Data'!$F$12,0,10*ROW('Sanitation Data'!F25))),'Data Summary'!DC31="Yes"),OFFSET('Sanitation Data'!$F$12,0,10*ROW('Sanitation Data'!F25)),NA())</f>
        <v>#N/A</v>
      </c>
      <c r="AO31" s="205" t="e">
        <f ca="1">+IF(AND(ISNUMBER(OFFSET('Sanitation Data'!$F$13,0,10*ROW('Sanitation Data'!F25))),'Data Summary'!DD31="Yes"),OFFSET('Sanitation Data'!$F$13,0,10*ROW('Sanitation Data'!F25)),NA())</f>
        <v>#N/A</v>
      </c>
      <c r="AP31" s="205" t="e">
        <f ca="1">+IF(AND(ISNUMBER(OFFSET('Sanitation Data'!$G$5,0,10*ROW('Sanitation Data'!G25))),'Data Summary'!DE31="Yes"),100-OFFSET('Sanitation Data'!$G$5,0,10*ROW('Sanitation Data'!G25)),NA())</f>
        <v>#N/A</v>
      </c>
      <c r="AQ31" s="205" t="e">
        <f ca="1">+IF(AND(ISNUMBER(OFFSET('Sanitation Data'!$G$7,0,10*ROW('Sanitation Data'!G25))),'Data Summary'!DF31="Yes"),OFFSET('Sanitation Data'!$G$7,0,10*ROW('Sanitation Data'!G25)),NA())</f>
        <v>#N/A</v>
      </c>
      <c r="AR31" s="205" t="e">
        <f ca="1">+IF(AND(ISNUMBER(OFFSET('Sanitation Data'!$G$11,0,10*ROW('Sanitation Data'!G25))),'Data Summary'!DG31="Yes"),OFFSET('Sanitation Data'!$G$11,0,10*ROW('Sanitation Data'!G25)),NA())</f>
        <v>#N/A</v>
      </c>
      <c r="AS31" s="205" t="e">
        <f ca="1">+IF(AND(ISNUMBER(OFFSET('Sanitation Data'!$G$12,0,10*ROW('Sanitation Data'!G25))),'Data Summary'!DH31="Yes"),OFFSET('Sanitation Data'!$G$12,0,10*ROW('Sanitation Data'!G25)),NA())</f>
        <v>#N/A</v>
      </c>
      <c r="AT31" s="205" t="e">
        <f ca="1">+IF(AND(ISNUMBER(OFFSET('Sanitation Data'!$G$13,0,10*ROW('Sanitation Data'!G25))),'Data Summary'!DI31="Yes"),OFFSET('Sanitation Data'!$G$13,0,10*ROW('Sanitation Data'!G25)),NA())</f>
        <v>#N/A</v>
      </c>
      <c r="AU31" s="205" t="e">
        <f ca="1">+IF(AND(ISNUMBER(OFFSET('Sanitation Data'!$H$5,0,10*ROW('Sanitation Data'!H25))),'Data Summary'!DJ31="Yes"),100-OFFSET('Sanitation Data'!$H$5,0,10*ROW('Sanitation Data'!H25)),NA())</f>
        <v>#N/A</v>
      </c>
      <c r="AV31" s="205" t="e">
        <f ca="1">+IF(AND(ISNUMBER(OFFSET('Sanitation Data'!$H$7,0,10*ROW('Sanitation Data'!H25))),'Data Summary'!DK31="Yes"),OFFSET('Sanitation Data'!$H$7,0,10*ROW('Sanitation Data'!H25)),NA())</f>
        <v>#N/A</v>
      </c>
      <c r="AW31" s="205" t="e">
        <f ca="1">+IF(AND(ISNUMBER(OFFSET('Sanitation Data'!$H$11,0,10*ROW('Sanitation Data'!H25))),'Data Summary'!DL31="Yes"),OFFSET('Sanitation Data'!$H$11,0,10*ROW('Sanitation Data'!H25)),NA())</f>
        <v>#N/A</v>
      </c>
      <c r="AX31" s="205" t="e">
        <f ca="1">+IF(AND(ISNUMBER(OFFSET('Sanitation Data'!$H$12,0,10*ROW('Sanitation Data'!H25))),'Data Summary'!DM31="Yes"),OFFSET('Sanitation Data'!$H$12,0,10*ROW('Sanitation Data'!H25)),NA())</f>
        <v>#N/A</v>
      </c>
      <c r="AY31" s="205" t="e">
        <f ca="1">+IF(AND(ISNUMBER(OFFSET('Sanitation Data'!$H$13,0,10*ROW('Sanitation Data'!H25))),'Data Summary'!DN31="Yes"),OFFSET('Sanitation Data'!$H$13,0,10*ROW('Sanitation Data'!H25)),NA())</f>
        <v>#N/A</v>
      </c>
      <c r="AZ31" s="206" t="e">
        <f ca="1">+IF(AND(ISNUMBER(OFFSET('Hygiene Data'!$C$6,0,10*ROW('Hygiene Data'!C25))),'Data Summary'!DO31="Yes"),OFFSET('Hygiene Data'!$C$6,0,10*ROW('Hygiene Data'!C25)),NA())</f>
        <v>#N/A</v>
      </c>
      <c r="BA31" s="206" t="e">
        <f ca="1">+IF(AND(ISNUMBER(OFFSET('Hygiene Data'!$C$8,0,10*ROW('Hygiene Data'!C25))),'Data Summary'!DP31="Yes"),OFFSET('Hygiene Data'!$C$8,0,10*ROW('Hygiene Data'!C25)),NA())</f>
        <v>#N/A</v>
      </c>
      <c r="BB31" s="206" t="e">
        <f ca="1">+IF(AND(ISNUMBER(OFFSET('Hygiene Data'!$C$10,0,10*ROW('Hygiene Data'!C25))),'Data Summary'!DQ31="Yes"),OFFSET('Hygiene Data'!$C$10,0,10*ROW('Hygiene Data'!C25)),NA())</f>
        <v>#N/A</v>
      </c>
      <c r="BC31" s="206" t="e">
        <f ca="1">+IF(AND(ISNUMBER(OFFSET('Hygiene Data'!$D$6,0,10*ROW('Hygiene Data'!D25))),'Data Summary'!DR31="Yes"),OFFSET('Hygiene Data'!$D$6,0,10*ROW('Hygiene Data'!D25)),NA())</f>
        <v>#N/A</v>
      </c>
      <c r="BD31" s="206" t="e">
        <f ca="1">+IF(AND(ISNUMBER(OFFSET('Hygiene Data'!$D$8,0,10*ROW('Hygiene Data'!D25))),'Data Summary'!DS31="Yes"),OFFSET('Hygiene Data'!$D$8,0,10*ROW('Hygiene Data'!D25)),NA())</f>
        <v>#N/A</v>
      </c>
      <c r="BE31" s="206" t="e">
        <f ca="1">+IF(AND(ISNUMBER(OFFSET('Hygiene Data'!$D$10,0,10*ROW('Hygiene Data'!D25))),'Data Summary'!DT31="Yes"),OFFSET('Hygiene Data'!$D$10,0,10*ROW('Hygiene Data'!D25)),NA())</f>
        <v>#N/A</v>
      </c>
      <c r="BF31" s="206" t="e">
        <f ca="1">+IF(AND(ISNUMBER(OFFSET('Hygiene Data'!$E$6,0,10*ROW('Hygiene Data'!E25))),'Data Summary'!DU31="Yes"),OFFSET('Hygiene Data'!$E$6,0,10*ROW('Hygiene Data'!E25)),NA())</f>
        <v>#N/A</v>
      </c>
      <c r="BG31" s="206" t="e">
        <f ca="1">+IF(AND(ISNUMBER(OFFSET('Hygiene Data'!$E$8,0,10*ROW('Hygiene Data'!E25))),'Data Summary'!DV31="Yes"),OFFSET('Hygiene Data'!$E$8,0,10*ROW('Hygiene Data'!E25)),NA())</f>
        <v>#N/A</v>
      </c>
      <c r="BH31" s="206" t="e">
        <f ca="1">+IF(AND(ISNUMBER(OFFSET('Hygiene Data'!$E$10,0,10*ROW('Hygiene Data'!E25))),'Data Summary'!DW31="Yes"),OFFSET('Hygiene Data'!$E$10,0,10*ROW('Hygiene Data'!E25)),NA())</f>
        <v>#N/A</v>
      </c>
      <c r="BI31" s="206" t="e">
        <f ca="1">+IF(AND(ISNUMBER(OFFSET('Hygiene Data'!$F$6,0,10*ROW('Hygiene Data'!F25))),'Data Summary'!DX31="Yes"),OFFSET('Hygiene Data'!$F$6,0,10*ROW('Hygiene Data'!F25)),NA())</f>
        <v>#N/A</v>
      </c>
      <c r="BJ31" s="206" t="e">
        <f ca="1">+IF(AND(ISNUMBER(OFFSET('Hygiene Data'!$F$8,0,10*ROW('Hygiene Data'!F25))),'Data Summary'!DY31="Yes"),OFFSET('Hygiene Data'!$F$8,0,10*ROW('Hygiene Data'!F25)),NA())</f>
        <v>#N/A</v>
      </c>
      <c r="BK31" s="206" t="e">
        <f ca="1">+IF(AND(ISNUMBER(OFFSET('Hygiene Data'!$F$10,0,10*ROW('Hygiene Data'!F25))),'Data Summary'!DZ31="Yes"),OFFSET('Hygiene Data'!$F$10,0,10*ROW('Hygiene Data'!F25)),NA())</f>
        <v>#N/A</v>
      </c>
      <c r="BL31" s="206" t="e">
        <f ca="1">+IF(AND(ISNUMBER(OFFSET('Hygiene Data'!$G$6,0,10*ROW('Hygiene Data'!G25))),'Data Summary'!EA31="Yes"),OFFSET('Hygiene Data'!$G$6,0,10*ROW('Hygiene Data'!G25)),NA())</f>
        <v>#N/A</v>
      </c>
      <c r="BM31" s="206" t="e">
        <f ca="1">+IF(AND(ISNUMBER(OFFSET('Hygiene Data'!$G$8,0,10*ROW('Hygiene Data'!G25))),'Data Summary'!EB31="Yes"),OFFSET('Hygiene Data'!$G$8,0,10*ROW('Hygiene Data'!G25)),NA())</f>
        <v>#N/A</v>
      </c>
      <c r="BN31" s="206" t="e">
        <f ca="1">+IF(AND(ISNUMBER(OFFSET('Hygiene Data'!$G$10,0,10*ROW('Hygiene Data'!G25))),'Data Summary'!EC31="Yes"),OFFSET('Hygiene Data'!$G$10,0,10*ROW('Hygiene Data'!G25)),NA())</f>
        <v>#N/A</v>
      </c>
      <c r="BO31" s="206" t="e">
        <f ca="1">+IF(AND(ISNUMBER(OFFSET('Hygiene Data'!$H$6,0,10*ROW('Hygiene Data'!H25))),'Data Summary'!ED31="Yes"),OFFSET('Hygiene Data'!$H$6,0,10*ROW('Hygiene Data'!H25)),NA())</f>
        <v>#N/A</v>
      </c>
      <c r="BP31" s="206" t="e">
        <f ca="1">+IF(AND(ISNUMBER(OFFSET('Hygiene Data'!$H$8,0,10*ROW('Hygiene Data'!H25))),'Data Summary'!EE31="Yes"),OFFSET('Hygiene Data'!$H$8,0,10*ROW('Hygiene Data'!H25)),NA())</f>
        <v>#N/A</v>
      </c>
      <c r="BQ31" s="206" t="e">
        <f ca="1">+IF(AND(ISNUMBER(OFFSET('Hygiene Data'!$H$10,0,10*ROW('Hygiene Data'!H25))),'Data Summary'!EF31="Yes"),OFFSET('Hygiene Data'!$H$10,0,10*ROW('Hygiene Data'!H25)),NA())</f>
        <v>#N/A</v>
      </c>
    </row>
    <row r="32" spans="1:69" x14ac:dyDescent="0.25">
      <c r="A32" s="59" t="e">
        <f ca="1">+IF(OFFSET('Water Data'!$B$1,0,10*ROW('Water Data'!B26))="",NA(),OFFSET('Water Data'!$B$1,0,10*ROW('Water Data'!B26)))</f>
        <v>#N/A</v>
      </c>
      <c r="B32" s="59" t="e">
        <f ca="1">+IF(OFFSET('Water Data'!$A$3,0,10*ROW('Water Data'!A29))="",NA(),OFFSET('Water Data'!$A$3,0,10*ROW('Water Data'!A29)))</f>
        <v>#N/A</v>
      </c>
      <c r="C32" s="59" t="e">
        <f ca="1">+IF(OFFSET('Water Data'!$C$3,0,10*ROW('Water Data'!C29))="",NA(),OFFSET('Water Data'!$C$3,0,10*ROW('Water Data'!C29)))</f>
        <v>#N/A</v>
      </c>
      <c r="D32" s="433" t="e">
        <f ca="1">+IF(AND(ISNUMBER(OFFSET('Water Data'!$C$5,0,10*ROW('Water Data'!C26))),'Data Summary'!BS32="Yes"),100-OFFSET('Water Data'!$C$5,0,10*ROW('Water Data'!C26)),NA())</f>
        <v>#N/A</v>
      </c>
      <c r="E32" s="433" t="e">
        <f ca="1">+IF(AND(ISNUMBER(OFFSET('Water Data'!$C$7,0,10*ROW('Water Data'!C26))),'Data Summary'!BT32="Yes"),OFFSET('Water Data'!$C$7,0,10*ROW('Water Data'!C26)),NA())</f>
        <v>#N/A</v>
      </c>
      <c r="F32" s="433" t="e">
        <f ca="1">+IF(AND(ISNUMBER(OFFSET('Water Data'!$C$10,0,10*ROW('Water Data'!C26))),'Data Summary'!BU32="Yes"),OFFSET('Water Data'!$C$10,0,10*ROW('Water Data'!C26)),NA())</f>
        <v>#N/A</v>
      </c>
      <c r="G32" s="433" t="e">
        <f ca="1">+IF(AND(ISNUMBER(OFFSET('Water Data'!$D$5,0,10*ROW('Water Data'!D26))),'Data Summary'!BV32="Yes"),100-OFFSET('Water Data'!$D$5,0,10*ROW('Water Data'!D26)),NA())</f>
        <v>#N/A</v>
      </c>
      <c r="H32" s="433" t="e">
        <f ca="1">+IF(AND(ISNUMBER(OFFSET('Water Data'!$D$7,0,10*ROW('Water Data'!D26))),'Data Summary'!BW32="Yes"),OFFSET('Water Data'!$D$7,0,10*ROW('Water Data'!D26)),NA())</f>
        <v>#N/A</v>
      </c>
      <c r="I32" s="433" t="e">
        <f ca="1">+IF(AND(ISNUMBER(OFFSET('Water Data'!$D$10,0,10*ROW('Water Data'!D26))),'Data Summary'!BX32="Yes"),OFFSET('Water Data'!$D$10,0,10*ROW('Water Data'!D26)),NA())</f>
        <v>#N/A</v>
      </c>
      <c r="J32" s="433" t="e">
        <f ca="1">+IF(AND(ISNUMBER(OFFSET('Water Data'!$E$5,0,10*ROW('Water Data'!E26))),'Data Summary'!BY32="Yes"),100-OFFSET('Water Data'!$E$5,0,10*ROW('Water Data'!E26)),NA())</f>
        <v>#N/A</v>
      </c>
      <c r="K32" s="433" t="e">
        <f ca="1">+IF(AND(ISNUMBER(OFFSET('Water Data'!$E$7,0,10*ROW('Water Data'!E26))),'Data Summary'!BZ32="Yes"),OFFSET('Water Data'!$E$7,0,10*ROW('Water Data'!E26)),NA())</f>
        <v>#N/A</v>
      </c>
      <c r="L32" s="433" t="e">
        <f ca="1">+IF(AND(ISNUMBER(OFFSET('Water Data'!$E$10,0,10*ROW('Water Data'!E26))),'Data Summary'!CA32="Yes"),OFFSET('Water Data'!$E$10,0,10*ROW('Water Data'!E26)),NA())</f>
        <v>#N/A</v>
      </c>
      <c r="M32" s="433" t="e">
        <f ca="1">+IF(AND(ISNUMBER(OFFSET('Water Data'!$F$5,0,10*ROW('Water Data'!F26))),'Data Summary'!CB32="Yes"),100-OFFSET('Water Data'!$F$5,0,10*ROW('Water Data'!F26)),NA())</f>
        <v>#N/A</v>
      </c>
      <c r="N32" s="433" t="e">
        <f ca="1">+IF(AND(ISNUMBER(OFFSET('Water Data'!$F$7,0,10*ROW('Water Data'!F26))),'Data Summary'!CC32="Yes"),OFFSET('Water Data'!$F$7,0,10*ROW('Water Data'!F26)),NA())</f>
        <v>#N/A</v>
      </c>
      <c r="O32" s="433" t="e">
        <f ca="1">+IF(AND(ISNUMBER(OFFSET('Water Data'!$F$10,0,10*ROW('Water Data'!F26))),'Data Summary'!CD32="Yes"),OFFSET('Water Data'!$F$10,0,10*ROW('Water Data'!F26)),NA())</f>
        <v>#N/A</v>
      </c>
      <c r="P32" s="433" t="e">
        <f ca="1">+IF(AND(ISNUMBER(OFFSET('Water Data'!$G$5,0,10*ROW('Water Data'!G26))),'Data Summary'!CE32="Yes"),100-OFFSET('Water Data'!$G$5,0,10*ROW('Water Data'!G26)),NA())</f>
        <v>#N/A</v>
      </c>
      <c r="Q32" s="433" t="e">
        <f ca="1">+IF(AND(ISNUMBER(OFFSET('Water Data'!$G$7,0,10*ROW('Water Data'!G26))),'Data Summary'!CF32="Yes"),OFFSET('Water Data'!$G$7,0,10*ROW('Water Data'!G26)),NA())</f>
        <v>#N/A</v>
      </c>
      <c r="R32" s="433" t="e">
        <f ca="1">+IF(AND(ISNUMBER(OFFSET('Water Data'!$G$10,0,10*ROW('Water Data'!G26))),'Data Summary'!CG32="Yes"),OFFSET('Water Data'!$G$10,0,10*ROW('Water Data'!G26)),NA())</f>
        <v>#N/A</v>
      </c>
      <c r="S32" s="433" t="e">
        <f ca="1">+IF(AND(ISNUMBER(OFFSET('Water Data'!$H$5,0,10*ROW('Water Data'!H26))),'Data Summary'!CH32="Yes"),100-OFFSET('Water Data'!$H$5,0,10*ROW('Water Data'!H26)),NA())</f>
        <v>#N/A</v>
      </c>
      <c r="T32" s="433" t="e">
        <f ca="1">+IF(AND(ISNUMBER(OFFSET('Water Data'!$H$7,0,10*ROW('Water Data'!H26))),'Data Summary'!CI32="Yes"),OFFSET('Water Data'!$H$7,0,10*ROW('Water Data'!H26)),NA())</f>
        <v>#N/A</v>
      </c>
      <c r="U32" s="433" t="e">
        <f ca="1">+IF(AND(ISNUMBER(OFFSET('Water Data'!$H$10,0,10*ROW('Water Data'!H26))),'Data Summary'!CJ32="Yes"),OFFSET('Water Data'!$H$10,0,10*ROW('Water Data'!H26)),NA())</f>
        <v>#N/A</v>
      </c>
      <c r="V32" s="205" t="e">
        <f ca="1">+IF(AND(ISNUMBER(OFFSET('Sanitation Data'!$C$5,0,10*ROW('Sanitation Data'!C26))),'Data Summary'!CK32="Yes"),100-OFFSET('Sanitation Data'!$C$5,0,10*ROW('Sanitation Data'!C26)),NA())</f>
        <v>#N/A</v>
      </c>
      <c r="W32" s="205" t="e">
        <f ca="1">+IF(AND(ISNUMBER(OFFSET('Sanitation Data'!$C$7,0,10*ROW('Sanitation Data'!C26))),'Data Summary'!CL32="Yes"),OFFSET('Sanitation Data'!$C$7,0,10*ROW('Sanitation Data'!C26)),NA())</f>
        <v>#N/A</v>
      </c>
      <c r="X32" s="205" t="e">
        <f ca="1">+IF(AND(ISNUMBER(OFFSET('Sanitation Data'!$C$11,0,10*ROW('Sanitation Data'!C26))),'Data Summary'!CM32="Yes"),OFFSET('Sanitation Data'!$C$11,0,10*ROW('Sanitation Data'!C26)),NA())</f>
        <v>#N/A</v>
      </c>
      <c r="Y32" s="205" t="e">
        <f ca="1">+IF(AND(ISNUMBER(OFFSET('Sanitation Data'!$C$12,0,10*ROW('Sanitation Data'!C26))),'Data Summary'!CN32="Yes"),OFFSET('Sanitation Data'!$C$12,0,10*ROW('Sanitation Data'!C26)),NA())</f>
        <v>#N/A</v>
      </c>
      <c r="Z32" s="205" t="e">
        <f ca="1">+IF(AND(ISNUMBER(OFFSET('Sanitation Data'!$C$13,0,10*ROW('Sanitation Data'!C26))),'Data Summary'!CO32="Yes"),OFFSET('Sanitation Data'!$C$13,0,10*ROW('Sanitation Data'!C26)),NA())</f>
        <v>#N/A</v>
      </c>
      <c r="AA32" s="205" t="e">
        <f ca="1">+IF(AND(ISNUMBER(OFFSET('Sanitation Data'!$D$5,0,10*ROW('Sanitation Data'!D26))),'Data Summary'!CP32="Yes"),100-OFFSET('Sanitation Data'!$D$5,0,10*ROW('Sanitation Data'!D26)),NA())</f>
        <v>#N/A</v>
      </c>
      <c r="AB32" s="205" t="e">
        <f ca="1">+IF(AND(ISNUMBER(OFFSET('Sanitation Data'!$D$7,0,10*ROW('Sanitation Data'!D26))),'Data Summary'!CQ32="Yes"),OFFSET('Sanitation Data'!$D$7,0,10*ROW('Sanitation Data'!D26)),NA())</f>
        <v>#N/A</v>
      </c>
      <c r="AC32" s="205" t="e">
        <f ca="1">+IF(AND(ISNUMBER(OFFSET('Sanitation Data'!$D$11,0,10*ROW('Sanitation Data'!D26))),'Data Summary'!CR32="Yes"),OFFSET('Sanitation Data'!$D$11,0,10*ROW('Sanitation Data'!D26)),NA())</f>
        <v>#N/A</v>
      </c>
      <c r="AD32" s="205" t="e">
        <f ca="1">+IF(AND(ISNUMBER(OFFSET('Sanitation Data'!$D$12,0,10*ROW('Sanitation Data'!D26))),'Data Summary'!CS32="Yes"),OFFSET('Sanitation Data'!$D$12,0,10*ROW('Sanitation Data'!D26)),NA())</f>
        <v>#N/A</v>
      </c>
      <c r="AE32" s="205" t="e">
        <f ca="1">+IF(AND(ISNUMBER(OFFSET('Sanitation Data'!$D$13,0,10*ROW('Sanitation Data'!D26))),'Data Summary'!CT32="Yes"),OFFSET('Sanitation Data'!$D$13,0,10*ROW('Sanitation Data'!D26)),NA())</f>
        <v>#N/A</v>
      </c>
      <c r="AF32" s="205" t="e">
        <f ca="1">+IF(AND(ISNUMBER(OFFSET('Sanitation Data'!$E$5,0,10*ROW('Sanitation Data'!E26))),'Data Summary'!CU32="Yes"),100-OFFSET('Sanitation Data'!$E$5,0,10*ROW('Sanitation Data'!E26)),NA())</f>
        <v>#N/A</v>
      </c>
      <c r="AG32" s="205" t="e">
        <f ca="1">+IF(AND(ISNUMBER(OFFSET('Sanitation Data'!$E$7,0,10*ROW('Sanitation Data'!E26))),'Data Summary'!CV32="Yes"),OFFSET('Sanitation Data'!$E$7,0,10*ROW('Sanitation Data'!E26)),NA())</f>
        <v>#N/A</v>
      </c>
      <c r="AH32" s="205" t="e">
        <f ca="1">+IF(AND(ISNUMBER(OFFSET('Sanitation Data'!$E$11,0,10*ROW('Sanitation Data'!E26))),'Data Summary'!CW32="Yes"),OFFSET('Sanitation Data'!$E$11,0,10*ROW('Sanitation Data'!E26)),NA())</f>
        <v>#N/A</v>
      </c>
      <c r="AI32" s="205" t="e">
        <f ca="1">+IF(AND(ISNUMBER(OFFSET('Sanitation Data'!$E$12,0,10*ROW('Sanitation Data'!E26))),'Data Summary'!CX32="Yes"),OFFSET('Sanitation Data'!$E$12,0,10*ROW('Sanitation Data'!E26)),NA())</f>
        <v>#N/A</v>
      </c>
      <c r="AJ32" s="205" t="e">
        <f ca="1">+IF(AND(ISNUMBER(OFFSET('Sanitation Data'!$E$13,0,10*ROW('Sanitation Data'!E26))),'Data Summary'!CY32="Yes"),OFFSET('Sanitation Data'!$E$13,0,10*ROW('Sanitation Data'!E26)),NA())</f>
        <v>#N/A</v>
      </c>
      <c r="AK32" s="205" t="e">
        <f ca="1">+IF(AND(ISNUMBER(OFFSET('Sanitation Data'!$F$5,0,10*ROW('Sanitation Data'!F26))),'Data Summary'!CZ32="Yes"),100-OFFSET('Sanitation Data'!$F$5,0,10*ROW('Sanitation Data'!F26)),NA())</f>
        <v>#N/A</v>
      </c>
      <c r="AL32" s="205" t="e">
        <f ca="1">+IF(AND(ISNUMBER(OFFSET('Sanitation Data'!$F$7,0,10*ROW('Sanitation Data'!F26))),'Data Summary'!DA32="Yes"),OFFSET('Sanitation Data'!$F$7,0,10*ROW('Sanitation Data'!F26)),NA())</f>
        <v>#N/A</v>
      </c>
      <c r="AM32" s="205" t="e">
        <f ca="1">+IF(AND(ISNUMBER(OFFSET('Sanitation Data'!$F$11,0,10*ROW('Sanitation Data'!F26))),'Data Summary'!DB32="Yes"),OFFSET('Sanitation Data'!$F$11,0,10*ROW('Sanitation Data'!F26)),NA())</f>
        <v>#N/A</v>
      </c>
      <c r="AN32" s="205" t="e">
        <f ca="1">+IF(AND(ISNUMBER(OFFSET('Sanitation Data'!$F$12,0,10*ROW('Sanitation Data'!F26))),'Data Summary'!DC32="Yes"),OFFSET('Sanitation Data'!$F$12,0,10*ROW('Sanitation Data'!F26)),NA())</f>
        <v>#N/A</v>
      </c>
      <c r="AO32" s="205" t="e">
        <f ca="1">+IF(AND(ISNUMBER(OFFSET('Sanitation Data'!$F$13,0,10*ROW('Sanitation Data'!F26))),'Data Summary'!DD32="Yes"),OFFSET('Sanitation Data'!$F$13,0,10*ROW('Sanitation Data'!F26)),NA())</f>
        <v>#N/A</v>
      </c>
      <c r="AP32" s="205" t="e">
        <f ca="1">+IF(AND(ISNUMBER(OFFSET('Sanitation Data'!$G$5,0,10*ROW('Sanitation Data'!G26))),'Data Summary'!DE32="Yes"),100-OFFSET('Sanitation Data'!$G$5,0,10*ROW('Sanitation Data'!G26)),NA())</f>
        <v>#N/A</v>
      </c>
      <c r="AQ32" s="205" t="e">
        <f ca="1">+IF(AND(ISNUMBER(OFFSET('Sanitation Data'!$G$7,0,10*ROW('Sanitation Data'!G26))),'Data Summary'!DF32="Yes"),OFFSET('Sanitation Data'!$G$7,0,10*ROW('Sanitation Data'!G26)),NA())</f>
        <v>#N/A</v>
      </c>
      <c r="AR32" s="205" t="e">
        <f ca="1">+IF(AND(ISNUMBER(OFFSET('Sanitation Data'!$G$11,0,10*ROW('Sanitation Data'!G26))),'Data Summary'!DG32="Yes"),OFFSET('Sanitation Data'!$G$11,0,10*ROW('Sanitation Data'!G26)),NA())</f>
        <v>#N/A</v>
      </c>
      <c r="AS32" s="205" t="e">
        <f ca="1">+IF(AND(ISNUMBER(OFFSET('Sanitation Data'!$G$12,0,10*ROW('Sanitation Data'!G26))),'Data Summary'!DH32="Yes"),OFFSET('Sanitation Data'!$G$12,0,10*ROW('Sanitation Data'!G26)),NA())</f>
        <v>#N/A</v>
      </c>
      <c r="AT32" s="205" t="e">
        <f ca="1">+IF(AND(ISNUMBER(OFFSET('Sanitation Data'!$G$13,0,10*ROW('Sanitation Data'!G26))),'Data Summary'!DI32="Yes"),OFFSET('Sanitation Data'!$G$13,0,10*ROW('Sanitation Data'!G26)),NA())</f>
        <v>#N/A</v>
      </c>
      <c r="AU32" s="205" t="e">
        <f ca="1">+IF(AND(ISNUMBER(OFFSET('Sanitation Data'!$H$5,0,10*ROW('Sanitation Data'!H26))),'Data Summary'!DJ32="Yes"),100-OFFSET('Sanitation Data'!$H$5,0,10*ROW('Sanitation Data'!H26)),NA())</f>
        <v>#N/A</v>
      </c>
      <c r="AV32" s="205" t="e">
        <f ca="1">+IF(AND(ISNUMBER(OFFSET('Sanitation Data'!$H$7,0,10*ROW('Sanitation Data'!H26))),'Data Summary'!DK32="Yes"),OFFSET('Sanitation Data'!$H$7,0,10*ROW('Sanitation Data'!H26)),NA())</f>
        <v>#N/A</v>
      </c>
      <c r="AW32" s="205" t="e">
        <f ca="1">+IF(AND(ISNUMBER(OFFSET('Sanitation Data'!$H$11,0,10*ROW('Sanitation Data'!H26))),'Data Summary'!DL32="Yes"),OFFSET('Sanitation Data'!$H$11,0,10*ROW('Sanitation Data'!H26)),NA())</f>
        <v>#N/A</v>
      </c>
      <c r="AX32" s="205" t="e">
        <f ca="1">+IF(AND(ISNUMBER(OFFSET('Sanitation Data'!$H$12,0,10*ROW('Sanitation Data'!H26))),'Data Summary'!DM32="Yes"),OFFSET('Sanitation Data'!$H$12,0,10*ROW('Sanitation Data'!H26)),NA())</f>
        <v>#N/A</v>
      </c>
      <c r="AY32" s="205" t="e">
        <f ca="1">+IF(AND(ISNUMBER(OFFSET('Sanitation Data'!$H$13,0,10*ROW('Sanitation Data'!H26))),'Data Summary'!DN32="Yes"),OFFSET('Sanitation Data'!$H$13,0,10*ROW('Sanitation Data'!H26)),NA())</f>
        <v>#N/A</v>
      </c>
      <c r="AZ32" s="206" t="e">
        <f ca="1">+IF(AND(ISNUMBER(OFFSET('Hygiene Data'!$C$6,0,10*ROW('Hygiene Data'!C26))),'Data Summary'!DO32="Yes"),OFFSET('Hygiene Data'!$C$6,0,10*ROW('Hygiene Data'!C26)),NA())</f>
        <v>#N/A</v>
      </c>
      <c r="BA32" s="206" t="e">
        <f ca="1">+IF(AND(ISNUMBER(OFFSET('Hygiene Data'!$C$8,0,10*ROW('Hygiene Data'!C26))),'Data Summary'!DP32="Yes"),OFFSET('Hygiene Data'!$C$8,0,10*ROW('Hygiene Data'!C26)),NA())</f>
        <v>#N/A</v>
      </c>
      <c r="BB32" s="206" t="e">
        <f ca="1">+IF(AND(ISNUMBER(OFFSET('Hygiene Data'!$C$10,0,10*ROW('Hygiene Data'!C26))),'Data Summary'!DQ32="Yes"),OFFSET('Hygiene Data'!$C$10,0,10*ROW('Hygiene Data'!C26)),NA())</f>
        <v>#N/A</v>
      </c>
      <c r="BC32" s="206" t="e">
        <f ca="1">+IF(AND(ISNUMBER(OFFSET('Hygiene Data'!$D$6,0,10*ROW('Hygiene Data'!D26))),'Data Summary'!DR32="Yes"),OFFSET('Hygiene Data'!$D$6,0,10*ROW('Hygiene Data'!D26)),NA())</f>
        <v>#N/A</v>
      </c>
      <c r="BD32" s="206" t="e">
        <f ca="1">+IF(AND(ISNUMBER(OFFSET('Hygiene Data'!$D$8,0,10*ROW('Hygiene Data'!D26))),'Data Summary'!DS32="Yes"),OFFSET('Hygiene Data'!$D$8,0,10*ROW('Hygiene Data'!D26)),NA())</f>
        <v>#N/A</v>
      </c>
      <c r="BE32" s="206" t="e">
        <f ca="1">+IF(AND(ISNUMBER(OFFSET('Hygiene Data'!$D$10,0,10*ROW('Hygiene Data'!D26))),'Data Summary'!DT32="Yes"),OFFSET('Hygiene Data'!$D$10,0,10*ROW('Hygiene Data'!D26)),NA())</f>
        <v>#N/A</v>
      </c>
      <c r="BF32" s="206" t="e">
        <f ca="1">+IF(AND(ISNUMBER(OFFSET('Hygiene Data'!$E$6,0,10*ROW('Hygiene Data'!E26))),'Data Summary'!DU32="Yes"),OFFSET('Hygiene Data'!$E$6,0,10*ROW('Hygiene Data'!E26)),NA())</f>
        <v>#N/A</v>
      </c>
      <c r="BG32" s="206" t="e">
        <f ca="1">+IF(AND(ISNUMBER(OFFSET('Hygiene Data'!$E$8,0,10*ROW('Hygiene Data'!E26))),'Data Summary'!DV32="Yes"),OFFSET('Hygiene Data'!$E$8,0,10*ROW('Hygiene Data'!E26)),NA())</f>
        <v>#N/A</v>
      </c>
      <c r="BH32" s="206" t="e">
        <f ca="1">+IF(AND(ISNUMBER(OFFSET('Hygiene Data'!$E$10,0,10*ROW('Hygiene Data'!E26))),'Data Summary'!DW32="Yes"),OFFSET('Hygiene Data'!$E$10,0,10*ROW('Hygiene Data'!E26)),NA())</f>
        <v>#N/A</v>
      </c>
      <c r="BI32" s="206" t="e">
        <f ca="1">+IF(AND(ISNUMBER(OFFSET('Hygiene Data'!$F$6,0,10*ROW('Hygiene Data'!F26))),'Data Summary'!DX32="Yes"),OFFSET('Hygiene Data'!$F$6,0,10*ROW('Hygiene Data'!F26)),NA())</f>
        <v>#N/A</v>
      </c>
      <c r="BJ32" s="206" t="e">
        <f ca="1">+IF(AND(ISNUMBER(OFFSET('Hygiene Data'!$F$8,0,10*ROW('Hygiene Data'!F26))),'Data Summary'!DY32="Yes"),OFFSET('Hygiene Data'!$F$8,0,10*ROW('Hygiene Data'!F26)),NA())</f>
        <v>#N/A</v>
      </c>
      <c r="BK32" s="206" t="e">
        <f ca="1">+IF(AND(ISNUMBER(OFFSET('Hygiene Data'!$F$10,0,10*ROW('Hygiene Data'!F26))),'Data Summary'!DZ32="Yes"),OFFSET('Hygiene Data'!$F$10,0,10*ROW('Hygiene Data'!F26)),NA())</f>
        <v>#N/A</v>
      </c>
      <c r="BL32" s="206" t="e">
        <f ca="1">+IF(AND(ISNUMBER(OFFSET('Hygiene Data'!$G$6,0,10*ROW('Hygiene Data'!G26))),'Data Summary'!EA32="Yes"),OFFSET('Hygiene Data'!$G$6,0,10*ROW('Hygiene Data'!G26)),NA())</f>
        <v>#N/A</v>
      </c>
      <c r="BM32" s="206" t="e">
        <f ca="1">+IF(AND(ISNUMBER(OFFSET('Hygiene Data'!$G$8,0,10*ROW('Hygiene Data'!G26))),'Data Summary'!EB32="Yes"),OFFSET('Hygiene Data'!$G$8,0,10*ROW('Hygiene Data'!G26)),NA())</f>
        <v>#N/A</v>
      </c>
      <c r="BN32" s="206" t="e">
        <f ca="1">+IF(AND(ISNUMBER(OFFSET('Hygiene Data'!$G$10,0,10*ROW('Hygiene Data'!G26))),'Data Summary'!EC32="Yes"),OFFSET('Hygiene Data'!$G$10,0,10*ROW('Hygiene Data'!G26)),NA())</f>
        <v>#N/A</v>
      </c>
      <c r="BO32" s="206" t="e">
        <f ca="1">+IF(AND(ISNUMBER(OFFSET('Hygiene Data'!$H$6,0,10*ROW('Hygiene Data'!H26))),'Data Summary'!ED32="Yes"),OFFSET('Hygiene Data'!$H$6,0,10*ROW('Hygiene Data'!H26)),NA())</f>
        <v>#N/A</v>
      </c>
      <c r="BP32" s="206" t="e">
        <f ca="1">+IF(AND(ISNUMBER(OFFSET('Hygiene Data'!$H$8,0,10*ROW('Hygiene Data'!H26))),'Data Summary'!EE32="Yes"),OFFSET('Hygiene Data'!$H$8,0,10*ROW('Hygiene Data'!H26)),NA())</f>
        <v>#N/A</v>
      </c>
      <c r="BQ32" s="206" t="e">
        <f ca="1">+IF(AND(ISNUMBER(OFFSET('Hygiene Data'!$H$10,0,10*ROW('Hygiene Data'!H26))),'Data Summary'!EF32="Yes"),OFFSET('Hygiene Data'!$H$10,0,10*ROW('Hygiene Data'!H26)),NA())</f>
        <v>#N/A</v>
      </c>
    </row>
    <row r="33" spans="1:69" x14ac:dyDescent="0.25">
      <c r="A33" s="59" t="e">
        <f ca="1">+IF(OFFSET('Water Data'!$B$1,0,10*ROW('Water Data'!B27))="",NA(),OFFSET('Water Data'!$B$1,0,10*ROW('Water Data'!B27)))</f>
        <v>#N/A</v>
      </c>
      <c r="B33" s="59" t="e">
        <f ca="1">+IF(OFFSET('Water Data'!$A$3,0,10*ROW('Water Data'!A30))="",NA(),OFFSET('Water Data'!$A$3,0,10*ROW('Water Data'!A30)))</f>
        <v>#N/A</v>
      </c>
      <c r="C33" s="59" t="e">
        <f ca="1">+IF(OFFSET('Water Data'!$C$3,0,10*ROW('Water Data'!C30))="",NA(),OFFSET('Water Data'!$C$3,0,10*ROW('Water Data'!C30)))</f>
        <v>#N/A</v>
      </c>
      <c r="D33" s="433" t="e">
        <f ca="1">+IF(AND(ISNUMBER(OFFSET('Water Data'!$C$5,0,10*ROW('Water Data'!C27))),'Data Summary'!BS33="Yes"),100-OFFSET('Water Data'!$C$5,0,10*ROW('Water Data'!C27)),NA())</f>
        <v>#N/A</v>
      </c>
      <c r="E33" s="433" t="e">
        <f ca="1">+IF(AND(ISNUMBER(OFFSET('Water Data'!$C$7,0,10*ROW('Water Data'!C27))),'Data Summary'!BT33="Yes"),OFFSET('Water Data'!$C$7,0,10*ROW('Water Data'!C27)),NA())</f>
        <v>#N/A</v>
      </c>
      <c r="F33" s="433" t="e">
        <f ca="1">+IF(AND(ISNUMBER(OFFSET('Water Data'!$C$10,0,10*ROW('Water Data'!C27))),'Data Summary'!BU33="Yes"),OFFSET('Water Data'!$C$10,0,10*ROW('Water Data'!C27)),NA())</f>
        <v>#N/A</v>
      </c>
      <c r="G33" s="433" t="e">
        <f ca="1">+IF(AND(ISNUMBER(OFFSET('Water Data'!$D$5,0,10*ROW('Water Data'!D27))),'Data Summary'!BV33="Yes"),100-OFFSET('Water Data'!$D$5,0,10*ROW('Water Data'!D27)),NA())</f>
        <v>#N/A</v>
      </c>
      <c r="H33" s="433" t="e">
        <f ca="1">+IF(AND(ISNUMBER(OFFSET('Water Data'!$D$7,0,10*ROW('Water Data'!D27))),'Data Summary'!BW33="Yes"),OFFSET('Water Data'!$D$7,0,10*ROW('Water Data'!D27)),NA())</f>
        <v>#N/A</v>
      </c>
      <c r="I33" s="433" t="e">
        <f ca="1">+IF(AND(ISNUMBER(OFFSET('Water Data'!$D$10,0,10*ROW('Water Data'!D27))),'Data Summary'!BX33="Yes"),OFFSET('Water Data'!$D$10,0,10*ROW('Water Data'!D27)),NA())</f>
        <v>#N/A</v>
      </c>
      <c r="J33" s="433" t="e">
        <f ca="1">+IF(AND(ISNUMBER(OFFSET('Water Data'!$E$5,0,10*ROW('Water Data'!E27))),'Data Summary'!BY33="Yes"),100-OFFSET('Water Data'!$E$5,0,10*ROW('Water Data'!E27)),NA())</f>
        <v>#N/A</v>
      </c>
      <c r="K33" s="433" t="e">
        <f ca="1">+IF(AND(ISNUMBER(OFFSET('Water Data'!$E$7,0,10*ROW('Water Data'!E27))),'Data Summary'!BZ33="Yes"),OFFSET('Water Data'!$E$7,0,10*ROW('Water Data'!E27)),NA())</f>
        <v>#N/A</v>
      </c>
      <c r="L33" s="433" t="e">
        <f ca="1">+IF(AND(ISNUMBER(OFFSET('Water Data'!$E$10,0,10*ROW('Water Data'!E27))),'Data Summary'!CA33="Yes"),OFFSET('Water Data'!$E$10,0,10*ROW('Water Data'!E27)),NA())</f>
        <v>#N/A</v>
      </c>
      <c r="M33" s="433" t="e">
        <f ca="1">+IF(AND(ISNUMBER(OFFSET('Water Data'!$F$5,0,10*ROW('Water Data'!F27))),'Data Summary'!CB33="Yes"),100-OFFSET('Water Data'!$F$5,0,10*ROW('Water Data'!F27)),NA())</f>
        <v>#N/A</v>
      </c>
      <c r="N33" s="433" t="e">
        <f ca="1">+IF(AND(ISNUMBER(OFFSET('Water Data'!$F$7,0,10*ROW('Water Data'!F27))),'Data Summary'!CC33="Yes"),OFFSET('Water Data'!$F$7,0,10*ROW('Water Data'!F27)),NA())</f>
        <v>#N/A</v>
      </c>
      <c r="O33" s="433" t="e">
        <f ca="1">+IF(AND(ISNUMBER(OFFSET('Water Data'!$F$10,0,10*ROW('Water Data'!F27))),'Data Summary'!CD33="Yes"),OFFSET('Water Data'!$F$10,0,10*ROW('Water Data'!F27)),NA())</f>
        <v>#N/A</v>
      </c>
      <c r="P33" s="433" t="e">
        <f ca="1">+IF(AND(ISNUMBER(OFFSET('Water Data'!$G$5,0,10*ROW('Water Data'!G27))),'Data Summary'!CE33="Yes"),100-OFFSET('Water Data'!$G$5,0,10*ROW('Water Data'!G27)),NA())</f>
        <v>#N/A</v>
      </c>
      <c r="Q33" s="433" t="e">
        <f ca="1">+IF(AND(ISNUMBER(OFFSET('Water Data'!$G$7,0,10*ROW('Water Data'!G27))),'Data Summary'!CF33="Yes"),OFFSET('Water Data'!$G$7,0,10*ROW('Water Data'!G27)),NA())</f>
        <v>#N/A</v>
      </c>
      <c r="R33" s="433" t="e">
        <f ca="1">+IF(AND(ISNUMBER(OFFSET('Water Data'!$G$10,0,10*ROW('Water Data'!G27))),'Data Summary'!CG33="Yes"),OFFSET('Water Data'!$G$10,0,10*ROW('Water Data'!G27)),NA())</f>
        <v>#N/A</v>
      </c>
      <c r="S33" s="433" t="e">
        <f ca="1">+IF(AND(ISNUMBER(OFFSET('Water Data'!$H$5,0,10*ROW('Water Data'!H27))),'Data Summary'!CH33="Yes"),100-OFFSET('Water Data'!$H$5,0,10*ROW('Water Data'!H27)),NA())</f>
        <v>#N/A</v>
      </c>
      <c r="T33" s="433" t="e">
        <f ca="1">+IF(AND(ISNUMBER(OFFSET('Water Data'!$H$7,0,10*ROW('Water Data'!H27))),'Data Summary'!CI33="Yes"),OFFSET('Water Data'!$H$7,0,10*ROW('Water Data'!H27)),NA())</f>
        <v>#N/A</v>
      </c>
      <c r="U33" s="433" t="e">
        <f ca="1">+IF(AND(ISNUMBER(OFFSET('Water Data'!$H$10,0,10*ROW('Water Data'!H27))),'Data Summary'!CJ33="Yes"),OFFSET('Water Data'!$H$10,0,10*ROW('Water Data'!H27)),NA())</f>
        <v>#N/A</v>
      </c>
      <c r="V33" s="205" t="e">
        <f ca="1">+IF(AND(ISNUMBER(OFFSET('Sanitation Data'!$C$5,0,10*ROW('Sanitation Data'!C27))),'Data Summary'!CK33="Yes"),100-OFFSET('Sanitation Data'!$C$5,0,10*ROW('Sanitation Data'!C27)),NA())</f>
        <v>#N/A</v>
      </c>
      <c r="W33" s="205" t="e">
        <f ca="1">+IF(AND(ISNUMBER(OFFSET('Sanitation Data'!$C$7,0,10*ROW('Sanitation Data'!C27))),'Data Summary'!CL33="Yes"),OFFSET('Sanitation Data'!$C$7,0,10*ROW('Sanitation Data'!C27)),NA())</f>
        <v>#N/A</v>
      </c>
      <c r="X33" s="205" t="e">
        <f ca="1">+IF(AND(ISNUMBER(OFFSET('Sanitation Data'!$C$11,0,10*ROW('Sanitation Data'!C27))),'Data Summary'!CM33="Yes"),OFFSET('Sanitation Data'!$C$11,0,10*ROW('Sanitation Data'!C27)),NA())</f>
        <v>#N/A</v>
      </c>
      <c r="Y33" s="205" t="e">
        <f ca="1">+IF(AND(ISNUMBER(OFFSET('Sanitation Data'!$C$12,0,10*ROW('Sanitation Data'!C27))),'Data Summary'!CN33="Yes"),OFFSET('Sanitation Data'!$C$12,0,10*ROW('Sanitation Data'!C27)),NA())</f>
        <v>#N/A</v>
      </c>
      <c r="Z33" s="205" t="e">
        <f ca="1">+IF(AND(ISNUMBER(OFFSET('Sanitation Data'!$C$13,0,10*ROW('Sanitation Data'!C27))),'Data Summary'!CO33="Yes"),OFFSET('Sanitation Data'!$C$13,0,10*ROW('Sanitation Data'!C27)),NA())</f>
        <v>#N/A</v>
      </c>
      <c r="AA33" s="205" t="e">
        <f ca="1">+IF(AND(ISNUMBER(OFFSET('Sanitation Data'!$D$5,0,10*ROW('Sanitation Data'!D27))),'Data Summary'!CP33="Yes"),100-OFFSET('Sanitation Data'!$D$5,0,10*ROW('Sanitation Data'!D27)),NA())</f>
        <v>#N/A</v>
      </c>
      <c r="AB33" s="205" t="e">
        <f ca="1">+IF(AND(ISNUMBER(OFFSET('Sanitation Data'!$D$7,0,10*ROW('Sanitation Data'!D27))),'Data Summary'!CQ33="Yes"),OFFSET('Sanitation Data'!$D$7,0,10*ROW('Sanitation Data'!D27)),NA())</f>
        <v>#N/A</v>
      </c>
      <c r="AC33" s="205" t="e">
        <f ca="1">+IF(AND(ISNUMBER(OFFSET('Sanitation Data'!$D$11,0,10*ROW('Sanitation Data'!D27))),'Data Summary'!CR33="Yes"),OFFSET('Sanitation Data'!$D$11,0,10*ROW('Sanitation Data'!D27)),NA())</f>
        <v>#N/A</v>
      </c>
      <c r="AD33" s="205" t="e">
        <f ca="1">+IF(AND(ISNUMBER(OFFSET('Sanitation Data'!$D$12,0,10*ROW('Sanitation Data'!D27))),'Data Summary'!CS33="Yes"),OFFSET('Sanitation Data'!$D$12,0,10*ROW('Sanitation Data'!D27)),NA())</f>
        <v>#N/A</v>
      </c>
      <c r="AE33" s="205" t="e">
        <f ca="1">+IF(AND(ISNUMBER(OFFSET('Sanitation Data'!$D$13,0,10*ROW('Sanitation Data'!D27))),'Data Summary'!CT33="Yes"),OFFSET('Sanitation Data'!$D$13,0,10*ROW('Sanitation Data'!D27)),NA())</f>
        <v>#N/A</v>
      </c>
      <c r="AF33" s="205" t="e">
        <f ca="1">+IF(AND(ISNUMBER(OFFSET('Sanitation Data'!$E$5,0,10*ROW('Sanitation Data'!E27))),'Data Summary'!CU33="Yes"),100-OFFSET('Sanitation Data'!$E$5,0,10*ROW('Sanitation Data'!E27)),NA())</f>
        <v>#N/A</v>
      </c>
      <c r="AG33" s="205" t="e">
        <f ca="1">+IF(AND(ISNUMBER(OFFSET('Sanitation Data'!$E$7,0,10*ROW('Sanitation Data'!E27))),'Data Summary'!CV33="Yes"),OFFSET('Sanitation Data'!$E$7,0,10*ROW('Sanitation Data'!E27)),NA())</f>
        <v>#N/A</v>
      </c>
      <c r="AH33" s="205" t="e">
        <f ca="1">+IF(AND(ISNUMBER(OFFSET('Sanitation Data'!$E$11,0,10*ROW('Sanitation Data'!E27))),'Data Summary'!CW33="Yes"),OFFSET('Sanitation Data'!$E$11,0,10*ROW('Sanitation Data'!E27)),NA())</f>
        <v>#N/A</v>
      </c>
      <c r="AI33" s="205" t="e">
        <f ca="1">+IF(AND(ISNUMBER(OFFSET('Sanitation Data'!$E$12,0,10*ROW('Sanitation Data'!E27))),'Data Summary'!CX33="Yes"),OFFSET('Sanitation Data'!$E$12,0,10*ROW('Sanitation Data'!E27)),NA())</f>
        <v>#N/A</v>
      </c>
      <c r="AJ33" s="205" t="e">
        <f ca="1">+IF(AND(ISNUMBER(OFFSET('Sanitation Data'!$E$13,0,10*ROW('Sanitation Data'!E27))),'Data Summary'!CY33="Yes"),OFFSET('Sanitation Data'!$E$13,0,10*ROW('Sanitation Data'!E27)),NA())</f>
        <v>#N/A</v>
      </c>
      <c r="AK33" s="205" t="e">
        <f ca="1">+IF(AND(ISNUMBER(OFFSET('Sanitation Data'!$F$5,0,10*ROW('Sanitation Data'!F27))),'Data Summary'!CZ33="Yes"),100-OFFSET('Sanitation Data'!$F$5,0,10*ROW('Sanitation Data'!F27)),NA())</f>
        <v>#N/A</v>
      </c>
      <c r="AL33" s="205" t="e">
        <f ca="1">+IF(AND(ISNUMBER(OFFSET('Sanitation Data'!$F$7,0,10*ROW('Sanitation Data'!F27))),'Data Summary'!DA33="Yes"),OFFSET('Sanitation Data'!$F$7,0,10*ROW('Sanitation Data'!F27)),NA())</f>
        <v>#N/A</v>
      </c>
      <c r="AM33" s="205" t="e">
        <f ca="1">+IF(AND(ISNUMBER(OFFSET('Sanitation Data'!$F$11,0,10*ROW('Sanitation Data'!F27))),'Data Summary'!DB33="Yes"),OFFSET('Sanitation Data'!$F$11,0,10*ROW('Sanitation Data'!F27)),NA())</f>
        <v>#N/A</v>
      </c>
      <c r="AN33" s="205" t="e">
        <f ca="1">+IF(AND(ISNUMBER(OFFSET('Sanitation Data'!$F$12,0,10*ROW('Sanitation Data'!F27))),'Data Summary'!DC33="Yes"),OFFSET('Sanitation Data'!$F$12,0,10*ROW('Sanitation Data'!F27)),NA())</f>
        <v>#N/A</v>
      </c>
      <c r="AO33" s="205" t="e">
        <f ca="1">+IF(AND(ISNUMBER(OFFSET('Sanitation Data'!$F$13,0,10*ROW('Sanitation Data'!F27))),'Data Summary'!DD33="Yes"),OFFSET('Sanitation Data'!$F$13,0,10*ROW('Sanitation Data'!F27)),NA())</f>
        <v>#N/A</v>
      </c>
      <c r="AP33" s="205" t="e">
        <f ca="1">+IF(AND(ISNUMBER(OFFSET('Sanitation Data'!$G$5,0,10*ROW('Sanitation Data'!G27))),'Data Summary'!DE33="Yes"),100-OFFSET('Sanitation Data'!$G$5,0,10*ROW('Sanitation Data'!G27)),NA())</f>
        <v>#N/A</v>
      </c>
      <c r="AQ33" s="205" t="e">
        <f ca="1">+IF(AND(ISNUMBER(OFFSET('Sanitation Data'!$G$7,0,10*ROW('Sanitation Data'!G27))),'Data Summary'!DF33="Yes"),OFFSET('Sanitation Data'!$G$7,0,10*ROW('Sanitation Data'!G27)),NA())</f>
        <v>#N/A</v>
      </c>
      <c r="AR33" s="205" t="e">
        <f ca="1">+IF(AND(ISNUMBER(OFFSET('Sanitation Data'!$G$11,0,10*ROW('Sanitation Data'!G27))),'Data Summary'!DG33="Yes"),OFFSET('Sanitation Data'!$G$11,0,10*ROW('Sanitation Data'!G27)),NA())</f>
        <v>#N/A</v>
      </c>
      <c r="AS33" s="205" t="e">
        <f ca="1">+IF(AND(ISNUMBER(OFFSET('Sanitation Data'!$G$12,0,10*ROW('Sanitation Data'!G27))),'Data Summary'!DH33="Yes"),OFFSET('Sanitation Data'!$G$12,0,10*ROW('Sanitation Data'!G27)),NA())</f>
        <v>#N/A</v>
      </c>
      <c r="AT33" s="205" t="e">
        <f ca="1">+IF(AND(ISNUMBER(OFFSET('Sanitation Data'!$G$13,0,10*ROW('Sanitation Data'!G27))),'Data Summary'!DI33="Yes"),OFFSET('Sanitation Data'!$G$13,0,10*ROW('Sanitation Data'!G27)),NA())</f>
        <v>#N/A</v>
      </c>
      <c r="AU33" s="205" t="e">
        <f ca="1">+IF(AND(ISNUMBER(OFFSET('Sanitation Data'!$H$5,0,10*ROW('Sanitation Data'!H27))),'Data Summary'!DJ33="Yes"),100-OFFSET('Sanitation Data'!$H$5,0,10*ROW('Sanitation Data'!H27)),NA())</f>
        <v>#N/A</v>
      </c>
      <c r="AV33" s="205" t="e">
        <f ca="1">+IF(AND(ISNUMBER(OFFSET('Sanitation Data'!$H$7,0,10*ROW('Sanitation Data'!H27))),'Data Summary'!DK33="Yes"),OFFSET('Sanitation Data'!$H$7,0,10*ROW('Sanitation Data'!H27)),NA())</f>
        <v>#N/A</v>
      </c>
      <c r="AW33" s="205" t="e">
        <f ca="1">+IF(AND(ISNUMBER(OFFSET('Sanitation Data'!$H$11,0,10*ROW('Sanitation Data'!H27))),'Data Summary'!DL33="Yes"),OFFSET('Sanitation Data'!$H$11,0,10*ROW('Sanitation Data'!H27)),NA())</f>
        <v>#N/A</v>
      </c>
      <c r="AX33" s="205" t="e">
        <f ca="1">+IF(AND(ISNUMBER(OFFSET('Sanitation Data'!$H$12,0,10*ROW('Sanitation Data'!H27))),'Data Summary'!DM33="Yes"),OFFSET('Sanitation Data'!$H$12,0,10*ROW('Sanitation Data'!H27)),NA())</f>
        <v>#N/A</v>
      </c>
      <c r="AY33" s="205" t="e">
        <f ca="1">+IF(AND(ISNUMBER(OFFSET('Sanitation Data'!$H$13,0,10*ROW('Sanitation Data'!H27))),'Data Summary'!DN33="Yes"),OFFSET('Sanitation Data'!$H$13,0,10*ROW('Sanitation Data'!H27)),NA())</f>
        <v>#N/A</v>
      </c>
      <c r="AZ33" s="206" t="e">
        <f ca="1">+IF(AND(ISNUMBER(OFFSET('Hygiene Data'!$C$6,0,10*ROW('Hygiene Data'!C27))),'Data Summary'!DO33="Yes"),OFFSET('Hygiene Data'!$C$6,0,10*ROW('Hygiene Data'!C27)),NA())</f>
        <v>#N/A</v>
      </c>
      <c r="BA33" s="206" t="e">
        <f ca="1">+IF(AND(ISNUMBER(OFFSET('Hygiene Data'!$C$8,0,10*ROW('Hygiene Data'!C27))),'Data Summary'!DP33="Yes"),OFFSET('Hygiene Data'!$C$8,0,10*ROW('Hygiene Data'!C27)),NA())</f>
        <v>#N/A</v>
      </c>
      <c r="BB33" s="206" t="e">
        <f ca="1">+IF(AND(ISNUMBER(OFFSET('Hygiene Data'!$C$10,0,10*ROW('Hygiene Data'!C27))),'Data Summary'!DQ33="Yes"),OFFSET('Hygiene Data'!$C$10,0,10*ROW('Hygiene Data'!C27)),NA())</f>
        <v>#N/A</v>
      </c>
      <c r="BC33" s="206" t="e">
        <f ca="1">+IF(AND(ISNUMBER(OFFSET('Hygiene Data'!$D$6,0,10*ROW('Hygiene Data'!D27))),'Data Summary'!DR33="Yes"),OFFSET('Hygiene Data'!$D$6,0,10*ROW('Hygiene Data'!D27)),NA())</f>
        <v>#N/A</v>
      </c>
      <c r="BD33" s="206" t="e">
        <f ca="1">+IF(AND(ISNUMBER(OFFSET('Hygiene Data'!$D$8,0,10*ROW('Hygiene Data'!D27))),'Data Summary'!DS33="Yes"),OFFSET('Hygiene Data'!$D$8,0,10*ROW('Hygiene Data'!D27)),NA())</f>
        <v>#N/A</v>
      </c>
      <c r="BE33" s="206" t="e">
        <f ca="1">+IF(AND(ISNUMBER(OFFSET('Hygiene Data'!$D$10,0,10*ROW('Hygiene Data'!D27))),'Data Summary'!DT33="Yes"),OFFSET('Hygiene Data'!$D$10,0,10*ROW('Hygiene Data'!D27)),NA())</f>
        <v>#N/A</v>
      </c>
      <c r="BF33" s="206" t="e">
        <f ca="1">+IF(AND(ISNUMBER(OFFSET('Hygiene Data'!$E$6,0,10*ROW('Hygiene Data'!E27))),'Data Summary'!DU33="Yes"),OFFSET('Hygiene Data'!$E$6,0,10*ROW('Hygiene Data'!E27)),NA())</f>
        <v>#N/A</v>
      </c>
      <c r="BG33" s="206" t="e">
        <f ca="1">+IF(AND(ISNUMBER(OFFSET('Hygiene Data'!$E$8,0,10*ROW('Hygiene Data'!E27))),'Data Summary'!DV33="Yes"),OFFSET('Hygiene Data'!$E$8,0,10*ROW('Hygiene Data'!E27)),NA())</f>
        <v>#N/A</v>
      </c>
      <c r="BH33" s="206" t="e">
        <f ca="1">+IF(AND(ISNUMBER(OFFSET('Hygiene Data'!$E$10,0,10*ROW('Hygiene Data'!E27))),'Data Summary'!DW33="Yes"),OFFSET('Hygiene Data'!$E$10,0,10*ROW('Hygiene Data'!E27)),NA())</f>
        <v>#N/A</v>
      </c>
      <c r="BI33" s="206" t="e">
        <f ca="1">+IF(AND(ISNUMBER(OFFSET('Hygiene Data'!$F$6,0,10*ROW('Hygiene Data'!F27))),'Data Summary'!DX33="Yes"),OFFSET('Hygiene Data'!$F$6,0,10*ROW('Hygiene Data'!F27)),NA())</f>
        <v>#N/A</v>
      </c>
      <c r="BJ33" s="206" t="e">
        <f ca="1">+IF(AND(ISNUMBER(OFFSET('Hygiene Data'!$F$8,0,10*ROW('Hygiene Data'!F27))),'Data Summary'!DY33="Yes"),OFFSET('Hygiene Data'!$F$8,0,10*ROW('Hygiene Data'!F27)),NA())</f>
        <v>#N/A</v>
      </c>
      <c r="BK33" s="206" t="e">
        <f ca="1">+IF(AND(ISNUMBER(OFFSET('Hygiene Data'!$F$10,0,10*ROW('Hygiene Data'!F27))),'Data Summary'!DZ33="Yes"),OFFSET('Hygiene Data'!$F$10,0,10*ROW('Hygiene Data'!F27)),NA())</f>
        <v>#N/A</v>
      </c>
      <c r="BL33" s="206" t="e">
        <f ca="1">+IF(AND(ISNUMBER(OFFSET('Hygiene Data'!$G$6,0,10*ROW('Hygiene Data'!G27))),'Data Summary'!EA33="Yes"),OFFSET('Hygiene Data'!$G$6,0,10*ROW('Hygiene Data'!G27)),NA())</f>
        <v>#N/A</v>
      </c>
      <c r="BM33" s="206" t="e">
        <f ca="1">+IF(AND(ISNUMBER(OFFSET('Hygiene Data'!$G$8,0,10*ROW('Hygiene Data'!G27))),'Data Summary'!EB33="Yes"),OFFSET('Hygiene Data'!$G$8,0,10*ROW('Hygiene Data'!G27)),NA())</f>
        <v>#N/A</v>
      </c>
      <c r="BN33" s="206" t="e">
        <f ca="1">+IF(AND(ISNUMBER(OFFSET('Hygiene Data'!$G$10,0,10*ROW('Hygiene Data'!G27))),'Data Summary'!EC33="Yes"),OFFSET('Hygiene Data'!$G$10,0,10*ROW('Hygiene Data'!G27)),NA())</f>
        <v>#N/A</v>
      </c>
      <c r="BO33" s="206" t="e">
        <f ca="1">+IF(AND(ISNUMBER(OFFSET('Hygiene Data'!$H$6,0,10*ROW('Hygiene Data'!H27))),'Data Summary'!ED33="Yes"),OFFSET('Hygiene Data'!$H$6,0,10*ROW('Hygiene Data'!H27)),NA())</f>
        <v>#N/A</v>
      </c>
      <c r="BP33" s="206" t="e">
        <f ca="1">+IF(AND(ISNUMBER(OFFSET('Hygiene Data'!$H$8,0,10*ROW('Hygiene Data'!H27))),'Data Summary'!EE33="Yes"),OFFSET('Hygiene Data'!$H$8,0,10*ROW('Hygiene Data'!H27)),NA())</f>
        <v>#N/A</v>
      </c>
      <c r="BQ33" s="206" t="e">
        <f ca="1">+IF(AND(ISNUMBER(OFFSET('Hygiene Data'!$H$10,0,10*ROW('Hygiene Data'!H27))),'Data Summary'!EF33="Yes"),OFFSET('Hygiene Data'!$H$10,0,10*ROW('Hygiene Data'!H27)),NA())</f>
        <v>#N/A</v>
      </c>
    </row>
    <row r="34" spans="1:69" x14ac:dyDescent="0.25">
      <c r="A34" s="59" t="e">
        <f ca="1">+IF(OFFSET('Water Data'!$B$1,0,10*ROW('Water Data'!B28))="",NA(),OFFSET('Water Data'!$B$1,0,10*ROW('Water Data'!B28)))</f>
        <v>#N/A</v>
      </c>
      <c r="B34" s="59" t="e">
        <f ca="1">+IF(OFFSET('Water Data'!$A$3,0,10*ROW('Water Data'!A31))="",NA(),OFFSET('Water Data'!$A$3,0,10*ROW('Water Data'!A31)))</f>
        <v>#N/A</v>
      </c>
      <c r="C34" s="59" t="e">
        <f ca="1">+IF(OFFSET('Water Data'!$C$3,0,10*ROW('Water Data'!C31))="",NA(),OFFSET('Water Data'!$C$3,0,10*ROW('Water Data'!C31)))</f>
        <v>#N/A</v>
      </c>
      <c r="D34" s="433" t="e">
        <f ca="1">+IF(AND(ISNUMBER(OFFSET('Water Data'!$C$5,0,10*ROW('Water Data'!C28))),'Data Summary'!BS34="Yes"),100-OFFSET('Water Data'!$C$5,0,10*ROW('Water Data'!C28)),NA())</f>
        <v>#N/A</v>
      </c>
      <c r="E34" s="433" t="e">
        <f ca="1">+IF(AND(ISNUMBER(OFFSET('Water Data'!$C$7,0,10*ROW('Water Data'!C28))),'Data Summary'!BT34="Yes"),OFFSET('Water Data'!$C$7,0,10*ROW('Water Data'!C28)),NA())</f>
        <v>#N/A</v>
      </c>
      <c r="F34" s="433" t="e">
        <f ca="1">+IF(AND(ISNUMBER(OFFSET('Water Data'!$C$10,0,10*ROW('Water Data'!C28))),'Data Summary'!BU34="Yes"),OFFSET('Water Data'!$C$10,0,10*ROW('Water Data'!C28)),NA())</f>
        <v>#N/A</v>
      </c>
      <c r="G34" s="433" t="e">
        <f ca="1">+IF(AND(ISNUMBER(OFFSET('Water Data'!$D$5,0,10*ROW('Water Data'!D28))),'Data Summary'!BV34="Yes"),100-OFFSET('Water Data'!$D$5,0,10*ROW('Water Data'!D28)),NA())</f>
        <v>#N/A</v>
      </c>
      <c r="H34" s="433" t="e">
        <f ca="1">+IF(AND(ISNUMBER(OFFSET('Water Data'!$D$7,0,10*ROW('Water Data'!D28))),'Data Summary'!BW34="Yes"),OFFSET('Water Data'!$D$7,0,10*ROW('Water Data'!D28)),NA())</f>
        <v>#N/A</v>
      </c>
      <c r="I34" s="433" t="e">
        <f ca="1">+IF(AND(ISNUMBER(OFFSET('Water Data'!$D$10,0,10*ROW('Water Data'!D28))),'Data Summary'!BX34="Yes"),OFFSET('Water Data'!$D$10,0,10*ROW('Water Data'!D28)),NA())</f>
        <v>#N/A</v>
      </c>
      <c r="J34" s="433" t="e">
        <f ca="1">+IF(AND(ISNUMBER(OFFSET('Water Data'!$E$5,0,10*ROW('Water Data'!E28))),'Data Summary'!BY34="Yes"),100-OFFSET('Water Data'!$E$5,0,10*ROW('Water Data'!E28)),NA())</f>
        <v>#N/A</v>
      </c>
      <c r="K34" s="433" t="e">
        <f ca="1">+IF(AND(ISNUMBER(OFFSET('Water Data'!$E$7,0,10*ROW('Water Data'!E28))),'Data Summary'!BZ34="Yes"),OFFSET('Water Data'!$E$7,0,10*ROW('Water Data'!E28)),NA())</f>
        <v>#N/A</v>
      </c>
      <c r="L34" s="433" t="e">
        <f ca="1">+IF(AND(ISNUMBER(OFFSET('Water Data'!$E$10,0,10*ROW('Water Data'!E28))),'Data Summary'!CA34="Yes"),OFFSET('Water Data'!$E$10,0,10*ROW('Water Data'!E28)),NA())</f>
        <v>#N/A</v>
      </c>
      <c r="M34" s="433" t="e">
        <f ca="1">+IF(AND(ISNUMBER(OFFSET('Water Data'!$F$5,0,10*ROW('Water Data'!F28))),'Data Summary'!CB34="Yes"),100-OFFSET('Water Data'!$F$5,0,10*ROW('Water Data'!F28)),NA())</f>
        <v>#N/A</v>
      </c>
      <c r="N34" s="433" t="e">
        <f ca="1">+IF(AND(ISNUMBER(OFFSET('Water Data'!$F$7,0,10*ROW('Water Data'!F28))),'Data Summary'!CC34="Yes"),OFFSET('Water Data'!$F$7,0,10*ROW('Water Data'!F28)),NA())</f>
        <v>#N/A</v>
      </c>
      <c r="O34" s="433" t="e">
        <f ca="1">+IF(AND(ISNUMBER(OFFSET('Water Data'!$F$10,0,10*ROW('Water Data'!F28))),'Data Summary'!CD34="Yes"),OFFSET('Water Data'!$F$10,0,10*ROW('Water Data'!F28)),NA())</f>
        <v>#N/A</v>
      </c>
      <c r="P34" s="433" t="e">
        <f ca="1">+IF(AND(ISNUMBER(OFFSET('Water Data'!$G$5,0,10*ROW('Water Data'!G28))),'Data Summary'!CE34="Yes"),100-OFFSET('Water Data'!$G$5,0,10*ROW('Water Data'!G28)),NA())</f>
        <v>#N/A</v>
      </c>
      <c r="Q34" s="433" t="e">
        <f ca="1">+IF(AND(ISNUMBER(OFFSET('Water Data'!$G$7,0,10*ROW('Water Data'!G28))),'Data Summary'!CF34="Yes"),OFFSET('Water Data'!$G$7,0,10*ROW('Water Data'!G28)),NA())</f>
        <v>#N/A</v>
      </c>
      <c r="R34" s="433" t="e">
        <f ca="1">+IF(AND(ISNUMBER(OFFSET('Water Data'!$G$10,0,10*ROW('Water Data'!G28))),'Data Summary'!CG34="Yes"),OFFSET('Water Data'!$G$10,0,10*ROW('Water Data'!G28)),NA())</f>
        <v>#N/A</v>
      </c>
      <c r="S34" s="433" t="e">
        <f ca="1">+IF(AND(ISNUMBER(OFFSET('Water Data'!$H$5,0,10*ROW('Water Data'!H28))),'Data Summary'!CH34="Yes"),100-OFFSET('Water Data'!$H$5,0,10*ROW('Water Data'!H28)),NA())</f>
        <v>#N/A</v>
      </c>
      <c r="T34" s="433" t="e">
        <f ca="1">+IF(AND(ISNUMBER(OFFSET('Water Data'!$H$7,0,10*ROW('Water Data'!H28))),'Data Summary'!CI34="Yes"),OFFSET('Water Data'!$H$7,0,10*ROW('Water Data'!H28)),NA())</f>
        <v>#N/A</v>
      </c>
      <c r="U34" s="433" t="e">
        <f ca="1">+IF(AND(ISNUMBER(OFFSET('Water Data'!$H$10,0,10*ROW('Water Data'!H28))),'Data Summary'!CJ34="Yes"),OFFSET('Water Data'!$H$10,0,10*ROW('Water Data'!H28)),NA())</f>
        <v>#N/A</v>
      </c>
      <c r="V34" s="205" t="e">
        <f ca="1">+IF(AND(ISNUMBER(OFFSET('Sanitation Data'!$C$5,0,10*ROW('Sanitation Data'!C28))),'Data Summary'!CK34="Yes"),100-OFFSET('Sanitation Data'!$C$5,0,10*ROW('Sanitation Data'!C28)),NA())</f>
        <v>#N/A</v>
      </c>
      <c r="W34" s="205" t="e">
        <f ca="1">+IF(AND(ISNUMBER(OFFSET('Sanitation Data'!$C$7,0,10*ROW('Sanitation Data'!C28))),'Data Summary'!CL34="Yes"),OFFSET('Sanitation Data'!$C$7,0,10*ROW('Sanitation Data'!C28)),NA())</f>
        <v>#N/A</v>
      </c>
      <c r="X34" s="205" t="e">
        <f ca="1">+IF(AND(ISNUMBER(OFFSET('Sanitation Data'!$C$11,0,10*ROW('Sanitation Data'!C28))),'Data Summary'!CM34="Yes"),OFFSET('Sanitation Data'!$C$11,0,10*ROW('Sanitation Data'!C28)),NA())</f>
        <v>#N/A</v>
      </c>
      <c r="Y34" s="205" t="e">
        <f ca="1">+IF(AND(ISNUMBER(OFFSET('Sanitation Data'!$C$12,0,10*ROW('Sanitation Data'!C28))),'Data Summary'!CN34="Yes"),OFFSET('Sanitation Data'!$C$12,0,10*ROW('Sanitation Data'!C28)),NA())</f>
        <v>#N/A</v>
      </c>
      <c r="Z34" s="205" t="e">
        <f ca="1">+IF(AND(ISNUMBER(OFFSET('Sanitation Data'!$C$13,0,10*ROW('Sanitation Data'!C28))),'Data Summary'!CO34="Yes"),OFFSET('Sanitation Data'!$C$13,0,10*ROW('Sanitation Data'!C28)),NA())</f>
        <v>#N/A</v>
      </c>
      <c r="AA34" s="205" t="e">
        <f ca="1">+IF(AND(ISNUMBER(OFFSET('Sanitation Data'!$D$5,0,10*ROW('Sanitation Data'!D28))),'Data Summary'!CP34="Yes"),100-OFFSET('Sanitation Data'!$D$5,0,10*ROW('Sanitation Data'!D28)),NA())</f>
        <v>#N/A</v>
      </c>
      <c r="AB34" s="205" t="e">
        <f ca="1">+IF(AND(ISNUMBER(OFFSET('Sanitation Data'!$D$7,0,10*ROW('Sanitation Data'!D28))),'Data Summary'!CQ34="Yes"),OFFSET('Sanitation Data'!$D$7,0,10*ROW('Sanitation Data'!D28)),NA())</f>
        <v>#N/A</v>
      </c>
      <c r="AC34" s="205" t="e">
        <f ca="1">+IF(AND(ISNUMBER(OFFSET('Sanitation Data'!$D$11,0,10*ROW('Sanitation Data'!D28))),'Data Summary'!CR34="Yes"),OFFSET('Sanitation Data'!$D$11,0,10*ROW('Sanitation Data'!D28)),NA())</f>
        <v>#N/A</v>
      </c>
      <c r="AD34" s="205" t="e">
        <f ca="1">+IF(AND(ISNUMBER(OFFSET('Sanitation Data'!$D$12,0,10*ROW('Sanitation Data'!D28))),'Data Summary'!CS34="Yes"),OFFSET('Sanitation Data'!$D$12,0,10*ROW('Sanitation Data'!D28)),NA())</f>
        <v>#N/A</v>
      </c>
      <c r="AE34" s="205" t="e">
        <f ca="1">+IF(AND(ISNUMBER(OFFSET('Sanitation Data'!$D$13,0,10*ROW('Sanitation Data'!D28))),'Data Summary'!CT34="Yes"),OFFSET('Sanitation Data'!$D$13,0,10*ROW('Sanitation Data'!D28)),NA())</f>
        <v>#N/A</v>
      </c>
      <c r="AF34" s="205" t="e">
        <f ca="1">+IF(AND(ISNUMBER(OFFSET('Sanitation Data'!$E$5,0,10*ROW('Sanitation Data'!E28))),'Data Summary'!CU34="Yes"),100-OFFSET('Sanitation Data'!$E$5,0,10*ROW('Sanitation Data'!E28)),NA())</f>
        <v>#N/A</v>
      </c>
      <c r="AG34" s="205" t="e">
        <f ca="1">+IF(AND(ISNUMBER(OFFSET('Sanitation Data'!$E$7,0,10*ROW('Sanitation Data'!E28))),'Data Summary'!CV34="Yes"),OFFSET('Sanitation Data'!$E$7,0,10*ROW('Sanitation Data'!E28)),NA())</f>
        <v>#N/A</v>
      </c>
      <c r="AH34" s="205" t="e">
        <f ca="1">+IF(AND(ISNUMBER(OFFSET('Sanitation Data'!$E$11,0,10*ROW('Sanitation Data'!E28))),'Data Summary'!CW34="Yes"),OFFSET('Sanitation Data'!$E$11,0,10*ROW('Sanitation Data'!E28)),NA())</f>
        <v>#N/A</v>
      </c>
      <c r="AI34" s="205" t="e">
        <f ca="1">+IF(AND(ISNUMBER(OFFSET('Sanitation Data'!$E$12,0,10*ROW('Sanitation Data'!E28))),'Data Summary'!CX34="Yes"),OFFSET('Sanitation Data'!$E$12,0,10*ROW('Sanitation Data'!E28)),NA())</f>
        <v>#N/A</v>
      </c>
      <c r="AJ34" s="205" t="e">
        <f ca="1">+IF(AND(ISNUMBER(OFFSET('Sanitation Data'!$E$13,0,10*ROW('Sanitation Data'!E28))),'Data Summary'!CY34="Yes"),OFFSET('Sanitation Data'!$E$13,0,10*ROW('Sanitation Data'!E28)),NA())</f>
        <v>#N/A</v>
      </c>
      <c r="AK34" s="205" t="e">
        <f ca="1">+IF(AND(ISNUMBER(OFFSET('Sanitation Data'!$F$5,0,10*ROW('Sanitation Data'!F28))),'Data Summary'!CZ34="Yes"),100-OFFSET('Sanitation Data'!$F$5,0,10*ROW('Sanitation Data'!F28)),NA())</f>
        <v>#N/A</v>
      </c>
      <c r="AL34" s="205" t="e">
        <f ca="1">+IF(AND(ISNUMBER(OFFSET('Sanitation Data'!$F$7,0,10*ROW('Sanitation Data'!F28))),'Data Summary'!DA34="Yes"),OFFSET('Sanitation Data'!$F$7,0,10*ROW('Sanitation Data'!F28)),NA())</f>
        <v>#N/A</v>
      </c>
      <c r="AM34" s="205" t="e">
        <f ca="1">+IF(AND(ISNUMBER(OFFSET('Sanitation Data'!$F$11,0,10*ROW('Sanitation Data'!F28))),'Data Summary'!DB34="Yes"),OFFSET('Sanitation Data'!$F$11,0,10*ROW('Sanitation Data'!F28)),NA())</f>
        <v>#N/A</v>
      </c>
      <c r="AN34" s="205" t="e">
        <f ca="1">+IF(AND(ISNUMBER(OFFSET('Sanitation Data'!$F$12,0,10*ROW('Sanitation Data'!F28))),'Data Summary'!DC34="Yes"),OFFSET('Sanitation Data'!$F$12,0,10*ROW('Sanitation Data'!F28)),NA())</f>
        <v>#N/A</v>
      </c>
      <c r="AO34" s="205" t="e">
        <f ca="1">+IF(AND(ISNUMBER(OFFSET('Sanitation Data'!$F$13,0,10*ROW('Sanitation Data'!F28))),'Data Summary'!DD34="Yes"),OFFSET('Sanitation Data'!$F$13,0,10*ROW('Sanitation Data'!F28)),NA())</f>
        <v>#N/A</v>
      </c>
      <c r="AP34" s="205" t="e">
        <f ca="1">+IF(AND(ISNUMBER(OFFSET('Sanitation Data'!$G$5,0,10*ROW('Sanitation Data'!G28))),'Data Summary'!DE34="Yes"),100-OFFSET('Sanitation Data'!$G$5,0,10*ROW('Sanitation Data'!G28)),NA())</f>
        <v>#N/A</v>
      </c>
      <c r="AQ34" s="205" t="e">
        <f ca="1">+IF(AND(ISNUMBER(OFFSET('Sanitation Data'!$G$7,0,10*ROW('Sanitation Data'!G28))),'Data Summary'!DF34="Yes"),OFFSET('Sanitation Data'!$G$7,0,10*ROW('Sanitation Data'!G28)),NA())</f>
        <v>#N/A</v>
      </c>
      <c r="AR34" s="205" t="e">
        <f ca="1">+IF(AND(ISNUMBER(OFFSET('Sanitation Data'!$G$11,0,10*ROW('Sanitation Data'!G28))),'Data Summary'!DG34="Yes"),OFFSET('Sanitation Data'!$G$11,0,10*ROW('Sanitation Data'!G28)),NA())</f>
        <v>#N/A</v>
      </c>
      <c r="AS34" s="205" t="e">
        <f ca="1">+IF(AND(ISNUMBER(OFFSET('Sanitation Data'!$G$12,0,10*ROW('Sanitation Data'!G28))),'Data Summary'!DH34="Yes"),OFFSET('Sanitation Data'!$G$12,0,10*ROW('Sanitation Data'!G28)),NA())</f>
        <v>#N/A</v>
      </c>
      <c r="AT34" s="205" t="e">
        <f ca="1">+IF(AND(ISNUMBER(OFFSET('Sanitation Data'!$G$13,0,10*ROW('Sanitation Data'!G28))),'Data Summary'!DI34="Yes"),OFFSET('Sanitation Data'!$G$13,0,10*ROW('Sanitation Data'!G28)),NA())</f>
        <v>#N/A</v>
      </c>
      <c r="AU34" s="205" t="e">
        <f ca="1">+IF(AND(ISNUMBER(OFFSET('Sanitation Data'!$H$5,0,10*ROW('Sanitation Data'!H28))),'Data Summary'!DJ34="Yes"),100-OFFSET('Sanitation Data'!$H$5,0,10*ROW('Sanitation Data'!H28)),NA())</f>
        <v>#N/A</v>
      </c>
      <c r="AV34" s="205" t="e">
        <f ca="1">+IF(AND(ISNUMBER(OFFSET('Sanitation Data'!$H$7,0,10*ROW('Sanitation Data'!H28))),'Data Summary'!DK34="Yes"),OFFSET('Sanitation Data'!$H$7,0,10*ROW('Sanitation Data'!H28)),NA())</f>
        <v>#N/A</v>
      </c>
      <c r="AW34" s="205" t="e">
        <f ca="1">+IF(AND(ISNUMBER(OFFSET('Sanitation Data'!$H$11,0,10*ROW('Sanitation Data'!H28))),'Data Summary'!DL34="Yes"),OFFSET('Sanitation Data'!$H$11,0,10*ROW('Sanitation Data'!H28)),NA())</f>
        <v>#N/A</v>
      </c>
      <c r="AX34" s="205" t="e">
        <f ca="1">+IF(AND(ISNUMBER(OFFSET('Sanitation Data'!$H$12,0,10*ROW('Sanitation Data'!H28))),'Data Summary'!DM34="Yes"),OFFSET('Sanitation Data'!$H$12,0,10*ROW('Sanitation Data'!H28)),NA())</f>
        <v>#N/A</v>
      </c>
      <c r="AY34" s="205" t="e">
        <f ca="1">+IF(AND(ISNUMBER(OFFSET('Sanitation Data'!$H$13,0,10*ROW('Sanitation Data'!H28))),'Data Summary'!DN34="Yes"),OFFSET('Sanitation Data'!$H$13,0,10*ROW('Sanitation Data'!H28)),NA())</f>
        <v>#N/A</v>
      </c>
      <c r="AZ34" s="206" t="e">
        <f ca="1">+IF(AND(ISNUMBER(OFFSET('Hygiene Data'!$C$6,0,10*ROW('Hygiene Data'!C28))),'Data Summary'!DO34="Yes"),OFFSET('Hygiene Data'!$C$6,0,10*ROW('Hygiene Data'!C28)),NA())</f>
        <v>#N/A</v>
      </c>
      <c r="BA34" s="206" t="e">
        <f ca="1">+IF(AND(ISNUMBER(OFFSET('Hygiene Data'!$C$8,0,10*ROW('Hygiene Data'!C28))),'Data Summary'!DP34="Yes"),OFFSET('Hygiene Data'!$C$8,0,10*ROW('Hygiene Data'!C28)),NA())</f>
        <v>#N/A</v>
      </c>
      <c r="BB34" s="206" t="e">
        <f ca="1">+IF(AND(ISNUMBER(OFFSET('Hygiene Data'!$C$10,0,10*ROW('Hygiene Data'!C28))),'Data Summary'!DQ34="Yes"),OFFSET('Hygiene Data'!$C$10,0,10*ROW('Hygiene Data'!C28)),NA())</f>
        <v>#N/A</v>
      </c>
      <c r="BC34" s="206" t="e">
        <f ca="1">+IF(AND(ISNUMBER(OFFSET('Hygiene Data'!$D$6,0,10*ROW('Hygiene Data'!D28))),'Data Summary'!DR34="Yes"),OFFSET('Hygiene Data'!$D$6,0,10*ROW('Hygiene Data'!D28)),NA())</f>
        <v>#N/A</v>
      </c>
      <c r="BD34" s="206" t="e">
        <f ca="1">+IF(AND(ISNUMBER(OFFSET('Hygiene Data'!$D$8,0,10*ROW('Hygiene Data'!D28))),'Data Summary'!DS34="Yes"),OFFSET('Hygiene Data'!$D$8,0,10*ROW('Hygiene Data'!D28)),NA())</f>
        <v>#N/A</v>
      </c>
      <c r="BE34" s="206" t="e">
        <f ca="1">+IF(AND(ISNUMBER(OFFSET('Hygiene Data'!$D$10,0,10*ROW('Hygiene Data'!D28))),'Data Summary'!DT34="Yes"),OFFSET('Hygiene Data'!$D$10,0,10*ROW('Hygiene Data'!D28)),NA())</f>
        <v>#N/A</v>
      </c>
      <c r="BF34" s="206" t="e">
        <f ca="1">+IF(AND(ISNUMBER(OFFSET('Hygiene Data'!$E$6,0,10*ROW('Hygiene Data'!E28))),'Data Summary'!DU34="Yes"),OFFSET('Hygiene Data'!$E$6,0,10*ROW('Hygiene Data'!E28)),NA())</f>
        <v>#N/A</v>
      </c>
      <c r="BG34" s="206" t="e">
        <f ca="1">+IF(AND(ISNUMBER(OFFSET('Hygiene Data'!$E$8,0,10*ROW('Hygiene Data'!E28))),'Data Summary'!DV34="Yes"),OFFSET('Hygiene Data'!$E$8,0,10*ROW('Hygiene Data'!E28)),NA())</f>
        <v>#N/A</v>
      </c>
      <c r="BH34" s="206" t="e">
        <f ca="1">+IF(AND(ISNUMBER(OFFSET('Hygiene Data'!$E$10,0,10*ROW('Hygiene Data'!E28))),'Data Summary'!DW34="Yes"),OFFSET('Hygiene Data'!$E$10,0,10*ROW('Hygiene Data'!E28)),NA())</f>
        <v>#N/A</v>
      </c>
      <c r="BI34" s="206" t="e">
        <f ca="1">+IF(AND(ISNUMBER(OFFSET('Hygiene Data'!$F$6,0,10*ROW('Hygiene Data'!F28))),'Data Summary'!DX34="Yes"),OFFSET('Hygiene Data'!$F$6,0,10*ROW('Hygiene Data'!F28)),NA())</f>
        <v>#N/A</v>
      </c>
      <c r="BJ34" s="206" t="e">
        <f ca="1">+IF(AND(ISNUMBER(OFFSET('Hygiene Data'!$F$8,0,10*ROW('Hygiene Data'!F28))),'Data Summary'!DY34="Yes"),OFFSET('Hygiene Data'!$F$8,0,10*ROW('Hygiene Data'!F28)),NA())</f>
        <v>#N/A</v>
      </c>
      <c r="BK34" s="206" t="e">
        <f ca="1">+IF(AND(ISNUMBER(OFFSET('Hygiene Data'!$F$10,0,10*ROW('Hygiene Data'!F28))),'Data Summary'!DZ34="Yes"),OFFSET('Hygiene Data'!$F$10,0,10*ROW('Hygiene Data'!F28)),NA())</f>
        <v>#N/A</v>
      </c>
      <c r="BL34" s="206" t="e">
        <f ca="1">+IF(AND(ISNUMBER(OFFSET('Hygiene Data'!$G$6,0,10*ROW('Hygiene Data'!G28))),'Data Summary'!EA34="Yes"),OFFSET('Hygiene Data'!$G$6,0,10*ROW('Hygiene Data'!G28)),NA())</f>
        <v>#N/A</v>
      </c>
      <c r="BM34" s="206" t="e">
        <f ca="1">+IF(AND(ISNUMBER(OFFSET('Hygiene Data'!$G$8,0,10*ROW('Hygiene Data'!G28))),'Data Summary'!EB34="Yes"),OFFSET('Hygiene Data'!$G$8,0,10*ROW('Hygiene Data'!G28)),NA())</f>
        <v>#N/A</v>
      </c>
      <c r="BN34" s="206" t="e">
        <f ca="1">+IF(AND(ISNUMBER(OFFSET('Hygiene Data'!$G$10,0,10*ROW('Hygiene Data'!G28))),'Data Summary'!EC34="Yes"),OFFSET('Hygiene Data'!$G$10,0,10*ROW('Hygiene Data'!G28)),NA())</f>
        <v>#N/A</v>
      </c>
      <c r="BO34" s="206" t="e">
        <f ca="1">+IF(AND(ISNUMBER(OFFSET('Hygiene Data'!$H$6,0,10*ROW('Hygiene Data'!H28))),'Data Summary'!ED34="Yes"),OFFSET('Hygiene Data'!$H$6,0,10*ROW('Hygiene Data'!H28)),NA())</f>
        <v>#N/A</v>
      </c>
      <c r="BP34" s="206" t="e">
        <f ca="1">+IF(AND(ISNUMBER(OFFSET('Hygiene Data'!$H$8,0,10*ROW('Hygiene Data'!H28))),'Data Summary'!EE34="Yes"),OFFSET('Hygiene Data'!$H$8,0,10*ROW('Hygiene Data'!H28)),NA())</f>
        <v>#N/A</v>
      </c>
      <c r="BQ34" s="206" t="e">
        <f ca="1">+IF(AND(ISNUMBER(OFFSET('Hygiene Data'!$H$10,0,10*ROW('Hygiene Data'!H28))),'Data Summary'!EF34="Yes"),OFFSET('Hygiene Data'!$H$10,0,10*ROW('Hygiene Data'!H28)),NA())</f>
        <v>#N/A</v>
      </c>
    </row>
    <row r="35" spans="1:69" x14ac:dyDescent="0.25">
      <c r="A35" s="59" t="e">
        <f ca="1">+IF(OFFSET('Water Data'!$B$1,0,10*ROW('Water Data'!B29))="",NA(),OFFSET('Water Data'!$B$1,0,10*ROW('Water Data'!B29)))</f>
        <v>#N/A</v>
      </c>
      <c r="B35" s="59" t="e">
        <f ca="1">+IF(OFFSET('Water Data'!$A$3,0,10*ROW('Water Data'!A32))="",NA(),OFFSET('Water Data'!$A$3,0,10*ROW('Water Data'!A32)))</f>
        <v>#N/A</v>
      </c>
      <c r="C35" s="59" t="e">
        <f ca="1">+IF(OFFSET('Water Data'!$C$3,0,10*ROW('Water Data'!C32))="",NA(),OFFSET('Water Data'!$C$3,0,10*ROW('Water Data'!C32)))</f>
        <v>#N/A</v>
      </c>
      <c r="D35" s="433" t="e">
        <f ca="1">+IF(AND(ISNUMBER(OFFSET('Water Data'!$C$5,0,10*ROW('Water Data'!C29))),'Data Summary'!BS35="Yes"),100-OFFSET('Water Data'!$C$5,0,10*ROW('Water Data'!C29)),NA())</f>
        <v>#N/A</v>
      </c>
      <c r="E35" s="433" t="e">
        <f ca="1">+IF(AND(ISNUMBER(OFFSET('Water Data'!$C$7,0,10*ROW('Water Data'!C29))),'Data Summary'!BT35="Yes"),OFFSET('Water Data'!$C$7,0,10*ROW('Water Data'!C29)),NA())</f>
        <v>#N/A</v>
      </c>
      <c r="F35" s="433" t="e">
        <f ca="1">+IF(AND(ISNUMBER(OFFSET('Water Data'!$C$10,0,10*ROW('Water Data'!C29))),'Data Summary'!BU35="Yes"),OFFSET('Water Data'!$C$10,0,10*ROW('Water Data'!C29)),NA())</f>
        <v>#N/A</v>
      </c>
      <c r="G35" s="433" t="e">
        <f ca="1">+IF(AND(ISNUMBER(OFFSET('Water Data'!$D$5,0,10*ROW('Water Data'!D29))),'Data Summary'!BV35="Yes"),100-OFFSET('Water Data'!$D$5,0,10*ROW('Water Data'!D29)),NA())</f>
        <v>#N/A</v>
      </c>
      <c r="H35" s="433" t="e">
        <f ca="1">+IF(AND(ISNUMBER(OFFSET('Water Data'!$D$7,0,10*ROW('Water Data'!D29))),'Data Summary'!BW35="Yes"),OFFSET('Water Data'!$D$7,0,10*ROW('Water Data'!D29)),NA())</f>
        <v>#N/A</v>
      </c>
      <c r="I35" s="433" t="e">
        <f ca="1">+IF(AND(ISNUMBER(OFFSET('Water Data'!$D$10,0,10*ROW('Water Data'!D29))),'Data Summary'!BX35="Yes"),OFFSET('Water Data'!$D$10,0,10*ROW('Water Data'!D29)),NA())</f>
        <v>#N/A</v>
      </c>
      <c r="J35" s="433" t="e">
        <f ca="1">+IF(AND(ISNUMBER(OFFSET('Water Data'!$E$5,0,10*ROW('Water Data'!E29))),'Data Summary'!BY35="Yes"),100-OFFSET('Water Data'!$E$5,0,10*ROW('Water Data'!E29)),NA())</f>
        <v>#N/A</v>
      </c>
      <c r="K35" s="433" t="e">
        <f ca="1">+IF(AND(ISNUMBER(OFFSET('Water Data'!$E$7,0,10*ROW('Water Data'!E29))),'Data Summary'!BZ35="Yes"),OFFSET('Water Data'!$E$7,0,10*ROW('Water Data'!E29)),NA())</f>
        <v>#N/A</v>
      </c>
      <c r="L35" s="433" t="e">
        <f ca="1">+IF(AND(ISNUMBER(OFFSET('Water Data'!$E$10,0,10*ROW('Water Data'!E29))),'Data Summary'!CA35="Yes"),OFFSET('Water Data'!$E$10,0,10*ROW('Water Data'!E29)),NA())</f>
        <v>#N/A</v>
      </c>
      <c r="M35" s="433" t="e">
        <f ca="1">+IF(AND(ISNUMBER(OFFSET('Water Data'!$F$5,0,10*ROW('Water Data'!F29))),'Data Summary'!CB35="Yes"),100-OFFSET('Water Data'!$F$5,0,10*ROW('Water Data'!F29)),NA())</f>
        <v>#N/A</v>
      </c>
      <c r="N35" s="433" t="e">
        <f ca="1">+IF(AND(ISNUMBER(OFFSET('Water Data'!$F$7,0,10*ROW('Water Data'!F29))),'Data Summary'!CC35="Yes"),OFFSET('Water Data'!$F$7,0,10*ROW('Water Data'!F29)),NA())</f>
        <v>#N/A</v>
      </c>
      <c r="O35" s="433" t="e">
        <f ca="1">+IF(AND(ISNUMBER(OFFSET('Water Data'!$F$10,0,10*ROW('Water Data'!F29))),'Data Summary'!CD35="Yes"),OFFSET('Water Data'!$F$10,0,10*ROW('Water Data'!F29)),NA())</f>
        <v>#N/A</v>
      </c>
      <c r="P35" s="433" t="e">
        <f ca="1">+IF(AND(ISNUMBER(OFFSET('Water Data'!$G$5,0,10*ROW('Water Data'!G29))),'Data Summary'!CE35="Yes"),100-OFFSET('Water Data'!$G$5,0,10*ROW('Water Data'!G29)),NA())</f>
        <v>#N/A</v>
      </c>
      <c r="Q35" s="433" t="e">
        <f ca="1">+IF(AND(ISNUMBER(OFFSET('Water Data'!$G$7,0,10*ROW('Water Data'!G29))),'Data Summary'!CF35="Yes"),OFFSET('Water Data'!$G$7,0,10*ROW('Water Data'!G29)),NA())</f>
        <v>#N/A</v>
      </c>
      <c r="R35" s="433" t="e">
        <f ca="1">+IF(AND(ISNUMBER(OFFSET('Water Data'!$G$10,0,10*ROW('Water Data'!G29))),'Data Summary'!CG35="Yes"),OFFSET('Water Data'!$G$10,0,10*ROW('Water Data'!G29)),NA())</f>
        <v>#N/A</v>
      </c>
      <c r="S35" s="433" t="e">
        <f ca="1">+IF(AND(ISNUMBER(OFFSET('Water Data'!$H$5,0,10*ROW('Water Data'!H29))),'Data Summary'!CH35="Yes"),100-OFFSET('Water Data'!$H$5,0,10*ROW('Water Data'!H29)),NA())</f>
        <v>#N/A</v>
      </c>
      <c r="T35" s="433" t="e">
        <f ca="1">+IF(AND(ISNUMBER(OFFSET('Water Data'!$H$7,0,10*ROW('Water Data'!H29))),'Data Summary'!CI35="Yes"),OFFSET('Water Data'!$H$7,0,10*ROW('Water Data'!H29)),NA())</f>
        <v>#N/A</v>
      </c>
      <c r="U35" s="433" t="e">
        <f ca="1">+IF(AND(ISNUMBER(OFFSET('Water Data'!$H$10,0,10*ROW('Water Data'!H29))),'Data Summary'!CJ35="Yes"),OFFSET('Water Data'!$H$10,0,10*ROW('Water Data'!H29)),NA())</f>
        <v>#N/A</v>
      </c>
      <c r="V35" s="205" t="e">
        <f ca="1">+IF(AND(ISNUMBER(OFFSET('Sanitation Data'!$C$5,0,10*ROW('Sanitation Data'!C29))),'Data Summary'!CK35="Yes"),100-OFFSET('Sanitation Data'!$C$5,0,10*ROW('Sanitation Data'!C29)),NA())</f>
        <v>#N/A</v>
      </c>
      <c r="W35" s="205" t="e">
        <f ca="1">+IF(AND(ISNUMBER(OFFSET('Sanitation Data'!$C$7,0,10*ROW('Sanitation Data'!C29))),'Data Summary'!CL35="Yes"),OFFSET('Sanitation Data'!$C$7,0,10*ROW('Sanitation Data'!C29)),NA())</f>
        <v>#N/A</v>
      </c>
      <c r="X35" s="205" t="e">
        <f ca="1">+IF(AND(ISNUMBER(OFFSET('Sanitation Data'!$C$11,0,10*ROW('Sanitation Data'!C29))),'Data Summary'!CM35="Yes"),OFFSET('Sanitation Data'!$C$11,0,10*ROW('Sanitation Data'!C29)),NA())</f>
        <v>#N/A</v>
      </c>
      <c r="Y35" s="205" t="e">
        <f ca="1">+IF(AND(ISNUMBER(OFFSET('Sanitation Data'!$C$12,0,10*ROW('Sanitation Data'!C29))),'Data Summary'!CN35="Yes"),OFFSET('Sanitation Data'!$C$12,0,10*ROW('Sanitation Data'!C29)),NA())</f>
        <v>#N/A</v>
      </c>
      <c r="Z35" s="205" t="e">
        <f ca="1">+IF(AND(ISNUMBER(OFFSET('Sanitation Data'!$C$13,0,10*ROW('Sanitation Data'!C29))),'Data Summary'!CO35="Yes"),OFFSET('Sanitation Data'!$C$13,0,10*ROW('Sanitation Data'!C29)),NA())</f>
        <v>#N/A</v>
      </c>
      <c r="AA35" s="205" t="e">
        <f ca="1">+IF(AND(ISNUMBER(OFFSET('Sanitation Data'!$D$5,0,10*ROW('Sanitation Data'!D29))),'Data Summary'!CP35="Yes"),100-OFFSET('Sanitation Data'!$D$5,0,10*ROW('Sanitation Data'!D29)),NA())</f>
        <v>#N/A</v>
      </c>
      <c r="AB35" s="205" t="e">
        <f ca="1">+IF(AND(ISNUMBER(OFFSET('Sanitation Data'!$D$7,0,10*ROW('Sanitation Data'!D29))),'Data Summary'!CQ35="Yes"),OFFSET('Sanitation Data'!$D$7,0,10*ROW('Sanitation Data'!D29)),NA())</f>
        <v>#N/A</v>
      </c>
      <c r="AC35" s="205" t="e">
        <f ca="1">+IF(AND(ISNUMBER(OFFSET('Sanitation Data'!$D$11,0,10*ROW('Sanitation Data'!D29))),'Data Summary'!CR35="Yes"),OFFSET('Sanitation Data'!$D$11,0,10*ROW('Sanitation Data'!D29)),NA())</f>
        <v>#N/A</v>
      </c>
      <c r="AD35" s="205" t="e">
        <f ca="1">+IF(AND(ISNUMBER(OFFSET('Sanitation Data'!$D$12,0,10*ROW('Sanitation Data'!D29))),'Data Summary'!CS35="Yes"),OFFSET('Sanitation Data'!$D$12,0,10*ROW('Sanitation Data'!D29)),NA())</f>
        <v>#N/A</v>
      </c>
      <c r="AE35" s="205" t="e">
        <f ca="1">+IF(AND(ISNUMBER(OFFSET('Sanitation Data'!$D$13,0,10*ROW('Sanitation Data'!D29))),'Data Summary'!CT35="Yes"),OFFSET('Sanitation Data'!$D$13,0,10*ROW('Sanitation Data'!D29)),NA())</f>
        <v>#N/A</v>
      </c>
      <c r="AF35" s="205" t="e">
        <f ca="1">+IF(AND(ISNUMBER(OFFSET('Sanitation Data'!$E$5,0,10*ROW('Sanitation Data'!E29))),'Data Summary'!CU35="Yes"),100-OFFSET('Sanitation Data'!$E$5,0,10*ROW('Sanitation Data'!E29)),NA())</f>
        <v>#N/A</v>
      </c>
      <c r="AG35" s="205" t="e">
        <f ca="1">+IF(AND(ISNUMBER(OFFSET('Sanitation Data'!$E$7,0,10*ROW('Sanitation Data'!E29))),'Data Summary'!CV35="Yes"),OFFSET('Sanitation Data'!$E$7,0,10*ROW('Sanitation Data'!E29)),NA())</f>
        <v>#N/A</v>
      </c>
      <c r="AH35" s="205" t="e">
        <f ca="1">+IF(AND(ISNUMBER(OFFSET('Sanitation Data'!$E$11,0,10*ROW('Sanitation Data'!E29))),'Data Summary'!CW35="Yes"),OFFSET('Sanitation Data'!$E$11,0,10*ROW('Sanitation Data'!E29)),NA())</f>
        <v>#N/A</v>
      </c>
      <c r="AI35" s="205" t="e">
        <f ca="1">+IF(AND(ISNUMBER(OFFSET('Sanitation Data'!$E$12,0,10*ROW('Sanitation Data'!E29))),'Data Summary'!CX35="Yes"),OFFSET('Sanitation Data'!$E$12,0,10*ROW('Sanitation Data'!E29)),NA())</f>
        <v>#N/A</v>
      </c>
      <c r="AJ35" s="205" t="e">
        <f ca="1">+IF(AND(ISNUMBER(OFFSET('Sanitation Data'!$E$13,0,10*ROW('Sanitation Data'!E29))),'Data Summary'!CY35="Yes"),OFFSET('Sanitation Data'!$E$13,0,10*ROW('Sanitation Data'!E29)),NA())</f>
        <v>#N/A</v>
      </c>
      <c r="AK35" s="205" t="e">
        <f ca="1">+IF(AND(ISNUMBER(OFFSET('Sanitation Data'!$F$5,0,10*ROW('Sanitation Data'!F29))),'Data Summary'!CZ35="Yes"),100-OFFSET('Sanitation Data'!$F$5,0,10*ROW('Sanitation Data'!F29)),NA())</f>
        <v>#N/A</v>
      </c>
      <c r="AL35" s="205" t="e">
        <f ca="1">+IF(AND(ISNUMBER(OFFSET('Sanitation Data'!$F$7,0,10*ROW('Sanitation Data'!F29))),'Data Summary'!DA35="Yes"),OFFSET('Sanitation Data'!$F$7,0,10*ROW('Sanitation Data'!F29)),NA())</f>
        <v>#N/A</v>
      </c>
      <c r="AM35" s="205" t="e">
        <f ca="1">+IF(AND(ISNUMBER(OFFSET('Sanitation Data'!$F$11,0,10*ROW('Sanitation Data'!F29))),'Data Summary'!DB35="Yes"),OFFSET('Sanitation Data'!$F$11,0,10*ROW('Sanitation Data'!F29)),NA())</f>
        <v>#N/A</v>
      </c>
      <c r="AN35" s="205" t="e">
        <f ca="1">+IF(AND(ISNUMBER(OFFSET('Sanitation Data'!$F$12,0,10*ROW('Sanitation Data'!F29))),'Data Summary'!DC35="Yes"),OFFSET('Sanitation Data'!$F$12,0,10*ROW('Sanitation Data'!F29)),NA())</f>
        <v>#N/A</v>
      </c>
      <c r="AO35" s="205" t="e">
        <f ca="1">+IF(AND(ISNUMBER(OFFSET('Sanitation Data'!$F$13,0,10*ROW('Sanitation Data'!F29))),'Data Summary'!DD35="Yes"),OFFSET('Sanitation Data'!$F$13,0,10*ROW('Sanitation Data'!F29)),NA())</f>
        <v>#N/A</v>
      </c>
      <c r="AP35" s="205" t="e">
        <f ca="1">+IF(AND(ISNUMBER(OFFSET('Sanitation Data'!$G$5,0,10*ROW('Sanitation Data'!G29))),'Data Summary'!DE35="Yes"),100-OFFSET('Sanitation Data'!$G$5,0,10*ROW('Sanitation Data'!G29)),NA())</f>
        <v>#N/A</v>
      </c>
      <c r="AQ35" s="205" t="e">
        <f ca="1">+IF(AND(ISNUMBER(OFFSET('Sanitation Data'!$G$7,0,10*ROW('Sanitation Data'!G29))),'Data Summary'!DF35="Yes"),OFFSET('Sanitation Data'!$G$7,0,10*ROW('Sanitation Data'!G29)),NA())</f>
        <v>#N/A</v>
      </c>
      <c r="AR35" s="205" t="e">
        <f ca="1">+IF(AND(ISNUMBER(OFFSET('Sanitation Data'!$G$11,0,10*ROW('Sanitation Data'!G29))),'Data Summary'!DG35="Yes"),OFFSET('Sanitation Data'!$G$11,0,10*ROW('Sanitation Data'!G29)),NA())</f>
        <v>#N/A</v>
      </c>
      <c r="AS35" s="205" t="e">
        <f ca="1">+IF(AND(ISNUMBER(OFFSET('Sanitation Data'!$G$12,0,10*ROW('Sanitation Data'!G29))),'Data Summary'!DH35="Yes"),OFFSET('Sanitation Data'!$G$12,0,10*ROW('Sanitation Data'!G29)),NA())</f>
        <v>#N/A</v>
      </c>
      <c r="AT35" s="205" t="e">
        <f ca="1">+IF(AND(ISNUMBER(OFFSET('Sanitation Data'!$G$13,0,10*ROW('Sanitation Data'!G29))),'Data Summary'!DI35="Yes"),OFFSET('Sanitation Data'!$G$13,0,10*ROW('Sanitation Data'!G29)),NA())</f>
        <v>#N/A</v>
      </c>
      <c r="AU35" s="205" t="e">
        <f ca="1">+IF(AND(ISNUMBER(OFFSET('Sanitation Data'!$H$5,0,10*ROW('Sanitation Data'!H29))),'Data Summary'!DJ35="Yes"),100-OFFSET('Sanitation Data'!$H$5,0,10*ROW('Sanitation Data'!H29)),NA())</f>
        <v>#N/A</v>
      </c>
      <c r="AV35" s="205" t="e">
        <f ca="1">+IF(AND(ISNUMBER(OFFSET('Sanitation Data'!$H$7,0,10*ROW('Sanitation Data'!H29))),'Data Summary'!DK35="Yes"),OFFSET('Sanitation Data'!$H$7,0,10*ROW('Sanitation Data'!H29)),NA())</f>
        <v>#N/A</v>
      </c>
      <c r="AW35" s="205" t="e">
        <f ca="1">+IF(AND(ISNUMBER(OFFSET('Sanitation Data'!$H$11,0,10*ROW('Sanitation Data'!H29))),'Data Summary'!DL35="Yes"),OFFSET('Sanitation Data'!$H$11,0,10*ROW('Sanitation Data'!H29)),NA())</f>
        <v>#N/A</v>
      </c>
      <c r="AX35" s="205" t="e">
        <f ca="1">+IF(AND(ISNUMBER(OFFSET('Sanitation Data'!$H$12,0,10*ROW('Sanitation Data'!H29))),'Data Summary'!DM35="Yes"),OFFSET('Sanitation Data'!$H$12,0,10*ROW('Sanitation Data'!H29)),NA())</f>
        <v>#N/A</v>
      </c>
      <c r="AY35" s="205" t="e">
        <f ca="1">+IF(AND(ISNUMBER(OFFSET('Sanitation Data'!$H$13,0,10*ROW('Sanitation Data'!H29))),'Data Summary'!DN35="Yes"),OFFSET('Sanitation Data'!$H$13,0,10*ROW('Sanitation Data'!H29)),NA())</f>
        <v>#N/A</v>
      </c>
      <c r="AZ35" s="206" t="e">
        <f ca="1">+IF(AND(ISNUMBER(OFFSET('Hygiene Data'!$C$6,0,10*ROW('Hygiene Data'!C29))),'Data Summary'!DO35="Yes"),OFFSET('Hygiene Data'!$C$6,0,10*ROW('Hygiene Data'!C29)),NA())</f>
        <v>#N/A</v>
      </c>
      <c r="BA35" s="206" t="e">
        <f ca="1">+IF(AND(ISNUMBER(OFFSET('Hygiene Data'!$C$8,0,10*ROW('Hygiene Data'!C29))),'Data Summary'!DP35="Yes"),OFFSET('Hygiene Data'!$C$8,0,10*ROW('Hygiene Data'!C29)),NA())</f>
        <v>#N/A</v>
      </c>
      <c r="BB35" s="206" t="e">
        <f ca="1">+IF(AND(ISNUMBER(OFFSET('Hygiene Data'!$C$10,0,10*ROW('Hygiene Data'!C29))),'Data Summary'!DQ35="Yes"),OFFSET('Hygiene Data'!$C$10,0,10*ROW('Hygiene Data'!C29)),NA())</f>
        <v>#N/A</v>
      </c>
      <c r="BC35" s="206" t="e">
        <f ca="1">+IF(AND(ISNUMBER(OFFSET('Hygiene Data'!$D$6,0,10*ROW('Hygiene Data'!D29))),'Data Summary'!DR35="Yes"),OFFSET('Hygiene Data'!$D$6,0,10*ROW('Hygiene Data'!D29)),NA())</f>
        <v>#N/A</v>
      </c>
      <c r="BD35" s="206" t="e">
        <f ca="1">+IF(AND(ISNUMBER(OFFSET('Hygiene Data'!$D$8,0,10*ROW('Hygiene Data'!D29))),'Data Summary'!DS35="Yes"),OFFSET('Hygiene Data'!$D$8,0,10*ROW('Hygiene Data'!D29)),NA())</f>
        <v>#N/A</v>
      </c>
      <c r="BE35" s="206" t="e">
        <f ca="1">+IF(AND(ISNUMBER(OFFSET('Hygiene Data'!$D$10,0,10*ROW('Hygiene Data'!D29))),'Data Summary'!DT35="Yes"),OFFSET('Hygiene Data'!$D$10,0,10*ROW('Hygiene Data'!D29)),NA())</f>
        <v>#N/A</v>
      </c>
      <c r="BF35" s="206" t="e">
        <f ca="1">+IF(AND(ISNUMBER(OFFSET('Hygiene Data'!$E$6,0,10*ROW('Hygiene Data'!E29))),'Data Summary'!DU35="Yes"),OFFSET('Hygiene Data'!$E$6,0,10*ROW('Hygiene Data'!E29)),NA())</f>
        <v>#N/A</v>
      </c>
      <c r="BG35" s="206" t="e">
        <f ca="1">+IF(AND(ISNUMBER(OFFSET('Hygiene Data'!$E$8,0,10*ROW('Hygiene Data'!E29))),'Data Summary'!DV35="Yes"),OFFSET('Hygiene Data'!$E$8,0,10*ROW('Hygiene Data'!E29)),NA())</f>
        <v>#N/A</v>
      </c>
      <c r="BH35" s="206" t="e">
        <f ca="1">+IF(AND(ISNUMBER(OFFSET('Hygiene Data'!$E$10,0,10*ROW('Hygiene Data'!E29))),'Data Summary'!DW35="Yes"),OFFSET('Hygiene Data'!$E$10,0,10*ROW('Hygiene Data'!E29)),NA())</f>
        <v>#N/A</v>
      </c>
      <c r="BI35" s="206" t="e">
        <f ca="1">+IF(AND(ISNUMBER(OFFSET('Hygiene Data'!$F$6,0,10*ROW('Hygiene Data'!F29))),'Data Summary'!DX35="Yes"),OFFSET('Hygiene Data'!$F$6,0,10*ROW('Hygiene Data'!F29)),NA())</f>
        <v>#N/A</v>
      </c>
      <c r="BJ35" s="206" t="e">
        <f ca="1">+IF(AND(ISNUMBER(OFFSET('Hygiene Data'!$F$8,0,10*ROW('Hygiene Data'!F29))),'Data Summary'!DY35="Yes"),OFFSET('Hygiene Data'!$F$8,0,10*ROW('Hygiene Data'!F29)),NA())</f>
        <v>#N/A</v>
      </c>
      <c r="BK35" s="206" t="e">
        <f ca="1">+IF(AND(ISNUMBER(OFFSET('Hygiene Data'!$F$10,0,10*ROW('Hygiene Data'!F29))),'Data Summary'!DZ35="Yes"),OFFSET('Hygiene Data'!$F$10,0,10*ROW('Hygiene Data'!F29)),NA())</f>
        <v>#N/A</v>
      </c>
      <c r="BL35" s="206" t="e">
        <f ca="1">+IF(AND(ISNUMBER(OFFSET('Hygiene Data'!$G$6,0,10*ROW('Hygiene Data'!G29))),'Data Summary'!EA35="Yes"),OFFSET('Hygiene Data'!$G$6,0,10*ROW('Hygiene Data'!G29)),NA())</f>
        <v>#N/A</v>
      </c>
      <c r="BM35" s="206" t="e">
        <f ca="1">+IF(AND(ISNUMBER(OFFSET('Hygiene Data'!$G$8,0,10*ROW('Hygiene Data'!G29))),'Data Summary'!EB35="Yes"),OFFSET('Hygiene Data'!$G$8,0,10*ROW('Hygiene Data'!G29)),NA())</f>
        <v>#N/A</v>
      </c>
      <c r="BN35" s="206" t="e">
        <f ca="1">+IF(AND(ISNUMBER(OFFSET('Hygiene Data'!$G$10,0,10*ROW('Hygiene Data'!G29))),'Data Summary'!EC35="Yes"),OFFSET('Hygiene Data'!$G$10,0,10*ROW('Hygiene Data'!G29)),NA())</f>
        <v>#N/A</v>
      </c>
      <c r="BO35" s="206" t="e">
        <f ca="1">+IF(AND(ISNUMBER(OFFSET('Hygiene Data'!$H$6,0,10*ROW('Hygiene Data'!H29))),'Data Summary'!ED35="Yes"),OFFSET('Hygiene Data'!$H$6,0,10*ROW('Hygiene Data'!H29)),NA())</f>
        <v>#N/A</v>
      </c>
      <c r="BP35" s="206" t="e">
        <f ca="1">+IF(AND(ISNUMBER(OFFSET('Hygiene Data'!$H$8,0,10*ROW('Hygiene Data'!H29))),'Data Summary'!EE35="Yes"),OFFSET('Hygiene Data'!$H$8,0,10*ROW('Hygiene Data'!H29)),NA())</f>
        <v>#N/A</v>
      </c>
      <c r="BQ35" s="206" t="e">
        <f ca="1">+IF(AND(ISNUMBER(OFFSET('Hygiene Data'!$H$10,0,10*ROW('Hygiene Data'!H29))),'Data Summary'!EF35="Yes"),OFFSET('Hygiene Data'!$H$10,0,10*ROW('Hygiene Data'!H29)),NA())</f>
        <v>#N/A</v>
      </c>
    </row>
    <row r="36" spans="1:69" x14ac:dyDescent="0.25">
      <c r="A36" s="59" t="e">
        <f ca="1">+IF(OFFSET('Water Data'!$B$1,0,10*ROW('Water Data'!B30))="",NA(),OFFSET('Water Data'!$B$1,0,10*ROW('Water Data'!B30)))</f>
        <v>#N/A</v>
      </c>
      <c r="B36" s="59" t="e">
        <f ca="1">+IF(OFFSET('Water Data'!$A$3,0,10*ROW('Water Data'!A33))="",NA(),OFFSET('Water Data'!$A$3,0,10*ROW('Water Data'!A33)))</f>
        <v>#N/A</v>
      </c>
      <c r="C36" s="59" t="e">
        <f ca="1">+IF(OFFSET('Water Data'!$C$3,0,10*ROW('Water Data'!C33))="",NA(),OFFSET('Water Data'!$C$3,0,10*ROW('Water Data'!C33)))</f>
        <v>#N/A</v>
      </c>
      <c r="D36" s="433" t="e">
        <f ca="1">+IF(AND(ISNUMBER(OFFSET('Water Data'!$C$5,0,10*ROW('Water Data'!C30))),'Data Summary'!BS36="Yes"),100-OFFSET('Water Data'!$C$5,0,10*ROW('Water Data'!C30)),NA())</f>
        <v>#N/A</v>
      </c>
      <c r="E36" s="433" t="e">
        <f ca="1">+IF(AND(ISNUMBER(OFFSET('Water Data'!$C$7,0,10*ROW('Water Data'!C30))),'Data Summary'!BT36="Yes"),OFFSET('Water Data'!$C$7,0,10*ROW('Water Data'!C30)),NA())</f>
        <v>#N/A</v>
      </c>
      <c r="F36" s="433" t="e">
        <f ca="1">+IF(AND(ISNUMBER(OFFSET('Water Data'!$C$10,0,10*ROW('Water Data'!C30))),'Data Summary'!BU36="Yes"),OFFSET('Water Data'!$C$10,0,10*ROW('Water Data'!C30)),NA())</f>
        <v>#N/A</v>
      </c>
      <c r="G36" s="433" t="e">
        <f ca="1">+IF(AND(ISNUMBER(OFFSET('Water Data'!$D$5,0,10*ROW('Water Data'!D30))),'Data Summary'!BV36="Yes"),100-OFFSET('Water Data'!$D$5,0,10*ROW('Water Data'!D30)),NA())</f>
        <v>#N/A</v>
      </c>
      <c r="H36" s="433" t="e">
        <f ca="1">+IF(AND(ISNUMBER(OFFSET('Water Data'!$D$7,0,10*ROW('Water Data'!D30))),'Data Summary'!BW36="Yes"),OFFSET('Water Data'!$D$7,0,10*ROW('Water Data'!D30)),NA())</f>
        <v>#N/A</v>
      </c>
      <c r="I36" s="433" t="e">
        <f ca="1">+IF(AND(ISNUMBER(OFFSET('Water Data'!$D$10,0,10*ROW('Water Data'!D30))),'Data Summary'!BX36="Yes"),OFFSET('Water Data'!$D$10,0,10*ROW('Water Data'!D30)),NA())</f>
        <v>#N/A</v>
      </c>
      <c r="J36" s="433" t="e">
        <f ca="1">+IF(AND(ISNUMBER(OFFSET('Water Data'!$E$5,0,10*ROW('Water Data'!E30))),'Data Summary'!BY36="Yes"),100-OFFSET('Water Data'!$E$5,0,10*ROW('Water Data'!E30)),NA())</f>
        <v>#N/A</v>
      </c>
      <c r="K36" s="433" t="e">
        <f ca="1">+IF(AND(ISNUMBER(OFFSET('Water Data'!$E$7,0,10*ROW('Water Data'!E30))),'Data Summary'!BZ36="Yes"),OFFSET('Water Data'!$E$7,0,10*ROW('Water Data'!E30)),NA())</f>
        <v>#N/A</v>
      </c>
      <c r="L36" s="433" t="e">
        <f ca="1">+IF(AND(ISNUMBER(OFFSET('Water Data'!$E$10,0,10*ROW('Water Data'!E30))),'Data Summary'!CA36="Yes"),OFFSET('Water Data'!$E$10,0,10*ROW('Water Data'!E30)),NA())</f>
        <v>#N/A</v>
      </c>
      <c r="M36" s="433" t="e">
        <f ca="1">+IF(AND(ISNUMBER(OFFSET('Water Data'!$F$5,0,10*ROW('Water Data'!F30))),'Data Summary'!CB36="Yes"),100-OFFSET('Water Data'!$F$5,0,10*ROW('Water Data'!F30)),NA())</f>
        <v>#N/A</v>
      </c>
      <c r="N36" s="433" t="e">
        <f ca="1">+IF(AND(ISNUMBER(OFFSET('Water Data'!$F$7,0,10*ROW('Water Data'!F30))),'Data Summary'!CC36="Yes"),OFFSET('Water Data'!$F$7,0,10*ROW('Water Data'!F30)),NA())</f>
        <v>#N/A</v>
      </c>
      <c r="O36" s="433" t="e">
        <f ca="1">+IF(AND(ISNUMBER(OFFSET('Water Data'!$F$10,0,10*ROW('Water Data'!F30))),'Data Summary'!CD36="Yes"),OFFSET('Water Data'!$F$10,0,10*ROW('Water Data'!F30)),NA())</f>
        <v>#N/A</v>
      </c>
      <c r="P36" s="433" t="e">
        <f ca="1">+IF(AND(ISNUMBER(OFFSET('Water Data'!$G$5,0,10*ROW('Water Data'!G30))),'Data Summary'!CE36="Yes"),100-OFFSET('Water Data'!$G$5,0,10*ROW('Water Data'!G30)),NA())</f>
        <v>#N/A</v>
      </c>
      <c r="Q36" s="433" t="e">
        <f ca="1">+IF(AND(ISNUMBER(OFFSET('Water Data'!$G$7,0,10*ROW('Water Data'!G30))),'Data Summary'!CF36="Yes"),OFFSET('Water Data'!$G$7,0,10*ROW('Water Data'!G30)),NA())</f>
        <v>#N/A</v>
      </c>
      <c r="R36" s="433" t="e">
        <f ca="1">+IF(AND(ISNUMBER(OFFSET('Water Data'!$G$10,0,10*ROW('Water Data'!G30))),'Data Summary'!CG36="Yes"),OFFSET('Water Data'!$G$10,0,10*ROW('Water Data'!G30)),NA())</f>
        <v>#N/A</v>
      </c>
      <c r="S36" s="433" t="e">
        <f ca="1">+IF(AND(ISNUMBER(OFFSET('Water Data'!$H$5,0,10*ROW('Water Data'!H30))),'Data Summary'!CH36="Yes"),100-OFFSET('Water Data'!$H$5,0,10*ROW('Water Data'!H30)),NA())</f>
        <v>#N/A</v>
      </c>
      <c r="T36" s="433" t="e">
        <f ca="1">+IF(AND(ISNUMBER(OFFSET('Water Data'!$H$7,0,10*ROW('Water Data'!H30))),'Data Summary'!CI36="Yes"),OFFSET('Water Data'!$H$7,0,10*ROW('Water Data'!H30)),NA())</f>
        <v>#N/A</v>
      </c>
      <c r="U36" s="433" t="e">
        <f ca="1">+IF(AND(ISNUMBER(OFFSET('Water Data'!$H$10,0,10*ROW('Water Data'!H30))),'Data Summary'!CJ36="Yes"),OFFSET('Water Data'!$H$10,0,10*ROW('Water Data'!H30)),NA())</f>
        <v>#N/A</v>
      </c>
      <c r="V36" s="205" t="e">
        <f ca="1">+IF(AND(ISNUMBER(OFFSET('Sanitation Data'!$C$5,0,10*ROW('Sanitation Data'!C30))),'Data Summary'!CK36="Yes"),100-OFFSET('Sanitation Data'!$C$5,0,10*ROW('Sanitation Data'!C30)),NA())</f>
        <v>#N/A</v>
      </c>
      <c r="W36" s="205" t="e">
        <f ca="1">+IF(AND(ISNUMBER(OFFSET('Sanitation Data'!$C$7,0,10*ROW('Sanitation Data'!C30))),'Data Summary'!CL36="Yes"),OFFSET('Sanitation Data'!$C$7,0,10*ROW('Sanitation Data'!C30)),NA())</f>
        <v>#N/A</v>
      </c>
      <c r="X36" s="205" t="e">
        <f ca="1">+IF(AND(ISNUMBER(OFFSET('Sanitation Data'!$C$11,0,10*ROW('Sanitation Data'!C30))),'Data Summary'!CM36="Yes"),OFFSET('Sanitation Data'!$C$11,0,10*ROW('Sanitation Data'!C30)),NA())</f>
        <v>#N/A</v>
      </c>
      <c r="Y36" s="205" t="e">
        <f ca="1">+IF(AND(ISNUMBER(OFFSET('Sanitation Data'!$C$12,0,10*ROW('Sanitation Data'!C30))),'Data Summary'!CN36="Yes"),OFFSET('Sanitation Data'!$C$12,0,10*ROW('Sanitation Data'!C30)),NA())</f>
        <v>#N/A</v>
      </c>
      <c r="Z36" s="205" t="e">
        <f ca="1">+IF(AND(ISNUMBER(OFFSET('Sanitation Data'!$C$13,0,10*ROW('Sanitation Data'!C30))),'Data Summary'!CO36="Yes"),OFFSET('Sanitation Data'!$C$13,0,10*ROW('Sanitation Data'!C30)),NA())</f>
        <v>#N/A</v>
      </c>
      <c r="AA36" s="205" t="e">
        <f ca="1">+IF(AND(ISNUMBER(OFFSET('Sanitation Data'!$D$5,0,10*ROW('Sanitation Data'!D30))),'Data Summary'!CP36="Yes"),100-OFFSET('Sanitation Data'!$D$5,0,10*ROW('Sanitation Data'!D30)),NA())</f>
        <v>#N/A</v>
      </c>
      <c r="AB36" s="205" t="e">
        <f ca="1">+IF(AND(ISNUMBER(OFFSET('Sanitation Data'!$D$7,0,10*ROW('Sanitation Data'!D30))),'Data Summary'!CQ36="Yes"),OFFSET('Sanitation Data'!$D$7,0,10*ROW('Sanitation Data'!D30)),NA())</f>
        <v>#N/A</v>
      </c>
      <c r="AC36" s="205" t="e">
        <f ca="1">+IF(AND(ISNUMBER(OFFSET('Sanitation Data'!$D$11,0,10*ROW('Sanitation Data'!D30))),'Data Summary'!CR36="Yes"),OFFSET('Sanitation Data'!$D$11,0,10*ROW('Sanitation Data'!D30)),NA())</f>
        <v>#N/A</v>
      </c>
      <c r="AD36" s="205" t="e">
        <f ca="1">+IF(AND(ISNUMBER(OFFSET('Sanitation Data'!$D$12,0,10*ROW('Sanitation Data'!D30))),'Data Summary'!CS36="Yes"),OFFSET('Sanitation Data'!$D$12,0,10*ROW('Sanitation Data'!D30)),NA())</f>
        <v>#N/A</v>
      </c>
      <c r="AE36" s="205" t="e">
        <f ca="1">+IF(AND(ISNUMBER(OFFSET('Sanitation Data'!$D$13,0,10*ROW('Sanitation Data'!D30))),'Data Summary'!CT36="Yes"),OFFSET('Sanitation Data'!$D$13,0,10*ROW('Sanitation Data'!D30)),NA())</f>
        <v>#N/A</v>
      </c>
      <c r="AF36" s="205" t="e">
        <f ca="1">+IF(AND(ISNUMBER(OFFSET('Sanitation Data'!$E$5,0,10*ROW('Sanitation Data'!E30))),'Data Summary'!CU36="Yes"),100-OFFSET('Sanitation Data'!$E$5,0,10*ROW('Sanitation Data'!E30)),NA())</f>
        <v>#N/A</v>
      </c>
      <c r="AG36" s="205" t="e">
        <f ca="1">+IF(AND(ISNUMBER(OFFSET('Sanitation Data'!$E$7,0,10*ROW('Sanitation Data'!E30))),'Data Summary'!CV36="Yes"),OFFSET('Sanitation Data'!$E$7,0,10*ROW('Sanitation Data'!E30)),NA())</f>
        <v>#N/A</v>
      </c>
      <c r="AH36" s="205" t="e">
        <f ca="1">+IF(AND(ISNUMBER(OFFSET('Sanitation Data'!$E$11,0,10*ROW('Sanitation Data'!E30))),'Data Summary'!CW36="Yes"),OFFSET('Sanitation Data'!$E$11,0,10*ROW('Sanitation Data'!E30)),NA())</f>
        <v>#N/A</v>
      </c>
      <c r="AI36" s="205" t="e">
        <f ca="1">+IF(AND(ISNUMBER(OFFSET('Sanitation Data'!$E$12,0,10*ROW('Sanitation Data'!E30))),'Data Summary'!CX36="Yes"),OFFSET('Sanitation Data'!$E$12,0,10*ROW('Sanitation Data'!E30)),NA())</f>
        <v>#N/A</v>
      </c>
      <c r="AJ36" s="205" t="e">
        <f ca="1">+IF(AND(ISNUMBER(OFFSET('Sanitation Data'!$E$13,0,10*ROW('Sanitation Data'!E30))),'Data Summary'!CY36="Yes"),OFFSET('Sanitation Data'!$E$13,0,10*ROW('Sanitation Data'!E30)),NA())</f>
        <v>#N/A</v>
      </c>
      <c r="AK36" s="205" t="e">
        <f ca="1">+IF(AND(ISNUMBER(OFFSET('Sanitation Data'!$F$5,0,10*ROW('Sanitation Data'!F30))),'Data Summary'!CZ36="Yes"),100-OFFSET('Sanitation Data'!$F$5,0,10*ROW('Sanitation Data'!F30)),NA())</f>
        <v>#N/A</v>
      </c>
      <c r="AL36" s="205" t="e">
        <f ca="1">+IF(AND(ISNUMBER(OFFSET('Sanitation Data'!$F$7,0,10*ROW('Sanitation Data'!F30))),'Data Summary'!DA36="Yes"),OFFSET('Sanitation Data'!$F$7,0,10*ROW('Sanitation Data'!F30)),NA())</f>
        <v>#N/A</v>
      </c>
      <c r="AM36" s="205" t="e">
        <f ca="1">+IF(AND(ISNUMBER(OFFSET('Sanitation Data'!$F$11,0,10*ROW('Sanitation Data'!F30))),'Data Summary'!DB36="Yes"),OFFSET('Sanitation Data'!$F$11,0,10*ROW('Sanitation Data'!F30)),NA())</f>
        <v>#N/A</v>
      </c>
      <c r="AN36" s="205" t="e">
        <f ca="1">+IF(AND(ISNUMBER(OFFSET('Sanitation Data'!$F$12,0,10*ROW('Sanitation Data'!F30))),'Data Summary'!DC36="Yes"),OFFSET('Sanitation Data'!$F$12,0,10*ROW('Sanitation Data'!F30)),NA())</f>
        <v>#N/A</v>
      </c>
      <c r="AO36" s="205" t="e">
        <f ca="1">+IF(AND(ISNUMBER(OFFSET('Sanitation Data'!$F$13,0,10*ROW('Sanitation Data'!F30))),'Data Summary'!DD36="Yes"),OFFSET('Sanitation Data'!$F$13,0,10*ROW('Sanitation Data'!F30)),NA())</f>
        <v>#N/A</v>
      </c>
      <c r="AP36" s="205" t="e">
        <f ca="1">+IF(AND(ISNUMBER(OFFSET('Sanitation Data'!$G$5,0,10*ROW('Sanitation Data'!G30))),'Data Summary'!DE36="Yes"),100-OFFSET('Sanitation Data'!$G$5,0,10*ROW('Sanitation Data'!G30)),NA())</f>
        <v>#N/A</v>
      </c>
      <c r="AQ36" s="205" t="e">
        <f ca="1">+IF(AND(ISNUMBER(OFFSET('Sanitation Data'!$G$7,0,10*ROW('Sanitation Data'!G30))),'Data Summary'!DF36="Yes"),OFFSET('Sanitation Data'!$G$7,0,10*ROW('Sanitation Data'!G30)),NA())</f>
        <v>#N/A</v>
      </c>
      <c r="AR36" s="205" t="e">
        <f ca="1">+IF(AND(ISNUMBER(OFFSET('Sanitation Data'!$G$11,0,10*ROW('Sanitation Data'!G30))),'Data Summary'!DG36="Yes"),OFFSET('Sanitation Data'!$G$11,0,10*ROW('Sanitation Data'!G30)),NA())</f>
        <v>#N/A</v>
      </c>
      <c r="AS36" s="205" t="e">
        <f ca="1">+IF(AND(ISNUMBER(OFFSET('Sanitation Data'!$G$12,0,10*ROW('Sanitation Data'!G30))),'Data Summary'!DH36="Yes"),OFFSET('Sanitation Data'!$G$12,0,10*ROW('Sanitation Data'!G30)),NA())</f>
        <v>#N/A</v>
      </c>
      <c r="AT36" s="205" t="e">
        <f ca="1">+IF(AND(ISNUMBER(OFFSET('Sanitation Data'!$G$13,0,10*ROW('Sanitation Data'!G30))),'Data Summary'!DI36="Yes"),OFFSET('Sanitation Data'!$G$13,0,10*ROW('Sanitation Data'!G30)),NA())</f>
        <v>#N/A</v>
      </c>
      <c r="AU36" s="205" t="e">
        <f ca="1">+IF(AND(ISNUMBER(OFFSET('Sanitation Data'!$H$5,0,10*ROW('Sanitation Data'!H30))),'Data Summary'!DJ36="Yes"),100-OFFSET('Sanitation Data'!$H$5,0,10*ROW('Sanitation Data'!H30)),NA())</f>
        <v>#N/A</v>
      </c>
      <c r="AV36" s="205" t="e">
        <f ca="1">+IF(AND(ISNUMBER(OFFSET('Sanitation Data'!$H$7,0,10*ROW('Sanitation Data'!H30))),'Data Summary'!DK36="Yes"),OFFSET('Sanitation Data'!$H$7,0,10*ROW('Sanitation Data'!H30)),NA())</f>
        <v>#N/A</v>
      </c>
      <c r="AW36" s="205" t="e">
        <f ca="1">+IF(AND(ISNUMBER(OFFSET('Sanitation Data'!$H$11,0,10*ROW('Sanitation Data'!H30))),'Data Summary'!DL36="Yes"),OFFSET('Sanitation Data'!$H$11,0,10*ROW('Sanitation Data'!H30)),NA())</f>
        <v>#N/A</v>
      </c>
      <c r="AX36" s="205" t="e">
        <f ca="1">+IF(AND(ISNUMBER(OFFSET('Sanitation Data'!$H$12,0,10*ROW('Sanitation Data'!H30))),'Data Summary'!DM36="Yes"),OFFSET('Sanitation Data'!$H$12,0,10*ROW('Sanitation Data'!H30)),NA())</f>
        <v>#N/A</v>
      </c>
      <c r="AY36" s="205" t="e">
        <f ca="1">+IF(AND(ISNUMBER(OFFSET('Sanitation Data'!$H$13,0,10*ROW('Sanitation Data'!H30))),'Data Summary'!DN36="Yes"),OFFSET('Sanitation Data'!$H$13,0,10*ROW('Sanitation Data'!H30)),NA())</f>
        <v>#N/A</v>
      </c>
      <c r="AZ36" s="206" t="e">
        <f ca="1">+IF(AND(ISNUMBER(OFFSET('Hygiene Data'!$C$6,0,10*ROW('Hygiene Data'!C30))),'Data Summary'!DO36="Yes"),OFFSET('Hygiene Data'!$C$6,0,10*ROW('Hygiene Data'!C30)),NA())</f>
        <v>#N/A</v>
      </c>
      <c r="BA36" s="206" t="e">
        <f ca="1">+IF(AND(ISNUMBER(OFFSET('Hygiene Data'!$C$8,0,10*ROW('Hygiene Data'!C30))),'Data Summary'!DP36="Yes"),OFFSET('Hygiene Data'!$C$8,0,10*ROW('Hygiene Data'!C30)),NA())</f>
        <v>#N/A</v>
      </c>
      <c r="BB36" s="206" t="e">
        <f ca="1">+IF(AND(ISNUMBER(OFFSET('Hygiene Data'!$C$10,0,10*ROW('Hygiene Data'!C30))),'Data Summary'!DQ36="Yes"),OFFSET('Hygiene Data'!$C$10,0,10*ROW('Hygiene Data'!C30)),NA())</f>
        <v>#N/A</v>
      </c>
      <c r="BC36" s="206" t="e">
        <f ca="1">+IF(AND(ISNUMBER(OFFSET('Hygiene Data'!$D$6,0,10*ROW('Hygiene Data'!D30))),'Data Summary'!DR36="Yes"),OFFSET('Hygiene Data'!$D$6,0,10*ROW('Hygiene Data'!D30)),NA())</f>
        <v>#N/A</v>
      </c>
      <c r="BD36" s="206" t="e">
        <f ca="1">+IF(AND(ISNUMBER(OFFSET('Hygiene Data'!$D$8,0,10*ROW('Hygiene Data'!D30))),'Data Summary'!DS36="Yes"),OFFSET('Hygiene Data'!$D$8,0,10*ROW('Hygiene Data'!D30)),NA())</f>
        <v>#N/A</v>
      </c>
      <c r="BE36" s="206" t="e">
        <f ca="1">+IF(AND(ISNUMBER(OFFSET('Hygiene Data'!$D$10,0,10*ROW('Hygiene Data'!D30))),'Data Summary'!DT36="Yes"),OFFSET('Hygiene Data'!$D$10,0,10*ROW('Hygiene Data'!D30)),NA())</f>
        <v>#N/A</v>
      </c>
      <c r="BF36" s="206" t="e">
        <f ca="1">+IF(AND(ISNUMBER(OFFSET('Hygiene Data'!$E$6,0,10*ROW('Hygiene Data'!E30))),'Data Summary'!DU36="Yes"),OFFSET('Hygiene Data'!$E$6,0,10*ROW('Hygiene Data'!E30)),NA())</f>
        <v>#N/A</v>
      </c>
      <c r="BG36" s="206" t="e">
        <f ca="1">+IF(AND(ISNUMBER(OFFSET('Hygiene Data'!$E$8,0,10*ROW('Hygiene Data'!E30))),'Data Summary'!DV36="Yes"),OFFSET('Hygiene Data'!$E$8,0,10*ROW('Hygiene Data'!E30)),NA())</f>
        <v>#N/A</v>
      </c>
      <c r="BH36" s="206" t="e">
        <f ca="1">+IF(AND(ISNUMBER(OFFSET('Hygiene Data'!$E$10,0,10*ROW('Hygiene Data'!E30))),'Data Summary'!DW36="Yes"),OFFSET('Hygiene Data'!$E$10,0,10*ROW('Hygiene Data'!E30)),NA())</f>
        <v>#N/A</v>
      </c>
      <c r="BI36" s="206" t="e">
        <f ca="1">+IF(AND(ISNUMBER(OFFSET('Hygiene Data'!$F$6,0,10*ROW('Hygiene Data'!F30))),'Data Summary'!DX36="Yes"),OFFSET('Hygiene Data'!$F$6,0,10*ROW('Hygiene Data'!F30)),NA())</f>
        <v>#N/A</v>
      </c>
      <c r="BJ36" s="206" t="e">
        <f ca="1">+IF(AND(ISNUMBER(OFFSET('Hygiene Data'!$F$8,0,10*ROW('Hygiene Data'!F30))),'Data Summary'!DY36="Yes"),OFFSET('Hygiene Data'!$F$8,0,10*ROW('Hygiene Data'!F30)),NA())</f>
        <v>#N/A</v>
      </c>
      <c r="BK36" s="206" t="e">
        <f ca="1">+IF(AND(ISNUMBER(OFFSET('Hygiene Data'!$F$10,0,10*ROW('Hygiene Data'!F30))),'Data Summary'!DZ36="Yes"),OFFSET('Hygiene Data'!$F$10,0,10*ROW('Hygiene Data'!F30)),NA())</f>
        <v>#N/A</v>
      </c>
      <c r="BL36" s="206" t="e">
        <f ca="1">+IF(AND(ISNUMBER(OFFSET('Hygiene Data'!$G$6,0,10*ROW('Hygiene Data'!G30))),'Data Summary'!EA36="Yes"),OFFSET('Hygiene Data'!$G$6,0,10*ROW('Hygiene Data'!G30)),NA())</f>
        <v>#N/A</v>
      </c>
      <c r="BM36" s="206" t="e">
        <f ca="1">+IF(AND(ISNUMBER(OFFSET('Hygiene Data'!$G$8,0,10*ROW('Hygiene Data'!G30))),'Data Summary'!EB36="Yes"),OFFSET('Hygiene Data'!$G$8,0,10*ROW('Hygiene Data'!G30)),NA())</f>
        <v>#N/A</v>
      </c>
      <c r="BN36" s="206" t="e">
        <f ca="1">+IF(AND(ISNUMBER(OFFSET('Hygiene Data'!$G$10,0,10*ROW('Hygiene Data'!G30))),'Data Summary'!EC36="Yes"),OFFSET('Hygiene Data'!$G$10,0,10*ROW('Hygiene Data'!G30)),NA())</f>
        <v>#N/A</v>
      </c>
      <c r="BO36" s="206" t="e">
        <f ca="1">+IF(AND(ISNUMBER(OFFSET('Hygiene Data'!$H$6,0,10*ROW('Hygiene Data'!H30))),'Data Summary'!ED36="Yes"),OFFSET('Hygiene Data'!$H$6,0,10*ROW('Hygiene Data'!H30)),NA())</f>
        <v>#N/A</v>
      </c>
      <c r="BP36" s="206" t="e">
        <f ca="1">+IF(AND(ISNUMBER(OFFSET('Hygiene Data'!$H$8,0,10*ROW('Hygiene Data'!H30))),'Data Summary'!EE36="Yes"),OFFSET('Hygiene Data'!$H$8,0,10*ROW('Hygiene Data'!H30)),NA())</f>
        <v>#N/A</v>
      </c>
      <c r="BQ36" s="206" t="e">
        <f ca="1">+IF(AND(ISNUMBER(OFFSET('Hygiene Data'!$H$10,0,10*ROW('Hygiene Data'!H30))),'Data Summary'!EF36="Yes"),OFFSET('Hygiene Data'!$H$10,0,10*ROW('Hygiene Data'!H30)),NA())</f>
        <v>#N/A</v>
      </c>
    </row>
    <row r="37" spans="1:69" x14ac:dyDescent="0.25">
      <c r="A37" s="59" t="e">
        <f ca="1">+IF(OFFSET('Water Data'!$B$1,0,10*ROW('Water Data'!B31))="",NA(),OFFSET('Water Data'!$B$1,0,10*ROW('Water Data'!B31)))</f>
        <v>#N/A</v>
      </c>
      <c r="B37" s="59" t="e">
        <f ca="1">+IF(OFFSET('Water Data'!$A$3,0,10*ROW('Water Data'!A34))="",NA(),OFFSET('Water Data'!$A$3,0,10*ROW('Water Data'!A34)))</f>
        <v>#N/A</v>
      </c>
      <c r="C37" s="59" t="e">
        <f ca="1">+IF(OFFSET('Water Data'!$C$3,0,10*ROW('Water Data'!C34))="",NA(),OFFSET('Water Data'!$C$3,0,10*ROW('Water Data'!C34)))</f>
        <v>#N/A</v>
      </c>
      <c r="D37" s="433" t="e">
        <f ca="1">+IF(AND(ISNUMBER(OFFSET('Water Data'!$C$5,0,10*ROW('Water Data'!C31))),'Data Summary'!BS37="Yes"),100-OFFSET('Water Data'!$C$5,0,10*ROW('Water Data'!C31)),NA())</f>
        <v>#N/A</v>
      </c>
      <c r="E37" s="433" t="e">
        <f ca="1">+IF(AND(ISNUMBER(OFFSET('Water Data'!$C$7,0,10*ROW('Water Data'!C31))),'Data Summary'!BT37="Yes"),OFFSET('Water Data'!$C$7,0,10*ROW('Water Data'!C31)),NA())</f>
        <v>#N/A</v>
      </c>
      <c r="F37" s="433" t="e">
        <f ca="1">+IF(AND(ISNUMBER(OFFSET('Water Data'!$C$10,0,10*ROW('Water Data'!C31))),'Data Summary'!BU37="Yes"),OFFSET('Water Data'!$C$10,0,10*ROW('Water Data'!C31)),NA())</f>
        <v>#N/A</v>
      </c>
      <c r="G37" s="433" t="e">
        <f ca="1">+IF(AND(ISNUMBER(OFFSET('Water Data'!$D$5,0,10*ROW('Water Data'!D31))),'Data Summary'!BV37="Yes"),100-OFFSET('Water Data'!$D$5,0,10*ROW('Water Data'!D31)),NA())</f>
        <v>#N/A</v>
      </c>
      <c r="H37" s="433" t="e">
        <f ca="1">+IF(AND(ISNUMBER(OFFSET('Water Data'!$D$7,0,10*ROW('Water Data'!D31))),'Data Summary'!BW37="Yes"),OFFSET('Water Data'!$D$7,0,10*ROW('Water Data'!D31)),NA())</f>
        <v>#N/A</v>
      </c>
      <c r="I37" s="433" t="e">
        <f ca="1">+IF(AND(ISNUMBER(OFFSET('Water Data'!$D$10,0,10*ROW('Water Data'!D31))),'Data Summary'!BX37="Yes"),OFFSET('Water Data'!$D$10,0,10*ROW('Water Data'!D31)),NA())</f>
        <v>#N/A</v>
      </c>
      <c r="J37" s="433" t="e">
        <f ca="1">+IF(AND(ISNUMBER(OFFSET('Water Data'!$E$5,0,10*ROW('Water Data'!E31))),'Data Summary'!BY37="Yes"),100-OFFSET('Water Data'!$E$5,0,10*ROW('Water Data'!E31)),NA())</f>
        <v>#N/A</v>
      </c>
      <c r="K37" s="433" t="e">
        <f ca="1">+IF(AND(ISNUMBER(OFFSET('Water Data'!$E$7,0,10*ROW('Water Data'!E31))),'Data Summary'!BZ37="Yes"),OFFSET('Water Data'!$E$7,0,10*ROW('Water Data'!E31)),NA())</f>
        <v>#N/A</v>
      </c>
      <c r="L37" s="433" t="e">
        <f ca="1">+IF(AND(ISNUMBER(OFFSET('Water Data'!$E$10,0,10*ROW('Water Data'!E31))),'Data Summary'!CA37="Yes"),OFFSET('Water Data'!$E$10,0,10*ROW('Water Data'!E31)),NA())</f>
        <v>#N/A</v>
      </c>
      <c r="M37" s="433" t="e">
        <f ca="1">+IF(AND(ISNUMBER(OFFSET('Water Data'!$F$5,0,10*ROW('Water Data'!F31))),'Data Summary'!CB37="Yes"),100-OFFSET('Water Data'!$F$5,0,10*ROW('Water Data'!F31)),NA())</f>
        <v>#N/A</v>
      </c>
      <c r="N37" s="433" t="e">
        <f ca="1">+IF(AND(ISNUMBER(OFFSET('Water Data'!$F$7,0,10*ROW('Water Data'!F31))),'Data Summary'!CC37="Yes"),OFFSET('Water Data'!$F$7,0,10*ROW('Water Data'!F31)),NA())</f>
        <v>#N/A</v>
      </c>
      <c r="O37" s="433" t="e">
        <f ca="1">+IF(AND(ISNUMBER(OFFSET('Water Data'!$F$10,0,10*ROW('Water Data'!F31))),'Data Summary'!CD37="Yes"),OFFSET('Water Data'!$F$10,0,10*ROW('Water Data'!F31)),NA())</f>
        <v>#N/A</v>
      </c>
      <c r="P37" s="433" t="e">
        <f ca="1">+IF(AND(ISNUMBER(OFFSET('Water Data'!$G$5,0,10*ROW('Water Data'!G31))),'Data Summary'!CE37="Yes"),100-OFFSET('Water Data'!$G$5,0,10*ROW('Water Data'!G31)),NA())</f>
        <v>#N/A</v>
      </c>
      <c r="Q37" s="433" t="e">
        <f ca="1">+IF(AND(ISNUMBER(OFFSET('Water Data'!$G$7,0,10*ROW('Water Data'!G31))),'Data Summary'!CF37="Yes"),OFFSET('Water Data'!$G$7,0,10*ROW('Water Data'!G31)),NA())</f>
        <v>#N/A</v>
      </c>
      <c r="R37" s="433" t="e">
        <f ca="1">+IF(AND(ISNUMBER(OFFSET('Water Data'!$G$10,0,10*ROW('Water Data'!G31))),'Data Summary'!CG37="Yes"),OFFSET('Water Data'!$G$10,0,10*ROW('Water Data'!G31)),NA())</f>
        <v>#N/A</v>
      </c>
      <c r="S37" s="433" t="e">
        <f ca="1">+IF(AND(ISNUMBER(OFFSET('Water Data'!$H$5,0,10*ROW('Water Data'!H31))),'Data Summary'!CH37="Yes"),100-OFFSET('Water Data'!$H$5,0,10*ROW('Water Data'!H31)),NA())</f>
        <v>#N/A</v>
      </c>
      <c r="T37" s="433" t="e">
        <f ca="1">+IF(AND(ISNUMBER(OFFSET('Water Data'!$H$7,0,10*ROW('Water Data'!H31))),'Data Summary'!CI37="Yes"),OFFSET('Water Data'!$H$7,0,10*ROW('Water Data'!H31)),NA())</f>
        <v>#N/A</v>
      </c>
      <c r="U37" s="433" t="e">
        <f ca="1">+IF(AND(ISNUMBER(OFFSET('Water Data'!$H$10,0,10*ROW('Water Data'!H31))),'Data Summary'!CJ37="Yes"),OFFSET('Water Data'!$H$10,0,10*ROW('Water Data'!H31)),NA())</f>
        <v>#N/A</v>
      </c>
      <c r="V37" s="205" t="e">
        <f ca="1">+IF(AND(ISNUMBER(OFFSET('Sanitation Data'!$C$5,0,10*ROW('Sanitation Data'!C31))),'Data Summary'!CK37="Yes"),100-OFFSET('Sanitation Data'!$C$5,0,10*ROW('Sanitation Data'!C31)),NA())</f>
        <v>#N/A</v>
      </c>
      <c r="W37" s="205" t="e">
        <f ca="1">+IF(AND(ISNUMBER(OFFSET('Sanitation Data'!$C$7,0,10*ROW('Sanitation Data'!C31))),'Data Summary'!CL37="Yes"),OFFSET('Sanitation Data'!$C$7,0,10*ROW('Sanitation Data'!C31)),NA())</f>
        <v>#N/A</v>
      </c>
      <c r="X37" s="205" t="e">
        <f ca="1">+IF(AND(ISNUMBER(OFFSET('Sanitation Data'!$C$11,0,10*ROW('Sanitation Data'!C31))),'Data Summary'!CM37="Yes"),OFFSET('Sanitation Data'!$C$11,0,10*ROW('Sanitation Data'!C31)),NA())</f>
        <v>#N/A</v>
      </c>
      <c r="Y37" s="205" t="e">
        <f ca="1">+IF(AND(ISNUMBER(OFFSET('Sanitation Data'!$C$12,0,10*ROW('Sanitation Data'!C31))),'Data Summary'!CN37="Yes"),OFFSET('Sanitation Data'!$C$12,0,10*ROW('Sanitation Data'!C31)),NA())</f>
        <v>#N/A</v>
      </c>
      <c r="Z37" s="205" t="e">
        <f ca="1">+IF(AND(ISNUMBER(OFFSET('Sanitation Data'!$C$13,0,10*ROW('Sanitation Data'!C31))),'Data Summary'!CO37="Yes"),OFFSET('Sanitation Data'!$C$13,0,10*ROW('Sanitation Data'!C31)),NA())</f>
        <v>#N/A</v>
      </c>
      <c r="AA37" s="205" t="e">
        <f ca="1">+IF(AND(ISNUMBER(OFFSET('Sanitation Data'!$D$5,0,10*ROW('Sanitation Data'!D31))),'Data Summary'!CP37="Yes"),100-OFFSET('Sanitation Data'!$D$5,0,10*ROW('Sanitation Data'!D31)),NA())</f>
        <v>#N/A</v>
      </c>
      <c r="AB37" s="205" t="e">
        <f ca="1">+IF(AND(ISNUMBER(OFFSET('Sanitation Data'!$D$7,0,10*ROW('Sanitation Data'!D31))),'Data Summary'!CQ37="Yes"),OFFSET('Sanitation Data'!$D$7,0,10*ROW('Sanitation Data'!D31)),NA())</f>
        <v>#N/A</v>
      </c>
      <c r="AC37" s="205" t="e">
        <f ca="1">+IF(AND(ISNUMBER(OFFSET('Sanitation Data'!$D$11,0,10*ROW('Sanitation Data'!D31))),'Data Summary'!CR37="Yes"),OFFSET('Sanitation Data'!$D$11,0,10*ROW('Sanitation Data'!D31)),NA())</f>
        <v>#N/A</v>
      </c>
      <c r="AD37" s="205" t="e">
        <f ca="1">+IF(AND(ISNUMBER(OFFSET('Sanitation Data'!$D$12,0,10*ROW('Sanitation Data'!D31))),'Data Summary'!CS37="Yes"),OFFSET('Sanitation Data'!$D$12,0,10*ROW('Sanitation Data'!D31)),NA())</f>
        <v>#N/A</v>
      </c>
      <c r="AE37" s="205" t="e">
        <f ca="1">+IF(AND(ISNUMBER(OFFSET('Sanitation Data'!$D$13,0,10*ROW('Sanitation Data'!D31))),'Data Summary'!CT37="Yes"),OFFSET('Sanitation Data'!$D$13,0,10*ROW('Sanitation Data'!D31)),NA())</f>
        <v>#N/A</v>
      </c>
      <c r="AF37" s="205" t="e">
        <f ca="1">+IF(AND(ISNUMBER(OFFSET('Sanitation Data'!$E$5,0,10*ROW('Sanitation Data'!E31))),'Data Summary'!CU37="Yes"),100-OFFSET('Sanitation Data'!$E$5,0,10*ROW('Sanitation Data'!E31)),NA())</f>
        <v>#N/A</v>
      </c>
      <c r="AG37" s="205" t="e">
        <f ca="1">+IF(AND(ISNUMBER(OFFSET('Sanitation Data'!$E$7,0,10*ROW('Sanitation Data'!E31))),'Data Summary'!CV37="Yes"),OFFSET('Sanitation Data'!$E$7,0,10*ROW('Sanitation Data'!E31)),NA())</f>
        <v>#N/A</v>
      </c>
      <c r="AH37" s="205" t="e">
        <f ca="1">+IF(AND(ISNUMBER(OFFSET('Sanitation Data'!$E$11,0,10*ROW('Sanitation Data'!E31))),'Data Summary'!CW37="Yes"),OFFSET('Sanitation Data'!$E$11,0,10*ROW('Sanitation Data'!E31)),NA())</f>
        <v>#N/A</v>
      </c>
      <c r="AI37" s="205" t="e">
        <f ca="1">+IF(AND(ISNUMBER(OFFSET('Sanitation Data'!$E$12,0,10*ROW('Sanitation Data'!E31))),'Data Summary'!CX37="Yes"),OFFSET('Sanitation Data'!$E$12,0,10*ROW('Sanitation Data'!E31)),NA())</f>
        <v>#N/A</v>
      </c>
      <c r="AJ37" s="205" t="e">
        <f ca="1">+IF(AND(ISNUMBER(OFFSET('Sanitation Data'!$E$13,0,10*ROW('Sanitation Data'!E31))),'Data Summary'!CY37="Yes"),OFFSET('Sanitation Data'!$E$13,0,10*ROW('Sanitation Data'!E31)),NA())</f>
        <v>#N/A</v>
      </c>
      <c r="AK37" s="205" t="e">
        <f ca="1">+IF(AND(ISNUMBER(OFFSET('Sanitation Data'!$F$5,0,10*ROW('Sanitation Data'!F31))),'Data Summary'!CZ37="Yes"),100-OFFSET('Sanitation Data'!$F$5,0,10*ROW('Sanitation Data'!F31)),NA())</f>
        <v>#N/A</v>
      </c>
      <c r="AL37" s="205" t="e">
        <f ca="1">+IF(AND(ISNUMBER(OFFSET('Sanitation Data'!$F$7,0,10*ROW('Sanitation Data'!F31))),'Data Summary'!DA37="Yes"),OFFSET('Sanitation Data'!$F$7,0,10*ROW('Sanitation Data'!F31)),NA())</f>
        <v>#N/A</v>
      </c>
      <c r="AM37" s="205" t="e">
        <f ca="1">+IF(AND(ISNUMBER(OFFSET('Sanitation Data'!$F$11,0,10*ROW('Sanitation Data'!F31))),'Data Summary'!DB37="Yes"),OFFSET('Sanitation Data'!$F$11,0,10*ROW('Sanitation Data'!F31)),NA())</f>
        <v>#N/A</v>
      </c>
      <c r="AN37" s="205" t="e">
        <f ca="1">+IF(AND(ISNUMBER(OFFSET('Sanitation Data'!$F$12,0,10*ROW('Sanitation Data'!F31))),'Data Summary'!DC37="Yes"),OFFSET('Sanitation Data'!$F$12,0,10*ROW('Sanitation Data'!F31)),NA())</f>
        <v>#N/A</v>
      </c>
      <c r="AO37" s="205" t="e">
        <f ca="1">+IF(AND(ISNUMBER(OFFSET('Sanitation Data'!$F$13,0,10*ROW('Sanitation Data'!F31))),'Data Summary'!DD37="Yes"),OFFSET('Sanitation Data'!$F$13,0,10*ROW('Sanitation Data'!F31)),NA())</f>
        <v>#N/A</v>
      </c>
      <c r="AP37" s="205" t="e">
        <f ca="1">+IF(AND(ISNUMBER(OFFSET('Sanitation Data'!$G$5,0,10*ROW('Sanitation Data'!G31))),'Data Summary'!DE37="Yes"),100-OFFSET('Sanitation Data'!$G$5,0,10*ROW('Sanitation Data'!G31)),NA())</f>
        <v>#N/A</v>
      </c>
      <c r="AQ37" s="205" t="e">
        <f ca="1">+IF(AND(ISNUMBER(OFFSET('Sanitation Data'!$G$7,0,10*ROW('Sanitation Data'!G31))),'Data Summary'!DF37="Yes"),OFFSET('Sanitation Data'!$G$7,0,10*ROW('Sanitation Data'!G31)),NA())</f>
        <v>#N/A</v>
      </c>
      <c r="AR37" s="205" t="e">
        <f ca="1">+IF(AND(ISNUMBER(OFFSET('Sanitation Data'!$G$11,0,10*ROW('Sanitation Data'!G31))),'Data Summary'!DG37="Yes"),OFFSET('Sanitation Data'!$G$11,0,10*ROW('Sanitation Data'!G31)),NA())</f>
        <v>#N/A</v>
      </c>
      <c r="AS37" s="205" t="e">
        <f ca="1">+IF(AND(ISNUMBER(OFFSET('Sanitation Data'!$G$12,0,10*ROW('Sanitation Data'!G31))),'Data Summary'!DH37="Yes"),OFFSET('Sanitation Data'!$G$12,0,10*ROW('Sanitation Data'!G31)),NA())</f>
        <v>#N/A</v>
      </c>
      <c r="AT37" s="205" t="e">
        <f ca="1">+IF(AND(ISNUMBER(OFFSET('Sanitation Data'!$G$13,0,10*ROW('Sanitation Data'!G31))),'Data Summary'!DI37="Yes"),OFFSET('Sanitation Data'!$G$13,0,10*ROW('Sanitation Data'!G31)),NA())</f>
        <v>#N/A</v>
      </c>
      <c r="AU37" s="205" t="e">
        <f ca="1">+IF(AND(ISNUMBER(OFFSET('Sanitation Data'!$H$5,0,10*ROW('Sanitation Data'!H31))),'Data Summary'!DJ37="Yes"),100-OFFSET('Sanitation Data'!$H$5,0,10*ROW('Sanitation Data'!H31)),NA())</f>
        <v>#N/A</v>
      </c>
      <c r="AV37" s="205" t="e">
        <f ca="1">+IF(AND(ISNUMBER(OFFSET('Sanitation Data'!$H$7,0,10*ROW('Sanitation Data'!H31))),'Data Summary'!DK37="Yes"),OFFSET('Sanitation Data'!$H$7,0,10*ROW('Sanitation Data'!H31)),NA())</f>
        <v>#N/A</v>
      </c>
      <c r="AW37" s="205" t="e">
        <f ca="1">+IF(AND(ISNUMBER(OFFSET('Sanitation Data'!$H$11,0,10*ROW('Sanitation Data'!H31))),'Data Summary'!DL37="Yes"),OFFSET('Sanitation Data'!$H$11,0,10*ROW('Sanitation Data'!H31)),NA())</f>
        <v>#N/A</v>
      </c>
      <c r="AX37" s="205" t="e">
        <f ca="1">+IF(AND(ISNUMBER(OFFSET('Sanitation Data'!$H$12,0,10*ROW('Sanitation Data'!H31))),'Data Summary'!DM37="Yes"),OFFSET('Sanitation Data'!$H$12,0,10*ROW('Sanitation Data'!H31)),NA())</f>
        <v>#N/A</v>
      </c>
      <c r="AY37" s="205" t="e">
        <f ca="1">+IF(AND(ISNUMBER(OFFSET('Sanitation Data'!$H$13,0,10*ROW('Sanitation Data'!H31))),'Data Summary'!DN37="Yes"),OFFSET('Sanitation Data'!$H$13,0,10*ROW('Sanitation Data'!H31)),NA())</f>
        <v>#N/A</v>
      </c>
      <c r="AZ37" s="206" t="e">
        <f ca="1">+IF(AND(ISNUMBER(OFFSET('Hygiene Data'!$C$6,0,10*ROW('Hygiene Data'!C31))),'Data Summary'!DO37="Yes"),OFFSET('Hygiene Data'!$C$6,0,10*ROW('Hygiene Data'!C31)),NA())</f>
        <v>#N/A</v>
      </c>
      <c r="BA37" s="206" t="e">
        <f ca="1">+IF(AND(ISNUMBER(OFFSET('Hygiene Data'!$C$8,0,10*ROW('Hygiene Data'!C31))),'Data Summary'!DP37="Yes"),OFFSET('Hygiene Data'!$C$8,0,10*ROW('Hygiene Data'!C31)),NA())</f>
        <v>#N/A</v>
      </c>
      <c r="BB37" s="206" t="e">
        <f ca="1">+IF(AND(ISNUMBER(OFFSET('Hygiene Data'!$C$10,0,10*ROW('Hygiene Data'!C31))),'Data Summary'!DQ37="Yes"),OFFSET('Hygiene Data'!$C$10,0,10*ROW('Hygiene Data'!C31)),NA())</f>
        <v>#N/A</v>
      </c>
      <c r="BC37" s="206" t="e">
        <f ca="1">+IF(AND(ISNUMBER(OFFSET('Hygiene Data'!$D$6,0,10*ROW('Hygiene Data'!D31))),'Data Summary'!DR37="Yes"),OFFSET('Hygiene Data'!$D$6,0,10*ROW('Hygiene Data'!D31)),NA())</f>
        <v>#N/A</v>
      </c>
      <c r="BD37" s="206" t="e">
        <f ca="1">+IF(AND(ISNUMBER(OFFSET('Hygiene Data'!$D$8,0,10*ROW('Hygiene Data'!D31))),'Data Summary'!DS37="Yes"),OFFSET('Hygiene Data'!$D$8,0,10*ROW('Hygiene Data'!D31)),NA())</f>
        <v>#N/A</v>
      </c>
      <c r="BE37" s="206" t="e">
        <f ca="1">+IF(AND(ISNUMBER(OFFSET('Hygiene Data'!$D$10,0,10*ROW('Hygiene Data'!D31))),'Data Summary'!DT37="Yes"),OFFSET('Hygiene Data'!$D$10,0,10*ROW('Hygiene Data'!D31)),NA())</f>
        <v>#N/A</v>
      </c>
      <c r="BF37" s="206" t="e">
        <f ca="1">+IF(AND(ISNUMBER(OFFSET('Hygiene Data'!$E$6,0,10*ROW('Hygiene Data'!E31))),'Data Summary'!DU37="Yes"),OFFSET('Hygiene Data'!$E$6,0,10*ROW('Hygiene Data'!E31)),NA())</f>
        <v>#N/A</v>
      </c>
      <c r="BG37" s="206" t="e">
        <f ca="1">+IF(AND(ISNUMBER(OFFSET('Hygiene Data'!$E$8,0,10*ROW('Hygiene Data'!E31))),'Data Summary'!DV37="Yes"),OFFSET('Hygiene Data'!$E$8,0,10*ROW('Hygiene Data'!E31)),NA())</f>
        <v>#N/A</v>
      </c>
      <c r="BH37" s="206" t="e">
        <f ca="1">+IF(AND(ISNUMBER(OFFSET('Hygiene Data'!$E$10,0,10*ROW('Hygiene Data'!E31))),'Data Summary'!DW37="Yes"),OFFSET('Hygiene Data'!$E$10,0,10*ROW('Hygiene Data'!E31)),NA())</f>
        <v>#N/A</v>
      </c>
      <c r="BI37" s="206" t="e">
        <f ca="1">+IF(AND(ISNUMBER(OFFSET('Hygiene Data'!$F$6,0,10*ROW('Hygiene Data'!F31))),'Data Summary'!DX37="Yes"),OFFSET('Hygiene Data'!$F$6,0,10*ROW('Hygiene Data'!F31)),NA())</f>
        <v>#N/A</v>
      </c>
      <c r="BJ37" s="206" t="e">
        <f ca="1">+IF(AND(ISNUMBER(OFFSET('Hygiene Data'!$F$8,0,10*ROW('Hygiene Data'!F31))),'Data Summary'!DY37="Yes"),OFFSET('Hygiene Data'!$F$8,0,10*ROW('Hygiene Data'!F31)),NA())</f>
        <v>#N/A</v>
      </c>
      <c r="BK37" s="206" t="e">
        <f ca="1">+IF(AND(ISNUMBER(OFFSET('Hygiene Data'!$F$10,0,10*ROW('Hygiene Data'!F31))),'Data Summary'!DZ37="Yes"),OFFSET('Hygiene Data'!$F$10,0,10*ROW('Hygiene Data'!F31)),NA())</f>
        <v>#N/A</v>
      </c>
      <c r="BL37" s="206" t="e">
        <f ca="1">+IF(AND(ISNUMBER(OFFSET('Hygiene Data'!$G$6,0,10*ROW('Hygiene Data'!G31))),'Data Summary'!EA37="Yes"),OFFSET('Hygiene Data'!$G$6,0,10*ROW('Hygiene Data'!G31)),NA())</f>
        <v>#N/A</v>
      </c>
      <c r="BM37" s="206" t="e">
        <f ca="1">+IF(AND(ISNUMBER(OFFSET('Hygiene Data'!$G$8,0,10*ROW('Hygiene Data'!G31))),'Data Summary'!EB37="Yes"),OFFSET('Hygiene Data'!$G$8,0,10*ROW('Hygiene Data'!G31)),NA())</f>
        <v>#N/A</v>
      </c>
      <c r="BN37" s="206" t="e">
        <f ca="1">+IF(AND(ISNUMBER(OFFSET('Hygiene Data'!$G$10,0,10*ROW('Hygiene Data'!G31))),'Data Summary'!EC37="Yes"),OFFSET('Hygiene Data'!$G$10,0,10*ROW('Hygiene Data'!G31)),NA())</f>
        <v>#N/A</v>
      </c>
      <c r="BO37" s="206" t="e">
        <f ca="1">+IF(AND(ISNUMBER(OFFSET('Hygiene Data'!$H$6,0,10*ROW('Hygiene Data'!H31))),'Data Summary'!ED37="Yes"),OFFSET('Hygiene Data'!$H$6,0,10*ROW('Hygiene Data'!H31)),NA())</f>
        <v>#N/A</v>
      </c>
      <c r="BP37" s="206" t="e">
        <f ca="1">+IF(AND(ISNUMBER(OFFSET('Hygiene Data'!$H$8,0,10*ROW('Hygiene Data'!H31))),'Data Summary'!EE37="Yes"),OFFSET('Hygiene Data'!$H$8,0,10*ROW('Hygiene Data'!H31)),NA())</f>
        <v>#N/A</v>
      </c>
      <c r="BQ37" s="206" t="e">
        <f ca="1">+IF(AND(ISNUMBER(OFFSET('Hygiene Data'!$H$10,0,10*ROW('Hygiene Data'!H31))),'Data Summary'!EF37="Yes"),OFFSET('Hygiene Data'!$H$10,0,10*ROW('Hygiene Data'!H31)),NA())</f>
        <v>#N/A</v>
      </c>
    </row>
    <row r="38" spans="1:69" x14ac:dyDescent="0.25">
      <c r="A38" s="59" t="e">
        <f ca="1">+IF(OFFSET('Water Data'!$B$1,0,10*ROW('Water Data'!B32))="",NA(),OFFSET('Water Data'!$B$1,0,10*ROW('Water Data'!B32)))</f>
        <v>#N/A</v>
      </c>
      <c r="B38" s="59" t="e">
        <f ca="1">+IF(OFFSET('Water Data'!$A$3,0,10*ROW('Water Data'!A35))="",NA(),OFFSET('Water Data'!$A$3,0,10*ROW('Water Data'!A35)))</f>
        <v>#N/A</v>
      </c>
      <c r="C38" s="59" t="e">
        <f ca="1">+IF(OFFSET('Water Data'!$C$3,0,10*ROW('Water Data'!C35))="",NA(),OFFSET('Water Data'!$C$3,0,10*ROW('Water Data'!C35)))</f>
        <v>#N/A</v>
      </c>
      <c r="D38" s="433" t="e">
        <f ca="1">+IF(AND(ISNUMBER(OFFSET('Water Data'!$C$5,0,10*ROW('Water Data'!C32))),'Data Summary'!BS38="Yes"),100-OFFSET('Water Data'!$C$5,0,10*ROW('Water Data'!C32)),NA())</f>
        <v>#N/A</v>
      </c>
      <c r="E38" s="433" t="e">
        <f ca="1">+IF(AND(ISNUMBER(OFFSET('Water Data'!$C$7,0,10*ROW('Water Data'!C32))),'Data Summary'!BT38="Yes"),OFFSET('Water Data'!$C$7,0,10*ROW('Water Data'!C32)),NA())</f>
        <v>#N/A</v>
      </c>
      <c r="F38" s="433" t="e">
        <f ca="1">+IF(AND(ISNUMBER(OFFSET('Water Data'!$C$10,0,10*ROW('Water Data'!C32))),'Data Summary'!BU38="Yes"),OFFSET('Water Data'!$C$10,0,10*ROW('Water Data'!C32)),NA())</f>
        <v>#N/A</v>
      </c>
      <c r="G38" s="433" t="e">
        <f ca="1">+IF(AND(ISNUMBER(OFFSET('Water Data'!$D$5,0,10*ROW('Water Data'!D32))),'Data Summary'!BV38="Yes"),100-OFFSET('Water Data'!$D$5,0,10*ROW('Water Data'!D32)),NA())</f>
        <v>#N/A</v>
      </c>
      <c r="H38" s="433" t="e">
        <f ca="1">+IF(AND(ISNUMBER(OFFSET('Water Data'!$D$7,0,10*ROW('Water Data'!D32))),'Data Summary'!BW38="Yes"),OFFSET('Water Data'!$D$7,0,10*ROW('Water Data'!D32)),NA())</f>
        <v>#N/A</v>
      </c>
      <c r="I38" s="433" t="e">
        <f ca="1">+IF(AND(ISNUMBER(OFFSET('Water Data'!$D$10,0,10*ROW('Water Data'!D32))),'Data Summary'!BX38="Yes"),OFFSET('Water Data'!$D$10,0,10*ROW('Water Data'!D32)),NA())</f>
        <v>#N/A</v>
      </c>
      <c r="J38" s="433" t="e">
        <f ca="1">+IF(AND(ISNUMBER(OFFSET('Water Data'!$E$5,0,10*ROW('Water Data'!E32))),'Data Summary'!BY38="Yes"),100-OFFSET('Water Data'!$E$5,0,10*ROW('Water Data'!E32)),NA())</f>
        <v>#N/A</v>
      </c>
      <c r="K38" s="433" t="e">
        <f ca="1">+IF(AND(ISNUMBER(OFFSET('Water Data'!$E$7,0,10*ROW('Water Data'!E32))),'Data Summary'!BZ38="Yes"),OFFSET('Water Data'!$E$7,0,10*ROW('Water Data'!E32)),NA())</f>
        <v>#N/A</v>
      </c>
      <c r="L38" s="433" t="e">
        <f ca="1">+IF(AND(ISNUMBER(OFFSET('Water Data'!$E$10,0,10*ROW('Water Data'!E32))),'Data Summary'!CA38="Yes"),OFFSET('Water Data'!$E$10,0,10*ROW('Water Data'!E32)),NA())</f>
        <v>#N/A</v>
      </c>
      <c r="M38" s="433" t="e">
        <f ca="1">+IF(AND(ISNUMBER(OFFSET('Water Data'!$F$5,0,10*ROW('Water Data'!F32))),'Data Summary'!CB38="Yes"),100-OFFSET('Water Data'!$F$5,0,10*ROW('Water Data'!F32)),NA())</f>
        <v>#N/A</v>
      </c>
      <c r="N38" s="433" t="e">
        <f ca="1">+IF(AND(ISNUMBER(OFFSET('Water Data'!$F$7,0,10*ROW('Water Data'!F32))),'Data Summary'!CC38="Yes"),OFFSET('Water Data'!$F$7,0,10*ROW('Water Data'!F32)),NA())</f>
        <v>#N/A</v>
      </c>
      <c r="O38" s="433" t="e">
        <f ca="1">+IF(AND(ISNUMBER(OFFSET('Water Data'!$F$10,0,10*ROW('Water Data'!F32))),'Data Summary'!CD38="Yes"),OFFSET('Water Data'!$F$10,0,10*ROW('Water Data'!F32)),NA())</f>
        <v>#N/A</v>
      </c>
      <c r="P38" s="433" t="e">
        <f ca="1">+IF(AND(ISNUMBER(OFFSET('Water Data'!$G$5,0,10*ROW('Water Data'!G32))),'Data Summary'!CE38="Yes"),100-OFFSET('Water Data'!$G$5,0,10*ROW('Water Data'!G32)),NA())</f>
        <v>#N/A</v>
      </c>
      <c r="Q38" s="433" t="e">
        <f ca="1">+IF(AND(ISNUMBER(OFFSET('Water Data'!$G$7,0,10*ROW('Water Data'!G32))),'Data Summary'!CF38="Yes"),OFFSET('Water Data'!$G$7,0,10*ROW('Water Data'!G32)),NA())</f>
        <v>#N/A</v>
      </c>
      <c r="R38" s="433" t="e">
        <f ca="1">+IF(AND(ISNUMBER(OFFSET('Water Data'!$G$10,0,10*ROW('Water Data'!G32))),'Data Summary'!CG38="Yes"),OFFSET('Water Data'!$G$10,0,10*ROW('Water Data'!G32)),NA())</f>
        <v>#N/A</v>
      </c>
      <c r="S38" s="433" t="e">
        <f ca="1">+IF(AND(ISNUMBER(OFFSET('Water Data'!$H$5,0,10*ROW('Water Data'!H32))),'Data Summary'!CH38="Yes"),100-OFFSET('Water Data'!$H$5,0,10*ROW('Water Data'!H32)),NA())</f>
        <v>#N/A</v>
      </c>
      <c r="T38" s="433" t="e">
        <f ca="1">+IF(AND(ISNUMBER(OFFSET('Water Data'!$H$7,0,10*ROW('Water Data'!H32))),'Data Summary'!CI38="Yes"),OFFSET('Water Data'!$H$7,0,10*ROW('Water Data'!H32)),NA())</f>
        <v>#N/A</v>
      </c>
      <c r="U38" s="433" t="e">
        <f ca="1">+IF(AND(ISNUMBER(OFFSET('Water Data'!$H$10,0,10*ROW('Water Data'!H32))),'Data Summary'!CJ38="Yes"),OFFSET('Water Data'!$H$10,0,10*ROW('Water Data'!H32)),NA())</f>
        <v>#N/A</v>
      </c>
      <c r="V38" s="205" t="e">
        <f ca="1">+IF(AND(ISNUMBER(OFFSET('Sanitation Data'!$C$5,0,10*ROW('Sanitation Data'!C32))),'Data Summary'!CK38="Yes"),100-OFFSET('Sanitation Data'!$C$5,0,10*ROW('Sanitation Data'!C32)),NA())</f>
        <v>#N/A</v>
      </c>
      <c r="W38" s="205" t="e">
        <f ca="1">+IF(AND(ISNUMBER(OFFSET('Sanitation Data'!$C$7,0,10*ROW('Sanitation Data'!C32))),'Data Summary'!CL38="Yes"),OFFSET('Sanitation Data'!$C$7,0,10*ROW('Sanitation Data'!C32)),NA())</f>
        <v>#N/A</v>
      </c>
      <c r="X38" s="205" t="e">
        <f ca="1">+IF(AND(ISNUMBER(OFFSET('Sanitation Data'!$C$11,0,10*ROW('Sanitation Data'!C32))),'Data Summary'!CM38="Yes"),OFFSET('Sanitation Data'!$C$11,0,10*ROW('Sanitation Data'!C32)),NA())</f>
        <v>#N/A</v>
      </c>
      <c r="Y38" s="205" t="e">
        <f ca="1">+IF(AND(ISNUMBER(OFFSET('Sanitation Data'!$C$12,0,10*ROW('Sanitation Data'!C32))),'Data Summary'!CN38="Yes"),OFFSET('Sanitation Data'!$C$12,0,10*ROW('Sanitation Data'!C32)),NA())</f>
        <v>#N/A</v>
      </c>
      <c r="Z38" s="205" t="e">
        <f ca="1">+IF(AND(ISNUMBER(OFFSET('Sanitation Data'!$C$13,0,10*ROW('Sanitation Data'!C32))),'Data Summary'!CO38="Yes"),OFFSET('Sanitation Data'!$C$13,0,10*ROW('Sanitation Data'!C32)),NA())</f>
        <v>#N/A</v>
      </c>
      <c r="AA38" s="205" t="e">
        <f ca="1">+IF(AND(ISNUMBER(OFFSET('Sanitation Data'!$D$5,0,10*ROW('Sanitation Data'!D32))),'Data Summary'!CP38="Yes"),100-OFFSET('Sanitation Data'!$D$5,0,10*ROW('Sanitation Data'!D32)),NA())</f>
        <v>#N/A</v>
      </c>
      <c r="AB38" s="205" t="e">
        <f ca="1">+IF(AND(ISNUMBER(OFFSET('Sanitation Data'!$D$7,0,10*ROW('Sanitation Data'!D32))),'Data Summary'!CQ38="Yes"),OFFSET('Sanitation Data'!$D$7,0,10*ROW('Sanitation Data'!D32)),NA())</f>
        <v>#N/A</v>
      </c>
      <c r="AC38" s="205" t="e">
        <f ca="1">+IF(AND(ISNUMBER(OFFSET('Sanitation Data'!$D$11,0,10*ROW('Sanitation Data'!D32))),'Data Summary'!CR38="Yes"),OFFSET('Sanitation Data'!$D$11,0,10*ROW('Sanitation Data'!D32)),NA())</f>
        <v>#N/A</v>
      </c>
      <c r="AD38" s="205" t="e">
        <f ca="1">+IF(AND(ISNUMBER(OFFSET('Sanitation Data'!$D$12,0,10*ROW('Sanitation Data'!D32))),'Data Summary'!CS38="Yes"),OFFSET('Sanitation Data'!$D$12,0,10*ROW('Sanitation Data'!D32)),NA())</f>
        <v>#N/A</v>
      </c>
      <c r="AE38" s="205" t="e">
        <f ca="1">+IF(AND(ISNUMBER(OFFSET('Sanitation Data'!$D$13,0,10*ROW('Sanitation Data'!D32))),'Data Summary'!CT38="Yes"),OFFSET('Sanitation Data'!$D$13,0,10*ROW('Sanitation Data'!D32)),NA())</f>
        <v>#N/A</v>
      </c>
      <c r="AF38" s="205" t="e">
        <f ca="1">+IF(AND(ISNUMBER(OFFSET('Sanitation Data'!$E$5,0,10*ROW('Sanitation Data'!E32))),'Data Summary'!CU38="Yes"),100-OFFSET('Sanitation Data'!$E$5,0,10*ROW('Sanitation Data'!E32)),NA())</f>
        <v>#N/A</v>
      </c>
      <c r="AG38" s="205" t="e">
        <f ca="1">+IF(AND(ISNUMBER(OFFSET('Sanitation Data'!$E$7,0,10*ROW('Sanitation Data'!E32))),'Data Summary'!CV38="Yes"),OFFSET('Sanitation Data'!$E$7,0,10*ROW('Sanitation Data'!E32)),NA())</f>
        <v>#N/A</v>
      </c>
      <c r="AH38" s="205" t="e">
        <f ca="1">+IF(AND(ISNUMBER(OFFSET('Sanitation Data'!$E$11,0,10*ROW('Sanitation Data'!E32))),'Data Summary'!CW38="Yes"),OFFSET('Sanitation Data'!$E$11,0,10*ROW('Sanitation Data'!E32)),NA())</f>
        <v>#N/A</v>
      </c>
      <c r="AI38" s="205" t="e">
        <f ca="1">+IF(AND(ISNUMBER(OFFSET('Sanitation Data'!$E$12,0,10*ROW('Sanitation Data'!E32))),'Data Summary'!CX38="Yes"),OFFSET('Sanitation Data'!$E$12,0,10*ROW('Sanitation Data'!E32)),NA())</f>
        <v>#N/A</v>
      </c>
      <c r="AJ38" s="205" t="e">
        <f ca="1">+IF(AND(ISNUMBER(OFFSET('Sanitation Data'!$E$13,0,10*ROW('Sanitation Data'!E32))),'Data Summary'!CY38="Yes"),OFFSET('Sanitation Data'!$E$13,0,10*ROW('Sanitation Data'!E32)),NA())</f>
        <v>#N/A</v>
      </c>
      <c r="AK38" s="205" t="e">
        <f ca="1">+IF(AND(ISNUMBER(OFFSET('Sanitation Data'!$F$5,0,10*ROW('Sanitation Data'!F32))),'Data Summary'!CZ38="Yes"),100-OFFSET('Sanitation Data'!$F$5,0,10*ROW('Sanitation Data'!F32)),NA())</f>
        <v>#N/A</v>
      </c>
      <c r="AL38" s="205" t="e">
        <f ca="1">+IF(AND(ISNUMBER(OFFSET('Sanitation Data'!$F$7,0,10*ROW('Sanitation Data'!F32))),'Data Summary'!DA38="Yes"),OFFSET('Sanitation Data'!$F$7,0,10*ROW('Sanitation Data'!F32)),NA())</f>
        <v>#N/A</v>
      </c>
      <c r="AM38" s="205" t="e">
        <f ca="1">+IF(AND(ISNUMBER(OFFSET('Sanitation Data'!$F$11,0,10*ROW('Sanitation Data'!F32))),'Data Summary'!DB38="Yes"),OFFSET('Sanitation Data'!$F$11,0,10*ROW('Sanitation Data'!F32)),NA())</f>
        <v>#N/A</v>
      </c>
      <c r="AN38" s="205" t="e">
        <f ca="1">+IF(AND(ISNUMBER(OFFSET('Sanitation Data'!$F$12,0,10*ROW('Sanitation Data'!F32))),'Data Summary'!DC38="Yes"),OFFSET('Sanitation Data'!$F$12,0,10*ROW('Sanitation Data'!F32)),NA())</f>
        <v>#N/A</v>
      </c>
      <c r="AO38" s="205" t="e">
        <f ca="1">+IF(AND(ISNUMBER(OFFSET('Sanitation Data'!$F$13,0,10*ROW('Sanitation Data'!F32))),'Data Summary'!DD38="Yes"),OFFSET('Sanitation Data'!$F$13,0,10*ROW('Sanitation Data'!F32)),NA())</f>
        <v>#N/A</v>
      </c>
      <c r="AP38" s="205" t="e">
        <f ca="1">+IF(AND(ISNUMBER(OFFSET('Sanitation Data'!$G$5,0,10*ROW('Sanitation Data'!G32))),'Data Summary'!DE38="Yes"),100-OFFSET('Sanitation Data'!$G$5,0,10*ROW('Sanitation Data'!G32)),NA())</f>
        <v>#N/A</v>
      </c>
      <c r="AQ38" s="205" t="e">
        <f ca="1">+IF(AND(ISNUMBER(OFFSET('Sanitation Data'!$G$7,0,10*ROW('Sanitation Data'!G32))),'Data Summary'!DF38="Yes"),OFFSET('Sanitation Data'!$G$7,0,10*ROW('Sanitation Data'!G32)),NA())</f>
        <v>#N/A</v>
      </c>
      <c r="AR38" s="205" t="e">
        <f ca="1">+IF(AND(ISNUMBER(OFFSET('Sanitation Data'!$G$11,0,10*ROW('Sanitation Data'!G32))),'Data Summary'!DG38="Yes"),OFFSET('Sanitation Data'!$G$11,0,10*ROW('Sanitation Data'!G32)),NA())</f>
        <v>#N/A</v>
      </c>
      <c r="AS38" s="205" t="e">
        <f ca="1">+IF(AND(ISNUMBER(OFFSET('Sanitation Data'!$G$12,0,10*ROW('Sanitation Data'!G32))),'Data Summary'!DH38="Yes"),OFFSET('Sanitation Data'!$G$12,0,10*ROW('Sanitation Data'!G32)),NA())</f>
        <v>#N/A</v>
      </c>
      <c r="AT38" s="205" t="e">
        <f ca="1">+IF(AND(ISNUMBER(OFFSET('Sanitation Data'!$G$13,0,10*ROW('Sanitation Data'!G32))),'Data Summary'!DI38="Yes"),OFFSET('Sanitation Data'!$G$13,0,10*ROW('Sanitation Data'!G32)),NA())</f>
        <v>#N/A</v>
      </c>
      <c r="AU38" s="205" t="e">
        <f ca="1">+IF(AND(ISNUMBER(OFFSET('Sanitation Data'!$H$5,0,10*ROW('Sanitation Data'!H32))),'Data Summary'!DJ38="Yes"),100-OFFSET('Sanitation Data'!$H$5,0,10*ROW('Sanitation Data'!H32)),NA())</f>
        <v>#N/A</v>
      </c>
      <c r="AV38" s="205" t="e">
        <f ca="1">+IF(AND(ISNUMBER(OFFSET('Sanitation Data'!$H$7,0,10*ROW('Sanitation Data'!H32))),'Data Summary'!DK38="Yes"),OFFSET('Sanitation Data'!$H$7,0,10*ROW('Sanitation Data'!H32)),NA())</f>
        <v>#N/A</v>
      </c>
      <c r="AW38" s="205" t="e">
        <f ca="1">+IF(AND(ISNUMBER(OFFSET('Sanitation Data'!$H$11,0,10*ROW('Sanitation Data'!H32))),'Data Summary'!DL38="Yes"),OFFSET('Sanitation Data'!$H$11,0,10*ROW('Sanitation Data'!H32)),NA())</f>
        <v>#N/A</v>
      </c>
      <c r="AX38" s="205" t="e">
        <f ca="1">+IF(AND(ISNUMBER(OFFSET('Sanitation Data'!$H$12,0,10*ROW('Sanitation Data'!H32))),'Data Summary'!DM38="Yes"),OFFSET('Sanitation Data'!$H$12,0,10*ROW('Sanitation Data'!H32)),NA())</f>
        <v>#N/A</v>
      </c>
      <c r="AY38" s="205" t="e">
        <f ca="1">+IF(AND(ISNUMBER(OFFSET('Sanitation Data'!$H$13,0,10*ROW('Sanitation Data'!H32))),'Data Summary'!DN38="Yes"),OFFSET('Sanitation Data'!$H$13,0,10*ROW('Sanitation Data'!H32)),NA())</f>
        <v>#N/A</v>
      </c>
      <c r="AZ38" s="206" t="e">
        <f ca="1">+IF(AND(ISNUMBER(OFFSET('Hygiene Data'!$C$6,0,10*ROW('Hygiene Data'!C32))),'Data Summary'!DO38="Yes"),OFFSET('Hygiene Data'!$C$6,0,10*ROW('Hygiene Data'!C32)),NA())</f>
        <v>#N/A</v>
      </c>
      <c r="BA38" s="206" t="e">
        <f ca="1">+IF(AND(ISNUMBER(OFFSET('Hygiene Data'!$C$8,0,10*ROW('Hygiene Data'!C32))),'Data Summary'!DP38="Yes"),OFFSET('Hygiene Data'!$C$8,0,10*ROW('Hygiene Data'!C32)),NA())</f>
        <v>#N/A</v>
      </c>
      <c r="BB38" s="206" t="e">
        <f ca="1">+IF(AND(ISNUMBER(OFFSET('Hygiene Data'!$C$10,0,10*ROW('Hygiene Data'!C32))),'Data Summary'!DQ38="Yes"),OFFSET('Hygiene Data'!$C$10,0,10*ROW('Hygiene Data'!C32)),NA())</f>
        <v>#N/A</v>
      </c>
      <c r="BC38" s="206" t="e">
        <f ca="1">+IF(AND(ISNUMBER(OFFSET('Hygiene Data'!$D$6,0,10*ROW('Hygiene Data'!D32))),'Data Summary'!DR38="Yes"),OFFSET('Hygiene Data'!$D$6,0,10*ROW('Hygiene Data'!D32)),NA())</f>
        <v>#N/A</v>
      </c>
      <c r="BD38" s="206" t="e">
        <f ca="1">+IF(AND(ISNUMBER(OFFSET('Hygiene Data'!$D$8,0,10*ROW('Hygiene Data'!D32))),'Data Summary'!DS38="Yes"),OFFSET('Hygiene Data'!$D$8,0,10*ROW('Hygiene Data'!D32)),NA())</f>
        <v>#N/A</v>
      </c>
      <c r="BE38" s="206" t="e">
        <f ca="1">+IF(AND(ISNUMBER(OFFSET('Hygiene Data'!$D$10,0,10*ROW('Hygiene Data'!D32))),'Data Summary'!DT38="Yes"),OFFSET('Hygiene Data'!$D$10,0,10*ROW('Hygiene Data'!D32)),NA())</f>
        <v>#N/A</v>
      </c>
      <c r="BF38" s="206" t="e">
        <f ca="1">+IF(AND(ISNUMBER(OFFSET('Hygiene Data'!$E$6,0,10*ROW('Hygiene Data'!E32))),'Data Summary'!DU38="Yes"),OFFSET('Hygiene Data'!$E$6,0,10*ROW('Hygiene Data'!E32)),NA())</f>
        <v>#N/A</v>
      </c>
      <c r="BG38" s="206" t="e">
        <f ca="1">+IF(AND(ISNUMBER(OFFSET('Hygiene Data'!$E$8,0,10*ROW('Hygiene Data'!E32))),'Data Summary'!DV38="Yes"),OFFSET('Hygiene Data'!$E$8,0,10*ROW('Hygiene Data'!E32)),NA())</f>
        <v>#N/A</v>
      </c>
      <c r="BH38" s="206" t="e">
        <f ca="1">+IF(AND(ISNUMBER(OFFSET('Hygiene Data'!$E$10,0,10*ROW('Hygiene Data'!E32))),'Data Summary'!DW38="Yes"),OFFSET('Hygiene Data'!$E$10,0,10*ROW('Hygiene Data'!E32)),NA())</f>
        <v>#N/A</v>
      </c>
      <c r="BI38" s="206" t="e">
        <f ca="1">+IF(AND(ISNUMBER(OFFSET('Hygiene Data'!$F$6,0,10*ROW('Hygiene Data'!F32))),'Data Summary'!DX38="Yes"),OFFSET('Hygiene Data'!$F$6,0,10*ROW('Hygiene Data'!F32)),NA())</f>
        <v>#N/A</v>
      </c>
      <c r="BJ38" s="206" t="e">
        <f ca="1">+IF(AND(ISNUMBER(OFFSET('Hygiene Data'!$F$8,0,10*ROW('Hygiene Data'!F32))),'Data Summary'!DY38="Yes"),OFFSET('Hygiene Data'!$F$8,0,10*ROW('Hygiene Data'!F32)),NA())</f>
        <v>#N/A</v>
      </c>
      <c r="BK38" s="206" t="e">
        <f ca="1">+IF(AND(ISNUMBER(OFFSET('Hygiene Data'!$F$10,0,10*ROW('Hygiene Data'!F32))),'Data Summary'!DZ38="Yes"),OFFSET('Hygiene Data'!$F$10,0,10*ROW('Hygiene Data'!F32)),NA())</f>
        <v>#N/A</v>
      </c>
      <c r="BL38" s="206" t="e">
        <f ca="1">+IF(AND(ISNUMBER(OFFSET('Hygiene Data'!$G$6,0,10*ROW('Hygiene Data'!G32))),'Data Summary'!EA38="Yes"),OFFSET('Hygiene Data'!$G$6,0,10*ROW('Hygiene Data'!G32)),NA())</f>
        <v>#N/A</v>
      </c>
      <c r="BM38" s="206" t="e">
        <f ca="1">+IF(AND(ISNUMBER(OFFSET('Hygiene Data'!$G$8,0,10*ROW('Hygiene Data'!G32))),'Data Summary'!EB38="Yes"),OFFSET('Hygiene Data'!$G$8,0,10*ROW('Hygiene Data'!G32)),NA())</f>
        <v>#N/A</v>
      </c>
      <c r="BN38" s="206" t="e">
        <f ca="1">+IF(AND(ISNUMBER(OFFSET('Hygiene Data'!$G$10,0,10*ROW('Hygiene Data'!G32))),'Data Summary'!EC38="Yes"),OFFSET('Hygiene Data'!$G$10,0,10*ROW('Hygiene Data'!G32)),NA())</f>
        <v>#N/A</v>
      </c>
      <c r="BO38" s="206" t="e">
        <f ca="1">+IF(AND(ISNUMBER(OFFSET('Hygiene Data'!$H$6,0,10*ROW('Hygiene Data'!H32))),'Data Summary'!ED38="Yes"),OFFSET('Hygiene Data'!$H$6,0,10*ROW('Hygiene Data'!H32)),NA())</f>
        <v>#N/A</v>
      </c>
      <c r="BP38" s="206" t="e">
        <f ca="1">+IF(AND(ISNUMBER(OFFSET('Hygiene Data'!$H$8,0,10*ROW('Hygiene Data'!H32))),'Data Summary'!EE38="Yes"),OFFSET('Hygiene Data'!$H$8,0,10*ROW('Hygiene Data'!H32)),NA())</f>
        <v>#N/A</v>
      </c>
      <c r="BQ38" s="206" t="e">
        <f ca="1">+IF(AND(ISNUMBER(OFFSET('Hygiene Data'!$H$10,0,10*ROW('Hygiene Data'!H32))),'Data Summary'!EF38="Yes"),OFFSET('Hygiene Data'!$H$10,0,10*ROW('Hygiene Data'!H32)),NA())</f>
        <v>#N/A</v>
      </c>
    </row>
    <row r="39" spans="1:69" x14ac:dyDescent="0.25">
      <c r="A39" s="59" t="e">
        <f ca="1">+IF(OFFSET('Water Data'!$B$1,0,10*ROW('Water Data'!B33))="",NA(),OFFSET('Water Data'!$B$1,0,10*ROW('Water Data'!B33)))</f>
        <v>#N/A</v>
      </c>
      <c r="B39" s="59" t="e">
        <f ca="1">+IF(OFFSET('Water Data'!$A$3,0,10*ROW('Water Data'!A36))="",NA(),OFFSET('Water Data'!$A$3,0,10*ROW('Water Data'!A36)))</f>
        <v>#N/A</v>
      </c>
      <c r="C39" s="59" t="e">
        <f ca="1">+IF(OFFSET('Water Data'!$C$3,0,10*ROW('Water Data'!C36))="",NA(),OFFSET('Water Data'!$C$3,0,10*ROW('Water Data'!C36)))</f>
        <v>#N/A</v>
      </c>
      <c r="D39" s="433" t="e">
        <f ca="1">+IF(AND(ISNUMBER(OFFSET('Water Data'!$C$5,0,10*ROW('Water Data'!C33))),'Data Summary'!BS39="Yes"),100-OFFSET('Water Data'!$C$5,0,10*ROW('Water Data'!C33)),NA())</f>
        <v>#N/A</v>
      </c>
      <c r="E39" s="433" t="e">
        <f ca="1">+IF(AND(ISNUMBER(OFFSET('Water Data'!$C$7,0,10*ROW('Water Data'!C33))),'Data Summary'!BT39="Yes"),OFFSET('Water Data'!$C$7,0,10*ROW('Water Data'!C33)),NA())</f>
        <v>#N/A</v>
      </c>
      <c r="F39" s="433" t="e">
        <f ca="1">+IF(AND(ISNUMBER(OFFSET('Water Data'!$C$10,0,10*ROW('Water Data'!C33))),'Data Summary'!BU39="Yes"),OFFSET('Water Data'!$C$10,0,10*ROW('Water Data'!C33)),NA())</f>
        <v>#N/A</v>
      </c>
      <c r="G39" s="433" t="e">
        <f ca="1">+IF(AND(ISNUMBER(OFFSET('Water Data'!$D$5,0,10*ROW('Water Data'!D33))),'Data Summary'!BV39="Yes"),100-OFFSET('Water Data'!$D$5,0,10*ROW('Water Data'!D33)),NA())</f>
        <v>#N/A</v>
      </c>
      <c r="H39" s="433" t="e">
        <f ca="1">+IF(AND(ISNUMBER(OFFSET('Water Data'!$D$7,0,10*ROW('Water Data'!D33))),'Data Summary'!BW39="Yes"),OFFSET('Water Data'!$D$7,0,10*ROW('Water Data'!D33)),NA())</f>
        <v>#N/A</v>
      </c>
      <c r="I39" s="433" t="e">
        <f ca="1">+IF(AND(ISNUMBER(OFFSET('Water Data'!$D$10,0,10*ROW('Water Data'!D33))),'Data Summary'!BX39="Yes"),OFFSET('Water Data'!$D$10,0,10*ROW('Water Data'!D33)),NA())</f>
        <v>#N/A</v>
      </c>
      <c r="J39" s="433" t="e">
        <f ca="1">+IF(AND(ISNUMBER(OFFSET('Water Data'!$E$5,0,10*ROW('Water Data'!E33))),'Data Summary'!BY39="Yes"),100-OFFSET('Water Data'!$E$5,0,10*ROW('Water Data'!E33)),NA())</f>
        <v>#N/A</v>
      </c>
      <c r="K39" s="433" t="e">
        <f ca="1">+IF(AND(ISNUMBER(OFFSET('Water Data'!$E$7,0,10*ROW('Water Data'!E33))),'Data Summary'!BZ39="Yes"),OFFSET('Water Data'!$E$7,0,10*ROW('Water Data'!E33)),NA())</f>
        <v>#N/A</v>
      </c>
      <c r="L39" s="433" t="e">
        <f ca="1">+IF(AND(ISNUMBER(OFFSET('Water Data'!$E$10,0,10*ROW('Water Data'!E33))),'Data Summary'!CA39="Yes"),OFFSET('Water Data'!$E$10,0,10*ROW('Water Data'!E33)),NA())</f>
        <v>#N/A</v>
      </c>
      <c r="M39" s="433" t="e">
        <f ca="1">+IF(AND(ISNUMBER(OFFSET('Water Data'!$F$5,0,10*ROW('Water Data'!F33))),'Data Summary'!CB39="Yes"),100-OFFSET('Water Data'!$F$5,0,10*ROW('Water Data'!F33)),NA())</f>
        <v>#N/A</v>
      </c>
      <c r="N39" s="433" t="e">
        <f ca="1">+IF(AND(ISNUMBER(OFFSET('Water Data'!$F$7,0,10*ROW('Water Data'!F33))),'Data Summary'!CC39="Yes"),OFFSET('Water Data'!$F$7,0,10*ROW('Water Data'!F33)),NA())</f>
        <v>#N/A</v>
      </c>
      <c r="O39" s="433" t="e">
        <f ca="1">+IF(AND(ISNUMBER(OFFSET('Water Data'!$F$10,0,10*ROW('Water Data'!F33))),'Data Summary'!CD39="Yes"),OFFSET('Water Data'!$F$10,0,10*ROW('Water Data'!F33)),NA())</f>
        <v>#N/A</v>
      </c>
      <c r="P39" s="433" t="e">
        <f ca="1">+IF(AND(ISNUMBER(OFFSET('Water Data'!$G$5,0,10*ROW('Water Data'!G33))),'Data Summary'!CE39="Yes"),100-OFFSET('Water Data'!$G$5,0,10*ROW('Water Data'!G33)),NA())</f>
        <v>#N/A</v>
      </c>
      <c r="Q39" s="433" t="e">
        <f ca="1">+IF(AND(ISNUMBER(OFFSET('Water Data'!$G$7,0,10*ROW('Water Data'!G33))),'Data Summary'!CF39="Yes"),OFFSET('Water Data'!$G$7,0,10*ROW('Water Data'!G33)),NA())</f>
        <v>#N/A</v>
      </c>
      <c r="R39" s="433" t="e">
        <f ca="1">+IF(AND(ISNUMBER(OFFSET('Water Data'!$G$10,0,10*ROW('Water Data'!G33))),'Data Summary'!CG39="Yes"),OFFSET('Water Data'!$G$10,0,10*ROW('Water Data'!G33)),NA())</f>
        <v>#N/A</v>
      </c>
      <c r="S39" s="433" t="e">
        <f ca="1">+IF(AND(ISNUMBER(OFFSET('Water Data'!$H$5,0,10*ROW('Water Data'!H33))),'Data Summary'!CH39="Yes"),100-OFFSET('Water Data'!$H$5,0,10*ROW('Water Data'!H33)),NA())</f>
        <v>#N/A</v>
      </c>
      <c r="T39" s="433" t="e">
        <f ca="1">+IF(AND(ISNUMBER(OFFSET('Water Data'!$H$7,0,10*ROW('Water Data'!H33))),'Data Summary'!CI39="Yes"),OFFSET('Water Data'!$H$7,0,10*ROW('Water Data'!H33)),NA())</f>
        <v>#N/A</v>
      </c>
      <c r="U39" s="433" t="e">
        <f ca="1">+IF(AND(ISNUMBER(OFFSET('Water Data'!$H$10,0,10*ROW('Water Data'!H33))),'Data Summary'!CJ39="Yes"),OFFSET('Water Data'!$H$10,0,10*ROW('Water Data'!H33)),NA())</f>
        <v>#N/A</v>
      </c>
      <c r="V39" s="205" t="e">
        <f ca="1">+IF(AND(ISNUMBER(OFFSET('Sanitation Data'!$C$5,0,10*ROW('Sanitation Data'!C33))),'Data Summary'!CK39="Yes"),100-OFFSET('Sanitation Data'!$C$5,0,10*ROW('Sanitation Data'!C33)),NA())</f>
        <v>#N/A</v>
      </c>
      <c r="W39" s="205" t="e">
        <f ca="1">+IF(AND(ISNUMBER(OFFSET('Sanitation Data'!$C$7,0,10*ROW('Sanitation Data'!C33))),'Data Summary'!CL39="Yes"),OFFSET('Sanitation Data'!$C$7,0,10*ROW('Sanitation Data'!C33)),NA())</f>
        <v>#N/A</v>
      </c>
      <c r="X39" s="205" t="e">
        <f ca="1">+IF(AND(ISNUMBER(OFFSET('Sanitation Data'!$C$11,0,10*ROW('Sanitation Data'!C33))),'Data Summary'!CM39="Yes"),OFFSET('Sanitation Data'!$C$11,0,10*ROW('Sanitation Data'!C33)),NA())</f>
        <v>#N/A</v>
      </c>
      <c r="Y39" s="205" t="e">
        <f ca="1">+IF(AND(ISNUMBER(OFFSET('Sanitation Data'!$C$12,0,10*ROW('Sanitation Data'!C33))),'Data Summary'!CN39="Yes"),OFFSET('Sanitation Data'!$C$12,0,10*ROW('Sanitation Data'!C33)),NA())</f>
        <v>#N/A</v>
      </c>
      <c r="Z39" s="205" t="e">
        <f ca="1">+IF(AND(ISNUMBER(OFFSET('Sanitation Data'!$C$13,0,10*ROW('Sanitation Data'!C33))),'Data Summary'!CO39="Yes"),OFFSET('Sanitation Data'!$C$13,0,10*ROW('Sanitation Data'!C33)),NA())</f>
        <v>#N/A</v>
      </c>
      <c r="AA39" s="205" t="e">
        <f ca="1">+IF(AND(ISNUMBER(OFFSET('Sanitation Data'!$D$5,0,10*ROW('Sanitation Data'!D33))),'Data Summary'!CP39="Yes"),100-OFFSET('Sanitation Data'!$D$5,0,10*ROW('Sanitation Data'!D33)),NA())</f>
        <v>#N/A</v>
      </c>
      <c r="AB39" s="205" t="e">
        <f ca="1">+IF(AND(ISNUMBER(OFFSET('Sanitation Data'!$D$7,0,10*ROW('Sanitation Data'!D33))),'Data Summary'!CQ39="Yes"),OFFSET('Sanitation Data'!$D$7,0,10*ROW('Sanitation Data'!D33)),NA())</f>
        <v>#N/A</v>
      </c>
      <c r="AC39" s="205" t="e">
        <f ca="1">+IF(AND(ISNUMBER(OFFSET('Sanitation Data'!$D$11,0,10*ROW('Sanitation Data'!D33))),'Data Summary'!CR39="Yes"),OFFSET('Sanitation Data'!$D$11,0,10*ROW('Sanitation Data'!D33)),NA())</f>
        <v>#N/A</v>
      </c>
      <c r="AD39" s="205" t="e">
        <f ca="1">+IF(AND(ISNUMBER(OFFSET('Sanitation Data'!$D$12,0,10*ROW('Sanitation Data'!D33))),'Data Summary'!CS39="Yes"),OFFSET('Sanitation Data'!$D$12,0,10*ROW('Sanitation Data'!D33)),NA())</f>
        <v>#N/A</v>
      </c>
      <c r="AE39" s="205" t="e">
        <f ca="1">+IF(AND(ISNUMBER(OFFSET('Sanitation Data'!$D$13,0,10*ROW('Sanitation Data'!D33))),'Data Summary'!CT39="Yes"),OFFSET('Sanitation Data'!$D$13,0,10*ROW('Sanitation Data'!D33)),NA())</f>
        <v>#N/A</v>
      </c>
      <c r="AF39" s="205" t="e">
        <f ca="1">+IF(AND(ISNUMBER(OFFSET('Sanitation Data'!$E$5,0,10*ROW('Sanitation Data'!E33))),'Data Summary'!CU39="Yes"),100-OFFSET('Sanitation Data'!$E$5,0,10*ROW('Sanitation Data'!E33)),NA())</f>
        <v>#N/A</v>
      </c>
      <c r="AG39" s="205" t="e">
        <f ca="1">+IF(AND(ISNUMBER(OFFSET('Sanitation Data'!$E$7,0,10*ROW('Sanitation Data'!E33))),'Data Summary'!CV39="Yes"),OFFSET('Sanitation Data'!$E$7,0,10*ROW('Sanitation Data'!E33)),NA())</f>
        <v>#N/A</v>
      </c>
      <c r="AH39" s="205" t="e">
        <f ca="1">+IF(AND(ISNUMBER(OFFSET('Sanitation Data'!$E$11,0,10*ROW('Sanitation Data'!E33))),'Data Summary'!CW39="Yes"),OFFSET('Sanitation Data'!$E$11,0,10*ROW('Sanitation Data'!E33)),NA())</f>
        <v>#N/A</v>
      </c>
      <c r="AI39" s="205" t="e">
        <f ca="1">+IF(AND(ISNUMBER(OFFSET('Sanitation Data'!$E$12,0,10*ROW('Sanitation Data'!E33))),'Data Summary'!CX39="Yes"),OFFSET('Sanitation Data'!$E$12,0,10*ROW('Sanitation Data'!E33)),NA())</f>
        <v>#N/A</v>
      </c>
      <c r="AJ39" s="205" t="e">
        <f ca="1">+IF(AND(ISNUMBER(OFFSET('Sanitation Data'!$E$13,0,10*ROW('Sanitation Data'!E33))),'Data Summary'!CY39="Yes"),OFFSET('Sanitation Data'!$E$13,0,10*ROW('Sanitation Data'!E33)),NA())</f>
        <v>#N/A</v>
      </c>
      <c r="AK39" s="205" t="e">
        <f ca="1">+IF(AND(ISNUMBER(OFFSET('Sanitation Data'!$F$5,0,10*ROW('Sanitation Data'!F33))),'Data Summary'!CZ39="Yes"),100-OFFSET('Sanitation Data'!$F$5,0,10*ROW('Sanitation Data'!F33)),NA())</f>
        <v>#N/A</v>
      </c>
      <c r="AL39" s="205" t="e">
        <f ca="1">+IF(AND(ISNUMBER(OFFSET('Sanitation Data'!$F$7,0,10*ROW('Sanitation Data'!F33))),'Data Summary'!DA39="Yes"),OFFSET('Sanitation Data'!$F$7,0,10*ROW('Sanitation Data'!F33)),NA())</f>
        <v>#N/A</v>
      </c>
      <c r="AM39" s="205" t="e">
        <f ca="1">+IF(AND(ISNUMBER(OFFSET('Sanitation Data'!$F$11,0,10*ROW('Sanitation Data'!F33))),'Data Summary'!DB39="Yes"),OFFSET('Sanitation Data'!$F$11,0,10*ROW('Sanitation Data'!F33)),NA())</f>
        <v>#N/A</v>
      </c>
      <c r="AN39" s="205" t="e">
        <f ca="1">+IF(AND(ISNUMBER(OFFSET('Sanitation Data'!$F$12,0,10*ROW('Sanitation Data'!F33))),'Data Summary'!DC39="Yes"),OFFSET('Sanitation Data'!$F$12,0,10*ROW('Sanitation Data'!F33)),NA())</f>
        <v>#N/A</v>
      </c>
      <c r="AO39" s="205" t="e">
        <f ca="1">+IF(AND(ISNUMBER(OFFSET('Sanitation Data'!$F$13,0,10*ROW('Sanitation Data'!F33))),'Data Summary'!DD39="Yes"),OFFSET('Sanitation Data'!$F$13,0,10*ROW('Sanitation Data'!F33)),NA())</f>
        <v>#N/A</v>
      </c>
      <c r="AP39" s="205" t="e">
        <f ca="1">+IF(AND(ISNUMBER(OFFSET('Sanitation Data'!$G$5,0,10*ROW('Sanitation Data'!G33))),'Data Summary'!DE39="Yes"),100-OFFSET('Sanitation Data'!$G$5,0,10*ROW('Sanitation Data'!G33)),NA())</f>
        <v>#N/A</v>
      </c>
      <c r="AQ39" s="205" t="e">
        <f ca="1">+IF(AND(ISNUMBER(OFFSET('Sanitation Data'!$G$7,0,10*ROW('Sanitation Data'!G33))),'Data Summary'!DF39="Yes"),OFFSET('Sanitation Data'!$G$7,0,10*ROW('Sanitation Data'!G33)),NA())</f>
        <v>#N/A</v>
      </c>
      <c r="AR39" s="205" t="e">
        <f ca="1">+IF(AND(ISNUMBER(OFFSET('Sanitation Data'!$G$11,0,10*ROW('Sanitation Data'!G33))),'Data Summary'!DG39="Yes"),OFFSET('Sanitation Data'!$G$11,0,10*ROW('Sanitation Data'!G33)),NA())</f>
        <v>#N/A</v>
      </c>
      <c r="AS39" s="205" t="e">
        <f ca="1">+IF(AND(ISNUMBER(OFFSET('Sanitation Data'!$G$12,0,10*ROW('Sanitation Data'!G33))),'Data Summary'!DH39="Yes"),OFFSET('Sanitation Data'!$G$12,0,10*ROW('Sanitation Data'!G33)),NA())</f>
        <v>#N/A</v>
      </c>
      <c r="AT39" s="205" t="e">
        <f ca="1">+IF(AND(ISNUMBER(OFFSET('Sanitation Data'!$G$13,0,10*ROW('Sanitation Data'!G33))),'Data Summary'!DI39="Yes"),OFFSET('Sanitation Data'!$G$13,0,10*ROW('Sanitation Data'!G33)),NA())</f>
        <v>#N/A</v>
      </c>
      <c r="AU39" s="205" t="e">
        <f ca="1">+IF(AND(ISNUMBER(OFFSET('Sanitation Data'!$H$5,0,10*ROW('Sanitation Data'!H33))),'Data Summary'!DJ39="Yes"),100-OFFSET('Sanitation Data'!$H$5,0,10*ROW('Sanitation Data'!H33)),NA())</f>
        <v>#N/A</v>
      </c>
      <c r="AV39" s="205" t="e">
        <f ca="1">+IF(AND(ISNUMBER(OFFSET('Sanitation Data'!$H$7,0,10*ROW('Sanitation Data'!H33))),'Data Summary'!DK39="Yes"),OFFSET('Sanitation Data'!$H$7,0,10*ROW('Sanitation Data'!H33)),NA())</f>
        <v>#N/A</v>
      </c>
      <c r="AW39" s="205" t="e">
        <f ca="1">+IF(AND(ISNUMBER(OFFSET('Sanitation Data'!$H$11,0,10*ROW('Sanitation Data'!H33))),'Data Summary'!DL39="Yes"),OFFSET('Sanitation Data'!$H$11,0,10*ROW('Sanitation Data'!H33)),NA())</f>
        <v>#N/A</v>
      </c>
      <c r="AX39" s="205" t="e">
        <f ca="1">+IF(AND(ISNUMBER(OFFSET('Sanitation Data'!$H$12,0,10*ROW('Sanitation Data'!H33))),'Data Summary'!DM39="Yes"),OFFSET('Sanitation Data'!$H$12,0,10*ROW('Sanitation Data'!H33)),NA())</f>
        <v>#N/A</v>
      </c>
      <c r="AY39" s="205" t="e">
        <f ca="1">+IF(AND(ISNUMBER(OFFSET('Sanitation Data'!$H$13,0,10*ROW('Sanitation Data'!H33))),'Data Summary'!DN39="Yes"),OFFSET('Sanitation Data'!$H$13,0,10*ROW('Sanitation Data'!H33)),NA())</f>
        <v>#N/A</v>
      </c>
      <c r="AZ39" s="206" t="e">
        <f ca="1">+IF(AND(ISNUMBER(OFFSET('Hygiene Data'!$C$6,0,10*ROW('Hygiene Data'!C33))),'Data Summary'!DO39="Yes"),OFFSET('Hygiene Data'!$C$6,0,10*ROW('Hygiene Data'!C33)),NA())</f>
        <v>#N/A</v>
      </c>
      <c r="BA39" s="206" t="e">
        <f ca="1">+IF(AND(ISNUMBER(OFFSET('Hygiene Data'!$C$8,0,10*ROW('Hygiene Data'!C33))),'Data Summary'!DP39="Yes"),OFFSET('Hygiene Data'!$C$8,0,10*ROW('Hygiene Data'!C33)),NA())</f>
        <v>#N/A</v>
      </c>
      <c r="BB39" s="206" t="e">
        <f ca="1">+IF(AND(ISNUMBER(OFFSET('Hygiene Data'!$C$10,0,10*ROW('Hygiene Data'!C33))),'Data Summary'!DQ39="Yes"),OFFSET('Hygiene Data'!$C$10,0,10*ROW('Hygiene Data'!C33)),NA())</f>
        <v>#N/A</v>
      </c>
      <c r="BC39" s="206" t="e">
        <f ca="1">+IF(AND(ISNUMBER(OFFSET('Hygiene Data'!$D$6,0,10*ROW('Hygiene Data'!D33))),'Data Summary'!DR39="Yes"),OFFSET('Hygiene Data'!$D$6,0,10*ROW('Hygiene Data'!D33)),NA())</f>
        <v>#N/A</v>
      </c>
      <c r="BD39" s="206" t="e">
        <f ca="1">+IF(AND(ISNUMBER(OFFSET('Hygiene Data'!$D$8,0,10*ROW('Hygiene Data'!D33))),'Data Summary'!DS39="Yes"),OFFSET('Hygiene Data'!$D$8,0,10*ROW('Hygiene Data'!D33)),NA())</f>
        <v>#N/A</v>
      </c>
      <c r="BE39" s="206" t="e">
        <f ca="1">+IF(AND(ISNUMBER(OFFSET('Hygiene Data'!$D$10,0,10*ROW('Hygiene Data'!D33))),'Data Summary'!DT39="Yes"),OFFSET('Hygiene Data'!$D$10,0,10*ROW('Hygiene Data'!D33)),NA())</f>
        <v>#N/A</v>
      </c>
      <c r="BF39" s="206" t="e">
        <f ca="1">+IF(AND(ISNUMBER(OFFSET('Hygiene Data'!$E$6,0,10*ROW('Hygiene Data'!E33))),'Data Summary'!DU39="Yes"),OFFSET('Hygiene Data'!$E$6,0,10*ROW('Hygiene Data'!E33)),NA())</f>
        <v>#N/A</v>
      </c>
      <c r="BG39" s="206" t="e">
        <f ca="1">+IF(AND(ISNUMBER(OFFSET('Hygiene Data'!$E$8,0,10*ROW('Hygiene Data'!E33))),'Data Summary'!DV39="Yes"),OFFSET('Hygiene Data'!$E$8,0,10*ROW('Hygiene Data'!E33)),NA())</f>
        <v>#N/A</v>
      </c>
      <c r="BH39" s="206" t="e">
        <f ca="1">+IF(AND(ISNUMBER(OFFSET('Hygiene Data'!$E$10,0,10*ROW('Hygiene Data'!E33))),'Data Summary'!DW39="Yes"),OFFSET('Hygiene Data'!$E$10,0,10*ROW('Hygiene Data'!E33)),NA())</f>
        <v>#N/A</v>
      </c>
      <c r="BI39" s="206" t="e">
        <f ca="1">+IF(AND(ISNUMBER(OFFSET('Hygiene Data'!$F$6,0,10*ROW('Hygiene Data'!F33))),'Data Summary'!DX39="Yes"),OFFSET('Hygiene Data'!$F$6,0,10*ROW('Hygiene Data'!F33)),NA())</f>
        <v>#N/A</v>
      </c>
      <c r="BJ39" s="206" t="e">
        <f ca="1">+IF(AND(ISNUMBER(OFFSET('Hygiene Data'!$F$8,0,10*ROW('Hygiene Data'!F33))),'Data Summary'!DY39="Yes"),OFFSET('Hygiene Data'!$F$8,0,10*ROW('Hygiene Data'!F33)),NA())</f>
        <v>#N/A</v>
      </c>
      <c r="BK39" s="206" t="e">
        <f ca="1">+IF(AND(ISNUMBER(OFFSET('Hygiene Data'!$F$10,0,10*ROW('Hygiene Data'!F33))),'Data Summary'!DZ39="Yes"),OFFSET('Hygiene Data'!$F$10,0,10*ROW('Hygiene Data'!F33)),NA())</f>
        <v>#N/A</v>
      </c>
      <c r="BL39" s="206" t="e">
        <f ca="1">+IF(AND(ISNUMBER(OFFSET('Hygiene Data'!$G$6,0,10*ROW('Hygiene Data'!G33))),'Data Summary'!EA39="Yes"),OFFSET('Hygiene Data'!$G$6,0,10*ROW('Hygiene Data'!G33)),NA())</f>
        <v>#N/A</v>
      </c>
      <c r="BM39" s="206" t="e">
        <f ca="1">+IF(AND(ISNUMBER(OFFSET('Hygiene Data'!$G$8,0,10*ROW('Hygiene Data'!G33))),'Data Summary'!EB39="Yes"),OFFSET('Hygiene Data'!$G$8,0,10*ROW('Hygiene Data'!G33)),NA())</f>
        <v>#N/A</v>
      </c>
      <c r="BN39" s="206" t="e">
        <f ca="1">+IF(AND(ISNUMBER(OFFSET('Hygiene Data'!$G$10,0,10*ROW('Hygiene Data'!G33))),'Data Summary'!EC39="Yes"),OFFSET('Hygiene Data'!$G$10,0,10*ROW('Hygiene Data'!G33)),NA())</f>
        <v>#N/A</v>
      </c>
      <c r="BO39" s="206" t="e">
        <f ca="1">+IF(AND(ISNUMBER(OFFSET('Hygiene Data'!$H$6,0,10*ROW('Hygiene Data'!H33))),'Data Summary'!ED39="Yes"),OFFSET('Hygiene Data'!$H$6,0,10*ROW('Hygiene Data'!H33)),NA())</f>
        <v>#N/A</v>
      </c>
      <c r="BP39" s="206" t="e">
        <f ca="1">+IF(AND(ISNUMBER(OFFSET('Hygiene Data'!$H$8,0,10*ROW('Hygiene Data'!H33))),'Data Summary'!EE39="Yes"),OFFSET('Hygiene Data'!$H$8,0,10*ROW('Hygiene Data'!H33)),NA())</f>
        <v>#N/A</v>
      </c>
      <c r="BQ39" s="206" t="e">
        <f ca="1">+IF(AND(ISNUMBER(OFFSET('Hygiene Data'!$H$10,0,10*ROW('Hygiene Data'!H33))),'Data Summary'!EF39="Yes"),OFFSET('Hygiene Data'!$H$10,0,10*ROW('Hygiene Data'!H33)),NA())</f>
        <v>#N/A</v>
      </c>
    </row>
    <row r="40" spans="1:69" x14ac:dyDescent="0.25">
      <c r="A40" s="59" t="e">
        <f ca="1">+IF(OFFSET('Water Data'!$B$1,0,10*ROW('Water Data'!B34))="",NA(),OFFSET('Water Data'!$B$1,0,10*ROW('Water Data'!B34)))</f>
        <v>#N/A</v>
      </c>
      <c r="B40" s="59" t="e">
        <f ca="1">+IF(OFFSET('Water Data'!$A$3,0,10*ROW('Water Data'!A37))="",NA(),OFFSET('Water Data'!$A$3,0,10*ROW('Water Data'!A37)))</f>
        <v>#N/A</v>
      </c>
      <c r="C40" s="59" t="e">
        <f ca="1">+IF(OFFSET('Water Data'!$C$3,0,10*ROW('Water Data'!C37))="",NA(),OFFSET('Water Data'!$C$3,0,10*ROW('Water Data'!C37)))</f>
        <v>#N/A</v>
      </c>
      <c r="D40" s="433" t="e">
        <f ca="1">+IF(AND(ISNUMBER(OFFSET('Water Data'!$C$5,0,10*ROW('Water Data'!C34))),'Data Summary'!BS40="Yes"),100-OFFSET('Water Data'!$C$5,0,10*ROW('Water Data'!C34)),NA())</f>
        <v>#N/A</v>
      </c>
      <c r="E40" s="433" t="e">
        <f ca="1">+IF(AND(ISNUMBER(OFFSET('Water Data'!$C$7,0,10*ROW('Water Data'!C34))),'Data Summary'!BT40="Yes"),OFFSET('Water Data'!$C$7,0,10*ROW('Water Data'!C34)),NA())</f>
        <v>#N/A</v>
      </c>
      <c r="F40" s="433" t="e">
        <f ca="1">+IF(AND(ISNUMBER(OFFSET('Water Data'!$C$10,0,10*ROW('Water Data'!C34))),'Data Summary'!BU40="Yes"),OFFSET('Water Data'!$C$10,0,10*ROW('Water Data'!C34)),NA())</f>
        <v>#N/A</v>
      </c>
      <c r="G40" s="433" t="e">
        <f ca="1">+IF(AND(ISNUMBER(OFFSET('Water Data'!$D$5,0,10*ROW('Water Data'!D34))),'Data Summary'!BV40="Yes"),100-OFFSET('Water Data'!$D$5,0,10*ROW('Water Data'!D34)),NA())</f>
        <v>#N/A</v>
      </c>
      <c r="H40" s="433" t="e">
        <f ca="1">+IF(AND(ISNUMBER(OFFSET('Water Data'!$D$7,0,10*ROW('Water Data'!D34))),'Data Summary'!BW40="Yes"),OFFSET('Water Data'!$D$7,0,10*ROW('Water Data'!D34)),NA())</f>
        <v>#N/A</v>
      </c>
      <c r="I40" s="433" t="e">
        <f ca="1">+IF(AND(ISNUMBER(OFFSET('Water Data'!$D$10,0,10*ROW('Water Data'!D34))),'Data Summary'!BX40="Yes"),OFFSET('Water Data'!$D$10,0,10*ROW('Water Data'!D34)),NA())</f>
        <v>#N/A</v>
      </c>
      <c r="J40" s="433" t="e">
        <f ca="1">+IF(AND(ISNUMBER(OFFSET('Water Data'!$E$5,0,10*ROW('Water Data'!E34))),'Data Summary'!BY40="Yes"),100-OFFSET('Water Data'!$E$5,0,10*ROW('Water Data'!E34)),NA())</f>
        <v>#N/A</v>
      </c>
      <c r="K40" s="433" t="e">
        <f ca="1">+IF(AND(ISNUMBER(OFFSET('Water Data'!$E$7,0,10*ROW('Water Data'!E34))),'Data Summary'!BZ40="Yes"),OFFSET('Water Data'!$E$7,0,10*ROW('Water Data'!E34)),NA())</f>
        <v>#N/A</v>
      </c>
      <c r="L40" s="433" t="e">
        <f ca="1">+IF(AND(ISNUMBER(OFFSET('Water Data'!$E$10,0,10*ROW('Water Data'!E34))),'Data Summary'!CA40="Yes"),OFFSET('Water Data'!$E$10,0,10*ROW('Water Data'!E34)),NA())</f>
        <v>#N/A</v>
      </c>
      <c r="M40" s="433" t="e">
        <f ca="1">+IF(AND(ISNUMBER(OFFSET('Water Data'!$F$5,0,10*ROW('Water Data'!F34))),'Data Summary'!CB40="Yes"),100-OFFSET('Water Data'!$F$5,0,10*ROW('Water Data'!F34)),NA())</f>
        <v>#N/A</v>
      </c>
      <c r="N40" s="433" t="e">
        <f ca="1">+IF(AND(ISNUMBER(OFFSET('Water Data'!$F$7,0,10*ROW('Water Data'!F34))),'Data Summary'!CC40="Yes"),OFFSET('Water Data'!$F$7,0,10*ROW('Water Data'!F34)),NA())</f>
        <v>#N/A</v>
      </c>
      <c r="O40" s="433" t="e">
        <f ca="1">+IF(AND(ISNUMBER(OFFSET('Water Data'!$F$10,0,10*ROW('Water Data'!F34))),'Data Summary'!CD40="Yes"),OFFSET('Water Data'!$F$10,0,10*ROW('Water Data'!F34)),NA())</f>
        <v>#N/A</v>
      </c>
      <c r="P40" s="433" t="e">
        <f ca="1">+IF(AND(ISNUMBER(OFFSET('Water Data'!$G$5,0,10*ROW('Water Data'!G34))),'Data Summary'!CE40="Yes"),100-OFFSET('Water Data'!$G$5,0,10*ROW('Water Data'!G34)),NA())</f>
        <v>#N/A</v>
      </c>
      <c r="Q40" s="433" t="e">
        <f ca="1">+IF(AND(ISNUMBER(OFFSET('Water Data'!$G$7,0,10*ROW('Water Data'!G34))),'Data Summary'!CF40="Yes"),OFFSET('Water Data'!$G$7,0,10*ROW('Water Data'!G34)),NA())</f>
        <v>#N/A</v>
      </c>
      <c r="R40" s="433" t="e">
        <f ca="1">+IF(AND(ISNUMBER(OFFSET('Water Data'!$G$10,0,10*ROW('Water Data'!G34))),'Data Summary'!CG40="Yes"),OFFSET('Water Data'!$G$10,0,10*ROW('Water Data'!G34)),NA())</f>
        <v>#N/A</v>
      </c>
      <c r="S40" s="433" t="e">
        <f ca="1">+IF(AND(ISNUMBER(OFFSET('Water Data'!$H$5,0,10*ROW('Water Data'!H34))),'Data Summary'!CH40="Yes"),100-OFFSET('Water Data'!$H$5,0,10*ROW('Water Data'!H34)),NA())</f>
        <v>#N/A</v>
      </c>
      <c r="T40" s="433" t="e">
        <f ca="1">+IF(AND(ISNUMBER(OFFSET('Water Data'!$H$7,0,10*ROW('Water Data'!H34))),'Data Summary'!CI40="Yes"),OFFSET('Water Data'!$H$7,0,10*ROW('Water Data'!H34)),NA())</f>
        <v>#N/A</v>
      </c>
      <c r="U40" s="433" t="e">
        <f ca="1">+IF(AND(ISNUMBER(OFFSET('Water Data'!$H$10,0,10*ROW('Water Data'!H34))),'Data Summary'!CJ40="Yes"),OFFSET('Water Data'!$H$10,0,10*ROW('Water Data'!H34)),NA())</f>
        <v>#N/A</v>
      </c>
      <c r="V40" s="205" t="e">
        <f ca="1">+IF(AND(ISNUMBER(OFFSET('Sanitation Data'!$C$5,0,10*ROW('Sanitation Data'!C34))),'Data Summary'!CK40="Yes"),100-OFFSET('Sanitation Data'!$C$5,0,10*ROW('Sanitation Data'!C34)),NA())</f>
        <v>#N/A</v>
      </c>
      <c r="W40" s="205" t="e">
        <f ca="1">+IF(AND(ISNUMBER(OFFSET('Sanitation Data'!$C$7,0,10*ROW('Sanitation Data'!C34))),'Data Summary'!CL40="Yes"),OFFSET('Sanitation Data'!$C$7,0,10*ROW('Sanitation Data'!C34)),NA())</f>
        <v>#N/A</v>
      </c>
      <c r="X40" s="205" t="e">
        <f ca="1">+IF(AND(ISNUMBER(OFFSET('Sanitation Data'!$C$11,0,10*ROW('Sanitation Data'!C34))),'Data Summary'!CM40="Yes"),OFFSET('Sanitation Data'!$C$11,0,10*ROW('Sanitation Data'!C34)),NA())</f>
        <v>#N/A</v>
      </c>
      <c r="Y40" s="205" t="e">
        <f ca="1">+IF(AND(ISNUMBER(OFFSET('Sanitation Data'!$C$12,0,10*ROW('Sanitation Data'!C34))),'Data Summary'!CN40="Yes"),OFFSET('Sanitation Data'!$C$12,0,10*ROW('Sanitation Data'!C34)),NA())</f>
        <v>#N/A</v>
      </c>
      <c r="Z40" s="205" t="e">
        <f ca="1">+IF(AND(ISNUMBER(OFFSET('Sanitation Data'!$C$13,0,10*ROW('Sanitation Data'!C34))),'Data Summary'!CO40="Yes"),OFFSET('Sanitation Data'!$C$13,0,10*ROW('Sanitation Data'!C34)),NA())</f>
        <v>#N/A</v>
      </c>
      <c r="AA40" s="205" t="e">
        <f ca="1">+IF(AND(ISNUMBER(OFFSET('Sanitation Data'!$D$5,0,10*ROW('Sanitation Data'!D34))),'Data Summary'!CP40="Yes"),100-OFFSET('Sanitation Data'!$D$5,0,10*ROW('Sanitation Data'!D34)),NA())</f>
        <v>#N/A</v>
      </c>
      <c r="AB40" s="205" t="e">
        <f ca="1">+IF(AND(ISNUMBER(OFFSET('Sanitation Data'!$D$7,0,10*ROW('Sanitation Data'!D34))),'Data Summary'!CQ40="Yes"),OFFSET('Sanitation Data'!$D$7,0,10*ROW('Sanitation Data'!D34)),NA())</f>
        <v>#N/A</v>
      </c>
      <c r="AC40" s="205" t="e">
        <f ca="1">+IF(AND(ISNUMBER(OFFSET('Sanitation Data'!$D$11,0,10*ROW('Sanitation Data'!D34))),'Data Summary'!CR40="Yes"),OFFSET('Sanitation Data'!$D$11,0,10*ROW('Sanitation Data'!D34)),NA())</f>
        <v>#N/A</v>
      </c>
      <c r="AD40" s="205" t="e">
        <f ca="1">+IF(AND(ISNUMBER(OFFSET('Sanitation Data'!$D$12,0,10*ROW('Sanitation Data'!D34))),'Data Summary'!CS40="Yes"),OFFSET('Sanitation Data'!$D$12,0,10*ROW('Sanitation Data'!D34)),NA())</f>
        <v>#N/A</v>
      </c>
      <c r="AE40" s="205" t="e">
        <f ca="1">+IF(AND(ISNUMBER(OFFSET('Sanitation Data'!$D$13,0,10*ROW('Sanitation Data'!D34))),'Data Summary'!CT40="Yes"),OFFSET('Sanitation Data'!$D$13,0,10*ROW('Sanitation Data'!D34)),NA())</f>
        <v>#N/A</v>
      </c>
      <c r="AF40" s="205" t="e">
        <f ca="1">+IF(AND(ISNUMBER(OFFSET('Sanitation Data'!$E$5,0,10*ROW('Sanitation Data'!E34))),'Data Summary'!CU40="Yes"),100-OFFSET('Sanitation Data'!$E$5,0,10*ROW('Sanitation Data'!E34)),NA())</f>
        <v>#N/A</v>
      </c>
      <c r="AG40" s="205" t="e">
        <f ca="1">+IF(AND(ISNUMBER(OFFSET('Sanitation Data'!$E$7,0,10*ROW('Sanitation Data'!E34))),'Data Summary'!CV40="Yes"),OFFSET('Sanitation Data'!$E$7,0,10*ROW('Sanitation Data'!E34)),NA())</f>
        <v>#N/A</v>
      </c>
      <c r="AH40" s="205" t="e">
        <f ca="1">+IF(AND(ISNUMBER(OFFSET('Sanitation Data'!$E$11,0,10*ROW('Sanitation Data'!E34))),'Data Summary'!CW40="Yes"),OFFSET('Sanitation Data'!$E$11,0,10*ROW('Sanitation Data'!E34)),NA())</f>
        <v>#N/A</v>
      </c>
      <c r="AI40" s="205" t="e">
        <f ca="1">+IF(AND(ISNUMBER(OFFSET('Sanitation Data'!$E$12,0,10*ROW('Sanitation Data'!E34))),'Data Summary'!CX40="Yes"),OFFSET('Sanitation Data'!$E$12,0,10*ROW('Sanitation Data'!E34)),NA())</f>
        <v>#N/A</v>
      </c>
      <c r="AJ40" s="205" t="e">
        <f ca="1">+IF(AND(ISNUMBER(OFFSET('Sanitation Data'!$E$13,0,10*ROW('Sanitation Data'!E34))),'Data Summary'!CY40="Yes"),OFFSET('Sanitation Data'!$E$13,0,10*ROW('Sanitation Data'!E34)),NA())</f>
        <v>#N/A</v>
      </c>
      <c r="AK40" s="205" t="e">
        <f ca="1">+IF(AND(ISNUMBER(OFFSET('Sanitation Data'!$F$5,0,10*ROW('Sanitation Data'!F34))),'Data Summary'!CZ40="Yes"),100-OFFSET('Sanitation Data'!$F$5,0,10*ROW('Sanitation Data'!F34)),NA())</f>
        <v>#N/A</v>
      </c>
      <c r="AL40" s="205" t="e">
        <f ca="1">+IF(AND(ISNUMBER(OFFSET('Sanitation Data'!$F$7,0,10*ROW('Sanitation Data'!F34))),'Data Summary'!DA40="Yes"),OFFSET('Sanitation Data'!$F$7,0,10*ROW('Sanitation Data'!F34)),NA())</f>
        <v>#N/A</v>
      </c>
      <c r="AM40" s="205" t="e">
        <f ca="1">+IF(AND(ISNUMBER(OFFSET('Sanitation Data'!$F$11,0,10*ROW('Sanitation Data'!F34))),'Data Summary'!DB40="Yes"),OFFSET('Sanitation Data'!$F$11,0,10*ROW('Sanitation Data'!F34)),NA())</f>
        <v>#N/A</v>
      </c>
      <c r="AN40" s="205" t="e">
        <f ca="1">+IF(AND(ISNUMBER(OFFSET('Sanitation Data'!$F$12,0,10*ROW('Sanitation Data'!F34))),'Data Summary'!DC40="Yes"),OFFSET('Sanitation Data'!$F$12,0,10*ROW('Sanitation Data'!F34)),NA())</f>
        <v>#N/A</v>
      </c>
      <c r="AO40" s="205" t="e">
        <f ca="1">+IF(AND(ISNUMBER(OFFSET('Sanitation Data'!$F$13,0,10*ROW('Sanitation Data'!F34))),'Data Summary'!DD40="Yes"),OFFSET('Sanitation Data'!$F$13,0,10*ROW('Sanitation Data'!F34)),NA())</f>
        <v>#N/A</v>
      </c>
      <c r="AP40" s="205" t="e">
        <f ca="1">+IF(AND(ISNUMBER(OFFSET('Sanitation Data'!$G$5,0,10*ROW('Sanitation Data'!G34))),'Data Summary'!DE40="Yes"),100-OFFSET('Sanitation Data'!$G$5,0,10*ROW('Sanitation Data'!G34)),NA())</f>
        <v>#N/A</v>
      </c>
      <c r="AQ40" s="205" t="e">
        <f ca="1">+IF(AND(ISNUMBER(OFFSET('Sanitation Data'!$G$7,0,10*ROW('Sanitation Data'!G34))),'Data Summary'!DF40="Yes"),OFFSET('Sanitation Data'!$G$7,0,10*ROW('Sanitation Data'!G34)),NA())</f>
        <v>#N/A</v>
      </c>
      <c r="AR40" s="205" t="e">
        <f ca="1">+IF(AND(ISNUMBER(OFFSET('Sanitation Data'!$G$11,0,10*ROW('Sanitation Data'!G34))),'Data Summary'!DG40="Yes"),OFFSET('Sanitation Data'!$G$11,0,10*ROW('Sanitation Data'!G34)),NA())</f>
        <v>#N/A</v>
      </c>
      <c r="AS40" s="205" t="e">
        <f ca="1">+IF(AND(ISNUMBER(OFFSET('Sanitation Data'!$G$12,0,10*ROW('Sanitation Data'!G34))),'Data Summary'!DH40="Yes"),OFFSET('Sanitation Data'!$G$12,0,10*ROW('Sanitation Data'!G34)),NA())</f>
        <v>#N/A</v>
      </c>
      <c r="AT40" s="205" t="e">
        <f ca="1">+IF(AND(ISNUMBER(OFFSET('Sanitation Data'!$G$13,0,10*ROW('Sanitation Data'!G34))),'Data Summary'!DI40="Yes"),OFFSET('Sanitation Data'!$G$13,0,10*ROW('Sanitation Data'!G34)),NA())</f>
        <v>#N/A</v>
      </c>
      <c r="AU40" s="205" t="e">
        <f ca="1">+IF(AND(ISNUMBER(OFFSET('Sanitation Data'!$H$5,0,10*ROW('Sanitation Data'!H34))),'Data Summary'!DJ40="Yes"),100-OFFSET('Sanitation Data'!$H$5,0,10*ROW('Sanitation Data'!H34)),NA())</f>
        <v>#N/A</v>
      </c>
      <c r="AV40" s="205" t="e">
        <f ca="1">+IF(AND(ISNUMBER(OFFSET('Sanitation Data'!$H$7,0,10*ROW('Sanitation Data'!H34))),'Data Summary'!DK40="Yes"),OFFSET('Sanitation Data'!$H$7,0,10*ROW('Sanitation Data'!H34)),NA())</f>
        <v>#N/A</v>
      </c>
      <c r="AW40" s="205" t="e">
        <f ca="1">+IF(AND(ISNUMBER(OFFSET('Sanitation Data'!$H$11,0,10*ROW('Sanitation Data'!H34))),'Data Summary'!DL40="Yes"),OFFSET('Sanitation Data'!$H$11,0,10*ROW('Sanitation Data'!H34)),NA())</f>
        <v>#N/A</v>
      </c>
      <c r="AX40" s="205" t="e">
        <f ca="1">+IF(AND(ISNUMBER(OFFSET('Sanitation Data'!$H$12,0,10*ROW('Sanitation Data'!H34))),'Data Summary'!DM40="Yes"),OFFSET('Sanitation Data'!$H$12,0,10*ROW('Sanitation Data'!H34)),NA())</f>
        <v>#N/A</v>
      </c>
      <c r="AY40" s="205" t="e">
        <f ca="1">+IF(AND(ISNUMBER(OFFSET('Sanitation Data'!$H$13,0,10*ROW('Sanitation Data'!H34))),'Data Summary'!DN40="Yes"),OFFSET('Sanitation Data'!$H$13,0,10*ROW('Sanitation Data'!H34)),NA())</f>
        <v>#N/A</v>
      </c>
      <c r="AZ40" s="206" t="e">
        <f ca="1">+IF(AND(ISNUMBER(OFFSET('Hygiene Data'!$C$6,0,10*ROW('Hygiene Data'!C34))),'Data Summary'!DO40="Yes"),OFFSET('Hygiene Data'!$C$6,0,10*ROW('Hygiene Data'!C34)),NA())</f>
        <v>#N/A</v>
      </c>
      <c r="BA40" s="206" t="e">
        <f ca="1">+IF(AND(ISNUMBER(OFFSET('Hygiene Data'!$C$8,0,10*ROW('Hygiene Data'!C34))),'Data Summary'!DP40="Yes"),OFFSET('Hygiene Data'!$C$8,0,10*ROW('Hygiene Data'!C34)),NA())</f>
        <v>#N/A</v>
      </c>
      <c r="BB40" s="206" t="e">
        <f ca="1">+IF(AND(ISNUMBER(OFFSET('Hygiene Data'!$C$10,0,10*ROW('Hygiene Data'!C34))),'Data Summary'!DQ40="Yes"),OFFSET('Hygiene Data'!$C$10,0,10*ROW('Hygiene Data'!C34)),NA())</f>
        <v>#N/A</v>
      </c>
      <c r="BC40" s="206" t="e">
        <f ca="1">+IF(AND(ISNUMBER(OFFSET('Hygiene Data'!$D$6,0,10*ROW('Hygiene Data'!D34))),'Data Summary'!DR40="Yes"),OFFSET('Hygiene Data'!$D$6,0,10*ROW('Hygiene Data'!D34)),NA())</f>
        <v>#N/A</v>
      </c>
      <c r="BD40" s="206" t="e">
        <f ca="1">+IF(AND(ISNUMBER(OFFSET('Hygiene Data'!$D$8,0,10*ROW('Hygiene Data'!D34))),'Data Summary'!DS40="Yes"),OFFSET('Hygiene Data'!$D$8,0,10*ROW('Hygiene Data'!D34)),NA())</f>
        <v>#N/A</v>
      </c>
      <c r="BE40" s="206" t="e">
        <f ca="1">+IF(AND(ISNUMBER(OFFSET('Hygiene Data'!$D$10,0,10*ROW('Hygiene Data'!D34))),'Data Summary'!DT40="Yes"),OFFSET('Hygiene Data'!$D$10,0,10*ROW('Hygiene Data'!D34)),NA())</f>
        <v>#N/A</v>
      </c>
      <c r="BF40" s="206" t="e">
        <f ca="1">+IF(AND(ISNUMBER(OFFSET('Hygiene Data'!$E$6,0,10*ROW('Hygiene Data'!E34))),'Data Summary'!DU40="Yes"),OFFSET('Hygiene Data'!$E$6,0,10*ROW('Hygiene Data'!E34)),NA())</f>
        <v>#N/A</v>
      </c>
      <c r="BG40" s="206" t="e">
        <f ca="1">+IF(AND(ISNUMBER(OFFSET('Hygiene Data'!$E$8,0,10*ROW('Hygiene Data'!E34))),'Data Summary'!DV40="Yes"),OFFSET('Hygiene Data'!$E$8,0,10*ROW('Hygiene Data'!E34)),NA())</f>
        <v>#N/A</v>
      </c>
      <c r="BH40" s="206" t="e">
        <f ca="1">+IF(AND(ISNUMBER(OFFSET('Hygiene Data'!$E$10,0,10*ROW('Hygiene Data'!E34))),'Data Summary'!DW40="Yes"),OFFSET('Hygiene Data'!$E$10,0,10*ROW('Hygiene Data'!E34)),NA())</f>
        <v>#N/A</v>
      </c>
      <c r="BI40" s="206" t="e">
        <f ca="1">+IF(AND(ISNUMBER(OFFSET('Hygiene Data'!$F$6,0,10*ROW('Hygiene Data'!F34))),'Data Summary'!DX40="Yes"),OFFSET('Hygiene Data'!$F$6,0,10*ROW('Hygiene Data'!F34)),NA())</f>
        <v>#N/A</v>
      </c>
      <c r="BJ40" s="206" t="e">
        <f ca="1">+IF(AND(ISNUMBER(OFFSET('Hygiene Data'!$F$8,0,10*ROW('Hygiene Data'!F34))),'Data Summary'!DY40="Yes"),OFFSET('Hygiene Data'!$F$8,0,10*ROW('Hygiene Data'!F34)),NA())</f>
        <v>#N/A</v>
      </c>
      <c r="BK40" s="206" t="e">
        <f ca="1">+IF(AND(ISNUMBER(OFFSET('Hygiene Data'!$F$10,0,10*ROW('Hygiene Data'!F34))),'Data Summary'!DZ40="Yes"),OFFSET('Hygiene Data'!$F$10,0,10*ROW('Hygiene Data'!F34)),NA())</f>
        <v>#N/A</v>
      </c>
      <c r="BL40" s="206" t="e">
        <f ca="1">+IF(AND(ISNUMBER(OFFSET('Hygiene Data'!$G$6,0,10*ROW('Hygiene Data'!G34))),'Data Summary'!EA40="Yes"),OFFSET('Hygiene Data'!$G$6,0,10*ROW('Hygiene Data'!G34)),NA())</f>
        <v>#N/A</v>
      </c>
      <c r="BM40" s="206" t="e">
        <f ca="1">+IF(AND(ISNUMBER(OFFSET('Hygiene Data'!$G$8,0,10*ROW('Hygiene Data'!G34))),'Data Summary'!EB40="Yes"),OFFSET('Hygiene Data'!$G$8,0,10*ROW('Hygiene Data'!G34)),NA())</f>
        <v>#N/A</v>
      </c>
      <c r="BN40" s="206" t="e">
        <f ca="1">+IF(AND(ISNUMBER(OFFSET('Hygiene Data'!$G$10,0,10*ROW('Hygiene Data'!G34))),'Data Summary'!EC40="Yes"),OFFSET('Hygiene Data'!$G$10,0,10*ROW('Hygiene Data'!G34)),NA())</f>
        <v>#N/A</v>
      </c>
      <c r="BO40" s="206" t="e">
        <f ca="1">+IF(AND(ISNUMBER(OFFSET('Hygiene Data'!$H$6,0,10*ROW('Hygiene Data'!H34))),'Data Summary'!ED40="Yes"),OFFSET('Hygiene Data'!$H$6,0,10*ROW('Hygiene Data'!H34)),NA())</f>
        <v>#N/A</v>
      </c>
      <c r="BP40" s="206" t="e">
        <f ca="1">+IF(AND(ISNUMBER(OFFSET('Hygiene Data'!$H$8,0,10*ROW('Hygiene Data'!H34))),'Data Summary'!EE40="Yes"),OFFSET('Hygiene Data'!$H$8,0,10*ROW('Hygiene Data'!H34)),NA())</f>
        <v>#N/A</v>
      </c>
      <c r="BQ40" s="206" t="e">
        <f ca="1">+IF(AND(ISNUMBER(OFFSET('Hygiene Data'!$H$10,0,10*ROW('Hygiene Data'!H34))),'Data Summary'!EF40="Yes"),OFFSET('Hygiene Data'!$H$10,0,10*ROW('Hygiene Data'!H34)),NA())</f>
        <v>#N/A</v>
      </c>
    </row>
    <row r="41" spans="1:69" x14ac:dyDescent="0.25">
      <c r="A41" s="59" t="e">
        <f ca="1">+IF(OFFSET('Water Data'!$B$1,0,10*ROW('Water Data'!B35))="",NA(),OFFSET('Water Data'!$B$1,0,10*ROW('Water Data'!B35)))</f>
        <v>#N/A</v>
      </c>
      <c r="B41" s="59" t="e">
        <f ca="1">+IF(OFFSET('Water Data'!$A$3,0,10*ROW('Water Data'!A38))="",NA(),OFFSET('Water Data'!$A$3,0,10*ROW('Water Data'!A38)))</f>
        <v>#N/A</v>
      </c>
      <c r="C41" s="59" t="e">
        <f ca="1">+IF(OFFSET('Water Data'!$C$3,0,10*ROW('Water Data'!C38))="",NA(),OFFSET('Water Data'!$C$3,0,10*ROW('Water Data'!C38)))</f>
        <v>#N/A</v>
      </c>
      <c r="D41" s="433" t="e">
        <f ca="1">+IF(AND(ISNUMBER(OFFSET('Water Data'!$C$5,0,10*ROW('Water Data'!C35))),'Data Summary'!BS41="Yes"),100-OFFSET('Water Data'!$C$5,0,10*ROW('Water Data'!C35)),NA())</f>
        <v>#N/A</v>
      </c>
      <c r="E41" s="433" t="e">
        <f ca="1">+IF(AND(ISNUMBER(OFFSET('Water Data'!$C$7,0,10*ROW('Water Data'!C35))),'Data Summary'!BT41="Yes"),OFFSET('Water Data'!$C$7,0,10*ROW('Water Data'!C35)),NA())</f>
        <v>#N/A</v>
      </c>
      <c r="F41" s="433" t="e">
        <f ca="1">+IF(AND(ISNUMBER(OFFSET('Water Data'!$C$10,0,10*ROW('Water Data'!C35))),'Data Summary'!BU41="Yes"),OFFSET('Water Data'!$C$10,0,10*ROW('Water Data'!C35)),NA())</f>
        <v>#N/A</v>
      </c>
      <c r="G41" s="433" t="e">
        <f ca="1">+IF(AND(ISNUMBER(OFFSET('Water Data'!$D$5,0,10*ROW('Water Data'!D35))),'Data Summary'!BV41="Yes"),100-OFFSET('Water Data'!$D$5,0,10*ROW('Water Data'!D35)),NA())</f>
        <v>#N/A</v>
      </c>
      <c r="H41" s="433" t="e">
        <f ca="1">+IF(AND(ISNUMBER(OFFSET('Water Data'!$D$7,0,10*ROW('Water Data'!D35))),'Data Summary'!BW41="Yes"),OFFSET('Water Data'!$D$7,0,10*ROW('Water Data'!D35)),NA())</f>
        <v>#N/A</v>
      </c>
      <c r="I41" s="433" t="e">
        <f ca="1">+IF(AND(ISNUMBER(OFFSET('Water Data'!$D$10,0,10*ROW('Water Data'!D35))),'Data Summary'!BX41="Yes"),OFFSET('Water Data'!$D$10,0,10*ROW('Water Data'!D35)),NA())</f>
        <v>#N/A</v>
      </c>
      <c r="J41" s="433" t="e">
        <f ca="1">+IF(AND(ISNUMBER(OFFSET('Water Data'!$E$5,0,10*ROW('Water Data'!E35))),'Data Summary'!BY41="Yes"),100-OFFSET('Water Data'!$E$5,0,10*ROW('Water Data'!E35)),NA())</f>
        <v>#N/A</v>
      </c>
      <c r="K41" s="433" t="e">
        <f ca="1">+IF(AND(ISNUMBER(OFFSET('Water Data'!$E$7,0,10*ROW('Water Data'!E35))),'Data Summary'!BZ41="Yes"),OFFSET('Water Data'!$E$7,0,10*ROW('Water Data'!E35)),NA())</f>
        <v>#N/A</v>
      </c>
      <c r="L41" s="433" t="e">
        <f ca="1">+IF(AND(ISNUMBER(OFFSET('Water Data'!$E$10,0,10*ROW('Water Data'!E35))),'Data Summary'!CA41="Yes"),OFFSET('Water Data'!$E$10,0,10*ROW('Water Data'!E35)),NA())</f>
        <v>#N/A</v>
      </c>
      <c r="M41" s="433" t="e">
        <f ca="1">+IF(AND(ISNUMBER(OFFSET('Water Data'!$F$5,0,10*ROW('Water Data'!F35))),'Data Summary'!CB41="Yes"),100-OFFSET('Water Data'!$F$5,0,10*ROW('Water Data'!F35)),NA())</f>
        <v>#N/A</v>
      </c>
      <c r="N41" s="433" t="e">
        <f ca="1">+IF(AND(ISNUMBER(OFFSET('Water Data'!$F$7,0,10*ROW('Water Data'!F35))),'Data Summary'!CC41="Yes"),OFFSET('Water Data'!$F$7,0,10*ROW('Water Data'!F35)),NA())</f>
        <v>#N/A</v>
      </c>
      <c r="O41" s="433" t="e">
        <f ca="1">+IF(AND(ISNUMBER(OFFSET('Water Data'!$F$10,0,10*ROW('Water Data'!F35))),'Data Summary'!CD41="Yes"),OFFSET('Water Data'!$F$10,0,10*ROW('Water Data'!F35)),NA())</f>
        <v>#N/A</v>
      </c>
      <c r="P41" s="433" t="e">
        <f ca="1">+IF(AND(ISNUMBER(OFFSET('Water Data'!$G$5,0,10*ROW('Water Data'!G35))),'Data Summary'!CE41="Yes"),100-OFFSET('Water Data'!$G$5,0,10*ROW('Water Data'!G35)),NA())</f>
        <v>#N/A</v>
      </c>
      <c r="Q41" s="433" t="e">
        <f ca="1">+IF(AND(ISNUMBER(OFFSET('Water Data'!$G$7,0,10*ROW('Water Data'!G35))),'Data Summary'!CF41="Yes"),OFFSET('Water Data'!$G$7,0,10*ROW('Water Data'!G35)),NA())</f>
        <v>#N/A</v>
      </c>
      <c r="R41" s="433" t="e">
        <f ca="1">+IF(AND(ISNUMBER(OFFSET('Water Data'!$G$10,0,10*ROW('Water Data'!G35))),'Data Summary'!CG41="Yes"),OFFSET('Water Data'!$G$10,0,10*ROW('Water Data'!G35)),NA())</f>
        <v>#N/A</v>
      </c>
      <c r="S41" s="433" t="e">
        <f ca="1">+IF(AND(ISNUMBER(OFFSET('Water Data'!$H$5,0,10*ROW('Water Data'!H35))),'Data Summary'!CH41="Yes"),100-OFFSET('Water Data'!$H$5,0,10*ROW('Water Data'!H35)),NA())</f>
        <v>#N/A</v>
      </c>
      <c r="T41" s="433" t="e">
        <f ca="1">+IF(AND(ISNUMBER(OFFSET('Water Data'!$H$7,0,10*ROW('Water Data'!H35))),'Data Summary'!CI41="Yes"),OFFSET('Water Data'!$H$7,0,10*ROW('Water Data'!H35)),NA())</f>
        <v>#N/A</v>
      </c>
      <c r="U41" s="433" t="e">
        <f ca="1">+IF(AND(ISNUMBER(OFFSET('Water Data'!$H$10,0,10*ROW('Water Data'!H35))),'Data Summary'!CJ41="Yes"),OFFSET('Water Data'!$H$10,0,10*ROW('Water Data'!H35)),NA())</f>
        <v>#N/A</v>
      </c>
      <c r="V41" s="205" t="e">
        <f ca="1">+IF(AND(ISNUMBER(OFFSET('Sanitation Data'!$C$5,0,10*ROW('Sanitation Data'!C35))),'Data Summary'!CK41="Yes"),100-OFFSET('Sanitation Data'!$C$5,0,10*ROW('Sanitation Data'!C35)),NA())</f>
        <v>#N/A</v>
      </c>
      <c r="W41" s="205" t="e">
        <f ca="1">+IF(AND(ISNUMBER(OFFSET('Sanitation Data'!$C$7,0,10*ROW('Sanitation Data'!C35))),'Data Summary'!CL41="Yes"),OFFSET('Sanitation Data'!$C$7,0,10*ROW('Sanitation Data'!C35)),NA())</f>
        <v>#N/A</v>
      </c>
      <c r="X41" s="205" t="e">
        <f ca="1">+IF(AND(ISNUMBER(OFFSET('Sanitation Data'!$C$11,0,10*ROW('Sanitation Data'!C35))),'Data Summary'!CM41="Yes"),OFFSET('Sanitation Data'!$C$11,0,10*ROW('Sanitation Data'!C35)),NA())</f>
        <v>#N/A</v>
      </c>
      <c r="Y41" s="205" t="e">
        <f ca="1">+IF(AND(ISNUMBER(OFFSET('Sanitation Data'!$C$12,0,10*ROW('Sanitation Data'!C35))),'Data Summary'!CN41="Yes"),OFFSET('Sanitation Data'!$C$12,0,10*ROW('Sanitation Data'!C35)),NA())</f>
        <v>#N/A</v>
      </c>
      <c r="Z41" s="205" t="e">
        <f ca="1">+IF(AND(ISNUMBER(OFFSET('Sanitation Data'!$C$13,0,10*ROW('Sanitation Data'!C35))),'Data Summary'!CO41="Yes"),OFFSET('Sanitation Data'!$C$13,0,10*ROW('Sanitation Data'!C35)),NA())</f>
        <v>#N/A</v>
      </c>
      <c r="AA41" s="205" t="e">
        <f ca="1">+IF(AND(ISNUMBER(OFFSET('Sanitation Data'!$D$5,0,10*ROW('Sanitation Data'!D35))),'Data Summary'!CP41="Yes"),100-OFFSET('Sanitation Data'!$D$5,0,10*ROW('Sanitation Data'!D35)),NA())</f>
        <v>#N/A</v>
      </c>
      <c r="AB41" s="205" t="e">
        <f ca="1">+IF(AND(ISNUMBER(OFFSET('Sanitation Data'!$D$7,0,10*ROW('Sanitation Data'!D35))),'Data Summary'!CQ41="Yes"),OFFSET('Sanitation Data'!$D$7,0,10*ROW('Sanitation Data'!D35)),NA())</f>
        <v>#N/A</v>
      </c>
      <c r="AC41" s="205" t="e">
        <f ca="1">+IF(AND(ISNUMBER(OFFSET('Sanitation Data'!$D$11,0,10*ROW('Sanitation Data'!D35))),'Data Summary'!CR41="Yes"),OFFSET('Sanitation Data'!$D$11,0,10*ROW('Sanitation Data'!D35)),NA())</f>
        <v>#N/A</v>
      </c>
      <c r="AD41" s="205" t="e">
        <f ca="1">+IF(AND(ISNUMBER(OFFSET('Sanitation Data'!$D$12,0,10*ROW('Sanitation Data'!D35))),'Data Summary'!CS41="Yes"),OFFSET('Sanitation Data'!$D$12,0,10*ROW('Sanitation Data'!D35)),NA())</f>
        <v>#N/A</v>
      </c>
      <c r="AE41" s="205" t="e">
        <f ca="1">+IF(AND(ISNUMBER(OFFSET('Sanitation Data'!$D$13,0,10*ROW('Sanitation Data'!D35))),'Data Summary'!CT41="Yes"),OFFSET('Sanitation Data'!$D$13,0,10*ROW('Sanitation Data'!D35)),NA())</f>
        <v>#N/A</v>
      </c>
      <c r="AF41" s="205" t="e">
        <f ca="1">+IF(AND(ISNUMBER(OFFSET('Sanitation Data'!$E$5,0,10*ROW('Sanitation Data'!E35))),'Data Summary'!CU41="Yes"),100-OFFSET('Sanitation Data'!$E$5,0,10*ROW('Sanitation Data'!E35)),NA())</f>
        <v>#N/A</v>
      </c>
      <c r="AG41" s="205" t="e">
        <f ca="1">+IF(AND(ISNUMBER(OFFSET('Sanitation Data'!$E$7,0,10*ROW('Sanitation Data'!E35))),'Data Summary'!CV41="Yes"),OFFSET('Sanitation Data'!$E$7,0,10*ROW('Sanitation Data'!E35)),NA())</f>
        <v>#N/A</v>
      </c>
      <c r="AH41" s="205" t="e">
        <f ca="1">+IF(AND(ISNUMBER(OFFSET('Sanitation Data'!$E$11,0,10*ROW('Sanitation Data'!E35))),'Data Summary'!CW41="Yes"),OFFSET('Sanitation Data'!$E$11,0,10*ROW('Sanitation Data'!E35)),NA())</f>
        <v>#N/A</v>
      </c>
      <c r="AI41" s="205" t="e">
        <f ca="1">+IF(AND(ISNUMBER(OFFSET('Sanitation Data'!$E$12,0,10*ROW('Sanitation Data'!E35))),'Data Summary'!CX41="Yes"),OFFSET('Sanitation Data'!$E$12,0,10*ROW('Sanitation Data'!E35)),NA())</f>
        <v>#N/A</v>
      </c>
      <c r="AJ41" s="205" t="e">
        <f ca="1">+IF(AND(ISNUMBER(OFFSET('Sanitation Data'!$E$13,0,10*ROW('Sanitation Data'!E35))),'Data Summary'!CY41="Yes"),OFFSET('Sanitation Data'!$E$13,0,10*ROW('Sanitation Data'!E35)),NA())</f>
        <v>#N/A</v>
      </c>
      <c r="AK41" s="205" t="e">
        <f ca="1">+IF(AND(ISNUMBER(OFFSET('Sanitation Data'!$F$5,0,10*ROW('Sanitation Data'!F35))),'Data Summary'!CZ41="Yes"),100-OFFSET('Sanitation Data'!$F$5,0,10*ROW('Sanitation Data'!F35)),NA())</f>
        <v>#N/A</v>
      </c>
      <c r="AL41" s="205" t="e">
        <f ca="1">+IF(AND(ISNUMBER(OFFSET('Sanitation Data'!$F$7,0,10*ROW('Sanitation Data'!F35))),'Data Summary'!DA41="Yes"),OFFSET('Sanitation Data'!$F$7,0,10*ROW('Sanitation Data'!F35)),NA())</f>
        <v>#N/A</v>
      </c>
      <c r="AM41" s="205" t="e">
        <f ca="1">+IF(AND(ISNUMBER(OFFSET('Sanitation Data'!$F$11,0,10*ROW('Sanitation Data'!F35))),'Data Summary'!DB41="Yes"),OFFSET('Sanitation Data'!$F$11,0,10*ROW('Sanitation Data'!F35)),NA())</f>
        <v>#N/A</v>
      </c>
      <c r="AN41" s="205" t="e">
        <f ca="1">+IF(AND(ISNUMBER(OFFSET('Sanitation Data'!$F$12,0,10*ROW('Sanitation Data'!F35))),'Data Summary'!DC41="Yes"),OFFSET('Sanitation Data'!$F$12,0,10*ROW('Sanitation Data'!F35)),NA())</f>
        <v>#N/A</v>
      </c>
      <c r="AO41" s="205" t="e">
        <f ca="1">+IF(AND(ISNUMBER(OFFSET('Sanitation Data'!$F$13,0,10*ROW('Sanitation Data'!F35))),'Data Summary'!DD41="Yes"),OFFSET('Sanitation Data'!$F$13,0,10*ROW('Sanitation Data'!F35)),NA())</f>
        <v>#N/A</v>
      </c>
      <c r="AP41" s="205" t="e">
        <f ca="1">+IF(AND(ISNUMBER(OFFSET('Sanitation Data'!$G$5,0,10*ROW('Sanitation Data'!G35))),'Data Summary'!DE41="Yes"),100-OFFSET('Sanitation Data'!$G$5,0,10*ROW('Sanitation Data'!G35)),NA())</f>
        <v>#N/A</v>
      </c>
      <c r="AQ41" s="205" t="e">
        <f ca="1">+IF(AND(ISNUMBER(OFFSET('Sanitation Data'!$G$7,0,10*ROW('Sanitation Data'!G35))),'Data Summary'!DF41="Yes"),OFFSET('Sanitation Data'!$G$7,0,10*ROW('Sanitation Data'!G35)),NA())</f>
        <v>#N/A</v>
      </c>
      <c r="AR41" s="205" t="e">
        <f ca="1">+IF(AND(ISNUMBER(OFFSET('Sanitation Data'!$G$11,0,10*ROW('Sanitation Data'!G35))),'Data Summary'!DG41="Yes"),OFFSET('Sanitation Data'!$G$11,0,10*ROW('Sanitation Data'!G35)),NA())</f>
        <v>#N/A</v>
      </c>
      <c r="AS41" s="205" t="e">
        <f ca="1">+IF(AND(ISNUMBER(OFFSET('Sanitation Data'!$G$12,0,10*ROW('Sanitation Data'!G35))),'Data Summary'!DH41="Yes"),OFFSET('Sanitation Data'!$G$12,0,10*ROW('Sanitation Data'!G35)),NA())</f>
        <v>#N/A</v>
      </c>
      <c r="AT41" s="205" t="e">
        <f ca="1">+IF(AND(ISNUMBER(OFFSET('Sanitation Data'!$G$13,0,10*ROW('Sanitation Data'!G35))),'Data Summary'!DI41="Yes"),OFFSET('Sanitation Data'!$G$13,0,10*ROW('Sanitation Data'!G35)),NA())</f>
        <v>#N/A</v>
      </c>
      <c r="AU41" s="205" t="e">
        <f ca="1">+IF(AND(ISNUMBER(OFFSET('Sanitation Data'!$H$5,0,10*ROW('Sanitation Data'!H35))),'Data Summary'!DJ41="Yes"),100-OFFSET('Sanitation Data'!$H$5,0,10*ROW('Sanitation Data'!H35)),NA())</f>
        <v>#N/A</v>
      </c>
      <c r="AV41" s="205" t="e">
        <f ca="1">+IF(AND(ISNUMBER(OFFSET('Sanitation Data'!$H$7,0,10*ROW('Sanitation Data'!H35))),'Data Summary'!DK41="Yes"),OFFSET('Sanitation Data'!$H$7,0,10*ROW('Sanitation Data'!H35)),NA())</f>
        <v>#N/A</v>
      </c>
      <c r="AW41" s="205" t="e">
        <f ca="1">+IF(AND(ISNUMBER(OFFSET('Sanitation Data'!$H$11,0,10*ROW('Sanitation Data'!H35))),'Data Summary'!DL41="Yes"),OFFSET('Sanitation Data'!$H$11,0,10*ROW('Sanitation Data'!H35)),NA())</f>
        <v>#N/A</v>
      </c>
      <c r="AX41" s="205" t="e">
        <f ca="1">+IF(AND(ISNUMBER(OFFSET('Sanitation Data'!$H$12,0,10*ROW('Sanitation Data'!H35))),'Data Summary'!DM41="Yes"),OFFSET('Sanitation Data'!$H$12,0,10*ROW('Sanitation Data'!H35)),NA())</f>
        <v>#N/A</v>
      </c>
      <c r="AY41" s="205" t="e">
        <f ca="1">+IF(AND(ISNUMBER(OFFSET('Sanitation Data'!$H$13,0,10*ROW('Sanitation Data'!H35))),'Data Summary'!DN41="Yes"),OFFSET('Sanitation Data'!$H$13,0,10*ROW('Sanitation Data'!H35)),NA())</f>
        <v>#N/A</v>
      </c>
      <c r="AZ41" s="206" t="e">
        <f ca="1">+IF(AND(ISNUMBER(OFFSET('Hygiene Data'!$C$6,0,10*ROW('Hygiene Data'!C35))),'Data Summary'!DO41="Yes"),OFFSET('Hygiene Data'!$C$6,0,10*ROW('Hygiene Data'!C35)),NA())</f>
        <v>#N/A</v>
      </c>
      <c r="BA41" s="206" t="e">
        <f ca="1">+IF(AND(ISNUMBER(OFFSET('Hygiene Data'!$C$8,0,10*ROW('Hygiene Data'!C35))),'Data Summary'!DP41="Yes"),OFFSET('Hygiene Data'!$C$8,0,10*ROW('Hygiene Data'!C35)),NA())</f>
        <v>#N/A</v>
      </c>
      <c r="BB41" s="206" t="e">
        <f ca="1">+IF(AND(ISNUMBER(OFFSET('Hygiene Data'!$C$10,0,10*ROW('Hygiene Data'!C35))),'Data Summary'!DQ41="Yes"),OFFSET('Hygiene Data'!$C$10,0,10*ROW('Hygiene Data'!C35)),NA())</f>
        <v>#N/A</v>
      </c>
      <c r="BC41" s="206" t="e">
        <f ca="1">+IF(AND(ISNUMBER(OFFSET('Hygiene Data'!$D$6,0,10*ROW('Hygiene Data'!D35))),'Data Summary'!DR41="Yes"),OFFSET('Hygiene Data'!$D$6,0,10*ROW('Hygiene Data'!D35)),NA())</f>
        <v>#N/A</v>
      </c>
      <c r="BD41" s="206" t="e">
        <f ca="1">+IF(AND(ISNUMBER(OFFSET('Hygiene Data'!$D$8,0,10*ROW('Hygiene Data'!D35))),'Data Summary'!DS41="Yes"),OFFSET('Hygiene Data'!$D$8,0,10*ROW('Hygiene Data'!D35)),NA())</f>
        <v>#N/A</v>
      </c>
      <c r="BE41" s="206" t="e">
        <f ca="1">+IF(AND(ISNUMBER(OFFSET('Hygiene Data'!$D$10,0,10*ROW('Hygiene Data'!D35))),'Data Summary'!DT41="Yes"),OFFSET('Hygiene Data'!$D$10,0,10*ROW('Hygiene Data'!D35)),NA())</f>
        <v>#N/A</v>
      </c>
      <c r="BF41" s="206" t="e">
        <f ca="1">+IF(AND(ISNUMBER(OFFSET('Hygiene Data'!$E$6,0,10*ROW('Hygiene Data'!E35))),'Data Summary'!DU41="Yes"),OFFSET('Hygiene Data'!$E$6,0,10*ROW('Hygiene Data'!E35)),NA())</f>
        <v>#N/A</v>
      </c>
      <c r="BG41" s="206" t="e">
        <f ca="1">+IF(AND(ISNUMBER(OFFSET('Hygiene Data'!$E$8,0,10*ROW('Hygiene Data'!E35))),'Data Summary'!DV41="Yes"),OFFSET('Hygiene Data'!$E$8,0,10*ROW('Hygiene Data'!E35)),NA())</f>
        <v>#N/A</v>
      </c>
      <c r="BH41" s="206" t="e">
        <f ca="1">+IF(AND(ISNUMBER(OFFSET('Hygiene Data'!$E$10,0,10*ROW('Hygiene Data'!E35))),'Data Summary'!DW41="Yes"),OFFSET('Hygiene Data'!$E$10,0,10*ROW('Hygiene Data'!E35)),NA())</f>
        <v>#N/A</v>
      </c>
      <c r="BI41" s="206" t="e">
        <f ca="1">+IF(AND(ISNUMBER(OFFSET('Hygiene Data'!$F$6,0,10*ROW('Hygiene Data'!F35))),'Data Summary'!DX41="Yes"),OFFSET('Hygiene Data'!$F$6,0,10*ROW('Hygiene Data'!F35)),NA())</f>
        <v>#N/A</v>
      </c>
      <c r="BJ41" s="206" t="e">
        <f ca="1">+IF(AND(ISNUMBER(OFFSET('Hygiene Data'!$F$8,0,10*ROW('Hygiene Data'!F35))),'Data Summary'!DY41="Yes"),OFFSET('Hygiene Data'!$F$8,0,10*ROW('Hygiene Data'!F35)),NA())</f>
        <v>#N/A</v>
      </c>
      <c r="BK41" s="206" t="e">
        <f ca="1">+IF(AND(ISNUMBER(OFFSET('Hygiene Data'!$F$10,0,10*ROW('Hygiene Data'!F35))),'Data Summary'!DZ41="Yes"),OFFSET('Hygiene Data'!$F$10,0,10*ROW('Hygiene Data'!F35)),NA())</f>
        <v>#N/A</v>
      </c>
      <c r="BL41" s="206" t="e">
        <f ca="1">+IF(AND(ISNUMBER(OFFSET('Hygiene Data'!$G$6,0,10*ROW('Hygiene Data'!G35))),'Data Summary'!EA41="Yes"),OFFSET('Hygiene Data'!$G$6,0,10*ROW('Hygiene Data'!G35)),NA())</f>
        <v>#N/A</v>
      </c>
      <c r="BM41" s="206" t="e">
        <f ca="1">+IF(AND(ISNUMBER(OFFSET('Hygiene Data'!$G$8,0,10*ROW('Hygiene Data'!G35))),'Data Summary'!EB41="Yes"),OFFSET('Hygiene Data'!$G$8,0,10*ROW('Hygiene Data'!G35)),NA())</f>
        <v>#N/A</v>
      </c>
      <c r="BN41" s="206" t="e">
        <f ca="1">+IF(AND(ISNUMBER(OFFSET('Hygiene Data'!$G$10,0,10*ROW('Hygiene Data'!G35))),'Data Summary'!EC41="Yes"),OFFSET('Hygiene Data'!$G$10,0,10*ROW('Hygiene Data'!G35)),NA())</f>
        <v>#N/A</v>
      </c>
      <c r="BO41" s="206" t="e">
        <f ca="1">+IF(AND(ISNUMBER(OFFSET('Hygiene Data'!$H$6,0,10*ROW('Hygiene Data'!H35))),'Data Summary'!ED41="Yes"),OFFSET('Hygiene Data'!$H$6,0,10*ROW('Hygiene Data'!H35)),NA())</f>
        <v>#N/A</v>
      </c>
      <c r="BP41" s="206" t="e">
        <f ca="1">+IF(AND(ISNUMBER(OFFSET('Hygiene Data'!$H$8,0,10*ROW('Hygiene Data'!H35))),'Data Summary'!EE41="Yes"),OFFSET('Hygiene Data'!$H$8,0,10*ROW('Hygiene Data'!H35)),NA())</f>
        <v>#N/A</v>
      </c>
      <c r="BQ41" s="206" t="e">
        <f ca="1">+IF(AND(ISNUMBER(OFFSET('Hygiene Data'!$H$10,0,10*ROW('Hygiene Data'!H35))),'Data Summary'!EF41="Yes"),OFFSET('Hygiene Data'!$H$10,0,10*ROW('Hygiene Data'!H35)),NA())</f>
        <v>#N/A</v>
      </c>
    </row>
    <row r="42" spans="1:69" x14ac:dyDescent="0.25">
      <c r="A42" s="59" t="e">
        <f ca="1">+IF(OFFSET('Water Data'!$B$1,0,10*ROW('Water Data'!B36))="",NA(),OFFSET('Water Data'!$B$1,0,10*ROW('Water Data'!B36)))</f>
        <v>#N/A</v>
      </c>
      <c r="B42" s="59" t="e">
        <f ca="1">+IF(OFFSET('Water Data'!$A$3,0,10*ROW('Water Data'!A39))="",NA(),OFFSET('Water Data'!$A$3,0,10*ROW('Water Data'!A39)))</f>
        <v>#N/A</v>
      </c>
      <c r="C42" s="59" t="e">
        <f ca="1">+IF(OFFSET('Water Data'!$C$3,0,10*ROW('Water Data'!C39))="",NA(),OFFSET('Water Data'!$C$3,0,10*ROW('Water Data'!C39)))</f>
        <v>#N/A</v>
      </c>
      <c r="D42" s="433" t="e">
        <f ca="1">+IF(AND(ISNUMBER(OFFSET('Water Data'!$C$5,0,10*ROW('Water Data'!C36))),'Data Summary'!BS42="Yes"),100-OFFSET('Water Data'!$C$5,0,10*ROW('Water Data'!C36)),NA())</f>
        <v>#N/A</v>
      </c>
      <c r="E42" s="433" t="e">
        <f ca="1">+IF(AND(ISNUMBER(OFFSET('Water Data'!$C$7,0,10*ROW('Water Data'!C36))),'Data Summary'!BT42="Yes"),OFFSET('Water Data'!$C$7,0,10*ROW('Water Data'!C36)),NA())</f>
        <v>#N/A</v>
      </c>
      <c r="F42" s="433" t="e">
        <f ca="1">+IF(AND(ISNUMBER(OFFSET('Water Data'!$C$10,0,10*ROW('Water Data'!C36))),'Data Summary'!BU42="Yes"),OFFSET('Water Data'!$C$10,0,10*ROW('Water Data'!C36)),NA())</f>
        <v>#N/A</v>
      </c>
      <c r="G42" s="433" t="e">
        <f ca="1">+IF(AND(ISNUMBER(OFFSET('Water Data'!$D$5,0,10*ROW('Water Data'!D36))),'Data Summary'!BV42="Yes"),100-OFFSET('Water Data'!$D$5,0,10*ROW('Water Data'!D36)),NA())</f>
        <v>#N/A</v>
      </c>
      <c r="H42" s="433" t="e">
        <f ca="1">+IF(AND(ISNUMBER(OFFSET('Water Data'!$D$7,0,10*ROW('Water Data'!D36))),'Data Summary'!BW42="Yes"),OFFSET('Water Data'!$D$7,0,10*ROW('Water Data'!D36)),NA())</f>
        <v>#N/A</v>
      </c>
      <c r="I42" s="433" t="e">
        <f ca="1">+IF(AND(ISNUMBER(OFFSET('Water Data'!$D$10,0,10*ROW('Water Data'!D36))),'Data Summary'!BX42="Yes"),OFFSET('Water Data'!$D$10,0,10*ROW('Water Data'!D36)),NA())</f>
        <v>#N/A</v>
      </c>
      <c r="J42" s="433" t="e">
        <f ca="1">+IF(AND(ISNUMBER(OFFSET('Water Data'!$E$5,0,10*ROW('Water Data'!E36))),'Data Summary'!BY42="Yes"),100-OFFSET('Water Data'!$E$5,0,10*ROW('Water Data'!E36)),NA())</f>
        <v>#N/A</v>
      </c>
      <c r="K42" s="433" t="e">
        <f ca="1">+IF(AND(ISNUMBER(OFFSET('Water Data'!$E$7,0,10*ROW('Water Data'!E36))),'Data Summary'!BZ42="Yes"),OFFSET('Water Data'!$E$7,0,10*ROW('Water Data'!E36)),NA())</f>
        <v>#N/A</v>
      </c>
      <c r="L42" s="433" t="e">
        <f ca="1">+IF(AND(ISNUMBER(OFFSET('Water Data'!$E$10,0,10*ROW('Water Data'!E36))),'Data Summary'!CA42="Yes"),OFFSET('Water Data'!$E$10,0,10*ROW('Water Data'!E36)),NA())</f>
        <v>#N/A</v>
      </c>
      <c r="M42" s="433" t="e">
        <f ca="1">+IF(AND(ISNUMBER(OFFSET('Water Data'!$F$5,0,10*ROW('Water Data'!F36))),'Data Summary'!CB42="Yes"),100-OFFSET('Water Data'!$F$5,0,10*ROW('Water Data'!F36)),NA())</f>
        <v>#N/A</v>
      </c>
      <c r="N42" s="433" t="e">
        <f ca="1">+IF(AND(ISNUMBER(OFFSET('Water Data'!$F$7,0,10*ROW('Water Data'!F36))),'Data Summary'!CC42="Yes"),OFFSET('Water Data'!$F$7,0,10*ROW('Water Data'!F36)),NA())</f>
        <v>#N/A</v>
      </c>
      <c r="O42" s="433" t="e">
        <f ca="1">+IF(AND(ISNUMBER(OFFSET('Water Data'!$F$10,0,10*ROW('Water Data'!F36))),'Data Summary'!CD42="Yes"),OFFSET('Water Data'!$F$10,0,10*ROW('Water Data'!F36)),NA())</f>
        <v>#N/A</v>
      </c>
      <c r="P42" s="433" t="e">
        <f ca="1">+IF(AND(ISNUMBER(OFFSET('Water Data'!$G$5,0,10*ROW('Water Data'!G36))),'Data Summary'!CE42="Yes"),100-OFFSET('Water Data'!$G$5,0,10*ROW('Water Data'!G36)),NA())</f>
        <v>#N/A</v>
      </c>
      <c r="Q42" s="433" t="e">
        <f ca="1">+IF(AND(ISNUMBER(OFFSET('Water Data'!$G$7,0,10*ROW('Water Data'!G36))),'Data Summary'!CF42="Yes"),OFFSET('Water Data'!$G$7,0,10*ROW('Water Data'!G36)),NA())</f>
        <v>#N/A</v>
      </c>
      <c r="R42" s="433" t="e">
        <f ca="1">+IF(AND(ISNUMBER(OFFSET('Water Data'!$G$10,0,10*ROW('Water Data'!G36))),'Data Summary'!CG42="Yes"),OFFSET('Water Data'!$G$10,0,10*ROW('Water Data'!G36)),NA())</f>
        <v>#N/A</v>
      </c>
      <c r="S42" s="433" t="e">
        <f ca="1">+IF(AND(ISNUMBER(OFFSET('Water Data'!$H$5,0,10*ROW('Water Data'!H36))),'Data Summary'!CH42="Yes"),100-OFFSET('Water Data'!$H$5,0,10*ROW('Water Data'!H36)),NA())</f>
        <v>#N/A</v>
      </c>
      <c r="T42" s="433" t="e">
        <f ca="1">+IF(AND(ISNUMBER(OFFSET('Water Data'!$H$7,0,10*ROW('Water Data'!H36))),'Data Summary'!CI42="Yes"),OFFSET('Water Data'!$H$7,0,10*ROW('Water Data'!H36)),NA())</f>
        <v>#N/A</v>
      </c>
      <c r="U42" s="433" t="e">
        <f ca="1">+IF(AND(ISNUMBER(OFFSET('Water Data'!$H$10,0,10*ROW('Water Data'!H36))),'Data Summary'!CJ42="Yes"),OFFSET('Water Data'!$H$10,0,10*ROW('Water Data'!H36)),NA())</f>
        <v>#N/A</v>
      </c>
      <c r="V42" s="205" t="e">
        <f ca="1">+IF(AND(ISNUMBER(OFFSET('Sanitation Data'!$C$5,0,10*ROW('Sanitation Data'!C36))),'Data Summary'!CK42="Yes"),100-OFFSET('Sanitation Data'!$C$5,0,10*ROW('Sanitation Data'!C36)),NA())</f>
        <v>#N/A</v>
      </c>
      <c r="W42" s="205" t="e">
        <f ca="1">+IF(AND(ISNUMBER(OFFSET('Sanitation Data'!$C$7,0,10*ROW('Sanitation Data'!C36))),'Data Summary'!CL42="Yes"),OFFSET('Sanitation Data'!$C$7,0,10*ROW('Sanitation Data'!C36)),NA())</f>
        <v>#N/A</v>
      </c>
      <c r="X42" s="205" t="e">
        <f ca="1">+IF(AND(ISNUMBER(OFFSET('Sanitation Data'!$C$11,0,10*ROW('Sanitation Data'!C36))),'Data Summary'!CM42="Yes"),OFFSET('Sanitation Data'!$C$11,0,10*ROW('Sanitation Data'!C36)),NA())</f>
        <v>#N/A</v>
      </c>
      <c r="Y42" s="205" t="e">
        <f ca="1">+IF(AND(ISNUMBER(OFFSET('Sanitation Data'!$C$12,0,10*ROW('Sanitation Data'!C36))),'Data Summary'!CN42="Yes"),OFFSET('Sanitation Data'!$C$12,0,10*ROW('Sanitation Data'!C36)),NA())</f>
        <v>#N/A</v>
      </c>
      <c r="Z42" s="205" t="e">
        <f ca="1">+IF(AND(ISNUMBER(OFFSET('Sanitation Data'!$C$13,0,10*ROW('Sanitation Data'!C36))),'Data Summary'!CO42="Yes"),OFFSET('Sanitation Data'!$C$13,0,10*ROW('Sanitation Data'!C36)),NA())</f>
        <v>#N/A</v>
      </c>
      <c r="AA42" s="205" t="e">
        <f ca="1">+IF(AND(ISNUMBER(OFFSET('Sanitation Data'!$D$5,0,10*ROW('Sanitation Data'!D36))),'Data Summary'!CP42="Yes"),100-OFFSET('Sanitation Data'!$D$5,0,10*ROW('Sanitation Data'!D36)),NA())</f>
        <v>#N/A</v>
      </c>
      <c r="AB42" s="205" t="e">
        <f ca="1">+IF(AND(ISNUMBER(OFFSET('Sanitation Data'!$D$7,0,10*ROW('Sanitation Data'!D36))),'Data Summary'!CQ42="Yes"),OFFSET('Sanitation Data'!$D$7,0,10*ROW('Sanitation Data'!D36)),NA())</f>
        <v>#N/A</v>
      </c>
      <c r="AC42" s="205" t="e">
        <f ca="1">+IF(AND(ISNUMBER(OFFSET('Sanitation Data'!$D$11,0,10*ROW('Sanitation Data'!D36))),'Data Summary'!CR42="Yes"),OFFSET('Sanitation Data'!$D$11,0,10*ROW('Sanitation Data'!D36)),NA())</f>
        <v>#N/A</v>
      </c>
      <c r="AD42" s="205" t="e">
        <f ca="1">+IF(AND(ISNUMBER(OFFSET('Sanitation Data'!$D$12,0,10*ROW('Sanitation Data'!D36))),'Data Summary'!CS42="Yes"),OFFSET('Sanitation Data'!$D$12,0,10*ROW('Sanitation Data'!D36)),NA())</f>
        <v>#N/A</v>
      </c>
      <c r="AE42" s="205" t="e">
        <f ca="1">+IF(AND(ISNUMBER(OFFSET('Sanitation Data'!$D$13,0,10*ROW('Sanitation Data'!D36))),'Data Summary'!CT42="Yes"),OFFSET('Sanitation Data'!$D$13,0,10*ROW('Sanitation Data'!D36)),NA())</f>
        <v>#N/A</v>
      </c>
      <c r="AF42" s="205" t="e">
        <f ca="1">+IF(AND(ISNUMBER(OFFSET('Sanitation Data'!$E$5,0,10*ROW('Sanitation Data'!E36))),'Data Summary'!CU42="Yes"),100-OFFSET('Sanitation Data'!$E$5,0,10*ROW('Sanitation Data'!E36)),NA())</f>
        <v>#N/A</v>
      </c>
      <c r="AG42" s="205" t="e">
        <f ca="1">+IF(AND(ISNUMBER(OFFSET('Sanitation Data'!$E$7,0,10*ROW('Sanitation Data'!E36))),'Data Summary'!CV42="Yes"),OFFSET('Sanitation Data'!$E$7,0,10*ROW('Sanitation Data'!E36)),NA())</f>
        <v>#N/A</v>
      </c>
      <c r="AH42" s="205" t="e">
        <f ca="1">+IF(AND(ISNUMBER(OFFSET('Sanitation Data'!$E$11,0,10*ROW('Sanitation Data'!E36))),'Data Summary'!CW42="Yes"),OFFSET('Sanitation Data'!$E$11,0,10*ROW('Sanitation Data'!E36)),NA())</f>
        <v>#N/A</v>
      </c>
      <c r="AI42" s="205" t="e">
        <f ca="1">+IF(AND(ISNUMBER(OFFSET('Sanitation Data'!$E$12,0,10*ROW('Sanitation Data'!E36))),'Data Summary'!CX42="Yes"),OFFSET('Sanitation Data'!$E$12,0,10*ROW('Sanitation Data'!E36)),NA())</f>
        <v>#N/A</v>
      </c>
      <c r="AJ42" s="205" t="e">
        <f ca="1">+IF(AND(ISNUMBER(OFFSET('Sanitation Data'!$E$13,0,10*ROW('Sanitation Data'!E36))),'Data Summary'!CY42="Yes"),OFFSET('Sanitation Data'!$E$13,0,10*ROW('Sanitation Data'!E36)),NA())</f>
        <v>#N/A</v>
      </c>
      <c r="AK42" s="205" t="e">
        <f ca="1">+IF(AND(ISNUMBER(OFFSET('Sanitation Data'!$F$5,0,10*ROW('Sanitation Data'!F36))),'Data Summary'!CZ42="Yes"),100-OFFSET('Sanitation Data'!$F$5,0,10*ROW('Sanitation Data'!F36)),NA())</f>
        <v>#N/A</v>
      </c>
      <c r="AL42" s="205" t="e">
        <f ca="1">+IF(AND(ISNUMBER(OFFSET('Sanitation Data'!$F$7,0,10*ROW('Sanitation Data'!F36))),'Data Summary'!DA42="Yes"),OFFSET('Sanitation Data'!$F$7,0,10*ROW('Sanitation Data'!F36)),NA())</f>
        <v>#N/A</v>
      </c>
      <c r="AM42" s="205" t="e">
        <f ca="1">+IF(AND(ISNUMBER(OFFSET('Sanitation Data'!$F$11,0,10*ROW('Sanitation Data'!F36))),'Data Summary'!DB42="Yes"),OFFSET('Sanitation Data'!$F$11,0,10*ROW('Sanitation Data'!F36)),NA())</f>
        <v>#N/A</v>
      </c>
      <c r="AN42" s="205" t="e">
        <f ca="1">+IF(AND(ISNUMBER(OFFSET('Sanitation Data'!$F$12,0,10*ROW('Sanitation Data'!F36))),'Data Summary'!DC42="Yes"),OFFSET('Sanitation Data'!$F$12,0,10*ROW('Sanitation Data'!F36)),NA())</f>
        <v>#N/A</v>
      </c>
      <c r="AO42" s="205" t="e">
        <f ca="1">+IF(AND(ISNUMBER(OFFSET('Sanitation Data'!$F$13,0,10*ROW('Sanitation Data'!F36))),'Data Summary'!DD42="Yes"),OFFSET('Sanitation Data'!$F$13,0,10*ROW('Sanitation Data'!F36)),NA())</f>
        <v>#N/A</v>
      </c>
      <c r="AP42" s="205" t="e">
        <f ca="1">+IF(AND(ISNUMBER(OFFSET('Sanitation Data'!$G$5,0,10*ROW('Sanitation Data'!G36))),'Data Summary'!DE42="Yes"),100-OFFSET('Sanitation Data'!$G$5,0,10*ROW('Sanitation Data'!G36)),NA())</f>
        <v>#N/A</v>
      </c>
      <c r="AQ42" s="205" t="e">
        <f ca="1">+IF(AND(ISNUMBER(OFFSET('Sanitation Data'!$G$7,0,10*ROW('Sanitation Data'!G36))),'Data Summary'!DF42="Yes"),OFFSET('Sanitation Data'!$G$7,0,10*ROW('Sanitation Data'!G36)),NA())</f>
        <v>#N/A</v>
      </c>
      <c r="AR42" s="205" t="e">
        <f ca="1">+IF(AND(ISNUMBER(OFFSET('Sanitation Data'!$G$11,0,10*ROW('Sanitation Data'!G36))),'Data Summary'!DG42="Yes"),OFFSET('Sanitation Data'!$G$11,0,10*ROW('Sanitation Data'!G36)),NA())</f>
        <v>#N/A</v>
      </c>
      <c r="AS42" s="205" t="e">
        <f ca="1">+IF(AND(ISNUMBER(OFFSET('Sanitation Data'!$G$12,0,10*ROW('Sanitation Data'!G36))),'Data Summary'!DH42="Yes"),OFFSET('Sanitation Data'!$G$12,0,10*ROW('Sanitation Data'!G36)),NA())</f>
        <v>#N/A</v>
      </c>
      <c r="AT42" s="205" t="e">
        <f ca="1">+IF(AND(ISNUMBER(OFFSET('Sanitation Data'!$G$13,0,10*ROW('Sanitation Data'!G36))),'Data Summary'!DI42="Yes"),OFFSET('Sanitation Data'!$G$13,0,10*ROW('Sanitation Data'!G36)),NA())</f>
        <v>#N/A</v>
      </c>
      <c r="AU42" s="205" t="e">
        <f ca="1">+IF(AND(ISNUMBER(OFFSET('Sanitation Data'!$H$5,0,10*ROW('Sanitation Data'!H36))),'Data Summary'!DJ42="Yes"),100-OFFSET('Sanitation Data'!$H$5,0,10*ROW('Sanitation Data'!H36)),NA())</f>
        <v>#N/A</v>
      </c>
      <c r="AV42" s="205" t="e">
        <f ca="1">+IF(AND(ISNUMBER(OFFSET('Sanitation Data'!$H$7,0,10*ROW('Sanitation Data'!H36))),'Data Summary'!DK42="Yes"),OFFSET('Sanitation Data'!$H$7,0,10*ROW('Sanitation Data'!H36)),NA())</f>
        <v>#N/A</v>
      </c>
      <c r="AW42" s="205" t="e">
        <f ca="1">+IF(AND(ISNUMBER(OFFSET('Sanitation Data'!$H$11,0,10*ROW('Sanitation Data'!H36))),'Data Summary'!DL42="Yes"),OFFSET('Sanitation Data'!$H$11,0,10*ROW('Sanitation Data'!H36)),NA())</f>
        <v>#N/A</v>
      </c>
      <c r="AX42" s="205" t="e">
        <f ca="1">+IF(AND(ISNUMBER(OFFSET('Sanitation Data'!$H$12,0,10*ROW('Sanitation Data'!H36))),'Data Summary'!DM42="Yes"),OFFSET('Sanitation Data'!$H$12,0,10*ROW('Sanitation Data'!H36)),NA())</f>
        <v>#N/A</v>
      </c>
      <c r="AY42" s="205" t="e">
        <f ca="1">+IF(AND(ISNUMBER(OFFSET('Sanitation Data'!$H$13,0,10*ROW('Sanitation Data'!H36))),'Data Summary'!DN42="Yes"),OFFSET('Sanitation Data'!$H$13,0,10*ROW('Sanitation Data'!H36)),NA())</f>
        <v>#N/A</v>
      </c>
      <c r="AZ42" s="206" t="e">
        <f ca="1">+IF(AND(ISNUMBER(OFFSET('Hygiene Data'!$C$6,0,10*ROW('Hygiene Data'!C36))),'Data Summary'!DO42="Yes"),OFFSET('Hygiene Data'!$C$6,0,10*ROW('Hygiene Data'!C36)),NA())</f>
        <v>#N/A</v>
      </c>
      <c r="BA42" s="206" t="e">
        <f ca="1">+IF(AND(ISNUMBER(OFFSET('Hygiene Data'!$C$8,0,10*ROW('Hygiene Data'!C36))),'Data Summary'!DP42="Yes"),OFFSET('Hygiene Data'!$C$8,0,10*ROW('Hygiene Data'!C36)),NA())</f>
        <v>#N/A</v>
      </c>
      <c r="BB42" s="206" t="e">
        <f ca="1">+IF(AND(ISNUMBER(OFFSET('Hygiene Data'!$C$10,0,10*ROW('Hygiene Data'!C36))),'Data Summary'!DQ42="Yes"),OFFSET('Hygiene Data'!$C$10,0,10*ROW('Hygiene Data'!C36)),NA())</f>
        <v>#N/A</v>
      </c>
      <c r="BC42" s="206" t="e">
        <f ca="1">+IF(AND(ISNUMBER(OFFSET('Hygiene Data'!$D$6,0,10*ROW('Hygiene Data'!D36))),'Data Summary'!DR42="Yes"),OFFSET('Hygiene Data'!$D$6,0,10*ROW('Hygiene Data'!D36)),NA())</f>
        <v>#N/A</v>
      </c>
      <c r="BD42" s="206" t="e">
        <f ca="1">+IF(AND(ISNUMBER(OFFSET('Hygiene Data'!$D$8,0,10*ROW('Hygiene Data'!D36))),'Data Summary'!DS42="Yes"),OFFSET('Hygiene Data'!$D$8,0,10*ROW('Hygiene Data'!D36)),NA())</f>
        <v>#N/A</v>
      </c>
      <c r="BE42" s="206" t="e">
        <f ca="1">+IF(AND(ISNUMBER(OFFSET('Hygiene Data'!$D$10,0,10*ROW('Hygiene Data'!D36))),'Data Summary'!DT42="Yes"),OFFSET('Hygiene Data'!$D$10,0,10*ROW('Hygiene Data'!D36)),NA())</f>
        <v>#N/A</v>
      </c>
      <c r="BF42" s="206" t="e">
        <f ca="1">+IF(AND(ISNUMBER(OFFSET('Hygiene Data'!$E$6,0,10*ROW('Hygiene Data'!E36))),'Data Summary'!DU42="Yes"),OFFSET('Hygiene Data'!$E$6,0,10*ROW('Hygiene Data'!E36)),NA())</f>
        <v>#N/A</v>
      </c>
      <c r="BG42" s="206" t="e">
        <f ca="1">+IF(AND(ISNUMBER(OFFSET('Hygiene Data'!$E$8,0,10*ROW('Hygiene Data'!E36))),'Data Summary'!DV42="Yes"),OFFSET('Hygiene Data'!$E$8,0,10*ROW('Hygiene Data'!E36)),NA())</f>
        <v>#N/A</v>
      </c>
      <c r="BH42" s="206" t="e">
        <f ca="1">+IF(AND(ISNUMBER(OFFSET('Hygiene Data'!$E$10,0,10*ROW('Hygiene Data'!E36))),'Data Summary'!DW42="Yes"),OFFSET('Hygiene Data'!$E$10,0,10*ROW('Hygiene Data'!E36)),NA())</f>
        <v>#N/A</v>
      </c>
      <c r="BI42" s="206" t="e">
        <f ca="1">+IF(AND(ISNUMBER(OFFSET('Hygiene Data'!$F$6,0,10*ROW('Hygiene Data'!F36))),'Data Summary'!DX42="Yes"),OFFSET('Hygiene Data'!$F$6,0,10*ROW('Hygiene Data'!F36)),NA())</f>
        <v>#N/A</v>
      </c>
      <c r="BJ42" s="206" t="e">
        <f ca="1">+IF(AND(ISNUMBER(OFFSET('Hygiene Data'!$F$8,0,10*ROW('Hygiene Data'!F36))),'Data Summary'!DY42="Yes"),OFFSET('Hygiene Data'!$F$8,0,10*ROW('Hygiene Data'!F36)),NA())</f>
        <v>#N/A</v>
      </c>
      <c r="BK42" s="206" t="e">
        <f ca="1">+IF(AND(ISNUMBER(OFFSET('Hygiene Data'!$F$10,0,10*ROW('Hygiene Data'!F36))),'Data Summary'!DZ42="Yes"),OFFSET('Hygiene Data'!$F$10,0,10*ROW('Hygiene Data'!F36)),NA())</f>
        <v>#N/A</v>
      </c>
      <c r="BL42" s="206" t="e">
        <f ca="1">+IF(AND(ISNUMBER(OFFSET('Hygiene Data'!$G$6,0,10*ROW('Hygiene Data'!G36))),'Data Summary'!EA42="Yes"),OFFSET('Hygiene Data'!$G$6,0,10*ROW('Hygiene Data'!G36)),NA())</f>
        <v>#N/A</v>
      </c>
      <c r="BM42" s="206" t="e">
        <f ca="1">+IF(AND(ISNUMBER(OFFSET('Hygiene Data'!$G$8,0,10*ROW('Hygiene Data'!G36))),'Data Summary'!EB42="Yes"),OFFSET('Hygiene Data'!$G$8,0,10*ROW('Hygiene Data'!G36)),NA())</f>
        <v>#N/A</v>
      </c>
      <c r="BN42" s="206" t="e">
        <f ca="1">+IF(AND(ISNUMBER(OFFSET('Hygiene Data'!$G$10,0,10*ROW('Hygiene Data'!G36))),'Data Summary'!EC42="Yes"),OFFSET('Hygiene Data'!$G$10,0,10*ROW('Hygiene Data'!G36)),NA())</f>
        <v>#N/A</v>
      </c>
      <c r="BO42" s="206" t="e">
        <f ca="1">+IF(AND(ISNUMBER(OFFSET('Hygiene Data'!$H$6,0,10*ROW('Hygiene Data'!H36))),'Data Summary'!ED42="Yes"),OFFSET('Hygiene Data'!$H$6,0,10*ROW('Hygiene Data'!H36)),NA())</f>
        <v>#N/A</v>
      </c>
      <c r="BP42" s="206" t="e">
        <f ca="1">+IF(AND(ISNUMBER(OFFSET('Hygiene Data'!$H$8,0,10*ROW('Hygiene Data'!H36))),'Data Summary'!EE42="Yes"),OFFSET('Hygiene Data'!$H$8,0,10*ROW('Hygiene Data'!H36)),NA())</f>
        <v>#N/A</v>
      </c>
      <c r="BQ42" s="206" t="e">
        <f ca="1">+IF(AND(ISNUMBER(OFFSET('Hygiene Data'!$H$10,0,10*ROW('Hygiene Data'!H36))),'Data Summary'!EF42="Yes"),OFFSET('Hygiene Data'!$H$10,0,10*ROW('Hygiene Data'!H36)),NA())</f>
        <v>#N/A</v>
      </c>
    </row>
    <row r="43" spans="1:69" x14ac:dyDescent="0.25">
      <c r="A43" s="59" t="e">
        <f ca="1">+IF(OFFSET('Water Data'!$B$1,0,10*ROW('Water Data'!B37))="",NA(),OFFSET('Water Data'!$B$1,0,10*ROW('Water Data'!B37)))</f>
        <v>#N/A</v>
      </c>
      <c r="B43" s="59" t="e">
        <f ca="1">+IF(OFFSET('Water Data'!$A$3,0,10*ROW('Water Data'!A40))="",NA(),OFFSET('Water Data'!$A$3,0,10*ROW('Water Data'!A40)))</f>
        <v>#N/A</v>
      </c>
      <c r="C43" s="59" t="e">
        <f ca="1">+IF(OFFSET('Water Data'!$C$3,0,10*ROW('Water Data'!C40))="",NA(),OFFSET('Water Data'!$C$3,0,10*ROW('Water Data'!C40)))</f>
        <v>#N/A</v>
      </c>
      <c r="D43" s="433" t="e">
        <f ca="1">+IF(AND(ISNUMBER(OFFSET('Water Data'!$C$5,0,10*ROW('Water Data'!C37))),'Data Summary'!BS43="Yes"),100-OFFSET('Water Data'!$C$5,0,10*ROW('Water Data'!C37)),NA())</f>
        <v>#N/A</v>
      </c>
      <c r="E43" s="433" t="e">
        <f ca="1">+IF(AND(ISNUMBER(OFFSET('Water Data'!$C$7,0,10*ROW('Water Data'!C37))),'Data Summary'!BT43="Yes"),OFFSET('Water Data'!$C$7,0,10*ROW('Water Data'!C37)),NA())</f>
        <v>#N/A</v>
      </c>
      <c r="F43" s="433" t="e">
        <f ca="1">+IF(AND(ISNUMBER(OFFSET('Water Data'!$C$10,0,10*ROW('Water Data'!C37))),'Data Summary'!BU43="Yes"),OFFSET('Water Data'!$C$10,0,10*ROW('Water Data'!C37)),NA())</f>
        <v>#N/A</v>
      </c>
      <c r="G43" s="433" t="e">
        <f ca="1">+IF(AND(ISNUMBER(OFFSET('Water Data'!$D$5,0,10*ROW('Water Data'!D37))),'Data Summary'!BV43="Yes"),100-OFFSET('Water Data'!$D$5,0,10*ROW('Water Data'!D37)),NA())</f>
        <v>#N/A</v>
      </c>
      <c r="H43" s="433" t="e">
        <f ca="1">+IF(AND(ISNUMBER(OFFSET('Water Data'!$D$7,0,10*ROW('Water Data'!D37))),'Data Summary'!BW43="Yes"),OFFSET('Water Data'!$D$7,0,10*ROW('Water Data'!D37)),NA())</f>
        <v>#N/A</v>
      </c>
      <c r="I43" s="433" t="e">
        <f ca="1">+IF(AND(ISNUMBER(OFFSET('Water Data'!$D$10,0,10*ROW('Water Data'!D37))),'Data Summary'!BX43="Yes"),OFFSET('Water Data'!$D$10,0,10*ROW('Water Data'!D37)),NA())</f>
        <v>#N/A</v>
      </c>
      <c r="J43" s="433" t="e">
        <f ca="1">+IF(AND(ISNUMBER(OFFSET('Water Data'!$E$5,0,10*ROW('Water Data'!E37))),'Data Summary'!BY43="Yes"),100-OFFSET('Water Data'!$E$5,0,10*ROW('Water Data'!E37)),NA())</f>
        <v>#N/A</v>
      </c>
      <c r="K43" s="433" t="e">
        <f ca="1">+IF(AND(ISNUMBER(OFFSET('Water Data'!$E$7,0,10*ROW('Water Data'!E37))),'Data Summary'!BZ43="Yes"),OFFSET('Water Data'!$E$7,0,10*ROW('Water Data'!E37)),NA())</f>
        <v>#N/A</v>
      </c>
      <c r="L43" s="433" t="e">
        <f ca="1">+IF(AND(ISNUMBER(OFFSET('Water Data'!$E$10,0,10*ROW('Water Data'!E37))),'Data Summary'!CA43="Yes"),OFFSET('Water Data'!$E$10,0,10*ROW('Water Data'!E37)),NA())</f>
        <v>#N/A</v>
      </c>
      <c r="M43" s="433" t="e">
        <f ca="1">+IF(AND(ISNUMBER(OFFSET('Water Data'!$F$5,0,10*ROW('Water Data'!F37))),'Data Summary'!CB43="Yes"),100-OFFSET('Water Data'!$F$5,0,10*ROW('Water Data'!F37)),NA())</f>
        <v>#N/A</v>
      </c>
      <c r="N43" s="433" t="e">
        <f ca="1">+IF(AND(ISNUMBER(OFFSET('Water Data'!$F$7,0,10*ROW('Water Data'!F37))),'Data Summary'!CC43="Yes"),OFFSET('Water Data'!$F$7,0,10*ROW('Water Data'!F37)),NA())</f>
        <v>#N/A</v>
      </c>
      <c r="O43" s="433" t="e">
        <f ca="1">+IF(AND(ISNUMBER(OFFSET('Water Data'!$F$10,0,10*ROW('Water Data'!F37))),'Data Summary'!CD43="Yes"),OFFSET('Water Data'!$F$10,0,10*ROW('Water Data'!F37)),NA())</f>
        <v>#N/A</v>
      </c>
      <c r="P43" s="433" t="e">
        <f ca="1">+IF(AND(ISNUMBER(OFFSET('Water Data'!$G$5,0,10*ROW('Water Data'!G37))),'Data Summary'!CE43="Yes"),100-OFFSET('Water Data'!$G$5,0,10*ROW('Water Data'!G37)),NA())</f>
        <v>#N/A</v>
      </c>
      <c r="Q43" s="433" t="e">
        <f ca="1">+IF(AND(ISNUMBER(OFFSET('Water Data'!$G$7,0,10*ROW('Water Data'!G37))),'Data Summary'!CF43="Yes"),OFFSET('Water Data'!$G$7,0,10*ROW('Water Data'!G37)),NA())</f>
        <v>#N/A</v>
      </c>
      <c r="R43" s="433" t="e">
        <f ca="1">+IF(AND(ISNUMBER(OFFSET('Water Data'!$G$10,0,10*ROW('Water Data'!G37))),'Data Summary'!CG43="Yes"),OFFSET('Water Data'!$G$10,0,10*ROW('Water Data'!G37)),NA())</f>
        <v>#N/A</v>
      </c>
      <c r="S43" s="433" t="e">
        <f ca="1">+IF(AND(ISNUMBER(OFFSET('Water Data'!$H$5,0,10*ROW('Water Data'!H37))),'Data Summary'!CH43="Yes"),100-OFFSET('Water Data'!$H$5,0,10*ROW('Water Data'!H37)),NA())</f>
        <v>#N/A</v>
      </c>
      <c r="T43" s="433" t="e">
        <f ca="1">+IF(AND(ISNUMBER(OFFSET('Water Data'!$H$7,0,10*ROW('Water Data'!H37))),'Data Summary'!CI43="Yes"),OFFSET('Water Data'!$H$7,0,10*ROW('Water Data'!H37)),NA())</f>
        <v>#N/A</v>
      </c>
      <c r="U43" s="433" t="e">
        <f ca="1">+IF(AND(ISNUMBER(OFFSET('Water Data'!$H$10,0,10*ROW('Water Data'!H37))),'Data Summary'!CJ43="Yes"),OFFSET('Water Data'!$H$10,0,10*ROW('Water Data'!H37)),NA())</f>
        <v>#N/A</v>
      </c>
      <c r="V43" s="205" t="e">
        <f ca="1">+IF(AND(ISNUMBER(OFFSET('Sanitation Data'!$C$5,0,10*ROW('Sanitation Data'!C37))),'Data Summary'!CK43="Yes"),100-OFFSET('Sanitation Data'!$C$5,0,10*ROW('Sanitation Data'!C37)),NA())</f>
        <v>#N/A</v>
      </c>
      <c r="W43" s="205" t="e">
        <f ca="1">+IF(AND(ISNUMBER(OFFSET('Sanitation Data'!$C$7,0,10*ROW('Sanitation Data'!C37))),'Data Summary'!CL43="Yes"),OFFSET('Sanitation Data'!$C$7,0,10*ROW('Sanitation Data'!C37)),NA())</f>
        <v>#N/A</v>
      </c>
      <c r="X43" s="205" t="e">
        <f ca="1">+IF(AND(ISNUMBER(OFFSET('Sanitation Data'!$C$11,0,10*ROW('Sanitation Data'!C37))),'Data Summary'!CM43="Yes"),OFFSET('Sanitation Data'!$C$11,0,10*ROW('Sanitation Data'!C37)),NA())</f>
        <v>#N/A</v>
      </c>
      <c r="Y43" s="205" t="e">
        <f ca="1">+IF(AND(ISNUMBER(OFFSET('Sanitation Data'!$C$12,0,10*ROW('Sanitation Data'!C37))),'Data Summary'!CN43="Yes"),OFFSET('Sanitation Data'!$C$12,0,10*ROW('Sanitation Data'!C37)),NA())</f>
        <v>#N/A</v>
      </c>
      <c r="Z43" s="205" t="e">
        <f ca="1">+IF(AND(ISNUMBER(OFFSET('Sanitation Data'!$C$13,0,10*ROW('Sanitation Data'!C37))),'Data Summary'!CO43="Yes"),OFFSET('Sanitation Data'!$C$13,0,10*ROW('Sanitation Data'!C37)),NA())</f>
        <v>#N/A</v>
      </c>
      <c r="AA43" s="205" t="e">
        <f ca="1">+IF(AND(ISNUMBER(OFFSET('Sanitation Data'!$D$5,0,10*ROW('Sanitation Data'!D37))),'Data Summary'!CP43="Yes"),100-OFFSET('Sanitation Data'!$D$5,0,10*ROW('Sanitation Data'!D37)),NA())</f>
        <v>#N/A</v>
      </c>
      <c r="AB43" s="205" t="e">
        <f ca="1">+IF(AND(ISNUMBER(OFFSET('Sanitation Data'!$D$7,0,10*ROW('Sanitation Data'!D37))),'Data Summary'!CQ43="Yes"),OFFSET('Sanitation Data'!$D$7,0,10*ROW('Sanitation Data'!D37)),NA())</f>
        <v>#N/A</v>
      </c>
      <c r="AC43" s="205" t="e">
        <f ca="1">+IF(AND(ISNUMBER(OFFSET('Sanitation Data'!$D$11,0,10*ROW('Sanitation Data'!D37))),'Data Summary'!CR43="Yes"),OFFSET('Sanitation Data'!$D$11,0,10*ROW('Sanitation Data'!D37)),NA())</f>
        <v>#N/A</v>
      </c>
      <c r="AD43" s="205" t="e">
        <f ca="1">+IF(AND(ISNUMBER(OFFSET('Sanitation Data'!$D$12,0,10*ROW('Sanitation Data'!D37))),'Data Summary'!CS43="Yes"),OFFSET('Sanitation Data'!$D$12,0,10*ROW('Sanitation Data'!D37)),NA())</f>
        <v>#N/A</v>
      </c>
      <c r="AE43" s="205" t="e">
        <f ca="1">+IF(AND(ISNUMBER(OFFSET('Sanitation Data'!$D$13,0,10*ROW('Sanitation Data'!D37))),'Data Summary'!CT43="Yes"),OFFSET('Sanitation Data'!$D$13,0,10*ROW('Sanitation Data'!D37)),NA())</f>
        <v>#N/A</v>
      </c>
      <c r="AF43" s="205" t="e">
        <f ca="1">+IF(AND(ISNUMBER(OFFSET('Sanitation Data'!$E$5,0,10*ROW('Sanitation Data'!E37))),'Data Summary'!CU43="Yes"),100-OFFSET('Sanitation Data'!$E$5,0,10*ROW('Sanitation Data'!E37)),NA())</f>
        <v>#N/A</v>
      </c>
      <c r="AG43" s="205" t="e">
        <f ca="1">+IF(AND(ISNUMBER(OFFSET('Sanitation Data'!$E$7,0,10*ROW('Sanitation Data'!E37))),'Data Summary'!CV43="Yes"),OFFSET('Sanitation Data'!$E$7,0,10*ROW('Sanitation Data'!E37)),NA())</f>
        <v>#N/A</v>
      </c>
      <c r="AH43" s="205" t="e">
        <f ca="1">+IF(AND(ISNUMBER(OFFSET('Sanitation Data'!$E$11,0,10*ROW('Sanitation Data'!E37))),'Data Summary'!CW43="Yes"),OFFSET('Sanitation Data'!$E$11,0,10*ROW('Sanitation Data'!E37)),NA())</f>
        <v>#N/A</v>
      </c>
      <c r="AI43" s="205" t="e">
        <f ca="1">+IF(AND(ISNUMBER(OFFSET('Sanitation Data'!$E$12,0,10*ROW('Sanitation Data'!E37))),'Data Summary'!CX43="Yes"),OFFSET('Sanitation Data'!$E$12,0,10*ROW('Sanitation Data'!E37)),NA())</f>
        <v>#N/A</v>
      </c>
      <c r="AJ43" s="205" t="e">
        <f ca="1">+IF(AND(ISNUMBER(OFFSET('Sanitation Data'!$E$13,0,10*ROW('Sanitation Data'!E37))),'Data Summary'!CY43="Yes"),OFFSET('Sanitation Data'!$E$13,0,10*ROW('Sanitation Data'!E37)),NA())</f>
        <v>#N/A</v>
      </c>
      <c r="AK43" s="205" t="e">
        <f ca="1">+IF(AND(ISNUMBER(OFFSET('Sanitation Data'!$F$5,0,10*ROW('Sanitation Data'!F37))),'Data Summary'!CZ43="Yes"),100-OFFSET('Sanitation Data'!$F$5,0,10*ROW('Sanitation Data'!F37)),NA())</f>
        <v>#N/A</v>
      </c>
      <c r="AL43" s="205" t="e">
        <f ca="1">+IF(AND(ISNUMBER(OFFSET('Sanitation Data'!$F$7,0,10*ROW('Sanitation Data'!F37))),'Data Summary'!DA43="Yes"),OFFSET('Sanitation Data'!$F$7,0,10*ROW('Sanitation Data'!F37)),NA())</f>
        <v>#N/A</v>
      </c>
      <c r="AM43" s="205" t="e">
        <f ca="1">+IF(AND(ISNUMBER(OFFSET('Sanitation Data'!$F$11,0,10*ROW('Sanitation Data'!F37))),'Data Summary'!DB43="Yes"),OFFSET('Sanitation Data'!$F$11,0,10*ROW('Sanitation Data'!F37)),NA())</f>
        <v>#N/A</v>
      </c>
      <c r="AN43" s="205" t="e">
        <f ca="1">+IF(AND(ISNUMBER(OFFSET('Sanitation Data'!$F$12,0,10*ROW('Sanitation Data'!F37))),'Data Summary'!DC43="Yes"),OFFSET('Sanitation Data'!$F$12,0,10*ROW('Sanitation Data'!F37)),NA())</f>
        <v>#N/A</v>
      </c>
      <c r="AO43" s="205" t="e">
        <f ca="1">+IF(AND(ISNUMBER(OFFSET('Sanitation Data'!$F$13,0,10*ROW('Sanitation Data'!F37))),'Data Summary'!DD43="Yes"),OFFSET('Sanitation Data'!$F$13,0,10*ROW('Sanitation Data'!F37)),NA())</f>
        <v>#N/A</v>
      </c>
      <c r="AP43" s="205" t="e">
        <f ca="1">+IF(AND(ISNUMBER(OFFSET('Sanitation Data'!$G$5,0,10*ROW('Sanitation Data'!G37))),'Data Summary'!DE43="Yes"),100-OFFSET('Sanitation Data'!$G$5,0,10*ROW('Sanitation Data'!G37)),NA())</f>
        <v>#N/A</v>
      </c>
      <c r="AQ43" s="205" t="e">
        <f ca="1">+IF(AND(ISNUMBER(OFFSET('Sanitation Data'!$G$7,0,10*ROW('Sanitation Data'!G37))),'Data Summary'!DF43="Yes"),OFFSET('Sanitation Data'!$G$7,0,10*ROW('Sanitation Data'!G37)),NA())</f>
        <v>#N/A</v>
      </c>
      <c r="AR43" s="205" t="e">
        <f ca="1">+IF(AND(ISNUMBER(OFFSET('Sanitation Data'!$G$11,0,10*ROW('Sanitation Data'!G37))),'Data Summary'!DG43="Yes"),OFFSET('Sanitation Data'!$G$11,0,10*ROW('Sanitation Data'!G37)),NA())</f>
        <v>#N/A</v>
      </c>
      <c r="AS43" s="205" t="e">
        <f ca="1">+IF(AND(ISNUMBER(OFFSET('Sanitation Data'!$G$12,0,10*ROW('Sanitation Data'!G37))),'Data Summary'!DH43="Yes"),OFFSET('Sanitation Data'!$G$12,0,10*ROW('Sanitation Data'!G37)),NA())</f>
        <v>#N/A</v>
      </c>
      <c r="AT43" s="205" t="e">
        <f ca="1">+IF(AND(ISNUMBER(OFFSET('Sanitation Data'!$G$13,0,10*ROW('Sanitation Data'!G37))),'Data Summary'!DI43="Yes"),OFFSET('Sanitation Data'!$G$13,0,10*ROW('Sanitation Data'!G37)),NA())</f>
        <v>#N/A</v>
      </c>
      <c r="AU43" s="205" t="e">
        <f ca="1">+IF(AND(ISNUMBER(OFFSET('Sanitation Data'!$H$5,0,10*ROW('Sanitation Data'!H37))),'Data Summary'!DJ43="Yes"),100-OFFSET('Sanitation Data'!$H$5,0,10*ROW('Sanitation Data'!H37)),NA())</f>
        <v>#N/A</v>
      </c>
      <c r="AV43" s="205" t="e">
        <f ca="1">+IF(AND(ISNUMBER(OFFSET('Sanitation Data'!$H$7,0,10*ROW('Sanitation Data'!H37))),'Data Summary'!DK43="Yes"),OFFSET('Sanitation Data'!$H$7,0,10*ROW('Sanitation Data'!H37)),NA())</f>
        <v>#N/A</v>
      </c>
      <c r="AW43" s="205" t="e">
        <f ca="1">+IF(AND(ISNUMBER(OFFSET('Sanitation Data'!$H$11,0,10*ROW('Sanitation Data'!H37))),'Data Summary'!DL43="Yes"),OFFSET('Sanitation Data'!$H$11,0,10*ROW('Sanitation Data'!H37)),NA())</f>
        <v>#N/A</v>
      </c>
      <c r="AX43" s="205" t="e">
        <f ca="1">+IF(AND(ISNUMBER(OFFSET('Sanitation Data'!$H$12,0,10*ROW('Sanitation Data'!H37))),'Data Summary'!DM43="Yes"),OFFSET('Sanitation Data'!$H$12,0,10*ROW('Sanitation Data'!H37)),NA())</f>
        <v>#N/A</v>
      </c>
      <c r="AY43" s="205" t="e">
        <f ca="1">+IF(AND(ISNUMBER(OFFSET('Sanitation Data'!$H$13,0,10*ROW('Sanitation Data'!H37))),'Data Summary'!DN43="Yes"),OFFSET('Sanitation Data'!$H$13,0,10*ROW('Sanitation Data'!H37)),NA())</f>
        <v>#N/A</v>
      </c>
      <c r="AZ43" s="206" t="e">
        <f ca="1">+IF(AND(ISNUMBER(OFFSET('Hygiene Data'!$C$6,0,10*ROW('Hygiene Data'!C37))),'Data Summary'!DO43="Yes"),OFFSET('Hygiene Data'!$C$6,0,10*ROW('Hygiene Data'!C37)),NA())</f>
        <v>#N/A</v>
      </c>
      <c r="BA43" s="206" t="e">
        <f ca="1">+IF(AND(ISNUMBER(OFFSET('Hygiene Data'!$C$8,0,10*ROW('Hygiene Data'!C37))),'Data Summary'!DP43="Yes"),OFFSET('Hygiene Data'!$C$8,0,10*ROW('Hygiene Data'!C37)),NA())</f>
        <v>#N/A</v>
      </c>
      <c r="BB43" s="206" t="e">
        <f ca="1">+IF(AND(ISNUMBER(OFFSET('Hygiene Data'!$C$10,0,10*ROW('Hygiene Data'!C37))),'Data Summary'!DQ43="Yes"),OFFSET('Hygiene Data'!$C$10,0,10*ROW('Hygiene Data'!C37)),NA())</f>
        <v>#N/A</v>
      </c>
      <c r="BC43" s="206" t="e">
        <f ca="1">+IF(AND(ISNUMBER(OFFSET('Hygiene Data'!$D$6,0,10*ROW('Hygiene Data'!D37))),'Data Summary'!DR43="Yes"),OFFSET('Hygiene Data'!$D$6,0,10*ROW('Hygiene Data'!D37)),NA())</f>
        <v>#N/A</v>
      </c>
      <c r="BD43" s="206" t="e">
        <f ca="1">+IF(AND(ISNUMBER(OFFSET('Hygiene Data'!$D$8,0,10*ROW('Hygiene Data'!D37))),'Data Summary'!DS43="Yes"),OFFSET('Hygiene Data'!$D$8,0,10*ROW('Hygiene Data'!D37)),NA())</f>
        <v>#N/A</v>
      </c>
      <c r="BE43" s="206" t="e">
        <f ca="1">+IF(AND(ISNUMBER(OFFSET('Hygiene Data'!$D$10,0,10*ROW('Hygiene Data'!D37))),'Data Summary'!DT43="Yes"),OFFSET('Hygiene Data'!$D$10,0,10*ROW('Hygiene Data'!D37)),NA())</f>
        <v>#N/A</v>
      </c>
      <c r="BF43" s="206" t="e">
        <f ca="1">+IF(AND(ISNUMBER(OFFSET('Hygiene Data'!$E$6,0,10*ROW('Hygiene Data'!E37))),'Data Summary'!DU43="Yes"),OFFSET('Hygiene Data'!$E$6,0,10*ROW('Hygiene Data'!E37)),NA())</f>
        <v>#N/A</v>
      </c>
      <c r="BG43" s="206" t="e">
        <f ca="1">+IF(AND(ISNUMBER(OFFSET('Hygiene Data'!$E$8,0,10*ROW('Hygiene Data'!E37))),'Data Summary'!DV43="Yes"),OFFSET('Hygiene Data'!$E$8,0,10*ROW('Hygiene Data'!E37)),NA())</f>
        <v>#N/A</v>
      </c>
      <c r="BH43" s="206" t="e">
        <f ca="1">+IF(AND(ISNUMBER(OFFSET('Hygiene Data'!$E$10,0,10*ROW('Hygiene Data'!E37))),'Data Summary'!DW43="Yes"),OFFSET('Hygiene Data'!$E$10,0,10*ROW('Hygiene Data'!E37)),NA())</f>
        <v>#N/A</v>
      </c>
      <c r="BI43" s="206" t="e">
        <f ca="1">+IF(AND(ISNUMBER(OFFSET('Hygiene Data'!$F$6,0,10*ROW('Hygiene Data'!F37))),'Data Summary'!DX43="Yes"),OFFSET('Hygiene Data'!$F$6,0,10*ROW('Hygiene Data'!F37)),NA())</f>
        <v>#N/A</v>
      </c>
      <c r="BJ43" s="206" t="e">
        <f ca="1">+IF(AND(ISNUMBER(OFFSET('Hygiene Data'!$F$8,0,10*ROW('Hygiene Data'!F37))),'Data Summary'!DY43="Yes"),OFFSET('Hygiene Data'!$F$8,0,10*ROW('Hygiene Data'!F37)),NA())</f>
        <v>#N/A</v>
      </c>
      <c r="BK43" s="206" t="e">
        <f ca="1">+IF(AND(ISNUMBER(OFFSET('Hygiene Data'!$F$10,0,10*ROW('Hygiene Data'!F37))),'Data Summary'!DZ43="Yes"),OFFSET('Hygiene Data'!$F$10,0,10*ROW('Hygiene Data'!F37)),NA())</f>
        <v>#N/A</v>
      </c>
      <c r="BL43" s="206" t="e">
        <f ca="1">+IF(AND(ISNUMBER(OFFSET('Hygiene Data'!$G$6,0,10*ROW('Hygiene Data'!G37))),'Data Summary'!EA43="Yes"),OFFSET('Hygiene Data'!$G$6,0,10*ROW('Hygiene Data'!G37)),NA())</f>
        <v>#N/A</v>
      </c>
      <c r="BM43" s="206" t="e">
        <f ca="1">+IF(AND(ISNUMBER(OFFSET('Hygiene Data'!$G$8,0,10*ROW('Hygiene Data'!G37))),'Data Summary'!EB43="Yes"),OFFSET('Hygiene Data'!$G$8,0,10*ROW('Hygiene Data'!G37)),NA())</f>
        <v>#N/A</v>
      </c>
      <c r="BN43" s="206" t="e">
        <f ca="1">+IF(AND(ISNUMBER(OFFSET('Hygiene Data'!$G$10,0,10*ROW('Hygiene Data'!G37))),'Data Summary'!EC43="Yes"),OFFSET('Hygiene Data'!$G$10,0,10*ROW('Hygiene Data'!G37)),NA())</f>
        <v>#N/A</v>
      </c>
      <c r="BO43" s="206" t="e">
        <f ca="1">+IF(AND(ISNUMBER(OFFSET('Hygiene Data'!$H$6,0,10*ROW('Hygiene Data'!H37))),'Data Summary'!ED43="Yes"),OFFSET('Hygiene Data'!$H$6,0,10*ROW('Hygiene Data'!H37)),NA())</f>
        <v>#N/A</v>
      </c>
      <c r="BP43" s="206" t="e">
        <f ca="1">+IF(AND(ISNUMBER(OFFSET('Hygiene Data'!$H$8,0,10*ROW('Hygiene Data'!H37))),'Data Summary'!EE43="Yes"),OFFSET('Hygiene Data'!$H$8,0,10*ROW('Hygiene Data'!H37)),NA())</f>
        <v>#N/A</v>
      </c>
      <c r="BQ43" s="206" t="e">
        <f ca="1">+IF(AND(ISNUMBER(OFFSET('Hygiene Data'!$H$10,0,10*ROW('Hygiene Data'!H37))),'Data Summary'!EF43="Yes"),OFFSET('Hygiene Data'!$H$10,0,10*ROW('Hygiene Data'!H37)),NA())</f>
        <v>#N/A</v>
      </c>
    </row>
    <row r="44" spans="1:69" x14ac:dyDescent="0.25">
      <c r="A44" s="59" t="e">
        <f ca="1">+IF(OFFSET('Water Data'!$B$1,0,10*ROW('Water Data'!B38))="",NA(),OFFSET('Water Data'!$B$1,0,10*ROW('Water Data'!B38)))</f>
        <v>#N/A</v>
      </c>
      <c r="B44" s="59" t="e">
        <f ca="1">+IF(OFFSET('Water Data'!$A$3,0,10*ROW('Water Data'!A41))="",NA(),OFFSET('Water Data'!$A$3,0,10*ROW('Water Data'!A41)))</f>
        <v>#N/A</v>
      </c>
      <c r="C44" s="59" t="e">
        <f ca="1">+IF(OFFSET('Water Data'!$C$3,0,10*ROW('Water Data'!C41))="",NA(),OFFSET('Water Data'!$C$3,0,10*ROW('Water Data'!C41)))</f>
        <v>#N/A</v>
      </c>
      <c r="D44" s="433" t="e">
        <f ca="1">+IF(AND(ISNUMBER(OFFSET('Water Data'!$C$5,0,10*ROW('Water Data'!C38))),'Data Summary'!BS44="Yes"),100-OFFSET('Water Data'!$C$5,0,10*ROW('Water Data'!C38)),NA())</f>
        <v>#N/A</v>
      </c>
      <c r="E44" s="433" t="e">
        <f ca="1">+IF(AND(ISNUMBER(OFFSET('Water Data'!$C$7,0,10*ROW('Water Data'!C38))),'Data Summary'!BT44="Yes"),OFFSET('Water Data'!$C$7,0,10*ROW('Water Data'!C38)),NA())</f>
        <v>#N/A</v>
      </c>
      <c r="F44" s="433" t="e">
        <f ca="1">+IF(AND(ISNUMBER(OFFSET('Water Data'!$C$10,0,10*ROW('Water Data'!C38))),'Data Summary'!BU44="Yes"),OFFSET('Water Data'!$C$10,0,10*ROW('Water Data'!C38)),NA())</f>
        <v>#N/A</v>
      </c>
      <c r="G44" s="433" t="e">
        <f ca="1">+IF(AND(ISNUMBER(OFFSET('Water Data'!$D$5,0,10*ROW('Water Data'!D38))),'Data Summary'!BV44="Yes"),100-OFFSET('Water Data'!$D$5,0,10*ROW('Water Data'!D38)),NA())</f>
        <v>#N/A</v>
      </c>
      <c r="H44" s="433" t="e">
        <f ca="1">+IF(AND(ISNUMBER(OFFSET('Water Data'!$D$7,0,10*ROW('Water Data'!D38))),'Data Summary'!BW44="Yes"),OFFSET('Water Data'!$D$7,0,10*ROW('Water Data'!D38)),NA())</f>
        <v>#N/A</v>
      </c>
      <c r="I44" s="433" t="e">
        <f ca="1">+IF(AND(ISNUMBER(OFFSET('Water Data'!$D$10,0,10*ROW('Water Data'!D38))),'Data Summary'!BX44="Yes"),OFFSET('Water Data'!$D$10,0,10*ROW('Water Data'!D38)),NA())</f>
        <v>#N/A</v>
      </c>
      <c r="J44" s="433" t="e">
        <f ca="1">+IF(AND(ISNUMBER(OFFSET('Water Data'!$E$5,0,10*ROW('Water Data'!E38))),'Data Summary'!BY44="Yes"),100-OFFSET('Water Data'!$E$5,0,10*ROW('Water Data'!E38)),NA())</f>
        <v>#N/A</v>
      </c>
      <c r="K44" s="433" t="e">
        <f ca="1">+IF(AND(ISNUMBER(OFFSET('Water Data'!$E$7,0,10*ROW('Water Data'!E38))),'Data Summary'!BZ44="Yes"),OFFSET('Water Data'!$E$7,0,10*ROW('Water Data'!E38)),NA())</f>
        <v>#N/A</v>
      </c>
      <c r="L44" s="433" t="e">
        <f ca="1">+IF(AND(ISNUMBER(OFFSET('Water Data'!$E$10,0,10*ROW('Water Data'!E38))),'Data Summary'!CA44="Yes"),OFFSET('Water Data'!$E$10,0,10*ROW('Water Data'!E38)),NA())</f>
        <v>#N/A</v>
      </c>
      <c r="M44" s="433" t="e">
        <f ca="1">+IF(AND(ISNUMBER(OFFSET('Water Data'!$F$5,0,10*ROW('Water Data'!F38))),'Data Summary'!CB44="Yes"),100-OFFSET('Water Data'!$F$5,0,10*ROW('Water Data'!F38)),NA())</f>
        <v>#N/A</v>
      </c>
      <c r="N44" s="433" t="e">
        <f ca="1">+IF(AND(ISNUMBER(OFFSET('Water Data'!$F$7,0,10*ROW('Water Data'!F38))),'Data Summary'!CC44="Yes"),OFFSET('Water Data'!$F$7,0,10*ROW('Water Data'!F38)),NA())</f>
        <v>#N/A</v>
      </c>
      <c r="O44" s="433" t="e">
        <f ca="1">+IF(AND(ISNUMBER(OFFSET('Water Data'!$F$10,0,10*ROW('Water Data'!F38))),'Data Summary'!CD44="Yes"),OFFSET('Water Data'!$F$10,0,10*ROW('Water Data'!F38)),NA())</f>
        <v>#N/A</v>
      </c>
      <c r="P44" s="433" t="e">
        <f ca="1">+IF(AND(ISNUMBER(OFFSET('Water Data'!$G$5,0,10*ROW('Water Data'!G38))),'Data Summary'!CE44="Yes"),100-OFFSET('Water Data'!$G$5,0,10*ROW('Water Data'!G38)),NA())</f>
        <v>#N/A</v>
      </c>
      <c r="Q44" s="433" t="e">
        <f ca="1">+IF(AND(ISNUMBER(OFFSET('Water Data'!$G$7,0,10*ROW('Water Data'!G38))),'Data Summary'!CF44="Yes"),OFFSET('Water Data'!$G$7,0,10*ROW('Water Data'!G38)),NA())</f>
        <v>#N/A</v>
      </c>
      <c r="R44" s="433" t="e">
        <f ca="1">+IF(AND(ISNUMBER(OFFSET('Water Data'!$G$10,0,10*ROW('Water Data'!G38))),'Data Summary'!CG44="Yes"),OFFSET('Water Data'!$G$10,0,10*ROW('Water Data'!G38)),NA())</f>
        <v>#N/A</v>
      </c>
      <c r="S44" s="433" t="e">
        <f ca="1">+IF(AND(ISNUMBER(OFFSET('Water Data'!$H$5,0,10*ROW('Water Data'!H38))),'Data Summary'!CH44="Yes"),100-OFFSET('Water Data'!$H$5,0,10*ROW('Water Data'!H38)),NA())</f>
        <v>#N/A</v>
      </c>
      <c r="T44" s="433" t="e">
        <f ca="1">+IF(AND(ISNUMBER(OFFSET('Water Data'!$H$7,0,10*ROW('Water Data'!H38))),'Data Summary'!CI44="Yes"),OFFSET('Water Data'!$H$7,0,10*ROW('Water Data'!H38)),NA())</f>
        <v>#N/A</v>
      </c>
      <c r="U44" s="433" t="e">
        <f ca="1">+IF(AND(ISNUMBER(OFFSET('Water Data'!$H$10,0,10*ROW('Water Data'!H38))),'Data Summary'!CJ44="Yes"),OFFSET('Water Data'!$H$10,0,10*ROW('Water Data'!H38)),NA())</f>
        <v>#N/A</v>
      </c>
      <c r="V44" s="205" t="e">
        <f ca="1">+IF(AND(ISNUMBER(OFFSET('Sanitation Data'!$C$5,0,10*ROW('Sanitation Data'!C38))),'Data Summary'!CK44="Yes"),100-OFFSET('Sanitation Data'!$C$5,0,10*ROW('Sanitation Data'!C38)),NA())</f>
        <v>#N/A</v>
      </c>
      <c r="W44" s="205" t="e">
        <f ca="1">+IF(AND(ISNUMBER(OFFSET('Sanitation Data'!$C$7,0,10*ROW('Sanitation Data'!C38))),'Data Summary'!CL44="Yes"),OFFSET('Sanitation Data'!$C$7,0,10*ROW('Sanitation Data'!C38)),NA())</f>
        <v>#N/A</v>
      </c>
      <c r="X44" s="205" t="e">
        <f ca="1">+IF(AND(ISNUMBER(OFFSET('Sanitation Data'!$C$11,0,10*ROW('Sanitation Data'!C38))),'Data Summary'!CM44="Yes"),OFFSET('Sanitation Data'!$C$11,0,10*ROW('Sanitation Data'!C38)),NA())</f>
        <v>#N/A</v>
      </c>
      <c r="Y44" s="205" t="e">
        <f ca="1">+IF(AND(ISNUMBER(OFFSET('Sanitation Data'!$C$12,0,10*ROW('Sanitation Data'!C38))),'Data Summary'!CN44="Yes"),OFFSET('Sanitation Data'!$C$12,0,10*ROW('Sanitation Data'!C38)),NA())</f>
        <v>#N/A</v>
      </c>
      <c r="Z44" s="205" t="e">
        <f ca="1">+IF(AND(ISNUMBER(OFFSET('Sanitation Data'!$C$13,0,10*ROW('Sanitation Data'!C38))),'Data Summary'!CO44="Yes"),OFFSET('Sanitation Data'!$C$13,0,10*ROW('Sanitation Data'!C38)),NA())</f>
        <v>#N/A</v>
      </c>
      <c r="AA44" s="205" t="e">
        <f ca="1">+IF(AND(ISNUMBER(OFFSET('Sanitation Data'!$D$5,0,10*ROW('Sanitation Data'!D38))),'Data Summary'!CP44="Yes"),100-OFFSET('Sanitation Data'!$D$5,0,10*ROW('Sanitation Data'!D38)),NA())</f>
        <v>#N/A</v>
      </c>
      <c r="AB44" s="205" t="e">
        <f ca="1">+IF(AND(ISNUMBER(OFFSET('Sanitation Data'!$D$7,0,10*ROW('Sanitation Data'!D38))),'Data Summary'!CQ44="Yes"),OFFSET('Sanitation Data'!$D$7,0,10*ROW('Sanitation Data'!D38)),NA())</f>
        <v>#N/A</v>
      </c>
      <c r="AC44" s="205" t="e">
        <f ca="1">+IF(AND(ISNUMBER(OFFSET('Sanitation Data'!$D$11,0,10*ROW('Sanitation Data'!D38))),'Data Summary'!CR44="Yes"),OFFSET('Sanitation Data'!$D$11,0,10*ROW('Sanitation Data'!D38)),NA())</f>
        <v>#N/A</v>
      </c>
      <c r="AD44" s="205" t="e">
        <f ca="1">+IF(AND(ISNUMBER(OFFSET('Sanitation Data'!$D$12,0,10*ROW('Sanitation Data'!D38))),'Data Summary'!CS44="Yes"),OFFSET('Sanitation Data'!$D$12,0,10*ROW('Sanitation Data'!D38)),NA())</f>
        <v>#N/A</v>
      </c>
      <c r="AE44" s="205" t="e">
        <f ca="1">+IF(AND(ISNUMBER(OFFSET('Sanitation Data'!$D$13,0,10*ROW('Sanitation Data'!D38))),'Data Summary'!CT44="Yes"),OFFSET('Sanitation Data'!$D$13,0,10*ROW('Sanitation Data'!D38)),NA())</f>
        <v>#N/A</v>
      </c>
      <c r="AF44" s="205" t="e">
        <f ca="1">+IF(AND(ISNUMBER(OFFSET('Sanitation Data'!$E$5,0,10*ROW('Sanitation Data'!E38))),'Data Summary'!CU44="Yes"),100-OFFSET('Sanitation Data'!$E$5,0,10*ROW('Sanitation Data'!E38)),NA())</f>
        <v>#N/A</v>
      </c>
      <c r="AG44" s="205" t="e">
        <f ca="1">+IF(AND(ISNUMBER(OFFSET('Sanitation Data'!$E$7,0,10*ROW('Sanitation Data'!E38))),'Data Summary'!CV44="Yes"),OFFSET('Sanitation Data'!$E$7,0,10*ROW('Sanitation Data'!E38)),NA())</f>
        <v>#N/A</v>
      </c>
      <c r="AH44" s="205" t="e">
        <f ca="1">+IF(AND(ISNUMBER(OFFSET('Sanitation Data'!$E$11,0,10*ROW('Sanitation Data'!E38))),'Data Summary'!CW44="Yes"),OFFSET('Sanitation Data'!$E$11,0,10*ROW('Sanitation Data'!E38)),NA())</f>
        <v>#N/A</v>
      </c>
      <c r="AI44" s="205" t="e">
        <f ca="1">+IF(AND(ISNUMBER(OFFSET('Sanitation Data'!$E$12,0,10*ROW('Sanitation Data'!E38))),'Data Summary'!CX44="Yes"),OFFSET('Sanitation Data'!$E$12,0,10*ROW('Sanitation Data'!E38)),NA())</f>
        <v>#N/A</v>
      </c>
      <c r="AJ44" s="205" t="e">
        <f ca="1">+IF(AND(ISNUMBER(OFFSET('Sanitation Data'!$E$13,0,10*ROW('Sanitation Data'!E38))),'Data Summary'!CY44="Yes"),OFFSET('Sanitation Data'!$E$13,0,10*ROW('Sanitation Data'!E38)),NA())</f>
        <v>#N/A</v>
      </c>
      <c r="AK44" s="205" t="e">
        <f ca="1">+IF(AND(ISNUMBER(OFFSET('Sanitation Data'!$F$5,0,10*ROW('Sanitation Data'!F38))),'Data Summary'!CZ44="Yes"),100-OFFSET('Sanitation Data'!$F$5,0,10*ROW('Sanitation Data'!F38)),NA())</f>
        <v>#N/A</v>
      </c>
      <c r="AL44" s="205" t="e">
        <f ca="1">+IF(AND(ISNUMBER(OFFSET('Sanitation Data'!$F$7,0,10*ROW('Sanitation Data'!F38))),'Data Summary'!DA44="Yes"),OFFSET('Sanitation Data'!$F$7,0,10*ROW('Sanitation Data'!F38)),NA())</f>
        <v>#N/A</v>
      </c>
      <c r="AM44" s="205" t="e">
        <f ca="1">+IF(AND(ISNUMBER(OFFSET('Sanitation Data'!$F$11,0,10*ROW('Sanitation Data'!F38))),'Data Summary'!DB44="Yes"),OFFSET('Sanitation Data'!$F$11,0,10*ROW('Sanitation Data'!F38)),NA())</f>
        <v>#N/A</v>
      </c>
      <c r="AN44" s="205" t="e">
        <f ca="1">+IF(AND(ISNUMBER(OFFSET('Sanitation Data'!$F$12,0,10*ROW('Sanitation Data'!F38))),'Data Summary'!DC44="Yes"),OFFSET('Sanitation Data'!$F$12,0,10*ROW('Sanitation Data'!F38)),NA())</f>
        <v>#N/A</v>
      </c>
      <c r="AO44" s="205" t="e">
        <f ca="1">+IF(AND(ISNUMBER(OFFSET('Sanitation Data'!$F$13,0,10*ROW('Sanitation Data'!F38))),'Data Summary'!DD44="Yes"),OFFSET('Sanitation Data'!$F$13,0,10*ROW('Sanitation Data'!F38)),NA())</f>
        <v>#N/A</v>
      </c>
      <c r="AP44" s="205" t="e">
        <f ca="1">+IF(AND(ISNUMBER(OFFSET('Sanitation Data'!$G$5,0,10*ROW('Sanitation Data'!G38))),'Data Summary'!DE44="Yes"),100-OFFSET('Sanitation Data'!$G$5,0,10*ROW('Sanitation Data'!G38)),NA())</f>
        <v>#N/A</v>
      </c>
      <c r="AQ44" s="205" t="e">
        <f ca="1">+IF(AND(ISNUMBER(OFFSET('Sanitation Data'!$G$7,0,10*ROW('Sanitation Data'!G38))),'Data Summary'!DF44="Yes"),OFFSET('Sanitation Data'!$G$7,0,10*ROW('Sanitation Data'!G38)),NA())</f>
        <v>#N/A</v>
      </c>
      <c r="AR44" s="205" t="e">
        <f ca="1">+IF(AND(ISNUMBER(OFFSET('Sanitation Data'!$G$11,0,10*ROW('Sanitation Data'!G38))),'Data Summary'!DG44="Yes"),OFFSET('Sanitation Data'!$G$11,0,10*ROW('Sanitation Data'!G38)),NA())</f>
        <v>#N/A</v>
      </c>
      <c r="AS44" s="205" t="e">
        <f ca="1">+IF(AND(ISNUMBER(OFFSET('Sanitation Data'!$G$12,0,10*ROW('Sanitation Data'!G38))),'Data Summary'!DH44="Yes"),OFFSET('Sanitation Data'!$G$12,0,10*ROW('Sanitation Data'!G38)),NA())</f>
        <v>#N/A</v>
      </c>
      <c r="AT44" s="205" t="e">
        <f ca="1">+IF(AND(ISNUMBER(OFFSET('Sanitation Data'!$G$13,0,10*ROW('Sanitation Data'!G38))),'Data Summary'!DI44="Yes"),OFFSET('Sanitation Data'!$G$13,0,10*ROW('Sanitation Data'!G38)),NA())</f>
        <v>#N/A</v>
      </c>
      <c r="AU44" s="205" t="e">
        <f ca="1">+IF(AND(ISNUMBER(OFFSET('Sanitation Data'!$H$5,0,10*ROW('Sanitation Data'!H38))),'Data Summary'!DJ44="Yes"),100-OFFSET('Sanitation Data'!$H$5,0,10*ROW('Sanitation Data'!H38)),NA())</f>
        <v>#N/A</v>
      </c>
      <c r="AV44" s="205" t="e">
        <f ca="1">+IF(AND(ISNUMBER(OFFSET('Sanitation Data'!$H$7,0,10*ROW('Sanitation Data'!H38))),'Data Summary'!DK44="Yes"),OFFSET('Sanitation Data'!$H$7,0,10*ROW('Sanitation Data'!H38)),NA())</f>
        <v>#N/A</v>
      </c>
      <c r="AW44" s="205" t="e">
        <f ca="1">+IF(AND(ISNUMBER(OFFSET('Sanitation Data'!$H$11,0,10*ROW('Sanitation Data'!H38))),'Data Summary'!DL44="Yes"),OFFSET('Sanitation Data'!$H$11,0,10*ROW('Sanitation Data'!H38)),NA())</f>
        <v>#N/A</v>
      </c>
      <c r="AX44" s="205" t="e">
        <f ca="1">+IF(AND(ISNUMBER(OFFSET('Sanitation Data'!$H$12,0,10*ROW('Sanitation Data'!H38))),'Data Summary'!DM44="Yes"),OFFSET('Sanitation Data'!$H$12,0,10*ROW('Sanitation Data'!H38)),NA())</f>
        <v>#N/A</v>
      </c>
      <c r="AY44" s="205" t="e">
        <f ca="1">+IF(AND(ISNUMBER(OFFSET('Sanitation Data'!$H$13,0,10*ROW('Sanitation Data'!H38))),'Data Summary'!DN44="Yes"),OFFSET('Sanitation Data'!$H$13,0,10*ROW('Sanitation Data'!H38)),NA())</f>
        <v>#N/A</v>
      </c>
      <c r="AZ44" s="206" t="e">
        <f ca="1">+IF(AND(ISNUMBER(OFFSET('Hygiene Data'!$C$6,0,10*ROW('Hygiene Data'!C38))),'Data Summary'!DO44="Yes"),OFFSET('Hygiene Data'!$C$6,0,10*ROW('Hygiene Data'!C38)),NA())</f>
        <v>#N/A</v>
      </c>
      <c r="BA44" s="206" t="e">
        <f ca="1">+IF(AND(ISNUMBER(OFFSET('Hygiene Data'!$C$8,0,10*ROW('Hygiene Data'!C38))),'Data Summary'!DP44="Yes"),OFFSET('Hygiene Data'!$C$8,0,10*ROW('Hygiene Data'!C38)),NA())</f>
        <v>#N/A</v>
      </c>
      <c r="BB44" s="206" t="e">
        <f ca="1">+IF(AND(ISNUMBER(OFFSET('Hygiene Data'!$C$10,0,10*ROW('Hygiene Data'!C38))),'Data Summary'!DQ44="Yes"),OFFSET('Hygiene Data'!$C$10,0,10*ROW('Hygiene Data'!C38)),NA())</f>
        <v>#N/A</v>
      </c>
      <c r="BC44" s="206" t="e">
        <f ca="1">+IF(AND(ISNUMBER(OFFSET('Hygiene Data'!$D$6,0,10*ROW('Hygiene Data'!D38))),'Data Summary'!DR44="Yes"),OFFSET('Hygiene Data'!$D$6,0,10*ROW('Hygiene Data'!D38)),NA())</f>
        <v>#N/A</v>
      </c>
      <c r="BD44" s="206" t="e">
        <f ca="1">+IF(AND(ISNUMBER(OFFSET('Hygiene Data'!$D$8,0,10*ROW('Hygiene Data'!D38))),'Data Summary'!DS44="Yes"),OFFSET('Hygiene Data'!$D$8,0,10*ROW('Hygiene Data'!D38)),NA())</f>
        <v>#N/A</v>
      </c>
      <c r="BE44" s="206" t="e">
        <f ca="1">+IF(AND(ISNUMBER(OFFSET('Hygiene Data'!$D$10,0,10*ROW('Hygiene Data'!D38))),'Data Summary'!DT44="Yes"),OFFSET('Hygiene Data'!$D$10,0,10*ROW('Hygiene Data'!D38)),NA())</f>
        <v>#N/A</v>
      </c>
      <c r="BF44" s="206" t="e">
        <f ca="1">+IF(AND(ISNUMBER(OFFSET('Hygiene Data'!$E$6,0,10*ROW('Hygiene Data'!E38))),'Data Summary'!DU44="Yes"),OFFSET('Hygiene Data'!$E$6,0,10*ROW('Hygiene Data'!E38)),NA())</f>
        <v>#N/A</v>
      </c>
      <c r="BG44" s="206" t="e">
        <f ca="1">+IF(AND(ISNUMBER(OFFSET('Hygiene Data'!$E$8,0,10*ROW('Hygiene Data'!E38))),'Data Summary'!DV44="Yes"),OFFSET('Hygiene Data'!$E$8,0,10*ROW('Hygiene Data'!E38)),NA())</f>
        <v>#N/A</v>
      </c>
      <c r="BH44" s="206" t="e">
        <f ca="1">+IF(AND(ISNUMBER(OFFSET('Hygiene Data'!$E$10,0,10*ROW('Hygiene Data'!E38))),'Data Summary'!DW44="Yes"),OFFSET('Hygiene Data'!$E$10,0,10*ROW('Hygiene Data'!E38)),NA())</f>
        <v>#N/A</v>
      </c>
      <c r="BI44" s="206" t="e">
        <f ca="1">+IF(AND(ISNUMBER(OFFSET('Hygiene Data'!$F$6,0,10*ROW('Hygiene Data'!F38))),'Data Summary'!DX44="Yes"),OFFSET('Hygiene Data'!$F$6,0,10*ROW('Hygiene Data'!F38)),NA())</f>
        <v>#N/A</v>
      </c>
      <c r="BJ44" s="206" t="e">
        <f ca="1">+IF(AND(ISNUMBER(OFFSET('Hygiene Data'!$F$8,0,10*ROW('Hygiene Data'!F38))),'Data Summary'!DY44="Yes"),OFFSET('Hygiene Data'!$F$8,0,10*ROW('Hygiene Data'!F38)),NA())</f>
        <v>#N/A</v>
      </c>
      <c r="BK44" s="206" t="e">
        <f ca="1">+IF(AND(ISNUMBER(OFFSET('Hygiene Data'!$F$10,0,10*ROW('Hygiene Data'!F38))),'Data Summary'!DZ44="Yes"),OFFSET('Hygiene Data'!$F$10,0,10*ROW('Hygiene Data'!F38)),NA())</f>
        <v>#N/A</v>
      </c>
      <c r="BL44" s="206" t="e">
        <f ca="1">+IF(AND(ISNUMBER(OFFSET('Hygiene Data'!$G$6,0,10*ROW('Hygiene Data'!G38))),'Data Summary'!EA44="Yes"),OFFSET('Hygiene Data'!$G$6,0,10*ROW('Hygiene Data'!G38)),NA())</f>
        <v>#N/A</v>
      </c>
      <c r="BM44" s="206" t="e">
        <f ca="1">+IF(AND(ISNUMBER(OFFSET('Hygiene Data'!$G$8,0,10*ROW('Hygiene Data'!G38))),'Data Summary'!EB44="Yes"),OFFSET('Hygiene Data'!$G$8,0,10*ROW('Hygiene Data'!G38)),NA())</f>
        <v>#N/A</v>
      </c>
      <c r="BN44" s="206" t="e">
        <f ca="1">+IF(AND(ISNUMBER(OFFSET('Hygiene Data'!$G$10,0,10*ROW('Hygiene Data'!G38))),'Data Summary'!EC44="Yes"),OFFSET('Hygiene Data'!$G$10,0,10*ROW('Hygiene Data'!G38)),NA())</f>
        <v>#N/A</v>
      </c>
      <c r="BO44" s="206" t="e">
        <f ca="1">+IF(AND(ISNUMBER(OFFSET('Hygiene Data'!$H$6,0,10*ROW('Hygiene Data'!H38))),'Data Summary'!ED44="Yes"),OFFSET('Hygiene Data'!$H$6,0,10*ROW('Hygiene Data'!H38)),NA())</f>
        <v>#N/A</v>
      </c>
      <c r="BP44" s="206" t="e">
        <f ca="1">+IF(AND(ISNUMBER(OFFSET('Hygiene Data'!$H$8,0,10*ROW('Hygiene Data'!H38))),'Data Summary'!EE44="Yes"),OFFSET('Hygiene Data'!$H$8,0,10*ROW('Hygiene Data'!H38)),NA())</f>
        <v>#N/A</v>
      </c>
      <c r="BQ44" s="206" t="e">
        <f ca="1">+IF(AND(ISNUMBER(OFFSET('Hygiene Data'!$H$10,0,10*ROW('Hygiene Data'!H38))),'Data Summary'!EF44="Yes"),OFFSET('Hygiene Data'!$H$10,0,10*ROW('Hygiene Data'!H38)),NA())</f>
        <v>#N/A</v>
      </c>
    </row>
    <row r="45" spans="1:69" x14ac:dyDescent="0.25">
      <c r="A45" s="59" t="e">
        <f ca="1">+IF(OFFSET('Water Data'!$B$1,0,10*ROW('Water Data'!B39))="",NA(),OFFSET('Water Data'!$B$1,0,10*ROW('Water Data'!B39)))</f>
        <v>#N/A</v>
      </c>
      <c r="B45" s="59" t="e">
        <f ca="1">+IF(OFFSET('Water Data'!$A$3,0,10*ROW('Water Data'!A42))="",NA(),OFFSET('Water Data'!$A$3,0,10*ROW('Water Data'!A42)))</f>
        <v>#N/A</v>
      </c>
      <c r="C45" s="59" t="e">
        <f ca="1">+IF(OFFSET('Water Data'!$C$3,0,10*ROW('Water Data'!C42))="",NA(),OFFSET('Water Data'!$C$3,0,10*ROW('Water Data'!C42)))</f>
        <v>#N/A</v>
      </c>
      <c r="D45" s="433" t="e">
        <f ca="1">+IF(AND(ISNUMBER(OFFSET('Water Data'!$C$5,0,10*ROW('Water Data'!C39))),'Data Summary'!BS45="Yes"),100-OFFSET('Water Data'!$C$5,0,10*ROW('Water Data'!C39)),NA())</f>
        <v>#N/A</v>
      </c>
      <c r="E45" s="433" t="e">
        <f ca="1">+IF(AND(ISNUMBER(OFFSET('Water Data'!$C$7,0,10*ROW('Water Data'!C39))),'Data Summary'!BT45="Yes"),OFFSET('Water Data'!$C$7,0,10*ROW('Water Data'!C39)),NA())</f>
        <v>#N/A</v>
      </c>
      <c r="F45" s="433" t="e">
        <f ca="1">+IF(AND(ISNUMBER(OFFSET('Water Data'!$C$10,0,10*ROW('Water Data'!C39))),'Data Summary'!BU45="Yes"),OFFSET('Water Data'!$C$10,0,10*ROW('Water Data'!C39)),NA())</f>
        <v>#N/A</v>
      </c>
      <c r="G45" s="433" t="e">
        <f ca="1">+IF(AND(ISNUMBER(OFFSET('Water Data'!$D$5,0,10*ROW('Water Data'!D39))),'Data Summary'!BV45="Yes"),100-OFFSET('Water Data'!$D$5,0,10*ROW('Water Data'!D39)),NA())</f>
        <v>#N/A</v>
      </c>
      <c r="H45" s="433" t="e">
        <f ca="1">+IF(AND(ISNUMBER(OFFSET('Water Data'!$D$7,0,10*ROW('Water Data'!D39))),'Data Summary'!BW45="Yes"),OFFSET('Water Data'!$D$7,0,10*ROW('Water Data'!D39)),NA())</f>
        <v>#N/A</v>
      </c>
      <c r="I45" s="433" t="e">
        <f ca="1">+IF(AND(ISNUMBER(OFFSET('Water Data'!$D$10,0,10*ROW('Water Data'!D39))),'Data Summary'!BX45="Yes"),OFFSET('Water Data'!$D$10,0,10*ROW('Water Data'!D39)),NA())</f>
        <v>#N/A</v>
      </c>
      <c r="J45" s="433" t="e">
        <f ca="1">+IF(AND(ISNUMBER(OFFSET('Water Data'!$E$5,0,10*ROW('Water Data'!E39))),'Data Summary'!BY45="Yes"),100-OFFSET('Water Data'!$E$5,0,10*ROW('Water Data'!E39)),NA())</f>
        <v>#N/A</v>
      </c>
      <c r="K45" s="433" t="e">
        <f ca="1">+IF(AND(ISNUMBER(OFFSET('Water Data'!$E$7,0,10*ROW('Water Data'!E39))),'Data Summary'!BZ45="Yes"),OFFSET('Water Data'!$E$7,0,10*ROW('Water Data'!E39)),NA())</f>
        <v>#N/A</v>
      </c>
      <c r="L45" s="433" t="e">
        <f ca="1">+IF(AND(ISNUMBER(OFFSET('Water Data'!$E$10,0,10*ROW('Water Data'!E39))),'Data Summary'!CA45="Yes"),OFFSET('Water Data'!$E$10,0,10*ROW('Water Data'!E39)),NA())</f>
        <v>#N/A</v>
      </c>
      <c r="M45" s="433" t="e">
        <f ca="1">+IF(AND(ISNUMBER(OFFSET('Water Data'!$F$5,0,10*ROW('Water Data'!F39))),'Data Summary'!CB45="Yes"),100-OFFSET('Water Data'!$F$5,0,10*ROW('Water Data'!F39)),NA())</f>
        <v>#N/A</v>
      </c>
      <c r="N45" s="433" t="e">
        <f ca="1">+IF(AND(ISNUMBER(OFFSET('Water Data'!$F$7,0,10*ROW('Water Data'!F39))),'Data Summary'!CC45="Yes"),OFFSET('Water Data'!$F$7,0,10*ROW('Water Data'!F39)),NA())</f>
        <v>#N/A</v>
      </c>
      <c r="O45" s="433" t="e">
        <f ca="1">+IF(AND(ISNUMBER(OFFSET('Water Data'!$F$10,0,10*ROW('Water Data'!F39))),'Data Summary'!CD45="Yes"),OFFSET('Water Data'!$F$10,0,10*ROW('Water Data'!F39)),NA())</f>
        <v>#N/A</v>
      </c>
      <c r="P45" s="433" t="e">
        <f ca="1">+IF(AND(ISNUMBER(OFFSET('Water Data'!$G$5,0,10*ROW('Water Data'!G39))),'Data Summary'!CE45="Yes"),100-OFFSET('Water Data'!$G$5,0,10*ROW('Water Data'!G39)),NA())</f>
        <v>#N/A</v>
      </c>
      <c r="Q45" s="433" t="e">
        <f ca="1">+IF(AND(ISNUMBER(OFFSET('Water Data'!$G$7,0,10*ROW('Water Data'!G39))),'Data Summary'!CF45="Yes"),OFFSET('Water Data'!$G$7,0,10*ROW('Water Data'!G39)),NA())</f>
        <v>#N/A</v>
      </c>
      <c r="R45" s="433" t="e">
        <f ca="1">+IF(AND(ISNUMBER(OFFSET('Water Data'!$G$10,0,10*ROW('Water Data'!G39))),'Data Summary'!CG45="Yes"),OFFSET('Water Data'!$G$10,0,10*ROW('Water Data'!G39)),NA())</f>
        <v>#N/A</v>
      </c>
      <c r="S45" s="433" t="e">
        <f ca="1">+IF(AND(ISNUMBER(OFFSET('Water Data'!$H$5,0,10*ROW('Water Data'!H39))),'Data Summary'!CH45="Yes"),100-OFFSET('Water Data'!$H$5,0,10*ROW('Water Data'!H39)),NA())</f>
        <v>#N/A</v>
      </c>
      <c r="T45" s="433" t="e">
        <f ca="1">+IF(AND(ISNUMBER(OFFSET('Water Data'!$H$7,0,10*ROW('Water Data'!H39))),'Data Summary'!CI45="Yes"),OFFSET('Water Data'!$H$7,0,10*ROW('Water Data'!H39)),NA())</f>
        <v>#N/A</v>
      </c>
      <c r="U45" s="433" t="e">
        <f ca="1">+IF(AND(ISNUMBER(OFFSET('Water Data'!$H$10,0,10*ROW('Water Data'!H39))),'Data Summary'!CJ45="Yes"),OFFSET('Water Data'!$H$10,0,10*ROW('Water Data'!H39)),NA())</f>
        <v>#N/A</v>
      </c>
      <c r="V45" s="205" t="e">
        <f ca="1">+IF(AND(ISNUMBER(OFFSET('Sanitation Data'!$C$5,0,10*ROW('Sanitation Data'!C39))),'Data Summary'!CK45="Yes"),100-OFFSET('Sanitation Data'!$C$5,0,10*ROW('Sanitation Data'!C39)),NA())</f>
        <v>#N/A</v>
      </c>
      <c r="W45" s="205" t="e">
        <f ca="1">+IF(AND(ISNUMBER(OFFSET('Sanitation Data'!$C$7,0,10*ROW('Sanitation Data'!C39))),'Data Summary'!CL45="Yes"),OFFSET('Sanitation Data'!$C$7,0,10*ROW('Sanitation Data'!C39)),NA())</f>
        <v>#N/A</v>
      </c>
      <c r="X45" s="205" t="e">
        <f ca="1">+IF(AND(ISNUMBER(OFFSET('Sanitation Data'!$C$11,0,10*ROW('Sanitation Data'!C39))),'Data Summary'!CM45="Yes"),OFFSET('Sanitation Data'!$C$11,0,10*ROW('Sanitation Data'!C39)),NA())</f>
        <v>#N/A</v>
      </c>
      <c r="Y45" s="205" t="e">
        <f ca="1">+IF(AND(ISNUMBER(OFFSET('Sanitation Data'!$C$12,0,10*ROW('Sanitation Data'!C39))),'Data Summary'!CN45="Yes"),OFFSET('Sanitation Data'!$C$12,0,10*ROW('Sanitation Data'!C39)),NA())</f>
        <v>#N/A</v>
      </c>
      <c r="Z45" s="205" t="e">
        <f ca="1">+IF(AND(ISNUMBER(OFFSET('Sanitation Data'!$C$13,0,10*ROW('Sanitation Data'!C39))),'Data Summary'!CO45="Yes"),OFFSET('Sanitation Data'!$C$13,0,10*ROW('Sanitation Data'!C39)),NA())</f>
        <v>#N/A</v>
      </c>
      <c r="AA45" s="205" t="e">
        <f ca="1">+IF(AND(ISNUMBER(OFFSET('Sanitation Data'!$D$5,0,10*ROW('Sanitation Data'!D39))),'Data Summary'!CP45="Yes"),100-OFFSET('Sanitation Data'!$D$5,0,10*ROW('Sanitation Data'!D39)),NA())</f>
        <v>#N/A</v>
      </c>
      <c r="AB45" s="205" t="e">
        <f ca="1">+IF(AND(ISNUMBER(OFFSET('Sanitation Data'!$D$7,0,10*ROW('Sanitation Data'!D39))),'Data Summary'!CQ45="Yes"),OFFSET('Sanitation Data'!$D$7,0,10*ROW('Sanitation Data'!D39)),NA())</f>
        <v>#N/A</v>
      </c>
      <c r="AC45" s="205" t="e">
        <f ca="1">+IF(AND(ISNUMBER(OFFSET('Sanitation Data'!$D$11,0,10*ROW('Sanitation Data'!D39))),'Data Summary'!CR45="Yes"),OFFSET('Sanitation Data'!$D$11,0,10*ROW('Sanitation Data'!D39)),NA())</f>
        <v>#N/A</v>
      </c>
      <c r="AD45" s="205" t="e">
        <f ca="1">+IF(AND(ISNUMBER(OFFSET('Sanitation Data'!$D$12,0,10*ROW('Sanitation Data'!D39))),'Data Summary'!CS45="Yes"),OFFSET('Sanitation Data'!$D$12,0,10*ROW('Sanitation Data'!D39)),NA())</f>
        <v>#N/A</v>
      </c>
      <c r="AE45" s="205" t="e">
        <f ca="1">+IF(AND(ISNUMBER(OFFSET('Sanitation Data'!$D$13,0,10*ROW('Sanitation Data'!D39))),'Data Summary'!CT45="Yes"),OFFSET('Sanitation Data'!$D$13,0,10*ROW('Sanitation Data'!D39)),NA())</f>
        <v>#N/A</v>
      </c>
      <c r="AF45" s="205" t="e">
        <f ca="1">+IF(AND(ISNUMBER(OFFSET('Sanitation Data'!$E$5,0,10*ROW('Sanitation Data'!E39))),'Data Summary'!CU45="Yes"),100-OFFSET('Sanitation Data'!$E$5,0,10*ROW('Sanitation Data'!E39)),NA())</f>
        <v>#N/A</v>
      </c>
      <c r="AG45" s="205" t="e">
        <f ca="1">+IF(AND(ISNUMBER(OFFSET('Sanitation Data'!$E$7,0,10*ROW('Sanitation Data'!E39))),'Data Summary'!CV45="Yes"),OFFSET('Sanitation Data'!$E$7,0,10*ROW('Sanitation Data'!E39)),NA())</f>
        <v>#N/A</v>
      </c>
      <c r="AH45" s="205" t="e">
        <f ca="1">+IF(AND(ISNUMBER(OFFSET('Sanitation Data'!$E$11,0,10*ROW('Sanitation Data'!E39))),'Data Summary'!CW45="Yes"),OFFSET('Sanitation Data'!$E$11,0,10*ROW('Sanitation Data'!E39)),NA())</f>
        <v>#N/A</v>
      </c>
      <c r="AI45" s="205" t="e">
        <f ca="1">+IF(AND(ISNUMBER(OFFSET('Sanitation Data'!$E$12,0,10*ROW('Sanitation Data'!E39))),'Data Summary'!CX45="Yes"),OFFSET('Sanitation Data'!$E$12,0,10*ROW('Sanitation Data'!E39)),NA())</f>
        <v>#N/A</v>
      </c>
      <c r="AJ45" s="205" t="e">
        <f ca="1">+IF(AND(ISNUMBER(OFFSET('Sanitation Data'!$E$13,0,10*ROW('Sanitation Data'!E39))),'Data Summary'!CY45="Yes"),OFFSET('Sanitation Data'!$E$13,0,10*ROW('Sanitation Data'!E39)),NA())</f>
        <v>#N/A</v>
      </c>
      <c r="AK45" s="205" t="e">
        <f ca="1">+IF(AND(ISNUMBER(OFFSET('Sanitation Data'!$F$5,0,10*ROW('Sanitation Data'!F39))),'Data Summary'!CZ45="Yes"),100-OFFSET('Sanitation Data'!$F$5,0,10*ROW('Sanitation Data'!F39)),NA())</f>
        <v>#N/A</v>
      </c>
      <c r="AL45" s="205" t="e">
        <f ca="1">+IF(AND(ISNUMBER(OFFSET('Sanitation Data'!$F$7,0,10*ROW('Sanitation Data'!F39))),'Data Summary'!DA45="Yes"),OFFSET('Sanitation Data'!$F$7,0,10*ROW('Sanitation Data'!F39)),NA())</f>
        <v>#N/A</v>
      </c>
      <c r="AM45" s="205" t="e">
        <f ca="1">+IF(AND(ISNUMBER(OFFSET('Sanitation Data'!$F$11,0,10*ROW('Sanitation Data'!F39))),'Data Summary'!DB45="Yes"),OFFSET('Sanitation Data'!$F$11,0,10*ROW('Sanitation Data'!F39)),NA())</f>
        <v>#N/A</v>
      </c>
      <c r="AN45" s="205" t="e">
        <f ca="1">+IF(AND(ISNUMBER(OFFSET('Sanitation Data'!$F$12,0,10*ROW('Sanitation Data'!F39))),'Data Summary'!DC45="Yes"),OFFSET('Sanitation Data'!$F$12,0,10*ROW('Sanitation Data'!F39)),NA())</f>
        <v>#N/A</v>
      </c>
      <c r="AO45" s="205" t="e">
        <f ca="1">+IF(AND(ISNUMBER(OFFSET('Sanitation Data'!$F$13,0,10*ROW('Sanitation Data'!F39))),'Data Summary'!DD45="Yes"),OFFSET('Sanitation Data'!$F$13,0,10*ROW('Sanitation Data'!F39)),NA())</f>
        <v>#N/A</v>
      </c>
      <c r="AP45" s="205" t="e">
        <f ca="1">+IF(AND(ISNUMBER(OFFSET('Sanitation Data'!$G$5,0,10*ROW('Sanitation Data'!G39))),'Data Summary'!DE45="Yes"),100-OFFSET('Sanitation Data'!$G$5,0,10*ROW('Sanitation Data'!G39)),NA())</f>
        <v>#N/A</v>
      </c>
      <c r="AQ45" s="205" t="e">
        <f ca="1">+IF(AND(ISNUMBER(OFFSET('Sanitation Data'!$G$7,0,10*ROW('Sanitation Data'!G39))),'Data Summary'!DF45="Yes"),OFFSET('Sanitation Data'!$G$7,0,10*ROW('Sanitation Data'!G39)),NA())</f>
        <v>#N/A</v>
      </c>
      <c r="AR45" s="205" t="e">
        <f ca="1">+IF(AND(ISNUMBER(OFFSET('Sanitation Data'!$G$11,0,10*ROW('Sanitation Data'!G39))),'Data Summary'!DG45="Yes"),OFFSET('Sanitation Data'!$G$11,0,10*ROW('Sanitation Data'!G39)),NA())</f>
        <v>#N/A</v>
      </c>
      <c r="AS45" s="205" t="e">
        <f ca="1">+IF(AND(ISNUMBER(OFFSET('Sanitation Data'!$G$12,0,10*ROW('Sanitation Data'!G39))),'Data Summary'!DH45="Yes"),OFFSET('Sanitation Data'!$G$12,0,10*ROW('Sanitation Data'!G39)),NA())</f>
        <v>#N/A</v>
      </c>
      <c r="AT45" s="205" t="e">
        <f ca="1">+IF(AND(ISNUMBER(OFFSET('Sanitation Data'!$G$13,0,10*ROW('Sanitation Data'!G39))),'Data Summary'!DI45="Yes"),OFFSET('Sanitation Data'!$G$13,0,10*ROW('Sanitation Data'!G39)),NA())</f>
        <v>#N/A</v>
      </c>
      <c r="AU45" s="205" t="e">
        <f ca="1">+IF(AND(ISNUMBER(OFFSET('Sanitation Data'!$H$5,0,10*ROW('Sanitation Data'!H39))),'Data Summary'!DJ45="Yes"),100-OFFSET('Sanitation Data'!$H$5,0,10*ROW('Sanitation Data'!H39)),NA())</f>
        <v>#N/A</v>
      </c>
      <c r="AV45" s="205" t="e">
        <f ca="1">+IF(AND(ISNUMBER(OFFSET('Sanitation Data'!$H$7,0,10*ROW('Sanitation Data'!H39))),'Data Summary'!DK45="Yes"),OFFSET('Sanitation Data'!$H$7,0,10*ROW('Sanitation Data'!H39)),NA())</f>
        <v>#N/A</v>
      </c>
      <c r="AW45" s="205" t="e">
        <f ca="1">+IF(AND(ISNUMBER(OFFSET('Sanitation Data'!$H$11,0,10*ROW('Sanitation Data'!H39))),'Data Summary'!DL45="Yes"),OFFSET('Sanitation Data'!$H$11,0,10*ROW('Sanitation Data'!H39)),NA())</f>
        <v>#N/A</v>
      </c>
      <c r="AX45" s="205" t="e">
        <f ca="1">+IF(AND(ISNUMBER(OFFSET('Sanitation Data'!$H$12,0,10*ROW('Sanitation Data'!H39))),'Data Summary'!DM45="Yes"),OFFSET('Sanitation Data'!$H$12,0,10*ROW('Sanitation Data'!H39)),NA())</f>
        <v>#N/A</v>
      </c>
      <c r="AY45" s="205" t="e">
        <f ca="1">+IF(AND(ISNUMBER(OFFSET('Sanitation Data'!$H$13,0,10*ROW('Sanitation Data'!H39))),'Data Summary'!DN45="Yes"),OFFSET('Sanitation Data'!$H$13,0,10*ROW('Sanitation Data'!H39)),NA())</f>
        <v>#N/A</v>
      </c>
      <c r="AZ45" s="206" t="e">
        <f ca="1">+IF(AND(ISNUMBER(OFFSET('Hygiene Data'!$C$6,0,10*ROW('Hygiene Data'!C39))),'Data Summary'!DO45="Yes"),OFFSET('Hygiene Data'!$C$6,0,10*ROW('Hygiene Data'!C39)),NA())</f>
        <v>#N/A</v>
      </c>
      <c r="BA45" s="206" t="e">
        <f ca="1">+IF(AND(ISNUMBER(OFFSET('Hygiene Data'!$C$8,0,10*ROW('Hygiene Data'!C39))),'Data Summary'!DP45="Yes"),OFFSET('Hygiene Data'!$C$8,0,10*ROW('Hygiene Data'!C39)),NA())</f>
        <v>#N/A</v>
      </c>
      <c r="BB45" s="206" t="e">
        <f ca="1">+IF(AND(ISNUMBER(OFFSET('Hygiene Data'!$C$10,0,10*ROW('Hygiene Data'!C39))),'Data Summary'!DQ45="Yes"),OFFSET('Hygiene Data'!$C$10,0,10*ROW('Hygiene Data'!C39)),NA())</f>
        <v>#N/A</v>
      </c>
      <c r="BC45" s="206" t="e">
        <f ca="1">+IF(AND(ISNUMBER(OFFSET('Hygiene Data'!$D$6,0,10*ROW('Hygiene Data'!D39))),'Data Summary'!DR45="Yes"),OFFSET('Hygiene Data'!$D$6,0,10*ROW('Hygiene Data'!D39)),NA())</f>
        <v>#N/A</v>
      </c>
      <c r="BD45" s="206" t="e">
        <f ca="1">+IF(AND(ISNUMBER(OFFSET('Hygiene Data'!$D$8,0,10*ROW('Hygiene Data'!D39))),'Data Summary'!DS45="Yes"),OFFSET('Hygiene Data'!$D$8,0,10*ROW('Hygiene Data'!D39)),NA())</f>
        <v>#N/A</v>
      </c>
      <c r="BE45" s="206" t="e">
        <f ca="1">+IF(AND(ISNUMBER(OFFSET('Hygiene Data'!$D$10,0,10*ROW('Hygiene Data'!D39))),'Data Summary'!DT45="Yes"),OFFSET('Hygiene Data'!$D$10,0,10*ROW('Hygiene Data'!D39)),NA())</f>
        <v>#N/A</v>
      </c>
      <c r="BF45" s="206" t="e">
        <f ca="1">+IF(AND(ISNUMBER(OFFSET('Hygiene Data'!$E$6,0,10*ROW('Hygiene Data'!E39))),'Data Summary'!DU45="Yes"),OFFSET('Hygiene Data'!$E$6,0,10*ROW('Hygiene Data'!E39)),NA())</f>
        <v>#N/A</v>
      </c>
      <c r="BG45" s="206" t="e">
        <f ca="1">+IF(AND(ISNUMBER(OFFSET('Hygiene Data'!$E$8,0,10*ROW('Hygiene Data'!E39))),'Data Summary'!DV45="Yes"),OFFSET('Hygiene Data'!$E$8,0,10*ROW('Hygiene Data'!E39)),NA())</f>
        <v>#N/A</v>
      </c>
      <c r="BH45" s="206" t="e">
        <f ca="1">+IF(AND(ISNUMBER(OFFSET('Hygiene Data'!$E$10,0,10*ROW('Hygiene Data'!E39))),'Data Summary'!DW45="Yes"),OFFSET('Hygiene Data'!$E$10,0,10*ROW('Hygiene Data'!E39)),NA())</f>
        <v>#N/A</v>
      </c>
      <c r="BI45" s="206" t="e">
        <f ca="1">+IF(AND(ISNUMBER(OFFSET('Hygiene Data'!$F$6,0,10*ROW('Hygiene Data'!F39))),'Data Summary'!DX45="Yes"),OFFSET('Hygiene Data'!$F$6,0,10*ROW('Hygiene Data'!F39)),NA())</f>
        <v>#N/A</v>
      </c>
      <c r="BJ45" s="206" t="e">
        <f ca="1">+IF(AND(ISNUMBER(OFFSET('Hygiene Data'!$F$8,0,10*ROW('Hygiene Data'!F39))),'Data Summary'!DY45="Yes"),OFFSET('Hygiene Data'!$F$8,0,10*ROW('Hygiene Data'!F39)),NA())</f>
        <v>#N/A</v>
      </c>
      <c r="BK45" s="206" t="e">
        <f ca="1">+IF(AND(ISNUMBER(OFFSET('Hygiene Data'!$F$10,0,10*ROW('Hygiene Data'!F39))),'Data Summary'!DZ45="Yes"),OFFSET('Hygiene Data'!$F$10,0,10*ROW('Hygiene Data'!F39)),NA())</f>
        <v>#N/A</v>
      </c>
      <c r="BL45" s="206" t="e">
        <f ca="1">+IF(AND(ISNUMBER(OFFSET('Hygiene Data'!$G$6,0,10*ROW('Hygiene Data'!G39))),'Data Summary'!EA45="Yes"),OFFSET('Hygiene Data'!$G$6,0,10*ROW('Hygiene Data'!G39)),NA())</f>
        <v>#N/A</v>
      </c>
      <c r="BM45" s="206" t="e">
        <f ca="1">+IF(AND(ISNUMBER(OFFSET('Hygiene Data'!$G$8,0,10*ROW('Hygiene Data'!G39))),'Data Summary'!EB45="Yes"),OFFSET('Hygiene Data'!$G$8,0,10*ROW('Hygiene Data'!G39)),NA())</f>
        <v>#N/A</v>
      </c>
      <c r="BN45" s="206" t="e">
        <f ca="1">+IF(AND(ISNUMBER(OFFSET('Hygiene Data'!$G$10,0,10*ROW('Hygiene Data'!G39))),'Data Summary'!EC45="Yes"),OFFSET('Hygiene Data'!$G$10,0,10*ROW('Hygiene Data'!G39)),NA())</f>
        <v>#N/A</v>
      </c>
      <c r="BO45" s="206" t="e">
        <f ca="1">+IF(AND(ISNUMBER(OFFSET('Hygiene Data'!$H$6,0,10*ROW('Hygiene Data'!H39))),'Data Summary'!ED45="Yes"),OFFSET('Hygiene Data'!$H$6,0,10*ROW('Hygiene Data'!H39)),NA())</f>
        <v>#N/A</v>
      </c>
      <c r="BP45" s="206" t="e">
        <f ca="1">+IF(AND(ISNUMBER(OFFSET('Hygiene Data'!$H$8,0,10*ROW('Hygiene Data'!H39))),'Data Summary'!EE45="Yes"),OFFSET('Hygiene Data'!$H$8,0,10*ROW('Hygiene Data'!H39)),NA())</f>
        <v>#N/A</v>
      </c>
      <c r="BQ45" s="206" t="e">
        <f ca="1">+IF(AND(ISNUMBER(OFFSET('Hygiene Data'!$H$10,0,10*ROW('Hygiene Data'!H39))),'Data Summary'!EF45="Yes"),OFFSET('Hygiene Data'!$H$10,0,10*ROW('Hygiene Data'!H39)),NA())</f>
        <v>#N/A</v>
      </c>
    </row>
    <row r="46" spans="1:69" x14ac:dyDescent="0.25">
      <c r="A46" s="59" t="e">
        <f ca="1">+IF(OFFSET('Water Data'!$B$1,0,10*ROW('Water Data'!B40))="",NA(),OFFSET('Water Data'!$B$1,0,10*ROW('Water Data'!B40)))</f>
        <v>#N/A</v>
      </c>
      <c r="B46" s="59" t="e">
        <f ca="1">+IF(OFFSET('Water Data'!$A$3,0,10*ROW('Water Data'!A43))="",NA(),OFFSET('Water Data'!$A$3,0,10*ROW('Water Data'!A43)))</f>
        <v>#N/A</v>
      </c>
      <c r="C46" s="59" t="e">
        <f ca="1">+IF(OFFSET('Water Data'!$C$3,0,10*ROW('Water Data'!C43))="",NA(),OFFSET('Water Data'!$C$3,0,10*ROW('Water Data'!C43)))</f>
        <v>#N/A</v>
      </c>
      <c r="D46" s="433" t="e">
        <f ca="1">+IF(AND(ISNUMBER(OFFSET('Water Data'!$C$5,0,10*ROW('Water Data'!C40))),'Data Summary'!BS46="Yes"),100-OFFSET('Water Data'!$C$5,0,10*ROW('Water Data'!C40)),NA())</f>
        <v>#N/A</v>
      </c>
      <c r="E46" s="433" t="e">
        <f ca="1">+IF(AND(ISNUMBER(OFFSET('Water Data'!$C$7,0,10*ROW('Water Data'!C40))),'Data Summary'!BT46="Yes"),OFFSET('Water Data'!$C$7,0,10*ROW('Water Data'!C40)),NA())</f>
        <v>#N/A</v>
      </c>
      <c r="F46" s="433" t="e">
        <f ca="1">+IF(AND(ISNUMBER(OFFSET('Water Data'!$C$10,0,10*ROW('Water Data'!C40))),'Data Summary'!BU46="Yes"),OFFSET('Water Data'!$C$10,0,10*ROW('Water Data'!C40)),NA())</f>
        <v>#N/A</v>
      </c>
      <c r="G46" s="433" t="e">
        <f ca="1">+IF(AND(ISNUMBER(OFFSET('Water Data'!$D$5,0,10*ROW('Water Data'!D40))),'Data Summary'!BV46="Yes"),100-OFFSET('Water Data'!$D$5,0,10*ROW('Water Data'!D40)),NA())</f>
        <v>#N/A</v>
      </c>
      <c r="H46" s="433" t="e">
        <f ca="1">+IF(AND(ISNUMBER(OFFSET('Water Data'!$D$7,0,10*ROW('Water Data'!D40))),'Data Summary'!BW46="Yes"),OFFSET('Water Data'!$D$7,0,10*ROW('Water Data'!D40)),NA())</f>
        <v>#N/A</v>
      </c>
      <c r="I46" s="433" t="e">
        <f ca="1">+IF(AND(ISNUMBER(OFFSET('Water Data'!$D$10,0,10*ROW('Water Data'!D40))),'Data Summary'!BX46="Yes"),OFFSET('Water Data'!$D$10,0,10*ROW('Water Data'!D40)),NA())</f>
        <v>#N/A</v>
      </c>
      <c r="J46" s="433" t="e">
        <f ca="1">+IF(AND(ISNUMBER(OFFSET('Water Data'!$E$5,0,10*ROW('Water Data'!E40))),'Data Summary'!BY46="Yes"),100-OFFSET('Water Data'!$E$5,0,10*ROW('Water Data'!E40)),NA())</f>
        <v>#N/A</v>
      </c>
      <c r="K46" s="433" t="e">
        <f ca="1">+IF(AND(ISNUMBER(OFFSET('Water Data'!$E$7,0,10*ROW('Water Data'!E40))),'Data Summary'!BZ46="Yes"),OFFSET('Water Data'!$E$7,0,10*ROW('Water Data'!E40)),NA())</f>
        <v>#N/A</v>
      </c>
      <c r="L46" s="433" t="e">
        <f ca="1">+IF(AND(ISNUMBER(OFFSET('Water Data'!$E$10,0,10*ROW('Water Data'!E40))),'Data Summary'!CA46="Yes"),OFFSET('Water Data'!$E$10,0,10*ROW('Water Data'!E40)),NA())</f>
        <v>#N/A</v>
      </c>
      <c r="M46" s="433" t="e">
        <f ca="1">+IF(AND(ISNUMBER(OFFSET('Water Data'!$F$5,0,10*ROW('Water Data'!F40))),'Data Summary'!CB46="Yes"),100-OFFSET('Water Data'!$F$5,0,10*ROW('Water Data'!F40)),NA())</f>
        <v>#N/A</v>
      </c>
      <c r="N46" s="433" t="e">
        <f ca="1">+IF(AND(ISNUMBER(OFFSET('Water Data'!$F$7,0,10*ROW('Water Data'!F40))),'Data Summary'!CC46="Yes"),OFFSET('Water Data'!$F$7,0,10*ROW('Water Data'!F40)),NA())</f>
        <v>#N/A</v>
      </c>
      <c r="O46" s="433" t="e">
        <f ca="1">+IF(AND(ISNUMBER(OFFSET('Water Data'!$F$10,0,10*ROW('Water Data'!F40))),'Data Summary'!CD46="Yes"),OFFSET('Water Data'!$F$10,0,10*ROW('Water Data'!F40)),NA())</f>
        <v>#N/A</v>
      </c>
      <c r="P46" s="433" t="e">
        <f ca="1">+IF(AND(ISNUMBER(OFFSET('Water Data'!$G$5,0,10*ROW('Water Data'!G40))),'Data Summary'!CE46="Yes"),100-OFFSET('Water Data'!$G$5,0,10*ROW('Water Data'!G40)),NA())</f>
        <v>#N/A</v>
      </c>
      <c r="Q46" s="433" t="e">
        <f ca="1">+IF(AND(ISNUMBER(OFFSET('Water Data'!$G$7,0,10*ROW('Water Data'!G40))),'Data Summary'!CF46="Yes"),OFFSET('Water Data'!$G$7,0,10*ROW('Water Data'!G40)),NA())</f>
        <v>#N/A</v>
      </c>
      <c r="R46" s="433" t="e">
        <f ca="1">+IF(AND(ISNUMBER(OFFSET('Water Data'!$G$10,0,10*ROW('Water Data'!G40))),'Data Summary'!CG46="Yes"),OFFSET('Water Data'!$G$10,0,10*ROW('Water Data'!G40)),NA())</f>
        <v>#N/A</v>
      </c>
      <c r="S46" s="433" t="e">
        <f ca="1">+IF(AND(ISNUMBER(OFFSET('Water Data'!$H$5,0,10*ROW('Water Data'!H40))),'Data Summary'!CH46="Yes"),100-OFFSET('Water Data'!$H$5,0,10*ROW('Water Data'!H40)),NA())</f>
        <v>#N/A</v>
      </c>
      <c r="T46" s="433" t="e">
        <f ca="1">+IF(AND(ISNUMBER(OFFSET('Water Data'!$H$7,0,10*ROW('Water Data'!H40))),'Data Summary'!CI46="Yes"),OFFSET('Water Data'!$H$7,0,10*ROW('Water Data'!H40)),NA())</f>
        <v>#N/A</v>
      </c>
      <c r="U46" s="433" t="e">
        <f ca="1">+IF(AND(ISNUMBER(OFFSET('Water Data'!$H$10,0,10*ROW('Water Data'!H40))),'Data Summary'!CJ46="Yes"),OFFSET('Water Data'!$H$10,0,10*ROW('Water Data'!H40)),NA())</f>
        <v>#N/A</v>
      </c>
      <c r="V46" s="205" t="e">
        <f ca="1">+IF(AND(ISNUMBER(OFFSET('Sanitation Data'!$C$5,0,10*ROW('Sanitation Data'!C40))),'Data Summary'!CK46="Yes"),100-OFFSET('Sanitation Data'!$C$5,0,10*ROW('Sanitation Data'!C40)),NA())</f>
        <v>#N/A</v>
      </c>
      <c r="W46" s="205" t="e">
        <f ca="1">+IF(AND(ISNUMBER(OFFSET('Sanitation Data'!$C$7,0,10*ROW('Sanitation Data'!C40))),'Data Summary'!CL46="Yes"),OFFSET('Sanitation Data'!$C$7,0,10*ROW('Sanitation Data'!C40)),NA())</f>
        <v>#N/A</v>
      </c>
      <c r="X46" s="205" t="e">
        <f ca="1">+IF(AND(ISNUMBER(OFFSET('Sanitation Data'!$C$11,0,10*ROW('Sanitation Data'!C40))),'Data Summary'!CM46="Yes"),OFFSET('Sanitation Data'!$C$11,0,10*ROW('Sanitation Data'!C40)),NA())</f>
        <v>#N/A</v>
      </c>
      <c r="Y46" s="205" t="e">
        <f ca="1">+IF(AND(ISNUMBER(OFFSET('Sanitation Data'!$C$12,0,10*ROW('Sanitation Data'!C40))),'Data Summary'!CN46="Yes"),OFFSET('Sanitation Data'!$C$12,0,10*ROW('Sanitation Data'!C40)),NA())</f>
        <v>#N/A</v>
      </c>
      <c r="Z46" s="205" t="e">
        <f ca="1">+IF(AND(ISNUMBER(OFFSET('Sanitation Data'!$C$13,0,10*ROW('Sanitation Data'!C40))),'Data Summary'!CO46="Yes"),OFFSET('Sanitation Data'!$C$13,0,10*ROW('Sanitation Data'!C40)),NA())</f>
        <v>#N/A</v>
      </c>
      <c r="AA46" s="205" t="e">
        <f ca="1">+IF(AND(ISNUMBER(OFFSET('Sanitation Data'!$D$5,0,10*ROW('Sanitation Data'!D40))),'Data Summary'!CP46="Yes"),100-OFFSET('Sanitation Data'!$D$5,0,10*ROW('Sanitation Data'!D40)),NA())</f>
        <v>#N/A</v>
      </c>
      <c r="AB46" s="205" t="e">
        <f ca="1">+IF(AND(ISNUMBER(OFFSET('Sanitation Data'!$D$7,0,10*ROW('Sanitation Data'!D40))),'Data Summary'!CQ46="Yes"),OFFSET('Sanitation Data'!$D$7,0,10*ROW('Sanitation Data'!D40)),NA())</f>
        <v>#N/A</v>
      </c>
      <c r="AC46" s="205" t="e">
        <f ca="1">+IF(AND(ISNUMBER(OFFSET('Sanitation Data'!$D$11,0,10*ROW('Sanitation Data'!D40))),'Data Summary'!CR46="Yes"),OFFSET('Sanitation Data'!$D$11,0,10*ROW('Sanitation Data'!D40)),NA())</f>
        <v>#N/A</v>
      </c>
      <c r="AD46" s="205" t="e">
        <f ca="1">+IF(AND(ISNUMBER(OFFSET('Sanitation Data'!$D$12,0,10*ROW('Sanitation Data'!D40))),'Data Summary'!CS46="Yes"),OFFSET('Sanitation Data'!$D$12,0,10*ROW('Sanitation Data'!D40)),NA())</f>
        <v>#N/A</v>
      </c>
      <c r="AE46" s="205" t="e">
        <f ca="1">+IF(AND(ISNUMBER(OFFSET('Sanitation Data'!$D$13,0,10*ROW('Sanitation Data'!D40))),'Data Summary'!CT46="Yes"),OFFSET('Sanitation Data'!$D$13,0,10*ROW('Sanitation Data'!D40)),NA())</f>
        <v>#N/A</v>
      </c>
      <c r="AF46" s="205" t="e">
        <f ca="1">+IF(AND(ISNUMBER(OFFSET('Sanitation Data'!$E$5,0,10*ROW('Sanitation Data'!E40))),'Data Summary'!CU46="Yes"),100-OFFSET('Sanitation Data'!$E$5,0,10*ROW('Sanitation Data'!E40)),NA())</f>
        <v>#N/A</v>
      </c>
      <c r="AG46" s="205" t="e">
        <f ca="1">+IF(AND(ISNUMBER(OFFSET('Sanitation Data'!$E$7,0,10*ROW('Sanitation Data'!E40))),'Data Summary'!CV46="Yes"),OFFSET('Sanitation Data'!$E$7,0,10*ROW('Sanitation Data'!E40)),NA())</f>
        <v>#N/A</v>
      </c>
      <c r="AH46" s="205" t="e">
        <f ca="1">+IF(AND(ISNUMBER(OFFSET('Sanitation Data'!$E$11,0,10*ROW('Sanitation Data'!E40))),'Data Summary'!CW46="Yes"),OFFSET('Sanitation Data'!$E$11,0,10*ROW('Sanitation Data'!E40)),NA())</f>
        <v>#N/A</v>
      </c>
      <c r="AI46" s="205" t="e">
        <f ca="1">+IF(AND(ISNUMBER(OFFSET('Sanitation Data'!$E$12,0,10*ROW('Sanitation Data'!E40))),'Data Summary'!CX46="Yes"),OFFSET('Sanitation Data'!$E$12,0,10*ROW('Sanitation Data'!E40)),NA())</f>
        <v>#N/A</v>
      </c>
      <c r="AJ46" s="205" t="e">
        <f ca="1">+IF(AND(ISNUMBER(OFFSET('Sanitation Data'!$E$13,0,10*ROW('Sanitation Data'!E40))),'Data Summary'!CY46="Yes"),OFFSET('Sanitation Data'!$E$13,0,10*ROW('Sanitation Data'!E40)),NA())</f>
        <v>#N/A</v>
      </c>
      <c r="AK46" s="205" t="e">
        <f ca="1">+IF(AND(ISNUMBER(OFFSET('Sanitation Data'!$F$5,0,10*ROW('Sanitation Data'!F40))),'Data Summary'!CZ46="Yes"),100-OFFSET('Sanitation Data'!$F$5,0,10*ROW('Sanitation Data'!F40)),NA())</f>
        <v>#N/A</v>
      </c>
      <c r="AL46" s="205" t="e">
        <f ca="1">+IF(AND(ISNUMBER(OFFSET('Sanitation Data'!$F$7,0,10*ROW('Sanitation Data'!F40))),'Data Summary'!DA46="Yes"),OFFSET('Sanitation Data'!$F$7,0,10*ROW('Sanitation Data'!F40)),NA())</f>
        <v>#N/A</v>
      </c>
      <c r="AM46" s="205" t="e">
        <f ca="1">+IF(AND(ISNUMBER(OFFSET('Sanitation Data'!$F$11,0,10*ROW('Sanitation Data'!F40))),'Data Summary'!DB46="Yes"),OFFSET('Sanitation Data'!$F$11,0,10*ROW('Sanitation Data'!F40)),NA())</f>
        <v>#N/A</v>
      </c>
      <c r="AN46" s="205" t="e">
        <f ca="1">+IF(AND(ISNUMBER(OFFSET('Sanitation Data'!$F$12,0,10*ROW('Sanitation Data'!F40))),'Data Summary'!DC46="Yes"),OFFSET('Sanitation Data'!$F$12,0,10*ROW('Sanitation Data'!F40)),NA())</f>
        <v>#N/A</v>
      </c>
      <c r="AO46" s="205" t="e">
        <f ca="1">+IF(AND(ISNUMBER(OFFSET('Sanitation Data'!$F$13,0,10*ROW('Sanitation Data'!F40))),'Data Summary'!DD46="Yes"),OFFSET('Sanitation Data'!$F$13,0,10*ROW('Sanitation Data'!F40)),NA())</f>
        <v>#N/A</v>
      </c>
      <c r="AP46" s="205" t="e">
        <f ca="1">+IF(AND(ISNUMBER(OFFSET('Sanitation Data'!$G$5,0,10*ROW('Sanitation Data'!G40))),'Data Summary'!DE46="Yes"),100-OFFSET('Sanitation Data'!$G$5,0,10*ROW('Sanitation Data'!G40)),NA())</f>
        <v>#N/A</v>
      </c>
      <c r="AQ46" s="205" t="e">
        <f ca="1">+IF(AND(ISNUMBER(OFFSET('Sanitation Data'!$G$7,0,10*ROW('Sanitation Data'!G40))),'Data Summary'!DF46="Yes"),OFFSET('Sanitation Data'!$G$7,0,10*ROW('Sanitation Data'!G40)),NA())</f>
        <v>#N/A</v>
      </c>
      <c r="AR46" s="205" t="e">
        <f ca="1">+IF(AND(ISNUMBER(OFFSET('Sanitation Data'!$G$11,0,10*ROW('Sanitation Data'!G40))),'Data Summary'!DG46="Yes"),OFFSET('Sanitation Data'!$G$11,0,10*ROW('Sanitation Data'!G40)),NA())</f>
        <v>#N/A</v>
      </c>
      <c r="AS46" s="205" t="e">
        <f ca="1">+IF(AND(ISNUMBER(OFFSET('Sanitation Data'!$G$12,0,10*ROW('Sanitation Data'!G40))),'Data Summary'!DH46="Yes"),OFFSET('Sanitation Data'!$G$12,0,10*ROW('Sanitation Data'!G40)),NA())</f>
        <v>#N/A</v>
      </c>
      <c r="AT46" s="205" t="e">
        <f ca="1">+IF(AND(ISNUMBER(OFFSET('Sanitation Data'!$G$13,0,10*ROW('Sanitation Data'!G40))),'Data Summary'!DI46="Yes"),OFFSET('Sanitation Data'!$G$13,0,10*ROW('Sanitation Data'!G40)),NA())</f>
        <v>#N/A</v>
      </c>
      <c r="AU46" s="205" t="e">
        <f ca="1">+IF(AND(ISNUMBER(OFFSET('Sanitation Data'!$H$5,0,10*ROW('Sanitation Data'!H40))),'Data Summary'!DJ46="Yes"),100-OFFSET('Sanitation Data'!$H$5,0,10*ROW('Sanitation Data'!H40)),NA())</f>
        <v>#N/A</v>
      </c>
      <c r="AV46" s="205" t="e">
        <f ca="1">+IF(AND(ISNUMBER(OFFSET('Sanitation Data'!$H$7,0,10*ROW('Sanitation Data'!H40))),'Data Summary'!DK46="Yes"),OFFSET('Sanitation Data'!$H$7,0,10*ROW('Sanitation Data'!H40)),NA())</f>
        <v>#N/A</v>
      </c>
      <c r="AW46" s="205" t="e">
        <f ca="1">+IF(AND(ISNUMBER(OFFSET('Sanitation Data'!$H$11,0,10*ROW('Sanitation Data'!H40))),'Data Summary'!DL46="Yes"),OFFSET('Sanitation Data'!$H$11,0,10*ROW('Sanitation Data'!H40)),NA())</f>
        <v>#N/A</v>
      </c>
      <c r="AX46" s="205" t="e">
        <f ca="1">+IF(AND(ISNUMBER(OFFSET('Sanitation Data'!$H$12,0,10*ROW('Sanitation Data'!H40))),'Data Summary'!DM46="Yes"),OFFSET('Sanitation Data'!$H$12,0,10*ROW('Sanitation Data'!H40)),NA())</f>
        <v>#N/A</v>
      </c>
      <c r="AY46" s="205" t="e">
        <f ca="1">+IF(AND(ISNUMBER(OFFSET('Sanitation Data'!$H$13,0,10*ROW('Sanitation Data'!H40))),'Data Summary'!DN46="Yes"),OFFSET('Sanitation Data'!$H$13,0,10*ROW('Sanitation Data'!H40)),NA())</f>
        <v>#N/A</v>
      </c>
      <c r="AZ46" s="206" t="e">
        <f ca="1">+IF(AND(ISNUMBER(OFFSET('Hygiene Data'!$C$6,0,10*ROW('Hygiene Data'!C40))),'Data Summary'!DO46="Yes"),OFFSET('Hygiene Data'!$C$6,0,10*ROW('Hygiene Data'!C40)),NA())</f>
        <v>#N/A</v>
      </c>
      <c r="BA46" s="206" t="e">
        <f ca="1">+IF(AND(ISNUMBER(OFFSET('Hygiene Data'!$C$8,0,10*ROW('Hygiene Data'!C40))),'Data Summary'!DP46="Yes"),OFFSET('Hygiene Data'!$C$8,0,10*ROW('Hygiene Data'!C40)),NA())</f>
        <v>#N/A</v>
      </c>
      <c r="BB46" s="206" t="e">
        <f ca="1">+IF(AND(ISNUMBER(OFFSET('Hygiene Data'!$C$10,0,10*ROW('Hygiene Data'!C40))),'Data Summary'!DQ46="Yes"),OFFSET('Hygiene Data'!$C$10,0,10*ROW('Hygiene Data'!C40)),NA())</f>
        <v>#N/A</v>
      </c>
      <c r="BC46" s="206" t="e">
        <f ca="1">+IF(AND(ISNUMBER(OFFSET('Hygiene Data'!$D$6,0,10*ROW('Hygiene Data'!D40))),'Data Summary'!DR46="Yes"),OFFSET('Hygiene Data'!$D$6,0,10*ROW('Hygiene Data'!D40)),NA())</f>
        <v>#N/A</v>
      </c>
      <c r="BD46" s="206" t="e">
        <f ca="1">+IF(AND(ISNUMBER(OFFSET('Hygiene Data'!$D$8,0,10*ROW('Hygiene Data'!D40))),'Data Summary'!DS46="Yes"),OFFSET('Hygiene Data'!$D$8,0,10*ROW('Hygiene Data'!D40)),NA())</f>
        <v>#N/A</v>
      </c>
      <c r="BE46" s="206" t="e">
        <f ca="1">+IF(AND(ISNUMBER(OFFSET('Hygiene Data'!$D$10,0,10*ROW('Hygiene Data'!D40))),'Data Summary'!DT46="Yes"),OFFSET('Hygiene Data'!$D$10,0,10*ROW('Hygiene Data'!D40)),NA())</f>
        <v>#N/A</v>
      </c>
      <c r="BF46" s="206" t="e">
        <f ca="1">+IF(AND(ISNUMBER(OFFSET('Hygiene Data'!$E$6,0,10*ROW('Hygiene Data'!E40))),'Data Summary'!DU46="Yes"),OFFSET('Hygiene Data'!$E$6,0,10*ROW('Hygiene Data'!E40)),NA())</f>
        <v>#N/A</v>
      </c>
      <c r="BG46" s="206" t="e">
        <f ca="1">+IF(AND(ISNUMBER(OFFSET('Hygiene Data'!$E$8,0,10*ROW('Hygiene Data'!E40))),'Data Summary'!DV46="Yes"),OFFSET('Hygiene Data'!$E$8,0,10*ROW('Hygiene Data'!E40)),NA())</f>
        <v>#N/A</v>
      </c>
      <c r="BH46" s="206" t="e">
        <f ca="1">+IF(AND(ISNUMBER(OFFSET('Hygiene Data'!$E$10,0,10*ROW('Hygiene Data'!E40))),'Data Summary'!DW46="Yes"),OFFSET('Hygiene Data'!$E$10,0,10*ROW('Hygiene Data'!E40)),NA())</f>
        <v>#N/A</v>
      </c>
      <c r="BI46" s="206" t="e">
        <f ca="1">+IF(AND(ISNUMBER(OFFSET('Hygiene Data'!$F$6,0,10*ROW('Hygiene Data'!F40))),'Data Summary'!DX46="Yes"),OFFSET('Hygiene Data'!$F$6,0,10*ROW('Hygiene Data'!F40)),NA())</f>
        <v>#N/A</v>
      </c>
      <c r="BJ46" s="206" t="e">
        <f ca="1">+IF(AND(ISNUMBER(OFFSET('Hygiene Data'!$F$8,0,10*ROW('Hygiene Data'!F40))),'Data Summary'!DY46="Yes"),OFFSET('Hygiene Data'!$F$8,0,10*ROW('Hygiene Data'!F40)),NA())</f>
        <v>#N/A</v>
      </c>
      <c r="BK46" s="206" t="e">
        <f ca="1">+IF(AND(ISNUMBER(OFFSET('Hygiene Data'!$F$10,0,10*ROW('Hygiene Data'!F40))),'Data Summary'!DZ46="Yes"),OFFSET('Hygiene Data'!$F$10,0,10*ROW('Hygiene Data'!F40)),NA())</f>
        <v>#N/A</v>
      </c>
      <c r="BL46" s="206" t="e">
        <f ca="1">+IF(AND(ISNUMBER(OFFSET('Hygiene Data'!$G$6,0,10*ROW('Hygiene Data'!G40))),'Data Summary'!EA46="Yes"),OFFSET('Hygiene Data'!$G$6,0,10*ROW('Hygiene Data'!G40)),NA())</f>
        <v>#N/A</v>
      </c>
      <c r="BM46" s="206" t="e">
        <f ca="1">+IF(AND(ISNUMBER(OFFSET('Hygiene Data'!$G$8,0,10*ROW('Hygiene Data'!G40))),'Data Summary'!EB46="Yes"),OFFSET('Hygiene Data'!$G$8,0,10*ROW('Hygiene Data'!G40)),NA())</f>
        <v>#N/A</v>
      </c>
      <c r="BN46" s="206" t="e">
        <f ca="1">+IF(AND(ISNUMBER(OFFSET('Hygiene Data'!$G$10,0,10*ROW('Hygiene Data'!G40))),'Data Summary'!EC46="Yes"),OFFSET('Hygiene Data'!$G$10,0,10*ROW('Hygiene Data'!G40)),NA())</f>
        <v>#N/A</v>
      </c>
      <c r="BO46" s="206" t="e">
        <f ca="1">+IF(AND(ISNUMBER(OFFSET('Hygiene Data'!$H$6,0,10*ROW('Hygiene Data'!H40))),'Data Summary'!ED46="Yes"),OFFSET('Hygiene Data'!$H$6,0,10*ROW('Hygiene Data'!H40)),NA())</f>
        <v>#N/A</v>
      </c>
      <c r="BP46" s="206" t="e">
        <f ca="1">+IF(AND(ISNUMBER(OFFSET('Hygiene Data'!$H$8,0,10*ROW('Hygiene Data'!H40))),'Data Summary'!EE46="Yes"),OFFSET('Hygiene Data'!$H$8,0,10*ROW('Hygiene Data'!H40)),NA())</f>
        <v>#N/A</v>
      </c>
      <c r="BQ46" s="206" t="e">
        <f ca="1">+IF(AND(ISNUMBER(OFFSET('Hygiene Data'!$H$10,0,10*ROW('Hygiene Data'!H40))),'Data Summary'!EF46="Yes"),OFFSET('Hygiene Data'!$H$10,0,10*ROW('Hygiene Data'!H40)),NA())</f>
        <v>#N/A</v>
      </c>
    </row>
    <row r="47" spans="1:69" x14ac:dyDescent="0.25">
      <c r="A47" s="59" t="e">
        <f ca="1">+IF(OFFSET('Water Data'!$B$1,0,10*ROW('Water Data'!B41))="",NA(),OFFSET('Water Data'!$B$1,0,10*ROW('Water Data'!B41)))</f>
        <v>#N/A</v>
      </c>
      <c r="B47" s="59" t="e">
        <f ca="1">+IF(OFFSET('Water Data'!$A$3,0,10*ROW('Water Data'!A44))="",NA(),OFFSET('Water Data'!$A$3,0,10*ROW('Water Data'!A44)))</f>
        <v>#N/A</v>
      </c>
      <c r="C47" s="59" t="e">
        <f ca="1">+IF(OFFSET('Water Data'!$C$3,0,10*ROW('Water Data'!C44))="",NA(),OFFSET('Water Data'!$C$3,0,10*ROW('Water Data'!C44)))</f>
        <v>#N/A</v>
      </c>
      <c r="D47" s="433" t="e">
        <f ca="1">+IF(AND(ISNUMBER(OFFSET('Water Data'!$C$5,0,10*ROW('Water Data'!C41))),'Data Summary'!BS47="Yes"),100-OFFSET('Water Data'!$C$5,0,10*ROW('Water Data'!C41)),NA())</f>
        <v>#N/A</v>
      </c>
      <c r="E47" s="433" t="e">
        <f ca="1">+IF(AND(ISNUMBER(OFFSET('Water Data'!$C$7,0,10*ROW('Water Data'!C41))),'Data Summary'!BT47="Yes"),OFFSET('Water Data'!$C$7,0,10*ROW('Water Data'!C41)),NA())</f>
        <v>#N/A</v>
      </c>
      <c r="F47" s="433" t="e">
        <f ca="1">+IF(AND(ISNUMBER(OFFSET('Water Data'!$C$10,0,10*ROW('Water Data'!C41))),'Data Summary'!BU47="Yes"),OFFSET('Water Data'!$C$10,0,10*ROW('Water Data'!C41)),NA())</f>
        <v>#N/A</v>
      </c>
      <c r="G47" s="433" t="e">
        <f ca="1">+IF(AND(ISNUMBER(OFFSET('Water Data'!$D$5,0,10*ROW('Water Data'!D41))),'Data Summary'!BV47="Yes"),100-OFFSET('Water Data'!$D$5,0,10*ROW('Water Data'!D41)),NA())</f>
        <v>#N/A</v>
      </c>
      <c r="H47" s="433" t="e">
        <f ca="1">+IF(AND(ISNUMBER(OFFSET('Water Data'!$D$7,0,10*ROW('Water Data'!D41))),'Data Summary'!BW47="Yes"),OFFSET('Water Data'!$D$7,0,10*ROW('Water Data'!D41)),NA())</f>
        <v>#N/A</v>
      </c>
      <c r="I47" s="433" t="e">
        <f ca="1">+IF(AND(ISNUMBER(OFFSET('Water Data'!$D$10,0,10*ROW('Water Data'!D41))),'Data Summary'!BX47="Yes"),OFFSET('Water Data'!$D$10,0,10*ROW('Water Data'!D41)),NA())</f>
        <v>#N/A</v>
      </c>
      <c r="J47" s="433" t="e">
        <f ca="1">+IF(AND(ISNUMBER(OFFSET('Water Data'!$E$5,0,10*ROW('Water Data'!E41))),'Data Summary'!BY47="Yes"),100-OFFSET('Water Data'!$E$5,0,10*ROW('Water Data'!E41)),NA())</f>
        <v>#N/A</v>
      </c>
      <c r="K47" s="433" t="e">
        <f ca="1">+IF(AND(ISNUMBER(OFFSET('Water Data'!$E$7,0,10*ROW('Water Data'!E41))),'Data Summary'!BZ47="Yes"),OFFSET('Water Data'!$E$7,0,10*ROW('Water Data'!E41)),NA())</f>
        <v>#N/A</v>
      </c>
      <c r="L47" s="433" t="e">
        <f ca="1">+IF(AND(ISNUMBER(OFFSET('Water Data'!$E$10,0,10*ROW('Water Data'!E41))),'Data Summary'!CA47="Yes"),OFFSET('Water Data'!$E$10,0,10*ROW('Water Data'!E41)),NA())</f>
        <v>#N/A</v>
      </c>
      <c r="M47" s="433" t="e">
        <f ca="1">+IF(AND(ISNUMBER(OFFSET('Water Data'!$F$5,0,10*ROW('Water Data'!F41))),'Data Summary'!CB47="Yes"),100-OFFSET('Water Data'!$F$5,0,10*ROW('Water Data'!F41)),NA())</f>
        <v>#N/A</v>
      </c>
      <c r="N47" s="433" t="e">
        <f ca="1">+IF(AND(ISNUMBER(OFFSET('Water Data'!$F$7,0,10*ROW('Water Data'!F41))),'Data Summary'!CC47="Yes"),OFFSET('Water Data'!$F$7,0,10*ROW('Water Data'!F41)),NA())</f>
        <v>#N/A</v>
      </c>
      <c r="O47" s="433" t="e">
        <f ca="1">+IF(AND(ISNUMBER(OFFSET('Water Data'!$F$10,0,10*ROW('Water Data'!F41))),'Data Summary'!CD47="Yes"),OFFSET('Water Data'!$F$10,0,10*ROW('Water Data'!F41)),NA())</f>
        <v>#N/A</v>
      </c>
      <c r="P47" s="433" t="e">
        <f ca="1">+IF(AND(ISNUMBER(OFFSET('Water Data'!$G$5,0,10*ROW('Water Data'!G41))),'Data Summary'!CE47="Yes"),100-OFFSET('Water Data'!$G$5,0,10*ROW('Water Data'!G41)),NA())</f>
        <v>#N/A</v>
      </c>
      <c r="Q47" s="433" t="e">
        <f ca="1">+IF(AND(ISNUMBER(OFFSET('Water Data'!$G$7,0,10*ROW('Water Data'!G41))),'Data Summary'!CF47="Yes"),OFFSET('Water Data'!$G$7,0,10*ROW('Water Data'!G41)),NA())</f>
        <v>#N/A</v>
      </c>
      <c r="R47" s="433" t="e">
        <f ca="1">+IF(AND(ISNUMBER(OFFSET('Water Data'!$G$10,0,10*ROW('Water Data'!G41))),'Data Summary'!CG47="Yes"),OFFSET('Water Data'!$G$10,0,10*ROW('Water Data'!G41)),NA())</f>
        <v>#N/A</v>
      </c>
      <c r="S47" s="433" t="e">
        <f ca="1">+IF(AND(ISNUMBER(OFFSET('Water Data'!$H$5,0,10*ROW('Water Data'!H41))),'Data Summary'!CH47="Yes"),100-OFFSET('Water Data'!$H$5,0,10*ROW('Water Data'!H41)),NA())</f>
        <v>#N/A</v>
      </c>
      <c r="T47" s="433" t="e">
        <f ca="1">+IF(AND(ISNUMBER(OFFSET('Water Data'!$H$7,0,10*ROW('Water Data'!H41))),'Data Summary'!CI47="Yes"),OFFSET('Water Data'!$H$7,0,10*ROW('Water Data'!H41)),NA())</f>
        <v>#N/A</v>
      </c>
      <c r="U47" s="433" t="e">
        <f ca="1">+IF(AND(ISNUMBER(OFFSET('Water Data'!$H$10,0,10*ROW('Water Data'!H41))),'Data Summary'!CJ47="Yes"),OFFSET('Water Data'!$H$10,0,10*ROW('Water Data'!H41)),NA())</f>
        <v>#N/A</v>
      </c>
      <c r="V47" s="205" t="e">
        <f ca="1">+IF(AND(ISNUMBER(OFFSET('Sanitation Data'!$C$5,0,10*ROW('Sanitation Data'!C41))),'Data Summary'!CK47="Yes"),100-OFFSET('Sanitation Data'!$C$5,0,10*ROW('Sanitation Data'!C41)),NA())</f>
        <v>#N/A</v>
      </c>
      <c r="W47" s="205" t="e">
        <f ca="1">+IF(AND(ISNUMBER(OFFSET('Sanitation Data'!$C$7,0,10*ROW('Sanitation Data'!C41))),'Data Summary'!CL47="Yes"),OFFSET('Sanitation Data'!$C$7,0,10*ROW('Sanitation Data'!C41)),NA())</f>
        <v>#N/A</v>
      </c>
      <c r="X47" s="205" t="e">
        <f ca="1">+IF(AND(ISNUMBER(OFFSET('Sanitation Data'!$C$11,0,10*ROW('Sanitation Data'!C41))),'Data Summary'!CM47="Yes"),OFFSET('Sanitation Data'!$C$11,0,10*ROW('Sanitation Data'!C41)),NA())</f>
        <v>#N/A</v>
      </c>
      <c r="Y47" s="205" t="e">
        <f ca="1">+IF(AND(ISNUMBER(OFFSET('Sanitation Data'!$C$12,0,10*ROW('Sanitation Data'!C41))),'Data Summary'!CN47="Yes"),OFFSET('Sanitation Data'!$C$12,0,10*ROW('Sanitation Data'!C41)),NA())</f>
        <v>#N/A</v>
      </c>
      <c r="Z47" s="205" t="e">
        <f ca="1">+IF(AND(ISNUMBER(OFFSET('Sanitation Data'!$C$13,0,10*ROW('Sanitation Data'!C41))),'Data Summary'!CO47="Yes"),OFFSET('Sanitation Data'!$C$13,0,10*ROW('Sanitation Data'!C41)),NA())</f>
        <v>#N/A</v>
      </c>
      <c r="AA47" s="205" t="e">
        <f ca="1">+IF(AND(ISNUMBER(OFFSET('Sanitation Data'!$D$5,0,10*ROW('Sanitation Data'!D41))),'Data Summary'!CP47="Yes"),100-OFFSET('Sanitation Data'!$D$5,0,10*ROW('Sanitation Data'!D41)),NA())</f>
        <v>#N/A</v>
      </c>
      <c r="AB47" s="205" t="e">
        <f ca="1">+IF(AND(ISNUMBER(OFFSET('Sanitation Data'!$D$7,0,10*ROW('Sanitation Data'!D41))),'Data Summary'!CQ47="Yes"),OFFSET('Sanitation Data'!$D$7,0,10*ROW('Sanitation Data'!D41)),NA())</f>
        <v>#N/A</v>
      </c>
      <c r="AC47" s="205" t="e">
        <f ca="1">+IF(AND(ISNUMBER(OFFSET('Sanitation Data'!$D$11,0,10*ROW('Sanitation Data'!D41))),'Data Summary'!CR47="Yes"),OFFSET('Sanitation Data'!$D$11,0,10*ROW('Sanitation Data'!D41)),NA())</f>
        <v>#N/A</v>
      </c>
      <c r="AD47" s="205" t="e">
        <f ca="1">+IF(AND(ISNUMBER(OFFSET('Sanitation Data'!$D$12,0,10*ROW('Sanitation Data'!D41))),'Data Summary'!CS47="Yes"),OFFSET('Sanitation Data'!$D$12,0,10*ROW('Sanitation Data'!D41)),NA())</f>
        <v>#N/A</v>
      </c>
      <c r="AE47" s="205" t="e">
        <f ca="1">+IF(AND(ISNUMBER(OFFSET('Sanitation Data'!$D$13,0,10*ROW('Sanitation Data'!D41))),'Data Summary'!CT47="Yes"),OFFSET('Sanitation Data'!$D$13,0,10*ROW('Sanitation Data'!D41)),NA())</f>
        <v>#N/A</v>
      </c>
      <c r="AF47" s="205" t="e">
        <f ca="1">+IF(AND(ISNUMBER(OFFSET('Sanitation Data'!$E$5,0,10*ROW('Sanitation Data'!E41))),'Data Summary'!CU47="Yes"),100-OFFSET('Sanitation Data'!$E$5,0,10*ROW('Sanitation Data'!E41)),NA())</f>
        <v>#N/A</v>
      </c>
      <c r="AG47" s="205" t="e">
        <f ca="1">+IF(AND(ISNUMBER(OFFSET('Sanitation Data'!$E$7,0,10*ROW('Sanitation Data'!E41))),'Data Summary'!CV47="Yes"),OFFSET('Sanitation Data'!$E$7,0,10*ROW('Sanitation Data'!E41)),NA())</f>
        <v>#N/A</v>
      </c>
      <c r="AH47" s="205" t="e">
        <f ca="1">+IF(AND(ISNUMBER(OFFSET('Sanitation Data'!$E$11,0,10*ROW('Sanitation Data'!E41))),'Data Summary'!CW47="Yes"),OFFSET('Sanitation Data'!$E$11,0,10*ROW('Sanitation Data'!E41)),NA())</f>
        <v>#N/A</v>
      </c>
      <c r="AI47" s="205" t="e">
        <f ca="1">+IF(AND(ISNUMBER(OFFSET('Sanitation Data'!$E$12,0,10*ROW('Sanitation Data'!E41))),'Data Summary'!CX47="Yes"),OFFSET('Sanitation Data'!$E$12,0,10*ROW('Sanitation Data'!E41)),NA())</f>
        <v>#N/A</v>
      </c>
      <c r="AJ47" s="205" t="e">
        <f ca="1">+IF(AND(ISNUMBER(OFFSET('Sanitation Data'!$E$13,0,10*ROW('Sanitation Data'!E41))),'Data Summary'!CY47="Yes"),OFFSET('Sanitation Data'!$E$13,0,10*ROW('Sanitation Data'!E41)),NA())</f>
        <v>#N/A</v>
      </c>
      <c r="AK47" s="205" t="e">
        <f ca="1">+IF(AND(ISNUMBER(OFFSET('Sanitation Data'!$F$5,0,10*ROW('Sanitation Data'!F41))),'Data Summary'!CZ47="Yes"),100-OFFSET('Sanitation Data'!$F$5,0,10*ROW('Sanitation Data'!F41)),NA())</f>
        <v>#N/A</v>
      </c>
      <c r="AL47" s="205" t="e">
        <f ca="1">+IF(AND(ISNUMBER(OFFSET('Sanitation Data'!$F$7,0,10*ROW('Sanitation Data'!F41))),'Data Summary'!DA47="Yes"),OFFSET('Sanitation Data'!$F$7,0,10*ROW('Sanitation Data'!F41)),NA())</f>
        <v>#N/A</v>
      </c>
      <c r="AM47" s="205" t="e">
        <f ca="1">+IF(AND(ISNUMBER(OFFSET('Sanitation Data'!$F$11,0,10*ROW('Sanitation Data'!F41))),'Data Summary'!DB47="Yes"),OFFSET('Sanitation Data'!$F$11,0,10*ROW('Sanitation Data'!F41)),NA())</f>
        <v>#N/A</v>
      </c>
      <c r="AN47" s="205" t="e">
        <f ca="1">+IF(AND(ISNUMBER(OFFSET('Sanitation Data'!$F$12,0,10*ROW('Sanitation Data'!F41))),'Data Summary'!DC47="Yes"),OFFSET('Sanitation Data'!$F$12,0,10*ROW('Sanitation Data'!F41)),NA())</f>
        <v>#N/A</v>
      </c>
      <c r="AO47" s="205" t="e">
        <f ca="1">+IF(AND(ISNUMBER(OFFSET('Sanitation Data'!$F$13,0,10*ROW('Sanitation Data'!F41))),'Data Summary'!DD47="Yes"),OFFSET('Sanitation Data'!$F$13,0,10*ROW('Sanitation Data'!F41)),NA())</f>
        <v>#N/A</v>
      </c>
      <c r="AP47" s="205" t="e">
        <f ca="1">+IF(AND(ISNUMBER(OFFSET('Sanitation Data'!$G$5,0,10*ROW('Sanitation Data'!G41))),'Data Summary'!DE47="Yes"),100-OFFSET('Sanitation Data'!$G$5,0,10*ROW('Sanitation Data'!G41)),NA())</f>
        <v>#N/A</v>
      </c>
      <c r="AQ47" s="205" t="e">
        <f ca="1">+IF(AND(ISNUMBER(OFFSET('Sanitation Data'!$G$7,0,10*ROW('Sanitation Data'!G41))),'Data Summary'!DF47="Yes"),OFFSET('Sanitation Data'!$G$7,0,10*ROW('Sanitation Data'!G41)),NA())</f>
        <v>#N/A</v>
      </c>
      <c r="AR47" s="205" t="e">
        <f ca="1">+IF(AND(ISNUMBER(OFFSET('Sanitation Data'!$G$11,0,10*ROW('Sanitation Data'!G41))),'Data Summary'!DG47="Yes"),OFFSET('Sanitation Data'!$G$11,0,10*ROW('Sanitation Data'!G41)),NA())</f>
        <v>#N/A</v>
      </c>
      <c r="AS47" s="205" t="e">
        <f ca="1">+IF(AND(ISNUMBER(OFFSET('Sanitation Data'!$G$12,0,10*ROW('Sanitation Data'!G41))),'Data Summary'!DH47="Yes"),OFFSET('Sanitation Data'!$G$12,0,10*ROW('Sanitation Data'!G41)),NA())</f>
        <v>#N/A</v>
      </c>
      <c r="AT47" s="205" t="e">
        <f ca="1">+IF(AND(ISNUMBER(OFFSET('Sanitation Data'!$G$13,0,10*ROW('Sanitation Data'!G41))),'Data Summary'!DI47="Yes"),OFFSET('Sanitation Data'!$G$13,0,10*ROW('Sanitation Data'!G41)),NA())</f>
        <v>#N/A</v>
      </c>
      <c r="AU47" s="205" t="e">
        <f ca="1">+IF(AND(ISNUMBER(OFFSET('Sanitation Data'!$H$5,0,10*ROW('Sanitation Data'!H41))),'Data Summary'!DJ47="Yes"),100-OFFSET('Sanitation Data'!$H$5,0,10*ROW('Sanitation Data'!H41)),NA())</f>
        <v>#N/A</v>
      </c>
      <c r="AV47" s="205" t="e">
        <f ca="1">+IF(AND(ISNUMBER(OFFSET('Sanitation Data'!$H$7,0,10*ROW('Sanitation Data'!H41))),'Data Summary'!DK47="Yes"),OFFSET('Sanitation Data'!$H$7,0,10*ROW('Sanitation Data'!H41)),NA())</f>
        <v>#N/A</v>
      </c>
      <c r="AW47" s="205" t="e">
        <f ca="1">+IF(AND(ISNUMBER(OFFSET('Sanitation Data'!$H$11,0,10*ROW('Sanitation Data'!H41))),'Data Summary'!DL47="Yes"),OFFSET('Sanitation Data'!$H$11,0,10*ROW('Sanitation Data'!H41)),NA())</f>
        <v>#N/A</v>
      </c>
      <c r="AX47" s="205" t="e">
        <f ca="1">+IF(AND(ISNUMBER(OFFSET('Sanitation Data'!$H$12,0,10*ROW('Sanitation Data'!H41))),'Data Summary'!DM47="Yes"),OFFSET('Sanitation Data'!$H$12,0,10*ROW('Sanitation Data'!H41)),NA())</f>
        <v>#N/A</v>
      </c>
      <c r="AY47" s="205" t="e">
        <f ca="1">+IF(AND(ISNUMBER(OFFSET('Sanitation Data'!$H$13,0,10*ROW('Sanitation Data'!H41))),'Data Summary'!DN47="Yes"),OFFSET('Sanitation Data'!$H$13,0,10*ROW('Sanitation Data'!H41)),NA())</f>
        <v>#N/A</v>
      </c>
      <c r="AZ47" s="206" t="e">
        <f ca="1">+IF(AND(ISNUMBER(OFFSET('Hygiene Data'!$C$6,0,10*ROW('Hygiene Data'!C41))),'Data Summary'!DO47="Yes"),OFFSET('Hygiene Data'!$C$6,0,10*ROW('Hygiene Data'!C41)),NA())</f>
        <v>#N/A</v>
      </c>
      <c r="BA47" s="206" t="e">
        <f ca="1">+IF(AND(ISNUMBER(OFFSET('Hygiene Data'!$C$8,0,10*ROW('Hygiene Data'!C41))),'Data Summary'!DP47="Yes"),OFFSET('Hygiene Data'!$C$8,0,10*ROW('Hygiene Data'!C41)),NA())</f>
        <v>#N/A</v>
      </c>
      <c r="BB47" s="206" t="e">
        <f ca="1">+IF(AND(ISNUMBER(OFFSET('Hygiene Data'!$C$10,0,10*ROW('Hygiene Data'!C41))),'Data Summary'!DQ47="Yes"),OFFSET('Hygiene Data'!$C$10,0,10*ROW('Hygiene Data'!C41)),NA())</f>
        <v>#N/A</v>
      </c>
      <c r="BC47" s="206" t="e">
        <f ca="1">+IF(AND(ISNUMBER(OFFSET('Hygiene Data'!$D$6,0,10*ROW('Hygiene Data'!D41))),'Data Summary'!DR47="Yes"),OFFSET('Hygiene Data'!$D$6,0,10*ROW('Hygiene Data'!D41)),NA())</f>
        <v>#N/A</v>
      </c>
      <c r="BD47" s="206" t="e">
        <f ca="1">+IF(AND(ISNUMBER(OFFSET('Hygiene Data'!$D$8,0,10*ROW('Hygiene Data'!D41))),'Data Summary'!DS47="Yes"),OFFSET('Hygiene Data'!$D$8,0,10*ROW('Hygiene Data'!D41)),NA())</f>
        <v>#N/A</v>
      </c>
      <c r="BE47" s="206" t="e">
        <f ca="1">+IF(AND(ISNUMBER(OFFSET('Hygiene Data'!$D$10,0,10*ROW('Hygiene Data'!D41))),'Data Summary'!DT47="Yes"),OFFSET('Hygiene Data'!$D$10,0,10*ROW('Hygiene Data'!D41)),NA())</f>
        <v>#N/A</v>
      </c>
      <c r="BF47" s="206" t="e">
        <f ca="1">+IF(AND(ISNUMBER(OFFSET('Hygiene Data'!$E$6,0,10*ROW('Hygiene Data'!E41))),'Data Summary'!DU47="Yes"),OFFSET('Hygiene Data'!$E$6,0,10*ROW('Hygiene Data'!E41)),NA())</f>
        <v>#N/A</v>
      </c>
      <c r="BG47" s="206" t="e">
        <f ca="1">+IF(AND(ISNUMBER(OFFSET('Hygiene Data'!$E$8,0,10*ROW('Hygiene Data'!E41))),'Data Summary'!DV47="Yes"),OFFSET('Hygiene Data'!$E$8,0,10*ROW('Hygiene Data'!E41)),NA())</f>
        <v>#N/A</v>
      </c>
      <c r="BH47" s="206" t="e">
        <f ca="1">+IF(AND(ISNUMBER(OFFSET('Hygiene Data'!$E$10,0,10*ROW('Hygiene Data'!E41))),'Data Summary'!DW47="Yes"),OFFSET('Hygiene Data'!$E$10,0,10*ROW('Hygiene Data'!E41)),NA())</f>
        <v>#N/A</v>
      </c>
      <c r="BI47" s="206" t="e">
        <f ca="1">+IF(AND(ISNUMBER(OFFSET('Hygiene Data'!$F$6,0,10*ROW('Hygiene Data'!F41))),'Data Summary'!DX47="Yes"),OFFSET('Hygiene Data'!$F$6,0,10*ROW('Hygiene Data'!F41)),NA())</f>
        <v>#N/A</v>
      </c>
      <c r="BJ47" s="206" t="e">
        <f ca="1">+IF(AND(ISNUMBER(OFFSET('Hygiene Data'!$F$8,0,10*ROW('Hygiene Data'!F41))),'Data Summary'!DY47="Yes"),OFFSET('Hygiene Data'!$F$8,0,10*ROW('Hygiene Data'!F41)),NA())</f>
        <v>#N/A</v>
      </c>
      <c r="BK47" s="206" t="e">
        <f ca="1">+IF(AND(ISNUMBER(OFFSET('Hygiene Data'!$F$10,0,10*ROW('Hygiene Data'!F41))),'Data Summary'!DZ47="Yes"),OFFSET('Hygiene Data'!$F$10,0,10*ROW('Hygiene Data'!F41)),NA())</f>
        <v>#N/A</v>
      </c>
      <c r="BL47" s="206" t="e">
        <f ca="1">+IF(AND(ISNUMBER(OFFSET('Hygiene Data'!$G$6,0,10*ROW('Hygiene Data'!G41))),'Data Summary'!EA47="Yes"),OFFSET('Hygiene Data'!$G$6,0,10*ROW('Hygiene Data'!G41)),NA())</f>
        <v>#N/A</v>
      </c>
      <c r="BM47" s="206" t="e">
        <f ca="1">+IF(AND(ISNUMBER(OFFSET('Hygiene Data'!$G$8,0,10*ROW('Hygiene Data'!G41))),'Data Summary'!EB47="Yes"),OFFSET('Hygiene Data'!$G$8,0,10*ROW('Hygiene Data'!G41)),NA())</f>
        <v>#N/A</v>
      </c>
      <c r="BN47" s="206" t="e">
        <f ca="1">+IF(AND(ISNUMBER(OFFSET('Hygiene Data'!$G$10,0,10*ROW('Hygiene Data'!G41))),'Data Summary'!EC47="Yes"),OFFSET('Hygiene Data'!$G$10,0,10*ROW('Hygiene Data'!G41)),NA())</f>
        <v>#N/A</v>
      </c>
      <c r="BO47" s="206" t="e">
        <f ca="1">+IF(AND(ISNUMBER(OFFSET('Hygiene Data'!$H$6,0,10*ROW('Hygiene Data'!H41))),'Data Summary'!ED47="Yes"),OFFSET('Hygiene Data'!$H$6,0,10*ROW('Hygiene Data'!H41)),NA())</f>
        <v>#N/A</v>
      </c>
      <c r="BP47" s="206" t="e">
        <f ca="1">+IF(AND(ISNUMBER(OFFSET('Hygiene Data'!$H$8,0,10*ROW('Hygiene Data'!H41))),'Data Summary'!EE47="Yes"),OFFSET('Hygiene Data'!$H$8,0,10*ROW('Hygiene Data'!H41)),NA())</f>
        <v>#N/A</v>
      </c>
      <c r="BQ47" s="206" t="e">
        <f ca="1">+IF(AND(ISNUMBER(OFFSET('Hygiene Data'!$H$10,0,10*ROW('Hygiene Data'!H41))),'Data Summary'!EF47="Yes"),OFFSET('Hygiene Data'!$H$10,0,10*ROW('Hygiene Data'!H41)),NA())</f>
        <v>#N/A</v>
      </c>
    </row>
    <row r="48" spans="1:69" x14ac:dyDescent="0.25">
      <c r="A48" s="59" t="e">
        <f ca="1">+IF(OFFSET('Water Data'!$B$1,0,10*ROW('Water Data'!B42))="",NA(),OFFSET('Water Data'!$B$1,0,10*ROW('Water Data'!B42)))</f>
        <v>#N/A</v>
      </c>
      <c r="B48" s="59" t="e">
        <f ca="1">+IF(OFFSET('Water Data'!$A$3,0,10*ROW('Water Data'!A45))="",NA(),OFFSET('Water Data'!$A$3,0,10*ROW('Water Data'!A45)))</f>
        <v>#N/A</v>
      </c>
      <c r="C48" s="59" t="e">
        <f ca="1">+IF(OFFSET('Water Data'!$C$3,0,10*ROW('Water Data'!C45))="",NA(),OFFSET('Water Data'!$C$3,0,10*ROW('Water Data'!C45)))</f>
        <v>#N/A</v>
      </c>
      <c r="D48" s="433" t="e">
        <f ca="1">+IF(AND(ISNUMBER(OFFSET('Water Data'!$C$5,0,10*ROW('Water Data'!C42))),'Data Summary'!BS48="Yes"),100-OFFSET('Water Data'!$C$5,0,10*ROW('Water Data'!C42)),NA())</f>
        <v>#N/A</v>
      </c>
      <c r="E48" s="433" t="e">
        <f ca="1">+IF(AND(ISNUMBER(OFFSET('Water Data'!$C$7,0,10*ROW('Water Data'!C42))),'Data Summary'!BT48="Yes"),OFFSET('Water Data'!$C$7,0,10*ROW('Water Data'!C42)),NA())</f>
        <v>#N/A</v>
      </c>
      <c r="F48" s="433" t="e">
        <f ca="1">+IF(AND(ISNUMBER(OFFSET('Water Data'!$C$10,0,10*ROW('Water Data'!C42))),'Data Summary'!BU48="Yes"),OFFSET('Water Data'!$C$10,0,10*ROW('Water Data'!C42)),NA())</f>
        <v>#N/A</v>
      </c>
      <c r="G48" s="433" t="e">
        <f ca="1">+IF(AND(ISNUMBER(OFFSET('Water Data'!$D$5,0,10*ROW('Water Data'!D42))),'Data Summary'!BV48="Yes"),100-OFFSET('Water Data'!$D$5,0,10*ROW('Water Data'!D42)),NA())</f>
        <v>#N/A</v>
      </c>
      <c r="H48" s="433" t="e">
        <f ca="1">+IF(AND(ISNUMBER(OFFSET('Water Data'!$D$7,0,10*ROW('Water Data'!D42))),'Data Summary'!BW48="Yes"),OFFSET('Water Data'!$D$7,0,10*ROW('Water Data'!D42)),NA())</f>
        <v>#N/A</v>
      </c>
      <c r="I48" s="433" t="e">
        <f ca="1">+IF(AND(ISNUMBER(OFFSET('Water Data'!$D$10,0,10*ROW('Water Data'!D42))),'Data Summary'!BX48="Yes"),OFFSET('Water Data'!$D$10,0,10*ROW('Water Data'!D42)),NA())</f>
        <v>#N/A</v>
      </c>
      <c r="J48" s="433" t="e">
        <f ca="1">+IF(AND(ISNUMBER(OFFSET('Water Data'!$E$5,0,10*ROW('Water Data'!E42))),'Data Summary'!BY48="Yes"),100-OFFSET('Water Data'!$E$5,0,10*ROW('Water Data'!E42)),NA())</f>
        <v>#N/A</v>
      </c>
      <c r="K48" s="433" t="e">
        <f ca="1">+IF(AND(ISNUMBER(OFFSET('Water Data'!$E$7,0,10*ROW('Water Data'!E42))),'Data Summary'!BZ48="Yes"),OFFSET('Water Data'!$E$7,0,10*ROW('Water Data'!E42)),NA())</f>
        <v>#N/A</v>
      </c>
      <c r="L48" s="433" t="e">
        <f ca="1">+IF(AND(ISNUMBER(OFFSET('Water Data'!$E$10,0,10*ROW('Water Data'!E42))),'Data Summary'!CA48="Yes"),OFFSET('Water Data'!$E$10,0,10*ROW('Water Data'!E42)),NA())</f>
        <v>#N/A</v>
      </c>
      <c r="M48" s="433" t="e">
        <f ca="1">+IF(AND(ISNUMBER(OFFSET('Water Data'!$F$5,0,10*ROW('Water Data'!F42))),'Data Summary'!CB48="Yes"),100-OFFSET('Water Data'!$F$5,0,10*ROW('Water Data'!F42)),NA())</f>
        <v>#N/A</v>
      </c>
      <c r="N48" s="433" t="e">
        <f ca="1">+IF(AND(ISNUMBER(OFFSET('Water Data'!$F$7,0,10*ROW('Water Data'!F42))),'Data Summary'!CC48="Yes"),OFFSET('Water Data'!$F$7,0,10*ROW('Water Data'!F42)),NA())</f>
        <v>#N/A</v>
      </c>
      <c r="O48" s="433" t="e">
        <f ca="1">+IF(AND(ISNUMBER(OFFSET('Water Data'!$F$10,0,10*ROW('Water Data'!F42))),'Data Summary'!CD48="Yes"),OFFSET('Water Data'!$F$10,0,10*ROW('Water Data'!F42)),NA())</f>
        <v>#N/A</v>
      </c>
      <c r="P48" s="433" t="e">
        <f ca="1">+IF(AND(ISNUMBER(OFFSET('Water Data'!$G$5,0,10*ROW('Water Data'!G42))),'Data Summary'!CE48="Yes"),100-OFFSET('Water Data'!$G$5,0,10*ROW('Water Data'!G42)),NA())</f>
        <v>#N/A</v>
      </c>
      <c r="Q48" s="433" t="e">
        <f ca="1">+IF(AND(ISNUMBER(OFFSET('Water Data'!$G$7,0,10*ROW('Water Data'!G42))),'Data Summary'!CF48="Yes"),OFFSET('Water Data'!$G$7,0,10*ROW('Water Data'!G42)),NA())</f>
        <v>#N/A</v>
      </c>
      <c r="R48" s="433" t="e">
        <f ca="1">+IF(AND(ISNUMBER(OFFSET('Water Data'!$G$10,0,10*ROW('Water Data'!G42))),'Data Summary'!CG48="Yes"),OFFSET('Water Data'!$G$10,0,10*ROW('Water Data'!G42)),NA())</f>
        <v>#N/A</v>
      </c>
      <c r="S48" s="433" t="e">
        <f ca="1">+IF(AND(ISNUMBER(OFFSET('Water Data'!$H$5,0,10*ROW('Water Data'!H42))),'Data Summary'!CH48="Yes"),100-OFFSET('Water Data'!$H$5,0,10*ROW('Water Data'!H42)),NA())</f>
        <v>#N/A</v>
      </c>
      <c r="T48" s="433" t="e">
        <f ca="1">+IF(AND(ISNUMBER(OFFSET('Water Data'!$H$7,0,10*ROW('Water Data'!H42))),'Data Summary'!CI48="Yes"),OFFSET('Water Data'!$H$7,0,10*ROW('Water Data'!H42)),NA())</f>
        <v>#N/A</v>
      </c>
      <c r="U48" s="433" t="e">
        <f ca="1">+IF(AND(ISNUMBER(OFFSET('Water Data'!$H$10,0,10*ROW('Water Data'!H42))),'Data Summary'!CJ48="Yes"),OFFSET('Water Data'!$H$10,0,10*ROW('Water Data'!H42)),NA())</f>
        <v>#N/A</v>
      </c>
      <c r="V48" s="205" t="e">
        <f ca="1">+IF(AND(ISNUMBER(OFFSET('Sanitation Data'!$C$5,0,10*ROW('Sanitation Data'!C42))),'Data Summary'!CK48="Yes"),100-OFFSET('Sanitation Data'!$C$5,0,10*ROW('Sanitation Data'!C42)),NA())</f>
        <v>#N/A</v>
      </c>
      <c r="W48" s="205" t="e">
        <f ca="1">+IF(AND(ISNUMBER(OFFSET('Sanitation Data'!$C$7,0,10*ROW('Sanitation Data'!C42))),'Data Summary'!CL48="Yes"),OFFSET('Sanitation Data'!$C$7,0,10*ROW('Sanitation Data'!C42)),NA())</f>
        <v>#N/A</v>
      </c>
      <c r="X48" s="205" t="e">
        <f ca="1">+IF(AND(ISNUMBER(OFFSET('Sanitation Data'!$C$11,0,10*ROW('Sanitation Data'!C42))),'Data Summary'!CM48="Yes"),OFFSET('Sanitation Data'!$C$11,0,10*ROW('Sanitation Data'!C42)),NA())</f>
        <v>#N/A</v>
      </c>
      <c r="Y48" s="205" t="e">
        <f ca="1">+IF(AND(ISNUMBER(OFFSET('Sanitation Data'!$C$12,0,10*ROW('Sanitation Data'!C42))),'Data Summary'!CN48="Yes"),OFFSET('Sanitation Data'!$C$12,0,10*ROW('Sanitation Data'!C42)),NA())</f>
        <v>#N/A</v>
      </c>
      <c r="Z48" s="205" t="e">
        <f ca="1">+IF(AND(ISNUMBER(OFFSET('Sanitation Data'!$C$13,0,10*ROW('Sanitation Data'!C42))),'Data Summary'!CO48="Yes"),OFFSET('Sanitation Data'!$C$13,0,10*ROW('Sanitation Data'!C42)),NA())</f>
        <v>#N/A</v>
      </c>
      <c r="AA48" s="205" t="e">
        <f ca="1">+IF(AND(ISNUMBER(OFFSET('Sanitation Data'!$D$5,0,10*ROW('Sanitation Data'!D42))),'Data Summary'!CP48="Yes"),100-OFFSET('Sanitation Data'!$D$5,0,10*ROW('Sanitation Data'!D42)),NA())</f>
        <v>#N/A</v>
      </c>
      <c r="AB48" s="205" t="e">
        <f ca="1">+IF(AND(ISNUMBER(OFFSET('Sanitation Data'!$D$7,0,10*ROW('Sanitation Data'!D42))),'Data Summary'!CQ48="Yes"),OFFSET('Sanitation Data'!$D$7,0,10*ROW('Sanitation Data'!D42)),NA())</f>
        <v>#N/A</v>
      </c>
      <c r="AC48" s="205" t="e">
        <f ca="1">+IF(AND(ISNUMBER(OFFSET('Sanitation Data'!$D$11,0,10*ROW('Sanitation Data'!D42))),'Data Summary'!CR48="Yes"),OFFSET('Sanitation Data'!$D$11,0,10*ROW('Sanitation Data'!D42)),NA())</f>
        <v>#N/A</v>
      </c>
      <c r="AD48" s="205" t="e">
        <f ca="1">+IF(AND(ISNUMBER(OFFSET('Sanitation Data'!$D$12,0,10*ROW('Sanitation Data'!D42))),'Data Summary'!CS48="Yes"),OFFSET('Sanitation Data'!$D$12,0,10*ROW('Sanitation Data'!D42)),NA())</f>
        <v>#N/A</v>
      </c>
      <c r="AE48" s="205" t="e">
        <f ca="1">+IF(AND(ISNUMBER(OFFSET('Sanitation Data'!$D$13,0,10*ROW('Sanitation Data'!D42))),'Data Summary'!CT48="Yes"),OFFSET('Sanitation Data'!$D$13,0,10*ROW('Sanitation Data'!D42)),NA())</f>
        <v>#N/A</v>
      </c>
      <c r="AF48" s="205" t="e">
        <f ca="1">+IF(AND(ISNUMBER(OFFSET('Sanitation Data'!$E$5,0,10*ROW('Sanitation Data'!E42))),'Data Summary'!CU48="Yes"),100-OFFSET('Sanitation Data'!$E$5,0,10*ROW('Sanitation Data'!E42)),NA())</f>
        <v>#N/A</v>
      </c>
      <c r="AG48" s="205" t="e">
        <f ca="1">+IF(AND(ISNUMBER(OFFSET('Sanitation Data'!$E$7,0,10*ROW('Sanitation Data'!E42))),'Data Summary'!CV48="Yes"),OFFSET('Sanitation Data'!$E$7,0,10*ROW('Sanitation Data'!E42)),NA())</f>
        <v>#N/A</v>
      </c>
      <c r="AH48" s="205" t="e">
        <f ca="1">+IF(AND(ISNUMBER(OFFSET('Sanitation Data'!$E$11,0,10*ROW('Sanitation Data'!E42))),'Data Summary'!CW48="Yes"),OFFSET('Sanitation Data'!$E$11,0,10*ROW('Sanitation Data'!E42)),NA())</f>
        <v>#N/A</v>
      </c>
      <c r="AI48" s="205" t="e">
        <f ca="1">+IF(AND(ISNUMBER(OFFSET('Sanitation Data'!$E$12,0,10*ROW('Sanitation Data'!E42))),'Data Summary'!CX48="Yes"),OFFSET('Sanitation Data'!$E$12,0,10*ROW('Sanitation Data'!E42)),NA())</f>
        <v>#N/A</v>
      </c>
      <c r="AJ48" s="205" t="e">
        <f ca="1">+IF(AND(ISNUMBER(OFFSET('Sanitation Data'!$E$13,0,10*ROW('Sanitation Data'!E42))),'Data Summary'!CY48="Yes"),OFFSET('Sanitation Data'!$E$13,0,10*ROW('Sanitation Data'!E42)),NA())</f>
        <v>#N/A</v>
      </c>
      <c r="AK48" s="205" t="e">
        <f ca="1">+IF(AND(ISNUMBER(OFFSET('Sanitation Data'!$F$5,0,10*ROW('Sanitation Data'!F42))),'Data Summary'!CZ48="Yes"),100-OFFSET('Sanitation Data'!$F$5,0,10*ROW('Sanitation Data'!F42)),NA())</f>
        <v>#N/A</v>
      </c>
      <c r="AL48" s="205" t="e">
        <f ca="1">+IF(AND(ISNUMBER(OFFSET('Sanitation Data'!$F$7,0,10*ROW('Sanitation Data'!F42))),'Data Summary'!DA48="Yes"),OFFSET('Sanitation Data'!$F$7,0,10*ROW('Sanitation Data'!F42)),NA())</f>
        <v>#N/A</v>
      </c>
      <c r="AM48" s="205" t="e">
        <f ca="1">+IF(AND(ISNUMBER(OFFSET('Sanitation Data'!$F$11,0,10*ROW('Sanitation Data'!F42))),'Data Summary'!DB48="Yes"),OFFSET('Sanitation Data'!$F$11,0,10*ROW('Sanitation Data'!F42)),NA())</f>
        <v>#N/A</v>
      </c>
      <c r="AN48" s="205" t="e">
        <f ca="1">+IF(AND(ISNUMBER(OFFSET('Sanitation Data'!$F$12,0,10*ROW('Sanitation Data'!F42))),'Data Summary'!DC48="Yes"),OFFSET('Sanitation Data'!$F$12,0,10*ROW('Sanitation Data'!F42)),NA())</f>
        <v>#N/A</v>
      </c>
      <c r="AO48" s="205" t="e">
        <f ca="1">+IF(AND(ISNUMBER(OFFSET('Sanitation Data'!$F$13,0,10*ROW('Sanitation Data'!F42))),'Data Summary'!DD48="Yes"),OFFSET('Sanitation Data'!$F$13,0,10*ROW('Sanitation Data'!F42)),NA())</f>
        <v>#N/A</v>
      </c>
      <c r="AP48" s="205" t="e">
        <f ca="1">+IF(AND(ISNUMBER(OFFSET('Sanitation Data'!$G$5,0,10*ROW('Sanitation Data'!G42))),'Data Summary'!DE48="Yes"),100-OFFSET('Sanitation Data'!$G$5,0,10*ROW('Sanitation Data'!G42)),NA())</f>
        <v>#N/A</v>
      </c>
      <c r="AQ48" s="205" t="e">
        <f ca="1">+IF(AND(ISNUMBER(OFFSET('Sanitation Data'!$G$7,0,10*ROW('Sanitation Data'!G42))),'Data Summary'!DF48="Yes"),OFFSET('Sanitation Data'!$G$7,0,10*ROW('Sanitation Data'!G42)),NA())</f>
        <v>#N/A</v>
      </c>
      <c r="AR48" s="205" t="e">
        <f ca="1">+IF(AND(ISNUMBER(OFFSET('Sanitation Data'!$G$11,0,10*ROW('Sanitation Data'!G42))),'Data Summary'!DG48="Yes"),OFFSET('Sanitation Data'!$G$11,0,10*ROW('Sanitation Data'!G42)),NA())</f>
        <v>#N/A</v>
      </c>
      <c r="AS48" s="205" t="e">
        <f ca="1">+IF(AND(ISNUMBER(OFFSET('Sanitation Data'!$G$12,0,10*ROW('Sanitation Data'!G42))),'Data Summary'!DH48="Yes"),OFFSET('Sanitation Data'!$G$12,0,10*ROW('Sanitation Data'!G42)),NA())</f>
        <v>#N/A</v>
      </c>
      <c r="AT48" s="205" t="e">
        <f ca="1">+IF(AND(ISNUMBER(OFFSET('Sanitation Data'!$G$13,0,10*ROW('Sanitation Data'!G42))),'Data Summary'!DI48="Yes"),OFFSET('Sanitation Data'!$G$13,0,10*ROW('Sanitation Data'!G42)),NA())</f>
        <v>#N/A</v>
      </c>
      <c r="AU48" s="205" t="e">
        <f ca="1">+IF(AND(ISNUMBER(OFFSET('Sanitation Data'!$H$5,0,10*ROW('Sanitation Data'!H42))),'Data Summary'!DJ48="Yes"),100-OFFSET('Sanitation Data'!$H$5,0,10*ROW('Sanitation Data'!H42)),NA())</f>
        <v>#N/A</v>
      </c>
      <c r="AV48" s="205" t="e">
        <f ca="1">+IF(AND(ISNUMBER(OFFSET('Sanitation Data'!$H$7,0,10*ROW('Sanitation Data'!H42))),'Data Summary'!DK48="Yes"),OFFSET('Sanitation Data'!$H$7,0,10*ROW('Sanitation Data'!H42)),NA())</f>
        <v>#N/A</v>
      </c>
      <c r="AW48" s="205" t="e">
        <f ca="1">+IF(AND(ISNUMBER(OFFSET('Sanitation Data'!$H$11,0,10*ROW('Sanitation Data'!H42))),'Data Summary'!DL48="Yes"),OFFSET('Sanitation Data'!$H$11,0,10*ROW('Sanitation Data'!H42)),NA())</f>
        <v>#N/A</v>
      </c>
      <c r="AX48" s="205" t="e">
        <f ca="1">+IF(AND(ISNUMBER(OFFSET('Sanitation Data'!$H$12,0,10*ROW('Sanitation Data'!H42))),'Data Summary'!DM48="Yes"),OFFSET('Sanitation Data'!$H$12,0,10*ROW('Sanitation Data'!H42)),NA())</f>
        <v>#N/A</v>
      </c>
      <c r="AY48" s="205" t="e">
        <f ca="1">+IF(AND(ISNUMBER(OFFSET('Sanitation Data'!$H$13,0,10*ROW('Sanitation Data'!H42))),'Data Summary'!DN48="Yes"),OFFSET('Sanitation Data'!$H$13,0,10*ROW('Sanitation Data'!H42)),NA())</f>
        <v>#N/A</v>
      </c>
      <c r="AZ48" s="206" t="e">
        <f ca="1">+IF(AND(ISNUMBER(OFFSET('Hygiene Data'!$C$6,0,10*ROW('Hygiene Data'!C42))),'Data Summary'!DO48="Yes"),OFFSET('Hygiene Data'!$C$6,0,10*ROW('Hygiene Data'!C42)),NA())</f>
        <v>#N/A</v>
      </c>
      <c r="BA48" s="206" t="e">
        <f ca="1">+IF(AND(ISNUMBER(OFFSET('Hygiene Data'!$C$8,0,10*ROW('Hygiene Data'!C42))),'Data Summary'!DP48="Yes"),OFFSET('Hygiene Data'!$C$8,0,10*ROW('Hygiene Data'!C42)),NA())</f>
        <v>#N/A</v>
      </c>
      <c r="BB48" s="206" t="e">
        <f ca="1">+IF(AND(ISNUMBER(OFFSET('Hygiene Data'!$C$10,0,10*ROW('Hygiene Data'!C42))),'Data Summary'!DQ48="Yes"),OFFSET('Hygiene Data'!$C$10,0,10*ROW('Hygiene Data'!C42)),NA())</f>
        <v>#N/A</v>
      </c>
      <c r="BC48" s="206" t="e">
        <f ca="1">+IF(AND(ISNUMBER(OFFSET('Hygiene Data'!$D$6,0,10*ROW('Hygiene Data'!D42))),'Data Summary'!DR48="Yes"),OFFSET('Hygiene Data'!$D$6,0,10*ROW('Hygiene Data'!D42)),NA())</f>
        <v>#N/A</v>
      </c>
      <c r="BD48" s="206" t="e">
        <f ca="1">+IF(AND(ISNUMBER(OFFSET('Hygiene Data'!$D$8,0,10*ROW('Hygiene Data'!D42))),'Data Summary'!DS48="Yes"),OFFSET('Hygiene Data'!$D$8,0,10*ROW('Hygiene Data'!D42)),NA())</f>
        <v>#N/A</v>
      </c>
      <c r="BE48" s="206" t="e">
        <f ca="1">+IF(AND(ISNUMBER(OFFSET('Hygiene Data'!$D$10,0,10*ROW('Hygiene Data'!D42))),'Data Summary'!DT48="Yes"),OFFSET('Hygiene Data'!$D$10,0,10*ROW('Hygiene Data'!D42)),NA())</f>
        <v>#N/A</v>
      </c>
      <c r="BF48" s="206" t="e">
        <f ca="1">+IF(AND(ISNUMBER(OFFSET('Hygiene Data'!$E$6,0,10*ROW('Hygiene Data'!E42))),'Data Summary'!DU48="Yes"),OFFSET('Hygiene Data'!$E$6,0,10*ROW('Hygiene Data'!E42)),NA())</f>
        <v>#N/A</v>
      </c>
      <c r="BG48" s="206" t="e">
        <f ca="1">+IF(AND(ISNUMBER(OFFSET('Hygiene Data'!$E$8,0,10*ROW('Hygiene Data'!E42))),'Data Summary'!DV48="Yes"),OFFSET('Hygiene Data'!$E$8,0,10*ROW('Hygiene Data'!E42)),NA())</f>
        <v>#N/A</v>
      </c>
      <c r="BH48" s="206" t="e">
        <f ca="1">+IF(AND(ISNUMBER(OFFSET('Hygiene Data'!$E$10,0,10*ROW('Hygiene Data'!E42))),'Data Summary'!DW48="Yes"),OFFSET('Hygiene Data'!$E$10,0,10*ROW('Hygiene Data'!E42)),NA())</f>
        <v>#N/A</v>
      </c>
      <c r="BI48" s="206" t="e">
        <f ca="1">+IF(AND(ISNUMBER(OFFSET('Hygiene Data'!$F$6,0,10*ROW('Hygiene Data'!F42))),'Data Summary'!DX48="Yes"),OFFSET('Hygiene Data'!$F$6,0,10*ROW('Hygiene Data'!F42)),NA())</f>
        <v>#N/A</v>
      </c>
      <c r="BJ48" s="206" t="e">
        <f ca="1">+IF(AND(ISNUMBER(OFFSET('Hygiene Data'!$F$8,0,10*ROW('Hygiene Data'!F42))),'Data Summary'!DY48="Yes"),OFFSET('Hygiene Data'!$F$8,0,10*ROW('Hygiene Data'!F42)),NA())</f>
        <v>#N/A</v>
      </c>
      <c r="BK48" s="206" t="e">
        <f ca="1">+IF(AND(ISNUMBER(OFFSET('Hygiene Data'!$F$10,0,10*ROW('Hygiene Data'!F42))),'Data Summary'!DZ48="Yes"),OFFSET('Hygiene Data'!$F$10,0,10*ROW('Hygiene Data'!F42)),NA())</f>
        <v>#N/A</v>
      </c>
      <c r="BL48" s="206" t="e">
        <f ca="1">+IF(AND(ISNUMBER(OFFSET('Hygiene Data'!$G$6,0,10*ROW('Hygiene Data'!G42))),'Data Summary'!EA48="Yes"),OFFSET('Hygiene Data'!$G$6,0,10*ROW('Hygiene Data'!G42)),NA())</f>
        <v>#N/A</v>
      </c>
      <c r="BM48" s="206" t="e">
        <f ca="1">+IF(AND(ISNUMBER(OFFSET('Hygiene Data'!$G$8,0,10*ROW('Hygiene Data'!G42))),'Data Summary'!EB48="Yes"),OFFSET('Hygiene Data'!$G$8,0,10*ROW('Hygiene Data'!G42)),NA())</f>
        <v>#N/A</v>
      </c>
      <c r="BN48" s="206" t="e">
        <f ca="1">+IF(AND(ISNUMBER(OFFSET('Hygiene Data'!$G$10,0,10*ROW('Hygiene Data'!G42))),'Data Summary'!EC48="Yes"),OFFSET('Hygiene Data'!$G$10,0,10*ROW('Hygiene Data'!G42)),NA())</f>
        <v>#N/A</v>
      </c>
      <c r="BO48" s="206" t="e">
        <f ca="1">+IF(AND(ISNUMBER(OFFSET('Hygiene Data'!$H$6,0,10*ROW('Hygiene Data'!H42))),'Data Summary'!ED48="Yes"),OFFSET('Hygiene Data'!$H$6,0,10*ROW('Hygiene Data'!H42)),NA())</f>
        <v>#N/A</v>
      </c>
      <c r="BP48" s="206" t="e">
        <f ca="1">+IF(AND(ISNUMBER(OFFSET('Hygiene Data'!$H$8,0,10*ROW('Hygiene Data'!H42))),'Data Summary'!EE48="Yes"),OFFSET('Hygiene Data'!$H$8,0,10*ROW('Hygiene Data'!H42)),NA())</f>
        <v>#N/A</v>
      </c>
      <c r="BQ48" s="206" t="e">
        <f ca="1">+IF(AND(ISNUMBER(OFFSET('Hygiene Data'!$H$10,0,10*ROW('Hygiene Data'!H42))),'Data Summary'!EF48="Yes"),OFFSET('Hygiene Data'!$H$10,0,10*ROW('Hygiene Data'!H42)),NA())</f>
        <v>#N/A</v>
      </c>
    </row>
    <row r="49" spans="1:69" x14ac:dyDescent="0.25">
      <c r="A49" s="59" t="e">
        <f ca="1">+IF(OFFSET('Water Data'!$B$1,0,10*ROW('Water Data'!B43))="",NA(),OFFSET('Water Data'!$B$1,0,10*ROW('Water Data'!B43)))</f>
        <v>#N/A</v>
      </c>
      <c r="B49" s="59" t="e">
        <f ca="1">+IF(OFFSET('Water Data'!$A$3,0,10*ROW('Water Data'!A46))="",NA(),OFFSET('Water Data'!$A$3,0,10*ROW('Water Data'!A46)))</f>
        <v>#N/A</v>
      </c>
      <c r="C49" s="59" t="e">
        <f ca="1">+IF(OFFSET('Water Data'!$C$3,0,10*ROW('Water Data'!C46))="",NA(),OFFSET('Water Data'!$C$3,0,10*ROW('Water Data'!C46)))</f>
        <v>#N/A</v>
      </c>
      <c r="D49" s="433" t="e">
        <f ca="1">+IF(AND(ISNUMBER(OFFSET('Water Data'!$C$5,0,10*ROW('Water Data'!C43))),'Data Summary'!BS49="Yes"),100-OFFSET('Water Data'!$C$5,0,10*ROW('Water Data'!C43)),NA())</f>
        <v>#N/A</v>
      </c>
      <c r="E49" s="433" t="e">
        <f ca="1">+IF(AND(ISNUMBER(OFFSET('Water Data'!$C$7,0,10*ROW('Water Data'!C43))),'Data Summary'!BT49="Yes"),OFFSET('Water Data'!$C$7,0,10*ROW('Water Data'!C43)),NA())</f>
        <v>#N/A</v>
      </c>
      <c r="F49" s="433" t="e">
        <f ca="1">+IF(AND(ISNUMBER(OFFSET('Water Data'!$C$10,0,10*ROW('Water Data'!C43))),'Data Summary'!BU49="Yes"),OFFSET('Water Data'!$C$10,0,10*ROW('Water Data'!C43)),NA())</f>
        <v>#N/A</v>
      </c>
      <c r="G49" s="433" t="e">
        <f ca="1">+IF(AND(ISNUMBER(OFFSET('Water Data'!$D$5,0,10*ROW('Water Data'!D43))),'Data Summary'!BV49="Yes"),100-OFFSET('Water Data'!$D$5,0,10*ROW('Water Data'!D43)),NA())</f>
        <v>#N/A</v>
      </c>
      <c r="H49" s="433" t="e">
        <f ca="1">+IF(AND(ISNUMBER(OFFSET('Water Data'!$D$7,0,10*ROW('Water Data'!D43))),'Data Summary'!BW49="Yes"),OFFSET('Water Data'!$D$7,0,10*ROW('Water Data'!D43)),NA())</f>
        <v>#N/A</v>
      </c>
      <c r="I49" s="433" t="e">
        <f ca="1">+IF(AND(ISNUMBER(OFFSET('Water Data'!$D$10,0,10*ROW('Water Data'!D43))),'Data Summary'!BX49="Yes"),OFFSET('Water Data'!$D$10,0,10*ROW('Water Data'!D43)),NA())</f>
        <v>#N/A</v>
      </c>
      <c r="J49" s="433" t="e">
        <f ca="1">+IF(AND(ISNUMBER(OFFSET('Water Data'!$E$5,0,10*ROW('Water Data'!E43))),'Data Summary'!BY49="Yes"),100-OFFSET('Water Data'!$E$5,0,10*ROW('Water Data'!E43)),NA())</f>
        <v>#N/A</v>
      </c>
      <c r="K49" s="433" t="e">
        <f ca="1">+IF(AND(ISNUMBER(OFFSET('Water Data'!$E$7,0,10*ROW('Water Data'!E43))),'Data Summary'!BZ49="Yes"),OFFSET('Water Data'!$E$7,0,10*ROW('Water Data'!E43)),NA())</f>
        <v>#N/A</v>
      </c>
      <c r="L49" s="433" t="e">
        <f ca="1">+IF(AND(ISNUMBER(OFFSET('Water Data'!$E$10,0,10*ROW('Water Data'!E43))),'Data Summary'!CA49="Yes"),OFFSET('Water Data'!$E$10,0,10*ROW('Water Data'!E43)),NA())</f>
        <v>#N/A</v>
      </c>
      <c r="M49" s="433" t="e">
        <f ca="1">+IF(AND(ISNUMBER(OFFSET('Water Data'!$F$5,0,10*ROW('Water Data'!F43))),'Data Summary'!CB49="Yes"),100-OFFSET('Water Data'!$F$5,0,10*ROW('Water Data'!F43)),NA())</f>
        <v>#N/A</v>
      </c>
      <c r="N49" s="433" t="e">
        <f ca="1">+IF(AND(ISNUMBER(OFFSET('Water Data'!$F$7,0,10*ROW('Water Data'!F43))),'Data Summary'!CC49="Yes"),OFFSET('Water Data'!$F$7,0,10*ROW('Water Data'!F43)),NA())</f>
        <v>#N/A</v>
      </c>
      <c r="O49" s="433" t="e">
        <f ca="1">+IF(AND(ISNUMBER(OFFSET('Water Data'!$F$10,0,10*ROW('Water Data'!F43))),'Data Summary'!CD49="Yes"),OFFSET('Water Data'!$F$10,0,10*ROW('Water Data'!F43)),NA())</f>
        <v>#N/A</v>
      </c>
      <c r="P49" s="433" t="e">
        <f ca="1">+IF(AND(ISNUMBER(OFFSET('Water Data'!$G$5,0,10*ROW('Water Data'!G43))),'Data Summary'!CE49="Yes"),100-OFFSET('Water Data'!$G$5,0,10*ROW('Water Data'!G43)),NA())</f>
        <v>#N/A</v>
      </c>
      <c r="Q49" s="433" t="e">
        <f ca="1">+IF(AND(ISNUMBER(OFFSET('Water Data'!$G$7,0,10*ROW('Water Data'!G43))),'Data Summary'!CF49="Yes"),OFFSET('Water Data'!$G$7,0,10*ROW('Water Data'!G43)),NA())</f>
        <v>#N/A</v>
      </c>
      <c r="R49" s="433" t="e">
        <f ca="1">+IF(AND(ISNUMBER(OFFSET('Water Data'!$G$10,0,10*ROW('Water Data'!G43))),'Data Summary'!CG49="Yes"),OFFSET('Water Data'!$G$10,0,10*ROW('Water Data'!G43)),NA())</f>
        <v>#N/A</v>
      </c>
      <c r="S49" s="433" t="e">
        <f ca="1">+IF(AND(ISNUMBER(OFFSET('Water Data'!$H$5,0,10*ROW('Water Data'!H43))),'Data Summary'!CH49="Yes"),100-OFFSET('Water Data'!$H$5,0,10*ROW('Water Data'!H43)),NA())</f>
        <v>#N/A</v>
      </c>
      <c r="T49" s="433" t="e">
        <f ca="1">+IF(AND(ISNUMBER(OFFSET('Water Data'!$H$7,0,10*ROW('Water Data'!H43))),'Data Summary'!CI49="Yes"),OFFSET('Water Data'!$H$7,0,10*ROW('Water Data'!H43)),NA())</f>
        <v>#N/A</v>
      </c>
      <c r="U49" s="433" t="e">
        <f ca="1">+IF(AND(ISNUMBER(OFFSET('Water Data'!$H$10,0,10*ROW('Water Data'!H43))),'Data Summary'!CJ49="Yes"),OFFSET('Water Data'!$H$10,0,10*ROW('Water Data'!H43)),NA())</f>
        <v>#N/A</v>
      </c>
      <c r="V49" s="205" t="e">
        <f ca="1">+IF(AND(ISNUMBER(OFFSET('Sanitation Data'!$C$5,0,10*ROW('Sanitation Data'!C43))),'Data Summary'!CK49="Yes"),100-OFFSET('Sanitation Data'!$C$5,0,10*ROW('Sanitation Data'!C43)),NA())</f>
        <v>#N/A</v>
      </c>
      <c r="W49" s="205" t="e">
        <f ca="1">+IF(AND(ISNUMBER(OFFSET('Sanitation Data'!$C$7,0,10*ROW('Sanitation Data'!C43))),'Data Summary'!CL49="Yes"),OFFSET('Sanitation Data'!$C$7,0,10*ROW('Sanitation Data'!C43)),NA())</f>
        <v>#N/A</v>
      </c>
      <c r="X49" s="205" t="e">
        <f ca="1">+IF(AND(ISNUMBER(OFFSET('Sanitation Data'!$C$11,0,10*ROW('Sanitation Data'!C43))),'Data Summary'!CM49="Yes"),OFFSET('Sanitation Data'!$C$11,0,10*ROW('Sanitation Data'!C43)),NA())</f>
        <v>#N/A</v>
      </c>
      <c r="Y49" s="205" t="e">
        <f ca="1">+IF(AND(ISNUMBER(OFFSET('Sanitation Data'!$C$12,0,10*ROW('Sanitation Data'!C43))),'Data Summary'!CN49="Yes"),OFFSET('Sanitation Data'!$C$12,0,10*ROW('Sanitation Data'!C43)),NA())</f>
        <v>#N/A</v>
      </c>
      <c r="Z49" s="205" t="e">
        <f ca="1">+IF(AND(ISNUMBER(OFFSET('Sanitation Data'!$C$13,0,10*ROW('Sanitation Data'!C43))),'Data Summary'!CO49="Yes"),OFFSET('Sanitation Data'!$C$13,0,10*ROW('Sanitation Data'!C43)),NA())</f>
        <v>#N/A</v>
      </c>
      <c r="AA49" s="205" t="e">
        <f ca="1">+IF(AND(ISNUMBER(OFFSET('Sanitation Data'!$D$5,0,10*ROW('Sanitation Data'!D43))),'Data Summary'!CP49="Yes"),100-OFFSET('Sanitation Data'!$D$5,0,10*ROW('Sanitation Data'!D43)),NA())</f>
        <v>#N/A</v>
      </c>
      <c r="AB49" s="205" t="e">
        <f ca="1">+IF(AND(ISNUMBER(OFFSET('Sanitation Data'!$D$7,0,10*ROW('Sanitation Data'!D43))),'Data Summary'!CQ49="Yes"),OFFSET('Sanitation Data'!$D$7,0,10*ROW('Sanitation Data'!D43)),NA())</f>
        <v>#N/A</v>
      </c>
      <c r="AC49" s="205" t="e">
        <f ca="1">+IF(AND(ISNUMBER(OFFSET('Sanitation Data'!$D$11,0,10*ROW('Sanitation Data'!D43))),'Data Summary'!CR49="Yes"),OFFSET('Sanitation Data'!$D$11,0,10*ROW('Sanitation Data'!D43)),NA())</f>
        <v>#N/A</v>
      </c>
      <c r="AD49" s="205" t="e">
        <f ca="1">+IF(AND(ISNUMBER(OFFSET('Sanitation Data'!$D$12,0,10*ROW('Sanitation Data'!D43))),'Data Summary'!CS49="Yes"),OFFSET('Sanitation Data'!$D$12,0,10*ROW('Sanitation Data'!D43)),NA())</f>
        <v>#N/A</v>
      </c>
      <c r="AE49" s="205" t="e">
        <f ca="1">+IF(AND(ISNUMBER(OFFSET('Sanitation Data'!$D$13,0,10*ROW('Sanitation Data'!D43))),'Data Summary'!CT49="Yes"),OFFSET('Sanitation Data'!$D$13,0,10*ROW('Sanitation Data'!D43)),NA())</f>
        <v>#N/A</v>
      </c>
      <c r="AF49" s="205" t="e">
        <f ca="1">+IF(AND(ISNUMBER(OFFSET('Sanitation Data'!$E$5,0,10*ROW('Sanitation Data'!E43))),'Data Summary'!CU49="Yes"),100-OFFSET('Sanitation Data'!$E$5,0,10*ROW('Sanitation Data'!E43)),NA())</f>
        <v>#N/A</v>
      </c>
      <c r="AG49" s="205" t="e">
        <f ca="1">+IF(AND(ISNUMBER(OFFSET('Sanitation Data'!$E$7,0,10*ROW('Sanitation Data'!E43))),'Data Summary'!CV49="Yes"),OFFSET('Sanitation Data'!$E$7,0,10*ROW('Sanitation Data'!E43)),NA())</f>
        <v>#N/A</v>
      </c>
      <c r="AH49" s="205" t="e">
        <f ca="1">+IF(AND(ISNUMBER(OFFSET('Sanitation Data'!$E$11,0,10*ROW('Sanitation Data'!E43))),'Data Summary'!CW49="Yes"),OFFSET('Sanitation Data'!$E$11,0,10*ROW('Sanitation Data'!E43)),NA())</f>
        <v>#N/A</v>
      </c>
      <c r="AI49" s="205" t="e">
        <f ca="1">+IF(AND(ISNUMBER(OFFSET('Sanitation Data'!$E$12,0,10*ROW('Sanitation Data'!E43))),'Data Summary'!CX49="Yes"),OFFSET('Sanitation Data'!$E$12,0,10*ROW('Sanitation Data'!E43)),NA())</f>
        <v>#N/A</v>
      </c>
      <c r="AJ49" s="205" t="e">
        <f ca="1">+IF(AND(ISNUMBER(OFFSET('Sanitation Data'!$E$13,0,10*ROW('Sanitation Data'!E43))),'Data Summary'!CY49="Yes"),OFFSET('Sanitation Data'!$E$13,0,10*ROW('Sanitation Data'!E43)),NA())</f>
        <v>#N/A</v>
      </c>
      <c r="AK49" s="205" t="e">
        <f ca="1">+IF(AND(ISNUMBER(OFFSET('Sanitation Data'!$F$5,0,10*ROW('Sanitation Data'!F43))),'Data Summary'!CZ49="Yes"),100-OFFSET('Sanitation Data'!$F$5,0,10*ROW('Sanitation Data'!F43)),NA())</f>
        <v>#N/A</v>
      </c>
      <c r="AL49" s="205" t="e">
        <f ca="1">+IF(AND(ISNUMBER(OFFSET('Sanitation Data'!$F$7,0,10*ROW('Sanitation Data'!F43))),'Data Summary'!DA49="Yes"),OFFSET('Sanitation Data'!$F$7,0,10*ROW('Sanitation Data'!F43)),NA())</f>
        <v>#N/A</v>
      </c>
      <c r="AM49" s="205" t="e">
        <f ca="1">+IF(AND(ISNUMBER(OFFSET('Sanitation Data'!$F$11,0,10*ROW('Sanitation Data'!F43))),'Data Summary'!DB49="Yes"),OFFSET('Sanitation Data'!$F$11,0,10*ROW('Sanitation Data'!F43)),NA())</f>
        <v>#N/A</v>
      </c>
      <c r="AN49" s="205" t="e">
        <f ca="1">+IF(AND(ISNUMBER(OFFSET('Sanitation Data'!$F$12,0,10*ROW('Sanitation Data'!F43))),'Data Summary'!DC49="Yes"),OFFSET('Sanitation Data'!$F$12,0,10*ROW('Sanitation Data'!F43)),NA())</f>
        <v>#N/A</v>
      </c>
      <c r="AO49" s="205" t="e">
        <f ca="1">+IF(AND(ISNUMBER(OFFSET('Sanitation Data'!$F$13,0,10*ROW('Sanitation Data'!F43))),'Data Summary'!DD49="Yes"),OFFSET('Sanitation Data'!$F$13,0,10*ROW('Sanitation Data'!F43)),NA())</f>
        <v>#N/A</v>
      </c>
      <c r="AP49" s="205" t="e">
        <f ca="1">+IF(AND(ISNUMBER(OFFSET('Sanitation Data'!$G$5,0,10*ROW('Sanitation Data'!G43))),'Data Summary'!DE49="Yes"),100-OFFSET('Sanitation Data'!$G$5,0,10*ROW('Sanitation Data'!G43)),NA())</f>
        <v>#N/A</v>
      </c>
      <c r="AQ49" s="205" t="e">
        <f ca="1">+IF(AND(ISNUMBER(OFFSET('Sanitation Data'!$G$7,0,10*ROW('Sanitation Data'!G43))),'Data Summary'!DF49="Yes"),OFFSET('Sanitation Data'!$G$7,0,10*ROW('Sanitation Data'!G43)),NA())</f>
        <v>#N/A</v>
      </c>
      <c r="AR49" s="205" t="e">
        <f ca="1">+IF(AND(ISNUMBER(OFFSET('Sanitation Data'!$G$11,0,10*ROW('Sanitation Data'!G43))),'Data Summary'!DG49="Yes"),OFFSET('Sanitation Data'!$G$11,0,10*ROW('Sanitation Data'!G43)),NA())</f>
        <v>#N/A</v>
      </c>
      <c r="AS49" s="205" t="e">
        <f ca="1">+IF(AND(ISNUMBER(OFFSET('Sanitation Data'!$G$12,0,10*ROW('Sanitation Data'!G43))),'Data Summary'!DH49="Yes"),OFFSET('Sanitation Data'!$G$12,0,10*ROW('Sanitation Data'!G43)),NA())</f>
        <v>#N/A</v>
      </c>
      <c r="AT49" s="205" t="e">
        <f ca="1">+IF(AND(ISNUMBER(OFFSET('Sanitation Data'!$G$13,0,10*ROW('Sanitation Data'!G43))),'Data Summary'!DI49="Yes"),OFFSET('Sanitation Data'!$G$13,0,10*ROW('Sanitation Data'!G43)),NA())</f>
        <v>#N/A</v>
      </c>
      <c r="AU49" s="205" t="e">
        <f ca="1">+IF(AND(ISNUMBER(OFFSET('Sanitation Data'!$H$5,0,10*ROW('Sanitation Data'!H43))),'Data Summary'!DJ49="Yes"),100-OFFSET('Sanitation Data'!$H$5,0,10*ROW('Sanitation Data'!H43)),NA())</f>
        <v>#N/A</v>
      </c>
      <c r="AV49" s="205" t="e">
        <f ca="1">+IF(AND(ISNUMBER(OFFSET('Sanitation Data'!$H$7,0,10*ROW('Sanitation Data'!H43))),'Data Summary'!DK49="Yes"),OFFSET('Sanitation Data'!$H$7,0,10*ROW('Sanitation Data'!H43)),NA())</f>
        <v>#N/A</v>
      </c>
      <c r="AW49" s="205" t="e">
        <f ca="1">+IF(AND(ISNUMBER(OFFSET('Sanitation Data'!$H$11,0,10*ROW('Sanitation Data'!H43))),'Data Summary'!DL49="Yes"),OFFSET('Sanitation Data'!$H$11,0,10*ROW('Sanitation Data'!H43)),NA())</f>
        <v>#N/A</v>
      </c>
      <c r="AX49" s="205" t="e">
        <f ca="1">+IF(AND(ISNUMBER(OFFSET('Sanitation Data'!$H$12,0,10*ROW('Sanitation Data'!H43))),'Data Summary'!DM49="Yes"),OFFSET('Sanitation Data'!$H$12,0,10*ROW('Sanitation Data'!H43)),NA())</f>
        <v>#N/A</v>
      </c>
      <c r="AY49" s="205" t="e">
        <f ca="1">+IF(AND(ISNUMBER(OFFSET('Sanitation Data'!$H$13,0,10*ROW('Sanitation Data'!H43))),'Data Summary'!DN49="Yes"),OFFSET('Sanitation Data'!$H$13,0,10*ROW('Sanitation Data'!H43)),NA())</f>
        <v>#N/A</v>
      </c>
      <c r="AZ49" s="206" t="e">
        <f ca="1">+IF(AND(ISNUMBER(OFFSET('Hygiene Data'!$C$6,0,10*ROW('Hygiene Data'!C43))),'Data Summary'!DO49="Yes"),OFFSET('Hygiene Data'!$C$6,0,10*ROW('Hygiene Data'!C43)),NA())</f>
        <v>#N/A</v>
      </c>
      <c r="BA49" s="206" t="e">
        <f ca="1">+IF(AND(ISNUMBER(OFFSET('Hygiene Data'!$C$8,0,10*ROW('Hygiene Data'!C43))),'Data Summary'!DP49="Yes"),OFFSET('Hygiene Data'!$C$8,0,10*ROW('Hygiene Data'!C43)),NA())</f>
        <v>#N/A</v>
      </c>
      <c r="BB49" s="206" t="e">
        <f ca="1">+IF(AND(ISNUMBER(OFFSET('Hygiene Data'!$C$10,0,10*ROW('Hygiene Data'!C43))),'Data Summary'!DQ49="Yes"),OFFSET('Hygiene Data'!$C$10,0,10*ROW('Hygiene Data'!C43)),NA())</f>
        <v>#N/A</v>
      </c>
      <c r="BC49" s="206" t="e">
        <f ca="1">+IF(AND(ISNUMBER(OFFSET('Hygiene Data'!$D$6,0,10*ROW('Hygiene Data'!D43))),'Data Summary'!DR49="Yes"),OFFSET('Hygiene Data'!$D$6,0,10*ROW('Hygiene Data'!D43)),NA())</f>
        <v>#N/A</v>
      </c>
      <c r="BD49" s="206" t="e">
        <f ca="1">+IF(AND(ISNUMBER(OFFSET('Hygiene Data'!$D$8,0,10*ROW('Hygiene Data'!D43))),'Data Summary'!DS49="Yes"),OFFSET('Hygiene Data'!$D$8,0,10*ROW('Hygiene Data'!D43)),NA())</f>
        <v>#N/A</v>
      </c>
      <c r="BE49" s="206" t="e">
        <f ca="1">+IF(AND(ISNUMBER(OFFSET('Hygiene Data'!$D$10,0,10*ROW('Hygiene Data'!D43))),'Data Summary'!DT49="Yes"),OFFSET('Hygiene Data'!$D$10,0,10*ROW('Hygiene Data'!D43)),NA())</f>
        <v>#N/A</v>
      </c>
      <c r="BF49" s="206" t="e">
        <f ca="1">+IF(AND(ISNUMBER(OFFSET('Hygiene Data'!$E$6,0,10*ROW('Hygiene Data'!E43))),'Data Summary'!DU49="Yes"),OFFSET('Hygiene Data'!$E$6,0,10*ROW('Hygiene Data'!E43)),NA())</f>
        <v>#N/A</v>
      </c>
      <c r="BG49" s="206" t="e">
        <f ca="1">+IF(AND(ISNUMBER(OFFSET('Hygiene Data'!$E$8,0,10*ROW('Hygiene Data'!E43))),'Data Summary'!DV49="Yes"),OFFSET('Hygiene Data'!$E$8,0,10*ROW('Hygiene Data'!E43)),NA())</f>
        <v>#N/A</v>
      </c>
      <c r="BH49" s="206" t="e">
        <f ca="1">+IF(AND(ISNUMBER(OFFSET('Hygiene Data'!$E$10,0,10*ROW('Hygiene Data'!E43))),'Data Summary'!DW49="Yes"),OFFSET('Hygiene Data'!$E$10,0,10*ROW('Hygiene Data'!E43)),NA())</f>
        <v>#N/A</v>
      </c>
      <c r="BI49" s="206" t="e">
        <f ca="1">+IF(AND(ISNUMBER(OFFSET('Hygiene Data'!$F$6,0,10*ROW('Hygiene Data'!F43))),'Data Summary'!DX49="Yes"),OFFSET('Hygiene Data'!$F$6,0,10*ROW('Hygiene Data'!F43)),NA())</f>
        <v>#N/A</v>
      </c>
      <c r="BJ49" s="206" t="e">
        <f ca="1">+IF(AND(ISNUMBER(OFFSET('Hygiene Data'!$F$8,0,10*ROW('Hygiene Data'!F43))),'Data Summary'!DY49="Yes"),OFFSET('Hygiene Data'!$F$8,0,10*ROW('Hygiene Data'!F43)),NA())</f>
        <v>#N/A</v>
      </c>
      <c r="BK49" s="206" t="e">
        <f ca="1">+IF(AND(ISNUMBER(OFFSET('Hygiene Data'!$F$10,0,10*ROW('Hygiene Data'!F43))),'Data Summary'!DZ49="Yes"),OFFSET('Hygiene Data'!$F$10,0,10*ROW('Hygiene Data'!F43)),NA())</f>
        <v>#N/A</v>
      </c>
      <c r="BL49" s="206" t="e">
        <f ca="1">+IF(AND(ISNUMBER(OFFSET('Hygiene Data'!$G$6,0,10*ROW('Hygiene Data'!G43))),'Data Summary'!EA49="Yes"),OFFSET('Hygiene Data'!$G$6,0,10*ROW('Hygiene Data'!G43)),NA())</f>
        <v>#N/A</v>
      </c>
      <c r="BM49" s="206" t="e">
        <f ca="1">+IF(AND(ISNUMBER(OFFSET('Hygiene Data'!$G$8,0,10*ROW('Hygiene Data'!G43))),'Data Summary'!EB49="Yes"),OFFSET('Hygiene Data'!$G$8,0,10*ROW('Hygiene Data'!G43)),NA())</f>
        <v>#N/A</v>
      </c>
      <c r="BN49" s="206" t="e">
        <f ca="1">+IF(AND(ISNUMBER(OFFSET('Hygiene Data'!$G$10,0,10*ROW('Hygiene Data'!G43))),'Data Summary'!EC49="Yes"),OFFSET('Hygiene Data'!$G$10,0,10*ROW('Hygiene Data'!G43)),NA())</f>
        <v>#N/A</v>
      </c>
      <c r="BO49" s="206" t="e">
        <f ca="1">+IF(AND(ISNUMBER(OFFSET('Hygiene Data'!$H$6,0,10*ROW('Hygiene Data'!H43))),'Data Summary'!ED49="Yes"),OFFSET('Hygiene Data'!$H$6,0,10*ROW('Hygiene Data'!H43)),NA())</f>
        <v>#N/A</v>
      </c>
      <c r="BP49" s="206" t="e">
        <f ca="1">+IF(AND(ISNUMBER(OFFSET('Hygiene Data'!$H$8,0,10*ROW('Hygiene Data'!H43))),'Data Summary'!EE49="Yes"),OFFSET('Hygiene Data'!$H$8,0,10*ROW('Hygiene Data'!H43)),NA())</f>
        <v>#N/A</v>
      </c>
      <c r="BQ49" s="206" t="e">
        <f ca="1">+IF(AND(ISNUMBER(OFFSET('Hygiene Data'!$H$10,0,10*ROW('Hygiene Data'!H43))),'Data Summary'!EF49="Yes"),OFFSET('Hygiene Data'!$H$10,0,10*ROW('Hygiene Data'!H43)),NA())</f>
        <v>#N/A</v>
      </c>
    </row>
    <row r="50" spans="1:69" x14ac:dyDescent="0.25">
      <c r="A50" s="59" t="e">
        <f ca="1">+IF(OFFSET('Water Data'!$B$1,0,10*ROW('Water Data'!B44))="",NA(),OFFSET('Water Data'!$B$1,0,10*ROW('Water Data'!B44)))</f>
        <v>#N/A</v>
      </c>
      <c r="B50" s="59" t="e">
        <f ca="1">+IF(OFFSET('Water Data'!$A$3,0,10*ROW('Water Data'!A47))="",NA(),OFFSET('Water Data'!$A$3,0,10*ROW('Water Data'!A47)))</f>
        <v>#N/A</v>
      </c>
      <c r="C50" s="59" t="e">
        <f ca="1">+IF(OFFSET('Water Data'!$C$3,0,10*ROW('Water Data'!C47))="",NA(),OFFSET('Water Data'!$C$3,0,10*ROW('Water Data'!C47)))</f>
        <v>#N/A</v>
      </c>
      <c r="D50" s="433" t="e">
        <f ca="1">+IF(AND(ISNUMBER(OFFSET('Water Data'!$C$5,0,10*ROW('Water Data'!C44))),'Data Summary'!BS50="Yes"),100-OFFSET('Water Data'!$C$5,0,10*ROW('Water Data'!C44)),NA())</f>
        <v>#N/A</v>
      </c>
      <c r="E50" s="433" t="e">
        <f ca="1">+IF(AND(ISNUMBER(OFFSET('Water Data'!$C$7,0,10*ROW('Water Data'!C44))),'Data Summary'!BT50="Yes"),OFFSET('Water Data'!$C$7,0,10*ROW('Water Data'!C44)),NA())</f>
        <v>#N/A</v>
      </c>
      <c r="F50" s="433" t="e">
        <f ca="1">+IF(AND(ISNUMBER(OFFSET('Water Data'!$C$10,0,10*ROW('Water Data'!C44))),'Data Summary'!BU50="Yes"),OFFSET('Water Data'!$C$10,0,10*ROW('Water Data'!C44)),NA())</f>
        <v>#N/A</v>
      </c>
      <c r="G50" s="433" t="e">
        <f ca="1">+IF(AND(ISNUMBER(OFFSET('Water Data'!$D$5,0,10*ROW('Water Data'!D44))),'Data Summary'!BV50="Yes"),100-OFFSET('Water Data'!$D$5,0,10*ROW('Water Data'!D44)),NA())</f>
        <v>#N/A</v>
      </c>
      <c r="H50" s="433" t="e">
        <f ca="1">+IF(AND(ISNUMBER(OFFSET('Water Data'!$D$7,0,10*ROW('Water Data'!D44))),'Data Summary'!BW50="Yes"),OFFSET('Water Data'!$D$7,0,10*ROW('Water Data'!D44)),NA())</f>
        <v>#N/A</v>
      </c>
      <c r="I50" s="433" t="e">
        <f ca="1">+IF(AND(ISNUMBER(OFFSET('Water Data'!$D$10,0,10*ROW('Water Data'!D44))),'Data Summary'!BX50="Yes"),OFFSET('Water Data'!$D$10,0,10*ROW('Water Data'!D44)),NA())</f>
        <v>#N/A</v>
      </c>
      <c r="J50" s="433" t="e">
        <f ca="1">+IF(AND(ISNUMBER(OFFSET('Water Data'!$E$5,0,10*ROW('Water Data'!E44))),'Data Summary'!BY50="Yes"),100-OFFSET('Water Data'!$E$5,0,10*ROW('Water Data'!E44)),NA())</f>
        <v>#N/A</v>
      </c>
      <c r="K50" s="433" t="e">
        <f ca="1">+IF(AND(ISNUMBER(OFFSET('Water Data'!$E$7,0,10*ROW('Water Data'!E44))),'Data Summary'!BZ50="Yes"),OFFSET('Water Data'!$E$7,0,10*ROW('Water Data'!E44)),NA())</f>
        <v>#N/A</v>
      </c>
      <c r="L50" s="433" t="e">
        <f ca="1">+IF(AND(ISNUMBER(OFFSET('Water Data'!$E$10,0,10*ROW('Water Data'!E44))),'Data Summary'!CA50="Yes"),OFFSET('Water Data'!$E$10,0,10*ROW('Water Data'!E44)),NA())</f>
        <v>#N/A</v>
      </c>
      <c r="M50" s="433" t="e">
        <f ca="1">+IF(AND(ISNUMBER(OFFSET('Water Data'!$F$5,0,10*ROW('Water Data'!F44))),'Data Summary'!CB50="Yes"),100-OFFSET('Water Data'!$F$5,0,10*ROW('Water Data'!F44)),NA())</f>
        <v>#N/A</v>
      </c>
      <c r="N50" s="433" t="e">
        <f ca="1">+IF(AND(ISNUMBER(OFFSET('Water Data'!$F$7,0,10*ROW('Water Data'!F44))),'Data Summary'!CC50="Yes"),OFFSET('Water Data'!$F$7,0,10*ROW('Water Data'!F44)),NA())</f>
        <v>#N/A</v>
      </c>
      <c r="O50" s="433" t="e">
        <f ca="1">+IF(AND(ISNUMBER(OFFSET('Water Data'!$F$10,0,10*ROW('Water Data'!F44))),'Data Summary'!CD50="Yes"),OFFSET('Water Data'!$F$10,0,10*ROW('Water Data'!F44)),NA())</f>
        <v>#N/A</v>
      </c>
      <c r="P50" s="433" t="e">
        <f ca="1">+IF(AND(ISNUMBER(OFFSET('Water Data'!$G$5,0,10*ROW('Water Data'!G44))),'Data Summary'!CE50="Yes"),100-OFFSET('Water Data'!$G$5,0,10*ROW('Water Data'!G44)),NA())</f>
        <v>#N/A</v>
      </c>
      <c r="Q50" s="433" t="e">
        <f ca="1">+IF(AND(ISNUMBER(OFFSET('Water Data'!$G$7,0,10*ROW('Water Data'!G44))),'Data Summary'!CF50="Yes"),OFFSET('Water Data'!$G$7,0,10*ROW('Water Data'!G44)),NA())</f>
        <v>#N/A</v>
      </c>
      <c r="R50" s="433" t="e">
        <f ca="1">+IF(AND(ISNUMBER(OFFSET('Water Data'!$G$10,0,10*ROW('Water Data'!G44))),'Data Summary'!CG50="Yes"),OFFSET('Water Data'!$G$10,0,10*ROW('Water Data'!G44)),NA())</f>
        <v>#N/A</v>
      </c>
      <c r="S50" s="433" t="e">
        <f ca="1">+IF(AND(ISNUMBER(OFFSET('Water Data'!$H$5,0,10*ROW('Water Data'!H44))),'Data Summary'!CH50="Yes"),100-OFFSET('Water Data'!$H$5,0,10*ROW('Water Data'!H44)),NA())</f>
        <v>#N/A</v>
      </c>
      <c r="T50" s="433" t="e">
        <f ca="1">+IF(AND(ISNUMBER(OFFSET('Water Data'!$H$7,0,10*ROW('Water Data'!H44))),'Data Summary'!CI50="Yes"),OFFSET('Water Data'!$H$7,0,10*ROW('Water Data'!H44)),NA())</f>
        <v>#N/A</v>
      </c>
      <c r="U50" s="433" t="e">
        <f ca="1">+IF(AND(ISNUMBER(OFFSET('Water Data'!$H$10,0,10*ROW('Water Data'!H44))),'Data Summary'!CJ50="Yes"),OFFSET('Water Data'!$H$10,0,10*ROW('Water Data'!H44)),NA())</f>
        <v>#N/A</v>
      </c>
      <c r="V50" s="205" t="e">
        <f ca="1">+IF(AND(ISNUMBER(OFFSET('Sanitation Data'!$C$5,0,10*ROW('Sanitation Data'!C44))),'Data Summary'!CK50="Yes"),100-OFFSET('Sanitation Data'!$C$5,0,10*ROW('Sanitation Data'!C44)),NA())</f>
        <v>#N/A</v>
      </c>
      <c r="W50" s="205" t="e">
        <f ca="1">+IF(AND(ISNUMBER(OFFSET('Sanitation Data'!$C$7,0,10*ROW('Sanitation Data'!C44))),'Data Summary'!CL50="Yes"),OFFSET('Sanitation Data'!$C$7,0,10*ROW('Sanitation Data'!C44)),NA())</f>
        <v>#N/A</v>
      </c>
      <c r="X50" s="205" t="e">
        <f ca="1">+IF(AND(ISNUMBER(OFFSET('Sanitation Data'!$C$11,0,10*ROW('Sanitation Data'!C44))),'Data Summary'!CM50="Yes"),OFFSET('Sanitation Data'!$C$11,0,10*ROW('Sanitation Data'!C44)),NA())</f>
        <v>#N/A</v>
      </c>
      <c r="Y50" s="205" t="e">
        <f ca="1">+IF(AND(ISNUMBER(OFFSET('Sanitation Data'!$C$12,0,10*ROW('Sanitation Data'!C44))),'Data Summary'!CN50="Yes"),OFFSET('Sanitation Data'!$C$12,0,10*ROW('Sanitation Data'!C44)),NA())</f>
        <v>#N/A</v>
      </c>
      <c r="Z50" s="205" t="e">
        <f ca="1">+IF(AND(ISNUMBER(OFFSET('Sanitation Data'!$C$13,0,10*ROW('Sanitation Data'!C44))),'Data Summary'!CO50="Yes"),OFFSET('Sanitation Data'!$C$13,0,10*ROW('Sanitation Data'!C44)),NA())</f>
        <v>#N/A</v>
      </c>
      <c r="AA50" s="205" t="e">
        <f ca="1">+IF(AND(ISNUMBER(OFFSET('Sanitation Data'!$D$5,0,10*ROW('Sanitation Data'!D44))),'Data Summary'!CP50="Yes"),100-OFFSET('Sanitation Data'!$D$5,0,10*ROW('Sanitation Data'!D44)),NA())</f>
        <v>#N/A</v>
      </c>
      <c r="AB50" s="205" t="e">
        <f ca="1">+IF(AND(ISNUMBER(OFFSET('Sanitation Data'!$D$7,0,10*ROW('Sanitation Data'!D44))),'Data Summary'!CQ50="Yes"),OFFSET('Sanitation Data'!$D$7,0,10*ROW('Sanitation Data'!D44)),NA())</f>
        <v>#N/A</v>
      </c>
      <c r="AC50" s="205" t="e">
        <f ca="1">+IF(AND(ISNUMBER(OFFSET('Sanitation Data'!$D$11,0,10*ROW('Sanitation Data'!D44))),'Data Summary'!CR50="Yes"),OFFSET('Sanitation Data'!$D$11,0,10*ROW('Sanitation Data'!D44)),NA())</f>
        <v>#N/A</v>
      </c>
      <c r="AD50" s="205" t="e">
        <f ca="1">+IF(AND(ISNUMBER(OFFSET('Sanitation Data'!$D$12,0,10*ROW('Sanitation Data'!D44))),'Data Summary'!CS50="Yes"),OFFSET('Sanitation Data'!$D$12,0,10*ROW('Sanitation Data'!D44)),NA())</f>
        <v>#N/A</v>
      </c>
      <c r="AE50" s="205" t="e">
        <f ca="1">+IF(AND(ISNUMBER(OFFSET('Sanitation Data'!$D$13,0,10*ROW('Sanitation Data'!D44))),'Data Summary'!CT50="Yes"),OFFSET('Sanitation Data'!$D$13,0,10*ROW('Sanitation Data'!D44)),NA())</f>
        <v>#N/A</v>
      </c>
      <c r="AF50" s="205" t="e">
        <f ca="1">+IF(AND(ISNUMBER(OFFSET('Sanitation Data'!$E$5,0,10*ROW('Sanitation Data'!E44))),'Data Summary'!CU50="Yes"),100-OFFSET('Sanitation Data'!$E$5,0,10*ROW('Sanitation Data'!E44)),NA())</f>
        <v>#N/A</v>
      </c>
      <c r="AG50" s="205" t="e">
        <f ca="1">+IF(AND(ISNUMBER(OFFSET('Sanitation Data'!$E$7,0,10*ROW('Sanitation Data'!E44))),'Data Summary'!CV50="Yes"),OFFSET('Sanitation Data'!$E$7,0,10*ROW('Sanitation Data'!E44)),NA())</f>
        <v>#N/A</v>
      </c>
      <c r="AH50" s="205" t="e">
        <f ca="1">+IF(AND(ISNUMBER(OFFSET('Sanitation Data'!$E$11,0,10*ROW('Sanitation Data'!E44))),'Data Summary'!CW50="Yes"),OFFSET('Sanitation Data'!$E$11,0,10*ROW('Sanitation Data'!E44)),NA())</f>
        <v>#N/A</v>
      </c>
      <c r="AI50" s="205" t="e">
        <f ca="1">+IF(AND(ISNUMBER(OFFSET('Sanitation Data'!$E$12,0,10*ROW('Sanitation Data'!E44))),'Data Summary'!CX50="Yes"),OFFSET('Sanitation Data'!$E$12,0,10*ROW('Sanitation Data'!E44)),NA())</f>
        <v>#N/A</v>
      </c>
      <c r="AJ50" s="205" t="e">
        <f ca="1">+IF(AND(ISNUMBER(OFFSET('Sanitation Data'!$E$13,0,10*ROW('Sanitation Data'!E44))),'Data Summary'!CY50="Yes"),OFFSET('Sanitation Data'!$E$13,0,10*ROW('Sanitation Data'!E44)),NA())</f>
        <v>#N/A</v>
      </c>
      <c r="AK50" s="205" t="e">
        <f ca="1">+IF(AND(ISNUMBER(OFFSET('Sanitation Data'!$F$5,0,10*ROW('Sanitation Data'!F44))),'Data Summary'!CZ50="Yes"),100-OFFSET('Sanitation Data'!$F$5,0,10*ROW('Sanitation Data'!F44)),NA())</f>
        <v>#N/A</v>
      </c>
      <c r="AL50" s="205" t="e">
        <f ca="1">+IF(AND(ISNUMBER(OFFSET('Sanitation Data'!$F$7,0,10*ROW('Sanitation Data'!F44))),'Data Summary'!DA50="Yes"),OFFSET('Sanitation Data'!$F$7,0,10*ROW('Sanitation Data'!F44)),NA())</f>
        <v>#N/A</v>
      </c>
      <c r="AM50" s="205" t="e">
        <f ca="1">+IF(AND(ISNUMBER(OFFSET('Sanitation Data'!$F$11,0,10*ROW('Sanitation Data'!F44))),'Data Summary'!DB50="Yes"),OFFSET('Sanitation Data'!$F$11,0,10*ROW('Sanitation Data'!F44)),NA())</f>
        <v>#N/A</v>
      </c>
      <c r="AN50" s="205" t="e">
        <f ca="1">+IF(AND(ISNUMBER(OFFSET('Sanitation Data'!$F$12,0,10*ROW('Sanitation Data'!F44))),'Data Summary'!DC50="Yes"),OFFSET('Sanitation Data'!$F$12,0,10*ROW('Sanitation Data'!F44)),NA())</f>
        <v>#N/A</v>
      </c>
      <c r="AO50" s="205" t="e">
        <f ca="1">+IF(AND(ISNUMBER(OFFSET('Sanitation Data'!$F$13,0,10*ROW('Sanitation Data'!F44))),'Data Summary'!DD50="Yes"),OFFSET('Sanitation Data'!$F$13,0,10*ROW('Sanitation Data'!F44)),NA())</f>
        <v>#N/A</v>
      </c>
      <c r="AP50" s="205" t="e">
        <f ca="1">+IF(AND(ISNUMBER(OFFSET('Sanitation Data'!$G$5,0,10*ROW('Sanitation Data'!G44))),'Data Summary'!DE50="Yes"),100-OFFSET('Sanitation Data'!$G$5,0,10*ROW('Sanitation Data'!G44)),NA())</f>
        <v>#N/A</v>
      </c>
      <c r="AQ50" s="205" t="e">
        <f ca="1">+IF(AND(ISNUMBER(OFFSET('Sanitation Data'!$G$7,0,10*ROW('Sanitation Data'!G44))),'Data Summary'!DF50="Yes"),OFFSET('Sanitation Data'!$G$7,0,10*ROW('Sanitation Data'!G44)),NA())</f>
        <v>#N/A</v>
      </c>
      <c r="AR50" s="205" t="e">
        <f ca="1">+IF(AND(ISNUMBER(OFFSET('Sanitation Data'!$G$11,0,10*ROW('Sanitation Data'!G44))),'Data Summary'!DG50="Yes"),OFFSET('Sanitation Data'!$G$11,0,10*ROW('Sanitation Data'!G44)),NA())</f>
        <v>#N/A</v>
      </c>
      <c r="AS50" s="205" t="e">
        <f ca="1">+IF(AND(ISNUMBER(OFFSET('Sanitation Data'!$G$12,0,10*ROW('Sanitation Data'!G44))),'Data Summary'!DH50="Yes"),OFFSET('Sanitation Data'!$G$12,0,10*ROW('Sanitation Data'!G44)),NA())</f>
        <v>#N/A</v>
      </c>
      <c r="AT50" s="205" t="e">
        <f ca="1">+IF(AND(ISNUMBER(OFFSET('Sanitation Data'!$G$13,0,10*ROW('Sanitation Data'!G44))),'Data Summary'!DI50="Yes"),OFFSET('Sanitation Data'!$G$13,0,10*ROW('Sanitation Data'!G44)),NA())</f>
        <v>#N/A</v>
      </c>
      <c r="AU50" s="205" t="e">
        <f ca="1">+IF(AND(ISNUMBER(OFFSET('Sanitation Data'!$H$5,0,10*ROW('Sanitation Data'!H44))),'Data Summary'!DJ50="Yes"),100-OFFSET('Sanitation Data'!$H$5,0,10*ROW('Sanitation Data'!H44)),NA())</f>
        <v>#N/A</v>
      </c>
      <c r="AV50" s="205" t="e">
        <f ca="1">+IF(AND(ISNUMBER(OFFSET('Sanitation Data'!$H$7,0,10*ROW('Sanitation Data'!H44))),'Data Summary'!DK50="Yes"),OFFSET('Sanitation Data'!$H$7,0,10*ROW('Sanitation Data'!H44)),NA())</f>
        <v>#N/A</v>
      </c>
      <c r="AW50" s="205" t="e">
        <f ca="1">+IF(AND(ISNUMBER(OFFSET('Sanitation Data'!$H$11,0,10*ROW('Sanitation Data'!H44))),'Data Summary'!DL50="Yes"),OFFSET('Sanitation Data'!$H$11,0,10*ROW('Sanitation Data'!H44)),NA())</f>
        <v>#N/A</v>
      </c>
      <c r="AX50" s="205" t="e">
        <f ca="1">+IF(AND(ISNUMBER(OFFSET('Sanitation Data'!$H$12,0,10*ROW('Sanitation Data'!H44))),'Data Summary'!DM50="Yes"),OFFSET('Sanitation Data'!$H$12,0,10*ROW('Sanitation Data'!H44)),NA())</f>
        <v>#N/A</v>
      </c>
      <c r="AY50" s="205" t="e">
        <f ca="1">+IF(AND(ISNUMBER(OFFSET('Sanitation Data'!$H$13,0,10*ROW('Sanitation Data'!H44))),'Data Summary'!DN50="Yes"),OFFSET('Sanitation Data'!$H$13,0,10*ROW('Sanitation Data'!H44)),NA())</f>
        <v>#N/A</v>
      </c>
      <c r="AZ50" s="206" t="e">
        <f ca="1">+IF(AND(ISNUMBER(OFFSET('Hygiene Data'!$C$6,0,10*ROW('Hygiene Data'!C44))),'Data Summary'!DO50="Yes"),OFFSET('Hygiene Data'!$C$6,0,10*ROW('Hygiene Data'!C44)),NA())</f>
        <v>#N/A</v>
      </c>
      <c r="BA50" s="206" t="e">
        <f ca="1">+IF(AND(ISNUMBER(OFFSET('Hygiene Data'!$C$8,0,10*ROW('Hygiene Data'!C44))),'Data Summary'!DP50="Yes"),OFFSET('Hygiene Data'!$C$8,0,10*ROW('Hygiene Data'!C44)),NA())</f>
        <v>#N/A</v>
      </c>
      <c r="BB50" s="206" t="e">
        <f ca="1">+IF(AND(ISNUMBER(OFFSET('Hygiene Data'!$C$10,0,10*ROW('Hygiene Data'!C44))),'Data Summary'!DQ50="Yes"),OFFSET('Hygiene Data'!$C$10,0,10*ROW('Hygiene Data'!C44)),NA())</f>
        <v>#N/A</v>
      </c>
      <c r="BC50" s="206" t="e">
        <f ca="1">+IF(AND(ISNUMBER(OFFSET('Hygiene Data'!$D$6,0,10*ROW('Hygiene Data'!D44))),'Data Summary'!DR50="Yes"),OFFSET('Hygiene Data'!$D$6,0,10*ROW('Hygiene Data'!D44)),NA())</f>
        <v>#N/A</v>
      </c>
      <c r="BD50" s="206" t="e">
        <f ca="1">+IF(AND(ISNUMBER(OFFSET('Hygiene Data'!$D$8,0,10*ROW('Hygiene Data'!D44))),'Data Summary'!DS50="Yes"),OFFSET('Hygiene Data'!$D$8,0,10*ROW('Hygiene Data'!D44)),NA())</f>
        <v>#N/A</v>
      </c>
      <c r="BE50" s="206" t="e">
        <f ca="1">+IF(AND(ISNUMBER(OFFSET('Hygiene Data'!$D$10,0,10*ROW('Hygiene Data'!D44))),'Data Summary'!DT50="Yes"),OFFSET('Hygiene Data'!$D$10,0,10*ROW('Hygiene Data'!D44)),NA())</f>
        <v>#N/A</v>
      </c>
      <c r="BF50" s="206" t="e">
        <f ca="1">+IF(AND(ISNUMBER(OFFSET('Hygiene Data'!$E$6,0,10*ROW('Hygiene Data'!E44))),'Data Summary'!DU50="Yes"),OFFSET('Hygiene Data'!$E$6,0,10*ROW('Hygiene Data'!E44)),NA())</f>
        <v>#N/A</v>
      </c>
      <c r="BG50" s="206" t="e">
        <f ca="1">+IF(AND(ISNUMBER(OFFSET('Hygiene Data'!$E$8,0,10*ROW('Hygiene Data'!E44))),'Data Summary'!DV50="Yes"),OFFSET('Hygiene Data'!$E$8,0,10*ROW('Hygiene Data'!E44)),NA())</f>
        <v>#N/A</v>
      </c>
      <c r="BH50" s="206" t="e">
        <f ca="1">+IF(AND(ISNUMBER(OFFSET('Hygiene Data'!$E$10,0,10*ROW('Hygiene Data'!E44))),'Data Summary'!DW50="Yes"),OFFSET('Hygiene Data'!$E$10,0,10*ROW('Hygiene Data'!E44)),NA())</f>
        <v>#N/A</v>
      </c>
      <c r="BI50" s="206" t="e">
        <f ca="1">+IF(AND(ISNUMBER(OFFSET('Hygiene Data'!$F$6,0,10*ROW('Hygiene Data'!F44))),'Data Summary'!DX50="Yes"),OFFSET('Hygiene Data'!$F$6,0,10*ROW('Hygiene Data'!F44)),NA())</f>
        <v>#N/A</v>
      </c>
      <c r="BJ50" s="206" t="e">
        <f ca="1">+IF(AND(ISNUMBER(OFFSET('Hygiene Data'!$F$8,0,10*ROW('Hygiene Data'!F44))),'Data Summary'!DY50="Yes"),OFFSET('Hygiene Data'!$F$8,0,10*ROW('Hygiene Data'!F44)),NA())</f>
        <v>#N/A</v>
      </c>
      <c r="BK50" s="206" t="e">
        <f ca="1">+IF(AND(ISNUMBER(OFFSET('Hygiene Data'!$F$10,0,10*ROW('Hygiene Data'!F44))),'Data Summary'!DZ50="Yes"),OFFSET('Hygiene Data'!$F$10,0,10*ROW('Hygiene Data'!F44)),NA())</f>
        <v>#N/A</v>
      </c>
      <c r="BL50" s="206" t="e">
        <f ca="1">+IF(AND(ISNUMBER(OFFSET('Hygiene Data'!$G$6,0,10*ROW('Hygiene Data'!G44))),'Data Summary'!EA50="Yes"),OFFSET('Hygiene Data'!$G$6,0,10*ROW('Hygiene Data'!G44)),NA())</f>
        <v>#N/A</v>
      </c>
      <c r="BM50" s="206" t="e">
        <f ca="1">+IF(AND(ISNUMBER(OFFSET('Hygiene Data'!$G$8,0,10*ROW('Hygiene Data'!G44))),'Data Summary'!EB50="Yes"),OFFSET('Hygiene Data'!$G$8,0,10*ROW('Hygiene Data'!G44)),NA())</f>
        <v>#N/A</v>
      </c>
      <c r="BN50" s="206" t="e">
        <f ca="1">+IF(AND(ISNUMBER(OFFSET('Hygiene Data'!$G$10,0,10*ROW('Hygiene Data'!G44))),'Data Summary'!EC50="Yes"),OFFSET('Hygiene Data'!$G$10,0,10*ROW('Hygiene Data'!G44)),NA())</f>
        <v>#N/A</v>
      </c>
      <c r="BO50" s="206" t="e">
        <f ca="1">+IF(AND(ISNUMBER(OFFSET('Hygiene Data'!$H$6,0,10*ROW('Hygiene Data'!H44))),'Data Summary'!ED50="Yes"),OFFSET('Hygiene Data'!$H$6,0,10*ROW('Hygiene Data'!H44)),NA())</f>
        <v>#N/A</v>
      </c>
      <c r="BP50" s="206" t="e">
        <f ca="1">+IF(AND(ISNUMBER(OFFSET('Hygiene Data'!$H$8,0,10*ROW('Hygiene Data'!H44))),'Data Summary'!EE50="Yes"),OFFSET('Hygiene Data'!$H$8,0,10*ROW('Hygiene Data'!H44)),NA())</f>
        <v>#N/A</v>
      </c>
      <c r="BQ50" s="206" t="e">
        <f ca="1">+IF(AND(ISNUMBER(OFFSET('Hygiene Data'!$H$10,0,10*ROW('Hygiene Data'!H44))),'Data Summary'!EF50="Yes"),OFFSET('Hygiene Data'!$H$10,0,10*ROW('Hygiene Data'!H44)),NA())</f>
        <v>#N/A</v>
      </c>
    </row>
    <row r="51" spans="1:69" x14ac:dyDescent="0.25">
      <c r="A51" s="59" t="e">
        <f ca="1">+IF(OFFSET('Water Data'!$B$1,0,10*ROW('Water Data'!B45))="",NA(),OFFSET('Water Data'!$B$1,0,10*ROW('Water Data'!B45)))</f>
        <v>#N/A</v>
      </c>
      <c r="B51" s="59" t="e">
        <f ca="1">+IF(OFFSET('Water Data'!$A$3,0,10*ROW('Water Data'!A48))="",NA(),OFFSET('Water Data'!$A$3,0,10*ROW('Water Data'!A48)))</f>
        <v>#N/A</v>
      </c>
      <c r="C51" s="59" t="e">
        <f ca="1">+IF(OFFSET('Water Data'!$C$3,0,10*ROW('Water Data'!C48))="",NA(),OFFSET('Water Data'!$C$3,0,10*ROW('Water Data'!C48)))</f>
        <v>#N/A</v>
      </c>
      <c r="D51" s="433" t="e">
        <f ca="1">+IF(AND(ISNUMBER(OFFSET('Water Data'!$C$5,0,10*ROW('Water Data'!C45))),'Data Summary'!BS51="Yes"),100-OFFSET('Water Data'!$C$5,0,10*ROW('Water Data'!C45)),NA())</f>
        <v>#N/A</v>
      </c>
      <c r="E51" s="433" t="e">
        <f ca="1">+IF(AND(ISNUMBER(OFFSET('Water Data'!$C$7,0,10*ROW('Water Data'!C45))),'Data Summary'!BT51="Yes"),OFFSET('Water Data'!$C$7,0,10*ROW('Water Data'!C45)),NA())</f>
        <v>#N/A</v>
      </c>
      <c r="F51" s="433" t="e">
        <f ca="1">+IF(AND(ISNUMBER(OFFSET('Water Data'!$C$10,0,10*ROW('Water Data'!C45))),'Data Summary'!BU51="Yes"),OFFSET('Water Data'!$C$10,0,10*ROW('Water Data'!C45)),NA())</f>
        <v>#N/A</v>
      </c>
      <c r="G51" s="433" t="e">
        <f ca="1">+IF(AND(ISNUMBER(OFFSET('Water Data'!$D$5,0,10*ROW('Water Data'!D45))),'Data Summary'!BV51="Yes"),100-OFFSET('Water Data'!$D$5,0,10*ROW('Water Data'!D45)),NA())</f>
        <v>#N/A</v>
      </c>
      <c r="H51" s="433" t="e">
        <f ca="1">+IF(AND(ISNUMBER(OFFSET('Water Data'!$D$7,0,10*ROW('Water Data'!D45))),'Data Summary'!BW51="Yes"),OFFSET('Water Data'!$D$7,0,10*ROW('Water Data'!D45)),NA())</f>
        <v>#N/A</v>
      </c>
      <c r="I51" s="433" t="e">
        <f ca="1">+IF(AND(ISNUMBER(OFFSET('Water Data'!$D$10,0,10*ROW('Water Data'!D45))),'Data Summary'!BX51="Yes"),OFFSET('Water Data'!$D$10,0,10*ROW('Water Data'!D45)),NA())</f>
        <v>#N/A</v>
      </c>
      <c r="J51" s="433" t="e">
        <f ca="1">+IF(AND(ISNUMBER(OFFSET('Water Data'!$E$5,0,10*ROW('Water Data'!E45))),'Data Summary'!BY51="Yes"),100-OFFSET('Water Data'!$E$5,0,10*ROW('Water Data'!E45)),NA())</f>
        <v>#N/A</v>
      </c>
      <c r="K51" s="433" t="e">
        <f ca="1">+IF(AND(ISNUMBER(OFFSET('Water Data'!$E$7,0,10*ROW('Water Data'!E45))),'Data Summary'!BZ51="Yes"),OFFSET('Water Data'!$E$7,0,10*ROW('Water Data'!E45)),NA())</f>
        <v>#N/A</v>
      </c>
      <c r="L51" s="433" t="e">
        <f ca="1">+IF(AND(ISNUMBER(OFFSET('Water Data'!$E$10,0,10*ROW('Water Data'!E45))),'Data Summary'!CA51="Yes"),OFFSET('Water Data'!$E$10,0,10*ROW('Water Data'!E45)),NA())</f>
        <v>#N/A</v>
      </c>
      <c r="M51" s="433" t="e">
        <f ca="1">+IF(AND(ISNUMBER(OFFSET('Water Data'!$F$5,0,10*ROW('Water Data'!F45))),'Data Summary'!CB51="Yes"),100-OFFSET('Water Data'!$F$5,0,10*ROW('Water Data'!F45)),NA())</f>
        <v>#N/A</v>
      </c>
      <c r="N51" s="433" t="e">
        <f ca="1">+IF(AND(ISNUMBER(OFFSET('Water Data'!$F$7,0,10*ROW('Water Data'!F45))),'Data Summary'!CC51="Yes"),OFFSET('Water Data'!$F$7,0,10*ROW('Water Data'!F45)),NA())</f>
        <v>#N/A</v>
      </c>
      <c r="O51" s="433" t="e">
        <f ca="1">+IF(AND(ISNUMBER(OFFSET('Water Data'!$F$10,0,10*ROW('Water Data'!F45))),'Data Summary'!CD51="Yes"),OFFSET('Water Data'!$F$10,0,10*ROW('Water Data'!F45)),NA())</f>
        <v>#N/A</v>
      </c>
      <c r="P51" s="433" t="e">
        <f ca="1">+IF(AND(ISNUMBER(OFFSET('Water Data'!$G$5,0,10*ROW('Water Data'!G45))),'Data Summary'!CE51="Yes"),100-OFFSET('Water Data'!$G$5,0,10*ROW('Water Data'!G45)),NA())</f>
        <v>#N/A</v>
      </c>
      <c r="Q51" s="433" t="e">
        <f ca="1">+IF(AND(ISNUMBER(OFFSET('Water Data'!$G$7,0,10*ROW('Water Data'!G45))),'Data Summary'!CF51="Yes"),OFFSET('Water Data'!$G$7,0,10*ROW('Water Data'!G45)),NA())</f>
        <v>#N/A</v>
      </c>
      <c r="R51" s="433" t="e">
        <f ca="1">+IF(AND(ISNUMBER(OFFSET('Water Data'!$G$10,0,10*ROW('Water Data'!G45))),'Data Summary'!CG51="Yes"),OFFSET('Water Data'!$G$10,0,10*ROW('Water Data'!G45)),NA())</f>
        <v>#N/A</v>
      </c>
      <c r="S51" s="433" t="e">
        <f ca="1">+IF(AND(ISNUMBER(OFFSET('Water Data'!$H$5,0,10*ROW('Water Data'!H45))),'Data Summary'!CH51="Yes"),100-OFFSET('Water Data'!$H$5,0,10*ROW('Water Data'!H45)),NA())</f>
        <v>#N/A</v>
      </c>
      <c r="T51" s="433" t="e">
        <f ca="1">+IF(AND(ISNUMBER(OFFSET('Water Data'!$H$7,0,10*ROW('Water Data'!H45))),'Data Summary'!CI51="Yes"),OFFSET('Water Data'!$H$7,0,10*ROW('Water Data'!H45)),NA())</f>
        <v>#N/A</v>
      </c>
      <c r="U51" s="433" t="e">
        <f ca="1">+IF(AND(ISNUMBER(OFFSET('Water Data'!$H$10,0,10*ROW('Water Data'!H45))),'Data Summary'!CJ51="Yes"),OFFSET('Water Data'!$H$10,0,10*ROW('Water Data'!H45)),NA())</f>
        <v>#N/A</v>
      </c>
      <c r="V51" s="205" t="e">
        <f ca="1">+IF(AND(ISNUMBER(OFFSET('Sanitation Data'!$C$5,0,10*ROW('Sanitation Data'!C45))),'Data Summary'!CK51="Yes"),100-OFFSET('Sanitation Data'!$C$5,0,10*ROW('Sanitation Data'!C45)),NA())</f>
        <v>#N/A</v>
      </c>
      <c r="W51" s="205" t="e">
        <f ca="1">+IF(AND(ISNUMBER(OFFSET('Sanitation Data'!$C$7,0,10*ROW('Sanitation Data'!C45))),'Data Summary'!CL51="Yes"),OFFSET('Sanitation Data'!$C$7,0,10*ROW('Sanitation Data'!C45)),NA())</f>
        <v>#N/A</v>
      </c>
      <c r="X51" s="205" t="e">
        <f ca="1">+IF(AND(ISNUMBER(OFFSET('Sanitation Data'!$C$11,0,10*ROW('Sanitation Data'!C45))),'Data Summary'!CM51="Yes"),OFFSET('Sanitation Data'!$C$11,0,10*ROW('Sanitation Data'!C45)),NA())</f>
        <v>#N/A</v>
      </c>
      <c r="Y51" s="205" t="e">
        <f ca="1">+IF(AND(ISNUMBER(OFFSET('Sanitation Data'!$C$12,0,10*ROW('Sanitation Data'!C45))),'Data Summary'!CN51="Yes"),OFFSET('Sanitation Data'!$C$12,0,10*ROW('Sanitation Data'!C45)),NA())</f>
        <v>#N/A</v>
      </c>
      <c r="Z51" s="205" t="e">
        <f ca="1">+IF(AND(ISNUMBER(OFFSET('Sanitation Data'!$C$13,0,10*ROW('Sanitation Data'!C45))),'Data Summary'!CO51="Yes"),OFFSET('Sanitation Data'!$C$13,0,10*ROW('Sanitation Data'!C45)),NA())</f>
        <v>#N/A</v>
      </c>
      <c r="AA51" s="205" t="e">
        <f ca="1">+IF(AND(ISNUMBER(OFFSET('Sanitation Data'!$D$5,0,10*ROW('Sanitation Data'!D45))),'Data Summary'!CP51="Yes"),100-OFFSET('Sanitation Data'!$D$5,0,10*ROW('Sanitation Data'!D45)),NA())</f>
        <v>#N/A</v>
      </c>
      <c r="AB51" s="205" t="e">
        <f ca="1">+IF(AND(ISNUMBER(OFFSET('Sanitation Data'!$D$7,0,10*ROW('Sanitation Data'!D45))),'Data Summary'!CQ51="Yes"),OFFSET('Sanitation Data'!$D$7,0,10*ROW('Sanitation Data'!D45)),NA())</f>
        <v>#N/A</v>
      </c>
      <c r="AC51" s="205" t="e">
        <f ca="1">+IF(AND(ISNUMBER(OFFSET('Sanitation Data'!$D$11,0,10*ROW('Sanitation Data'!D45))),'Data Summary'!CR51="Yes"),OFFSET('Sanitation Data'!$D$11,0,10*ROW('Sanitation Data'!D45)),NA())</f>
        <v>#N/A</v>
      </c>
      <c r="AD51" s="205" t="e">
        <f ca="1">+IF(AND(ISNUMBER(OFFSET('Sanitation Data'!$D$12,0,10*ROW('Sanitation Data'!D45))),'Data Summary'!CS51="Yes"),OFFSET('Sanitation Data'!$D$12,0,10*ROW('Sanitation Data'!D45)),NA())</f>
        <v>#N/A</v>
      </c>
      <c r="AE51" s="205" t="e">
        <f ca="1">+IF(AND(ISNUMBER(OFFSET('Sanitation Data'!$D$13,0,10*ROW('Sanitation Data'!D45))),'Data Summary'!CT51="Yes"),OFFSET('Sanitation Data'!$D$13,0,10*ROW('Sanitation Data'!D45)),NA())</f>
        <v>#N/A</v>
      </c>
      <c r="AF51" s="205" t="e">
        <f ca="1">+IF(AND(ISNUMBER(OFFSET('Sanitation Data'!$E$5,0,10*ROW('Sanitation Data'!E45))),'Data Summary'!CU51="Yes"),100-OFFSET('Sanitation Data'!$E$5,0,10*ROW('Sanitation Data'!E45)),NA())</f>
        <v>#N/A</v>
      </c>
      <c r="AG51" s="205" t="e">
        <f ca="1">+IF(AND(ISNUMBER(OFFSET('Sanitation Data'!$E$7,0,10*ROW('Sanitation Data'!E45))),'Data Summary'!CV51="Yes"),OFFSET('Sanitation Data'!$E$7,0,10*ROW('Sanitation Data'!E45)),NA())</f>
        <v>#N/A</v>
      </c>
      <c r="AH51" s="205" t="e">
        <f ca="1">+IF(AND(ISNUMBER(OFFSET('Sanitation Data'!$E$11,0,10*ROW('Sanitation Data'!E45))),'Data Summary'!CW51="Yes"),OFFSET('Sanitation Data'!$E$11,0,10*ROW('Sanitation Data'!E45)),NA())</f>
        <v>#N/A</v>
      </c>
      <c r="AI51" s="205" t="e">
        <f ca="1">+IF(AND(ISNUMBER(OFFSET('Sanitation Data'!$E$12,0,10*ROW('Sanitation Data'!E45))),'Data Summary'!CX51="Yes"),OFFSET('Sanitation Data'!$E$12,0,10*ROW('Sanitation Data'!E45)),NA())</f>
        <v>#N/A</v>
      </c>
      <c r="AJ51" s="205" t="e">
        <f ca="1">+IF(AND(ISNUMBER(OFFSET('Sanitation Data'!$E$13,0,10*ROW('Sanitation Data'!E45))),'Data Summary'!CY51="Yes"),OFFSET('Sanitation Data'!$E$13,0,10*ROW('Sanitation Data'!E45)),NA())</f>
        <v>#N/A</v>
      </c>
      <c r="AK51" s="205" t="e">
        <f ca="1">+IF(AND(ISNUMBER(OFFSET('Sanitation Data'!$F$5,0,10*ROW('Sanitation Data'!F45))),'Data Summary'!CZ51="Yes"),100-OFFSET('Sanitation Data'!$F$5,0,10*ROW('Sanitation Data'!F45)),NA())</f>
        <v>#N/A</v>
      </c>
      <c r="AL51" s="205" t="e">
        <f ca="1">+IF(AND(ISNUMBER(OFFSET('Sanitation Data'!$F$7,0,10*ROW('Sanitation Data'!F45))),'Data Summary'!DA51="Yes"),OFFSET('Sanitation Data'!$F$7,0,10*ROW('Sanitation Data'!F45)),NA())</f>
        <v>#N/A</v>
      </c>
      <c r="AM51" s="205" t="e">
        <f ca="1">+IF(AND(ISNUMBER(OFFSET('Sanitation Data'!$F$11,0,10*ROW('Sanitation Data'!F45))),'Data Summary'!DB51="Yes"),OFFSET('Sanitation Data'!$F$11,0,10*ROW('Sanitation Data'!F45)),NA())</f>
        <v>#N/A</v>
      </c>
      <c r="AN51" s="205" t="e">
        <f ca="1">+IF(AND(ISNUMBER(OFFSET('Sanitation Data'!$F$12,0,10*ROW('Sanitation Data'!F45))),'Data Summary'!DC51="Yes"),OFFSET('Sanitation Data'!$F$12,0,10*ROW('Sanitation Data'!F45)),NA())</f>
        <v>#N/A</v>
      </c>
      <c r="AO51" s="205" t="e">
        <f ca="1">+IF(AND(ISNUMBER(OFFSET('Sanitation Data'!$F$13,0,10*ROW('Sanitation Data'!F45))),'Data Summary'!DD51="Yes"),OFFSET('Sanitation Data'!$F$13,0,10*ROW('Sanitation Data'!F45)),NA())</f>
        <v>#N/A</v>
      </c>
      <c r="AP51" s="205" t="e">
        <f ca="1">+IF(AND(ISNUMBER(OFFSET('Sanitation Data'!$G$5,0,10*ROW('Sanitation Data'!G45))),'Data Summary'!DE51="Yes"),100-OFFSET('Sanitation Data'!$G$5,0,10*ROW('Sanitation Data'!G45)),NA())</f>
        <v>#N/A</v>
      </c>
      <c r="AQ51" s="205" t="e">
        <f ca="1">+IF(AND(ISNUMBER(OFFSET('Sanitation Data'!$G$7,0,10*ROW('Sanitation Data'!G45))),'Data Summary'!DF51="Yes"),OFFSET('Sanitation Data'!$G$7,0,10*ROW('Sanitation Data'!G45)),NA())</f>
        <v>#N/A</v>
      </c>
      <c r="AR51" s="205" t="e">
        <f ca="1">+IF(AND(ISNUMBER(OFFSET('Sanitation Data'!$G$11,0,10*ROW('Sanitation Data'!G45))),'Data Summary'!DG51="Yes"),OFFSET('Sanitation Data'!$G$11,0,10*ROW('Sanitation Data'!G45)),NA())</f>
        <v>#N/A</v>
      </c>
      <c r="AS51" s="205" t="e">
        <f ca="1">+IF(AND(ISNUMBER(OFFSET('Sanitation Data'!$G$12,0,10*ROW('Sanitation Data'!G45))),'Data Summary'!DH51="Yes"),OFFSET('Sanitation Data'!$G$12,0,10*ROW('Sanitation Data'!G45)),NA())</f>
        <v>#N/A</v>
      </c>
      <c r="AT51" s="205" t="e">
        <f ca="1">+IF(AND(ISNUMBER(OFFSET('Sanitation Data'!$G$13,0,10*ROW('Sanitation Data'!G45))),'Data Summary'!DI51="Yes"),OFFSET('Sanitation Data'!$G$13,0,10*ROW('Sanitation Data'!G45)),NA())</f>
        <v>#N/A</v>
      </c>
      <c r="AU51" s="205" t="e">
        <f ca="1">+IF(AND(ISNUMBER(OFFSET('Sanitation Data'!$H$5,0,10*ROW('Sanitation Data'!H45))),'Data Summary'!DJ51="Yes"),100-OFFSET('Sanitation Data'!$H$5,0,10*ROW('Sanitation Data'!H45)),NA())</f>
        <v>#N/A</v>
      </c>
      <c r="AV51" s="205" t="e">
        <f ca="1">+IF(AND(ISNUMBER(OFFSET('Sanitation Data'!$H$7,0,10*ROW('Sanitation Data'!H45))),'Data Summary'!DK51="Yes"),OFFSET('Sanitation Data'!$H$7,0,10*ROW('Sanitation Data'!H45)),NA())</f>
        <v>#N/A</v>
      </c>
      <c r="AW51" s="205" t="e">
        <f ca="1">+IF(AND(ISNUMBER(OFFSET('Sanitation Data'!$H$11,0,10*ROW('Sanitation Data'!H45))),'Data Summary'!DL51="Yes"),OFFSET('Sanitation Data'!$H$11,0,10*ROW('Sanitation Data'!H45)),NA())</f>
        <v>#N/A</v>
      </c>
      <c r="AX51" s="205" t="e">
        <f ca="1">+IF(AND(ISNUMBER(OFFSET('Sanitation Data'!$H$12,0,10*ROW('Sanitation Data'!H45))),'Data Summary'!DM51="Yes"),OFFSET('Sanitation Data'!$H$12,0,10*ROW('Sanitation Data'!H45)),NA())</f>
        <v>#N/A</v>
      </c>
      <c r="AY51" s="205" t="e">
        <f ca="1">+IF(AND(ISNUMBER(OFFSET('Sanitation Data'!$H$13,0,10*ROW('Sanitation Data'!H45))),'Data Summary'!DN51="Yes"),OFFSET('Sanitation Data'!$H$13,0,10*ROW('Sanitation Data'!H45)),NA())</f>
        <v>#N/A</v>
      </c>
      <c r="AZ51" s="206" t="e">
        <f ca="1">+IF(AND(ISNUMBER(OFFSET('Hygiene Data'!$C$6,0,10*ROW('Hygiene Data'!C45))),'Data Summary'!DO51="Yes"),OFFSET('Hygiene Data'!$C$6,0,10*ROW('Hygiene Data'!C45)),NA())</f>
        <v>#N/A</v>
      </c>
      <c r="BA51" s="206" t="e">
        <f ca="1">+IF(AND(ISNUMBER(OFFSET('Hygiene Data'!$C$8,0,10*ROW('Hygiene Data'!C45))),'Data Summary'!DP51="Yes"),OFFSET('Hygiene Data'!$C$8,0,10*ROW('Hygiene Data'!C45)),NA())</f>
        <v>#N/A</v>
      </c>
      <c r="BB51" s="206" t="e">
        <f ca="1">+IF(AND(ISNUMBER(OFFSET('Hygiene Data'!$C$10,0,10*ROW('Hygiene Data'!C45))),'Data Summary'!DQ51="Yes"),OFFSET('Hygiene Data'!$C$10,0,10*ROW('Hygiene Data'!C45)),NA())</f>
        <v>#N/A</v>
      </c>
      <c r="BC51" s="206" t="e">
        <f ca="1">+IF(AND(ISNUMBER(OFFSET('Hygiene Data'!$D$6,0,10*ROW('Hygiene Data'!D45))),'Data Summary'!DR51="Yes"),OFFSET('Hygiene Data'!$D$6,0,10*ROW('Hygiene Data'!D45)),NA())</f>
        <v>#N/A</v>
      </c>
      <c r="BD51" s="206" t="e">
        <f ca="1">+IF(AND(ISNUMBER(OFFSET('Hygiene Data'!$D$8,0,10*ROW('Hygiene Data'!D45))),'Data Summary'!DS51="Yes"),OFFSET('Hygiene Data'!$D$8,0,10*ROW('Hygiene Data'!D45)),NA())</f>
        <v>#N/A</v>
      </c>
      <c r="BE51" s="206" t="e">
        <f ca="1">+IF(AND(ISNUMBER(OFFSET('Hygiene Data'!$D$10,0,10*ROW('Hygiene Data'!D45))),'Data Summary'!DT51="Yes"),OFFSET('Hygiene Data'!$D$10,0,10*ROW('Hygiene Data'!D45)),NA())</f>
        <v>#N/A</v>
      </c>
      <c r="BF51" s="206" t="e">
        <f ca="1">+IF(AND(ISNUMBER(OFFSET('Hygiene Data'!$E$6,0,10*ROW('Hygiene Data'!E45))),'Data Summary'!DU51="Yes"),OFFSET('Hygiene Data'!$E$6,0,10*ROW('Hygiene Data'!E45)),NA())</f>
        <v>#N/A</v>
      </c>
      <c r="BG51" s="206" t="e">
        <f ca="1">+IF(AND(ISNUMBER(OFFSET('Hygiene Data'!$E$8,0,10*ROW('Hygiene Data'!E45))),'Data Summary'!DV51="Yes"),OFFSET('Hygiene Data'!$E$8,0,10*ROW('Hygiene Data'!E45)),NA())</f>
        <v>#N/A</v>
      </c>
      <c r="BH51" s="206" t="e">
        <f ca="1">+IF(AND(ISNUMBER(OFFSET('Hygiene Data'!$E$10,0,10*ROW('Hygiene Data'!E45))),'Data Summary'!DW51="Yes"),OFFSET('Hygiene Data'!$E$10,0,10*ROW('Hygiene Data'!E45)),NA())</f>
        <v>#N/A</v>
      </c>
      <c r="BI51" s="206" t="e">
        <f ca="1">+IF(AND(ISNUMBER(OFFSET('Hygiene Data'!$F$6,0,10*ROW('Hygiene Data'!F45))),'Data Summary'!DX51="Yes"),OFFSET('Hygiene Data'!$F$6,0,10*ROW('Hygiene Data'!F45)),NA())</f>
        <v>#N/A</v>
      </c>
      <c r="BJ51" s="206" t="e">
        <f ca="1">+IF(AND(ISNUMBER(OFFSET('Hygiene Data'!$F$8,0,10*ROW('Hygiene Data'!F45))),'Data Summary'!DY51="Yes"),OFFSET('Hygiene Data'!$F$8,0,10*ROW('Hygiene Data'!F45)),NA())</f>
        <v>#N/A</v>
      </c>
      <c r="BK51" s="206" t="e">
        <f ca="1">+IF(AND(ISNUMBER(OFFSET('Hygiene Data'!$F$10,0,10*ROW('Hygiene Data'!F45))),'Data Summary'!DZ51="Yes"),OFFSET('Hygiene Data'!$F$10,0,10*ROW('Hygiene Data'!F45)),NA())</f>
        <v>#N/A</v>
      </c>
      <c r="BL51" s="206" t="e">
        <f ca="1">+IF(AND(ISNUMBER(OFFSET('Hygiene Data'!$G$6,0,10*ROW('Hygiene Data'!G45))),'Data Summary'!EA51="Yes"),OFFSET('Hygiene Data'!$G$6,0,10*ROW('Hygiene Data'!G45)),NA())</f>
        <v>#N/A</v>
      </c>
      <c r="BM51" s="206" t="e">
        <f ca="1">+IF(AND(ISNUMBER(OFFSET('Hygiene Data'!$G$8,0,10*ROW('Hygiene Data'!G45))),'Data Summary'!EB51="Yes"),OFFSET('Hygiene Data'!$G$8,0,10*ROW('Hygiene Data'!G45)),NA())</f>
        <v>#N/A</v>
      </c>
      <c r="BN51" s="206" t="e">
        <f ca="1">+IF(AND(ISNUMBER(OFFSET('Hygiene Data'!$G$10,0,10*ROW('Hygiene Data'!G45))),'Data Summary'!EC51="Yes"),OFFSET('Hygiene Data'!$G$10,0,10*ROW('Hygiene Data'!G45)),NA())</f>
        <v>#N/A</v>
      </c>
      <c r="BO51" s="206" t="e">
        <f ca="1">+IF(AND(ISNUMBER(OFFSET('Hygiene Data'!$H$6,0,10*ROW('Hygiene Data'!H45))),'Data Summary'!ED51="Yes"),OFFSET('Hygiene Data'!$H$6,0,10*ROW('Hygiene Data'!H45)),NA())</f>
        <v>#N/A</v>
      </c>
      <c r="BP51" s="206" t="e">
        <f ca="1">+IF(AND(ISNUMBER(OFFSET('Hygiene Data'!$H$8,0,10*ROW('Hygiene Data'!H45))),'Data Summary'!EE51="Yes"),OFFSET('Hygiene Data'!$H$8,0,10*ROW('Hygiene Data'!H45)),NA())</f>
        <v>#N/A</v>
      </c>
      <c r="BQ51" s="206" t="e">
        <f ca="1">+IF(AND(ISNUMBER(OFFSET('Hygiene Data'!$H$10,0,10*ROW('Hygiene Data'!H45))),'Data Summary'!EF51="Yes"),OFFSET('Hygiene Data'!$H$10,0,10*ROW('Hygiene Data'!H45)),NA())</f>
        <v>#N/A</v>
      </c>
    </row>
    <row r="52" spans="1:69" x14ac:dyDescent="0.25">
      <c r="A52" s="59" t="e">
        <f ca="1">+IF(OFFSET('Water Data'!$B$1,0,10*ROW('Water Data'!B46))="",NA(),OFFSET('Water Data'!$B$1,0,10*ROW('Water Data'!B46)))</f>
        <v>#N/A</v>
      </c>
      <c r="B52" s="59" t="e">
        <f ca="1">+IF(OFFSET('Water Data'!$A$3,0,10*ROW('Water Data'!A49))="",NA(),OFFSET('Water Data'!$A$3,0,10*ROW('Water Data'!A49)))</f>
        <v>#N/A</v>
      </c>
      <c r="C52" s="59" t="e">
        <f ca="1">+IF(OFFSET('Water Data'!$C$3,0,10*ROW('Water Data'!C49))="",NA(),OFFSET('Water Data'!$C$3,0,10*ROW('Water Data'!C49)))</f>
        <v>#N/A</v>
      </c>
      <c r="D52" s="433" t="e">
        <f ca="1">+IF(AND(ISNUMBER(OFFSET('Water Data'!$C$5,0,10*ROW('Water Data'!C46))),'Data Summary'!BS52="Yes"),100-OFFSET('Water Data'!$C$5,0,10*ROW('Water Data'!C46)),NA())</f>
        <v>#N/A</v>
      </c>
      <c r="E52" s="433" t="e">
        <f ca="1">+IF(AND(ISNUMBER(OFFSET('Water Data'!$C$7,0,10*ROW('Water Data'!C46))),'Data Summary'!BT52="Yes"),OFFSET('Water Data'!$C$7,0,10*ROW('Water Data'!C46)),NA())</f>
        <v>#N/A</v>
      </c>
      <c r="F52" s="433" t="e">
        <f ca="1">+IF(AND(ISNUMBER(OFFSET('Water Data'!$C$10,0,10*ROW('Water Data'!C46))),'Data Summary'!BU52="Yes"),OFFSET('Water Data'!$C$10,0,10*ROW('Water Data'!C46)),NA())</f>
        <v>#N/A</v>
      </c>
      <c r="G52" s="433" t="e">
        <f ca="1">+IF(AND(ISNUMBER(OFFSET('Water Data'!$D$5,0,10*ROW('Water Data'!D46))),'Data Summary'!BV52="Yes"),100-OFFSET('Water Data'!$D$5,0,10*ROW('Water Data'!D46)),NA())</f>
        <v>#N/A</v>
      </c>
      <c r="H52" s="433" t="e">
        <f ca="1">+IF(AND(ISNUMBER(OFFSET('Water Data'!$D$7,0,10*ROW('Water Data'!D46))),'Data Summary'!BW52="Yes"),OFFSET('Water Data'!$D$7,0,10*ROW('Water Data'!D46)),NA())</f>
        <v>#N/A</v>
      </c>
      <c r="I52" s="433" t="e">
        <f ca="1">+IF(AND(ISNUMBER(OFFSET('Water Data'!$D$10,0,10*ROW('Water Data'!D46))),'Data Summary'!BX52="Yes"),OFFSET('Water Data'!$D$10,0,10*ROW('Water Data'!D46)),NA())</f>
        <v>#N/A</v>
      </c>
      <c r="J52" s="433" t="e">
        <f ca="1">+IF(AND(ISNUMBER(OFFSET('Water Data'!$E$5,0,10*ROW('Water Data'!E46))),'Data Summary'!BY52="Yes"),100-OFFSET('Water Data'!$E$5,0,10*ROW('Water Data'!E46)),NA())</f>
        <v>#N/A</v>
      </c>
      <c r="K52" s="433" t="e">
        <f ca="1">+IF(AND(ISNUMBER(OFFSET('Water Data'!$E$7,0,10*ROW('Water Data'!E46))),'Data Summary'!BZ52="Yes"),OFFSET('Water Data'!$E$7,0,10*ROW('Water Data'!E46)),NA())</f>
        <v>#N/A</v>
      </c>
      <c r="L52" s="433" t="e">
        <f ca="1">+IF(AND(ISNUMBER(OFFSET('Water Data'!$E$10,0,10*ROW('Water Data'!E46))),'Data Summary'!CA52="Yes"),OFFSET('Water Data'!$E$10,0,10*ROW('Water Data'!E46)),NA())</f>
        <v>#N/A</v>
      </c>
      <c r="M52" s="433" t="e">
        <f ca="1">+IF(AND(ISNUMBER(OFFSET('Water Data'!$F$5,0,10*ROW('Water Data'!F46))),'Data Summary'!CB52="Yes"),100-OFFSET('Water Data'!$F$5,0,10*ROW('Water Data'!F46)),NA())</f>
        <v>#N/A</v>
      </c>
      <c r="N52" s="433" t="e">
        <f ca="1">+IF(AND(ISNUMBER(OFFSET('Water Data'!$F$7,0,10*ROW('Water Data'!F46))),'Data Summary'!CC52="Yes"),OFFSET('Water Data'!$F$7,0,10*ROW('Water Data'!F46)),NA())</f>
        <v>#N/A</v>
      </c>
      <c r="O52" s="433" t="e">
        <f ca="1">+IF(AND(ISNUMBER(OFFSET('Water Data'!$F$10,0,10*ROW('Water Data'!F46))),'Data Summary'!CD52="Yes"),OFFSET('Water Data'!$F$10,0,10*ROW('Water Data'!F46)),NA())</f>
        <v>#N/A</v>
      </c>
      <c r="P52" s="433" t="e">
        <f ca="1">+IF(AND(ISNUMBER(OFFSET('Water Data'!$G$5,0,10*ROW('Water Data'!G46))),'Data Summary'!CE52="Yes"),100-OFFSET('Water Data'!$G$5,0,10*ROW('Water Data'!G46)),NA())</f>
        <v>#N/A</v>
      </c>
      <c r="Q52" s="433" t="e">
        <f ca="1">+IF(AND(ISNUMBER(OFFSET('Water Data'!$G$7,0,10*ROW('Water Data'!G46))),'Data Summary'!CF52="Yes"),OFFSET('Water Data'!$G$7,0,10*ROW('Water Data'!G46)),NA())</f>
        <v>#N/A</v>
      </c>
      <c r="R52" s="433" t="e">
        <f ca="1">+IF(AND(ISNUMBER(OFFSET('Water Data'!$G$10,0,10*ROW('Water Data'!G46))),'Data Summary'!CG52="Yes"),OFFSET('Water Data'!$G$10,0,10*ROW('Water Data'!G46)),NA())</f>
        <v>#N/A</v>
      </c>
      <c r="S52" s="433" t="e">
        <f ca="1">+IF(AND(ISNUMBER(OFFSET('Water Data'!$H$5,0,10*ROW('Water Data'!H46))),'Data Summary'!CH52="Yes"),100-OFFSET('Water Data'!$H$5,0,10*ROW('Water Data'!H46)),NA())</f>
        <v>#N/A</v>
      </c>
      <c r="T52" s="433" t="e">
        <f ca="1">+IF(AND(ISNUMBER(OFFSET('Water Data'!$H$7,0,10*ROW('Water Data'!H46))),'Data Summary'!CI52="Yes"),OFFSET('Water Data'!$H$7,0,10*ROW('Water Data'!H46)),NA())</f>
        <v>#N/A</v>
      </c>
      <c r="U52" s="433" t="e">
        <f ca="1">+IF(AND(ISNUMBER(OFFSET('Water Data'!$H$10,0,10*ROW('Water Data'!H46))),'Data Summary'!CJ52="Yes"),OFFSET('Water Data'!$H$10,0,10*ROW('Water Data'!H46)),NA())</f>
        <v>#N/A</v>
      </c>
      <c r="V52" s="205" t="e">
        <f ca="1">+IF(AND(ISNUMBER(OFFSET('Sanitation Data'!$C$5,0,10*ROW('Sanitation Data'!C46))),'Data Summary'!CK52="Yes"),100-OFFSET('Sanitation Data'!$C$5,0,10*ROW('Sanitation Data'!C46)),NA())</f>
        <v>#N/A</v>
      </c>
      <c r="W52" s="205" t="e">
        <f ca="1">+IF(AND(ISNUMBER(OFFSET('Sanitation Data'!$C$7,0,10*ROW('Sanitation Data'!C46))),'Data Summary'!CL52="Yes"),OFFSET('Sanitation Data'!$C$7,0,10*ROW('Sanitation Data'!C46)),NA())</f>
        <v>#N/A</v>
      </c>
      <c r="X52" s="205" t="e">
        <f ca="1">+IF(AND(ISNUMBER(OFFSET('Sanitation Data'!$C$11,0,10*ROW('Sanitation Data'!C46))),'Data Summary'!CM52="Yes"),OFFSET('Sanitation Data'!$C$11,0,10*ROW('Sanitation Data'!C46)),NA())</f>
        <v>#N/A</v>
      </c>
      <c r="Y52" s="205" t="e">
        <f ca="1">+IF(AND(ISNUMBER(OFFSET('Sanitation Data'!$C$12,0,10*ROW('Sanitation Data'!C46))),'Data Summary'!CN52="Yes"),OFFSET('Sanitation Data'!$C$12,0,10*ROW('Sanitation Data'!C46)),NA())</f>
        <v>#N/A</v>
      </c>
      <c r="Z52" s="205" t="e">
        <f ca="1">+IF(AND(ISNUMBER(OFFSET('Sanitation Data'!$C$13,0,10*ROW('Sanitation Data'!C46))),'Data Summary'!CO52="Yes"),OFFSET('Sanitation Data'!$C$13,0,10*ROW('Sanitation Data'!C46)),NA())</f>
        <v>#N/A</v>
      </c>
      <c r="AA52" s="205" t="e">
        <f ca="1">+IF(AND(ISNUMBER(OFFSET('Sanitation Data'!$D$5,0,10*ROW('Sanitation Data'!D46))),'Data Summary'!CP52="Yes"),100-OFFSET('Sanitation Data'!$D$5,0,10*ROW('Sanitation Data'!D46)),NA())</f>
        <v>#N/A</v>
      </c>
      <c r="AB52" s="205" t="e">
        <f ca="1">+IF(AND(ISNUMBER(OFFSET('Sanitation Data'!$D$7,0,10*ROW('Sanitation Data'!D46))),'Data Summary'!CQ52="Yes"),OFFSET('Sanitation Data'!$D$7,0,10*ROW('Sanitation Data'!D46)),NA())</f>
        <v>#N/A</v>
      </c>
      <c r="AC52" s="205" t="e">
        <f ca="1">+IF(AND(ISNUMBER(OFFSET('Sanitation Data'!$D$11,0,10*ROW('Sanitation Data'!D46))),'Data Summary'!CR52="Yes"),OFFSET('Sanitation Data'!$D$11,0,10*ROW('Sanitation Data'!D46)),NA())</f>
        <v>#N/A</v>
      </c>
      <c r="AD52" s="205" t="e">
        <f ca="1">+IF(AND(ISNUMBER(OFFSET('Sanitation Data'!$D$12,0,10*ROW('Sanitation Data'!D46))),'Data Summary'!CS52="Yes"),OFFSET('Sanitation Data'!$D$12,0,10*ROW('Sanitation Data'!D46)),NA())</f>
        <v>#N/A</v>
      </c>
      <c r="AE52" s="205" t="e">
        <f ca="1">+IF(AND(ISNUMBER(OFFSET('Sanitation Data'!$D$13,0,10*ROW('Sanitation Data'!D46))),'Data Summary'!CT52="Yes"),OFFSET('Sanitation Data'!$D$13,0,10*ROW('Sanitation Data'!D46)),NA())</f>
        <v>#N/A</v>
      </c>
      <c r="AF52" s="205" t="e">
        <f ca="1">+IF(AND(ISNUMBER(OFFSET('Sanitation Data'!$E$5,0,10*ROW('Sanitation Data'!E46))),'Data Summary'!CU52="Yes"),100-OFFSET('Sanitation Data'!$E$5,0,10*ROW('Sanitation Data'!E46)),NA())</f>
        <v>#N/A</v>
      </c>
      <c r="AG52" s="205" t="e">
        <f ca="1">+IF(AND(ISNUMBER(OFFSET('Sanitation Data'!$E$7,0,10*ROW('Sanitation Data'!E46))),'Data Summary'!CV52="Yes"),OFFSET('Sanitation Data'!$E$7,0,10*ROW('Sanitation Data'!E46)),NA())</f>
        <v>#N/A</v>
      </c>
      <c r="AH52" s="205" t="e">
        <f ca="1">+IF(AND(ISNUMBER(OFFSET('Sanitation Data'!$E$11,0,10*ROW('Sanitation Data'!E46))),'Data Summary'!CW52="Yes"),OFFSET('Sanitation Data'!$E$11,0,10*ROW('Sanitation Data'!E46)),NA())</f>
        <v>#N/A</v>
      </c>
      <c r="AI52" s="205" t="e">
        <f ca="1">+IF(AND(ISNUMBER(OFFSET('Sanitation Data'!$E$12,0,10*ROW('Sanitation Data'!E46))),'Data Summary'!CX52="Yes"),OFFSET('Sanitation Data'!$E$12,0,10*ROW('Sanitation Data'!E46)),NA())</f>
        <v>#N/A</v>
      </c>
      <c r="AJ52" s="205" t="e">
        <f ca="1">+IF(AND(ISNUMBER(OFFSET('Sanitation Data'!$E$13,0,10*ROW('Sanitation Data'!E46))),'Data Summary'!CY52="Yes"),OFFSET('Sanitation Data'!$E$13,0,10*ROW('Sanitation Data'!E46)),NA())</f>
        <v>#N/A</v>
      </c>
      <c r="AK52" s="205" t="e">
        <f ca="1">+IF(AND(ISNUMBER(OFFSET('Sanitation Data'!$F$5,0,10*ROW('Sanitation Data'!F46))),'Data Summary'!CZ52="Yes"),100-OFFSET('Sanitation Data'!$F$5,0,10*ROW('Sanitation Data'!F46)),NA())</f>
        <v>#N/A</v>
      </c>
      <c r="AL52" s="205" t="e">
        <f ca="1">+IF(AND(ISNUMBER(OFFSET('Sanitation Data'!$F$7,0,10*ROW('Sanitation Data'!F46))),'Data Summary'!DA52="Yes"),OFFSET('Sanitation Data'!$F$7,0,10*ROW('Sanitation Data'!F46)),NA())</f>
        <v>#N/A</v>
      </c>
      <c r="AM52" s="205" t="e">
        <f ca="1">+IF(AND(ISNUMBER(OFFSET('Sanitation Data'!$F$11,0,10*ROW('Sanitation Data'!F46))),'Data Summary'!DB52="Yes"),OFFSET('Sanitation Data'!$F$11,0,10*ROW('Sanitation Data'!F46)),NA())</f>
        <v>#N/A</v>
      </c>
      <c r="AN52" s="205" t="e">
        <f ca="1">+IF(AND(ISNUMBER(OFFSET('Sanitation Data'!$F$12,0,10*ROW('Sanitation Data'!F46))),'Data Summary'!DC52="Yes"),OFFSET('Sanitation Data'!$F$12,0,10*ROW('Sanitation Data'!F46)),NA())</f>
        <v>#N/A</v>
      </c>
      <c r="AO52" s="205" t="e">
        <f ca="1">+IF(AND(ISNUMBER(OFFSET('Sanitation Data'!$F$13,0,10*ROW('Sanitation Data'!F46))),'Data Summary'!DD52="Yes"),OFFSET('Sanitation Data'!$F$13,0,10*ROW('Sanitation Data'!F46)),NA())</f>
        <v>#N/A</v>
      </c>
      <c r="AP52" s="205" t="e">
        <f ca="1">+IF(AND(ISNUMBER(OFFSET('Sanitation Data'!$G$5,0,10*ROW('Sanitation Data'!G46))),'Data Summary'!DE52="Yes"),100-OFFSET('Sanitation Data'!$G$5,0,10*ROW('Sanitation Data'!G46)),NA())</f>
        <v>#N/A</v>
      </c>
      <c r="AQ52" s="205" t="e">
        <f ca="1">+IF(AND(ISNUMBER(OFFSET('Sanitation Data'!$G$7,0,10*ROW('Sanitation Data'!G46))),'Data Summary'!DF52="Yes"),OFFSET('Sanitation Data'!$G$7,0,10*ROW('Sanitation Data'!G46)),NA())</f>
        <v>#N/A</v>
      </c>
      <c r="AR52" s="205" t="e">
        <f ca="1">+IF(AND(ISNUMBER(OFFSET('Sanitation Data'!$G$11,0,10*ROW('Sanitation Data'!G46))),'Data Summary'!DG52="Yes"),OFFSET('Sanitation Data'!$G$11,0,10*ROW('Sanitation Data'!G46)),NA())</f>
        <v>#N/A</v>
      </c>
      <c r="AS52" s="205" t="e">
        <f ca="1">+IF(AND(ISNUMBER(OFFSET('Sanitation Data'!$G$12,0,10*ROW('Sanitation Data'!G46))),'Data Summary'!DH52="Yes"),OFFSET('Sanitation Data'!$G$12,0,10*ROW('Sanitation Data'!G46)),NA())</f>
        <v>#N/A</v>
      </c>
      <c r="AT52" s="205" t="e">
        <f ca="1">+IF(AND(ISNUMBER(OFFSET('Sanitation Data'!$G$13,0,10*ROW('Sanitation Data'!G46))),'Data Summary'!DI52="Yes"),OFFSET('Sanitation Data'!$G$13,0,10*ROW('Sanitation Data'!G46)),NA())</f>
        <v>#N/A</v>
      </c>
      <c r="AU52" s="205" t="e">
        <f ca="1">+IF(AND(ISNUMBER(OFFSET('Sanitation Data'!$H$5,0,10*ROW('Sanitation Data'!H46))),'Data Summary'!DJ52="Yes"),100-OFFSET('Sanitation Data'!$H$5,0,10*ROW('Sanitation Data'!H46)),NA())</f>
        <v>#N/A</v>
      </c>
      <c r="AV52" s="205" t="e">
        <f ca="1">+IF(AND(ISNUMBER(OFFSET('Sanitation Data'!$H$7,0,10*ROW('Sanitation Data'!H46))),'Data Summary'!DK52="Yes"),OFFSET('Sanitation Data'!$H$7,0,10*ROW('Sanitation Data'!H46)),NA())</f>
        <v>#N/A</v>
      </c>
      <c r="AW52" s="205" t="e">
        <f ca="1">+IF(AND(ISNUMBER(OFFSET('Sanitation Data'!$H$11,0,10*ROW('Sanitation Data'!H46))),'Data Summary'!DL52="Yes"),OFFSET('Sanitation Data'!$H$11,0,10*ROW('Sanitation Data'!H46)),NA())</f>
        <v>#N/A</v>
      </c>
      <c r="AX52" s="205" t="e">
        <f ca="1">+IF(AND(ISNUMBER(OFFSET('Sanitation Data'!$H$12,0,10*ROW('Sanitation Data'!H46))),'Data Summary'!DM52="Yes"),OFFSET('Sanitation Data'!$H$12,0,10*ROW('Sanitation Data'!H46)),NA())</f>
        <v>#N/A</v>
      </c>
      <c r="AY52" s="205" t="e">
        <f ca="1">+IF(AND(ISNUMBER(OFFSET('Sanitation Data'!$H$13,0,10*ROW('Sanitation Data'!H46))),'Data Summary'!DN52="Yes"),OFFSET('Sanitation Data'!$H$13,0,10*ROW('Sanitation Data'!H46)),NA())</f>
        <v>#N/A</v>
      </c>
      <c r="AZ52" s="206" t="e">
        <f ca="1">+IF(AND(ISNUMBER(OFFSET('Hygiene Data'!$C$6,0,10*ROW('Hygiene Data'!C46))),'Data Summary'!DO52="Yes"),OFFSET('Hygiene Data'!$C$6,0,10*ROW('Hygiene Data'!C46)),NA())</f>
        <v>#N/A</v>
      </c>
      <c r="BA52" s="206" t="e">
        <f ca="1">+IF(AND(ISNUMBER(OFFSET('Hygiene Data'!$C$8,0,10*ROW('Hygiene Data'!C46))),'Data Summary'!DP52="Yes"),OFFSET('Hygiene Data'!$C$8,0,10*ROW('Hygiene Data'!C46)),NA())</f>
        <v>#N/A</v>
      </c>
      <c r="BB52" s="206" t="e">
        <f ca="1">+IF(AND(ISNUMBER(OFFSET('Hygiene Data'!$C$10,0,10*ROW('Hygiene Data'!C46))),'Data Summary'!DQ52="Yes"),OFFSET('Hygiene Data'!$C$10,0,10*ROW('Hygiene Data'!C46)),NA())</f>
        <v>#N/A</v>
      </c>
      <c r="BC52" s="206" t="e">
        <f ca="1">+IF(AND(ISNUMBER(OFFSET('Hygiene Data'!$D$6,0,10*ROW('Hygiene Data'!D46))),'Data Summary'!DR52="Yes"),OFFSET('Hygiene Data'!$D$6,0,10*ROW('Hygiene Data'!D46)),NA())</f>
        <v>#N/A</v>
      </c>
      <c r="BD52" s="206" t="e">
        <f ca="1">+IF(AND(ISNUMBER(OFFSET('Hygiene Data'!$D$8,0,10*ROW('Hygiene Data'!D46))),'Data Summary'!DS52="Yes"),OFFSET('Hygiene Data'!$D$8,0,10*ROW('Hygiene Data'!D46)),NA())</f>
        <v>#N/A</v>
      </c>
      <c r="BE52" s="206" t="e">
        <f ca="1">+IF(AND(ISNUMBER(OFFSET('Hygiene Data'!$D$10,0,10*ROW('Hygiene Data'!D46))),'Data Summary'!DT52="Yes"),OFFSET('Hygiene Data'!$D$10,0,10*ROW('Hygiene Data'!D46)),NA())</f>
        <v>#N/A</v>
      </c>
      <c r="BF52" s="206" t="e">
        <f ca="1">+IF(AND(ISNUMBER(OFFSET('Hygiene Data'!$E$6,0,10*ROW('Hygiene Data'!E46))),'Data Summary'!DU52="Yes"),OFFSET('Hygiene Data'!$E$6,0,10*ROW('Hygiene Data'!E46)),NA())</f>
        <v>#N/A</v>
      </c>
      <c r="BG52" s="206" t="e">
        <f ca="1">+IF(AND(ISNUMBER(OFFSET('Hygiene Data'!$E$8,0,10*ROW('Hygiene Data'!E46))),'Data Summary'!DV52="Yes"),OFFSET('Hygiene Data'!$E$8,0,10*ROW('Hygiene Data'!E46)),NA())</f>
        <v>#N/A</v>
      </c>
      <c r="BH52" s="206" t="e">
        <f ca="1">+IF(AND(ISNUMBER(OFFSET('Hygiene Data'!$E$10,0,10*ROW('Hygiene Data'!E46))),'Data Summary'!DW52="Yes"),OFFSET('Hygiene Data'!$E$10,0,10*ROW('Hygiene Data'!E46)),NA())</f>
        <v>#N/A</v>
      </c>
      <c r="BI52" s="206" t="e">
        <f ca="1">+IF(AND(ISNUMBER(OFFSET('Hygiene Data'!$F$6,0,10*ROW('Hygiene Data'!F46))),'Data Summary'!DX52="Yes"),OFFSET('Hygiene Data'!$F$6,0,10*ROW('Hygiene Data'!F46)),NA())</f>
        <v>#N/A</v>
      </c>
      <c r="BJ52" s="206" t="e">
        <f ca="1">+IF(AND(ISNUMBER(OFFSET('Hygiene Data'!$F$8,0,10*ROW('Hygiene Data'!F46))),'Data Summary'!DY52="Yes"),OFFSET('Hygiene Data'!$F$8,0,10*ROW('Hygiene Data'!F46)),NA())</f>
        <v>#N/A</v>
      </c>
      <c r="BK52" s="206" t="e">
        <f ca="1">+IF(AND(ISNUMBER(OFFSET('Hygiene Data'!$F$10,0,10*ROW('Hygiene Data'!F46))),'Data Summary'!DZ52="Yes"),OFFSET('Hygiene Data'!$F$10,0,10*ROW('Hygiene Data'!F46)),NA())</f>
        <v>#N/A</v>
      </c>
      <c r="BL52" s="206" t="e">
        <f ca="1">+IF(AND(ISNUMBER(OFFSET('Hygiene Data'!$G$6,0,10*ROW('Hygiene Data'!G46))),'Data Summary'!EA52="Yes"),OFFSET('Hygiene Data'!$G$6,0,10*ROW('Hygiene Data'!G46)),NA())</f>
        <v>#N/A</v>
      </c>
      <c r="BM52" s="206" t="e">
        <f ca="1">+IF(AND(ISNUMBER(OFFSET('Hygiene Data'!$G$8,0,10*ROW('Hygiene Data'!G46))),'Data Summary'!EB52="Yes"),OFFSET('Hygiene Data'!$G$8,0,10*ROW('Hygiene Data'!G46)),NA())</f>
        <v>#N/A</v>
      </c>
      <c r="BN52" s="206" t="e">
        <f ca="1">+IF(AND(ISNUMBER(OFFSET('Hygiene Data'!$G$10,0,10*ROW('Hygiene Data'!G46))),'Data Summary'!EC52="Yes"),OFFSET('Hygiene Data'!$G$10,0,10*ROW('Hygiene Data'!G46)),NA())</f>
        <v>#N/A</v>
      </c>
      <c r="BO52" s="206" t="e">
        <f ca="1">+IF(AND(ISNUMBER(OFFSET('Hygiene Data'!$H$6,0,10*ROW('Hygiene Data'!H46))),'Data Summary'!ED52="Yes"),OFFSET('Hygiene Data'!$H$6,0,10*ROW('Hygiene Data'!H46)),NA())</f>
        <v>#N/A</v>
      </c>
      <c r="BP52" s="206" t="e">
        <f ca="1">+IF(AND(ISNUMBER(OFFSET('Hygiene Data'!$H$8,0,10*ROW('Hygiene Data'!H46))),'Data Summary'!EE52="Yes"),OFFSET('Hygiene Data'!$H$8,0,10*ROW('Hygiene Data'!H46)),NA())</f>
        <v>#N/A</v>
      </c>
      <c r="BQ52" s="206" t="e">
        <f ca="1">+IF(AND(ISNUMBER(OFFSET('Hygiene Data'!$H$10,0,10*ROW('Hygiene Data'!H46))),'Data Summary'!EF52="Yes"),OFFSET('Hygiene Data'!$H$10,0,10*ROW('Hygiene Data'!H46)),NA())</f>
        <v>#N/A</v>
      </c>
    </row>
    <row r="53" spans="1:69" x14ac:dyDescent="0.25">
      <c r="A53" s="59" t="e">
        <f ca="1">+IF(OFFSET('Water Data'!$B$1,0,10*ROW('Water Data'!B47))="",NA(),OFFSET('Water Data'!$B$1,0,10*ROW('Water Data'!B47)))</f>
        <v>#N/A</v>
      </c>
      <c r="B53" s="59" t="e">
        <f ca="1">+IF(OFFSET('Water Data'!$A$3,0,10*ROW('Water Data'!A50))="",NA(),OFFSET('Water Data'!$A$3,0,10*ROW('Water Data'!A50)))</f>
        <v>#N/A</v>
      </c>
      <c r="C53" s="59" t="e">
        <f ca="1">+IF(OFFSET('Water Data'!$C$3,0,10*ROW('Water Data'!C50))="",NA(),OFFSET('Water Data'!$C$3,0,10*ROW('Water Data'!C50)))</f>
        <v>#N/A</v>
      </c>
      <c r="D53" s="433" t="e">
        <f ca="1">+IF(AND(ISNUMBER(OFFSET('Water Data'!$C$5,0,10*ROW('Water Data'!C47))),'Data Summary'!BS53="Yes"),100-OFFSET('Water Data'!$C$5,0,10*ROW('Water Data'!C47)),NA())</f>
        <v>#N/A</v>
      </c>
      <c r="E53" s="433" t="e">
        <f ca="1">+IF(AND(ISNUMBER(OFFSET('Water Data'!$C$7,0,10*ROW('Water Data'!C47))),'Data Summary'!BT53="Yes"),OFFSET('Water Data'!$C$7,0,10*ROW('Water Data'!C47)),NA())</f>
        <v>#N/A</v>
      </c>
      <c r="F53" s="433" t="e">
        <f ca="1">+IF(AND(ISNUMBER(OFFSET('Water Data'!$C$10,0,10*ROW('Water Data'!C47))),'Data Summary'!BU53="Yes"),OFFSET('Water Data'!$C$10,0,10*ROW('Water Data'!C47)),NA())</f>
        <v>#N/A</v>
      </c>
      <c r="G53" s="433" t="e">
        <f ca="1">+IF(AND(ISNUMBER(OFFSET('Water Data'!$D$5,0,10*ROW('Water Data'!D47))),'Data Summary'!BV53="Yes"),100-OFFSET('Water Data'!$D$5,0,10*ROW('Water Data'!D47)),NA())</f>
        <v>#N/A</v>
      </c>
      <c r="H53" s="433" t="e">
        <f ca="1">+IF(AND(ISNUMBER(OFFSET('Water Data'!$D$7,0,10*ROW('Water Data'!D47))),'Data Summary'!BW53="Yes"),OFFSET('Water Data'!$D$7,0,10*ROW('Water Data'!D47)),NA())</f>
        <v>#N/A</v>
      </c>
      <c r="I53" s="433" t="e">
        <f ca="1">+IF(AND(ISNUMBER(OFFSET('Water Data'!$D$10,0,10*ROW('Water Data'!D47))),'Data Summary'!BX53="Yes"),OFFSET('Water Data'!$D$10,0,10*ROW('Water Data'!D47)),NA())</f>
        <v>#N/A</v>
      </c>
      <c r="J53" s="433" t="e">
        <f ca="1">+IF(AND(ISNUMBER(OFFSET('Water Data'!$E$5,0,10*ROW('Water Data'!E47))),'Data Summary'!BY53="Yes"),100-OFFSET('Water Data'!$E$5,0,10*ROW('Water Data'!E47)),NA())</f>
        <v>#N/A</v>
      </c>
      <c r="K53" s="433" t="e">
        <f ca="1">+IF(AND(ISNUMBER(OFFSET('Water Data'!$E$7,0,10*ROW('Water Data'!E47))),'Data Summary'!BZ53="Yes"),OFFSET('Water Data'!$E$7,0,10*ROW('Water Data'!E47)),NA())</f>
        <v>#N/A</v>
      </c>
      <c r="L53" s="433" t="e">
        <f ca="1">+IF(AND(ISNUMBER(OFFSET('Water Data'!$E$10,0,10*ROW('Water Data'!E47))),'Data Summary'!CA53="Yes"),OFFSET('Water Data'!$E$10,0,10*ROW('Water Data'!E47)),NA())</f>
        <v>#N/A</v>
      </c>
      <c r="M53" s="433" t="e">
        <f ca="1">+IF(AND(ISNUMBER(OFFSET('Water Data'!$F$5,0,10*ROW('Water Data'!F47))),'Data Summary'!CB53="Yes"),100-OFFSET('Water Data'!$F$5,0,10*ROW('Water Data'!F47)),NA())</f>
        <v>#N/A</v>
      </c>
      <c r="N53" s="433" t="e">
        <f ca="1">+IF(AND(ISNUMBER(OFFSET('Water Data'!$F$7,0,10*ROW('Water Data'!F47))),'Data Summary'!CC53="Yes"),OFFSET('Water Data'!$F$7,0,10*ROW('Water Data'!F47)),NA())</f>
        <v>#N/A</v>
      </c>
      <c r="O53" s="433" t="e">
        <f ca="1">+IF(AND(ISNUMBER(OFFSET('Water Data'!$F$10,0,10*ROW('Water Data'!F47))),'Data Summary'!CD53="Yes"),OFFSET('Water Data'!$F$10,0,10*ROW('Water Data'!F47)),NA())</f>
        <v>#N/A</v>
      </c>
      <c r="P53" s="433" t="e">
        <f ca="1">+IF(AND(ISNUMBER(OFFSET('Water Data'!$G$5,0,10*ROW('Water Data'!G47))),'Data Summary'!CE53="Yes"),100-OFFSET('Water Data'!$G$5,0,10*ROW('Water Data'!G47)),NA())</f>
        <v>#N/A</v>
      </c>
      <c r="Q53" s="433" t="e">
        <f ca="1">+IF(AND(ISNUMBER(OFFSET('Water Data'!$G$7,0,10*ROW('Water Data'!G47))),'Data Summary'!CF53="Yes"),OFFSET('Water Data'!$G$7,0,10*ROW('Water Data'!G47)),NA())</f>
        <v>#N/A</v>
      </c>
      <c r="R53" s="433" t="e">
        <f ca="1">+IF(AND(ISNUMBER(OFFSET('Water Data'!$G$10,0,10*ROW('Water Data'!G47))),'Data Summary'!CG53="Yes"),OFFSET('Water Data'!$G$10,0,10*ROW('Water Data'!G47)),NA())</f>
        <v>#N/A</v>
      </c>
      <c r="S53" s="433" t="e">
        <f ca="1">+IF(AND(ISNUMBER(OFFSET('Water Data'!$H$5,0,10*ROW('Water Data'!H47))),'Data Summary'!CH53="Yes"),100-OFFSET('Water Data'!$H$5,0,10*ROW('Water Data'!H47)),NA())</f>
        <v>#N/A</v>
      </c>
      <c r="T53" s="433" t="e">
        <f ca="1">+IF(AND(ISNUMBER(OFFSET('Water Data'!$H$7,0,10*ROW('Water Data'!H47))),'Data Summary'!CI53="Yes"),OFFSET('Water Data'!$H$7,0,10*ROW('Water Data'!H47)),NA())</f>
        <v>#N/A</v>
      </c>
      <c r="U53" s="433" t="e">
        <f ca="1">+IF(AND(ISNUMBER(OFFSET('Water Data'!$H$10,0,10*ROW('Water Data'!H47))),'Data Summary'!CJ53="Yes"),OFFSET('Water Data'!$H$10,0,10*ROW('Water Data'!H47)),NA())</f>
        <v>#N/A</v>
      </c>
      <c r="V53" s="205" t="e">
        <f ca="1">+IF(AND(ISNUMBER(OFFSET('Sanitation Data'!$C$5,0,10*ROW('Sanitation Data'!C47))),'Data Summary'!CK53="Yes"),100-OFFSET('Sanitation Data'!$C$5,0,10*ROW('Sanitation Data'!C47)),NA())</f>
        <v>#N/A</v>
      </c>
      <c r="W53" s="205" t="e">
        <f ca="1">+IF(AND(ISNUMBER(OFFSET('Sanitation Data'!$C$7,0,10*ROW('Sanitation Data'!C47))),'Data Summary'!CL53="Yes"),OFFSET('Sanitation Data'!$C$7,0,10*ROW('Sanitation Data'!C47)),NA())</f>
        <v>#N/A</v>
      </c>
      <c r="X53" s="205" t="e">
        <f ca="1">+IF(AND(ISNUMBER(OFFSET('Sanitation Data'!$C$11,0,10*ROW('Sanitation Data'!C47))),'Data Summary'!CM53="Yes"),OFFSET('Sanitation Data'!$C$11,0,10*ROW('Sanitation Data'!C47)),NA())</f>
        <v>#N/A</v>
      </c>
      <c r="Y53" s="205" t="e">
        <f ca="1">+IF(AND(ISNUMBER(OFFSET('Sanitation Data'!$C$12,0,10*ROW('Sanitation Data'!C47))),'Data Summary'!CN53="Yes"),OFFSET('Sanitation Data'!$C$12,0,10*ROW('Sanitation Data'!C47)),NA())</f>
        <v>#N/A</v>
      </c>
      <c r="Z53" s="205" t="e">
        <f ca="1">+IF(AND(ISNUMBER(OFFSET('Sanitation Data'!$C$13,0,10*ROW('Sanitation Data'!C47))),'Data Summary'!CO53="Yes"),OFFSET('Sanitation Data'!$C$13,0,10*ROW('Sanitation Data'!C47)),NA())</f>
        <v>#N/A</v>
      </c>
      <c r="AA53" s="205" t="e">
        <f ca="1">+IF(AND(ISNUMBER(OFFSET('Sanitation Data'!$D$5,0,10*ROW('Sanitation Data'!D47))),'Data Summary'!CP53="Yes"),100-OFFSET('Sanitation Data'!$D$5,0,10*ROW('Sanitation Data'!D47)),NA())</f>
        <v>#N/A</v>
      </c>
      <c r="AB53" s="205" t="e">
        <f ca="1">+IF(AND(ISNUMBER(OFFSET('Sanitation Data'!$D$7,0,10*ROW('Sanitation Data'!D47))),'Data Summary'!CQ53="Yes"),OFFSET('Sanitation Data'!$D$7,0,10*ROW('Sanitation Data'!D47)),NA())</f>
        <v>#N/A</v>
      </c>
      <c r="AC53" s="205" t="e">
        <f ca="1">+IF(AND(ISNUMBER(OFFSET('Sanitation Data'!$D$11,0,10*ROW('Sanitation Data'!D47))),'Data Summary'!CR53="Yes"),OFFSET('Sanitation Data'!$D$11,0,10*ROW('Sanitation Data'!D47)),NA())</f>
        <v>#N/A</v>
      </c>
      <c r="AD53" s="205" t="e">
        <f ca="1">+IF(AND(ISNUMBER(OFFSET('Sanitation Data'!$D$12,0,10*ROW('Sanitation Data'!D47))),'Data Summary'!CS53="Yes"),OFFSET('Sanitation Data'!$D$12,0,10*ROW('Sanitation Data'!D47)),NA())</f>
        <v>#N/A</v>
      </c>
      <c r="AE53" s="205" t="e">
        <f ca="1">+IF(AND(ISNUMBER(OFFSET('Sanitation Data'!$D$13,0,10*ROW('Sanitation Data'!D47))),'Data Summary'!CT53="Yes"),OFFSET('Sanitation Data'!$D$13,0,10*ROW('Sanitation Data'!D47)),NA())</f>
        <v>#N/A</v>
      </c>
      <c r="AF53" s="205" t="e">
        <f ca="1">+IF(AND(ISNUMBER(OFFSET('Sanitation Data'!$E$5,0,10*ROW('Sanitation Data'!E47))),'Data Summary'!CU53="Yes"),100-OFFSET('Sanitation Data'!$E$5,0,10*ROW('Sanitation Data'!E47)),NA())</f>
        <v>#N/A</v>
      </c>
      <c r="AG53" s="205" t="e">
        <f ca="1">+IF(AND(ISNUMBER(OFFSET('Sanitation Data'!$E$7,0,10*ROW('Sanitation Data'!E47))),'Data Summary'!CV53="Yes"),OFFSET('Sanitation Data'!$E$7,0,10*ROW('Sanitation Data'!E47)),NA())</f>
        <v>#N/A</v>
      </c>
      <c r="AH53" s="205" t="e">
        <f ca="1">+IF(AND(ISNUMBER(OFFSET('Sanitation Data'!$E$11,0,10*ROW('Sanitation Data'!E47))),'Data Summary'!CW53="Yes"),OFFSET('Sanitation Data'!$E$11,0,10*ROW('Sanitation Data'!E47)),NA())</f>
        <v>#N/A</v>
      </c>
      <c r="AI53" s="205" t="e">
        <f ca="1">+IF(AND(ISNUMBER(OFFSET('Sanitation Data'!$E$12,0,10*ROW('Sanitation Data'!E47))),'Data Summary'!CX53="Yes"),OFFSET('Sanitation Data'!$E$12,0,10*ROW('Sanitation Data'!E47)),NA())</f>
        <v>#N/A</v>
      </c>
      <c r="AJ53" s="205" t="e">
        <f ca="1">+IF(AND(ISNUMBER(OFFSET('Sanitation Data'!$E$13,0,10*ROW('Sanitation Data'!E47))),'Data Summary'!CY53="Yes"),OFFSET('Sanitation Data'!$E$13,0,10*ROW('Sanitation Data'!E47)),NA())</f>
        <v>#N/A</v>
      </c>
      <c r="AK53" s="205" t="e">
        <f ca="1">+IF(AND(ISNUMBER(OFFSET('Sanitation Data'!$F$5,0,10*ROW('Sanitation Data'!F47))),'Data Summary'!CZ53="Yes"),100-OFFSET('Sanitation Data'!$F$5,0,10*ROW('Sanitation Data'!F47)),NA())</f>
        <v>#N/A</v>
      </c>
      <c r="AL53" s="205" t="e">
        <f ca="1">+IF(AND(ISNUMBER(OFFSET('Sanitation Data'!$F$7,0,10*ROW('Sanitation Data'!F47))),'Data Summary'!DA53="Yes"),OFFSET('Sanitation Data'!$F$7,0,10*ROW('Sanitation Data'!F47)),NA())</f>
        <v>#N/A</v>
      </c>
      <c r="AM53" s="205" t="e">
        <f ca="1">+IF(AND(ISNUMBER(OFFSET('Sanitation Data'!$F$11,0,10*ROW('Sanitation Data'!F47))),'Data Summary'!DB53="Yes"),OFFSET('Sanitation Data'!$F$11,0,10*ROW('Sanitation Data'!F47)),NA())</f>
        <v>#N/A</v>
      </c>
      <c r="AN53" s="205" t="e">
        <f ca="1">+IF(AND(ISNUMBER(OFFSET('Sanitation Data'!$F$12,0,10*ROW('Sanitation Data'!F47))),'Data Summary'!DC53="Yes"),OFFSET('Sanitation Data'!$F$12,0,10*ROW('Sanitation Data'!F47)),NA())</f>
        <v>#N/A</v>
      </c>
      <c r="AO53" s="205" t="e">
        <f ca="1">+IF(AND(ISNUMBER(OFFSET('Sanitation Data'!$F$13,0,10*ROW('Sanitation Data'!F47))),'Data Summary'!DD53="Yes"),OFFSET('Sanitation Data'!$F$13,0,10*ROW('Sanitation Data'!F47)),NA())</f>
        <v>#N/A</v>
      </c>
      <c r="AP53" s="205" t="e">
        <f ca="1">+IF(AND(ISNUMBER(OFFSET('Sanitation Data'!$G$5,0,10*ROW('Sanitation Data'!G47))),'Data Summary'!DE53="Yes"),100-OFFSET('Sanitation Data'!$G$5,0,10*ROW('Sanitation Data'!G47)),NA())</f>
        <v>#N/A</v>
      </c>
      <c r="AQ53" s="205" t="e">
        <f ca="1">+IF(AND(ISNUMBER(OFFSET('Sanitation Data'!$G$7,0,10*ROW('Sanitation Data'!G47))),'Data Summary'!DF53="Yes"),OFFSET('Sanitation Data'!$G$7,0,10*ROW('Sanitation Data'!G47)),NA())</f>
        <v>#N/A</v>
      </c>
      <c r="AR53" s="205" t="e">
        <f ca="1">+IF(AND(ISNUMBER(OFFSET('Sanitation Data'!$G$11,0,10*ROW('Sanitation Data'!G47))),'Data Summary'!DG53="Yes"),OFFSET('Sanitation Data'!$G$11,0,10*ROW('Sanitation Data'!G47)),NA())</f>
        <v>#N/A</v>
      </c>
      <c r="AS53" s="205" t="e">
        <f ca="1">+IF(AND(ISNUMBER(OFFSET('Sanitation Data'!$G$12,0,10*ROW('Sanitation Data'!G47))),'Data Summary'!DH53="Yes"),OFFSET('Sanitation Data'!$G$12,0,10*ROW('Sanitation Data'!G47)),NA())</f>
        <v>#N/A</v>
      </c>
      <c r="AT53" s="205" t="e">
        <f ca="1">+IF(AND(ISNUMBER(OFFSET('Sanitation Data'!$G$13,0,10*ROW('Sanitation Data'!G47))),'Data Summary'!DI53="Yes"),OFFSET('Sanitation Data'!$G$13,0,10*ROW('Sanitation Data'!G47)),NA())</f>
        <v>#N/A</v>
      </c>
      <c r="AU53" s="205" t="e">
        <f ca="1">+IF(AND(ISNUMBER(OFFSET('Sanitation Data'!$H$5,0,10*ROW('Sanitation Data'!H47))),'Data Summary'!DJ53="Yes"),100-OFFSET('Sanitation Data'!$H$5,0,10*ROW('Sanitation Data'!H47)),NA())</f>
        <v>#N/A</v>
      </c>
      <c r="AV53" s="205" t="e">
        <f ca="1">+IF(AND(ISNUMBER(OFFSET('Sanitation Data'!$H$7,0,10*ROW('Sanitation Data'!H47))),'Data Summary'!DK53="Yes"),OFFSET('Sanitation Data'!$H$7,0,10*ROW('Sanitation Data'!H47)),NA())</f>
        <v>#N/A</v>
      </c>
      <c r="AW53" s="205" t="e">
        <f ca="1">+IF(AND(ISNUMBER(OFFSET('Sanitation Data'!$H$11,0,10*ROW('Sanitation Data'!H47))),'Data Summary'!DL53="Yes"),OFFSET('Sanitation Data'!$H$11,0,10*ROW('Sanitation Data'!H47)),NA())</f>
        <v>#N/A</v>
      </c>
      <c r="AX53" s="205" t="e">
        <f ca="1">+IF(AND(ISNUMBER(OFFSET('Sanitation Data'!$H$12,0,10*ROW('Sanitation Data'!H47))),'Data Summary'!DM53="Yes"),OFFSET('Sanitation Data'!$H$12,0,10*ROW('Sanitation Data'!H47)),NA())</f>
        <v>#N/A</v>
      </c>
      <c r="AY53" s="205" t="e">
        <f ca="1">+IF(AND(ISNUMBER(OFFSET('Sanitation Data'!$H$13,0,10*ROW('Sanitation Data'!H47))),'Data Summary'!DN53="Yes"),OFFSET('Sanitation Data'!$H$13,0,10*ROW('Sanitation Data'!H47)),NA())</f>
        <v>#N/A</v>
      </c>
      <c r="AZ53" s="206" t="e">
        <f ca="1">+IF(AND(ISNUMBER(OFFSET('Hygiene Data'!$C$6,0,10*ROW('Hygiene Data'!C47))),'Data Summary'!DO53="Yes"),OFFSET('Hygiene Data'!$C$6,0,10*ROW('Hygiene Data'!C47)),NA())</f>
        <v>#N/A</v>
      </c>
      <c r="BA53" s="206" t="e">
        <f ca="1">+IF(AND(ISNUMBER(OFFSET('Hygiene Data'!$C$8,0,10*ROW('Hygiene Data'!C47))),'Data Summary'!DP53="Yes"),OFFSET('Hygiene Data'!$C$8,0,10*ROW('Hygiene Data'!C47)),NA())</f>
        <v>#N/A</v>
      </c>
      <c r="BB53" s="206" t="e">
        <f ca="1">+IF(AND(ISNUMBER(OFFSET('Hygiene Data'!$C$10,0,10*ROW('Hygiene Data'!C47))),'Data Summary'!DQ53="Yes"),OFFSET('Hygiene Data'!$C$10,0,10*ROW('Hygiene Data'!C47)),NA())</f>
        <v>#N/A</v>
      </c>
      <c r="BC53" s="206" t="e">
        <f ca="1">+IF(AND(ISNUMBER(OFFSET('Hygiene Data'!$D$6,0,10*ROW('Hygiene Data'!D47))),'Data Summary'!DR53="Yes"),OFFSET('Hygiene Data'!$D$6,0,10*ROW('Hygiene Data'!D47)),NA())</f>
        <v>#N/A</v>
      </c>
      <c r="BD53" s="206" t="e">
        <f ca="1">+IF(AND(ISNUMBER(OFFSET('Hygiene Data'!$D$8,0,10*ROW('Hygiene Data'!D47))),'Data Summary'!DS53="Yes"),OFFSET('Hygiene Data'!$D$8,0,10*ROW('Hygiene Data'!D47)),NA())</f>
        <v>#N/A</v>
      </c>
      <c r="BE53" s="206" t="e">
        <f ca="1">+IF(AND(ISNUMBER(OFFSET('Hygiene Data'!$D$10,0,10*ROW('Hygiene Data'!D47))),'Data Summary'!DT53="Yes"),OFFSET('Hygiene Data'!$D$10,0,10*ROW('Hygiene Data'!D47)),NA())</f>
        <v>#N/A</v>
      </c>
      <c r="BF53" s="206" t="e">
        <f ca="1">+IF(AND(ISNUMBER(OFFSET('Hygiene Data'!$E$6,0,10*ROW('Hygiene Data'!E47))),'Data Summary'!DU53="Yes"),OFFSET('Hygiene Data'!$E$6,0,10*ROW('Hygiene Data'!E47)),NA())</f>
        <v>#N/A</v>
      </c>
      <c r="BG53" s="206" t="e">
        <f ca="1">+IF(AND(ISNUMBER(OFFSET('Hygiene Data'!$E$8,0,10*ROW('Hygiene Data'!E47))),'Data Summary'!DV53="Yes"),OFFSET('Hygiene Data'!$E$8,0,10*ROW('Hygiene Data'!E47)),NA())</f>
        <v>#N/A</v>
      </c>
      <c r="BH53" s="206" t="e">
        <f ca="1">+IF(AND(ISNUMBER(OFFSET('Hygiene Data'!$E$10,0,10*ROW('Hygiene Data'!E47))),'Data Summary'!DW53="Yes"),OFFSET('Hygiene Data'!$E$10,0,10*ROW('Hygiene Data'!E47)),NA())</f>
        <v>#N/A</v>
      </c>
      <c r="BI53" s="206" t="e">
        <f ca="1">+IF(AND(ISNUMBER(OFFSET('Hygiene Data'!$F$6,0,10*ROW('Hygiene Data'!F47))),'Data Summary'!DX53="Yes"),OFFSET('Hygiene Data'!$F$6,0,10*ROW('Hygiene Data'!F47)),NA())</f>
        <v>#N/A</v>
      </c>
      <c r="BJ53" s="206" t="e">
        <f ca="1">+IF(AND(ISNUMBER(OFFSET('Hygiene Data'!$F$8,0,10*ROW('Hygiene Data'!F47))),'Data Summary'!DY53="Yes"),OFFSET('Hygiene Data'!$F$8,0,10*ROW('Hygiene Data'!F47)),NA())</f>
        <v>#N/A</v>
      </c>
      <c r="BK53" s="206" t="e">
        <f ca="1">+IF(AND(ISNUMBER(OFFSET('Hygiene Data'!$F$10,0,10*ROW('Hygiene Data'!F47))),'Data Summary'!DZ53="Yes"),OFFSET('Hygiene Data'!$F$10,0,10*ROW('Hygiene Data'!F47)),NA())</f>
        <v>#N/A</v>
      </c>
      <c r="BL53" s="206" t="e">
        <f ca="1">+IF(AND(ISNUMBER(OFFSET('Hygiene Data'!$G$6,0,10*ROW('Hygiene Data'!G47))),'Data Summary'!EA53="Yes"),OFFSET('Hygiene Data'!$G$6,0,10*ROW('Hygiene Data'!G47)),NA())</f>
        <v>#N/A</v>
      </c>
      <c r="BM53" s="206" t="e">
        <f ca="1">+IF(AND(ISNUMBER(OFFSET('Hygiene Data'!$G$8,0,10*ROW('Hygiene Data'!G47))),'Data Summary'!EB53="Yes"),OFFSET('Hygiene Data'!$G$8,0,10*ROW('Hygiene Data'!G47)),NA())</f>
        <v>#N/A</v>
      </c>
      <c r="BN53" s="206" t="e">
        <f ca="1">+IF(AND(ISNUMBER(OFFSET('Hygiene Data'!$G$10,0,10*ROW('Hygiene Data'!G47))),'Data Summary'!EC53="Yes"),OFFSET('Hygiene Data'!$G$10,0,10*ROW('Hygiene Data'!G47)),NA())</f>
        <v>#N/A</v>
      </c>
      <c r="BO53" s="206" t="e">
        <f ca="1">+IF(AND(ISNUMBER(OFFSET('Hygiene Data'!$H$6,0,10*ROW('Hygiene Data'!H47))),'Data Summary'!ED53="Yes"),OFFSET('Hygiene Data'!$H$6,0,10*ROW('Hygiene Data'!H47)),NA())</f>
        <v>#N/A</v>
      </c>
      <c r="BP53" s="206" t="e">
        <f ca="1">+IF(AND(ISNUMBER(OFFSET('Hygiene Data'!$H$8,0,10*ROW('Hygiene Data'!H47))),'Data Summary'!EE53="Yes"),OFFSET('Hygiene Data'!$H$8,0,10*ROW('Hygiene Data'!H47)),NA())</f>
        <v>#N/A</v>
      </c>
      <c r="BQ53" s="206" t="e">
        <f ca="1">+IF(AND(ISNUMBER(OFFSET('Hygiene Data'!$H$10,0,10*ROW('Hygiene Data'!H47))),'Data Summary'!EF53="Yes"),OFFSET('Hygiene Data'!$H$10,0,10*ROW('Hygiene Data'!H47)),NA())</f>
        <v>#N/A</v>
      </c>
    </row>
    <row r="54" spans="1:69" x14ac:dyDescent="0.25">
      <c r="A54" s="59" t="e">
        <f ca="1">+IF(OFFSET('Water Data'!$B$1,0,10*ROW('Water Data'!B48))="",NA(),OFFSET('Water Data'!$B$1,0,10*ROW('Water Data'!B48)))</f>
        <v>#N/A</v>
      </c>
      <c r="B54" s="59" t="e">
        <f ca="1">+IF(OFFSET('Water Data'!$A$3,0,10*ROW('Water Data'!A51))="",NA(),OFFSET('Water Data'!$A$3,0,10*ROW('Water Data'!A51)))</f>
        <v>#N/A</v>
      </c>
      <c r="C54" s="59" t="e">
        <f ca="1">+IF(OFFSET('Water Data'!$C$3,0,10*ROW('Water Data'!C51))="",NA(),OFFSET('Water Data'!$C$3,0,10*ROW('Water Data'!C51)))</f>
        <v>#N/A</v>
      </c>
      <c r="D54" s="433" t="e">
        <f ca="1">+IF(AND(ISNUMBER(OFFSET('Water Data'!$C$5,0,10*ROW('Water Data'!C48))),'Data Summary'!BS54="Yes"),100-OFFSET('Water Data'!$C$5,0,10*ROW('Water Data'!C48)),NA())</f>
        <v>#N/A</v>
      </c>
      <c r="E54" s="433" t="e">
        <f ca="1">+IF(AND(ISNUMBER(OFFSET('Water Data'!$C$7,0,10*ROW('Water Data'!C48))),'Data Summary'!BT54="Yes"),OFFSET('Water Data'!$C$7,0,10*ROW('Water Data'!C48)),NA())</f>
        <v>#N/A</v>
      </c>
      <c r="F54" s="433" t="e">
        <f ca="1">+IF(AND(ISNUMBER(OFFSET('Water Data'!$C$10,0,10*ROW('Water Data'!C48))),'Data Summary'!BU54="Yes"),OFFSET('Water Data'!$C$10,0,10*ROW('Water Data'!C48)),NA())</f>
        <v>#N/A</v>
      </c>
      <c r="G54" s="433" t="e">
        <f ca="1">+IF(AND(ISNUMBER(OFFSET('Water Data'!$D$5,0,10*ROW('Water Data'!D48))),'Data Summary'!BV54="Yes"),100-OFFSET('Water Data'!$D$5,0,10*ROW('Water Data'!D48)),NA())</f>
        <v>#N/A</v>
      </c>
      <c r="H54" s="433" t="e">
        <f ca="1">+IF(AND(ISNUMBER(OFFSET('Water Data'!$D$7,0,10*ROW('Water Data'!D48))),'Data Summary'!BW54="Yes"),OFFSET('Water Data'!$D$7,0,10*ROW('Water Data'!D48)),NA())</f>
        <v>#N/A</v>
      </c>
      <c r="I54" s="433" t="e">
        <f ca="1">+IF(AND(ISNUMBER(OFFSET('Water Data'!$D$10,0,10*ROW('Water Data'!D48))),'Data Summary'!BX54="Yes"),OFFSET('Water Data'!$D$10,0,10*ROW('Water Data'!D48)),NA())</f>
        <v>#N/A</v>
      </c>
      <c r="J54" s="433" t="e">
        <f ca="1">+IF(AND(ISNUMBER(OFFSET('Water Data'!$E$5,0,10*ROW('Water Data'!E48))),'Data Summary'!BY54="Yes"),100-OFFSET('Water Data'!$E$5,0,10*ROW('Water Data'!E48)),NA())</f>
        <v>#N/A</v>
      </c>
      <c r="K54" s="433" t="e">
        <f ca="1">+IF(AND(ISNUMBER(OFFSET('Water Data'!$E$7,0,10*ROW('Water Data'!E48))),'Data Summary'!BZ54="Yes"),OFFSET('Water Data'!$E$7,0,10*ROW('Water Data'!E48)),NA())</f>
        <v>#N/A</v>
      </c>
      <c r="L54" s="433" t="e">
        <f ca="1">+IF(AND(ISNUMBER(OFFSET('Water Data'!$E$10,0,10*ROW('Water Data'!E48))),'Data Summary'!CA54="Yes"),OFFSET('Water Data'!$E$10,0,10*ROW('Water Data'!E48)),NA())</f>
        <v>#N/A</v>
      </c>
      <c r="M54" s="433" t="e">
        <f ca="1">+IF(AND(ISNUMBER(OFFSET('Water Data'!$F$5,0,10*ROW('Water Data'!F48))),'Data Summary'!CB54="Yes"),100-OFFSET('Water Data'!$F$5,0,10*ROW('Water Data'!F48)),NA())</f>
        <v>#N/A</v>
      </c>
      <c r="N54" s="433" t="e">
        <f ca="1">+IF(AND(ISNUMBER(OFFSET('Water Data'!$F$7,0,10*ROW('Water Data'!F48))),'Data Summary'!CC54="Yes"),OFFSET('Water Data'!$F$7,0,10*ROW('Water Data'!F48)),NA())</f>
        <v>#N/A</v>
      </c>
      <c r="O54" s="433" t="e">
        <f ca="1">+IF(AND(ISNUMBER(OFFSET('Water Data'!$F$10,0,10*ROW('Water Data'!F48))),'Data Summary'!CD54="Yes"),OFFSET('Water Data'!$F$10,0,10*ROW('Water Data'!F48)),NA())</f>
        <v>#N/A</v>
      </c>
      <c r="P54" s="433" t="e">
        <f ca="1">+IF(AND(ISNUMBER(OFFSET('Water Data'!$G$5,0,10*ROW('Water Data'!G48))),'Data Summary'!CE54="Yes"),100-OFFSET('Water Data'!$G$5,0,10*ROW('Water Data'!G48)),NA())</f>
        <v>#N/A</v>
      </c>
      <c r="Q54" s="433" t="e">
        <f ca="1">+IF(AND(ISNUMBER(OFFSET('Water Data'!$G$7,0,10*ROW('Water Data'!G48))),'Data Summary'!CF54="Yes"),OFFSET('Water Data'!$G$7,0,10*ROW('Water Data'!G48)),NA())</f>
        <v>#N/A</v>
      </c>
      <c r="R54" s="433" t="e">
        <f ca="1">+IF(AND(ISNUMBER(OFFSET('Water Data'!$G$10,0,10*ROW('Water Data'!G48))),'Data Summary'!CG54="Yes"),OFFSET('Water Data'!$G$10,0,10*ROW('Water Data'!G48)),NA())</f>
        <v>#N/A</v>
      </c>
      <c r="S54" s="433" t="e">
        <f ca="1">+IF(AND(ISNUMBER(OFFSET('Water Data'!$H$5,0,10*ROW('Water Data'!H48))),'Data Summary'!CH54="Yes"),100-OFFSET('Water Data'!$H$5,0,10*ROW('Water Data'!H48)),NA())</f>
        <v>#N/A</v>
      </c>
      <c r="T54" s="433" t="e">
        <f ca="1">+IF(AND(ISNUMBER(OFFSET('Water Data'!$H$7,0,10*ROW('Water Data'!H48))),'Data Summary'!CI54="Yes"),OFFSET('Water Data'!$H$7,0,10*ROW('Water Data'!H48)),NA())</f>
        <v>#N/A</v>
      </c>
      <c r="U54" s="433" t="e">
        <f ca="1">+IF(AND(ISNUMBER(OFFSET('Water Data'!$H$10,0,10*ROW('Water Data'!H48))),'Data Summary'!CJ54="Yes"),OFFSET('Water Data'!$H$10,0,10*ROW('Water Data'!H48)),NA())</f>
        <v>#N/A</v>
      </c>
      <c r="V54" s="205" t="e">
        <f ca="1">+IF(AND(ISNUMBER(OFFSET('Sanitation Data'!$C$5,0,10*ROW('Sanitation Data'!C48))),'Data Summary'!CK54="Yes"),100-OFFSET('Sanitation Data'!$C$5,0,10*ROW('Sanitation Data'!C48)),NA())</f>
        <v>#N/A</v>
      </c>
      <c r="W54" s="205" t="e">
        <f ca="1">+IF(AND(ISNUMBER(OFFSET('Sanitation Data'!$C$7,0,10*ROW('Sanitation Data'!C48))),'Data Summary'!CL54="Yes"),OFFSET('Sanitation Data'!$C$7,0,10*ROW('Sanitation Data'!C48)),NA())</f>
        <v>#N/A</v>
      </c>
      <c r="X54" s="205" t="e">
        <f ca="1">+IF(AND(ISNUMBER(OFFSET('Sanitation Data'!$C$11,0,10*ROW('Sanitation Data'!C48))),'Data Summary'!CM54="Yes"),OFFSET('Sanitation Data'!$C$11,0,10*ROW('Sanitation Data'!C48)),NA())</f>
        <v>#N/A</v>
      </c>
      <c r="Y54" s="205" t="e">
        <f ca="1">+IF(AND(ISNUMBER(OFFSET('Sanitation Data'!$C$12,0,10*ROW('Sanitation Data'!C48))),'Data Summary'!CN54="Yes"),OFFSET('Sanitation Data'!$C$12,0,10*ROW('Sanitation Data'!C48)),NA())</f>
        <v>#N/A</v>
      </c>
      <c r="Z54" s="205" t="e">
        <f ca="1">+IF(AND(ISNUMBER(OFFSET('Sanitation Data'!$C$13,0,10*ROW('Sanitation Data'!C48))),'Data Summary'!CO54="Yes"),OFFSET('Sanitation Data'!$C$13,0,10*ROW('Sanitation Data'!C48)),NA())</f>
        <v>#N/A</v>
      </c>
      <c r="AA54" s="205" t="e">
        <f ca="1">+IF(AND(ISNUMBER(OFFSET('Sanitation Data'!$D$5,0,10*ROW('Sanitation Data'!D48))),'Data Summary'!CP54="Yes"),100-OFFSET('Sanitation Data'!$D$5,0,10*ROW('Sanitation Data'!D48)),NA())</f>
        <v>#N/A</v>
      </c>
      <c r="AB54" s="205" t="e">
        <f ca="1">+IF(AND(ISNUMBER(OFFSET('Sanitation Data'!$D$7,0,10*ROW('Sanitation Data'!D48))),'Data Summary'!CQ54="Yes"),OFFSET('Sanitation Data'!$D$7,0,10*ROW('Sanitation Data'!D48)),NA())</f>
        <v>#N/A</v>
      </c>
      <c r="AC54" s="205" t="e">
        <f ca="1">+IF(AND(ISNUMBER(OFFSET('Sanitation Data'!$D$11,0,10*ROW('Sanitation Data'!D48))),'Data Summary'!CR54="Yes"),OFFSET('Sanitation Data'!$D$11,0,10*ROW('Sanitation Data'!D48)),NA())</f>
        <v>#N/A</v>
      </c>
      <c r="AD54" s="205" t="e">
        <f ca="1">+IF(AND(ISNUMBER(OFFSET('Sanitation Data'!$D$12,0,10*ROW('Sanitation Data'!D48))),'Data Summary'!CS54="Yes"),OFFSET('Sanitation Data'!$D$12,0,10*ROW('Sanitation Data'!D48)),NA())</f>
        <v>#N/A</v>
      </c>
      <c r="AE54" s="205" t="e">
        <f ca="1">+IF(AND(ISNUMBER(OFFSET('Sanitation Data'!$D$13,0,10*ROW('Sanitation Data'!D48))),'Data Summary'!CT54="Yes"),OFFSET('Sanitation Data'!$D$13,0,10*ROW('Sanitation Data'!D48)),NA())</f>
        <v>#N/A</v>
      </c>
      <c r="AF54" s="205" t="e">
        <f ca="1">+IF(AND(ISNUMBER(OFFSET('Sanitation Data'!$E$5,0,10*ROW('Sanitation Data'!E48))),'Data Summary'!CU54="Yes"),100-OFFSET('Sanitation Data'!$E$5,0,10*ROW('Sanitation Data'!E48)),NA())</f>
        <v>#N/A</v>
      </c>
      <c r="AG54" s="205" t="e">
        <f ca="1">+IF(AND(ISNUMBER(OFFSET('Sanitation Data'!$E$7,0,10*ROW('Sanitation Data'!E48))),'Data Summary'!CV54="Yes"),OFFSET('Sanitation Data'!$E$7,0,10*ROW('Sanitation Data'!E48)),NA())</f>
        <v>#N/A</v>
      </c>
      <c r="AH54" s="205" t="e">
        <f ca="1">+IF(AND(ISNUMBER(OFFSET('Sanitation Data'!$E$11,0,10*ROW('Sanitation Data'!E48))),'Data Summary'!CW54="Yes"),OFFSET('Sanitation Data'!$E$11,0,10*ROW('Sanitation Data'!E48)),NA())</f>
        <v>#N/A</v>
      </c>
      <c r="AI54" s="205" t="e">
        <f ca="1">+IF(AND(ISNUMBER(OFFSET('Sanitation Data'!$E$12,0,10*ROW('Sanitation Data'!E48))),'Data Summary'!CX54="Yes"),OFFSET('Sanitation Data'!$E$12,0,10*ROW('Sanitation Data'!E48)),NA())</f>
        <v>#N/A</v>
      </c>
      <c r="AJ54" s="205" t="e">
        <f ca="1">+IF(AND(ISNUMBER(OFFSET('Sanitation Data'!$E$13,0,10*ROW('Sanitation Data'!E48))),'Data Summary'!CY54="Yes"),OFFSET('Sanitation Data'!$E$13,0,10*ROW('Sanitation Data'!E48)),NA())</f>
        <v>#N/A</v>
      </c>
      <c r="AK54" s="205" t="e">
        <f ca="1">+IF(AND(ISNUMBER(OFFSET('Sanitation Data'!$F$5,0,10*ROW('Sanitation Data'!F48))),'Data Summary'!CZ54="Yes"),100-OFFSET('Sanitation Data'!$F$5,0,10*ROW('Sanitation Data'!F48)),NA())</f>
        <v>#N/A</v>
      </c>
      <c r="AL54" s="205" t="e">
        <f ca="1">+IF(AND(ISNUMBER(OFFSET('Sanitation Data'!$F$7,0,10*ROW('Sanitation Data'!F48))),'Data Summary'!DA54="Yes"),OFFSET('Sanitation Data'!$F$7,0,10*ROW('Sanitation Data'!F48)),NA())</f>
        <v>#N/A</v>
      </c>
      <c r="AM54" s="205" t="e">
        <f ca="1">+IF(AND(ISNUMBER(OFFSET('Sanitation Data'!$F$11,0,10*ROW('Sanitation Data'!F48))),'Data Summary'!DB54="Yes"),OFFSET('Sanitation Data'!$F$11,0,10*ROW('Sanitation Data'!F48)),NA())</f>
        <v>#N/A</v>
      </c>
      <c r="AN54" s="205" t="e">
        <f ca="1">+IF(AND(ISNUMBER(OFFSET('Sanitation Data'!$F$12,0,10*ROW('Sanitation Data'!F48))),'Data Summary'!DC54="Yes"),OFFSET('Sanitation Data'!$F$12,0,10*ROW('Sanitation Data'!F48)),NA())</f>
        <v>#N/A</v>
      </c>
      <c r="AO54" s="205" t="e">
        <f ca="1">+IF(AND(ISNUMBER(OFFSET('Sanitation Data'!$F$13,0,10*ROW('Sanitation Data'!F48))),'Data Summary'!DD54="Yes"),OFFSET('Sanitation Data'!$F$13,0,10*ROW('Sanitation Data'!F48)),NA())</f>
        <v>#N/A</v>
      </c>
      <c r="AP54" s="205" t="e">
        <f ca="1">+IF(AND(ISNUMBER(OFFSET('Sanitation Data'!$G$5,0,10*ROW('Sanitation Data'!G48))),'Data Summary'!DE54="Yes"),100-OFFSET('Sanitation Data'!$G$5,0,10*ROW('Sanitation Data'!G48)),NA())</f>
        <v>#N/A</v>
      </c>
      <c r="AQ54" s="205" t="e">
        <f ca="1">+IF(AND(ISNUMBER(OFFSET('Sanitation Data'!$G$7,0,10*ROW('Sanitation Data'!G48))),'Data Summary'!DF54="Yes"),OFFSET('Sanitation Data'!$G$7,0,10*ROW('Sanitation Data'!G48)),NA())</f>
        <v>#N/A</v>
      </c>
      <c r="AR54" s="205" t="e">
        <f ca="1">+IF(AND(ISNUMBER(OFFSET('Sanitation Data'!$G$11,0,10*ROW('Sanitation Data'!G48))),'Data Summary'!DG54="Yes"),OFFSET('Sanitation Data'!$G$11,0,10*ROW('Sanitation Data'!G48)),NA())</f>
        <v>#N/A</v>
      </c>
      <c r="AS54" s="205" t="e">
        <f ca="1">+IF(AND(ISNUMBER(OFFSET('Sanitation Data'!$G$12,0,10*ROW('Sanitation Data'!G48))),'Data Summary'!DH54="Yes"),OFFSET('Sanitation Data'!$G$12,0,10*ROW('Sanitation Data'!G48)),NA())</f>
        <v>#N/A</v>
      </c>
      <c r="AT54" s="205" t="e">
        <f ca="1">+IF(AND(ISNUMBER(OFFSET('Sanitation Data'!$G$13,0,10*ROW('Sanitation Data'!G48))),'Data Summary'!DI54="Yes"),OFFSET('Sanitation Data'!$G$13,0,10*ROW('Sanitation Data'!G48)),NA())</f>
        <v>#N/A</v>
      </c>
      <c r="AU54" s="205" t="e">
        <f ca="1">+IF(AND(ISNUMBER(OFFSET('Sanitation Data'!$H$5,0,10*ROW('Sanitation Data'!H48))),'Data Summary'!DJ54="Yes"),100-OFFSET('Sanitation Data'!$H$5,0,10*ROW('Sanitation Data'!H48)),NA())</f>
        <v>#N/A</v>
      </c>
      <c r="AV54" s="205" t="e">
        <f ca="1">+IF(AND(ISNUMBER(OFFSET('Sanitation Data'!$H$7,0,10*ROW('Sanitation Data'!H48))),'Data Summary'!DK54="Yes"),OFFSET('Sanitation Data'!$H$7,0,10*ROW('Sanitation Data'!H48)),NA())</f>
        <v>#N/A</v>
      </c>
      <c r="AW54" s="205" t="e">
        <f ca="1">+IF(AND(ISNUMBER(OFFSET('Sanitation Data'!$H$11,0,10*ROW('Sanitation Data'!H48))),'Data Summary'!DL54="Yes"),OFFSET('Sanitation Data'!$H$11,0,10*ROW('Sanitation Data'!H48)),NA())</f>
        <v>#N/A</v>
      </c>
      <c r="AX54" s="205" t="e">
        <f ca="1">+IF(AND(ISNUMBER(OFFSET('Sanitation Data'!$H$12,0,10*ROW('Sanitation Data'!H48))),'Data Summary'!DM54="Yes"),OFFSET('Sanitation Data'!$H$12,0,10*ROW('Sanitation Data'!H48)),NA())</f>
        <v>#N/A</v>
      </c>
      <c r="AY54" s="205" t="e">
        <f ca="1">+IF(AND(ISNUMBER(OFFSET('Sanitation Data'!$H$13,0,10*ROW('Sanitation Data'!H48))),'Data Summary'!DN54="Yes"),OFFSET('Sanitation Data'!$H$13,0,10*ROW('Sanitation Data'!H48)),NA())</f>
        <v>#N/A</v>
      </c>
      <c r="AZ54" s="206" t="e">
        <f ca="1">+IF(AND(ISNUMBER(OFFSET('Hygiene Data'!$C$6,0,10*ROW('Hygiene Data'!C48))),'Data Summary'!DO54="Yes"),OFFSET('Hygiene Data'!$C$6,0,10*ROW('Hygiene Data'!C48)),NA())</f>
        <v>#N/A</v>
      </c>
      <c r="BA54" s="206" t="e">
        <f ca="1">+IF(AND(ISNUMBER(OFFSET('Hygiene Data'!$C$8,0,10*ROW('Hygiene Data'!C48))),'Data Summary'!DP54="Yes"),OFFSET('Hygiene Data'!$C$8,0,10*ROW('Hygiene Data'!C48)),NA())</f>
        <v>#N/A</v>
      </c>
      <c r="BB54" s="206" t="e">
        <f ca="1">+IF(AND(ISNUMBER(OFFSET('Hygiene Data'!$C$10,0,10*ROW('Hygiene Data'!C48))),'Data Summary'!DQ54="Yes"),OFFSET('Hygiene Data'!$C$10,0,10*ROW('Hygiene Data'!C48)),NA())</f>
        <v>#N/A</v>
      </c>
      <c r="BC54" s="206" t="e">
        <f ca="1">+IF(AND(ISNUMBER(OFFSET('Hygiene Data'!$D$6,0,10*ROW('Hygiene Data'!D48))),'Data Summary'!DR54="Yes"),OFFSET('Hygiene Data'!$D$6,0,10*ROW('Hygiene Data'!D48)),NA())</f>
        <v>#N/A</v>
      </c>
      <c r="BD54" s="206" t="e">
        <f ca="1">+IF(AND(ISNUMBER(OFFSET('Hygiene Data'!$D$8,0,10*ROW('Hygiene Data'!D48))),'Data Summary'!DS54="Yes"),OFFSET('Hygiene Data'!$D$8,0,10*ROW('Hygiene Data'!D48)),NA())</f>
        <v>#N/A</v>
      </c>
      <c r="BE54" s="206" t="e">
        <f ca="1">+IF(AND(ISNUMBER(OFFSET('Hygiene Data'!$D$10,0,10*ROW('Hygiene Data'!D48))),'Data Summary'!DT54="Yes"),OFFSET('Hygiene Data'!$D$10,0,10*ROW('Hygiene Data'!D48)),NA())</f>
        <v>#N/A</v>
      </c>
      <c r="BF54" s="206" t="e">
        <f ca="1">+IF(AND(ISNUMBER(OFFSET('Hygiene Data'!$E$6,0,10*ROW('Hygiene Data'!E48))),'Data Summary'!DU54="Yes"),OFFSET('Hygiene Data'!$E$6,0,10*ROW('Hygiene Data'!E48)),NA())</f>
        <v>#N/A</v>
      </c>
      <c r="BG54" s="206" t="e">
        <f ca="1">+IF(AND(ISNUMBER(OFFSET('Hygiene Data'!$E$8,0,10*ROW('Hygiene Data'!E48))),'Data Summary'!DV54="Yes"),OFFSET('Hygiene Data'!$E$8,0,10*ROW('Hygiene Data'!E48)),NA())</f>
        <v>#N/A</v>
      </c>
      <c r="BH54" s="206" t="e">
        <f ca="1">+IF(AND(ISNUMBER(OFFSET('Hygiene Data'!$E$10,0,10*ROW('Hygiene Data'!E48))),'Data Summary'!DW54="Yes"),OFFSET('Hygiene Data'!$E$10,0,10*ROW('Hygiene Data'!E48)),NA())</f>
        <v>#N/A</v>
      </c>
      <c r="BI54" s="206" t="e">
        <f ca="1">+IF(AND(ISNUMBER(OFFSET('Hygiene Data'!$F$6,0,10*ROW('Hygiene Data'!F48))),'Data Summary'!DX54="Yes"),OFFSET('Hygiene Data'!$F$6,0,10*ROW('Hygiene Data'!F48)),NA())</f>
        <v>#N/A</v>
      </c>
      <c r="BJ54" s="206" t="e">
        <f ca="1">+IF(AND(ISNUMBER(OFFSET('Hygiene Data'!$F$8,0,10*ROW('Hygiene Data'!F48))),'Data Summary'!DY54="Yes"),OFFSET('Hygiene Data'!$F$8,0,10*ROW('Hygiene Data'!F48)),NA())</f>
        <v>#N/A</v>
      </c>
      <c r="BK54" s="206" t="e">
        <f ca="1">+IF(AND(ISNUMBER(OFFSET('Hygiene Data'!$F$10,0,10*ROW('Hygiene Data'!F48))),'Data Summary'!DZ54="Yes"),OFFSET('Hygiene Data'!$F$10,0,10*ROW('Hygiene Data'!F48)),NA())</f>
        <v>#N/A</v>
      </c>
      <c r="BL54" s="206" t="e">
        <f ca="1">+IF(AND(ISNUMBER(OFFSET('Hygiene Data'!$G$6,0,10*ROW('Hygiene Data'!G48))),'Data Summary'!EA54="Yes"),OFFSET('Hygiene Data'!$G$6,0,10*ROW('Hygiene Data'!G48)),NA())</f>
        <v>#N/A</v>
      </c>
      <c r="BM54" s="206" t="e">
        <f ca="1">+IF(AND(ISNUMBER(OFFSET('Hygiene Data'!$G$8,0,10*ROW('Hygiene Data'!G48))),'Data Summary'!EB54="Yes"),OFFSET('Hygiene Data'!$G$8,0,10*ROW('Hygiene Data'!G48)),NA())</f>
        <v>#N/A</v>
      </c>
      <c r="BN54" s="206" t="e">
        <f ca="1">+IF(AND(ISNUMBER(OFFSET('Hygiene Data'!$G$10,0,10*ROW('Hygiene Data'!G48))),'Data Summary'!EC54="Yes"),OFFSET('Hygiene Data'!$G$10,0,10*ROW('Hygiene Data'!G48)),NA())</f>
        <v>#N/A</v>
      </c>
      <c r="BO54" s="206" t="e">
        <f ca="1">+IF(AND(ISNUMBER(OFFSET('Hygiene Data'!$H$6,0,10*ROW('Hygiene Data'!H48))),'Data Summary'!ED54="Yes"),OFFSET('Hygiene Data'!$H$6,0,10*ROW('Hygiene Data'!H48)),NA())</f>
        <v>#N/A</v>
      </c>
      <c r="BP54" s="206" t="e">
        <f ca="1">+IF(AND(ISNUMBER(OFFSET('Hygiene Data'!$H$8,0,10*ROW('Hygiene Data'!H48))),'Data Summary'!EE54="Yes"),OFFSET('Hygiene Data'!$H$8,0,10*ROW('Hygiene Data'!H48)),NA())</f>
        <v>#N/A</v>
      </c>
      <c r="BQ54" s="206" t="e">
        <f ca="1">+IF(AND(ISNUMBER(OFFSET('Hygiene Data'!$H$10,0,10*ROW('Hygiene Data'!H48))),'Data Summary'!EF54="Yes"),OFFSET('Hygiene Data'!$H$10,0,10*ROW('Hygiene Data'!H48)),NA())</f>
        <v>#N/A</v>
      </c>
    </row>
    <row r="55" spans="1:69" x14ac:dyDescent="0.25">
      <c r="A55" s="59" t="e">
        <f ca="1">+IF(OFFSET('Water Data'!$B$1,0,10*ROW('Water Data'!B49))="",NA(),OFFSET('Water Data'!$B$1,0,10*ROW('Water Data'!B49)))</f>
        <v>#N/A</v>
      </c>
      <c r="B55" s="59" t="e">
        <f ca="1">+IF(OFFSET('Water Data'!$A$3,0,10*ROW('Water Data'!A52))="",NA(),OFFSET('Water Data'!$A$3,0,10*ROW('Water Data'!A52)))</f>
        <v>#N/A</v>
      </c>
      <c r="C55" s="59" t="e">
        <f ca="1">+IF(OFFSET('Water Data'!$C$3,0,10*ROW('Water Data'!C52))="",NA(),OFFSET('Water Data'!$C$3,0,10*ROW('Water Data'!C52)))</f>
        <v>#N/A</v>
      </c>
      <c r="D55" s="433" t="e">
        <f ca="1">+IF(AND(ISNUMBER(OFFSET('Water Data'!$C$5,0,10*ROW('Water Data'!C49))),'Data Summary'!BS55="Yes"),100-OFFSET('Water Data'!$C$5,0,10*ROW('Water Data'!C49)),NA())</f>
        <v>#N/A</v>
      </c>
      <c r="E55" s="433" t="e">
        <f ca="1">+IF(AND(ISNUMBER(OFFSET('Water Data'!$C$7,0,10*ROW('Water Data'!C49))),'Data Summary'!BT55="Yes"),OFFSET('Water Data'!$C$7,0,10*ROW('Water Data'!C49)),NA())</f>
        <v>#N/A</v>
      </c>
      <c r="F55" s="433" t="e">
        <f ca="1">+IF(AND(ISNUMBER(OFFSET('Water Data'!$C$10,0,10*ROW('Water Data'!C49))),'Data Summary'!BU55="Yes"),OFFSET('Water Data'!$C$10,0,10*ROW('Water Data'!C49)),NA())</f>
        <v>#N/A</v>
      </c>
      <c r="G55" s="433" t="e">
        <f ca="1">+IF(AND(ISNUMBER(OFFSET('Water Data'!$D$5,0,10*ROW('Water Data'!D49))),'Data Summary'!BV55="Yes"),100-OFFSET('Water Data'!$D$5,0,10*ROW('Water Data'!D49)),NA())</f>
        <v>#N/A</v>
      </c>
      <c r="H55" s="433" t="e">
        <f ca="1">+IF(AND(ISNUMBER(OFFSET('Water Data'!$D$7,0,10*ROW('Water Data'!D49))),'Data Summary'!BW55="Yes"),OFFSET('Water Data'!$D$7,0,10*ROW('Water Data'!D49)),NA())</f>
        <v>#N/A</v>
      </c>
      <c r="I55" s="433" t="e">
        <f ca="1">+IF(AND(ISNUMBER(OFFSET('Water Data'!$D$10,0,10*ROW('Water Data'!D49))),'Data Summary'!BX55="Yes"),OFFSET('Water Data'!$D$10,0,10*ROW('Water Data'!D49)),NA())</f>
        <v>#N/A</v>
      </c>
      <c r="J55" s="433" t="e">
        <f ca="1">+IF(AND(ISNUMBER(OFFSET('Water Data'!$E$5,0,10*ROW('Water Data'!E49))),'Data Summary'!BY55="Yes"),100-OFFSET('Water Data'!$E$5,0,10*ROW('Water Data'!E49)),NA())</f>
        <v>#N/A</v>
      </c>
      <c r="K55" s="433" t="e">
        <f ca="1">+IF(AND(ISNUMBER(OFFSET('Water Data'!$E$7,0,10*ROW('Water Data'!E49))),'Data Summary'!BZ55="Yes"),OFFSET('Water Data'!$E$7,0,10*ROW('Water Data'!E49)),NA())</f>
        <v>#N/A</v>
      </c>
      <c r="L55" s="433" t="e">
        <f ca="1">+IF(AND(ISNUMBER(OFFSET('Water Data'!$E$10,0,10*ROW('Water Data'!E49))),'Data Summary'!CA55="Yes"),OFFSET('Water Data'!$E$10,0,10*ROW('Water Data'!E49)),NA())</f>
        <v>#N/A</v>
      </c>
      <c r="M55" s="433" t="e">
        <f ca="1">+IF(AND(ISNUMBER(OFFSET('Water Data'!$F$5,0,10*ROW('Water Data'!F49))),'Data Summary'!CB55="Yes"),100-OFFSET('Water Data'!$F$5,0,10*ROW('Water Data'!F49)),NA())</f>
        <v>#N/A</v>
      </c>
      <c r="N55" s="433" t="e">
        <f ca="1">+IF(AND(ISNUMBER(OFFSET('Water Data'!$F$7,0,10*ROW('Water Data'!F49))),'Data Summary'!CC55="Yes"),OFFSET('Water Data'!$F$7,0,10*ROW('Water Data'!F49)),NA())</f>
        <v>#N/A</v>
      </c>
      <c r="O55" s="433" t="e">
        <f ca="1">+IF(AND(ISNUMBER(OFFSET('Water Data'!$F$10,0,10*ROW('Water Data'!F49))),'Data Summary'!CD55="Yes"),OFFSET('Water Data'!$F$10,0,10*ROW('Water Data'!F49)),NA())</f>
        <v>#N/A</v>
      </c>
      <c r="P55" s="433" t="e">
        <f ca="1">+IF(AND(ISNUMBER(OFFSET('Water Data'!$G$5,0,10*ROW('Water Data'!G49))),'Data Summary'!CE55="Yes"),100-OFFSET('Water Data'!$G$5,0,10*ROW('Water Data'!G49)),NA())</f>
        <v>#N/A</v>
      </c>
      <c r="Q55" s="433" t="e">
        <f ca="1">+IF(AND(ISNUMBER(OFFSET('Water Data'!$G$7,0,10*ROW('Water Data'!G49))),'Data Summary'!CF55="Yes"),OFFSET('Water Data'!$G$7,0,10*ROW('Water Data'!G49)),NA())</f>
        <v>#N/A</v>
      </c>
      <c r="R55" s="433" t="e">
        <f ca="1">+IF(AND(ISNUMBER(OFFSET('Water Data'!$G$10,0,10*ROW('Water Data'!G49))),'Data Summary'!CG55="Yes"),OFFSET('Water Data'!$G$10,0,10*ROW('Water Data'!G49)),NA())</f>
        <v>#N/A</v>
      </c>
      <c r="S55" s="433" t="e">
        <f ca="1">+IF(AND(ISNUMBER(OFFSET('Water Data'!$H$5,0,10*ROW('Water Data'!H49))),'Data Summary'!CH55="Yes"),100-OFFSET('Water Data'!$H$5,0,10*ROW('Water Data'!H49)),NA())</f>
        <v>#N/A</v>
      </c>
      <c r="T55" s="433" t="e">
        <f ca="1">+IF(AND(ISNUMBER(OFFSET('Water Data'!$H$7,0,10*ROW('Water Data'!H49))),'Data Summary'!CI55="Yes"),OFFSET('Water Data'!$H$7,0,10*ROW('Water Data'!H49)),NA())</f>
        <v>#N/A</v>
      </c>
      <c r="U55" s="433" t="e">
        <f ca="1">+IF(AND(ISNUMBER(OFFSET('Water Data'!$H$10,0,10*ROW('Water Data'!H49))),'Data Summary'!CJ55="Yes"),OFFSET('Water Data'!$H$10,0,10*ROW('Water Data'!H49)),NA())</f>
        <v>#N/A</v>
      </c>
      <c r="V55" s="205" t="e">
        <f ca="1">+IF(AND(ISNUMBER(OFFSET('Sanitation Data'!$C$5,0,10*ROW('Sanitation Data'!C49))),'Data Summary'!CK55="Yes"),100-OFFSET('Sanitation Data'!$C$5,0,10*ROW('Sanitation Data'!C49)),NA())</f>
        <v>#N/A</v>
      </c>
      <c r="W55" s="205" t="e">
        <f ca="1">+IF(AND(ISNUMBER(OFFSET('Sanitation Data'!$C$7,0,10*ROW('Sanitation Data'!C49))),'Data Summary'!CL55="Yes"),OFFSET('Sanitation Data'!$C$7,0,10*ROW('Sanitation Data'!C49)),NA())</f>
        <v>#N/A</v>
      </c>
      <c r="X55" s="205" t="e">
        <f ca="1">+IF(AND(ISNUMBER(OFFSET('Sanitation Data'!$C$11,0,10*ROW('Sanitation Data'!C49))),'Data Summary'!CM55="Yes"),OFFSET('Sanitation Data'!$C$11,0,10*ROW('Sanitation Data'!C49)),NA())</f>
        <v>#N/A</v>
      </c>
      <c r="Y55" s="205" t="e">
        <f ca="1">+IF(AND(ISNUMBER(OFFSET('Sanitation Data'!$C$12,0,10*ROW('Sanitation Data'!C49))),'Data Summary'!CN55="Yes"),OFFSET('Sanitation Data'!$C$12,0,10*ROW('Sanitation Data'!C49)),NA())</f>
        <v>#N/A</v>
      </c>
      <c r="Z55" s="205" t="e">
        <f ca="1">+IF(AND(ISNUMBER(OFFSET('Sanitation Data'!$C$13,0,10*ROW('Sanitation Data'!C49))),'Data Summary'!CO55="Yes"),OFFSET('Sanitation Data'!$C$13,0,10*ROW('Sanitation Data'!C49)),NA())</f>
        <v>#N/A</v>
      </c>
      <c r="AA55" s="205" t="e">
        <f ca="1">+IF(AND(ISNUMBER(OFFSET('Sanitation Data'!$D$5,0,10*ROW('Sanitation Data'!D49))),'Data Summary'!CP55="Yes"),100-OFFSET('Sanitation Data'!$D$5,0,10*ROW('Sanitation Data'!D49)),NA())</f>
        <v>#N/A</v>
      </c>
      <c r="AB55" s="205" t="e">
        <f ca="1">+IF(AND(ISNUMBER(OFFSET('Sanitation Data'!$D$7,0,10*ROW('Sanitation Data'!D49))),'Data Summary'!CQ55="Yes"),OFFSET('Sanitation Data'!$D$7,0,10*ROW('Sanitation Data'!D49)),NA())</f>
        <v>#N/A</v>
      </c>
      <c r="AC55" s="205" t="e">
        <f ca="1">+IF(AND(ISNUMBER(OFFSET('Sanitation Data'!$D$11,0,10*ROW('Sanitation Data'!D49))),'Data Summary'!CR55="Yes"),OFFSET('Sanitation Data'!$D$11,0,10*ROW('Sanitation Data'!D49)),NA())</f>
        <v>#N/A</v>
      </c>
      <c r="AD55" s="205" t="e">
        <f ca="1">+IF(AND(ISNUMBER(OFFSET('Sanitation Data'!$D$12,0,10*ROW('Sanitation Data'!D49))),'Data Summary'!CS55="Yes"),OFFSET('Sanitation Data'!$D$12,0,10*ROW('Sanitation Data'!D49)),NA())</f>
        <v>#N/A</v>
      </c>
      <c r="AE55" s="205" t="e">
        <f ca="1">+IF(AND(ISNUMBER(OFFSET('Sanitation Data'!$D$13,0,10*ROW('Sanitation Data'!D49))),'Data Summary'!CT55="Yes"),OFFSET('Sanitation Data'!$D$13,0,10*ROW('Sanitation Data'!D49)),NA())</f>
        <v>#N/A</v>
      </c>
      <c r="AF55" s="205" t="e">
        <f ca="1">+IF(AND(ISNUMBER(OFFSET('Sanitation Data'!$E$5,0,10*ROW('Sanitation Data'!E49))),'Data Summary'!CU55="Yes"),100-OFFSET('Sanitation Data'!$E$5,0,10*ROW('Sanitation Data'!E49)),NA())</f>
        <v>#N/A</v>
      </c>
      <c r="AG55" s="205" t="e">
        <f ca="1">+IF(AND(ISNUMBER(OFFSET('Sanitation Data'!$E$7,0,10*ROW('Sanitation Data'!E49))),'Data Summary'!CV55="Yes"),OFFSET('Sanitation Data'!$E$7,0,10*ROW('Sanitation Data'!E49)),NA())</f>
        <v>#N/A</v>
      </c>
      <c r="AH55" s="205" t="e">
        <f ca="1">+IF(AND(ISNUMBER(OFFSET('Sanitation Data'!$E$11,0,10*ROW('Sanitation Data'!E49))),'Data Summary'!CW55="Yes"),OFFSET('Sanitation Data'!$E$11,0,10*ROW('Sanitation Data'!E49)),NA())</f>
        <v>#N/A</v>
      </c>
      <c r="AI55" s="205" t="e">
        <f ca="1">+IF(AND(ISNUMBER(OFFSET('Sanitation Data'!$E$12,0,10*ROW('Sanitation Data'!E49))),'Data Summary'!CX55="Yes"),OFFSET('Sanitation Data'!$E$12,0,10*ROW('Sanitation Data'!E49)),NA())</f>
        <v>#N/A</v>
      </c>
      <c r="AJ55" s="205" t="e">
        <f ca="1">+IF(AND(ISNUMBER(OFFSET('Sanitation Data'!$E$13,0,10*ROW('Sanitation Data'!E49))),'Data Summary'!CY55="Yes"),OFFSET('Sanitation Data'!$E$13,0,10*ROW('Sanitation Data'!E49)),NA())</f>
        <v>#N/A</v>
      </c>
      <c r="AK55" s="205" t="e">
        <f ca="1">+IF(AND(ISNUMBER(OFFSET('Sanitation Data'!$F$5,0,10*ROW('Sanitation Data'!F49))),'Data Summary'!CZ55="Yes"),100-OFFSET('Sanitation Data'!$F$5,0,10*ROW('Sanitation Data'!F49)),NA())</f>
        <v>#N/A</v>
      </c>
      <c r="AL55" s="205" t="e">
        <f ca="1">+IF(AND(ISNUMBER(OFFSET('Sanitation Data'!$F$7,0,10*ROW('Sanitation Data'!F49))),'Data Summary'!DA55="Yes"),OFFSET('Sanitation Data'!$F$7,0,10*ROW('Sanitation Data'!F49)),NA())</f>
        <v>#N/A</v>
      </c>
      <c r="AM55" s="205" t="e">
        <f ca="1">+IF(AND(ISNUMBER(OFFSET('Sanitation Data'!$F$11,0,10*ROW('Sanitation Data'!F49))),'Data Summary'!DB55="Yes"),OFFSET('Sanitation Data'!$F$11,0,10*ROW('Sanitation Data'!F49)),NA())</f>
        <v>#N/A</v>
      </c>
      <c r="AN55" s="205" t="e">
        <f ca="1">+IF(AND(ISNUMBER(OFFSET('Sanitation Data'!$F$12,0,10*ROW('Sanitation Data'!F49))),'Data Summary'!DC55="Yes"),OFFSET('Sanitation Data'!$F$12,0,10*ROW('Sanitation Data'!F49)),NA())</f>
        <v>#N/A</v>
      </c>
      <c r="AO55" s="205" t="e">
        <f ca="1">+IF(AND(ISNUMBER(OFFSET('Sanitation Data'!$F$13,0,10*ROW('Sanitation Data'!F49))),'Data Summary'!DD55="Yes"),OFFSET('Sanitation Data'!$F$13,0,10*ROW('Sanitation Data'!F49)),NA())</f>
        <v>#N/A</v>
      </c>
      <c r="AP55" s="205" t="e">
        <f ca="1">+IF(AND(ISNUMBER(OFFSET('Sanitation Data'!$G$5,0,10*ROW('Sanitation Data'!G49))),'Data Summary'!DE55="Yes"),100-OFFSET('Sanitation Data'!$G$5,0,10*ROW('Sanitation Data'!G49)),NA())</f>
        <v>#N/A</v>
      </c>
      <c r="AQ55" s="205" t="e">
        <f ca="1">+IF(AND(ISNUMBER(OFFSET('Sanitation Data'!$G$7,0,10*ROW('Sanitation Data'!G49))),'Data Summary'!DF55="Yes"),OFFSET('Sanitation Data'!$G$7,0,10*ROW('Sanitation Data'!G49)),NA())</f>
        <v>#N/A</v>
      </c>
      <c r="AR55" s="205" t="e">
        <f ca="1">+IF(AND(ISNUMBER(OFFSET('Sanitation Data'!$G$11,0,10*ROW('Sanitation Data'!G49))),'Data Summary'!DG55="Yes"),OFFSET('Sanitation Data'!$G$11,0,10*ROW('Sanitation Data'!G49)),NA())</f>
        <v>#N/A</v>
      </c>
      <c r="AS55" s="205" t="e">
        <f ca="1">+IF(AND(ISNUMBER(OFFSET('Sanitation Data'!$G$12,0,10*ROW('Sanitation Data'!G49))),'Data Summary'!DH55="Yes"),OFFSET('Sanitation Data'!$G$12,0,10*ROW('Sanitation Data'!G49)),NA())</f>
        <v>#N/A</v>
      </c>
      <c r="AT55" s="205" t="e">
        <f ca="1">+IF(AND(ISNUMBER(OFFSET('Sanitation Data'!$G$13,0,10*ROW('Sanitation Data'!G49))),'Data Summary'!DI55="Yes"),OFFSET('Sanitation Data'!$G$13,0,10*ROW('Sanitation Data'!G49)),NA())</f>
        <v>#N/A</v>
      </c>
      <c r="AU55" s="205" t="e">
        <f ca="1">+IF(AND(ISNUMBER(OFFSET('Sanitation Data'!$H$5,0,10*ROW('Sanitation Data'!H49))),'Data Summary'!DJ55="Yes"),100-OFFSET('Sanitation Data'!$H$5,0,10*ROW('Sanitation Data'!H49)),NA())</f>
        <v>#N/A</v>
      </c>
      <c r="AV55" s="205" t="e">
        <f ca="1">+IF(AND(ISNUMBER(OFFSET('Sanitation Data'!$H$7,0,10*ROW('Sanitation Data'!H49))),'Data Summary'!DK55="Yes"),OFFSET('Sanitation Data'!$H$7,0,10*ROW('Sanitation Data'!H49)),NA())</f>
        <v>#N/A</v>
      </c>
      <c r="AW55" s="205" t="e">
        <f ca="1">+IF(AND(ISNUMBER(OFFSET('Sanitation Data'!$H$11,0,10*ROW('Sanitation Data'!H49))),'Data Summary'!DL55="Yes"),OFFSET('Sanitation Data'!$H$11,0,10*ROW('Sanitation Data'!H49)),NA())</f>
        <v>#N/A</v>
      </c>
      <c r="AX55" s="205" t="e">
        <f ca="1">+IF(AND(ISNUMBER(OFFSET('Sanitation Data'!$H$12,0,10*ROW('Sanitation Data'!H49))),'Data Summary'!DM55="Yes"),OFFSET('Sanitation Data'!$H$12,0,10*ROW('Sanitation Data'!H49)),NA())</f>
        <v>#N/A</v>
      </c>
      <c r="AY55" s="205" t="e">
        <f ca="1">+IF(AND(ISNUMBER(OFFSET('Sanitation Data'!$H$13,0,10*ROW('Sanitation Data'!H49))),'Data Summary'!DN55="Yes"),OFFSET('Sanitation Data'!$H$13,0,10*ROW('Sanitation Data'!H49)),NA())</f>
        <v>#N/A</v>
      </c>
      <c r="AZ55" s="206" t="e">
        <f ca="1">+IF(AND(ISNUMBER(OFFSET('Hygiene Data'!$C$6,0,10*ROW('Hygiene Data'!C49))),'Data Summary'!DO55="Yes"),OFFSET('Hygiene Data'!$C$6,0,10*ROW('Hygiene Data'!C49)),NA())</f>
        <v>#N/A</v>
      </c>
      <c r="BA55" s="206" t="e">
        <f ca="1">+IF(AND(ISNUMBER(OFFSET('Hygiene Data'!$C$8,0,10*ROW('Hygiene Data'!C49))),'Data Summary'!DP55="Yes"),OFFSET('Hygiene Data'!$C$8,0,10*ROW('Hygiene Data'!C49)),NA())</f>
        <v>#N/A</v>
      </c>
      <c r="BB55" s="206" t="e">
        <f ca="1">+IF(AND(ISNUMBER(OFFSET('Hygiene Data'!$C$10,0,10*ROW('Hygiene Data'!C49))),'Data Summary'!DQ55="Yes"),OFFSET('Hygiene Data'!$C$10,0,10*ROW('Hygiene Data'!C49)),NA())</f>
        <v>#N/A</v>
      </c>
      <c r="BC55" s="206" t="e">
        <f ca="1">+IF(AND(ISNUMBER(OFFSET('Hygiene Data'!$D$6,0,10*ROW('Hygiene Data'!D49))),'Data Summary'!DR55="Yes"),OFFSET('Hygiene Data'!$D$6,0,10*ROW('Hygiene Data'!D49)),NA())</f>
        <v>#N/A</v>
      </c>
      <c r="BD55" s="206" t="e">
        <f ca="1">+IF(AND(ISNUMBER(OFFSET('Hygiene Data'!$D$8,0,10*ROW('Hygiene Data'!D49))),'Data Summary'!DS55="Yes"),OFFSET('Hygiene Data'!$D$8,0,10*ROW('Hygiene Data'!D49)),NA())</f>
        <v>#N/A</v>
      </c>
      <c r="BE55" s="206" t="e">
        <f ca="1">+IF(AND(ISNUMBER(OFFSET('Hygiene Data'!$D$10,0,10*ROW('Hygiene Data'!D49))),'Data Summary'!DT55="Yes"),OFFSET('Hygiene Data'!$D$10,0,10*ROW('Hygiene Data'!D49)),NA())</f>
        <v>#N/A</v>
      </c>
      <c r="BF55" s="206" t="e">
        <f ca="1">+IF(AND(ISNUMBER(OFFSET('Hygiene Data'!$E$6,0,10*ROW('Hygiene Data'!E49))),'Data Summary'!DU55="Yes"),OFFSET('Hygiene Data'!$E$6,0,10*ROW('Hygiene Data'!E49)),NA())</f>
        <v>#N/A</v>
      </c>
      <c r="BG55" s="206" t="e">
        <f ca="1">+IF(AND(ISNUMBER(OFFSET('Hygiene Data'!$E$8,0,10*ROW('Hygiene Data'!E49))),'Data Summary'!DV55="Yes"),OFFSET('Hygiene Data'!$E$8,0,10*ROW('Hygiene Data'!E49)),NA())</f>
        <v>#N/A</v>
      </c>
      <c r="BH55" s="206" t="e">
        <f ca="1">+IF(AND(ISNUMBER(OFFSET('Hygiene Data'!$E$10,0,10*ROW('Hygiene Data'!E49))),'Data Summary'!DW55="Yes"),OFFSET('Hygiene Data'!$E$10,0,10*ROW('Hygiene Data'!E49)),NA())</f>
        <v>#N/A</v>
      </c>
      <c r="BI55" s="206" t="e">
        <f ca="1">+IF(AND(ISNUMBER(OFFSET('Hygiene Data'!$F$6,0,10*ROW('Hygiene Data'!F49))),'Data Summary'!DX55="Yes"),OFFSET('Hygiene Data'!$F$6,0,10*ROW('Hygiene Data'!F49)),NA())</f>
        <v>#N/A</v>
      </c>
      <c r="BJ55" s="206" t="e">
        <f ca="1">+IF(AND(ISNUMBER(OFFSET('Hygiene Data'!$F$8,0,10*ROW('Hygiene Data'!F49))),'Data Summary'!DY55="Yes"),OFFSET('Hygiene Data'!$F$8,0,10*ROW('Hygiene Data'!F49)),NA())</f>
        <v>#N/A</v>
      </c>
      <c r="BK55" s="206" t="e">
        <f ca="1">+IF(AND(ISNUMBER(OFFSET('Hygiene Data'!$F$10,0,10*ROW('Hygiene Data'!F49))),'Data Summary'!DZ55="Yes"),OFFSET('Hygiene Data'!$F$10,0,10*ROW('Hygiene Data'!F49)),NA())</f>
        <v>#N/A</v>
      </c>
      <c r="BL55" s="206" t="e">
        <f ca="1">+IF(AND(ISNUMBER(OFFSET('Hygiene Data'!$G$6,0,10*ROW('Hygiene Data'!G49))),'Data Summary'!EA55="Yes"),OFFSET('Hygiene Data'!$G$6,0,10*ROW('Hygiene Data'!G49)),NA())</f>
        <v>#N/A</v>
      </c>
      <c r="BM55" s="206" t="e">
        <f ca="1">+IF(AND(ISNUMBER(OFFSET('Hygiene Data'!$G$8,0,10*ROW('Hygiene Data'!G49))),'Data Summary'!EB55="Yes"),OFFSET('Hygiene Data'!$G$8,0,10*ROW('Hygiene Data'!G49)),NA())</f>
        <v>#N/A</v>
      </c>
      <c r="BN55" s="206" t="e">
        <f ca="1">+IF(AND(ISNUMBER(OFFSET('Hygiene Data'!$G$10,0,10*ROW('Hygiene Data'!G49))),'Data Summary'!EC55="Yes"),OFFSET('Hygiene Data'!$G$10,0,10*ROW('Hygiene Data'!G49)),NA())</f>
        <v>#N/A</v>
      </c>
      <c r="BO55" s="206" t="e">
        <f ca="1">+IF(AND(ISNUMBER(OFFSET('Hygiene Data'!$H$6,0,10*ROW('Hygiene Data'!H49))),'Data Summary'!ED55="Yes"),OFFSET('Hygiene Data'!$H$6,0,10*ROW('Hygiene Data'!H49)),NA())</f>
        <v>#N/A</v>
      </c>
      <c r="BP55" s="206" t="e">
        <f ca="1">+IF(AND(ISNUMBER(OFFSET('Hygiene Data'!$H$8,0,10*ROW('Hygiene Data'!H49))),'Data Summary'!EE55="Yes"),OFFSET('Hygiene Data'!$H$8,0,10*ROW('Hygiene Data'!H49)),NA())</f>
        <v>#N/A</v>
      </c>
      <c r="BQ55" s="206" t="e">
        <f ca="1">+IF(AND(ISNUMBER(OFFSET('Hygiene Data'!$H$10,0,10*ROW('Hygiene Data'!H49))),'Data Summary'!EF55="Yes"),OFFSET('Hygiene Data'!$H$10,0,10*ROW('Hygiene Data'!H49)),NA())</f>
        <v>#N/A</v>
      </c>
    </row>
    <row r="56" spans="1:69" x14ac:dyDescent="0.25">
      <c r="A56" s="59" t="e">
        <f ca="1">+IF(OFFSET('Water Data'!$B$1,0,10*ROW('Water Data'!B50))="",NA(),OFFSET('Water Data'!$B$1,0,10*ROW('Water Data'!B50)))</f>
        <v>#N/A</v>
      </c>
      <c r="B56" s="59" t="e">
        <f ca="1">+IF(OFFSET('Water Data'!$A$3,0,10*ROW('Water Data'!A53))="",NA(),OFFSET('Water Data'!$A$3,0,10*ROW('Water Data'!A53)))</f>
        <v>#N/A</v>
      </c>
      <c r="C56" s="59" t="e">
        <f ca="1">+IF(OFFSET('Water Data'!$C$3,0,10*ROW('Water Data'!C53))="",NA(),OFFSET('Water Data'!$C$3,0,10*ROW('Water Data'!C53)))</f>
        <v>#N/A</v>
      </c>
      <c r="D56" s="433" t="e">
        <f ca="1">+IF(AND(ISNUMBER(OFFSET('Water Data'!$C$5,0,10*ROW('Water Data'!C50))),'Data Summary'!BS56="Yes"),100-OFFSET('Water Data'!$C$5,0,10*ROW('Water Data'!C50)),NA())</f>
        <v>#N/A</v>
      </c>
      <c r="E56" s="433" t="e">
        <f ca="1">+IF(AND(ISNUMBER(OFFSET('Water Data'!$C$7,0,10*ROW('Water Data'!C50))),'Data Summary'!BT56="Yes"),OFFSET('Water Data'!$C$7,0,10*ROW('Water Data'!C50)),NA())</f>
        <v>#N/A</v>
      </c>
      <c r="F56" s="433" t="e">
        <f ca="1">+IF(AND(ISNUMBER(OFFSET('Water Data'!$C$10,0,10*ROW('Water Data'!C50))),'Data Summary'!BU56="Yes"),OFFSET('Water Data'!$C$10,0,10*ROW('Water Data'!C50)),NA())</f>
        <v>#N/A</v>
      </c>
      <c r="G56" s="433" t="e">
        <f ca="1">+IF(AND(ISNUMBER(OFFSET('Water Data'!$D$5,0,10*ROW('Water Data'!D50))),'Data Summary'!BV56="Yes"),100-OFFSET('Water Data'!$D$5,0,10*ROW('Water Data'!D50)),NA())</f>
        <v>#N/A</v>
      </c>
      <c r="H56" s="433" t="e">
        <f ca="1">+IF(AND(ISNUMBER(OFFSET('Water Data'!$D$7,0,10*ROW('Water Data'!D50))),'Data Summary'!BW56="Yes"),OFFSET('Water Data'!$D$7,0,10*ROW('Water Data'!D50)),NA())</f>
        <v>#N/A</v>
      </c>
      <c r="I56" s="433" t="e">
        <f ca="1">+IF(AND(ISNUMBER(OFFSET('Water Data'!$D$10,0,10*ROW('Water Data'!D50))),'Data Summary'!BX56="Yes"),OFFSET('Water Data'!$D$10,0,10*ROW('Water Data'!D50)),NA())</f>
        <v>#N/A</v>
      </c>
      <c r="J56" s="433" t="e">
        <f ca="1">+IF(AND(ISNUMBER(OFFSET('Water Data'!$E$5,0,10*ROW('Water Data'!E50))),'Data Summary'!BY56="Yes"),100-OFFSET('Water Data'!$E$5,0,10*ROW('Water Data'!E50)),NA())</f>
        <v>#N/A</v>
      </c>
      <c r="K56" s="433" t="e">
        <f ca="1">+IF(AND(ISNUMBER(OFFSET('Water Data'!$E$7,0,10*ROW('Water Data'!E50))),'Data Summary'!BZ56="Yes"),OFFSET('Water Data'!$E$7,0,10*ROW('Water Data'!E50)),NA())</f>
        <v>#N/A</v>
      </c>
      <c r="L56" s="433" t="e">
        <f ca="1">+IF(AND(ISNUMBER(OFFSET('Water Data'!$E$10,0,10*ROW('Water Data'!E50))),'Data Summary'!CA56="Yes"),OFFSET('Water Data'!$E$10,0,10*ROW('Water Data'!E50)),NA())</f>
        <v>#N/A</v>
      </c>
      <c r="M56" s="433" t="e">
        <f ca="1">+IF(AND(ISNUMBER(OFFSET('Water Data'!$F$5,0,10*ROW('Water Data'!F50))),'Data Summary'!CB56="Yes"),100-OFFSET('Water Data'!$F$5,0,10*ROW('Water Data'!F50)),NA())</f>
        <v>#N/A</v>
      </c>
      <c r="N56" s="433" t="e">
        <f ca="1">+IF(AND(ISNUMBER(OFFSET('Water Data'!$F$7,0,10*ROW('Water Data'!F50))),'Data Summary'!CC56="Yes"),OFFSET('Water Data'!$F$7,0,10*ROW('Water Data'!F50)),NA())</f>
        <v>#N/A</v>
      </c>
      <c r="O56" s="433" t="e">
        <f ca="1">+IF(AND(ISNUMBER(OFFSET('Water Data'!$F$10,0,10*ROW('Water Data'!F50))),'Data Summary'!CD56="Yes"),OFFSET('Water Data'!$F$10,0,10*ROW('Water Data'!F50)),NA())</f>
        <v>#N/A</v>
      </c>
      <c r="P56" s="433" t="e">
        <f ca="1">+IF(AND(ISNUMBER(OFFSET('Water Data'!$G$5,0,10*ROW('Water Data'!G50))),'Data Summary'!CE56="Yes"),100-OFFSET('Water Data'!$G$5,0,10*ROW('Water Data'!G50)),NA())</f>
        <v>#N/A</v>
      </c>
      <c r="Q56" s="433" t="e">
        <f ca="1">+IF(AND(ISNUMBER(OFFSET('Water Data'!$G$7,0,10*ROW('Water Data'!G50))),'Data Summary'!CF56="Yes"),OFFSET('Water Data'!$G$7,0,10*ROW('Water Data'!G50)),NA())</f>
        <v>#N/A</v>
      </c>
      <c r="R56" s="433" t="e">
        <f ca="1">+IF(AND(ISNUMBER(OFFSET('Water Data'!$G$10,0,10*ROW('Water Data'!G50))),'Data Summary'!CG56="Yes"),OFFSET('Water Data'!$G$10,0,10*ROW('Water Data'!G50)),NA())</f>
        <v>#N/A</v>
      </c>
      <c r="S56" s="433" t="e">
        <f ca="1">+IF(AND(ISNUMBER(OFFSET('Water Data'!$H$5,0,10*ROW('Water Data'!H50))),'Data Summary'!CH56="Yes"),100-OFFSET('Water Data'!$H$5,0,10*ROW('Water Data'!H50)),NA())</f>
        <v>#N/A</v>
      </c>
      <c r="T56" s="433" t="e">
        <f ca="1">+IF(AND(ISNUMBER(OFFSET('Water Data'!$H$7,0,10*ROW('Water Data'!H50))),'Data Summary'!CI56="Yes"),OFFSET('Water Data'!$H$7,0,10*ROW('Water Data'!H50)),NA())</f>
        <v>#N/A</v>
      </c>
      <c r="U56" s="433" t="e">
        <f ca="1">+IF(AND(ISNUMBER(OFFSET('Water Data'!$H$10,0,10*ROW('Water Data'!H50))),'Data Summary'!CJ56="Yes"),OFFSET('Water Data'!$H$10,0,10*ROW('Water Data'!H50)),NA())</f>
        <v>#N/A</v>
      </c>
      <c r="V56" s="205" t="e">
        <f ca="1">+IF(AND(ISNUMBER(OFFSET('Sanitation Data'!$C$5,0,10*ROW('Sanitation Data'!C50))),'Data Summary'!CK56="Yes"),100-OFFSET('Sanitation Data'!$C$5,0,10*ROW('Sanitation Data'!C50)),NA())</f>
        <v>#N/A</v>
      </c>
      <c r="W56" s="205" t="e">
        <f ca="1">+IF(AND(ISNUMBER(OFFSET('Sanitation Data'!$C$7,0,10*ROW('Sanitation Data'!C50))),'Data Summary'!CL56="Yes"),OFFSET('Sanitation Data'!$C$7,0,10*ROW('Sanitation Data'!C50)),NA())</f>
        <v>#N/A</v>
      </c>
      <c r="X56" s="205" t="e">
        <f ca="1">+IF(AND(ISNUMBER(OFFSET('Sanitation Data'!$C$11,0,10*ROW('Sanitation Data'!C50))),'Data Summary'!CM56="Yes"),OFFSET('Sanitation Data'!$C$11,0,10*ROW('Sanitation Data'!C50)),NA())</f>
        <v>#N/A</v>
      </c>
      <c r="Y56" s="205" t="e">
        <f ca="1">+IF(AND(ISNUMBER(OFFSET('Sanitation Data'!$C$12,0,10*ROW('Sanitation Data'!C50))),'Data Summary'!CN56="Yes"),OFFSET('Sanitation Data'!$C$12,0,10*ROW('Sanitation Data'!C50)),NA())</f>
        <v>#N/A</v>
      </c>
      <c r="Z56" s="205" t="e">
        <f ca="1">+IF(AND(ISNUMBER(OFFSET('Sanitation Data'!$C$13,0,10*ROW('Sanitation Data'!C50))),'Data Summary'!CO56="Yes"),OFFSET('Sanitation Data'!$C$13,0,10*ROW('Sanitation Data'!C50)),NA())</f>
        <v>#N/A</v>
      </c>
      <c r="AA56" s="205" t="e">
        <f ca="1">+IF(AND(ISNUMBER(OFFSET('Sanitation Data'!$D$5,0,10*ROW('Sanitation Data'!D50))),'Data Summary'!CP56="Yes"),100-OFFSET('Sanitation Data'!$D$5,0,10*ROW('Sanitation Data'!D50)),NA())</f>
        <v>#N/A</v>
      </c>
      <c r="AB56" s="205" t="e">
        <f ca="1">+IF(AND(ISNUMBER(OFFSET('Sanitation Data'!$D$7,0,10*ROW('Sanitation Data'!D50))),'Data Summary'!CQ56="Yes"),OFFSET('Sanitation Data'!$D$7,0,10*ROW('Sanitation Data'!D50)),NA())</f>
        <v>#N/A</v>
      </c>
      <c r="AC56" s="205" t="e">
        <f ca="1">+IF(AND(ISNUMBER(OFFSET('Sanitation Data'!$D$11,0,10*ROW('Sanitation Data'!D50))),'Data Summary'!CR56="Yes"),OFFSET('Sanitation Data'!$D$11,0,10*ROW('Sanitation Data'!D50)),NA())</f>
        <v>#N/A</v>
      </c>
      <c r="AD56" s="205" t="e">
        <f ca="1">+IF(AND(ISNUMBER(OFFSET('Sanitation Data'!$D$12,0,10*ROW('Sanitation Data'!D50))),'Data Summary'!CS56="Yes"),OFFSET('Sanitation Data'!$D$12,0,10*ROW('Sanitation Data'!D50)),NA())</f>
        <v>#N/A</v>
      </c>
      <c r="AE56" s="205" t="e">
        <f ca="1">+IF(AND(ISNUMBER(OFFSET('Sanitation Data'!$D$13,0,10*ROW('Sanitation Data'!D50))),'Data Summary'!CT56="Yes"),OFFSET('Sanitation Data'!$D$13,0,10*ROW('Sanitation Data'!D50)),NA())</f>
        <v>#N/A</v>
      </c>
      <c r="AF56" s="205" t="e">
        <f ca="1">+IF(AND(ISNUMBER(OFFSET('Sanitation Data'!$E$5,0,10*ROW('Sanitation Data'!E50))),'Data Summary'!CU56="Yes"),100-OFFSET('Sanitation Data'!$E$5,0,10*ROW('Sanitation Data'!E50)),NA())</f>
        <v>#N/A</v>
      </c>
      <c r="AG56" s="205" t="e">
        <f ca="1">+IF(AND(ISNUMBER(OFFSET('Sanitation Data'!$E$7,0,10*ROW('Sanitation Data'!E50))),'Data Summary'!CV56="Yes"),OFFSET('Sanitation Data'!$E$7,0,10*ROW('Sanitation Data'!E50)),NA())</f>
        <v>#N/A</v>
      </c>
      <c r="AH56" s="205" t="e">
        <f ca="1">+IF(AND(ISNUMBER(OFFSET('Sanitation Data'!$E$11,0,10*ROW('Sanitation Data'!E50))),'Data Summary'!CW56="Yes"),OFFSET('Sanitation Data'!$E$11,0,10*ROW('Sanitation Data'!E50)),NA())</f>
        <v>#N/A</v>
      </c>
      <c r="AI56" s="205" t="e">
        <f ca="1">+IF(AND(ISNUMBER(OFFSET('Sanitation Data'!$E$12,0,10*ROW('Sanitation Data'!E50))),'Data Summary'!CX56="Yes"),OFFSET('Sanitation Data'!$E$12,0,10*ROW('Sanitation Data'!E50)),NA())</f>
        <v>#N/A</v>
      </c>
      <c r="AJ56" s="205" t="e">
        <f ca="1">+IF(AND(ISNUMBER(OFFSET('Sanitation Data'!$E$13,0,10*ROW('Sanitation Data'!E50))),'Data Summary'!CY56="Yes"),OFFSET('Sanitation Data'!$E$13,0,10*ROW('Sanitation Data'!E50)),NA())</f>
        <v>#N/A</v>
      </c>
      <c r="AK56" s="205" t="e">
        <f ca="1">+IF(AND(ISNUMBER(OFFSET('Sanitation Data'!$F$5,0,10*ROW('Sanitation Data'!F50))),'Data Summary'!CZ56="Yes"),100-OFFSET('Sanitation Data'!$F$5,0,10*ROW('Sanitation Data'!F50)),NA())</f>
        <v>#N/A</v>
      </c>
      <c r="AL56" s="205" t="e">
        <f ca="1">+IF(AND(ISNUMBER(OFFSET('Sanitation Data'!$F$7,0,10*ROW('Sanitation Data'!F50))),'Data Summary'!DA56="Yes"),OFFSET('Sanitation Data'!$F$7,0,10*ROW('Sanitation Data'!F50)),NA())</f>
        <v>#N/A</v>
      </c>
      <c r="AM56" s="205" t="e">
        <f ca="1">+IF(AND(ISNUMBER(OFFSET('Sanitation Data'!$F$11,0,10*ROW('Sanitation Data'!F50))),'Data Summary'!DB56="Yes"),OFFSET('Sanitation Data'!$F$11,0,10*ROW('Sanitation Data'!F50)),NA())</f>
        <v>#N/A</v>
      </c>
      <c r="AN56" s="205" t="e">
        <f ca="1">+IF(AND(ISNUMBER(OFFSET('Sanitation Data'!$F$12,0,10*ROW('Sanitation Data'!F50))),'Data Summary'!DC56="Yes"),OFFSET('Sanitation Data'!$F$12,0,10*ROW('Sanitation Data'!F50)),NA())</f>
        <v>#N/A</v>
      </c>
      <c r="AO56" s="205" t="e">
        <f ca="1">+IF(AND(ISNUMBER(OFFSET('Sanitation Data'!$F$13,0,10*ROW('Sanitation Data'!F50))),'Data Summary'!DD56="Yes"),OFFSET('Sanitation Data'!$F$13,0,10*ROW('Sanitation Data'!F50)),NA())</f>
        <v>#N/A</v>
      </c>
      <c r="AP56" s="205" t="e">
        <f ca="1">+IF(AND(ISNUMBER(OFFSET('Sanitation Data'!$G$5,0,10*ROW('Sanitation Data'!G50))),'Data Summary'!DE56="Yes"),100-OFFSET('Sanitation Data'!$G$5,0,10*ROW('Sanitation Data'!G50)),NA())</f>
        <v>#N/A</v>
      </c>
      <c r="AQ56" s="205" t="e">
        <f ca="1">+IF(AND(ISNUMBER(OFFSET('Sanitation Data'!$G$7,0,10*ROW('Sanitation Data'!G50))),'Data Summary'!DF56="Yes"),OFFSET('Sanitation Data'!$G$7,0,10*ROW('Sanitation Data'!G50)),NA())</f>
        <v>#N/A</v>
      </c>
      <c r="AR56" s="205" t="e">
        <f ca="1">+IF(AND(ISNUMBER(OFFSET('Sanitation Data'!$G$11,0,10*ROW('Sanitation Data'!G50))),'Data Summary'!DG56="Yes"),OFFSET('Sanitation Data'!$G$11,0,10*ROW('Sanitation Data'!G50)),NA())</f>
        <v>#N/A</v>
      </c>
      <c r="AS56" s="205" t="e">
        <f ca="1">+IF(AND(ISNUMBER(OFFSET('Sanitation Data'!$G$12,0,10*ROW('Sanitation Data'!G50))),'Data Summary'!DH56="Yes"),OFFSET('Sanitation Data'!$G$12,0,10*ROW('Sanitation Data'!G50)),NA())</f>
        <v>#N/A</v>
      </c>
      <c r="AT56" s="205" t="e">
        <f ca="1">+IF(AND(ISNUMBER(OFFSET('Sanitation Data'!$G$13,0,10*ROW('Sanitation Data'!G50))),'Data Summary'!DI56="Yes"),OFFSET('Sanitation Data'!$G$13,0,10*ROW('Sanitation Data'!G50)),NA())</f>
        <v>#N/A</v>
      </c>
      <c r="AU56" s="205" t="e">
        <f ca="1">+IF(AND(ISNUMBER(OFFSET('Sanitation Data'!$H$5,0,10*ROW('Sanitation Data'!H50))),'Data Summary'!DJ56="Yes"),100-OFFSET('Sanitation Data'!$H$5,0,10*ROW('Sanitation Data'!H50)),NA())</f>
        <v>#N/A</v>
      </c>
      <c r="AV56" s="205" t="e">
        <f ca="1">+IF(AND(ISNUMBER(OFFSET('Sanitation Data'!$H$7,0,10*ROW('Sanitation Data'!H50))),'Data Summary'!DK56="Yes"),OFFSET('Sanitation Data'!$H$7,0,10*ROW('Sanitation Data'!H50)),NA())</f>
        <v>#N/A</v>
      </c>
      <c r="AW56" s="205" t="e">
        <f ca="1">+IF(AND(ISNUMBER(OFFSET('Sanitation Data'!$H$11,0,10*ROW('Sanitation Data'!H50))),'Data Summary'!DL56="Yes"),OFFSET('Sanitation Data'!$H$11,0,10*ROW('Sanitation Data'!H50)),NA())</f>
        <v>#N/A</v>
      </c>
      <c r="AX56" s="205" t="e">
        <f ca="1">+IF(AND(ISNUMBER(OFFSET('Sanitation Data'!$H$12,0,10*ROW('Sanitation Data'!H50))),'Data Summary'!DM56="Yes"),OFFSET('Sanitation Data'!$H$12,0,10*ROW('Sanitation Data'!H50)),NA())</f>
        <v>#N/A</v>
      </c>
      <c r="AY56" s="205" t="e">
        <f ca="1">+IF(AND(ISNUMBER(OFFSET('Sanitation Data'!$H$13,0,10*ROW('Sanitation Data'!H50))),'Data Summary'!DN56="Yes"),OFFSET('Sanitation Data'!$H$13,0,10*ROW('Sanitation Data'!H50)),NA())</f>
        <v>#N/A</v>
      </c>
      <c r="AZ56" s="206" t="e">
        <f ca="1">+IF(AND(ISNUMBER(OFFSET('Hygiene Data'!$C$6,0,10*ROW('Hygiene Data'!C50))),'Data Summary'!DO56="Yes"),OFFSET('Hygiene Data'!$C$6,0,10*ROW('Hygiene Data'!C50)),NA())</f>
        <v>#N/A</v>
      </c>
      <c r="BA56" s="206" t="e">
        <f ca="1">+IF(AND(ISNUMBER(OFFSET('Hygiene Data'!$C$8,0,10*ROW('Hygiene Data'!C50))),'Data Summary'!DP56="Yes"),OFFSET('Hygiene Data'!$C$8,0,10*ROW('Hygiene Data'!C50)),NA())</f>
        <v>#N/A</v>
      </c>
      <c r="BB56" s="206" t="e">
        <f ca="1">+IF(AND(ISNUMBER(OFFSET('Hygiene Data'!$C$10,0,10*ROW('Hygiene Data'!C50))),'Data Summary'!DQ56="Yes"),OFFSET('Hygiene Data'!$C$10,0,10*ROW('Hygiene Data'!C50)),NA())</f>
        <v>#N/A</v>
      </c>
      <c r="BC56" s="206" t="e">
        <f ca="1">+IF(AND(ISNUMBER(OFFSET('Hygiene Data'!$D$6,0,10*ROW('Hygiene Data'!D50))),'Data Summary'!DR56="Yes"),OFFSET('Hygiene Data'!$D$6,0,10*ROW('Hygiene Data'!D50)),NA())</f>
        <v>#N/A</v>
      </c>
      <c r="BD56" s="206" t="e">
        <f ca="1">+IF(AND(ISNUMBER(OFFSET('Hygiene Data'!$D$8,0,10*ROW('Hygiene Data'!D50))),'Data Summary'!DS56="Yes"),OFFSET('Hygiene Data'!$D$8,0,10*ROW('Hygiene Data'!D50)),NA())</f>
        <v>#N/A</v>
      </c>
      <c r="BE56" s="206" t="e">
        <f ca="1">+IF(AND(ISNUMBER(OFFSET('Hygiene Data'!$D$10,0,10*ROW('Hygiene Data'!D50))),'Data Summary'!DT56="Yes"),OFFSET('Hygiene Data'!$D$10,0,10*ROW('Hygiene Data'!D50)),NA())</f>
        <v>#N/A</v>
      </c>
      <c r="BF56" s="206" t="e">
        <f ca="1">+IF(AND(ISNUMBER(OFFSET('Hygiene Data'!$E$6,0,10*ROW('Hygiene Data'!E50))),'Data Summary'!DU56="Yes"),OFFSET('Hygiene Data'!$E$6,0,10*ROW('Hygiene Data'!E50)),NA())</f>
        <v>#N/A</v>
      </c>
      <c r="BG56" s="206" t="e">
        <f ca="1">+IF(AND(ISNUMBER(OFFSET('Hygiene Data'!$E$8,0,10*ROW('Hygiene Data'!E50))),'Data Summary'!DV56="Yes"),OFFSET('Hygiene Data'!$E$8,0,10*ROW('Hygiene Data'!E50)),NA())</f>
        <v>#N/A</v>
      </c>
      <c r="BH56" s="206" t="e">
        <f ca="1">+IF(AND(ISNUMBER(OFFSET('Hygiene Data'!$E$10,0,10*ROW('Hygiene Data'!E50))),'Data Summary'!DW56="Yes"),OFFSET('Hygiene Data'!$E$10,0,10*ROW('Hygiene Data'!E50)),NA())</f>
        <v>#N/A</v>
      </c>
      <c r="BI56" s="206" t="e">
        <f ca="1">+IF(AND(ISNUMBER(OFFSET('Hygiene Data'!$F$6,0,10*ROW('Hygiene Data'!F50))),'Data Summary'!DX56="Yes"),OFFSET('Hygiene Data'!$F$6,0,10*ROW('Hygiene Data'!F50)),NA())</f>
        <v>#N/A</v>
      </c>
      <c r="BJ56" s="206" t="e">
        <f ca="1">+IF(AND(ISNUMBER(OFFSET('Hygiene Data'!$F$8,0,10*ROW('Hygiene Data'!F50))),'Data Summary'!DY56="Yes"),OFFSET('Hygiene Data'!$F$8,0,10*ROW('Hygiene Data'!F50)),NA())</f>
        <v>#N/A</v>
      </c>
      <c r="BK56" s="206" t="e">
        <f ca="1">+IF(AND(ISNUMBER(OFFSET('Hygiene Data'!$F$10,0,10*ROW('Hygiene Data'!F50))),'Data Summary'!DZ56="Yes"),OFFSET('Hygiene Data'!$F$10,0,10*ROW('Hygiene Data'!F50)),NA())</f>
        <v>#N/A</v>
      </c>
      <c r="BL56" s="206" t="e">
        <f ca="1">+IF(AND(ISNUMBER(OFFSET('Hygiene Data'!$G$6,0,10*ROW('Hygiene Data'!G50))),'Data Summary'!EA56="Yes"),OFFSET('Hygiene Data'!$G$6,0,10*ROW('Hygiene Data'!G50)),NA())</f>
        <v>#N/A</v>
      </c>
      <c r="BM56" s="206" t="e">
        <f ca="1">+IF(AND(ISNUMBER(OFFSET('Hygiene Data'!$G$8,0,10*ROW('Hygiene Data'!G50))),'Data Summary'!EB56="Yes"),OFFSET('Hygiene Data'!$G$8,0,10*ROW('Hygiene Data'!G50)),NA())</f>
        <v>#N/A</v>
      </c>
      <c r="BN56" s="206" t="e">
        <f ca="1">+IF(AND(ISNUMBER(OFFSET('Hygiene Data'!$G$10,0,10*ROW('Hygiene Data'!G50))),'Data Summary'!EC56="Yes"),OFFSET('Hygiene Data'!$G$10,0,10*ROW('Hygiene Data'!G50)),NA())</f>
        <v>#N/A</v>
      </c>
      <c r="BO56" s="206" t="e">
        <f ca="1">+IF(AND(ISNUMBER(OFFSET('Hygiene Data'!$H$6,0,10*ROW('Hygiene Data'!H50))),'Data Summary'!ED56="Yes"),OFFSET('Hygiene Data'!$H$6,0,10*ROW('Hygiene Data'!H50)),NA())</f>
        <v>#N/A</v>
      </c>
      <c r="BP56" s="206" t="e">
        <f ca="1">+IF(AND(ISNUMBER(OFFSET('Hygiene Data'!$H$8,0,10*ROW('Hygiene Data'!H50))),'Data Summary'!EE56="Yes"),OFFSET('Hygiene Data'!$H$8,0,10*ROW('Hygiene Data'!H50)),NA())</f>
        <v>#N/A</v>
      </c>
      <c r="BQ56" s="206" t="e">
        <f ca="1">+IF(AND(ISNUMBER(OFFSET('Hygiene Data'!$H$10,0,10*ROW('Hygiene Data'!H50))),'Data Summary'!EF56="Yes"),OFFSET('Hygiene Data'!$H$10,0,10*ROW('Hygiene Data'!H50)),NA())</f>
        <v>#N/A</v>
      </c>
    </row>
    <row r="57" spans="1:69" x14ac:dyDescent="0.25">
      <c r="A57" s="59" t="e">
        <f ca="1">+IF(OFFSET('Water Data'!$B$1,0,10*ROW('Water Data'!B51))="",NA(),OFFSET('Water Data'!$B$1,0,10*ROW('Water Data'!B51)))</f>
        <v>#N/A</v>
      </c>
      <c r="B57" s="59" t="e">
        <f ca="1">+IF(OFFSET('Water Data'!$A$3,0,10*ROW('Water Data'!A54))="",NA(),OFFSET('Water Data'!$A$3,0,10*ROW('Water Data'!A54)))</f>
        <v>#N/A</v>
      </c>
      <c r="C57" s="59" t="e">
        <f ca="1">+IF(OFFSET('Water Data'!$C$3,0,10*ROW('Water Data'!C54))="",NA(),OFFSET('Water Data'!$C$3,0,10*ROW('Water Data'!C54)))</f>
        <v>#N/A</v>
      </c>
      <c r="D57" s="433" t="e">
        <f ca="1">+IF(AND(ISNUMBER(OFFSET('Water Data'!$C$5,0,10*ROW('Water Data'!C51))),'Data Summary'!BS57="Yes"),100-OFFSET('Water Data'!$C$5,0,10*ROW('Water Data'!C51)),NA())</f>
        <v>#N/A</v>
      </c>
      <c r="E57" s="433" t="e">
        <f ca="1">+IF(AND(ISNUMBER(OFFSET('Water Data'!$C$7,0,10*ROW('Water Data'!C51))),'Data Summary'!BT57="Yes"),OFFSET('Water Data'!$C$7,0,10*ROW('Water Data'!C51)),NA())</f>
        <v>#N/A</v>
      </c>
      <c r="F57" s="433" t="e">
        <f ca="1">+IF(AND(ISNUMBER(OFFSET('Water Data'!$C$10,0,10*ROW('Water Data'!C51))),'Data Summary'!BU57="Yes"),OFFSET('Water Data'!$C$10,0,10*ROW('Water Data'!C51)),NA())</f>
        <v>#N/A</v>
      </c>
      <c r="G57" s="433" t="e">
        <f ca="1">+IF(AND(ISNUMBER(OFFSET('Water Data'!$D$5,0,10*ROW('Water Data'!D51))),'Data Summary'!BV57="Yes"),100-OFFSET('Water Data'!$D$5,0,10*ROW('Water Data'!D51)),NA())</f>
        <v>#N/A</v>
      </c>
      <c r="H57" s="433" t="e">
        <f ca="1">+IF(AND(ISNUMBER(OFFSET('Water Data'!$D$7,0,10*ROW('Water Data'!D51))),'Data Summary'!BW57="Yes"),OFFSET('Water Data'!$D$7,0,10*ROW('Water Data'!D51)),NA())</f>
        <v>#N/A</v>
      </c>
      <c r="I57" s="433" t="e">
        <f ca="1">+IF(AND(ISNUMBER(OFFSET('Water Data'!$D$10,0,10*ROW('Water Data'!D51))),'Data Summary'!BX57="Yes"),OFFSET('Water Data'!$D$10,0,10*ROW('Water Data'!D51)),NA())</f>
        <v>#N/A</v>
      </c>
      <c r="J57" s="433" t="e">
        <f ca="1">+IF(AND(ISNUMBER(OFFSET('Water Data'!$E$5,0,10*ROW('Water Data'!E51))),'Data Summary'!BY57="Yes"),100-OFFSET('Water Data'!$E$5,0,10*ROW('Water Data'!E51)),NA())</f>
        <v>#N/A</v>
      </c>
      <c r="K57" s="433" t="e">
        <f ca="1">+IF(AND(ISNUMBER(OFFSET('Water Data'!$E$7,0,10*ROW('Water Data'!E51))),'Data Summary'!BZ57="Yes"),OFFSET('Water Data'!$E$7,0,10*ROW('Water Data'!E51)),NA())</f>
        <v>#N/A</v>
      </c>
      <c r="L57" s="433" t="e">
        <f ca="1">+IF(AND(ISNUMBER(OFFSET('Water Data'!$E$10,0,10*ROW('Water Data'!E51))),'Data Summary'!CA57="Yes"),OFFSET('Water Data'!$E$10,0,10*ROW('Water Data'!E51)),NA())</f>
        <v>#N/A</v>
      </c>
      <c r="M57" s="433" t="e">
        <f ca="1">+IF(AND(ISNUMBER(OFFSET('Water Data'!$F$5,0,10*ROW('Water Data'!F51))),'Data Summary'!CB57="Yes"),100-OFFSET('Water Data'!$F$5,0,10*ROW('Water Data'!F51)),NA())</f>
        <v>#N/A</v>
      </c>
      <c r="N57" s="433" t="e">
        <f ca="1">+IF(AND(ISNUMBER(OFFSET('Water Data'!$F$7,0,10*ROW('Water Data'!F51))),'Data Summary'!CC57="Yes"),OFFSET('Water Data'!$F$7,0,10*ROW('Water Data'!F51)),NA())</f>
        <v>#N/A</v>
      </c>
      <c r="O57" s="433" t="e">
        <f ca="1">+IF(AND(ISNUMBER(OFFSET('Water Data'!$F$10,0,10*ROW('Water Data'!F51))),'Data Summary'!CD57="Yes"),OFFSET('Water Data'!$F$10,0,10*ROW('Water Data'!F51)),NA())</f>
        <v>#N/A</v>
      </c>
      <c r="P57" s="433" t="e">
        <f ca="1">+IF(AND(ISNUMBER(OFFSET('Water Data'!$G$5,0,10*ROW('Water Data'!G51))),'Data Summary'!CE57="Yes"),100-OFFSET('Water Data'!$G$5,0,10*ROW('Water Data'!G51)),NA())</f>
        <v>#N/A</v>
      </c>
      <c r="Q57" s="433" t="e">
        <f ca="1">+IF(AND(ISNUMBER(OFFSET('Water Data'!$G$7,0,10*ROW('Water Data'!G51))),'Data Summary'!CF57="Yes"),OFFSET('Water Data'!$G$7,0,10*ROW('Water Data'!G51)),NA())</f>
        <v>#N/A</v>
      </c>
      <c r="R57" s="433" t="e">
        <f ca="1">+IF(AND(ISNUMBER(OFFSET('Water Data'!$G$10,0,10*ROW('Water Data'!G51))),'Data Summary'!CG57="Yes"),OFFSET('Water Data'!$G$10,0,10*ROW('Water Data'!G51)),NA())</f>
        <v>#N/A</v>
      </c>
      <c r="S57" s="433" t="e">
        <f ca="1">+IF(AND(ISNUMBER(OFFSET('Water Data'!$H$5,0,10*ROW('Water Data'!H51))),'Data Summary'!CH57="Yes"),100-OFFSET('Water Data'!$H$5,0,10*ROW('Water Data'!H51)),NA())</f>
        <v>#N/A</v>
      </c>
      <c r="T57" s="433" t="e">
        <f ca="1">+IF(AND(ISNUMBER(OFFSET('Water Data'!$H$7,0,10*ROW('Water Data'!H51))),'Data Summary'!CI57="Yes"),OFFSET('Water Data'!$H$7,0,10*ROW('Water Data'!H51)),NA())</f>
        <v>#N/A</v>
      </c>
      <c r="U57" s="433" t="e">
        <f ca="1">+IF(AND(ISNUMBER(OFFSET('Water Data'!$H$10,0,10*ROW('Water Data'!H51))),'Data Summary'!CJ57="Yes"),OFFSET('Water Data'!$H$10,0,10*ROW('Water Data'!H51)),NA())</f>
        <v>#N/A</v>
      </c>
      <c r="V57" s="205" t="e">
        <f ca="1">+IF(AND(ISNUMBER(OFFSET('Sanitation Data'!$C$5,0,10*ROW('Sanitation Data'!C51))),'Data Summary'!CK57="Yes"),100-OFFSET('Sanitation Data'!$C$5,0,10*ROW('Sanitation Data'!C51)),NA())</f>
        <v>#N/A</v>
      </c>
      <c r="W57" s="205" t="e">
        <f ca="1">+IF(AND(ISNUMBER(OFFSET('Sanitation Data'!$C$7,0,10*ROW('Sanitation Data'!C51))),'Data Summary'!CL57="Yes"),OFFSET('Sanitation Data'!$C$7,0,10*ROW('Sanitation Data'!C51)),NA())</f>
        <v>#N/A</v>
      </c>
      <c r="X57" s="205" t="e">
        <f ca="1">+IF(AND(ISNUMBER(OFFSET('Sanitation Data'!$C$11,0,10*ROW('Sanitation Data'!C51))),'Data Summary'!CM57="Yes"),OFFSET('Sanitation Data'!$C$11,0,10*ROW('Sanitation Data'!C51)),NA())</f>
        <v>#N/A</v>
      </c>
      <c r="Y57" s="205" t="e">
        <f ca="1">+IF(AND(ISNUMBER(OFFSET('Sanitation Data'!$C$12,0,10*ROW('Sanitation Data'!C51))),'Data Summary'!CN57="Yes"),OFFSET('Sanitation Data'!$C$12,0,10*ROW('Sanitation Data'!C51)),NA())</f>
        <v>#N/A</v>
      </c>
      <c r="Z57" s="205" t="e">
        <f ca="1">+IF(AND(ISNUMBER(OFFSET('Sanitation Data'!$C$13,0,10*ROW('Sanitation Data'!C51))),'Data Summary'!CO57="Yes"),OFFSET('Sanitation Data'!$C$13,0,10*ROW('Sanitation Data'!C51)),NA())</f>
        <v>#N/A</v>
      </c>
      <c r="AA57" s="205" t="e">
        <f ca="1">+IF(AND(ISNUMBER(OFFSET('Sanitation Data'!$D$5,0,10*ROW('Sanitation Data'!D51))),'Data Summary'!CP57="Yes"),100-OFFSET('Sanitation Data'!$D$5,0,10*ROW('Sanitation Data'!D51)),NA())</f>
        <v>#N/A</v>
      </c>
      <c r="AB57" s="205" t="e">
        <f ca="1">+IF(AND(ISNUMBER(OFFSET('Sanitation Data'!$D$7,0,10*ROW('Sanitation Data'!D51))),'Data Summary'!CQ57="Yes"),OFFSET('Sanitation Data'!$D$7,0,10*ROW('Sanitation Data'!D51)),NA())</f>
        <v>#N/A</v>
      </c>
      <c r="AC57" s="205" t="e">
        <f ca="1">+IF(AND(ISNUMBER(OFFSET('Sanitation Data'!$D$11,0,10*ROW('Sanitation Data'!D51))),'Data Summary'!CR57="Yes"),OFFSET('Sanitation Data'!$D$11,0,10*ROW('Sanitation Data'!D51)),NA())</f>
        <v>#N/A</v>
      </c>
      <c r="AD57" s="205" t="e">
        <f ca="1">+IF(AND(ISNUMBER(OFFSET('Sanitation Data'!$D$12,0,10*ROW('Sanitation Data'!D51))),'Data Summary'!CS57="Yes"),OFFSET('Sanitation Data'!$D$12,0,10*ROW('Sanitation Data'!D51)),NA())</f>
        <v>#N/A</v>
      </c>
      <c r="AE57" s="205" t="e">
        <f ca="1">+IF(AND(ISNUMBER(OFFSET('Sanitation Data'!$D$13,0,10*ROW('Sanitation Data'!D51))),'Data Summary'!CT57="Yes"),OFFSET('Sanitation Data'!$D$13,0,10*ROW('Sanitation Data'!D51)),NA())</f>
        <v>#N/A</v>
      </c>
      <c r="AF57" s="205" t="e">
        <f ca="1">+IF(AND(ISNUMBER(OFFSET('Sanitation Data'!$E$5,0,10*ROW('Sanitation Data'!E51))),'Data Summary'!CU57="Yes"),100-OFFSET('Sanitation Data'!$E$5,0,10*ROW('Sanitation Data'!E51)),NA())</f>
        <v>#N/A</v>
      </c>
      <c r="AG57" s="205" t="e">
        <f ca="1">+IF(AND(ISNUMBER(OFFSET('Sanitation Data'!$E$7,0,10*ROW('Sanitation Data'!E51))),'Data Summary'!CV57="Yes"),OFFSET('Sanitation Data'!$E$7,0,10*ROW('Sanitation Data'!E51)),NA())</f>
        <v>#N/A</v>
      </c>
      <c r="AH57" s="205" t="e">
        <f ca="1">+IF(AND(ISNUMBER(OFFSET('Sanitation Data'!$E$11,0,10*ROW('Sanitation Data'!E51))),'Data Summary'!CW57="Yes"),OFFSET('Sanitation Data'!$E$11,0,10*ROW('Sanitation Data'!E51)),NA())</f>
        <v>#N/A</v>
      </c>
      <c r="AI57" s="205" t="e">
        <f ca="1">+IF(AND(ISNUMBER(OFFSET('Sanitation Data'!$E$12,0,10*ROW('Sanitation Data'!E51))),'Data Summary'!CX57="Yes"),OFFSET('Sanitation Data'!$E$12,0,10*ROW('Sanitation Data'!E51)),NA())</f>
        <v>#N/A</v>
      </c>
      <c r="AJ57" s="205" t="e">
        <f ca="1">+IF(AND(ISNUMBER(OFFSET('Sanitation Data'!$E$13,0,10*ROW('Sanitation Data'!E51))),'Data Summary'!CY57="Yes"),OFFSET('Sanitation Data'!$E$13,0,10*ROW('Sanitation Data'!E51)),NA())</f>
        <v>#N/A</v>
      </c>
      <c r="AK57" s="205" t="e">
        <f ca="1">+IF(AND(ISNUMBER(OFFSET('Sanitation Data'!$F$5,0,10*ROW('Sanitation Data'!F51))),'Data Summary'!CZ57="Yes"),100-OFFSET('Sanitation Data'!$F$5,0,10*ROW('Sanitation Data'!F51)),NA())</f>
        <v>#N/A</v>
      </c>
      <c r="AL57" s="205" t="e">
        <f ca="1">+IF(AND(ISNUMBER(OFFSET('Sanitation Data'!$F$7,0,10*ROW('Sanitation Data'!F51))),'Data Summary'!DA57="Yes"),OFFSET('Sanitation Data'!$F$7,0,10*ROW('Sanitation Data'!F51)),NA())</f>
        <v>#N/A</v>
      </c>
      <c r="AM57" s="205" t="e">
        <f ca="1">+IF(AND(ISNUMBER(OFFSET('Sanitation Data'!$F$11,0,10*ROW('Sanitation Data'!F51))),'Data Summary'!DB57="Yes"),OFFSET('Sanitation Data'!$F$11,0,10*ROW('Sanitation Data'!F51)),NA())</f>
        <v>#N/A</v>
      </c>
      <c r="AN57" s="205" t="e">
        <f ca="1">+IF(AND(ISNUMBER(OFFSET('Sanitation Data'!$F$12,0,10*ROW('Sanitation Data'!F51))),'Data Summary'!DC57="Yes"),OFFSET('Sanitation Data'!$F$12,0,10*ROW('Sanitation Data'!F51)),NA())</f>
        <v>#N/A</v>
      </c>
      <c r="AO57" s="205" t="e">
        <f ca="1">+IF(AND(ISNUMBER(OFFSET('Sanitation Data'!$F$13,0,10*ROW('Sanitation Data'!F51))),'Data Summary'!DD57="Yes"),OFFSET('Sanitation Data'!$F$13,0,10*ROW('Sanitation Data'!F51)),NA())</f>
        <v>#N/A</v>
      </c>
      <c r="AP57" s="205" t="e">
        <f ca="1">+IF(AND(ISNUMBER(OFFSET('Sanitation Data'!$G$5,0,10*ROW('Sanitation Data'!G51))),'Data Summary'!DE57="Yes"),100-OFFSET('Sanitation Data'!$G$5,0,10*ROW('Sanitation Data'!G51)),NA())</f>
        <v>#N/A</v>
      </c>
      <c r="AQ57" s="205" t="e">
        <f ca="1">+IF(AND(ISNUMBER(OFFSET('Sanitation Data'!$G$7,0,10*ROW('Sanitation Data'!G51))),'Data Summary'!DF57="Yes"),OFFSET('Sanitation Data'!$G$7,0,10*ROW('Sanitation Data'!G51)),NA())</f>
        <v>#N/A</v>
      </c>
      <c r="AR57" s="205" t="e">
        <f ca="1">+IF(AND(ISNUMBER(OFFSET('Sanitation Data'!$G$11,0,10*ROW('Sanitation Data'!G51))),'Data Summary'!DG57="Yes"),OFFSET('Sanitation Data'!$G$11,0,10*ROW('Sanitation Data'!G51)),NA())</f>
        <v>#N/A</v>
      </c>
      <c r="AS57" s="205" t="e">
        <f ca="1">+IF(AND(ISNUMBER(OFFSET('Sanitation Data'!$G$12,0,10*ROW('Sanitation Data'!G51))),'Data Summary'!DH57="Yes"),OFFSET('Sanitation Data'!$G$12,0,10*ROW('Sanitation Data'!G51)),NA())</f>
        <v>#N/A</v>
      </c>
      <c r="AT57" s="205" t="e">
        <f ca="1">+IF(AND(ISNUMBER(OFFSET('Sanitation Data'!$G$13,0,10*ROW('Sanitation Data'!G51))),'Data Summary'!DI57="Yes"),OFFSET('Sanitation Data'!$G$13,0,10*ROW('Sanitation Data'!G51)),NA())</f>
        <v>#N/A</v>
      </c>
      <c r="AU57" s="205" t="e">
        <f ca="1">+IF(AND(ISNUMBER(OFFSET('Sanitation Data'!$H$5,0,10*ROW('Sanitation Data'!H51))),'Data Summary'!DJ57="Yes"),100-OFFSET('Sanitation Data'!$H$5,0,10*ROW('Sanitation Data'!H51)),NA())</f>
        <v>#N/A</v>
      </c>
      <c r="AV57" s="205" t="e">
        <f ca="1">+IF(AND(ISNUMBER(OFFSET('Sanitation Data'!$H$7,0,10*ROW('Sanitation Data'!H51))),'Data Summary'!DK57="Yes"),OFFSET('Sanitation Data'!$H$7,0,10*ROW('Sanitation Data'!H51)),NA())</f>
        <v>#N/A</v>
      </c>
      <c r="AW57" s="205" t="e">
        <f ca="1">+IF(AND(ISNUMBER(OFFSET('Sanitation Data'!$H$11,0,10*ROW('Sanitation Data'!H51))),'Data Summary'!DL57="Yes"),OFFSET('Sanitation Data'!$H$11,0,10*ROW('Sanitation Data'!H51)),NA())</f>
        <v>#N/A</v>
      </c>
      <c r="AX57" s="205" t="e">
        <f ca="1">+IF(AND(ISNUMBER(OFFSET('Sanitation Data'!$H$12,0,10*ROW('Sanitation Data'!H51))),'Data Summary'!DM57="Yes"),OFFSET('Sanitation Data'!$H$12,0,10*ROW('Sanitation Data'!H51)),NA())</f>
        <v>#N/A</v>
      </c>
      <c r="AY57" s="205" t="e">
        <f ca="1">+IF(AND(ISNUMBER(OFFSET('Sanitation Data'!$H$13,0,10*ROW('Sanitation Data'!H51))),'Data Summary'!DN57="Yes"),OFFSET('Sanitation Data'!$H$13,0,10*ROW('Sanitation Data'!H51)),NA())</f>
        <v>#N/A</v>
      </c>
      <c r="AZ57" s="206" t="e">
        <f ca="1">+IF(AND(ISNUMBER(OFFSET('Hygiene Data'!$C$6,0,10*ROW('Hygiene Data'!C51))),'Data Summary'!DO57="Yes"),OFFSET('Hygiene Data'!$C$6,0,10*ROW('Hygiene Data'!C51)),NA())</f>
        <v>#N/A</v>
      </c>
      <c r="BA57" s="206" t="e">
        <f ca="1">+IF(AND(ISNUMBER(OFFSET('Hygiene Data'!$C$8,0,10*ROW('Hygiene Data'!C51))),'Data Summary'!DP57="Yes"),OFFSET('Hygiene Data'!$C$8,0,10*ROW('Hygiene Data'!C51)),NA())</f>
        <v>#N/A</v>
      </c>
      <c r="BB57" s="206" t="e">
        <f ca="1">+IF(AND(ISNUMBER(OFFSET('Hygiene Data'!$C$10,0,10*ROW('Hygiene Data'!C51))),'Data Summary'!DQ57="Yes"),OFFSET('Hygiene Data'!$C$10,0,10*ROW('Hygiene Data'!C51)),NA())</f>
        <v>#N/A</v>
      </c>
      <c r="BC57" s="206" t="e">
        <f ca="1">+IF(AND(ISNUMBER(OFFSET('Hygiene Data'!$D$6,0,10*ROW('Hygiene Data'!D51))),'Data Summary'!DR57="Yes"),OFFSET('Hygiene Data'!$D$6,0,10*ROW('Hygiene Data'!D51)),NA())</f>
        <v>#N/A</v>
      </c>
      <c r="BD57" s="206" t="e">
        <f ca="1">+IF(AND(ISNUMBER(OFFSET('Hygiene Data'!$D$8,0,10*ROW('Hygiene Data'!D51))),'Data Summary'!DS57="Yes"),OFFSET('Hygiene Data'!$D$8,0,10*ROW('Hygiene Data'!D51)),NA())</f>
        <v>#N/A</v>
      </c>
      <c r="BE57" s="206" t="e">
        <f ca="1">+IF(AND(ISNUMBER(OFFSET('Hygiene Data'!$D$10,0,10*ROW('Hygiene Data'!D51))),'Data Summary'!DT57="Yes"),OFFSET('Hygiene Data'!$D$10,0,10*ROW('Hygiene Data'!D51)),NA())</f>
        <v>#N/A</v>
      </c>
      <c r="BF57" s="206" t="e">
        <f ca="1">+IF(AND(ISNUMBER(OFFSET('Hygiene Data'!$E$6,0,10*ROW('Hygiene Data'!E51))),'Data Summary'!DU57="Yes"),OFFSET('Hygiene Data'!$E$6,0,10*ROW('Hygiene Data'!E51)),NA())</f>
        <v>#N/A</v>
      </c>
      <c r="BG57" s="206" t="e">
        <f ca="1">+IF(AND(ISNUMBER(OFFSET('Hygiene Data'!$E$8,0,10*ROW('Hygiene Data'!E51))),'Data Summary'!DV57="Yes"),OFFSET('Hygiene Data'!$E$8,0,10*ROW('Hygiene Data'!E51)),NA())</f>
        <v>#N/A</v>
      </c>
      <c r="BH57" s="206" t="e">
        <f ca="1">+IF(AND(ISNUMBER(OFFSET('Hygiene Data'!$E$10,0,10*ROW('Hygiene Data'!E51))),'Data Summary'!DW57="Yes"),OFFSET('Hygiene Data'!$E$10,0,10*ROW('Hygiene Data'!E51)),NA())</f>
        <v>#N/A</v>
      </c>
      <c r="BI57" s="206" t="e">
        <f ca="1">+IF(AND(ISNUMBER(OFFSET('Hygiene Data'!$F$6,0,10*ROW('Hygiene Data'!F51))),'Data Summary'!DX57="Yes"),OFFSET('Hygiene Data'!$F$6,0,10*ROW('Hygiene Data'!F51)),NA())</f>
        <v>#N/A</v>
      </c>
      <c r="BJ57" s="206" t="e">
        <f ca="1">+IF(AND(ISNUMBER(OFFSET('Hygiene Data'!$F$8,0,10*ROW('Hygiene Data'!F51))),'Data Summary'!DY57="Yes"),OFFSET('Hygiene Data'!$F$8,0,10*ROW('Hygiene Data'!F51)),NA())</f>
        <v>#N/A</v>
      </c>
      <c r="BK57" s="206" t="e">
        <f ca="1">+IF(AND(ISNUMBER(OFFSET('Hygiene Data'!$F$10,0,10*ROW('Hygiene Data'!F51))),'Data Summary'!DZ57="Yes"),OFFSET('Hygiene Data'!$F$10,0,10*ROW('Hygiene Data'!F51)),NA())</f>
        <v>#N/A</v>
      </c>
      <c r="BL57" s="206" t="e">
        <f ca="1">+IF(AND(ISNUMBER(OFFSET('Hygiene Data'!$G$6,0,10*ROW('Hygiene Data'!G51))),'Data Summary'!EA57="Yes"),OFFSET('Hygiene Data'!$G$6,0,10*ROW('Hygiene Data'!G51)),NA())</f>
        <v>#N/A</v>
      </c>
      <c r="BM57" s="206" t="e">
        <f ca="1">+IF(AND(ISNUMBER(OFFSET('Hygiene Data'!$G$8,0,10*ROW('Hygiene Data'!G51))),'Data Summary'!EB57="Yes"),OFFSET('Hygiene Data'!$G$8,0,10*ROW('Hygiene Data'!G51)),NA())</f>
        <v>#N/A</v>
      </c>
      <c r="BN57" s="206" t="e">
        <f ca="1">+IF(AND(ISNUMBER(OFFSET('Hygiene Data'!$G$10,0,10*ROW('Hygiene Data'!G51))),'Data Summary'!EC57="Yes"),OFFSET('Hygiene Data'!$G$10,0,10*ROW('Hygiene Data'!G51)),NA())</f>
        <v>#N/A</v>
      </c>
      <c r="BO57" s="206" t="e">
        <f ca="1">+IF(AND(ISNUMBER(OFFSET('Hygiene Data'!$H$6,0,10*ROW('Hygiene Data'!H51))),'Data Summary'!ED57="Yes"),OFFSET('Hygiene Data'!$H$6,0,10*ROW('Hygiene Data'!H51)),NA())</f>
        <v>#N/A</v>
      </c>
      <c r="BP57" s="206" t="e">
        <f ca="1">+IF(AND(ISNUMBER(OFFSET('Hygiene Data'!$H$8,0,10*ROW('Hygiene Data'!H51))),'Data Summary'!EE57="Yes"),OFFSET('Hygiene Data'!$H$8,0,10*ROW('Hygiene Data'!H51)),NA())</f>
        <v>#N/A</v>
      </c>
      <c r="BQ57" s="206" t="e">
        <f ca="1">+IF(AND(ISNUMBER(OFFSET('Hygiene Data'!$H$10,0,10*ROW('Hygiene Data'!H51))),'Data Summary'!EF57="Yes"),OFFSET('Hygiene Data'!$H$10,0,10*ROW('Hygiene Data'!H51)),NA())</f>
        <v>#N/A</v>
      </c>
    </row>
    <row r="58" spans="1:69" x14ac:dyDescent="0.25">
      <c r="A58" s="59" t="e">
        <f ca="1">+IF(OFFSET('Water Data'!$B$1,0,10*ROW('Water Data'!B52))="",NA(),OFFSET('Water Data'!$B$1,0,10*ROW('Water Data'!B52)))</f>
        <v>#N/A</v>
      </c>
      <c r="B58" s="59" t="e">
        <f ca="1">+IF(OFFSET('Water Data'!$A$3,0,10*ROW('Water Data'!A55))="",NA(),OFFSET('Water Data'!$A$3,0,10*ROW('Water Data'!A55)))</f>
        <v>#N/A</v>
      </c>
      <c r="C58" s="59" t="e">
        <f ca="1">+IF(OFFSET('Water Data'!$C$3,0,10*ROW('Water Data'!C55))="",NA(),OFFSET('Water Data'!$C$3,0,10*ROW('Water Data'!C55)))</f>
        <v>#N/A</v>
      </c>
      <c r="D58" s="433" t="e">
        <f ca="1">+IF(AND(ISNUMBER(OFFSET('Water Data'!$C$5,0,10*ROW('Water Data'!C52))),'Data Summary'!BS58="Yes"),100-OFFSET('Water Data'!$C$5,0,10*ROW('Water Data'!C52)),NA())</f>
        <v>#N/A</v>
      </c>
      <c r="E58" s="433" t="e">
        <f ca="1">+IF(AND(ISNUMBER(OFFSET('Water Data'!$C$7,0,10*ROW('Water Data'!C52))),'Data Summary'!BT58="Yes"),OFFSET('Water Data'!$C$7,0,10*ROW('Water Data'!C52)),NA())</f>
        <v>#N/A</v>
      </c>
      <c r="F58" s="433" t="e">
        <f ca="1">+IF(AND(ISNUMBER(OFFSET('Water Data'!$C$10,0,10*ROW('Water Data'!C52))),'Data Summary'!BU58="Yes"),OFFSET('Water Data'!$C$10,0,10*ROW('Water Data'!C52)),NA())</f>
        <v>#N/A</v>
      </c>
      <c r="G58" s="433" t="e">
        <f ca="1">+IF(AND(ISNUMBER(OFFSET('Water Data'!$D$5,0,10*ROW('Water Data'!D52))),'Data Summary'!BV58="Yes"),100-OFFSET('Water Data'!$D$5,0,10*ROW('Water Data'!D52)),NA())</f>
        <v>#N/A</v>
      </c>
      <c r="H58" s="433" t="e">
        <f ca="1">+IF(AND(ISNUMBER(OFFSET('Water Data'!$D$7,0,10*ROW('Water Data'!D52))),'Data Summary'!BW58="Yes"),OFFSET('Water Data'!$D$7,0,10*ROW('Water Data'!D52)),NA())</f>
        <v>#N/A</v>
      </c>
      <c r="I58" s="433" t="e">
        <f ca="1">+IF(AND(ISNUMBER(OFFSET('Water Data'!$D$10,0,10*ROW('Water Data'!D52))),'Data Summary'!BX58="Yes"),OFFSET('Water Data'!$D$10,0,10*ROW('Water Data'!D52)),NA())</f>
        <v>#N/A</v>
      </c>
      <c r="J58" s="433" t="e">
        <f ca="1">+IF(AND(ISNUMBER(OFFSET('Water Data'!$E$5,0,10*ROW('Water Data'!E52))),'Data Summary'!BY58="Yes"),100-OFFSET('Water Data'!$E$5,0,10*ROW('Water Data'!E52)),NA())</f>
        <v>#N/A</v>
      </c>
      <c r="K58" s="433" t="e">
        <f ca="1">+IF(AND(ISNUMBER(OFFSET('Water Data'!$E$7,0,10*ROW('Water Data'!E52))),'Data Summary'!BZ58="Yes"),OFFSET('Water Data'!$E$7,0,10*ROW('Water Data'!E52)),NA())</f>
        <v>#N/A</v>
      </c>
      <c r="L58" s="433" t="e">
        <f ca="1">+IF(AND(ISNUMBER(OFFSET('Water Data'!$E$10,0,10*ROW('Water Data'!E52))),'Data Summary'!CA58="Yes"),OFFSET('Water Data'!$E$10,0,10*ROW('Water Data'!E52)),NA())</f>
        <v>#N/A</v>
      </c>
      <c r="M58" s="433" t="e">
        <f ca="1">+IF(AND(ISNUMBER(OFFSET('Water Data'!$F$5,0,10*ROW('Water Data'!F52))),'Data Summary'!CB58="Yes"),100-OFFSET('Water Data'!$F$5,0,10*ROW('Water Data'!F52)),NA())</f>
        <v>#N/A</v>
      </c>
      <c r="N58" s="433" t="e">
        <f ca="1">+IF(AND(ISNUMBER(OFFSET('Water Data'!$F$7,0,10*ROW('Water Data'!F52))),'Data Summary'!CC58="Yes"),OFFSET('Water Data'!$F$7,0,10*ROW('Water Data'!F52)),NA())</f>
        <v>#N/A</v>
      </c>
      <c r="O58" s="433" t="e">
        <f ca="1">+IF(AND(ISNUMBER(OFFSET('Water Data'!$F$10,0,10*ROW('Water Data'!F52))),'Data Summary'!CD58="Yes"),OFFSET('Water Data'!$F$10,0,10*ROW('Water Data'!F52)),NA())</f>
        <v>#N/A</v>
      </c>
      <c r="P58" s="433" t="e">
        <f ca="1">+IF(AND(ISNUMBER(OFFSET('Water Data'!$G$5,0,10*ROW('Water Data'!G52))),'Data Summary'!CE58="Yes"),100-OFFSET('Water Data'!$G$5,0,10*ROW('Water Data'!G52)),NA())</f>
        <v>#N/A</v>
      </c>
      <c r="Q58" s="433" t="e">
        <f ca="1">+IF(AND(ISNUMBER(OFFSET('Water Data'!$G$7,0,10*ROW('Water Data'!G52))),'Data Summary'!CF58="Yes"),OFFSET('Water Data'!$G$7,0,10*ROW('Water Data'!G52)),NA())</f>
        <v>#N/A</v>
      </c>
      <c r="R58" s="433" t="e">
        <f ca="1">+IF(AND(ISNUMBER(OFFSET('Water Data'!$G$10,0,10*ROW('Water Data'!G52))),'Data Summary'!CG58="Yes"),OFFSET('Water Data'!$G$10,0,10*ROW('Water Data'!G52)),NA())</f>
        <v>#N/A</v>
      </c>
      <c r="S58" s="433" t="e">
        <f ca="1">+IF(AND(ISNUMBER(OFFSET('Water Data'!$H$5,0,10*ROW('Water Data'!H52))),'Data Summary'!CH58="Yes"),100-OFFSET('Water Data'!$H$5,0,10*ROW('Water Data'!H52)),NA())</f>
        <v>#N/A</v>
      </c>
      <c r="T58" s="433" t="e">
        <f ca="1">+IF(AND(ISNUMBER(OFFSET('Water Data'!$H$7,0,10*ROW('Water Data'!H52))),'Data Summary'!CI58="Yes"),OFFSET('Water Data'!$H$7,0,10*ROW('Water Data'!H52)),NA())</f>
        <v>#N/A</v>
      </c>
      <c r="U58" s="433" t="e">
        <f ca="1">+IF(AND(ISNUMBER(OFFSET('Water Data'!$H$10,0,10*ROW('Water Data'!H52))),'Data Summary'!CJ58="Yes"),OFFSET('Water Data'!$H$10,0,10*ROW('Water Data'!H52)),NA())</f>
        <v>#N/A</v>
      </c>
      <c r="V58" s="205" t="e">
        <f ca="1">+IF(AND(ISNUMBER(OFFSET('Sanitation Data'!$C$5,0,10*ROW('Sanitation Data'!C52))),'Data Summary'!CK58="Yes"),100-OFFSET('Sanitation Data'!$C$5,0,10*ROW('Sanitation Data'!C52)),NA())</f>
        <v>#N/A</v>
      </c>
      <c r="W58" s="205" t="e">
        <f ca="1">+IF(AND(ISNUMBER(OFFSET('Sanitation Data'!$C$7,0,10*ROW('Sanitation Data'!C52))),'Data Summary'!CL58="Yes"),OFFSET('Sanitation Data'!$C$7,0,10*ROW('Sanitation Data'!C52)),NA())</f>
        <v>#N/A</v>
      </c>
      <c r="X58" s="205" t="e">
        <f ca="1">+IF(AND(ISNUMBER(OFFSET('Sanitation Data'!$C$11,0,10*ROW('Sanitation Data'!C52))),'Data Summary'!CM58="Yes"),OFFSET('Sanitation Data'!$C$11,0,10*ROW('Sanitation Data'!C52)),NA())</f>
        <v>#N/A</v>
      </c>
      <c r="Y58" s="205" t="e">
        <f ca="1">+IF(AND(ISNUMBER(OFFSET('Sanitation Data'!$C$12,0,10*ROW('Sanitation Data'!C52))),'Data Summary'!CN58="Yes"),OFFSET('Sanitation Data'!$C$12,0,10*ROW('Sanitation Data'!C52)),NA())</f>
        <v>#N/A</v>
      </c>
      <c r="Z58" s="205" t="e">
        <f ca="1">+IF(AND(ISNUMBER(OFFSET('Sanitation Data'!$C$13,0,10*ROW('Sanitation Data'!C52))),'Data Summary'!CO58="Yes"),OFFSET('Sanitation Data'!$C$13,0,10*ROW('Sanitation Data'!C52)),NA())</f>
        <v>#N/A</v>
      </c>
      <c r="AA58" s="205" t="e">
        <f ca="1">+IF(AND(ISNUMBER(OFFSET('Sanitation Data'!$D$5,0,10*ROW('Sanitation Data'!D52))),'Data Summary'!CP58="Yes"),100-OFFSET('Sanitation Data'!$D$5,0,10*ROW('Sanitation Data'!D52)),NA())</f>
        <v>#N/A</v>
      </c>
      <c r="AB58" s="205" t="e">
        <f ca="1">+IF(AND(ISNUMBER(OFFSET('Sanitation Data'!$D$7,0,10*ROW('Sanitation Data'!D52))),'Data Summary'!CQ58="Yes"),OFFSET('Sanitation Data'!$D$7,0,10*ROW('Sanitation Data'!D52)),NA())</f>
        <v>#N/A</v>
      </c>
      <c r="AC58" s="205" t="e">
        <f ca="1">+IF(AND(ISNUMBER(OFFSET('Sanitation Data'!$D$11,0,10*ROW('Sanitation Data'!D52))),'Data Summary'!CR58="Yes"),OFFSET('Sanitation Data'!$D$11,0,10*ROW('Sanitation Data'!D52)),NA())</f>
        <v>#N/A</v>
      </c>
      <c r="AD58" s="205" t="e">
        <f ca="1">+IF(AND(ISNUMBER(OFFSET('Sanitation Data'!$D$12,0,10*ROW('Sanitation Data'!D52))),'Data Summary'!CS58="Yes"),OFFSET('Sanitation Data'!$D$12,0,10*ROW('Sanitation Data'!D52)),NA())</f>
        <v>#N/A</v>
      </c>
      <c r="AE58" s="205" t="e">
        <f ca="1">+IF(AND(ISNUMBER(OFFSET('Sanitation Data'!$D$13,0,10*ROW('Sanitation Data'!D52))),'Data Summary'!CT58="Yes"),OFFSET('Sanitation Data'!$D$13,0,10*ROW('Sanitation Data'!D52)),NA())</f>
        <v>#N/A</v>
      </c>
      <c r="AF58" s="205" t="e">
        <f ca="1">+IF(AND(ISNUMBER(OFFSET('Sanitation Data'!$E$5,0,10*ROW('Sanitation Data'!E52))),'Data Summary'!CU58="Yes"),100-OFFSET('Sanitation Data'!$E$5,0,10*ROW('Sanitation Data'!E52)),NA())</f>
        <v>#N/A</v>
      </c>
      <c r="AG58" s="205" t="e">
        <f ca="1">+IF(AND(ISNUMBER(OFFSET('Sanitation Data'!$E$7,0,10*ROW('Sanitation Data'!E52))),'Data Summary'!CV58="Yes"),OFFSET('Sanitation Data'!$E$7,0,10*ROW('Sanitation Data'!E52)),NA())</f>
        <v>#N/A</v>
      </c>
      <c r="AH58" s="205" t="e">
        <f ca="1">+IF(AND(ISNUMBER(OFFSET('Sanitation Data'!$E$11,0,10*ROW('Sanitation Data'!E52))),'Data Summary'!CW58="Yes"),OFFSET('Sanitation Data'!$E$11,0,10*ROW('Sanitation Data'!E52)),NA())</f>
        <v>#N/A</v>
      </c>
      <c r="AI58" s="205" t="e">
        <f ca="1">+IF(AND(ISNUMBER(OFFSET('Sanitation Data'!$E$12,0,10*ROW('Sanitation Data'!E52))),'Data Summary'!CX58="Yes"),OFFSET('Sanitation Data'!$E$12,0,10*ROW('Sanitation Data'!E52)),NA())</f>
        <v>#N/A</v>
      </c>
      <c r="AJ58" s="205" t="e">
        <f ca="1">+IF(AND(ISNUMBER(OFFSET('Sanitation Data'!$E$13,0,10*ROW('Sanitation Data'!E52))),'Data Summary'!CY58="Yes"),OFFSET('Sanitation Data'!$E$13,0,10*ROW('Sanitation Data'!E52)),NA())</f>
        <v>#N/A</v>
      </c>
      <c r="AK58" s="205" t="e">
        <f ca="1">+IF(AND(ISNUMBER(OFFSET('Sanitation Data'!$F$5,0,10*ROW('Sanitation Data'!F52))),'Data Summary'!CZ58="Yes"),100-OFFSET('Sanitation Data'!$F$5,0,10*ROW('Sanitation Data'!F52)),NA())</f>
        <v>#N/A</v>
      </c>
      <c r="AL58" s="205" t="e">
        <f ca="1">+IF(AND(ISNUMBER(OFFSET('Sanitation Data'!$F$7,0,10*ROW('Sanitation Data'!F52))),'Data Summary'!DA58="Yes"),OFFSET('Sanitation Data'!$F$7,0,10*ROW('Sanitation Data'!F52)),NA())</f>
        <v>#N/A</v>
      </c>
      <c r="AM58" s="205" t="e">
        <f ca="1">+IF(AND(ISNUMBER(OFFSET('Sanitation Data'!$F$11,0,10*ROW('Sanitation Data'!F52))),'Data Summary'!DB58="Yes"),OFFSET('Sanitation Data'!$F$11,0,10*ROW('Sanitation Data'!F52)),NA())</f>
        <v>#N/A</v>
      </c>
      <c r="AN58" s="205" t="e">
        <f ca="1">+IF(AND(ISNUMBER(OFFSET('Sanitation Data'!$F$12,0,10*ROW('Sanitation Data'!F52))),'Data Summary'!DC58="Yes"),OFFSET('Sanitation Data'!$F$12,0,10*ROW('Sanitation Data'!F52)),NA())</f>
        <v>#N/A</v>
      </c>
      <c r="AO58" s="205" t="e">
        <f ca="1">+IF(AND(ISNUMBER(OFFSET('Sanitation Data'!$F$13,0,10*ROW('Sanitation Data'!F52))),'Data Summary'!DD58="Yes"),OFFSET('Sanitation Data'!$F$13,0,10*ROW('Sanitation Data'!F52)),NA())</f>
        <v>#N/A</v>
      </c>
      <c r="AP58" s="205" t="e">
        <f ca="1">+IF(AND(ISNUMBER(OFFSET('Sanitation Data'!$G$5,0,10*ROW('Sanitation Data'!G52))),'Data Summary'!DE58="Yes"),100-OFFSET('Sanitation Data'!$G$5,0,10*ROW('Sanitation Data'!G52)),NA())</f>
        <v>#N/A</v>
      </c>
      <c r="AQ58" s="205" t="e">
        <f ca="1">+IF(AND(ISNUMBER(OFFSET('Sanitation Data'!$G$7,0,10*ROW('Sanitation Data'!G52))),'Data Summary'!DF58="Yes"),OFFSET('Sanitation Data'!$G$7,0,10*ROW('Sanitation Data'!G52)),NA())</f>
        <v>#N/A</v>
      </c>
      <c r="AR58" s="205" t="e">
        <f ca="1">+IF(AND(ISNUMBER(OFFSET('Sanitation Data'!$G$11,0,10*ROW('Sanitation Data'!G52))),'Data Summary'!DG58="Yes"),OFFSET('Sanitation Data'!$G$11,0,10*ROW('Sanitation Data'!G52)),NA())</f>
        <v>#N/A</v>
      </c>
      <c r="AS58" s="205" t="e">
        <f ca="1">+IF(AND(ISNUMBER(OFFSET('Sanitation Data'!$G$12,0,10*ROW('Sanitation Data'!G52))),'Data Summary'!DH58="Yes"),OFFSET('Sanitation Data'!$G$12,0,10*ROW('Sanitation Data'!G52)),NA())</f>
        <v>#N/A</v>
      </c>
      <c r="AT58" s="205" t="e">
        <f ca="1">+IF(AND(ISNUMBER(OFFSET('Sanitation Data'!$G$13,0,10*ROW('Sanitation Data'!G52))),'Data Summary'!DI58="Yes"),OFFSET('Sanitation Data'!$G$13,0,10*ROW('Sanitation Data'!G52)),NA())</f>
        <v>#N/A</v>
      </c>
      <c r="AU58" s="205" t="e">
        <f ca="1">+IF(AND(ISNUMBER(OFFSET('Sanitation Data'!$H$5,0,10*ROW('Sanitation Data'!H52))),'Data Summary'!DJ58="Yes"),100-OFFSET('Sanitation Data'!$H$5,0,10*ROW('Sanitation Data'!H52)),NA())</f>
        <v>#N/A</v>
      </c>
      <c r="AV58" s="205" t="e">
        <f ca="1">+IF(AND(ISNUMBER(OFFSET('Sanitation Data'!$H$7,0,10*ROW('Sanitation Data'!H52))),'Data Summary'!DK58="Yes"),OFFSET('Sanitation Data'!$H$7,0,10*ROW('Sanitation Data'!H52)),NA())</f>
        <v>#N/A</v>
      </c>
      <c r="AW58" s="205" t="e">
        <f ca="1">+IF(AND(ISNUMBER(OFFSET('Sanitation Data'!$H$11,0,10*ROW('Sanitation Data'!H52))),'Data Summary'!DL58="Yes"),OFFSET('Sanitation Data'!$H$11,0,10*ROW('Sanitation Data'!H52)),NA())</f>
        <v>#N/A</v>
      </c>
      <c r="AX58" s="205" t="e">
        <f ca="1">+IF(AND(ISNUMBER(OFFSET('Sanitation Data'!$H$12,0,10*ROW('Sanitation Data'!H52))),'Data Summary'!DM58="Yes"),OFFSET('Sanitation Data'!$H$12,0,10*ROW('Sanitation Data'!H52)),NA())</f>
        <v>#N/A</v>
      </c>
      <c r="AY58" s="205" t="e">
        <f ca="1">+IF(AND(ISNUMBER(OFFSET('Sanitation Data'!$H$13,0,10*ROW('Sanitation Data'!H52))),'Data Summary'!DN58="Yes"),OFFSET('Sanitation Data'!$H$13,0,10*ROW('Sanitation Data'!H52)),NA())</f>
        <v>#N/A</v>
      </c>
      <c r="AZ58" s="206" t="e">
        <f ca="1">+IF(AND(ISNUMBER(OFFSET('Hygiene Data'!$C$6,0,10*ROW('Hygiene Data'!C52))),'Data Summary'!DO58="Yes"),OFFSET('Hygiene Data'!$C$6,0,10*ROW('Hygiene Data'!C52)),NA())</f>
        <v>#N/A</v>
      </c>
      <c r="BA58" s="206" t="e">
        <f ca="1">+IF(AND(ISNUMBER(OFFSET('Hygiene Data'!$C$8,0,10*ROW('Hygiene Data'!C52))),'Data Summary'!DP58="Yes"),OFFSET('Hygiene Data'!$C$8,0,10*ROW('Hygiene Data'!C52)),NA())</f>
        <v>#N/A</v>
      </c>
      <c r="BB58" s="206" t="e">
        <f ca="1">+IF(AND(ISNUMBER(OFFSET('Hygiene Data'!$C$10,0,10*ROW('Hygiene Data'!C52))),'Data Summary'!DQ58="Yes"),OFFSET('Hygiene Data'!$C$10,0,10*ROW('Hygiene Data'!C52)),NA())</f>
        <v>#N/A</v>
      </c>
      <c r="BC58" s="206" t="e">
        <f ca="1">+IF(AND(ISNUMBER(OFFSET('Hygiene Data'!$D$6,0,10*ROW('Hygiene Data'!D52))),'Data Summary'!DR58="Yes"),OFFSET('Hygiene Data'!$D$6,0,10*ROW('Hygiene Data'!D52)),NA())</f>
        <v>#N/A</v>
      </c>
      <c r="BD58" s="206" t="e">
        <f ca="1">+IF(AND(ISNUMBER(OFFSET('Hygiene Data'!$D$8,0,10*ROW('Hygiene Data'!D52))),'Data Summary'!DS58="Yes"),OFFSET('Hygiene Data'!$D$8,0,10*ROW('Hygiene Data'!D52)),NA())</f>
        <v>#N/A</v>
      </c>
      <c r="BE58" s="206" t="e">
        <f ca="1">+IF(AND(ISNUMBER(OFFSET('Hygiene Data'!$D$10,0,10*ROW('Hygiene Data'!D52))),'Data Summary'!DT58="Yes"),OFFSET('Hygiene Data'!$D$10,0,10*ROW('Hygiene Data'!D52)),NA())</f>
        <v>#N/A</v>
      </c>
      <c r="BF58" s="206" t="e">
        <f ca="1">+IF(AND(ISNUMBER(OFFSET('Hygiene Data'!$E$6,0,10*ROW('Hygiene Data'!E52))),'Data Summary'!DU58="Yes"),OFFSET('Hygiene Data'!$E$6,0,10*ROW('Hygiene Data'!E52)),NA())</f>
        <v>#N/A</v>
      </c>
      <c r="BG58" s="206" t="e">
        <f ca="1">+IF(AND(ISNUMBER(OFFSET('Hygiene Data'!$E$8,0,10*ROW('Hygiene Data'!E52))),'Data Summary'!DV58="Yes"),OFFSET('Hygiene Data'!$E$8,0,10*ROW('Hygiene Data'!E52)),NA())</f>
        <v>#N/A</v>
      </c>
      <c r="BH58" s="206" t="e">
        <f ca="1">+IF(AND(ISNUMBER(OFFSET('Hygiene Data'!$E$10,0,10*ROW('Hygiene Data'!E52))),'Data Summary'!DW58="Yes"),OFFSET('Hygiene Data'!$E$10,0,10*ROW('Hygiene Data'!E52)),NA())</f>
        <v>#N/A</v>
      </c>
      <c r="BI58" s="206" t="e">
        <f ca="1">+IF(AND(ISNUMBER(OFFSET('Hygiene Data'!$F$6,0,10*ROW('Hygiene Data'!F52))),'Data Summary'!DX58="Yes"),OFFSET('Hygiene Data'!$F$6,0,10*ROW('Hygiene Data'!F52)),NA())</f>
        <v>#N/A</v>
      </c>
      <c r="BJ58" s="206" t="e">
        <f ca="1">+IF(AND(ISNUMBER(OFFSET('Hygiene Data'!$F$8,0,10*ROW('Hygiene Data'!F52))),'Data Summary'!DY58="Yes"),OFFSET('Hygiene Data'!$F$8,0,10*ROW('Hygiene Data'!F52)),NA())</f>
        <v>#N/A</v>
      </c>
      <c r="BK58" s="206" t="e">
        <f ca="1">+IF(AND(ISNUMBER(OFFSET('Hygiene Data'!$F$10,0,10*ROW('Hygiene Data'!F52))),'Data Summary'!DZ58="Yes"),OFFSET('Hygiene Data'!$F$10,0,10*ROW('Hygiene Data'!F52)),NA())</f>
        <v>#N/A</v>
      </c>
      <c r="BL58" s="206" t="e">
        <f ca="1">+IF(AND(ISNUMBER(OFFSET('Hygiene Data'!$G$6,0,10*ROW('Hygiene Data'!G52))),'Data Summary'!EA58="Yes"),OFFSET('Hygiene Data'!$G$6,0,10*ROW('Hygiene Data'!G52)),NA())</f>
        <v>#N/A</v>
      </c>
      <c r="BM58" s="206" t="e">
        <f ca="1">+IF(AND(ISNUMBER(OFFSET('Hygiene Data'!$G$8,0,10*ROW('Hygiene Data'!G52))),'Data Summary'!EB58="Yes"),OFFSET('Hygiene Data'!$G$8,0,10*ROW('Hygiene Data'!G52)),NA())</f>
        <v>#N/A</v>
      </c>
      <c r="BN58" s="206" t="e">
        <f ca="1">+IF(AND(ISNUMBER(OFFSET('Hygiene Data'!$G$10,0,10*ROW('Hygiene Data'!G52))),'Data Summary'!EC58="Yes"),OFFSET('Hygiene Data'!$G$10,0,10*ROW('Hygiene Data'!G52)),NA())</f>
        <v>#N/A</v>
      </c>
      <c r="BO58" s="206" t="e">
        <f ca="1">+IF(AND(ISNUMBER(OFFSET('Hygiene Data'!$H$6,0,10*ROW('Hygiene Data'!H52))),'Data Summary'!ED58="Yes"),OFFSET('Hygiene Data'!$H$6,0,10*ROW('Hygiene Data'!H52)),NA())</f>
        <v>#N/A</v>
      </c>
      <c r="BP58" s="206" t="e">
        <f ca="1">+IF(AND(ISNUMBER(OFFSET('Hygiene Data'!$H$8,0,10*ROW('Hygiene Data'!H52))),'Data Summary'!EE58="Yes"),OFFSET('Hygiene Data'!$H$8,0,10*ROW('Hygiene Data'!H52)),NA())</f>
        <v>#N/A</v>
      </c>
      <c r="BQ58" s="206" t="e">
        <f ca="1">+IF(AND(ISNUMBER(OFFSET('Hygiene Data'!$H$10,0,10*ROW('Hygiene Data'!H52))),'Data Summary'!EF58="Yes"),OFFSET('Hygiene Data'!$H$10,0,10*ROW('Hygiene Data'!H52)),NA())</f>
        <v>#N/A</v>
      </c>
    </row>
    <row r="59" spans="1:69" x14ac:dyDescent="0.25">
      <c r="A59" s="59" t="e">
        <f ca="1">+IF(OFFSET('Water Data'!$B$1,0,10*ROW('Water Data'!B53))="",NA(),OFFSET('Water Data'!$B$1,0,10*ROW('Water Data'!B53)))</f>
        <v>#N/A</v>
      </c>
      <c r="B59" s="59" t="e">
        <f ca="1">+IF(OFFSET('Water Data'!$A$3,0,10*ROW('Water Data'!A56))="",NA(),OFFSET('Water Data'!$A$3,0,10*ROW('Water Data'!A56)))</f>
        <v>#N/A</v>
      </c>
      <c r="C59" s="59" t="e">
        <f ca="1">+IF(OFFSET('Water Data'!$C$3,0,10*ROW('Water Data'!C56))="",NA(),OFFSET('Water Data'!$C$3,0,10*ROW('Water Data'!C56)))</f>
        <v>#N/A</v>
      </c>
      <c r="D59" s="433" t="e">
        <f ca="1">+IF(AND(ISNUMBER(OFFSET('Water Data'!$C$5,0,10*ROW('Water Data'!C53))),'Data Summary'!BS59="Yes"),100-OFFSET('Water Data'!$C$5,0,10*ROW('Water Data'!C53)),NA())</f>
        <v>#N/A</v>
      </c>
      <c r="E59" s="433" t="e">
        <f ca="1">+IF(AND(ISNUMBER(OFFSET('Water Data'!$C$7,0,10*ROW('Water Data'!C53))),'Data Summary'!BT59="Yes"),OFFSET('Water Data'!$C$7,0,10*ROW('Water Data'!C53)),NA())</f>
        <v>#N/A</v>
      </c>
      <c r="F59" s="433" t="e">
        <f ca="1">+IF(AND(ISNUMBER(OFFSET('Water Data'!$C$10,0,10*ROW('Water Data'!C53))),'Data Summary'!BU59="Yes"),OFFSET('Water Data'!$C$10,0,10*ROW('Water Data'!C53)),NA())</f>
        <v>#N/A</v>
      </c>
      <c r="G59" s="433" t="e">
        <f ca="1">+IF(AND(ISNUMBER(OFFSET('Water Data'!$D$5,0,10*ROW('Water Data'!D53))),'Data Summary'!BV59="Yes"),100-OFFSET('Water Data'!$D$5,0,10*ROW('Water Data'!D53)),NA())</f>
        <v>#N/A</v>
      </c>
      <c r="H59" s="433" t="e">
        <f ca="1">+IF(AND(ISNUMBER(OFFSET('Water Data'!$D$7,0,10*ROW('Water Data'!D53))),'Data Summary'!BW59="Yes"),OFFSET('Water Data'!$D$7,0,10*ROW('Water Data'!D53)),NA())</f>
        <v>#N/A</v>
      </c>
      <c r="I59" s="433" t="e">
        <f ca="1">+IF(AND(ISNUMBER(OFFSET('Water Data'!$D$10,0,10*ROW('Water Data'!D53))),'Data Summary'!BX59="Yes"),OFFSET('Water Data'!$D$10,0,10*ROW('Water Data'!D53)),NA())</f>
        <v>#N/A</v>
      </c>
      <c r="J59" s="433" t="e">
        <f ca="1">+IF(AND(ISNUMBER(OFFSET('Water Data'!$E$5,0,10*ROW('Water Data'!E53))),'Data Summary'!BY59="Yes"),100-OFFSET('Water Data'!$E$5,0,10*ROW('Water Data'!E53)),NA())</f>
        <v>#N/A</v>
      </c>
      <c r="K59" s="433" t="e">
        <f ca="1">+IF(AND(ISNUMBER(OFFSET('Water Data'!$E$7,0,10*ROW('Water Data'!E53))),'Data Summary'!BZ59="Yes"),OFFSET('Water Data'!$E$7,0,10*ROW('Water Data'!E53)),NA())</f>
        <v>#N/A</v>
      </c>
      <c r="L59" s="433" t="e">
        <f ca="1">+IF(AND(ISNUMBER(OFFSET('Water Data'!$E$10,0,10*ROW('Water Data'!E53))),'Data Summary'!CA59="Yes"),OFFSET('Water Data'!$E$10,0,10*ROW('Water Data'!E53)),NA())</f>
        <v>#N/A</v>
      </c>
      <c r="M59" s="433" t="e">
        <f ca="1">+IF(AND(ISNUMBER(OFFSET('Water Data'!$F$5,0,10*ROW('Water Data'!F53))),'Data Summary'!CB59="Yes"),100-OFFSET('Water Data'!$F$5,0,10*ROW('Water Data'!F53)),NA())</f>
        <v>#N/A</v>
      </c>
      <c r="N59" s="433" t="e">
        <f ca="1">+IF(AND(ISNUMBER(OFFSET('Water Data'!$F$7,0,10*ROW('Water Data'!F53))),'Data Summary'!CC59="Yes"),OFFSET('Water Data'!$F$7,0,10*ROW('Water Data'!F53)),NA())</f>
        <v>#N/A</v>
      </c>
      <c r="O59" s="433" t="e">
        <f ca="1">+IF(AND(ISNUMBER(OFFSET('Water Data'!$F$10,0,10*ROW('Water Data'!F53))),'Data Summary'!CD59="Yes"),OFFSET('Water Data'!$F$10,0,10*ROW('Water Data'!F53)),NA())</f>
        <v>#N/A</v>
      </c>
      <c r="P59" s="433" t="e">
        <f ca="1">+IF(AND(ISNUMBER(OFFSET('Water Data'!$G$5,0,10*ROW('Water Data'!G53))),'Data Summary'!CE59="Yes"),100-OFFSET('Water Data'!$G$5,0,10*ROW('Water Data'!G53)),NA())</f>
        <v>#N/A</v>
      </c>
      <c r="Q59" s="433" t="e">
        <f ca="1">+IF(AND(ISNUMBER(OFFSET('Water Data'!$G$7,0,10*ROW('Water Data'!G53))),'Data Summary'!CF59="Yes"),OFFSET('Water Data'!$G$7,0,10*ROW('Water Data'!G53)),NA())</f>
        <v>#N/A</v>
      </c>
      <c r="R59" s="433" t="e">
        <f ca="1">+IF(AND(ISNUMBER(OFFSET('Water Data'!$G$10,0,10*ROW('Water Data'!G53))),'Data Summary'!CG59="Yes"),OFFSET('Water Data'!$G$10,0,10*ROW('Water Data'!G53)),NA())</f>
        <v>#N/A</v>
      </c>
      <c r="S59" s="433" t="e">
        <f ca="1">+IF(AND(ISNUMBER(OFFSET('Water Data'!$H$5,0,10*ROW('Water Data'!H53))),'Data Summary'!CH59="Yes"),100-OFFSET('Water Data'!$H$5,0,10*ROW('Water Data'!H53)),NA())</f>
        <v>#N/A</v>
      </c>
      <c r="T59" s="433" t="e">
        <f ca="1">+IF(AND(ISNUMBER(OFFSET('Water Data'!$H$7,0,10*ROW('Water Data'!H53))),'Data Summary'!CI59="Yes"),OFFSET('Water Data'!$H$7,0,10*ROW('Water Data'!H53)),NA())</f>
        <v>#N/A</v>
      </c>
      <c r="U59" s="433" t="e">
        <f ca="1">+IF(AND(ISNUMBER(OFFSET('Water Data'!$H$10,0,10*ROW('Water Data'!H53))),'Data Summary'!CJ59="Yes"),OFFSET('Water Data'!$H$10,0,10*ROW('Water Data'!H53)),NA())</f>
        <v>#N/A</v>
      </c>
      <c r="V59" s="205" t="e">
        <f ca="1">+IF(AND(ISNUMBER(OFFSET('Sanitation Data'!$C$5,0,10*ROW('Sanitation Data'!C53))),'Data Summary'!CK59="Yes"),100-OFFSET('Sanitation Data'!$C$5,0,10*ROW('Sanitation Data'!C53)),NA())</f>
        <v>#N/A</v>
      </c>
      <c r="W59" s="205" t="e">
        <f ca="1">+IF(AND(ISNUMBER(OFFSET('Sanitation Data'!$C$7,0,10*ROW('Sanitation Data'!C53))),'Data Summary'!CL59="Yes"),OFFSET('Sanitation Data'!$C$7,0,10*ROW('Sanitation Data'!C53)),NA())</f>
        <v>#N/A</v>
      </c>
      <c r="X59" s="205" t="e">
        <f ca="1">+IF(AND(ISNUMBER(OFFSET('Sanitation Data'!$C$11,0,10*ROW('Sanitation Data'!C53))),'Data Summary'!CM59="Yes"),OFFSET('Sanitation Data'!$C$11,0,10*ROW('Sanitation Data'!C53)),NA())</f>
        <v>#N/A</v>
      </c>
      <c r="Y59" s="205" t="e">
        <f ca="1">+IF(AND(ISNUMBER(OFFSET('Sanitation Data'!$C$12,0,10*ROW('Sanitation Data'!C53))),'Data Summary'!CN59="Yes"),OFFSET('Sanitation Data'!$C$12,0,10*ROW('Sanitation Data'!C53)),NA())</f>
        <v>#N/A</v>
      </c>
      <c r="Z59" s="205" t="e">
        <f ca="1">+IF(AND(ISNUMBER(OFFSET('Sanitation Data'!$C$13,0,10*ROW('Sanitation Data'!C53))),'Data Summary'!CO59="Yes"),OFFSET('Sanitation Data'!$C$13,0,10*ROW('Sanitation Data'!C53)),NA())</f>
        <v>#N/A</v>
      </c>
      <c r="AA59" s="205" t="e">
        <f ca="1">+IF(AND(ISNUMBER(OFFSET('Sanitation Data'!$D$5,0,10*ROW('Sanitation Data'!D53))),'Data Summary'!CP59="Yes"),100-OFFSET('Sanitation Data'!$D$5,0,10*ROW('Sanitation Data'!D53)),NA())</f>
        <v>#N/A</v>
      </c>
      <c r="AB59" s="205" t="e">
        <f ca="1">+IF(AND(ISNUMBER(OFFSET('Sanitation Data'!$D$7,0,10*ROW('Sanitation Data'!D53))),'Data Summary'!CQ59="Yes"),OFFSET('Sanitation Data'!$D$7,0,10*ROW('Sanitation Data'!D53)),NA())</f>
        <v>#N/A</v>
      </c>
      <c r="AC59" s="205" t="e">
        <f ca="1">+IF(AND(ISNUMBER(OFFSET('Sanitation Data'!$D$11,0,10*ROW('Sanitation Data'!D53))),'Data Summary'!CR59="Yes"),OFFSET('Sanitation Data'!$D$11,0,10*ROW('Sanitation Data'!D53)),NA())</f>
        <v>#N/A</v>
      </c>
      <c r="AD59" s="205" t="e">
        <f ca="1">+IF(AND(ISNUMBER(OFFSET('Sanitation Data'!$D$12,0,10*ROW('Sanitation Data'!D53))),'Data Summary'!CS59="Yes"),OFFSET('Sanitation Data'!$D$12,0,10*ROW('Sanitation Data'!D53)),NA())</f>
        <v>#N/A</v>
      </c>
      <c r="AE59" s="205" t="e">
        <f ca="1">+IF(AND(ISNUMBER(OFFSET('Sanitation Data'!$D$13,0,10*ROW('Sanitation Data'!D53))),'Data Summary'!CT59="Yes"),OFFSET('Sanitation Data'!$D$13,0,10*ROW('Sanitation Data'!D53)),NA())</f>
        <v>#N/A</v>
      </c>
      <c r="AF59" s="205" t="e">
        <f ca="1">+IF(AND(ISNUMBER(OFFSET('Sanitation Data'!$E$5,0,10*ROW('Sanitation Data'!E53))),'Data Summary'!CU59="Yes"),100-OFFSET('Sanitation Data'!$E$5,0,10*ROW('Sanitation Data'!E53)),NA())</f>
        <v>#N/A</v>
      </c>
      <c r="AG59" s="205" t="e">
        <f ca="1">+IF(AND(ISNUMBER(OFFSET('Sanitation Data'!$E$7,0,10*ROW('Sanitation Data'!E53))),'Data Summary'!CV59="Yes"),OFFSET('Sanitation Data'!$E$7,0,10*ROW('Sanitation Data'!E53)),NA())</f>
        <v>#N/A</v>
      </c>
      <c r="AH59" s="205" t="e">
        <f ca="1">+IF(AND(ISNUMBER(OFFSET('Sanitation Data'!$E$11,0,10*ROW('Sanitation Data'!E53))),'Data Summary'!CW59="Yes"),OFFSET('Sanitation Data'!$E$11,0,10*ROW('Sanitation Data'!E53)),NA())</f>
        <v>#N/A</v>
      </c>
      <c r="AI59" s="205" t="e">
        <f ca="1">+IF(AND(ISNUMBER(OFFSET('Sanitation Data'!$E$12,0,10*ROW('Sanitation Data'!E53))),'Data Summary'!CX59="Yes"),OFFSET('Sanitation Data'!$E$12,0,10*ROW('Sanitation Data'!E53)),NA())</f>
        <v>#N/A</v>
      </c>
      <c r="AJ59" s="205" t="e">
        <f ca="1">+IF(AND(ISNUMBER(OFFSET('Sanitation Data'!$E$13,0,10*ROW('Sanitation Data'!E53))),'Data Summary'!CY59="Yes"),OFFSET('Sanitation Data'!$E$13,0,10*ROW('Sanitation Data'!E53)),NA())</f>
        <v>#N/A</v>
      </c>
      <c r="AK59" s="205" t="e">
        <f ca="1">+IF(AND(ISNUMBER(OFFSET('Sanitation Data'!$F$5,0,10*ROW('Sanitation Data'!F53))),'Data Summary'!CZ59="Yes"),100-OFFSET('Sanitation Data'!$F$5,0,10*ROW('Sanitation Data'!F53)),NA())</f>
        <v>#N/A</v>
      </c>
      <c r="AL59" s="205" t="e">
        <f ca="1">+IF(AND(ISNUMBER(OFFSET('Sanitation Data'!$F$7,0,10*ROW('Sanitation Data'!F53))),'Data Summary'!DA59="Yes"),OFFSET('Sanitation Data'!$F$7,0,10*ROW('Sanitation Data'!F53)),NA())</f>
        <v>#N/A</v>
      </c>
      <c r="AM59" s="205" t="e">
        <f ca="1">+IF(AND(ISNUMBER(OFFSET('Sanitation Data'!$F$11,0,10*ROW('Sanitation Data'!F53))),'Data Summary'!DB59="Yes"),OFFSET('Sanitation Data'!$F$11,0,10*ROW('Sanitation Data'!F53)),NA())</f>
        <v>#N/A</v>
      </c>
      <c r="AN59" s="205" t="e">
        <f ca="1">+IF(AND(ISNUMBER(OFFSET('Sanitation Data'!$F$12,0,10*ROW('Sanitation Data'!F53))),'Data Summary'!DC59="Yes"),OFFSET('Sanitation Data'!$F$12,0,10*ROW('Sanitation Data'!F53)),NA())</f>
        <v>#N/A</v>
      </c>
      <c r="AO59" s="205" t="e">
        <f ca="1">+IF(AND(ISNUMBER(OFFSET('Sanitation Data'!$F$13,0,10*ROW('Sanitation Data'!F53))),'Data Summary'!DD59="Yes"),OFFSET('Sanitation Data'!$F$13,0,10*ROW('Sanitation Data'!F53)),NA())</f>
        <v>#N/A</v>
      </c>
      <c r="AP59" s="205" t="e">
        <f ca="1">+IF(AND(ISNUMBER(OFFSET('Sanitation Data'!$G$5,0,10*ROW('Sanitation Data'!G53))),'Data Summary'!DE59="Yes"),100-OFFSET('Sanitation Data'!$G$5,0,10*ROW('Sanitation Data'!G53)),NA())</f>
        <v>#N/A</v>
      </c>
      <c r="AQ59" s="205" t="e">
        <f ca="1">+IF(AND(ISNUMBER(OFFSET('Sanitation Data'!$G$7,0,10*ROW('Sanitation Data'!G53))),'Data Summary'!DF59="Yes"),OFFSET('Sanitation Data'!$G$7,0,10*ROW('Sanitation Data'!G53)),NA())</f>
        <v>#N/A</v>
      </c>
      <c r="AR59" s="205" t="e">
        <f ca="1">+IF(AND(ISNUMBER(OFFSET('Sanitation Data'!$G$11,0,10*ROW('Sanitation Data'!G53))),'Data Summary'!DG59="Yes"),OFFSET('Sanitation Data'!$G$11,0,10*ROW('Sanitation Data'!G53)),NA())</f>
        <v>#N/A</v>
      </c>
      <c r="AS59" s="205" t="e">
        <f ca="1">+IF(AND(ISNUMBER(OFFSET('Sanitation Data'!$G$12,0,10*ROW('Sanitation Data'!G53))),'Data Summary'!DH59="Yes"),OFFSET('Sanitation Data'!$G$12,0,10*ROW('Sanitation Data'!G53)),NA())</f>
        <v>#N/A</v>
      </c>
      <c r="AT59" s="205" t="e">
        <f ca="1">+IF(AND(ISNUMBER(OFFSET('Sanitation Data'!$G$13,0,10*ROW('Sanitation Data'!G53))),'Data Summary'!DI59="Yes"),OFFSET('Sanitation Data'!$G$13,0,10*ROW('Sanitation Data'!G53)),NA())</f>
        <v>#N/A</v>
      </c>
      <c r="AU59" s="205" t="e">
        <f ca="1">+IF(AND(ISNUMBER(OFFSET('Sanitation Data'!$H$5,0,10*ROW('Sanitation Data'!H53))),'Data Summary'!DJ59="Yes"),100-OFFSET('Sanitation Data'!$H$5,0,10*ROW('Sanitation Data'!H53)),NA())</f>
        <v>#N/A</v>
      </c>
      <c r="AV59" s="205" t="e">
        <f ca="1">+IF(AND(ISNUMBER(OFFSET('Sanitation Data'!$H$7,0,10*ROW('Sanitation Data'!H53))),'Data Summary'!DK59="Yes"),OFFSET('Sanitation Data'!$H$7,0,10*ROW('Sanitation Data'!H53)),NA())</f>
        <v>#N/A</v>
      </c>
      <c r="AW59" s="205" t="e">
        <f ca="1">+IF(AND(ISNUMBER(OFFSET('Sanitation Data'!$H$11,0,10*ROW('Sanitation Data'!H53))),'Data Summary'!DL59="Yes"),OFFSET('Sanitation Data'!$H$11,0,10*ROW('Sanitation Data'!H53)),NA())</f>
        <v>#N/A</v>
      </c>
      <c r="AX59" s="205" t="e">
        <f ca="1">+IF(AND(ISNUMBER(OFFSET('Sanitation Data'!$H$12,0,10*ROW('Sanitation Data'!H53))),'Data Summary'!DM59="Yes"),OFFSET('Sanitation Data'!$H$12,0,10*ROW('Sanitation Data'!H53)),NA())</f>
        <v>#N/A</v>
      </c>
      <c r="AY59" s="205" t="e">
        <f ca="1">+IF(AND(ISNUMBER(OFFSET('Sanitation Data'!$H$13,0,10*ROW('Sanitation Data'!H53))),'Data Summary'!DN59="Yes"),OFFSET('Sanitation Data'!$H$13,0,10*ROW('Sanitation Data'!H53)),NA())</f>
        <v>#N/A</v>
      </c>
      <c r="AZ59" s="206" t="e">
        <f ca="1">+IF(AND(ISNUMBER(OFFSET('Hygiene Data'!$C$6,0,10*ROW('Hygiene Data'!C53))),'Data Summary'!DO59="Yes"),OFFSET('Hygiene Data'!$C$6,0,10*ROW('Hygiene Data'!C53)),NA())</f>
        <v>#N/A</v>
      </c>
      <c r="BA59" s="206" t="e">
        <f ca="1">+IF(AND(ISNUMBER(OFFSET('Hygiene Data'!$C$8,0,10*ROW('Hygiene Data'!C53))),'Data Summary'!DP59="Yes"),OFFSET('Hygiene Data'!$C$8,0,10*ROW('Hygiene Data'!C53)),NA())</f>
        <v>#N/A</v>
      </c>
      <c r="BB59" s="206" t="e">
        <f ca="1">+IF(AND(ISNUMBER(OFFSET('Hygiene Data'!$C$10,0,10*ROW('Hygiene Data'!C53))),'Data Summary'!DQ59="Yes"),OFFSET('Hygiene Data'!$C$10,0,10*ROW('Hygiene Data'!C53)),NA())</f>
        <v>#N/A</v>
      </c>
      <c r="BC59" s="206" t="e">
        <f ca="1">+IF(AND(ISNUMBER(OFFSET('Hygiene Data'!$D$6,0,10*ROW('Hygiene Data'!D53))),'Data Summary'!DR59="Yes"),OFFSET('Hygiene Data'!$D$6,0,10*ROW('Hygiene Data'!D53)),NA())</f>
        <v>#N/A</v>
      </c>
      <c r="BD59" s="206" t="e">
        <f ca="1">+IF(AND(ISNUMBER(OFFSET('Hygiene Data'!$D$8,0,10*ROW('Hygiene Data'!D53))),'Data Summary'!DS59="Yes"),OFFSET('Hygiene Data'!$D$8,0,10*ROW('Hygiene Data'!D53)),NA())</f>
        <v>#N/A</v>
      </c>
      <c r="BE59" s="206" t="e">
        <f ca="1">+IF(AND(ISNUMBER(OFFSET('Hygiene Data'!$D$10,0,10*ROW('Hygiene Data'!D53))),'Data Summary'!DT59="Yes"),OFFSET('Hygiene Data'!$D$10,0,10*ROW('Hygiene Data'!D53)),NA())</f>
        <v>#N/A</v>
      </c>
      <c r="BF59" s="206" t="e">
        <f ca="1">+IF(AND(ISNUMBER(OFFSET('Hygiene Data'!$E$6,0,10*ROW('Hygiene Data'!E53))),'Data Summary'!DU59="Yes"),OFFSET('Hygiene Data'!$E$6,0,10*ROW('Hygiene Data'!E53)),NA())</f>
        <v>#N/A</v>
      </c>
      <c r="BG59" s="206" t="e">
        <f ca="1">+IF(AND(ISNUMBER(OFFSET('Hygiene Data'!$E$8,0,10*ROW('Hygiene Data'!E53))),'Data Summary'!DV59="Yes"),OFFSET('Hygiene Data'!$E$8,0,10*ROW('Hygiene Data'!E53)),NA())</f>
        <v>#N/A</v>
      </c>
      <c r="BH59" s="206" t="e">
        <f ca="1">+IF(AND(ISNUMBER(OFFSET('Hygiene Data'!$E$10,0,10*ROW('Hygiene Data'!E53))),'Data Summary'!DW59="Yes"),OFFSET('Hygiene Data'!$E$10,0,10*ROW('Hygiene Data'!E53)),NA())</f>
        <v>#N/A</v>
      </c>
      <c r="BI59" s="206" t="e">
        <f ca="1">+IF(AND(ISNUMBER(OFFSET('Hygiene Data'!$F$6,0,10*ROW('Hygiene Data'!F53))),'Data Summary'!DX59="Yes"),OFFSET('Hygiene Data'!$F$6,0,10*ROW('Hygiene Data'!F53)),NA())</f>
        <v>#N/A</v>
      </c>
      <c r="BJ59" s="206" t="e">
        <f ca="1">+IF(AND(ISNUMBER(OFFSET('Hygiene Data'!$F$8,0,10*ROW('Hygiene Data'!F53))),'Data Summary'!DY59="Yes"),OFFSET('Hygiene Data'!$F$8,0,10*ROW('Hygiene Data'!F53)),NA())</f>
        <v>#N/A</v>
      </c>
      <c r="BK59" s="206" t="e">
        <f ca="1">+IF(AND(ISNUMBER(OFFSET('Hygiene Data'!$F$10,0,10*ROW('Hygiene Data'!F53))),'Data Summary'!DZ59="Yes"),OFFSET('Hygiene Data'!$F$10,0,10*ROW('Hygiene Data'!F53)),NA())</f>
        <v>#N/A</v>
      </c>
      <c r="BL59" s="206" t="e">
        <f ca="1">+IF(AND(ISNUMBER(OFFSET('Hygiene Data'!$G$6,0,10*ROW('Hygiene Data'!G53))),'Data Summary'!EA59="Yes"),OFFSET('Hygiene Data'!$G$6,0,10*ROW('Hygiene Data'!G53)),NA())</f>
        <v>#N/A</v>
      </c>
      <c r="BM59" s="206" t="e">
        <f ca="1">+IF(AND(ISNUMBER(OFFSET('Hygiene Data'!$G$8,0,10*ROW('Hygiene Data'!G53))),'Data Summary'!EB59="Yes"),OFFSET('Hygiene Data'!$G$8,0,10*ROW('Hygiene Data'!G53)),NA())</f>
        <v>#N/A</v>
      </c>
      <c r="BN59" s="206" t="e">
        <f ca="1">+IF(AND(ISNUMBER(OFFSET('Hygiene Data'!$G$10,0,10*ROW('Hygiene Data'!G53))),'Data Summary'!EC59="Yes"),OFFSET('Hygiene Data'!$G$10,0,10*ROW('Hygiene Data'!G53)),NA())</f>
        <v>#N/A</v>
      </c>
      <c r="BO59" s="206" t="e">
        <f ca="1">+IF(AND(ISNUMBER(OFFSET('Hygiene Data'!$H$6,0,10*ROW('Hygiene Data'!H53))),'Data Summary'!ED59="Yes"),OFFSET('Hygiene Data'!$H$6,0,10*ROW('Hygiene Data'!H53)),NA())</f>
        <v>#N/A</v>
      </c>
      <c r="BP59" s="206" t="e">
        <f ca="1">+IF(AND(ISNUMBER(OFFSET('Hygiene Data'!$H$8,0,10*ROW('Hygiene Data'!H53))),'Data Summary'!EE59="Yes"),OFFSET('Hygiene Data'!$H$8,0,10*ROW('Hygiene Data'!H53)),NA())</f>
        <v>#N/A</v>
      </c>
      <c r="BQ59" s="206" t="e">
        <f ca="1">+IF(AND(ISNUMBER(OFFSET('Hygiene Data'!$H$10,0,10*ROW('Hygiene Data'!H53))),'Data Summary'!EF59="Yes"),OFFSET('Hygiene Data'!$H$10,0,10*ROW('Hygiene Data'!H53)),NA())</f>
        <v>#N/A</v>
      </c>
    </row>
    <row r="60" spans="1:69" x14ac:dyDescent="0.25">
      <c r="A60" s="59" t="e">
        <f ca="1">+IF(OFFSET('Water Data'!$B$1,0,10*ROW('Water Data'!B54))="",NA(),OFFSET('Water Data'!$B$1,0,10*ROW('Water Data'!B54)))</f>
        <v>#N/A</v>
      </c>
      <c r="B60" s="59" t="e">
        <f ca="1">+IF(OFFSET('Water Data'!$A$3,0,10*ROW('Water Data'!A57))="",NA(),OFFSET('Water Data'!$A$3,0,10*ROW('Water Data'!A57)))</f>
        <v>#N/A</v>
      </c>
      <c r="C60" s="59" t="e">
        <f ca="1">+IF(OFFSET('Water Data'!$C$3,0,10*ROW('Water Data'!C57))="",NA(),OFFSET('Water Data'!$C$3,0,10*ROW('Water Data'!C57)))</f>
        <v>#N/A</v>
      </c>
      <c r="D60" s="433" t="e">
        <f ca="1">+IF(AND(ISNUMBER(OFFSET('Water Data'!$C$5,0,10*ROW('Water Data'!C54))),'Data Summary'!BS60="Yes"),100-OFFSET('Water Data'!$C$5,0,10*ROW('Water Data'!C54)),NA())</f>
        <v>#N/A</v>
      </c>
      <c r="E60" s="433" t="e">
        <f ca="1">+IF(AND(ISNUMBER(OFFSET('Water Data'!$C$7,0,10*ROW('Water Data'!C54))),'Data Summary'!BT60="Yes"),OFFSET('Water Data'!$C$7,0,10*ROW('Water Data'!C54)),NA())</f>
        <v>#N/A</v>
      </c>
      <c r="F60" s="433" t="e">
        <f ca="1">+IF(AND(ISNUMBER(OFFSET('Water Data'!$C$10,0,10*ROW('Water Data'!C54))),'Data Summary'!BU60="Yes"),OFFSET('Water Data'!$C$10,0,10*ROW('Water Data'!C54)),NA())</f>
        <v>#N/A</v>
      </c>
      <c r="G60" s="433" t="e">
        <f ca="1">+IF(AND(ISNUMBER(OFFSET('Water Data'!$D$5,0,10*ROW('Water Data'!D54))),'Data Summary'!BV60="Yes"),100-OFFSET('Water Data'!$D$5,0,10*ROW('Water Data'!D54)),NA())</f>
        <v>#N/A</v>
      </c>
      <c r="H60" s="433" t="e">
        <f ca="1">+IF(AND(ISNUMBER(OFFSET('Water Data'!$D$7,0,10*ROW('Water Data'!D54))),'Data Summary'!BW60="Yes"),OFFSET('Water Data'!$D$7,0,10*ROW('Water Data'!D54)),NA())</f>
        <v>#N/A</v>
      </c>
      <c r="I60" s="433" t="e">
        <f ca="1">+IF(AND(ISNUMBER(OFFSET('Water Data'!$D$10,0,10*ROW('Water Data'!D54))),'Data Summary'!BX60="Yes"),OFFSET('Water Data'!$D$10,0,10*ROW('Water Data'!D54)),NA())</f>
        <v>#N/A</v>
      </c>
      <c r="J60" s="433" t="e">
        <f ca="1">+IF(AND(ISNUMBER(OFFSET('Water Data'!$E$5,0,10*ROW('Water Data'!E54))),'Data Summary'!BY60="Yes"),100-OFFSET('Water Data'!$E$5,0,10*ROW('Water Data'!E54)),NA())</f>
        <v>#N/A</v>
      </c>
      <c r="K60" s="433" t="e">
        <f ca="1">+IF(AND(ISNUMBER(OFFSET('Water Data'!$E$7,0,10*ROW('Water Data'!E54))),'Data Summary'!BZ60="Yes"),OFFSET('Water Data'!$E$7,0,10*ROW('Water Data'!E54)),NA())</f>
        <v>#N/A</v>
      </c>
      <c r="L60" s="433" t="e">
        <f ca="1">+IF(AND(ISNUMBER(OFFSET('Water Data'!$E$10,0,10*ROW('Water Data'!E54))),'Data Summary'!CA60="Yes"),OFFSET('Water Data'!$E$10,0,10*ROW('Water Data'!E54)),NA())</f>
        <v>#N/A</v>
      </c>
      <c r="M60" s="433" t="e">
        <f ca="1">+IF(AND(ISNUMBER(OFFSET('Water Data'!$F$5,0,10*ROW('Water Data'!F54))),'Data Summary'!CB60="Yes"),100-OFFSET('Water Data'!$F$5,0,10*ROW('Water Data'!F54)),NA())</f>
        <v>#N/A</v>
      </c>
      <c r="N60" s="433" t="e">
        <f ca="1">+IF(AND(ISNUMBER(OFFSET('Water Data'!$F$7,0,10*ROW('Water Data'!F54))),'Data Summary'!CC60="Yes"),OFFSET('Water Data'!$F$7,0,10*ROW('Water Data'!F54)),NA())</f>
        <v>#N/A</v>
      </c>
      <c r="O60" s="433" t="e">
        <f ca="1">+IF(AND(ISNUMBER(OFFSET('Water Data'!$F$10,0,10*ROW('Water Data'!F54))),'Data Summary'!CD60="Yes"),OFFSET('Water Data'!$F$10,0,10*ROW('Water Data'!F54)),NA())</f>
        <v>#N/A</v>
      </c>
      <c r="P60" s="433" t="e">
        <f ca="1">+IF(AND(ISNUMBER(OFFSET('Water Data'!$G$5,0,10*ROW('Water Data'!G54))),'Data Summary'!CE60="Yes"),100-OFFSET('Water Data'!$G$5,0,10*ROW('Water Data'!G54)),NA())</f>
        <v>#N/A</v>
      </c>
      <c r="Q60" s="433" t="e">
        <f ca="1">+IF(AND(ISNUMBER(OFFSET('Water Data'!$G$7,0,10*ROW('Water Data'!G54))),'Data Summary'!CF60="Yes"),OFFSET('Water Data'!$G$7,0,10*ROW('Water Data'!G54)),NA())</f>
        <v>#N/A</v>
      </c>
      <c r="R60" s="433" t="e">
        <f ca="1">+IF(AND(ISNUMBER(OFFSET('Water Data'!$G$10,0,10*ROW('Water Data'!G54))),'Data Summary'!CG60="Yes"),OFFSET('Water Data'!$G$10,0,10*ROW('Water Data'!G54)),NA())</f>
        <v>#N/A</v>
      </c>
      <c r="S60" s="433" t="e">
        <f ca="1">+IF(AND(ISNUMBER(OFFSET('Water Data'!$H$5,0,10*ROW('Water Data'!H54))),'Data Summary'!CH60="Yes"),100-OFFSET('Water Data'!$H$5,0,10*ROW('Water Data'!H54)),NA())</f>
        <v>#N/A</v>
      </c>
      <c r="T60" s="433" t="e">
        <f ca="1">+IF(AND(ISNUMBER(OFFSET('Water Data'!$H$7,0,10*ROW('Water Data'!H54))),'Data Summary'!CI60="Yes"),OFFSET('Water Data'!$H$7,0,10*ROW('Water Data'!H54)),NA())</f>
        <v>#N/A</v>
      </c>
      <c r="U60" s="433" t="e">
        <f ca="1">+IF(AND(ISNUMBER(OFFSET('Water Data'!$H$10,0,10*ROW('Water Data'!H54))),'Data Summary'!CJ60="Yes"),OFFSET('Water Data'!$H$10,0,10*ROW('Water Data'!H54)),NA())</f>
        <v>#N/A</v>
      </c>
      <c r="V60" s="205" t="e">
        <f ca="1">+IF(AND(ISNUMBER(OFFSET('Sanitation Data'!$C$5,0,10*ROW('Sanitation Data'!C54))),'Data Summary'!CK60="Yes"),100-OFFSET('Sanitation Data'!$C$5,0,10*ROW('Sanitation Data'!C54)),NA())</f>
        <v>#N/A</v>
      </c>
      <c r="W60" s="205" t="e">
        <f ca="1">+IF(AND(ISNUMBER(OFFSET('Sanitation Data'!$C$7,0,10*ROW('Sanitation Data'!C54))),'Data Summary'!CL60="Yes"),OFFSET('Sanitation Data'!$C$7,0,10*ROW('Sanitation Data'!C54)),NA())</f>
        <v>#N/A</v>
      </c>
      <c r="X60" s="205" t="e">
        <f ca="1">+IF(AND(ISNUMBER(OFFSET('Sanitation Data'!$C$11,0,10*ROW('Sanitation Data'!C54))),'Data Summary'!CM60="Yes"),OFFSET('Sanitation Data'!$C$11,0,10*ROW('Sanitation Data'!C54)),NA())</f>
        <v>#N/A</v>
      </c>
      <c r="Y60" s="205" t="e">
        <f ca="1">+IF(AND(ISNUMBER(OFFSET('Sanitation Data'!$C$12,0,10*ROW('Sanitation Data'!C54))),'Data Summary'!CN60="Yes"),OFFSET('Sanitation Data'!$C$12,0,10*ROW('Sanitation Data'!C54)),NA())</f>
        <v>#N/A</v>
      </c>
      <c r="Z60" s="205" t="e">
        <f ca="1">+IF(AND(ISNUMBER(OFFSET('Sanitation Data'!$C$13,0,10*ROW('Sanitation Data'!C54))),'Data Summary'!CO60="Yes"),OFFSET('Sanitation Data'!$C$13,0,10*ROW('Sanitation Data'!C54)),NA())</f>
        <v>#N/A</v>
      </c>
      <c r="AA60" s="205" t="e">
        <f ca="1">+IF(AND(ISNUMBER(OFFSET('Sanitation Data'!$D$5,0,10*ROW('Sanitation Data'!D54))),'Data Summary'!CP60="Yes"),100-OFFSET('Sanitation Data'!$D$5,0,10*ROW('Sanitation Data'!D54)),NA())</f>
        <v>#N/A</v>
      </c>
      <c r="AB60" s="205" t="e">
        <f ca="1">+IF(AND(ISNUMBER(OFFSET('Sanitation Data'!$D$7,0,10*ROW('Sanitation Data'!D54))),'Data Summary'!CQ60="Yes"),OFFSET('Sanitation Data'!$D$7,0,10*ROW('Sanitation Data'!D54)),NA())</f>
        <v>#N/A</v>
      </c>
      <c r="AC60" s="205" t="e">
        <f ca="1">+IF(AND(ISNUMBER(OFFSET('Sanitation Data'!$D$11,0,10*ROW('Sanitation Data'!D54))),'Data Summary'!CR60="Yes"),OFFSET('Sanitation Data'!$D$11,0,10*ROW('Sanitation Data'!D54)),NA())</f>
        <v>#N/A</v>
      </c>
      <c r="AD60" s="205" t="e">
        <f ca="1">+IF(AND(ISNUMBER(OFFSET('Sanitation Data'!$D$12,0,10*ROW('Sanitation Data'!D54))),'Data Summary'!CS60="Yes"),OFFSET('Sanitation Data'!$D$12,0,10*ROW('Sanitation Data'!D54)),NA())</f>
        <v>#N/A</v>
      </c>
      <c r="AE60" s="205" t="e">
        <f ca="1">+IF(AND(ISNUMBER(OFFSET('Sanitation Data'!$D$13,0,10*ROW('Sanitation Data'!D54))),'Data Summary'!CT60="Yes"),OFFSET('Sanitation Data'!$D$13,0,10*ROW('Sanitation Data'!D54)),NA())</f>
        <v>#N/A</v>
      </c>
      <c r="AF60" s="205" t="e">
        <f ca="1">+IF(AND(ISNUMBER(OFFSET('Sanitation Data'!$E$5,0,10*ROW('Sanitation Data'!E54))),'Data Summary'!CU60="Yes"),100-OFFSET('Sanitation Data'!$E$5,0,10*ROW('Sanitation Data'!E54)),NA())</f>
        <v>#N/A</v>
      </c>
      <c r="AG60" s="205" t="e">
        <f ca="1">+IF(AND(ISNUMBER(OFFSET('Sanitation Data'!$E$7,0,10*ROW('Sanitation Data'!E54))),'Data Summary'!CV60="Yes"),OFFSET('Sanitation Data'!$E$7,0,10*ROW('Sanitation Data'!E54)),NA())</f>
        <v>#N/A</v>
      </c>
      <c r="AH60" s="205" t="e">
        <f ca="1">+IF(AND(ISNUMBER(OFFSET('Sanitation Data'!$E$11,0,10*ROW('Sanitation Data'!E54))),'Data Summary'!CW60="Yes"),OFFSET('Sanitation Data'!$E$11,0,10*ROW('Sanitation Data'!E54)),NA())</f>
        <v>#N/A</v>
      </c>
      <c r="AI60" s="205" t="e">
        <f ca="1">+IF(AND(ISNUMBER(OFFSET('Sanitation Data'!$E$12,0,10*ROW('Sanitation Data'!E54))),'Data Summary'!CX60="Yes"),OFFSET('Sanitation Data'!$E$12,0,10*ROW('Sanitation Data'!E54)),NA())</f>
        <v>#N/A</v>
      </c>
      <c r="AJ60" s="205" t="e">
        <f ca="1">+IF(AND(ISNUMBER(OFFSET('Sanitation Data'!$E$13,0,10*ROW('Sanitation Data'!E54))),'Data Summary'!CY60="Yes"),OFFSET('Sanitation Data'!$E$13,0,10*ROW('Sanitation Data'!E54)),NA())</f>
        <v>#N/A</v>
      </c>
      <c r="AK60" s="205" t="e">
        <f ca="1">+IF(AND(ISNUMBER(OFFSET('Sanitation Data'!$F$5,0,10*ROW('Sanitation Data'!F54))),'Data Summary'!CZ60="Yes"),100-OFFSET('Sanitation Data'!$F$5,0,10*ROW('Sanitation Data'!F54)),NA())</f>
        <v>#N/A</v>
      </c>
      <c r="AL60" s="205" t="e">
        <f ca="1">+IF(AND(ISNUMBER(OFFSET('Sanitation Data'!$F$7,0,10*ROW('Sanitation Data'!F54))),'Data Summary'!DA60="Yes"),OFFSET('Sanitation Data'!$F$7,0,10*ROW('Sanitation Data'!F54)),NA())</f>
        <v>#N/A</v>
      </c>
      <c r="AM60" s="205" t="e">
        <f ca="1">+IF(AND(ISNUMBER(OFFSET('Sanitation Data'!$F$11,0,10*ROW('Sanitation Data'!F54))),'Data Summary'!DB60="Yes"),OFFSET('Sanitation Data'!$F$11,0,10*ROW('Sanitation Data'!F54)),NA())</f>
        <v>#N/A</v>
      </c>
      <c r="AN60" s="205" t="e">
        <f ca="1">+IF(AND(ISNUMBER(OFFSET('Sanitation Data'!$F$12,0,10*ROW('Sanitation Data'!F54))),'Data Summary'!DC60="Yes"),OFFSET('Sanitation Data'!$F$12,0,10*ROW('Sanitation Data'!F54)),NA())</f>
        <v>#N/A</v>
      </c>
      <c r="AO60" s="205" t="e">
        <f ca="1">+IF(AND(ISNUMBER(OFFSET('Sanitation Data'!$F$13,0,10*ROW('Sanitation Data'!F54))),'Data Summary'!DD60="Yes"),OFFSET('Sanitation Data'!$F$13,0,10*ROW('Sanitation Data'!F54)),NA())</f>
        <v>#N/A</v>
      </c>
      <c r="AP60" s="205" t="e">
        <f ca="1">+IF(AND(ISNUMBER(OFFSET('Sanitation Data'!$G$5,0,10*ROW('Sanitation Data'!G54))),'Data Summary'!DE60="Yes"),100-OFFSET('Sanitation Data'!$G$5,0,10*ROW('Sanitation Data'!G54)),NA())</f>
        <v>#N/A</v>
      </c>
      <c r="AQ60" s="205" t="e">
        <f ca="1">+IF(AND(ISNUMBER(OFFSET('Sanitation Data'!$G$7,0,10*ROW('Sanitation Data'!G54))),'Data Summary'!DF60="Yes"),OFFSET('Sanitation Data'!$G$7,0,10*ROW('Sanitation Data'!G54)),NA())</f>
        <v>#N/A</v>
      </c>
      <c r="AR60" s="205" t="e">
        <f ca="1">+IF(AND(ISNUMBER(OFFSET('Sanitation Data'!$G$11,0,10*ROW('Sanitation Data'!G54))),'Data Summary'!DG60="Yes"),OFFSET('Sanitation Data'!$G$11,0,10*ROW('Sanitation Data'!G54)),NA())</f>
        <v>#N/A</v>
      </c>
      <c r="AS60" s="205" t="e">
        <f ca="1">+IF(AND(ISNUMBER(OFFSET('Sanitation Data'!$G$12,0,10*ROW('Sanitation Data'!G54))),'Data Summary'!DH60="Yes"),OFFSET('Sanitation Data'!$G$12,0,10*ROW('Sanitation Data'!G54)),NA())</f>
        <v>#N/A</v>
      </c>
      <c r="AT60" s="205" t="e">
        <f ca="1">+IF(AND(ISNUMBER(OFFSET('Sanitation Data'!$G$13,0,10*ROW('Sanitation Data'!G54))),'Data Summary'!DI60="Yes"),OFFSET('Sanitation Data'!$G$13,0,10*ROW('Sanitation Data'!G54)),NA())</f>
        <v>#N/A</v>
      </c>
      <c r="AU60" s="205" t="e">
        <f ca="1">+IF(AND(ISNUMBER(OFFSET('Sanitation Data'!$H$5,0,10*ROW('Sanitation Data'!H54))),'Data Summary'!DJ60="Yes"),100-OFFSET('Sanitation Data'!$H$5,0,10*ROW('Sanitation Data'!H54)),NA())</f>
        <v>#N/A</v>
      </c>
      <c r="AV60" s="205" t="e">
        <f ca="1">+IF(AND(ISNUMBER(OFFSET('Sanitation Data'!$H$7,0,10*ROW('Sanitation Data'!H54))),'Data Summary'!DK60="Yes"),OFFSET('Sanitation Data'!$H$7,0,10*ROW('Sanitation Data'!H54)),NA())</f>
        <v>#N/A</v>
      </c>
      <c r="AW60" s="205" t="e">
        <f ca="1">+IF(AND(ISNUMBER(OFFSET('Sanitation Data'!$H$11,0,10*ROW('Sanitation Data'!H54))),'Data Summary'!DL60="Yes"),OFFSET('Sanitation Data'!$H$11,0,10*ROW('Sanitation Data'!H54)),NA())</f>
        <v>#N/A</v>
      </c>
      <c r="AX60" s="205" t="e">
        <f ca="1">+IF(AND(ISNUMBER(OFFSET('Sanitation Data'!$H$12,0,10*ROW('Sanitation Data'!H54))),'Data Summary'!DM60="Yes"),OFFSET('Sanitation Data'!$H$12,0,10*ROW('Sanitation Data'!H54)),NA())</f>
        <v>#N/A</v>
      </c>
      <c r="AY60" s="205" t="e">
        <f ca="1">+IF(AND(ISNUMBER(OFFSET('Sanitation Data'!$H$13,0,10*ROW('Sanitation Data'!H54))),'Data Summary'!DN60="Yes"),OFFSET('Sanitation Data'!$H$13,0,10*ROW('Sanitation Data'!H54)),NA())</f>
        <v>#N/A</v>
      </c>
      <c r="AZ60" s="206" t="e">
        <f ca="1">+IF(AND(ISNUMBER(OFFSET('Hygiene Data'!$C$6,0,10*ROW('Hygiene Data'!C54))),'Data Summary'!DO60="Yes"),OFFSET('Hygiene Data'!$C$6,0,10*ROW('Hygiene Data'!C54)),NA())</f>
        <v>#N/A</v>
      </c>
      <c r="BA60" s="206" t="e">
        <f ca="1">+IF(AND(ISNUMBER(OFFSET('Hygiene Data'!$C$8,0,10*ROW('Hygiene Data'!C54))),'Data Summary'!DP60="Yes"),OFFSET('Hygiene Data'!$C$8,0,10*ROW('Hygiene Data'!C54)),NA())</f>
        <v>#N/A</v>
      </c>
      <c r="BB60" s="206" t="e">
        <f ca="1">+IF(AND(ISNUMBER(OFFSET('Hygiene Data'!$C$10,0,10*ROW('Hygiene Data'!C54))),'Data Summary'!DQ60="Yes"),OFFSET('Hygiene Data'!$C$10,0,10*ROW('Hygiene Data'!C54)),NA())</f>
        <v>#N/A</v>
      </c>
      <c r="BC60" s="206" t="e">
        <f ca="1">+IF(AND(ISNUMBER(OFFSET('Hygiene Data'!$D$6,0,10*ROW('Hygiene Data'!D54))),'Data Summary'!DR60="Yes"),OFFSET('Hygiene Data'!$D$6,0,10*ROW('Hygiene Data'!D54)),NA())</f>
        <v>#N/A</v>
      </c>
      <c r="BD60" s="206" t="e">
        <f ca="1">+IF(AND(ISNUMBER(OFFSET('Hygiene Data'!$D$8,0,10*ROW('Hygiene Data'!D54))),'Data Summary'!DS60="Yes"),OFFSET('Hygiene Data'!$D$8,0,10*ROW('Hygiene Data'!D54)),NA())</f>
        <v>#N/A</v>
      </c>
      <c r="BE60" s="206" t="e">
        <f ca="1">+IF(AND(ISNUMBER(OFFSET('Hygiene Data'!$D$10,0,10*ROW('Hygiene Data'!D54))),'Data Summary'!DT60="Yes"),OFFSET('Hygiene Data'!$D$10,0,10*ROW('Hygiene Data'!D54)),NA())</f>
        <v>#N/A</v>
      </c>
      <c r="BF60" s="206" t="e">
        <f ca="1">+IF(AND(ISNUMBER(OFFSET('Hygiene Data'!$E$6,0,10*ROW('Hygiene Data'!E54))),'Data Summary'!DU60="Yes"),OFFSET('Hygiene Data'!$E$6,0,10*ROW('Hygiene Data'!E54)),NA())</f>
        <v>#N/A</v>
      </c>
      <c r="BG60" s="206" t="e">
        <f ca="1">+IF(AND(ISNUMBER(OFFSET('Hygiene Data'!$E$8,0,10*ROW('Hygiene Data'!E54))),'Data Summary'!DV60="Yes"),OFFSET('Hygiene Data'!$E$8,0,10*ROW('Hygiene Data'!E54)),NA())</f>
        <v>#N/A</v>
      </c>
      <c r="BH60" s="206" t="e">
        <f ca="1">+IF(AND(ISNUMBER(OFFSET('Hygiene Data'!$E$10,0,10*ROW('Hygiene Data'!E54))),'Data Summary'!DW60="Yes"),OFFSET('Hygiene Data'!$E$10,0,10*ROW('Hygiene Data'!E54)),NA())</f>
        <v>#N/A</v>
      </c>
      <c r="BI60" s="206" t="e">
        <f ca="1">+IF(AND(ISNUMBER(OFFSET('Hygiene Data'!$F$6,0,10*ROW('Hygiene Data'!F54))),'Data Summary'!DX60="Yes"),OFFSET('Hygiene Data'!$F$6,0,10*ROW('Hygiene Data'!F54)),NA())</f>
        <v>#N/A</v>
      </c>
      <c r="BJ60" s="206" t="e">
        <f ca="1">+IF(AND(ISNUMBER(OFFSET('Hygiene Data'!$F$8,0,10*ROW('Hygiene Data'!F54))),'Data Summary'!DY60="Yes"),OFFSET('Hygiene Data'!$F$8,0,10*ROW('Hygiene Data'!F54)),NA())</f>
        <v>#N/A</v>
      </c>
      <c r="BK60" s="206" t="e">
        <f ca="1">+IF(AND(ISNUMBER(OFFSET('Hygiene Data'!$F$10,0,10*ROW('Hygiene Data'!F54))),'Data Summary'!DZ60="Yes"),OFFSET('Hygiene Data'!$F$10,0,10*ROW('Hygiene Data'!F54)),NA())</f>
        <v>#N/A</v>
      </c>
      <c r="BL60" s="206" t="e">
        <f ca="1">+IF(AND(ISNUMBER(OFFSET('Hygiene Data'!$G$6,0,10*ROW('Hygiene Data'!G54))),'Data Summary'!EA60="Yes"),OFFSET('Hygiene Data'!$G$6,0,10*ROW('Hygiene Data'!G54)),NA())</f>
        <v>#N/A</v>
      </c>
      <c r="BM60" s="206" t="e">
        <f ca="1">+IF(AND(ISNUMBER(OFFSET('Hygiene Data'!$G$8,0,10*ROW('Hygiene Data'!G54))),'Data Summary'!EB60="Yes"),OFFSET('Hygiene Data'!$G$8,0,10*ROW('Hygiene Data'!G54)),NA())</f>
        <v>#N/A</v>
      </c>
      <c r="BN60" s="206" t="e">
        <f ca="1">+IF(AND(ISNUMBER(OFFSET('Hygiene Data'!$G$10,0,10*ROW('Hygiene Data'!G54))),'Data Summary'!EC60="Yes"),OFFSET('Hygiene Data'!$G$10,0,10*ROW('Hygiene Data'!G54)),NA())</f>
        <v>#N/A</v>
      </c>
      <c r="BO60" s="206" t="e">
        <f ca="1">+IF(AND(ISNUMBER(OFFSET('Hygiene Data'!$H$6,0,10*ROW('Hygiene Data'!H54))),'Data Summary'!ED60="Yes"),OFFSET('Hygiene Data'!$H$6,0,10*ROW('Hygiene Data'!H54)),NA())</f>
        <v>#N/A</v>
      </c>
      <c r="BP60" s="206" t="e">
        <f ca="1">+IF(AND(ISNUMBER(OFFSET('Hygiene Data'!$H$8,0,10*ROW('Hygiene Data'!H54))),'Data Summary'!EE60="Yes"),OFFSET('Hygiene Data'!$H$8,0,10*ROW('Hygiene Data'!H54)),NA())</f>
        <v>#N/A</v>
      </c>
      <c r="BQ60" s="206" t="e">
        <f ca="1">+IF(AND(ISNUMBER(OFFSET('Hygiene Data'!$H$10,0,10*ROW('Hygiene Data'!H54))),'Data Summary'!EF60="Yes"),OFFSET('Hygiene Data'!$H$10,0,10*ROW('Hygiene Data'!H54)),NA())</f>
        <v>#N/A</v>
      </c>
    </row>
    <row r="61" spans="1:69" x14ac:dyDescent="0.25">
      <c r="A61" s="59" t="e">
        <f ca="1">+IF(OFFSET('Water Data'!$B$1,0,10*ROW('Water Data'!B55))="",NA(),OFFSET('Water Data'!$B$1,0,10*ROW('Water Data'!B55)))</f>
        <v>#N/A</v>
      </c>
      <c r="B61" s="59" t="e">
        <f ca="1">+IF(OFFSET('Water Data'!$A$3,0,10*ROW('Water Data'!A58))="",NA(),OFFSET('Water Data'!$A$3,0,10*ROW('Water Data'!A58)))</f>
        <v>#N/A</v>
      </c>
      <c r="C61" s="59" t="e">
        <f ca="1">+IF(OFFSET('Water Data'!$C$3,0,10*ROW('Water Data'!C58))="",NA(),OFFSET('Water Data'!$C$3,0,10*ROW('Water Data'!C58)))</f>
        <v>#N/A</v>
      </c>
      <c r="D61" s="433" t="e">
        <f ca="1">+IF(AND(ISNUMBER(OFFSET('Water Data'!$C$5,0,10*ROW('Water Data'!C55))),'Data Summary'!BS61="Yes"),100-OFFSET('Water Data'!$C$5,0,10*ROW('Water Data'!C55)),NA())</f>
        <v>#N/A</v>
      </c>
      <c r="E61" s="433" t="e">
        <f ca="1">+IF(AND(ISNUMBER(OFFSET('Water Data'!$C$7,0,10*ROW('Water Data'!C55))),'Data Summary'!BT61="Yes"),OFFSET('Water Data'!$C$7,0,10*ROW('Water Data'!C55)),NA())</f>
        <v>#N/A</v>
      </c>
      <c r="F61" s="433" t="e">
        <f ca="1">+IF(AND(ISNUMBER(OFFSET('Water Data'!$C$10,0,10*ROW('Water Data'!C55))),'Data Summary'!BU61="Yes"),OFFSET('Water Data'!$C$10,0,10*ROW('Water Data'!C55)),NA())</f>
        <v>#N/A</v>
      </c>
      <c r="G61" s="433" t="e">
        <f ca="1">+IF(AND(ISNUMBER(OFFSET('Water Data'!$D$5,0,10*ROW('Water Data'!D55))),'Data Summary'!BV61="Yes"),100-OFFSET('Water Data'!$D$5,0,10*ROW('Water Data'!D55)),NA())</f>
        <v>#N/A</v>
      </c>
      <c r="H61" s="433" t="e">
        <f ca="1">+IF(AND(ISNUMBER(OFFSET('Water Data'!$D$7,0,10*ROW('Water Data'!D55))),'Data Summary'!BW61="Yes"),OFFSET('Water Data'!$D$7,0,10*ROW('Water Data'!D55)),NA())</f>
        <v>#N/A</v>
      </c>
      <c r="I61" s="433" t="e">
        <f ca="1">+IF(AND(ISNUMBER(OFFSET('Water Data'!$D$10,0,10*ROW('Water Data'!D55))),'Data Summary'!BX61="Yes"),OFFSET('Water Data'!$D$10,0,10*ROW('Water Data'!D55)),NA())</f>
        <v>#N/A</v>
      </c>
      <c r="J61" s="433" t="e">
        <f ca="1">+IF(AND(ISNUMBER(OFFSET('Water Data'!$E$5,0,10*ROW('Water Data'!E55))),'Data Summary'!BY61="Yes"),100-OFFSET('Water Data'!$E$5,0,10*ROW('Water Data'!E55)),NA())</f>
        <v>#N/A</v>
      </c>
      <c r="K61" s="433" t="e">
        <f ca="1">+IF(AND(ISNUMBER(OFFSET('Water Data'!$E$7,0,10*ROW('Water Data'!E55))),'Data Summary'!BZ61="Yes"),OFFSET('Water Data'!$E$7,0,10*ROW('Water Data'!E55)),NA())</f>
        <v>#N/A</v>
      </c>
      <c r="L61" s="433" t="e">
        <f ca="1">+IF(AND(ISNUMBER(OFFSET('Water Data'!$E$10,0,10*ROW('Water Data'!E55))),'Data Summary'!CA61="Yes"),OFFSET('Water Data'!$E$10,0,10*ROW('Water Data'!E55)),NA())</f>
        <v>#N/A</v>
      </c>
      <c r="M61" s="433" t="e">
        <f ca="1">+IF(AND(ISNUMBER(OFFSET('Water Data'!$F$5,0,10*ROW('Water Data'!F55))),'Data Summary'!CB61="Yes"),100-OFFSET('Water Data'!$F$5,0,10*ROW('Water Data'!F55)),NA())</f>
        <v>#N/A</v>
      </c>
      <c r="N61" s="433" t="e">
        <f ca="1">+IF(AND(ISNUMBER(OFFSET('Water Data'!$F$7,0,10*ROW('Water Data'!F55))),'Data Summary'!CC61="Yes"),OFFSET('Water Data'!$F$7,0,10*ROW('Water Data'!F55)),NA())</f>
        <v>#N/A</v>
      </c>
      <c r="O61" s="433" t="e">
        <f ca="1">+IF(AND(ISNUMBER(OFFSET('Water Data'!$F$10,0,10*ROW('Water Data'!F55))),'Data Summary'!CD61="Yes"),OFFSET('Water Data'!$F$10,0,10*ROW('Water Data'!F55)),NA())</f>
        <v>#N/A</v>
      </c>
      <c r="P61" s="433" t="e">
        <f ca="1">+IF(AND(ISNUMBER(OFFSET('Water Data'!$G$5,0,10*ROW('Water Data'!G55))),'Data Summary'!CE61="Yes"),100-OFFSET('Water Data'!$G$5,0,10*ROW('Water Data'!G55)),NA())</f>
        <v>#N/A</v>
      </c>
      <c r="Q61" s="433" t="e">
        <f ca="1">+IF(AND(ISNUMBER(OFFSET('Water Data'!$G$7,0,10*ROW('Water Data'!G55))),'Data Summary'!CF61="Yes"),OFFSET('Water Data'!$G$7,0,10*ROW('Water Data'!G55)),NA())</f>
        <v>#N/A</v>
      </c>
      <c r="R61" s="433" t="e">
        <f ca="1">+IF(AND(ISNUMBER(OFFSET('Water Data'!$G$10,0,10*ROW('Water Data'!G55))),'Data Summary'!CG61="Yes"),OFFSET('Water Data'!$G$10,0,10*ROW('Water Data'!G55)),NA())</f>
        <v>#N/A</v>
      </c>
      <c r="S61" s="433" t="e">
        <f ca="1">+IF(AND(ISNUMBER(OFFSET('Water Data'!$H$5,0,10*ROW('Water Data'!H55))),'Data Summary'!CH61="Yes"),100-OFFSET('Water Data'!$H$5,0,10*ROW('Water Data'!H55)),NA())</f>
        <v>#N/A</v>
      </c>
      <c r="T61" s="433" t="e">
        <f ca="1">+IF(AND(ISNUMBER(OFFSET('Water Data'!$H$7,0,10*ROW('Water Data'!H55))),'Data Summary'!CI61="Yes"),OFFSET('Water Data'!$H$7,0,10*ROW('Water Data'!H55)),NA())</f>
        <v>#N/A</v>
      </c>
      <c r="U61" s="433" t="e">
        <f ca="1">+IF(AND(ISNUMBER(OFFSET('Water Data'!$H$10,0,10*ROW('Water Data'!H55))),'Data Summary'!CJ61="Yes"),OFFSET('Water Data'!$H$10,0,10*ROW('Water Data'!H55)),NA())</f>
        <v>#N/A</v>
      </c>
      <c r="V61" s="205" t="e">
        <f ca="1">+IF(AND(ISNUMBER(OFFSET('Sanitation Data'!$C$5,0,10*ROW('Sanitation Data'!C55))),'Data Summary'!CK61="Yes"),100-OFFSET('Sanitation Data'!$C$5,0,10*ROW('Sanitation Data'!C55)),NA())</f>
        <v>#N/A</v>
      </c>
      <c r="W61" s="205" t="e">
        <f ca="1">+IF(AND(ISNUMBER(OFFSET('Sanitation Data'!$C$7,0,10*ROW('Sanitation Data'!C55))),'Data Summary'!CL61="Yes"),OFFSET('Sanitation Data'!$C$7,0,10*ROW('Sanitation Data'!C55)),NA())</f>
        <v>#N/A</v>
      </c>
      <c r="X61" s="205" t="e">
        <f ca="1">+IF(AND(ISNUMBER(OFFSET('Sanitation Data'!$C$11,0,10*ROW('Sanitation Data'!C55))),'Data Summary'!CM61="Yes"),OFFSET('Sanitation Data'!$C$11,0,10*ROW('Sanitation Data'!C55)),NA())</f>
        <v>#N/A</v>
      </c>
      <c r="Y61" s="205" t="e">
        <f ca="1">+IF(AND(ISNUMBER(OFFSET('Sanitation Data'!$C$12,0,10*ROW('Sanitation Data'!C55))),'Data Summary'!CN61="Yes"),OFFSET('Sanitation Data'!$C$12,0,10*ROW('Sanitation Data'!C55)),NA())</f>
        <v>#N/A</v>
      </c>
      <c r="Z61" s="205" t="e">
        <f ca="1">+IF(AND(ISNUMBER(OFFSET('Sanitation Data'!$C$13,0,10*ROW('Sanitation Data'!C55))),'Data Summary'!CO61="Yes"),OFFSET('Sanitation Data'!$C$13,0,10*ROW('Sanitation Data'!C55)),NA())</f>
        <v>#N/A</v>
      </c>
      <c r="AA61" s="205" t="e">
        <f ca="1">+IF(AND(ISNUMBER(OFFSET('Sanitation Data'!$D$5,0,10*ROW('Sanitation Data'!D55))),'Data Summary'!CP61="Yes"),100-OFFSET('Sanitation Data'!$D$5,0,10*ROW('Sanitation Data'!D55)),NA())</f>
        <v>#N/A</v>
      </c>
      <c r="AB61" s="205" t="e">
        <f ca="1">+IF(AND(ISNUMBER(OFFSET('Sanitation Data'!$D$7,0,10*ROW('Sanitation Data'!D55))),'Data Summary'!CQ61="Yes"),OFFSET('Sanitation Data'!$D$7,0,10*ROW('Sanitation Data'!D55)),NA())</f>
        <v>#N/A</v>
      </c>
      <c r="AC61" s="205" t="e">
        <f ca="1">+IF(AND(ISNUMBER(OFFSET('Sanitation Data'!$D$11,0,10*ROW('Sanitation Data'!D55))),'Data Summary'!CR61="Yes"),OFFSET('Sanitation Data'!$D$11,0,10*ROW('Sanitation Data'!D55)),NA())</f>
        <v>#N/A</v>
      </c>
      <c r="AD61" s="205" t="e">
        <f ca="1">+IF(AND(ISNUMBER(OFFSET('Sanitation Data'!$D$12,0,10*ROW('Sanitation Data'!D55))),'Data Summary'!CS61="Yes"),OFFSET('Sanitation Data'!$D$12,0,10*ROW('Sanitation Data'!D55)),NA())</f>
        <v>#N/A</v>
      </c>
      <c r="AE61" s="205" t="e">
        <f ca="1">+IF(AND(ISNUMBER(OFFSET('Sanitation Data'!$D$13,0,10*ROW('Sanitation Data'!D55))),'Data Summary'!CT61="Yes"),OFFSET('Sanitation Data'!$D$13,0,10*ROW('Sanitation Data'!D55)),NA())</f>
        <v>#N/A</v>
      </c>
      <c r="AF61" s="205" t="e">
        <f ca="1">+IF(AND(ISNUMBER(OFFSET('Sanitation Data'!$E$5,0,10*ROW('Sanitation Data'!E55))),'Data Summary'!CU61="Yes"),100-OFFSET('Sanitation Data'!$E$5,0,10*ROW('Sanitation Data'!E55)),NA())</f>
        <v>#N/A</v>
      </c>
      <c r="AG61" s="205" t="e">
        <f ca="1">+IF(AND(ISNUMBER(OFFSET('Sanitation Data'!$E$7,0,10*ROW('Sanitation Data'!E55))),'Data Summary'!CV61="Yes"),OFFSET('Sanitation Data'!$E$7,0,10*ROW('Sanitation Data'!E55)),NA())</f>
        <v>#N/A</v>
      </c>
      <c r="AH61" s="205" t="e">
        <f ca="1">+IF(AND(ISNUMBER(OFFSET('Sanitation Data'!$E$11,0,10*ROW('Sanitation Data'!E55))),'Data Summary'!CW61="Yes"),OFFSET('Sanitation Data'!$E$11,0,10*ROW('Sanitation Data'!E55)),NA())</f>
        <v>#N/A</v>
      </c>
      <c r="AI61" s="205" t="e">
        <f ca="1">+IF(AND(ISNUMBER(OFFSET('Sanitation Data'!$E$12,0,10*ROW('Sanitation Data'!E55))),'Data Summary'!CX61="Yes"),OFFSET('Sanitation Data'!$E$12,0,10*ROW('Sanitation Data'!E55)),NA())</f>
        <v>#N/A</v>
      </c>
      <c r="AJ61" s="205" t="e">
        <f ca="1">+IF(AND(ISNUMBER(OFFSET('Sanitation Data'!$E$13,0,10*ROW('Sanitation Data'!E55))),'Data Summary'!CY61="Yes"),OFFSET('Sanitation Data'!$E$13,0,10*ROW('Sanitation Data'!E55)),NA())</f>
        <v>#N/A</v>
      </c>
      <c r="AK61" s="205" t="e">
        <f ca="1">+IF(AND(ISNUMBER(OFFSET('Sanitation Data'!$F$5,0,10*ROW('Sanitation Data'!F55))),'Data Summary'!CZ61="Yes"),100-OFFSET('Sanitation Data'!$F$5,0,10*ROW('Sanitation Data'!F55)),NA())</f>
        <v>#N/A</v>
      </c>
      <c r="AL61" s="205" t="e">
        <f ca="1">+IF(AND(ISNUMBER(OFFSET('Sanitation Data'!$F$7,0,10*ROW('Sanitation Data'!F55))),'Data Summary'!DA61="Yes"),OFFSET('Sanitation Data'!$F$7,0,10*ROW('Sanitation Data'!F55)),NA())</f>
        <v>#N/A</v>
      </c>
      <c r="AM61" s="205" t="e">
        <f ca="1">+IF(AND(ISNUMBER(OFFSET('Sanitation Data'!$F$11,0,10*ROW('Sanitation Data'!F55))),'Data Summary'!DB61="Yes"),OFFSET('Sanitation Data'!$F$11,0,10*ROW('Sanitation Data'!F55)),NA())</f>
        <v>#N/A</v>
      </c>
      <c r="AN61" s="205" t="e">
        <f ca="1">+IF(AND(ISNUMBER(OFFSET('Sanitation Data'!$F$12,0,10*ROW('Sanitation Data'!F55))),'Data Summary'!DC61="Yes"),OFFSET('Sanitation Data'!$F$12,0,10*ROW('Sanitation Data'!F55)),NA())</f>
        <v>#N/A</v>
      </c>
      <c r="AO61" s="205" t="e">
        <f ca="1">+IF(AND(ISNUMBER(OFFSET('Sanitation Data'!$F$13,0,10*ROW('Sanitation Data'!F55))),'Data Summary'!DD61="Yes"),OFFSET('Sanitation Data'!$F$13,0,10*ROW('Sanitation Data'!F55)),NA())</f>
        <v>#N/A</v>
      </c>
      <c r="AP61" s="205" t="e">
        <f ca="1">+IF(AND(ISNUMBER(OFFSET('Sanitation Data'!$G$5,0,10*ROW('Sanitation Data'!G55))),'Data Summary'!DE61="Yes"),100-OFFSET('Sanitation Data'!$G$5,0,10*ROW('Sanitation Data'!G55)),NA())</f>
        <v>#N/A</v>
      </c>
      <c r="AQ61" s="205" t="e">
        <f ca="1">+IF(AND(ISNUMBER(OFFSET('Sanitation Data'!$G$7,0,10*ROW('Sanitation Data'!G55))),'Data Summary'!DF61="Yes"),OFFSET('Sanitation Data'!$G$7,0,10*ROW('Sanitation Data'!G55)),NA())</f>
        <v>#N/A</v>
      </c>
      <c r="AR61" s="205" t="e">
        <f ca="1">+IF(AND(ISNUMBER(OFFSET('Sanitation Data'!$G$11,0,10*ROW('Sanitation Data'!G55))),'Data Summary'!DG61="Yes"),OFFSET('Sanitation Data'!$G$11,0,10*ROW('Sanitation Data'!G55)),NA())</f>
        <v>#N/A</v>
      </c>
      <c r="AS61" s="205" t="e">
        <f ca="1">+IF(AND(ISNUMBER(OFFSET('Sanitation Data'!$G$12,0,10*ROW('Sanitation Data'!G55))),'Data Summary'!DH61="Yes"),OFFSET('Sanitation Data'!$G$12,0,10*ROW('Sanitation Data'!G55)),NA())</f>
        <v>#N/A</v>
      </c>
      <c r="AT61" s="205" t="e">
        <f ca="1">+IF(AND(ISNUMBER(OFFSET('Sanitation Data'!$G$13,0,10*ROW('Sanitation Data'!G55))),'Data Summary'!DI61="Yes"),OFFSET('Sanitation Data'!$G$13,0,10*ROW('Sanitation Data'!G55)),NA())</f>
        <v>#N/A</v>
      </c>
      <c r="AU61" s="205" t="e">
        <f ca="1">+IF(AND(ISNUMBER(OFFSET('Sanitation Data'!$H$5,0,10*ROW('Sanitation Data'!H55))),'Data Summary'!DJ61="Yes"),100-OFFSET('Sanitation Data'!$H$5,0,10*ROW('Sanitation Data'!H55)),NA())</f>
        <v>#N/A</v>
      </c>
      <c r="AV61" s="205" t="e">
        <f ca="1">+IF(AND(ISNUMBER(OFFSET('Sanitation Data'!$H$7,0,10*ROW('Sanitation Data'!H55))),'Data Summary'!DK61="Yes"),OFFSET('Sanitation Data'!$H$7,0,10*ROW('Sanitation Data'!H55)),NA())</f>
        <v>#N/A</v>
      </c>
      <c r="AW61" s="205" t="e">
        <f ca="1">+IF(AND(ISNUMBER(OFFSET('Sanitation Data'!$H$11,0,10*ROW('Sanitation Data'!H55))),'Data Summary'!DL61="Yes"),OFFSET('Sanitation Data'!$H$11,0,10*ROW('Sanitation Data'!H55)),NA())</f>
        <v>#N/A</v>
      </c>
      <c r="AX61" s="205" t="e">
        <f ca="1">+IF(AND(ISNUMBER(OFFSET('Sanitation Data'!$H$12,0,10*ROW('Sanitation Data'!H55))),'Data Summary'!DM61="Yes"),OFFSET('Sanitation Data'!$H$12,0,10*ROW('Sanitation Data'!H55)),NA())</f>
        <v>#N/A</v>
      </c>
      <c r="AY61" s="205" t="e">
        <f ca="1">+IF(AND(ISNUMBER(OFFSET('Sanitation Data'!$H$13,0,10*ROW('Sanitation Data'!H55))),'Data Summary'!DN61="Yes"),OFFSET('Sanitation Data'!$H$13,0,10*ROW('Sanitation Data'!H55)),NA())</f>
        <v>#N/A</v>
      </c>
      <c r="AZ61" s="206" t="e">
        <f ca="1">+IF(AND(ISNUMBER(OFFSET('Hygiene Data'!$C$6,0,10*ROW('Hygiene Data'!C55))),'Data Summary'!DO61="Yes"),OFFSET('Hygiene Data'!$C$6,0,10*ROW('Hygiene Data'!C55)),NA())</f>
        <v>#N/A</v>
      </c>
      <c r="BA61" s="206" t="e">
        <f ca="1">+IF(AND(ISNUMBER(OFFSET('Hygiene Data'!$C$8,0,10*ROW('Hygiene Data'!C55))),'Data Summary'!DP61="Yes"),OFFSET('Hygiene Data'!$C$8,0,10*ROW('Hygiene Data'!C55)),NA())</f>
        <v>#N/A</v>
      </c>
      <c r="BB61" s="206" t="e">
        <f ca="1">+IF(AND(ISNUMBER(OFFSET('Hygiene Data'!$C$10,0,10*ROW('Hygiene Data'!C55))),'Data Summary'!DQ61="Yes"),OFFSET('Hygiene Data'!$C$10,0,10*ROW('Hygiene Data'!C55)),NA())</f>
        <v>#N/A</v>
      </c>
      <c r="BC61" s="206" t="e">
        <f ca="1">+IF(AND(ISNUMBER(OFFSET('Hygiene Data'!$D$6,0,10*ROW('Hygiene Data'!D55))),'Data Summary'!DR61="Yes"),OFFSET('Hygiene Data'!$D$6,0,10*ROW('Hygiene Data'!D55)),NA())</f>
        <v>#N/A</v>
      </c>
      <c r="BD61" s="206" t="e">
        <f ca="1">+IF(AND(ISNUMBER(OFFSET('Hygiene Data'!$D$8,0,10*ROW('Hygiene Data'!D55))),'Data Summary'!DS61="Yes"),OFFSET('Hygiene Data'!$D$8,0,10*ROW('Hygiene Data'!D55)),NA())</f>
        <v>#N/A</v>
      </c>
      <c r="BE61" s="206" t="e">
        <f ca="1">+IF(AND(ISNUMBER(OFFSET('Hygiene Data'!$D$10,0,10*ROW('Hygiene Data'!D55))),'Data Summary'!DT61="Yes"),OFFSET('Hygiene Data'!$D$10,0,10*ROW('Hygiene Data'!D55)),NA())</f>
        <v>#N/A</v>
      </c>
      <c r="BF61" s="206" t="e">
        <f ca="1">+IF(AND(ISNUMBER(OFFSET('Hygiene Data'!$E$6,0,10*ROW('Hygiene Data'!E55))),'Data Summary'!DU61="Yes"),OFFSET('Hygiene Data'!$E$6,0,10*ROW('Hygiene Data'!E55)),NA())</f>
        <v>#N/A</v>
      </c>
      <c r="BG61" s="206" t="e">
        <f ca="1">+IF(AND(ISNUMBER(OFFSET('Hygiene Data'!$E$8,0,10*ROW('Hygiene Data'!E55))),'Data Summary'!DV61="Yes"),OFFSET('Hygiene Data'!$E$8,0,10*ROW('Hygiene Data'!E55)),NA())</f>
        <v>#N/A</v>
      </c>
      <c r="BH61" s="206" t="e">
        <f ca="1">+IF(AND(ISNUMBER(OFFSET('Hygiene Data'!$E$10,0,10*ROW('Hygiene Data'!E55))),'Data Summary'!DW61="Yes"),OFFSET('Hygiene Data'!$E$10,0,10*ROW('Hygiene Data'!E55)),NA())</f>
        <v>#N/A</v>
      </c>
      <c r="BI61" s="206" t="e">
        <f ca="1">+IF(AND(ISNUMBER(OFFSET('Hygiene Data'!$F$6,0,10*ROW('Hygiene Data'!F55))),'Data Summary'!DX61="Yes"),OFFSET('Hygiene Data'!$F$6,0,10*ROW('Hygiene Data'!F55)),NA())</f>
        <v>#N/A</v>
      </c>
      <c r="BJ61" s="206" t="e">
        <f ca="1">+IF(AND(ISNUMBER(OFFSET('Hygiene Data'!$F$8,0,10*ROW('Hygiene Data'!F55))),'Data Summary'!DY61="Yes"),OFFSET('Hygiene Data'!$F$8,0,10*ROW('Hygiene Data'!F55)),NA())</f>
        <v>#N/A</v>
      </c>
      <c r="BK61" s="206" t="e">
        <f ca="1">+IF(AND(ISNUMBER(OFFSET('Hygiene Data'!$F$10,0,10*ROW('Hygiene Data'!F55))),'Data Summary'!DZ61="Yes"),OFFSET('Hygiene Data'!$F$10,0,10*ROW('Hygiene Data'!F55)),NA())</f>
        <v>#N/A</v>
      </c>
      <c r="BL61" s="206" t="e">
        <f ca="1">+IF(AND(ISNUMBER(OFFSET('Hygiene Data'!$G$6,0,10*ROW('Hygiene Data'!G55))),'Data Summary'!EA61="Yes"),OFFSET('Hygiene Data'!$G$6,0,10*ROW('Hygiene Data'!G55)),NA())</f>
        <v>#N/A</v>
      </c>
      <c r="BM61" s="206" t="e">
        <f ca="1">+IF(AND(ISNUMBER(OFFSET('Hygiene Data'!$G$8,0,10*ROW('Hygiene Data'!G55))),'Data Summary'!EB61="Yes"),OFFSET('Hygiene Data'!$G$8,0,10*ROW('Hygiene Data'!G55)),NA())</f>
        <v>#N/A</v>
      </c>
      <c r="BN61" s="206" t="e">
        <f ca="1">+IF(AND(ISNUMBER(OFFSET('Hygiene Data'!$G$10,0,10*ROW('Hygiene Data'!G55))),'Data Summary'!EC61="Yes"),OFFSET('Hygiene Data'!$G$10,0,10*ROW('Hygiene Data'!G55)),NA())</f>
        <v>#N/A</v>
      </c>
      <c r="BO61" s="206" t="e">
        <f ca="1">+IF(AND(ISNUMBER(OFFSET('Hygiene Data'!$H$6,0,10*ROW('Hygiene Data'!H55))),'Data Summary'!ED61="Yes"),OFFSET('Hygiene Data'!$H$6,0,10*ROW('Hygiene Data'!H55)),NA())</f>
        <v>#N/A</v>
      </c>
      <c r="BP61" s="206" t="e">
        <f ca="1">+IF(AND(ISNUMBER(OFFSET('Hygiene Data'!$H$8,0,10*ROW('Hygiene Data'!H55))),'Data Summary'!EE61="Yes"),OFFSET('Hygiene Data'!$H$8,0,10*ROW('Hygiene Data'!H55)),NA())</f>
        <v>#N/A</v>
      </c>
      <c r="BQ61" s="206" t="e">
        <f ca="1">+IF(AND(ISNUMBER(OFFSET('Hygiene Data'!$H$10,0,10*ROW('Hygiene Data'!H55))),'Data Summary'!EF61="Yes"),OFFSET('Hygiene Data'!$H$10,0,10*ROW('Hygiene Data'!H55)),NA())</f>
        <v>#N/A</v>
      </c>
    </row>
    <row r="62" spans="1:69" x14ac:dyDescent="0.25">
      <c r="A62" s="59" t="e">
        <f ca="1">+IF(OFFSET('Water Data'!$B$1,0,10*ROW('Water Data'!B56))="",NA(),OFFSET('Water Data'!$B$1,0,10*ROW('Water Data'!B56)))</f>
        <v>#N/A</v>
      </c>
      <c r="B62" s="59" t="e">
        <f ca="1">+IF(OFFSET('Water Data'!$A$3,0,10*ROW('Water Data'!A59))="",NA(),OFFSET('Water Data'!$A$3,0,10*ROW('Water Data'!A59)))</f>
        <v>#N/A</v>
      </c>
      <c r="C62" s="59" t="e">
        <f ca="1">+IF(OFFSET('Water Data'!$C$3,0,10*ROW('Water Data'!C59))="",NA(),OFFSET('Water Data'!$C$3,0,10*ROW('Water Data'!C59)))</f>
        <v>#N/A</v>
      </c>
      <c r="D62" s="433" t="e">
        <f ca="1">+IF(AND(ISNUMBER(OFFSET('Water Data'!$C$5,0,10*ROW('Water Data'!C56))),'Data Summary'!BS62="Yes"),100-OFFSET('Water Data'!$C$5,0,10*ROW('Water Data'!C56)),NA())</f>
        <v>#N/A</v>
      </c>
      <c r="E62" s="433" t="e">
        <f ca="1">+IF(AND(ISNUMBER(OFFSET('Water Data'!$C$7,0,10*ROW('Water Data'!C56))),'Data Summary'!BT62="Yes"),OFFSET('Water Data'!$C$7,0,10*ROW('Water Data'!C56)),NA())</f>
        <v>#N/A</v>
      </c>
      <c r="F62" s="433" t="e">
        <f ca="1">+IF(AND(ISNUMBER(OFFSET('Water Data'!$C$10,0,10*ROW('Water Data'!C56))),'Data Summary'!BU62="Yes"),OFFSET('Water Data'!$C$10,0,10*ROW('Water Data'!C56)),NA())</f>
        <v>#N/A</v>
      </c>
      <c r="G62" s="433" t="e">
        <f ca="1">+IF(AND(ISNUMBER(OFFSET('Water Data'!$D$5,0,10*ROW('Water Data'!D56))),'Data Summary'!BV62="Yes"),100-OFFSET('Water Data'!$D$5,0,10*ROW('Water Data'!D56)),NA())</f>
        <v>#N/A</v>
      </c>
      <c r="H62" s="433" t="e">
        <f ca="1">+IF(AND(ISNUMBER(OFFSET('Water Data'!$D$7,0,10*ROW('Water Data'!D56))),'Data Summary'!BW62="Yes"),OFFSET('Water Data'!$D$7,0,10*ROW('Water Data'!D56)),NA())</f>
        <v>#N/A</v>
      </c>
      <c r="I62" s="433" t="e">
        <f ca="1">+IF(AND(ISNUMBER(OFFSET('Water Data'!$D$10,0,10*ROW('Water Data'!D56))),'Data Summary'!BX62="Yes"),OFFSET('Water Data'!$D$10,0,10*ROW('Water Data'!D56)),NA())</f>
        <v>#N/A</v>
      </c>
      <c r="J62" s="433" t="e">
        <f ca="1">+IF(AND(ISNUMBER(OFFSET('Water Data'!$E$5,0,10*ROW('Water Data'!E56))),'Data Summary'!BY62="Yes"),100-OFFSET('Water Data'!$E$5,0,10*ROW('Water Data'!E56)),NA())</f>
        <v>#N/A</v>
      </c>
      <c r="K62" s="433" t="e">
        <f ca="1">+IF(AND(ISNUMBER(OFFSET('Water Data'!$E$7,0,10*ROW('Water Data'!E56))),'Data Summary'!BZ62="Yes"),OFFSET('Water Data'!$E$7,0,10*ROW('Water Data'!E56)),NA())</f>
        <v>#N/A</v>
      </c>
      <c r="L62" s="433" t="e">
        <f ca="1">+IF(AND(ISNUMBER(OFFSET('Water Data'!$E$10,0,10*ROW('Water Data'!E56))),'Data Summary'!CA62="Yes"),OFFSET('Water Data'!$E$10,0,10*ROW('Water Data'!E56)),NA())</f>
        <v>#N/A</v>
      </c>
      <c r="M62" s="433" t="e">
        <f ca="1">+IF(AND(ISNUMBER(OFFSET('Water Data'!$F$5,0,10*ROW('Water Data'!F56))),'Data Summary'!CB62="Yes"),100-OFFSET('Water Data'!$F$5,0,10*ROW('Water Data'!F56)),NA())</f>
        <v>#N/A</v>
      </c>
      <c r="N62" s="433" t="e">
        <f ca="1">+IF(AND(ISNUMBER(OFFSET('Water Data'!$F$7,0,10*ROW('Water Data'!F56))),'Data Summary'!CC62="Yes"),OFFSET('Water Data'!$F$7,0,10*ROW('Water Data'!F56)),NA())</f>
        <v>#N/A</v>
      </c>
      <c r="O62" s="433" t="e">
        <f ca="1">+IF(AND(ISNUMBER(OFFSET('Water Data'!$F$10,0,10*ROW('Water Data'!F56))),'Data Summary'!CD62="Yes"),OFFSET('Water Data'!$F$10,0,10*ROW('Water Data'!F56)),NA())</f>
        <v>#N/A</v>
      </c>
      <c r="P62" s="433" t="e">
        <f ca="1">+IF(AND(ISNUMBER(OFFSET('Water Data'!$G$5,0,10*ROW('Water Data'!G56))),'Data Summary'!CE62="Yes"),100-OFFSET('Water Data'!$G$5,0,10*ROW('Water Data'!G56)),NA())</f>
        <v>#N/A</v>
      </c>
      <c r="Q62" s="433" t="e">
        <f ca="1">+IF(AND(ISNUMBER(OFFSET('Water Data'!$G$7,0,10*ROW('Water Data'!G56))),'Data Summary'!CF62="Yes"),OFFSET('Water Data'!$G$7,0,10*ROW('Water Data'!G56)),NA())</f>
        <v>#N/A</v>
      </c>
      <c r="R62" s="433" t="e">
        <f ca="1">+IF(AND(ISNUMBER(OFFSET('Water Data'!$G$10,0,10*ROW('Water Data'!G56))),'Data Summary'!CG62="Yes"),OFFSET('Water Data'!$G$10,0,10*ROW('Water Data'!G56)),NA())</f>
        <v>#N/A</v>
      </c>
      <c r="S62" s="433" t="e">
        <f ca="1">+IF(AND(ISNUMBER(OFFSET('Water Data'!$H$5,0,10*ROW('Water Data'!H56))),'Data Summary'!CH62="Yes"),100-OFFSET('Water Data'!$H$5,0,10*ROW('Water Data'!H56)),NA())</f>
        <v>#N/A</v>
      </c>
      <c r="T62" s="433" t="e">
        <f ca="1">+IF(AND(ISNUMBER(OFFSET('Water Data'!$H$7,0,10*ROW('Water Data'!H56))),'Data Summary'!CI62="Yes"),OFFSET('Water Data'!$H$7,0,10*ROW('Water Data'!H56)),NA())</f>
        <v>#N/A</v>
      </c>
      <c r="U62" s="433" t="e">
        <f ca="1">+IF(AND(ISNUMBER(OFFSET('Water Data'!$H$10,0,10*ROW('Water Data'!H56))),'Data Summary'!CJ62="Yes"),OFFSET('Water Data'!$H$10,0,10*ROW('Water Data'!H56)),NA())</f>
        <v>#N/A</v>
      </c>
      <c r="V62" s="205" t="e">
        <f ca="1">+IF(AND(ISNUMBER(OFFSET('Sanitation Data'!$C$5,0,10*ROW('Sanitation Data'!C56))),'Data Summary'!CK62="Yes"),100-OFFSET('Sanitation Data'!$C$5,0,10*ROW('Sanitation Data'!C56)),NA())</f>
        <v>#N/A</v>
      </c>
      <c r="W62" s="205" t="e">
        <f ca="1">+IF(AND(ISNUMBER(OFFSET('Sanitation Data'!$C$7,0,10*ROW('Sanitation Data'!C56))),'Data Summary'!CL62="Yes"),OFFSET('Sanitation Data'!$C$7,0,10*ROW('Sanitation Data'!C56)),NA())</f>
        <v>#N/A</v>
      </c>
      <c r="X62" s="205" t="e">
        <f ca="1">+IF(AND(ISNUMBER(OFFSET('Sanitation Data'!$C$11,0,10*ROW('Sanitation Data'!C56))),'Data Summary'!CM62="Yes"),OFFSET('Sanitation Data'!$C$11,0,10*ROW('Sanitation Data'!C56)),NA())</f>
        <v>#N/A</v>
      </c>
      <c r="Y62" s="205" t="e">
        <f ca="1">+IF(AND(ISNUMBER(OFFSET('Sanitation Data'!$C$12,0,10*ROW('Sanitation Data'!C56))),'Data Summary'!CN62="Yes"),OFFSET('Sanitation Data'!$C$12,0,10*ROW('Sanitation Data'!C56)),NA())</f>
        <v>#N/A</v>
      </c>
      <c r="Z62" s="205" t="e">
        <f ca="1">+IF(AND(ISNUMBER(OFFSET('Sanitation Data'!$C$13,0,10*ROW('Sanitation Data'!C56))),'Data Summary'!CO62="Yes"),OFFSET('Sanitation Data'!$C$13,0,10*ROW('Sanitation Data'!C56)),NA())</f>
        <v>#N/A</v>
      </c>
      <c r="AA62" s="205" t="e">
        <f ca="1">+IF(AND(ISNUMBER(OFFSET('Sanitation Data'!$D$5,0,10*ROW('Sanitation Data'!D56))),'Data Summary'!CP62="Yes"),100-OFFSET('Sanitation Data'!$D$5,0,10*ROW('Sanitation Data'!D56)),NA())</f>
        <v>#N/A</v>
      </c>
      <c r="AB62" s="205" t="e">
        <f ca="1">+IF(AND(ISNUMBER(OFFSET('Sanitation Data'!$D$7,0,10*ROW('Sanitation Data'!D56))),'Data Summary'!CQ62="Yes"),OFFSET('Sanitation Data'!$D$7,0,10*ROW('Sanitation Data'!D56)),NA())</f>
        <v>#N/A</v>
      </c>
      <c r="AC62" s="205" t="e">
        <f ca="1">+IF(AND(ISNUMBER(OFFSET('Sanitation Data'!$D$11,0,10*ROW('Sanitation Data'!D56))),'Data Summary'!CR62="Yes"),OFFSET('Sanitation Data'!$D$11,0,10*ROW('Sanitation Data'!D56)),NA())</f>
        <v>#N/A</v>
      </c>
      <c r="AD62" s="205" t="e">
        <f ca="1">+IF(AND(ISNUMBER(OFFSET('Sanitation Data'!$D$12,0,10*ROW('Sanitation Data'!D56))),'Data Summary'!CS62="Yes"),OFFSET('Sanitation Data'!$D$12,0,10*ROW('Sanitation Data'!D56)),NA())</f>
        <v>#N/A</v>
      </c>
      <c r="AE62" s="205" t="e">
        <f ca="1">+IF(AND(ISNUMBER(OFFSET('Sanitation Data'!$D$13,0,10*ROW('Sanitation Data'!D56))),'Data Summary'!CT62="Yes"),OFFSET('Sanitation Data'!$D$13,0,10*ROW('Sanitation Data'!D56)),NA())</f>
        <v>#N/A</v>
      </c>
      <c r="AF62" s="205" t="e">
        <f ca="1">+IF(AND(ISNUMBER(OFFSET('Sanitation Data'!$E$5,0,10*ROW('Sanitation Data'!E56))),'Data Summary'!CU62="Yes"),100-OFFSET('Sanitation Data'!$E$5,0,10*ROW('Sanitation Data'!E56)),NA())</f>
        <v>#N/A</v>
      </c>
      <c r="AG62" s="205" t="e">
        <f ca="1">+IF(AND(ISNUMBER(OFFSET('Sanitation Data'!$E$7,0,10*ROW('Sanitation Data'!E56))),'Data Summary'!CV62="Yes"),OFFSET('Sanitation Data'!$E$7,0,10*ROW('Sanitation Data'!E56)),NA())</f>
        <v>#N/A</v>
      </c>
      <c r="AH62" s="205" t="e">
        <f ca="1">+IF(AND(ISNUMBER(OFFSET('Sanitation Data'!$E$11,0,10*ROW('Sanitation Data'!E56))),'Data Summary'!CW62="Yes"),OFFSET('Sanitation Data'!$E$11,0,10*ROW('Sanitation Data'!E56)),NA())</f>
        <v>#N/A</v>
      </c>
      <c r="AI62" s="205" t="e">
        <f ca="1">+IF(AND(ISNUMBER(OFFSET('Sanitation Data'!$E$12,0,10*ROW('Sanitation Data'!E56))),'Data Summary'!CX62="Yes"),OFFSET('Sanitation Data'!$E$12,0,10*ROW('Sanitation Data'!E56)),NA())</f>
        <v>#N/A</v>
      </c>
      <c r="AJ62" s="205" t="e">
        <f ca="1">+IF(AND(ISNUMBER(OFFSET('Sanitation Data'!$E$13,0,10*ROW('Sanitation Data'!E56))),'Data Summary'!CY62="Yes"),OFFSET('Sanitation Data'!$E$13,0,10*ROW('Sanitation Data'!E56)),NA())</f>
        <v>#N/A</v>
      </c>
      <c r="AK62" s="205" t="e">
        <f ca="1">+IF(AND(ISNUMBER(OFFSET('Sanitation Data'!$F$5,0,10*ROW('Sanitation Data'!F56))),'Data Summary'!CZ62="Yes"),100-OFFSET('Sanitation Data'!$F$5,0,10*ROW('Sanitation Data'!F56)),NA())</f>
        <v>#N/A</v>
      </c>
      <c r="AL62" s="205" t="e">
        <f ca="1">+IF(AND(ISNUMBER(OFFSET('Sanitation Data'!$F$7,0,10*ROW('Sanitation Data'!F56))),'Data Summary'!DA62="Yes"),OFFSET('Sanitation Data'!$F$7,0,10*ROW('Sanitation Data'!F56)),NA())</f>
        <v>#N/A</v>
      </c>
      <c r="AM62" s="205" t="e">
        <f ca="1">+IF(AND(ISNUMBER(OFFSET('Sanitation Data'!$F$11,0,10*ROW('Sanitation Data'!F56))),'Data Summary'!DB62="Yes"),OFFSET('Sanitation Data'!$F$11,0,10*ROW('Sanitation Data'!F56)),NA())</f>
        <v>#N/A</v>
      </c>
      <c r="AN62" s="205" t="e">
        <f ca="1">+IF(AND(ISNUMBER(OFFSET('Sanitation Data'!$F$12,0,10*ROW('Sanitation Data'!F56))),'Data Summary'!DC62="Yes"),OFFSET('Sanitation Data'!$F$12,0,10*ROW('Sanitation Data'!F56)),NA())</f>
        <v>#N/A</v>
      </c>
      <c r="AO62" s="205" t="e">
        <f ca="1">+IF(AND(ISNUMBER(OFFSET('Sanitation Data'!$F$13,0,10*ROW('Sanitation Data'!F56))),'Data Summary'!DD62="Yes"),OFFSET('Sanitation Data'!$F$13,0,10*ROW('Sanitation Data'!F56)),NA())</f>
        <v>#N/A</v>
      </c>
      <c r="AP62" s="205" t="e">
        <f ca="1">+IF(AND(ISNUMBER(OFFSET('Sanitation Data'!$G$5,0,10*ROW('Sanitation Data'!G56))),'Data Summary'!DE62="Yes"),100-OFFSET('Sanitation Data'!$G$5,0,10*ROW('Sanitation Data'!G56)),NA())</f>
        <v>#N/A</v>
      </c>
      <c r="AQ62" s="205" t="e">
        <f ca="1">+IF(AND(ISNUMBER(OFFSET('Sanitation Data'!$G$7,0,10*ROW('Sanitation Data'!G56))),'Data Summary'!DF62="Yes"),OFFSET('Sanitation Data'!$G$7,0,10*ROW('Sanitation Data'!G56)),NA())</f>
        <v>#N/A</v>
      </c>
      <c r="AR62" s="205" t="e">
        <f ca="1">+IF(AND(ISNUMBER(OFFSET('Sanitation Data'!$G$11,0,10*ROW('Sanitation Data'!G56))),'Data Summary'!DG62="Yes"),OFFSET('Sanitation Data'!$G$11,0,10*ROW('Sanitation Data'!G56)),NA())</f>
        <v>#N/A</v>
      </c>
      <c r="AS62" s="205" t="e">
        <f ca="1">+IF(AND(ISNUMBER(OFFSET('Sanitation Data'!$G$12,0,10*ROW('Sanitation Data'!G56))),'Data Summary'!DH62="Yes"),OFFSET('Sanitation Data'!$G$12,0,10*ROW('Sanitation Data'!G56)),NA())</f>
        <v>#N/A</v>
      </c>
      <c r="AT62" s="205" t="e">
        <f ca="1">+IF(AND(ISNUMBER(OFFSET('Sanitation Data'!$G$13,0,10*ROW('Sanitation Data'!G56))),'Data Summary'!DI62="Yes"),OFFSET('Sanitation Data'!$G$13,0,10*ROW('Sanitation Data'!G56)),NA())</f>
        <v>#N/A</v>
      </c>
      <c r="AU62" s="205" t="e">
        <f ca="1">+IF(AND(ISNUMBER(OFFSET('Sanitation Data'!$H$5,0,10*ROW('Sanitation Data'!H56))),'Data Summary'!DJ62="Yes"),100-OFFSET('Sanitation Data'!$H$5,0,10*ROW('Sanitation Data'!H56)),NA())</f>
        <v>#N/A</v>
      </c>
      <c r="AV62" s="205" t="e">
        <f ca="1">+IF(AND(ISNUMBER(OFFSET('Sanitation Data'!$H$7,0,10*ROW('Sanitation Data'!H56))),'Data Summary'!DK62="Yes"),OFFSET('Sanitation Data'!$H$7,0,10*ROW('Sanitation Data'!H56)),NA())</f>
        <v>#N/A</v>
      </c>
      <c r="AW62" s="205" t="e">
        <f ca="1">+IF(AND(ISNUMBER(OFFSET('Sanitation Data'!$H$11,0,10*ROW('Sanitation Data'!H56))),'Data Summary'!DL62="Yes"),OFFSET('Sanitation Data'!$H$11,0,10*ROW('Sanitation Data'!H56)),NA())</f>
        <v>#N/A</v>
      </c>
      <c r="AX62" s="205" t="e">
        <f ca="1">+IF(AND(ISNUMBER(OFFSET('Sanitation Data'!$H$12,0,10*ROW('Sanitation Data'!H56))),'Data Summary'!DM62="Yes"),OFFSET('Sanitation Data'!$H$12,0,10*ROW('Sanitation Data'!H56)),NA())</f>
        <v>#N/A</v>
      </c>
      <c r="AY62" s="205" t="e">
        <f ca="1">+IF(AND(ISNUMBER(OFFSET('Sanitation Data'!$H$13,0,10*ROW('Sanitation Data'!H56))),'Data Summary'!DN62="Yes"),OFFSET('Sanitation Data'!$H$13,0,10*ROW('Sanitation Data'!H56)),NA())</f>
        <v>#N/A</v>
      </c>
      <c r="AZ62" s="206" t="e">
        <f ca="1">+IF(AND(ISNUMBER(OFFSET('Hygiene Data'!$C$6,0,10*ROW('Hygiene Data'!C56))),'Data Summary'!DO62="Yes"),OFFSET('Hygiene Data'!$C$6,0,10*ROW('Hygiene Data'!C56)),NA())</f>
        <v>#N/A</v>
      </c>
      <c r="BA62" s="206" t="e">
        <f ca="1">+IF(AND(ISNUMBER(OFFSET('Hygiene Data'!$C$8,0,10*ROW('Hygiene Data'!C56))),'Data Summary'!DP62="Yes"),OFFSET('Hygiene Data'!$C$8,0,10*ROW('Hygiene Data'!C56)),NA())</f>
        <v>#N/A</v>
      </c>
      <c r="BB62" s="206" t="e">
        <f ca="1">+IF(AND(ISNUMBER(OFFSET('Hygiene Data'!$C$10,0,10*ROW('Hygiene Data'!C56))),'Data Summary'!DQ62="Yes"),OFFSET('Hygiene Data'!$C$10,0,10*ROW('Hygiene Data'!C56)),NA())</f>
        <v>#N/A</v>
      </c>
      <c r="BC62" s="206" t="e">
        <f ca="1">+IF(AND(ISNUMBER(OFFSET('Hygiene Data'!$D$6,0,10*ROW('Hygiene Data'!D56))),'Data Summary'!DR62="Yes"),OFFSET('Hygiene Data'!$D$6,0,10*ROW('Hygiene Data'!D56)),NA())</f>
        <v>#N/A</v>
      </c>
      <c r="BD62" s="206" t="e">
        <f ca="1">+IF(AND(ISNUMBER(OFFSET('Hygiene Data'!$D$8,0,10*ROW('Hygiene Data'!D56))),'Data Summary'!DS62="Yes"),OFFSET('Hygiene Data'!$D$8,0,10*ROW('Hygiene Data'!D56)),NA())</f>
        <v>#N/A</v>
      </c>
      <c r="BE62" s="206" t="e">
        <f ca="1">+IF(AND(ISNUMBER(OFFSET('Hygiene Data'!$D$10,0,10*ROW('Hygiene Data'!D56))),'Data Summary'!DT62="Yes"),OFFSET('Hygiene Data'!$D$10,0,10*ROW('Hygiene Data'!D56)),NA())</f>
        <v>#N/A</v>
      </c>
      <c r="BF62" s="206" t="e">
        <f ca="1">+IF(AND(ISNUMBER(OFFSET('Hygiene Data'!$E$6,0,10*ROW('Hygiene Data'!E56))),'Data Summary'!DU62="Yes"),OFFSET('Hygiene Data'!$E$6,0,10*ROW('Hygiene Data'!E56)),NA())</f>
        <v>#N/A</v>
      </c>
      <c r="BG62" s="206" t="e">
        <f ca="1">+IF(AND(ISNUMBER(OFFSET('Hygiene Data'!$E$8,0,10*ROW('Hygiene Data'!E56))),'Data Summary'!DV62="Yes"),OFFSET('Hygiene Data'!$E$8,0,10*ROW('Hygiene Data'!E56)),NA())</f>
        <v>#N/A</v>
      </c>
      <c r="BH62" s="206" t="e">
        <f ca="1">+IF(AND(ISNUMBER(OFFSET('Hygiene Data'!$E$10,0,10*ROW('Hygiene Data'!E56))),'Data Summary'!DW62="Yes"),OFFSET('Hygiene Data'!$E$10,0,10*ROW('Hygiene Data'!E56)),NA())</f>
        <v>#N/A</v>
      </c>
      <c r="BI62" s="206" t="e">
        <f ca="1">+IF(AND(ISNUMBER(OFFSET('Hygiene Data'!$F$6,0,10*ROW('Hygiene Data'!F56))),'Data Summary'!DX62="Yes"),OFFSET('Hygiene Data'!$F$6,0,10*ROW('Hygiene Data'!F56)),NA())</f>
        <v>#N/A</v>
      </c>
      <c r="BJ62" s="206" t="e">
        <f ca="1">+IF(AND(ISNUMBER(OFFSET('Hygiene Data'!$F$8,0,10*ROW('Hygiene Data'!F56))),'Data Summary'!DY62="Yes"),OFFSET('Hygiene Data'!$F$8,0,10*ROW('Hygiene Data'!F56)),NA())</f>
        <v>#N/A</v>
      </c>
      <c r="BK62" s="206" t="e">
        <f ca="1">+IF(AND(ISNUMBER(OFFSET('Hygiene Data'!$F$10,0,10*ROW('Hygiene Data'!F56))),'Data Summary'!DZ62="Yes"),OFFSET('Hygiene Data'!$F$10,0,10*ROW('Hygiene Data'!F56)),NA())</f>
        <v>#N/A</v>
      </c>
      <c r="BL62" s="206" t="e">
        <f ca="1">+IF(AND(ISNUMBER(OFFSET('Hygiene Data'!$G$6,0,10*ROW('Hygiene Data'!G56))),'Data Summary'!EA62="Yes"),OFFSET('Hygiene Data'!$G$6,0,10*ROW('Hygiene Data'!G56)),NA())</f>
        <v>#N/A</v>
      </c>
      <c r="BM62" s="206" t="e">
        <f ca="1">+IF(AND(ISNUMBER(OFFSET('Hygiene Data'!$G$8,0,10*ROW('Hygiene Data'!G56))),'Data Summary'!EB62="Yes"),OFFSET('Hygiene Data'!$G$8,0,10*ROW('Hygiene Data'!G56)),NA())</f>
        <v>#N/A</v>
      </c>
      <c r="BN62" s="206" t="e">
        <f ca="1">+IF(AND(ISNUMBER(OFFSET('Hygiene Data'!$G$10,0,10*ROW('Hygiene Data'!G56))),'Data Summary'!EC62="Yes"),OFFSET('Hygiene Data'!$G$10,0,10*ROW('Hygiene Data'!G56)),NA())</f>
        <v>#N/A</v>
      </c>
      <c r="BO62" s="206" t="e">
        <f ca="1">+IF(AND(ISNUMBER(OFFSET('Hygiene Data'!$H$6,0,10*ROW('Hygiene Data'!H56))),'Data Summary'!ED62="Yes"),OFFSET('Hygiene Data'!$H$6,0,10*ROW('Hygiene Data'!H56)),NA())</f>
        <v>#N/A</v>
      </c>
      <c r="BP62" s="206" t="e">
        <f ca="1">+IF(AND(ISNUMBER(OFFSET('Hygiene Data'!$H$8,0,10*ROW('Hygiene Data'!H56))),'Data Summary'!EE62="Yes"),OFFSET('Hygiene Data'!$H$8,0,10*ROW('Hygiene Data'!H56)),NA())</f>
        <v>#N/A</v>
      </c>
      <c r="BQ62" s="206" t="e">
        <f ca="1">+IF(AND(ISNUMBER(OFFSET('Hygiene Data'!$H$10,0,10*ROW('Hygiene Data'!H56))),'Data Summary'!EF62="Yes"),OFFSET('Hygiene Data'!$H$10,0,10*ROW('Hygiene Data'!H56)),NA())</f>
        <v>#N/A</v>
      </c>
    </row>
    <row r="63" spans="1:69" x14ac:dyDescent="0.25">
      <c r="A63" s="59" t="e">
        <f ca="1">+IF(OFFSET('Water Data'!$B$1,0,10*ROW('Water Data'!B57))="",NA(),OFFSET('Water Data'!$B$1,0,10*ROW('Water Data'!B57)))</f>
        <v>#N/A</v>
      </c>
      <c r="B63" s="59" t="e">
        <f ca="1">+IF(OFFSET('Water Data'!$A$3,0,10*ROW('Water Data'!A60))="",NA(),OFFSET('Water Data'!$A$3,0,10*ROW('Water Data'!A60)))</f>
        <v>#N/A</v>
      </c>
      <c r="C63" s="59" t="e">
        <f ca="1">+IF(OFFSET('Water Data'!$C$3,0,10*ROW('Water Data'!C60))="",NA(),OFFSET('Water Data'!$C$3,0,10*ROW('Water Data'!C60)))</f>
        <v>#N/A</v>
      </c>
      <c r="D63" s="433" t="e">
        <f ca="1">+IF(AND(ISNUMBER(OFFSET('Water Data'!$C$5,0,10*ROW('Water Data'!C57))),'Data Summary'!BS63="Yes"),100-OFFSET('Water Data'!$C$5,0,10*ROW('Water Data'!C57)),NA())</f>
        <v>#N/A</v>
      </c>
      <c r="E63" s="433" t="e">
        <f ca="1">+IF(AND(ISNUMBER(OFFSET('Water Data'!$C$7,0,10*ROW('Water Data'!C57))),'Data Summary'!BT63="Yes"),OFFSET('Water Data'!$C$7,0,10*ROW('Water Data'!C57)),NA())</f>
        <v>#N/A</v>
      </c>
      <c r="F63" s="433" t="e">
        <f ca="1">+IF(AND(ISNUMBER(OFFSET('Water Data'!$C$10,0,10*ROW('Water Data'!C57))),'Data Summary'!BU63="Yes"),OFFSET('Water Data'!$C$10,0,10*ROW('Water Data'!C57)),NA())</f>
        <v>#N/A</v>
      </c>
      <c r="G63" s="433" t="e">
        <f ca="1">+IF(AND(ISNUMBER(OFFSET('Water Data'!$D$5,0,10*ROW('Water Data'!D57))),'Data Summary'!BV63="Yes"),100-OFFSET('Water Data'!$D$5,0,10*ROW('Water Data'!D57)),NA())</f>
        <v>#N/A</v>
      </c>
      <c r="H63" s="433" t="e">
        <f ca="1">+IF(AND(ISNUMBER(OFFSET('Water Data'!$D$7,0,10*ROW('Water Data'!D57))),'Data Summary'!BW63="Yes"),OFFSET('Water Data'!$D$7,0,10*ROW('Water Data'!D57)),NA())</f>
        <v>#N/A</v>
      </c>
      <c r="I63" s="433" t="e">
        <f ca="1">+IF(AND(ISNUMBER(OFFSET('Water Data'!$D$10,0,10*ROW('Water Data'!D57))),'Data Summary'!BX63="Yes"),OFFSET('Water Data'!$D$10,0,10*ROW('Water Data'!D57)),NA())</f>
        <v>#N/A</v>
      </c>
      <c r="J63" s="433" t="e">
        <f ca="1">+IF(AND(ISNUMBER(OFFSET('Water Data'!$E$5,0,10*ROW('Water Data'!E57))),'Data Summary'!BY63="Yes"),100-OFFSET('Water Data'!$E$5,0,10*ROW('Water Data'!E57)),NA())</f>
        <v>#N/A</v>
      </c>
      <c r="K63" s="433" t="e">
        <f ca="1">+IF(AND(ISNUMBER(OFFSET('Water Data'!$E$7,0,10*ROW('Water Data'!E57))),'Data Summary'!BZ63="Yes"),OFFSET('Water Data'!$E$7,0,10*ROW('Water Data'!E57)),NA())</f>
        <v>#N/A</v>
      </c>
      <c r="L63" s="433" t="e">
        <f ca="1">+IF(AND(ISNUMBER(OFFSET('Water Data'!$E$10,0,10*ROW('Water Data'!E57))),'Data Summary'!CA63="Yes"),OFFSET('Water Data'!$E$10,0,10*ROW('Water Data'!E57)),NA())</f>
        <v>#N/A</v>
      </c>
      <c r="M63" s="433" t="e">
        <f ca="1">+IF(AND(ISNUMBER(OFFSET('Water Data'!$F$5,0,10*ROW('Water Data'!F57))),'Data Summary'!CB63="Yes"),100-OFFSET('Water Data'!$F$5,0,10*ROW('Water Data'!F57)),NA())</f>
        <v>#N/A</v>
      </c>
      <c r="N63" s="433" t="e">
        <f ca="1">+IF(AND(ISNUMBER(OFFSET('Water Data'!$F$7,0,10*ROW('Water Data'!F57))),'Data Summary'!CC63="Yes"),OFFSET('Water Data'!$F$7,0,10*ROW('Water Data'!F57)),NA())</f>
        <v>#N/A</v>
      </c>
      <c r="O63" s="433" t="e">
        <f ca="1">+IF(AND(ISNUMBER(OFFSET('Water Data'!$F$10,0,10*ROW('Water Data'!F57))),'Data Summary'!CD63="Yes"),OFFSET('Water Data'!$F$10,0,10*ROW('Water Data'!F57)),NA())</f>
        <v>#N/A</v>
      </c>
      <c r="P63" s="433" t="e">
        <f ca="1">+IF(AND(ISNUMBER(OFFSET('Water Data'!$G$5,0,10*ROW('Water Data'!G57))),'Data Summary'!CE63="Yes"),100-OFFSET('Water Data'!$G$5,0,10*ROW('Water Data'!G57)),NA())</f>
        <v>#N/A</v>
      </c>
      <c r="Q63" s="433" t="e">
        <f ca="1">+IF(AND(ISNUMBER(OFFSET('Water Data'!$G$7,0,10*ROW('Water Data'!G57))),'Data Summary'!CF63="Yes"),OFFSET('Water Data'!$G$7,0,10*ROW('Water Data'!G57)),NA())</f>
        <v>#N/A</v>
      </c>
      <c r="R63" s="433" t="e">
        <f ca="1">+IF(AND(ISNUMBER(OFFSET('Water Data'!$G$10,0,10*ROW('Water Data'!G57))),'Data Summary'!CG63="Yes"),OFFSET('Water Data'!$G$10,0,10*ROW('Water Data'!G57)),NA())</f>
        <v>#N/A</v>
      </c>
      <c r="S63" s="433" t="e">
        <f ca="1">+IF(AND(ISNUMBER(OFFSET('Water Data'!$H$5,0,10*ROW('Water Data'!H57))),'Data Summary'!CH63="Yes"),100-OFFSET('Water Data'!$H$5,0,10*ROW('Water Data'!H57)),NA())</f>
        <v>#N/A</v>
      </c>
      <c r="T63" s="433" t="e">
        <f ca="1">+IF(AND(ISNUMBER(OFFSET('Water Data'!$H$7,0,10*ROW('Water Data'!H57))),'Data Summary'!CI63="Yes"),OFFSET('Water Data'!$H$7,0,10*ROW('Water Data'!H57)),NA())</f>
        <v>#N/A</v>
      </c>
      <c r="U63" s="433" t="e">
        <f ca="1">+IF(AND(ISNUMBER(OFFSET('Water Data'!$H$10,0,10*ROW('Water Data'!H57))),'Data Summary'!CJ63="Yes"),OFFSET('Water Data'!$H$10,0,10*ROW('Water Data'!H57)),NA())</f>
        <v>#N/A</v>
      </c>
      <c r="V63" s="205" t="e">
        <f ca="1">+IF(AND(ISNUMBER(OFFSET('Sanitation Data'!$C$5,0,10*ROW('Sanitation Data'!C57))),'Data Summary'!CK63="Yes"),100-OFFSET('Sanitation Data'!$C$5,0,10*ROW('Sanitation Data'!C57)),NA())</f>
        <v>#N/A</v>
      </c>
      <c r="W63" s="205" t="e">
        <f ca="1">+IF(AND(ISNUMBER(OFFSET('Sanitation Data'!$C$7,0,10*ROW('Sanitation Data'!C57))),'Data Summary'!CL63="Yes"),OFFSET('Sanitation Data'!$C$7,0,10*ROW('Sanitation Data'!C57)),NA())</f>
        <v>#N/A</v>
      </c>
      <c r="X63" s="205" t="e">
        <f ca="1">+IF(AND(ISNUMBER(OFFSET('Sanitation Data'!$C$11,0,10*ROW('Sanitation Data'!C57))),'Data Summary'!CM63="Yes"),OFFSET('Sanitation Data'!$C$11,0,10*ROW('Sanitation Data'!C57)),NA())</f>
        <v>#N/A</v>
      </c>
      <c r="Y63" s="205" t="e">
        <f ca="1">+IF(AND(ISNUMBER(OFFSET('Sanitation Data'!$C$12,0,10*ROW('Sanitation Data'!C57))),'Data Summary'!CN63="Yes"),OFFSET('Sanitation Data'!$C$12,0,10*ROW('Sanitation Data'!C57)),NA())</f>
        <v>#N/A</v>
      </c>
      <c r="Z63" s="205" t="e">
        <f ca="1">+IF(AND(ISNUMBER(OFFSET('Sanitation Data'!$C$13,0,10*ROW('Sanitation Data'!C57))),'Data Summary'!CO63="Yes"),OFFSET('Sanitation Data'!$C$13,0,10*ROW('Sanitation Data'!C57)),NA())</f>
        <v>#N/A</v>
      </c>
      <c r="AA63" s="205" t="e">
        <f ca="1">+IF(AND(ISNUMBER(OFFSET('Sanitation Data'!$D$5,0,10*ROW('Sanitation Data'!D57))),'Data Summary'!CP63="Yes"),100-OFFSET('Sanitation Data'!$D$5,0,10*ROW('Sanitation Data'!D57)),NA())</f>
        <v>#N/A</v>
      </c>
      <c r="AB63" s="205" t="e">
        <f ca="1">+IF(AND(ISNUMBER(OFFSET('Sanitation Data'!$D$7,0,10*ROW('Sanitation Data'!D57))),'Data Summary'!CQ63="Yes"),OFFSET('Sanitation Data'!$D$7,0,10*ROW('Sanitation Data'!D57)),NA())</f>
        <v>#N/A</v>
      </c>
      <c r="AC63" s="205" t="e">
        <f ca="1">+IF(AND(ISNUMBER(OFFSET('Sanitation Data'!$D$11,0,10*ROW('Sanitation Data'!D57))),'Data Summary'!CR63="Yes"),OFFSET('Sanitation Data'!$D$11,0,10*ROW('Sanitation Data'!D57)),NA())</f>
        <v>#N/A</v>
      </c>
      <c r="AD63" s="205" t="e">
        <f ca="1">+IF(AND(ISNUMBER(OFFSET('Sanitation Data'!$D$12,0,10*ROW('Sanitation Data'!D57))),'Data Summary'!CS63="Yes"),OFFSET('Sanitation Data'!$D$12,0,10*ROW('Sanitation Data'!D57)),NA())</f>
        <v>#N/A</v>
      </c>
      <c r="AE63" s="205" t="e">
        <f ca="1">+IF(AND(ISNUMBER(OFFSET('Sanitation Data'!$D$13,0,10*ROW('Sanitation Data'!D57))),'Data Summary'!CT63="Yes"),OFFSET('Sanitation Data'!$D$13,0,10*ROW('Sanitation Data'!D57)),NA())</f>
        <v>#N/A</v>
      </c>
      <c r="AF63" s="205" t="e">
        <f ca="1">+IF(AND(ISNUMBER(OFFSET('Sanitation Data'!$E$5,0,10*ROW('Sanitation Data'!E57))),'Data Summary'!CU63="Yes"),100-OFFSET('Sanitation Data'!$E$5,0,10*ROW('Sanitation Data'!E57)),NA())</f>
        <v>#N/A</v>
      </c>
      <c r="AG63" s="205" t="e">
        <f ca="1">+IF(AND(ISNUMBER(OFFSET('Sanitation Data'!$E$7,0,10*ROW('Sanitation Data'!E57))),'Data Summary'!CV63="Yes"),OFFSET('Sanitation Data'!$E$7,0,10*ROW('Sanitation Data'!E57)),NA())</f>
        <v>#N/A</v>
      </c>
      <c r="AH63" s="205" t="e">
        <f ca="1">+IF(AND(ISNUMBER(OFFSET('Sanitation Data'!$E$11,0,10*ROW('Sanitation Data'!E57))),'Data Summary'!CW63="Yes"),OFFSET('Sanitation Data'!$E$11,0,10*ROW('Sanitation Data'!E57)),NA())</f>
        <v>#N/A</v>
      </c>
      <c r="AI63" s="205" t="e">
        <f ca="1">+IF(AND(ISNUMBER(OFFSET('Sanitation Data'!$E$12,0,10*ROW('Sanitation Data'!E57))),'Data Summary'!CX63="Yes"),OFFSET('Sanitation Data'!$E$12,0,10*ROW('Sanitation Data'!E57)),NA())</f>
        <v>#N/A</v>
      </c>
      <c r="AJ63" s="205" t="e">
        <f ca="1">+IF(AND(ISNUMBER(OFFSET('Sanitation Data'!$E$13,0,10*ROW('Sanitation Data'!E57))),'Data Summary'!CY63="Yes"),OFFSET('Sanitation Data'!$E$13,0,10*ROW('Sanitation Data'!E57)),NA())</f>
        <v>#N/A</v>
      </c>
      <c r="AK63" s="205" t="e">
        <f ca="1">+IF(AND(ISNUMBER(OFFSET('Sanitation Data'!$F$5,0,10*ROW('Sanitation Data'!F57))),'Data Summary'!CZ63="Yes"),100-OFFSET('Sanitation Data'!$F$5,0,10*ROW('Sanitation Data'!F57)),NA())</f>
        <v>#N/A</v>
      </c>
      <c r="AL63" s="205" t="e">
        <f ca="1">+IF(AND(ISNUMBER(OFFSET('Sanitation Data'!$F$7,0,10*ROW('Sanitation Data'!F57))),'Data Summary'!DA63="Yes"),OFFSET('Sanitation Data'!$F$7,0,10*ROW('Sanitation Data'!F57)),NA())</f>
        <v>#N/A</v>
      </c>
      <c r="AM63" s="205" t="e">
        <f ca="1">+IF(AND(ISNUMBER(OFFSET('Sanitation Data'!$F$11,0,10*ROW('Sanitation Data'!F57))),'Data Summary'!DB63="Yes"),OFFSET('Sanitation Data'!$F$11,0,10*ROW('Sanitation Data'!F57)),NA())</f>
        <v>#N/A</v>
      </c>
      <c r="AN63" s="205" t="e">
        <f ca="1">+IF(AND(ISNUMBER(OFFSET('Sanitation Data'!$F$12,0,10*ROW('Sanitation Data'!F57))),'Data Summary'!DC63="Yes"),OFFSET('Sanitation Data'!$F$12,0,10*ROW('Sanitation Data'!F57)),NA())</f>
        <v>#N/A</v>
      </c>
      <c r="AO63" s="205" t="e">
        <f ca="1">+IF(AND(ISNUMBER(OFFSET('Sanitation Data'!$F$13,0,10*ROW('Sanitation Data'!F57))),'Data Summary'!DD63="Yes"),OFFSET('Sanitation Data'!$F$13,0,10*ROW('Sanitation Data'!F57)),NA())</f>
        <v>#N/A</v>
      </c>
      <c r="AP63" s="205" t="e">
        <f ca="1">+IF(AND(ISNUMBER(OFFSET('Sanitation Data'!$G$5,0,10*ROW('Sanitation Data'!G57))),'Data Summary'!DE63="Yes"),100-OFFSET('Sanitation Data'!$G$5,0,10*ROW('Sanitation Data'!G57)),NA())</f>
        <v>#N/A</v>
      </c>
      <c r="AQ63" s="205" t="e">
        <f ca="1">+IF(AND(ISNUMBER(OFFSET('Sanitation Data'!$G$7,0,10*ROW('Sanitation Data'!G57))),'Data Summary'!DF63="Yes"),OFFSET('Sanitation Data'!$G$7,0,10*ROW('Sanitation Data'!G57)),NA())</f>
        <v>#N/A</v>
      </c>
      <c r="AR63" s="205" t="e">
        <f ca="1">+IF(AND(ISNUMBER(OFFSET('Sanitation Data'!$G$11,0,10*ROW('Sanitation Data'!G57))),'Data Summary'!DG63="Yes"),OFFSET('Sanitation Data'!$G$11,0,10*ROW('Sanitation Data'!G57)),NA())</f>
        <v>#N/A</v>
      </c>
      <c r="AS63" s="205" t="e">
        <f ca="1">+IF(AND(ISNUMBER(OFFSET('Sanitation Data'!$G$12,0,10*ROW('Sanitation Data'!G57))),'Data Summary'!DH63="Yes"),OFFSET('Sanitation Data'!$G$12,0,10*ROW('Sanitation Data'!G57)),NA())</f>
        <v>#N/A</v>
      </c>
      <c r="AT63" s="205" t="e">
        <f ca="1">+IF(AND(ISNUMBER(OFFSET('Sanitation Data'!$G$13,0,10*ROW('Sanitation Data'!G57))),'Data Summary'!DI63="Yes"),OFFSET('Sanitation Data'!$G$13,0,10*ROW('Sanitation Data'!G57)),NA())</f>
        <v>#N/A</v>
      </c>
      <c r="AU63" s="205" t="e">
        <f ca="1">+IF(AND(ISNUMBER(OFFSET('Sanitation Data'!$H$5,0,10*ROW('Sanitation Data'!H57))),'Data Summary'!DJ63="Yes"),100-OFFSET('Sanitation Data'!$H$5,0,10*ROW('Sanitation Data'!H57)),NA())</f>
        <v>#N/A</v>
      </c>
      <c r="AV63" s="205" t="e">
        <f ca="1">+IF(AND(ISNUMBER(OFFSET('Sanitation Data'!$H$7,0,10*ROW('Sanitation Data'!H57))),'Data Summary'!DK63="Yes"),OFFSET('Sanitation Data'!$H$7,0,10*ROW('Sanitation Data'!H57)),NA())</f>
        <v>#N/A</v>
      </c>
      <c r="AW63" s="205" t="e">
        <f ca="1">+IF(AND(ISNUMBER(OFFSET('Sanitation Data'!$H$11,0,10*ROW('Sanitation Data'!H57))),'Data Summary'!DL63="Yes"),OFFSET('Sanitation Data'!$H$11,0,10*ROW('Sanitation Data'!H57)),NA())</f>
        <v>#N/A</v>
      </c>
      <c r="AX63" s="205" t="e">
        <f ca="1">+IF(AND(ISNUMBER(OFFSET('Sanitation Data'!$H$12,0,10*ROW('Sanitation Data'!H57))),'Data Summary'!DM63="Yes"),OFFSET('Sanitation Data'!$H$12,0,10*ROW('Sanitation Data'!H57)),NA())</f>
        <v>#N/A</v>
      </c>
      <c r="AY63" s="205" t="e">
        <f ca="1">+IF(AND(ISNUMBER(OFFSET('Sanitation Data'!$H$13,0,10*ROW('Sanitation Data'!H57))),'Data Summary'!DN63="Yes"),OFFSET('Sanitation Data'!$H$13,0,10*ROW('Sanitation Data'!H57)),NA())</f>
        <v>#N/A</v>
      </c>
      <c r="AZ63" s="206" t="e">
        <f ca="1">+IF(AND(ISNUMBER(OFFSET('Hygiene Data'!$C$6,0,10*ROW('Hygiene Data'!C57))),'Data Summary'!DO63="Yes"),OFFSET('Hygiene Data'!$C$6,0,10*ROW('Hygiene Data'!C57)),NA())</f>
        <v>#N/A</v>
      </c>
      <c r="BA63" s="206" t="e">
        <f ca="1">+IF(AND(ISNUMBER(OFFSET('Hygiene Data'!$C$8,0,10*ROW('Hygiene Data'!C57))),'Data Summary'!DP63="Yes"),OFFSET('Hygiene Data'!$C$8,0,10*ROW('Hygiene Data'!C57)),NA())</f>
        <v>#N/A</v>
      </c>
      <c r="BB63" s="206" t="e">
        <f ca="1">+IF(AND(ISNUMBER(OFFSET('Hygiene Data'!$C$10,0,10*ROW('Hygiene Data'!C57))),'Data Summary'!DQ63="Yes"),OFFSET('Hygiene Data'!$C$10,0,10*ROW('Hygiene Data'!C57)),NA())</f>
        <v>#N/A</v>
      </c>
      <c r="BC63" s="206" t="e">
        <f ca="1">+IF(AND(ISNUMBER(OFFSET('Hygiene Data'!$D$6,0,10*ROW('Hygiene Data'!D57))),'Data Summary'!DR63="Yes"),OFFSET('Hygiene Data'!$D$6,0,10*ROW('Hygiene Data'!D57)),NA())</f>
        <v>#N/A</v>
      </c>
      <c r="BD63" s="206" t="e">
        <f ca="1">+IF(AND(ISNUMBER(OFFSET('Hygiene Data'!$D$8,0,10*ROW('Hygiene Data'!D57))),'Data Summary'!DS63="Yes"),OFFSET('Hygiene Data'!$D$8,0,10*ROW('Hygiene Data'!D57)),NA())</f>
        <v>#N/A</v>
      </c>
      <c r="BE63" s="206" t="e">
        <f ca="1">+IF(AND(ISNUMBER(OFFSET('Hygiene Data'!$D$10,0,10*ROW('Hygiene Data'!D57))),'Data Summary'!DT63="Yes"),OFFSET('Hygiene Data'!$D$10,0,10*ROW('Hygiene Data'!D57)),NA())</f>
        <v>#N/A</v>
      </c>
      <c r="BF63" s="206" t="e">
        <f ca="1">+IF(AND(ISNUMBER(OFFSET('Hygiene Data'!$E$6,0,10*ROW('Hygiene Data'!E57))),'Data Summary'!DU63="Yes"),OFFSET('Hygiene Data'!$E$6,0,10*ROW('Hygiene Data'!E57)),NA())</f>
        <v>#N/A</v>
      </c>
      <c r="BG63" s="206" t="e">
        <f ca="1">+IF(AND(ISNUMBER(OFFSET('Hygiene Data'!$E$8,0,10*ROW('Hygiene Data'!E57))),'Data Summary'!DV63="Yes"),OFFSET('Hygiene Data'!$E$8,0,10*ROW('Hygiene Data'!E57)),NA())</f>
        <v>#N/A</v>
      </c>
      <c r="BH63" s="206" t="e">
        <f ca="1">+IF(AND(ISNUMBER(OFFSET('Hygiene Data'!$E$10,0,10*ROW('Hygiene Data'!E57))),'Data Summary'!DW63="Yes"),OFFSET('Hygiene Data'!$E$10,0,10*ROW('Hygiene Data'!E57)),NA())</f>
        <v>#N/A</v>
      </c>
      <c r="BI63" s="206" t="e">
        <f ca="1">+IF(AND(ISNUMBER(OFFSET('Hygiene Data'!$F$6,0,10*ROW('Hygiene Data'!F57))),'Data Summary'!DX63="Yes"),OFFSET('Hygiene Data'!$F$6,0,10*ROW('Hygiene Data'!F57)),NA())</f>
        <v>#N/A</v>
      </c>
      <c r="BJ63" s="206" t="e">
        <f ca="1">+IF(AND(ISNUMBER(OFFSET('Hygiene Data'!$F$8,0,10*ROW('Hygiene Data'!F57))),'Data Summary'!DY63="Yes"),OFFSET('Hygiene Data'!$F$8,0,10*ROW('Hygiene Data'!F57)),NA())</f>
        <v>#N/A</v>
      </c>
      <c r="BK63" s="206" t="e">
        <f ca="1">+IF(AND(ISNUMBER(OFFSET('Hygiene Data'!$F$10,0,10*ROW('Hygiene Data'!F57))),'Data Summary'!DZ63="Yes"),OFFSET('Hygiene Data'!$F$10,0,10*ROW('Hygiene Data'!F57)),NA())</f>
        <v>#N/A</v>
      </c>
      <c r="BL63" s="206" t="e">
        <f ca="1">+IF(AND(ISNUMBER(OFFSET('Hygiene Data'!$G$6,0,10*ROW('Hygiene Data'!G57))),'Data Summary'!EA63="Yes"),OFFSET('Hygiene Data'!$G$6,0,10*ROW('Hygiene Data'!G57)),NA())</f>
        <v>#N/A</v>
      </c>
      <c r="BM63" s="206" t="e">
        <f ca="1">+IF(AND(ISNUMBER(OFFSET('Hygiene Data'!$G$8,0,10*ROW('Hygiene Data'!G57))),'Data Summary'!EB63="Yes"),OFFSET('Hygiene Data'!$G$8,0,10*ROW('Hygiene Data'!G57)),NA())</f>
        <v>#N/A</v>
      </c>
      <c r="BN63" s="206" t="e">
        <f ca="1">+IF(AND(ISNUMBER(OFFSET('Hygiene Data'!$G$10,0,10*ROW('Hygiene Data'!G57))),'Data Summary'!EC63="Yes"),OFFSET('Hygiene Data'!$G$10,0,10*ROW('Hygiene Data'!G57)),NA())</f>
        <v>#N/A</v>
      </c>
      <c r="BO63" s="206" t="e">
        <f ca="1">+IF(AND(ISNUMBER(OFFSET('Hygiene Data'!$H$6,0,10*ROW('Hygiene Data'!H57))),'Data Summary'!ED63="Yes"),OFFSET('Hygiene Data'!$H$6,0,10*ROW('Hygiene Data'!H57)),NA())</f>
        <v>#N/A</v>
      </c>
      <c r="BP63" s="206" t="e">
        <f ca="1">+IF(AND(ISNUMBER(OFFSET('Hygiene Data'!$H$8,0,10*ROW('Hygiene Data'!H57))),'Data Summary'!EE63="Yes"),OFFSET('Hygiene Data'!$H$8,0,10*ROW('Hygiene Data'!H57)),NA())</f>
        <v>#N/A</v>
      </c>
      <c r="BQ63" s="206" t="e">
        <f ca="1">+IF(AND(ISNUMBER(OFFSET('Hygiene Data'!$H$10,0,10*ROW('Hygiene Data'!H57))),'Data Summary'!EF63="Yes"),OFFSET('Hygiene Data'!$H$10,0,10*ROW('Hygiene Data'!H57)),NA())</f>
        <v>#N/A</v>
      </c>
    </row>
    <row r="64" spans="1:69" x14ac:dyDescent="0.25">
      <c r="A64" s="59" t="e">
        <f ca="1">+IF(OFFSET('Water Data'!$B$1,0,10*ROW('Water Data'!B58))="",NA(),OFFSET('Water Data'!$B$1,0,10*ROW('Water Data'!B58)))</f>
        <v>#N/A</v>
      </c>
      <c r="B64" s="59" t="e">
        <f ca="1">+IF(OFFSET('Water Data'!$A$3,0,10*ROW('Water Data'!A61))="",NA(),OFFSET('Water Data'!$A$3,0,10*ROW('Water Data'!A61)))</f>
        <v>#N/A</v>
      </c>
      <c r="C64" s="59" t="e">
        <f ca="1">+IF(OFFSET('Water Data'!$C$3,0,10*ROW('Water Data'!C61))="",NA(),OFFSET('Water Data'!$C$3,0,10*ROW('Water Data'!C61)))</f>
        <v>#N/A</v>
      </c>
      <c r="D64" s="433" t="e">
        <f ca="1">+IF(AND(ISNUMBER(OFFSET('Water Data'!$C$5,0,10*ROW('Water Data'!C58))),'Data Summary'!BS64="Yes"),100-OFFSET('Water Data'!$C$5,0,10*ROW('Water Data'!C58)),NA())</f>
        <v>#N/A</v>
      </c>
      <c r="E64" s="433" t="e">
        <f ca="1">+IF(AND(ISNUMBER(OFFSET('Water Data'!$C$7,0,10*ROW('Water Data'!C58))),'Data Summary'!BT64="Yes"),OFFSET('Water Data'!$C$7,0,10*ROW('Water Data'!C58)),NA())</f>
        <v>#N/A</v>
      </c>
      <c r="F64" s="433" t="e">
        <f ca="1">+IF(AND(ISNUMBER(OFFSET('Water Data'!$C$10,0,10*ROW('Water Data'!C58))),'Data Summary'!BU64="Yes"),OFFSET('Water Data'!$C$10,0,10*ROW('Water Data'!C58)),NA())</f>
        <v>#N/A</v>
      </c>
      <c r="G64" s="433" t="e">
        <f ca="1">+IF(AND(ISNUMBER(OFFSET('Water Data'!$D$5,0,10*ROW('Water Data'!D58))),'Data Summary'!BV64="Yes"),100-OFFSET('Water Data'!$D$5,0,10*ROW('Water Data'!D58)),NA())</f>
        <v>#N/A</v>
      </c>
      <c r="H64" s="433" t="e">
        <f ca="1">+IF(AND(ISNUMBER(OFFSET('Water Data'!$D$7,0,10*ROW('Water Data'!D58))),'Data Summary'!BW64="Yes"),OFFSET('Water Data'!$D$7,0,10*ROW('Water Data'!D58)),NA())</f>
        <v>#N/A</v>
      </c>
      <c r="I64" s="433" t="e">
        <f ca="1">+IF(AND(ISNUMBER(OFFSET('Water Data'!$D$10,0,10*ROW('Water Data'!D58))),'Data Summary'!BX64="Yes"),OFFSET('Water Data'!$D$10,0,10*ROW('Water Data'!D58)),NA())</f>
        <v>#N/A</v>
      </c>
      <c r="J64" s="433" t="e">
        <f ca="1">+IF(AND(ISNUMBER(OFFSET('Water Data'!$E$5,0,10*ROW('Water Data'!E58))),'Data Summary'!BY64="Yes"),100-OFFSET('Water Data'!$E$5,0,10*ROW('Water Data'!E58)),NA())</f>
        <v>#N/A</v>
      </c>
      <c r="K64" s="433" t="e">
        <f ca="1">+IF(AND(ISNUMBER(OFFSET('Water Data'!$E$7,0,10*ROW('Water Data'!E58))),'Data Summary'!BZ64="Yes"),OFFSET('Water Data'!$E$7,0,10*ROW('Water Data'!E58)),NA())</f>
        <v>#N/A</v>
      </c>
      <c r="L64" s="433" t="e">
        <f ca="1">+IF(AND(ISNUMBER(OFFSET('Water Data'!$E$10,0,10*ROW('Water Data'!E58))),'Data Summary'!CA64="Yes"),OFFSET('Water Data'!$E$10,0,10*ROW('Water Data'!E58)),NA())</f>
        <v>#N/A</v>
      </c>
      <c r="M64" s="433" t="e">
        <f ca="1">+IF(AND(ISNUMBER(OFFSET('Water Data'!$F$5,0,10*ROW('Water Data'!F58))),'Data Summary'!CB64="Yes"),100-OFFSET('Water Data'!$F$5,0,10*ROW('Water Data'!F58)),NA())</f>
        <v>#N/A</v>
      </c>
      <c r="N64" s="433" t="e">
        <f ca="1">+IF(AND(ISNUMBER(OFFSET('Water Data'!$F$7,0,10*ROW('Water Data'!F58))),'Data Summary'!CC64="Yes"),OFFSET('Water Data'!$F$7,0,10*ROW('Water Data'!F58)),NA())</f>
        <v>#N/A</v>
      </c>
      <c r="O64" s="433" t="e">
        <f ca="1">+IF(AND(ISNUMBER(OFFSET('Water Data'!$F$10,0,10*ROW('Water Data'!F58))),'Data Summary'!CD64="Yes"),OFFSET('Water Data'!$F$10,0,10*ROW('Water Data'!F58)),NA())</f>
        <v>#N/A</v>
      </c>
      <c r="P64" s="433" t="e">
        <f ca="1">+IF(AND(ISNUMBER(OFFSET('Water Data'!$G$5,0,10*ROW('Water Data'!G58))),'Data Summary'!CE64="Yes"),100-OFFSET('Water Data'!$G$5,0,10*ROW('Water Data'!G58)),NA())</f>
        <v>#N/A</v>
      </c>
      <c r="Q64" s="433" t="e">
        <f ca="1">+IF(AND(ISNUMBER(OFFSET('Water Data'!$G$7,0,10*ROW('Water Data'!G58))),'Data Summary'!CF64="Yes"),OFFSET('Water Data'!$G$7,0,10*ROW('Water Data'!G58)),NA())</f>
        <v>#N/A</v>
      </c>
      <c r="R64" s="433" t="e">
        <f ca="1">+IF(AND(ISNUMBER(OFFSET('Water Data'!$G$10,0,10*ROW('Water Data'!G58))),'Data Summary'!CG64="Yes"),OFFSET('Water Data'!$G$10,0,10*ROW('Water Data'!G58)),NA())</f>
        <v>#N/A</v>
      </c>
      <c r="S64" s="433" t="e">
        <f ca="1">+IF(AND(ISNUMBER(OFFSET('Water Data'!$H$5,0,10*ROW('Water Data'!H58))),'Data Summary'!CH64="Yes"),100-OFFSET('Water Data'!$H$5,0,10*ROW('Water Data'!H58)),NA())</f>
        <v>#N/A</v>
      </c>
      <c r="T64" s="433" t="e">
        <f ca="1">+IF(AND(ISNUMBER(OFFSET('Water Data'!$H$7,0,10*ROW('Water Data'!H58))),'Data Summary'!CI64="Yes"),OFFSET('Water Data'!$H$7,0,10*ROW('Water Data'!H58)),NA())</f>
        <v>#N/A</v>
      </c>
      <c r="U64" s="433" t="e">
        <f ca="1">+IF(AND(ISNUMBER(OFFSET('Water Data'!$H$10,0,10*ROW('Water Data'!H58))),'Data Summary'!CJ64="Yes"),OFFSET('Water Data'!$H$10,0,10*ROW('Water Data'!H58)),NA())</f>
        <v>#N/A</v>
      </c>
      <c r="V64" s="205" t="e">
        <f ca="1">+IF(AND(ISNUMBER(OFFSET('Sanitation Data'!$C$5,0,10*ROW('Sanitation Data'!C58))),'Data Summary'!CK64="Yes"),100-OFFSET('Sanitation Data'!$C$5,0,10*ROW('Sanitation Data'!C58)),NA())</f>
        <v>#N/A</v>
      </c>
      <c r="W64" s="205" t="e">
        <f ca="1">+IF(AND(ISNUMBER(OFFSET('Sanitation Data'!$C$7,0,10*ROW('Sanitation Data'!C58))),'Data Summary'!CL64="Yes"),OFFSET('Sanitation Data'!$C$7,0,10*ROW('Sanitation Data'!C58)),NA())</f>
        <v>#N/A</v>
      </c>
      <c r="X64" s="205" t="e">
        <f ca="1">+IF(AND(ISNUMBER(OFFSET('Sanitation Data'!$C$11,0,10*ROW('Sanitation Data'!C58))),'Data Summary'!CM64="Yes"),OFFSET('Sanitation Data'!$C$11,0,10*ROW('Sanitation Data'!C58)),NA())</f>
        <v>#N/A</v>
      </c>
      <c r="Y64" s="205" t="e">
        <f ca="1">+IF(AND(ISNUMBER(OFFSET('Sanitation Data'!$C$12,0,10*ROW('Sanitation Data'!C58))),'Data Summary'!CN64="Yes"),OFFSET('Sanitation Data'!$C$12,0,10*ROW('Sanitation Data'!C58)),NA())</f>
        <v>#N/A</v>
      </c>
      <c r="Z64" s="205" t="e">
        <f ca="1">+IF(AND(ISNUMBER(OFFSET('Sanitation Data'!$C$13,0,10*ROW('Sanitation Data'!C58))),'Data Summary'!CO64="Yes"),OFFSET('Sanitation Data'!$C$13,0,10*ROW('Sanitation Data'!C58)),NA())</f>
        <v>#N/A</v>
      </c>
      <c r="AA64" s="205" t="e">
        <f ca="1">+IF(AND(ISNUMBER(OFFSET('Sanitation Data'!$D$5,0,10*ROW('Sanitation Data'!D58))),'Data Summary'!CP64="Yes"),100-OFFSET('Sanitation Data'!$D$5,0,10*ROW('Sanitation Data'!D58)),NA())</f>
        <v>#N/A</v>
      </c>
      <c r="AB64" s="205" t="e">
        <f ca="1">+IF(AND(ISNUMBER(OFFSET('Sanitation Data'!$D$7,0,10*ROW('Sanitation Data'!D58))),'Data Summary'!CQ64="Yes"),OFFSET('Sanitation Data'!$D$7,0,10*ROW('Sanitation Data'!D58)),NA())</f>
        <v>#N/A</v>
      </c>
      <c r="AC64" s="205" t="e">
        <f ca="1">+IF(AND(ISNUMBER(OFFSET('Sanitation Data'!$D$11,0,10*ROW('Sanitation Data'!D58))),'Data Summary'!CR64="Yes"),OFFSET('Sanitation Data'!$D$11,0,10*ROW('Sanitation Data'!D58)),NA())</f>
        <v>#N/A</v>
      </c>
      <c r="AD64" s="205" t="e">
        <f ca="1">+IF(AND(ISNUMBER(OFFSET('Sanitation Data'!$D$12,0,10*ROW('Sanitation Data'!D58))),'Data Summary'!CS64="Yes"),OFFSET('Sanitation Data'!$D$12,0,10*ROW('Sanitation Data'!D58)),NA())</f>
        <v>#N/A</v>
      </c>
      <c r="AE64" s="205" t="e">
        <f ca="1">+IF(AND(ISNUMBER(OFFSET('Sanitation Data'!$D$13,0,10*ROW('Sanitation Data'!D58))),'Data Summary'!CT64="Yes"),OFFSET('Sanitation Data'!$D$13,0,10*ROW('Sanitation Data'!D58)),NA())</f>
        <v>#N/A</v>
      </c>
      <c r="AF64" s="205" t="e">
        <f ca="1">+IF(AND(ISNUMBER(OFFSET('Sanitation Data'!$E$5,0,10*ROW('Sanitation Data'!E58))),'Data Summary'!CU64="Yes"),100-OFFSET('Sanitation Data'!$E$5,0,10*ROW('Sanitation Data'!E58)),NA())</f>
        <v>#N/A</v>
      </c>
      <c r="AG64" s="205" t="e">
        <f ca="1">+IF(AND(ISNUMBER(OFFSET('Sanitation Data'!$E$7,0,10*ROW('Sanitation Data'!E58))),'Data Summary'!CV64="Yes"),OFFSET('Sanitation Data'!$E$7,0,10*ROW('Sanitation Data'!E58)),NA())</f>
        <v>#N/A</v>
      </c>
      <c r="AH64" s="205" t="e">
        <f ca="1">+IF(AND(ISNUMBER(OFFSET('Sanitation Data'!$E$11,0,10*ROW('Sanitation Data'!E58))),'Data Summary'!CW64="Yes"),OFFSET('Sanitation Data'!$E$11,0,10*ROW('Sanitation Data'!E58)),NA())</f>
        <v>#N/A</v>
      </c>
      <c r="AI64" s="205" t="e">
        <f ca="1">+IF(AND(ISNUMBER(OFFSET('Sanitation Data'!$E$12,0,10*ROW('Sanitation Data'!E58))),'Data Summary'!CX64="Yes"),OFFSET('Sanitation Data'!$E$12,0,10*ROW('Sanitation Data'!E58)),NA())</f>
        <v>#N/A</v>
      </c>
      <c r="AJ64" s="205" t="e">
        <f ca="1">+IF(AND(ISNUMBER(OFFSET('Sanitation Data'!$E$13,0,10*ROW('Sanitation Data'!E58))),'Data Summary'!CY64="Yes"),OFFSET('Sanitation Data'!$E$13,0,10*ROW('Sanitation Data'!E58)),NA())</f>
        <v>#N/A</v>
      </c>
      <c r="AK64" s="205" t="e">
        <f ca="1">+IF(AND(ISNUMBER(OFFSET('Sanitation Data'!$F$5,0,10*ROW('Sanitation Data'!F58))),'Data Summary'!CZ64="Yes"),100-OFFSET('Sanitation Data'!$F$5,0,10*ROW('Sanitation Data'!F58)),NA())</f>
        <v>#N/A</v>
      </c>
      <c r="AL64" s="205" t="e">
        <f ca="1">+IF(AND(ISNUMBER(OFFSET('Sanitation Data'!$F$7,0,10*ROW('Sanitation Data'!F58))),'Data Summary'!DA64="Yes"),OFFSET('Sanitation Data'!$F$7,0,10*ROW('Sanitation Data'!F58)),NA())</f>
        <v>#N/A</v>
      </c>
      <c r="AM64" s="205" t="e">
        <f ca="1">+IF(AND(ISNUMBER(OFFSET('Sanitation Data'!$F$11,0,10*ROW('Sanitation Data'!F58))),'Data Summary'!DB64="Yes"),OFFSET('Sanitation Data'!$F$11,0,10*ROW('Sanitation Data'!F58)),NA())</f>
        <v>#N/A</v>
      </c>
      <c r="AN64" s="205" t="e">
        <f ca="1">+IF(AND(ISNUMBER(OFFSET('Sanitation Data'!$F$12,0,10*ROW('Sanitation Data'!F58))),'Data Summary'!DC64="Yes"),OFFSET('Sanitation Data'!$F$12,0,10*ROW('Sanitation Data'!F58)),NA())</f>
        <v>#N/A</v>
      </c>
      <c r="AO64" s="205" t="e">
        <f ca="1">+IF(AND(ISNUMBER(OFFSET('Sanitation Data'!$F$13,0,10*ROW('Sanitation Data'!F58))),'Data Summary'!DD64="Yes"),OFFSET('Sanitation Data'!$F$13,0,10*ROW('Sanitation Data'!F58)),NA())</f>
        <v>#N/A</v>
      </c>
      <c r="AP64" s="205" t="e">
        <f ca="1">+IF(AND(ISNUMBER(OFFSET('Sanitation Data'!$G$5,0,10*ROW('Sanitation Data'!G58))),'Data Summary'!DE64="Yes"),100-OFFSET('Sanitation Data'!$G$5,0,10*ROW('Sanitation Data'!G58)),NA())</f>
        <v>#N/A</v>
      </c>
      <c r="AQ64" s="205" t="e">
        <f ca="1">+IF(AND(ISNUMBER(OFFSET('Sanitation Data'!$G$7,0,10*ROW('Sanitation Data'!G58))),'Data Summary'!DF64="Yes"),OFFSET('Sanitation Data'!$G$7,0,10*ROW('Sanitation Data'!G58)),NA())</f>
        <v>#N/A</v>
      </c>
      <c r="AR64" s="205" t="e">
        <f ca="1">+IF(AND(ISNUMBER(OFFSET('Sanitation Data'!$G$11,0,10*ROW('Sanitation Data'!G58))),'Data Summary'!DG64="Yes"),OFFSET('Sanitation Data'!$G$11,0,10*ROW('Sanitation Data'!G58)),NA())</f>
        <v>#N/A</v>
      </c>
      <c r="AS64" s="205" t="e">
        <f ca="1">+IF(AND(ISNUMBER(OFFSET('Sanitation Data'!$G$12,0,10*ROW('Sanitation Data'!G58))),'Data Summary'!DH64="Yes"),OFFSET('Sanitation Data'!$G$12,0,10*ROW('Sanitation Data'!G58)),NA())</f>
        <v>#N/A</v>
      </c>
      <c r="AT64" s="205" t="e">
        <f ca="1">+IF(AND(ISNUMBER(OFFSET('Sanitation Data'!$G$13,0,10*ROW('Sanitation Data'!G58))),'Data Summary'!DI64="Yes"),OFFSET('Sanitation Data'!$G$13,0,10*ROW('Sanitation Data'!G58)),NA())</f>
        <v>#N/A</v>
      </c>
      <c r="AU64" s="205" t="e">
        <f ca="1">+IF(AND(ISNUMBER(OFFSET('Sanitation Data'!$H$5,0,10*ROW('Sanitation Data'!H58))),'Data Summary'!DJ64="Yes"),100-OFFSET('Sanitation Data'!$H$5,0,10*ROW('Sanitation Data'!H58)),NA())</f>
        <v>#N/A</v>
      </c>
      <c r="AV64" s="205" t="e">
        <f ca="1">+IF(AND(ISNUMBER(OFFSET('Sanitation Data'!$H$7,0,10*ROW('Sanitation Data'!H58))),'Data Summary'!DK64="Yes"),OFFSET('Sanitation Data'!$H$7,0,10*ROW('Sanitation Data'!H58)),NA())</f>
        <v>#N/A</v>
      </c>
      <c r="AW64" s="205" t="e">
        <f ca="1">+IF(AND(ISNUMBER(OFFSET('Sanitation Data'!$H$11,0,10*ROW('Sanitation Data'!H58))),'Data Summary'!DL64="Yes"),OFFSET('Sanitation Data'!$H$11,0,10*ROW('Sanitation Data'!H58)),NA())</f>
        <v>#N/A</v>
      </c>
      <c r="AX64" s="205" t="e">
        <f ca="1">+IF(AND(ISNUMBER(OFFSET('Sanitation Data'!$H$12,0,10*ROW('Sanitation Data'!H58))),'Data Summary'!DM64="Yes"),OFFSET('Sanitation Data'!$H$12,0,10*ROW('Sanitation Data'!H58)),NA())</f>
        <v>#N/A</v>
      </c>
      <c r="AY64" s="205" t="e">
        <f ca="1">+IF(AND(ISNUMBER(OFFSET('Sanitation Data'!$H$13,0,10*ROW('Sanitation Data'!H58))),'Data Summary'!DN64="Yes"),OFFSET('Sanitation Data'!$H$13,0,10*ROW('Sanitation Data'!H58)),NA())</f>
        <v>#N/A</v>
      </c>
      <c r="AZ64" s="206" t="e">
        <f ca="1">+IF(AND(ISNUMBER(OFFSET('Hygiene Data'!$C$6,0,10*ROW('Hygiene Data'!C58))),'Data Summary'!DO64="Yes"),OFFSET('Hygiene Data'!$C$6,0,10*ROW('Hygiene Data'!C58)),NA())</f>
        <v>#N/A</v>
      </c>
      <c r="BA64" s="206" t="e">
        <f ca="1">+IF(AND(ISNUMBER(OFFSET('Hygiene Data'!$C$8,0,10*ROW('Hygiene Data'!C58))),'Data Summary'!DP64="Yes"),OFFSET('Hygiene Data'!$C$8,0,10*ROW('Hygiene Data'!C58)),NA())</f>
        <v>#N/A</v>
      </c>
      <c r="BB64" s="206" t="e">
        <f ca="1">+IF(AND(ISNUMBER(OFFSET('Hygiene Data'!$C$10,0,10*ROW('Hygiene Data'!C58))),'Data Summary'!DQ64="Yes"),OFFSET('Hygiene Data'!$C$10,0,10*ROW('Hygiene Data'!C58)),NA())</f>
        <v>#N/A</v>
      </c>
      <c r="BC64" s="206" t="e">
        <f ca="1">+IF(AND(ISNUMBER(OFFSET('Hygiene Data'!$D$6,0,10*ROW('Hygiene Data'!D58))),'Data Summary'!DR64="Yes"),OFFSET('Hygiene Data'!$D$6,0,10*ROW('Hygiene Data'!D58)),NA())</f>
        <v>#N/A</v>
      </c>
      <c r="BD64" s="206" t="e">
        <f ca="1">+IF(AND(ISNUMBER(OFFSET('Hygiene Data'!$D$8,0,10*ROW('Hygiene Data'!D58))),'Data Summary'!DS64="Yes"),OFFSET('Hygiene Data'!$D$8,0,10*ROW('Hygiene Data'!D58)),NA())</f>
        <v>#N/A</v>
      </c>
      <c r="BE64" s="206" t="e">
        <f ca="1">+IF(AND(ISNUMBER(OFFSET('Hygiene Data'!$D$10,0,10*ROW('Hygiene Data'!D58))),'Data Summary'!DT64="Yes"),OFFSET('Hygiene Data'!$D$10,0,10*ROW('Hygiene Data'!D58)),NA())</f>
        <v>#N/A</v>
      </c>
      <c r="BF64" s="206" t="e">
        <f ca="1">+IF(AND(ISNUMBER(OFFSET('Hygiene Data'!$E$6,0,10*ROW('Hygiene Data'!E58))),'Data Summary'!DU64="Yes"),OFFSET('Hygiene Data'!$E$6,0,10*ROW('Hygiene Data'!E58)),NA())</f>
        <v>#N/A</v>
      </c>
      <c r="BG64" s="206" t="e">
        <f ca="1">+IF(AND(ISNUMBER(OFFSET('Hygiene Data'!$E$8,0,10*ROW('Hygiene Data'!E58))),'Data Summary'!DV64="Yes"),OFFSET('Hygiene Data'!$E$8,0,10*ROW('Hygiene Data'!E58)),NA())</f>
        <v>#N/A</v>
      </c>
      <c r="BH64" s="206" t="e">
        <f ca="1">+IF(AND(ISNUMBER(OFFSET('Hygiene Data'!$E$10,0,10*ROW('Hygiene Data'!E58))),'Data Summary'!DW64="Yes"),OFFSET('Hygiene Data'!$E$10,0,10*ROW('Hygiene Data'!E58)),NA())</f>
        <v>#N/A</v>
      </c>
      <c r="BI64" s="206" t="e">
        <f ca="1">+IF(AND(ISNUMBER(OFFSET('Hygiene Data'!$F$6,0,10*ROW('Hygiene Data'!F58))),'Data Summary'!DX64="Yes"),OFFSET('Hygiene Data'!$F$6,0,10*ROW('Hygiene Data'!F58)),NA())</f>
        <v>#N/A</v>
      </c>
      <c r="BJ64" s="206" t="e">
        <f ca="1">+IF(AND(ISNUMBER(OFFSET('Hygiene Data'!$F$8,0,10*ROW('Hygiene Data'!F58))),'Data Summary'!DY64="Yes"),OFFSET('Hygiene Data'!$F$8,0,10*ROW('Hygiene Data'!F58)),NA())</f>
        <v>#N/A</v>
      </c>
      <c r="BK64" s="206" t="e">
        <f ca="1">+IF(AND(ISNUMBER(OFFSET('Hygiene Data'!$F$10,0,10*ROW('Hygiene Data'!F58))),'Data Summary'!DZ64="Yes"),OFFSET('Hygiene Data'!$F$10,0,10*ROW('Hygiene Data'!F58)),NA())</f>
        <v>#N/A</v>
      </c>
      <c r="BL64" s="206" t="e">
        <f ca="1">+IF(AND(ISNUMBER(OFFSET('Hygiene Data'!$G$6,0,10*ROW('Hygiene Data'!G58))),'Data Summary'!EA64="Yes"),OFFSET('Hygiene Data'!$G$6,0,10*ROW('Hygiene Data'!G58)),NA())</f>
        <v>#N/A</v>
      </c>
      <c r="BM64" s="206" t="e">
        <f ca="1">+IF(AND(ISNUMBER(OFFSET('Hygiene Data'!$G$8,0,10*ROW('Hygiene Data'!G58))),'Data Summary'!EB64="Yes"),OFFSET('Hygiene Data'!$G$8,0,10*ROW('Hygiene Data'!G58)),NA())</f>
        <v>#N/A</v>
      </c>
      <c r="BN64" s="206" t="e">
        <f ca="1">+IF(AND(ISNUMBER(OFFSET('Hygiene Data'!$G$10,0,10*ROW('Hygiene Data'!G58))),'Data Summary'!EC64="Yes"),OFFSET('Hygiene Data'!$G$10,0,10*ROW('Hygiene Data'!G58)),NA())</f>
        <v>#N/A</v>
      </c>
      <c r="BO64" s="206" t="e">
        <f ca="1">+IF(AND(ISNUMBER(OFFSET('Hygiene Data'!$H$6,0,10*ROW('Hygiene Data'!H58))),'Data Summary'!ED64="Yes"),OFFSET('Hygiene Data'!$H$6,0,10*ROW('Hygiene Data'!H58)),NA())</f>
        <v>#N/A</v>
      </c>
      <c r="BP64" s="206" t="e">
        <f ca="1">+IF(AND(ISNUMBER(OFFSET('Hygiene Data'!$H$8,0,10*ROW('Hygiene Data'!H58))),'Data Summary'!EE64="Yes"),OFFSET('Hygiene Data'!$H$8,0,10*ROW('Hygiene Data'!H58)),NA())</f>
        <v>#N/A</v>
      </c>
      <c r="BQ64" s="206" t="e">
        <f ca="1">+IF(AND(ISNUMBER(OFFSET('Hygiene Data'!$H$10,0,10*ROW('Hygiene Data'!H58))),'Data Summary'!EF64="Yes"),OFFSET('Hygiene Data'!$H$10,0,10*ROW('Hygiene Data'!H58)),NA())</f>
        <v>#N/A</v>
      </c>
    </row>
    <row r="65" spans="1:69" x14ac:dyDescent="0.25">
      <c r="A65" s="59" t="e">
        <f ca="1">+IF(OFFSET('Water Data'!$B$1,0,10*ROW('Water Data'!B59))="",NA(),OFFSET('Water Data'!$B$1,0,10*ROW('Water Data'!B59)))</f>
        <v>#N/A</v>
      </c>
      <c r="B65" s="59" t="e">
        <f ca="1">+IF(OFFSET('Water Data'!$A$3,0,10*ROW('Water Data'!A62))="",NA(),OFFSET('Water Data'!$A$3,0,10*ROW('Water Data'!A62)))</f>
        <v>#N/A</v>
      </c>
      <c r="C65" s="59" t="e">
        <f ca="1">+IF(OFFSET('Water Data'!$C$3,0,10*ROW('Water Data'!C62))="",NA(),OFFSET('Water Data'!$C$3,0,10*ROW('Water Data'!C62)))</f>
        <v>#N/A</v>
      </c>
      <c r="D65" s="433" t="e">
        <f ca="1">+IF(AND(ISNUMBER(OFFSET('Water Data'!$C$5,0,10*ROW('Water Data'!C59))),'Data Summary'!BS65="Yes"),100-OFFSET('Water Data'!$C$5,0,10*ROW('Water Data'!C59)),NA())</f>
        <v>#N/A</v>
      </c>
      <c r="E65" s="433" t="e">
        <f ca="1">+IF(AND(ISNUMBER(OFFSET('Water Data'!$C$7,0,10*ROW('Water Data'!C59))),'Data Summary'!BT65="Yes"),OFFSET('Water Data'!$C$7,0,10*ROW('Water Data'!C59)),NA())</f>
        <v>#N/A</v>
      </c>
      <c r="F65" s="433" t="e">
        <f ca="1">+IF(AND(ISNUMBER(OFFSET('Water Data'!$C$10,0,10*ROW('Water Data'!C59))),'Data Summary'!BU65="Yes"),OFFSET('Water Data'!$C$10,0,10*ROW('Water Data'!C59)),NA())</f>
        <v>#N/A</v>
      </c>
      <c r="G65" s="433" t="e">
        <f ca="1">+IF(AND(ISNUMBER(OFFSET('Water Data'!$D$5,0,10*ROW('Water Data'!D59))),'Data Summary'!BV65="Yes"),100-OFFSET('Water Data'!$D$5,0,10*ROW('Water Data'!D59)),NA())</f>
        <v>#N/A</v>
      </c>
      <c r="H65" s="433" t="e">
        <f ca="1">+IF(AND(ISNUMBER(OFFSET('Water Data'!$D$7,0,10*ROW('Water Data'!D59))),'Data Summary'!BW65="Yes"),OFFSET('Water Data'!$D$7,0,10*ROW('Water Data'!D59)),NA())</f>
        <v>#N/A</v>
      </c>
      <c r="I65" s="433" t="e">
        <f ca="1">+IF(AND(ISNUMBER(OFFSET('Water Data'!$D$10,0,10*ROW('Water Data'!D59))),'Data Summary'!BX65="Yes"),OFFSET('Water Data'!$D$10,0,10*ROW('Water Data'!D59)),NA())</f>
        <v>#N/A</v>
      </c>
      <c r="J65" s="433" t="e">
        <f ca="1">+IF(AND(ISNUMBER(OFFSET('Water Data'!$E$5,0,10*ROW('Water Data'!E59))),'Data Summary'!BY65="Yes"),100-OFFSET('Water Data'!$E$5,0,10*ROW('Water Data'!E59)),NA())</f>
        <v>#N/A</v>
      </c>
      <c r="K65" s="433" t="e">
        <f ca="1">+IF(AND(ISNUMBER(OFFSET('Water Data'!$E$7,0,10*ROW('Water Data'!E59))),'Data Summary'!BZ65="Yes"),OFFSET('Water Data'!$E$7,0,10*ROW('Water Data'!E59)),NA())</f>
        <v>#N/A</v>
      </c>
      <c r="L65" s="433" t="e">
        <f ca="1">+IF(AND(ISNUMBER(OFFSET('Water Data'!$E$10,0,10*ROW('Water Data'!E59))),'Data Summary'!CA65="Yes"),OFFSET('Water Data'!$E$10,0,10*ROW('Water Data'!E59)),NA())</f>
        <v>#N/A</v>
      </c>
      <c r="M65" s="433" t="e">
        <f ca="1">+IF(AND(ISNUMBER(OFFSET('Water Data'!$F$5,0,10*ROW('Water Data'!F59))),'Data Summary'!CB65="Yes"),100-OFFSET('Water Data'!$F$5,0,10*ROW('Water Data'!F59)),NA())</f>
        <v>#N/A</v>
      </c>
      <c r="N65" s="433" t="e">
        <f ca="1">+IF(AND(ISNUMBER(OFFSET('Water Data'!$F$7,0,10*ROW('Water Data'!F59))),'Data Summary'!CC65="Yes"),OFFSET('Water Data'!$F$7,0,10*ROW('Water Data'!F59)),NA())</f>
        <v>#N/A</v>
      </c>
      <c r="O65" s="433" t="e">
        <f ca="1">+IF(AND(ISNUMBER(OFFSET('Water Data'!$F$10,0,10*ROW('Water Data'!F59))),'Data Summary'!CD65="Yes"),OFFSET('Water Data'!$F$10,0,10*ROW('Water Data'!F59)),NA())</f>
        <v>#N/A</v>
      </c>
      <c r="P65" s="433" t="e">
        <f ca="1">+IF(AND(ISNUMBER(OFFSET('Water Data'!$G$5,0,10*ROW('Water Data'!G59))),'Data Summary'!CE65="Yes"),100-OFFSET('Water Data'!$G$5,0,10*ROW('Water Data'!G59)),NA())</f>
        <v>#N/A</v>
      </c>
      <c r="Q65" s="433" t="e">
        <f ca="1">+IF(AND(ISNUMBER(OFFSET('Water Data'!$G$7,0,10*ROW('Water Data'!G59))),'Data Summary'!CF65="Yes"),OFFSET('Water Data'!$G$7,0,10*ROW('Water Data'!G59)),NA())</f>
        <v>#N/A</v>
      </c>
      <c r="R65" s="433" t="e">
        <f ca="1">+IF(AND(ISNUMBER(OFFSET('Water Data'!$G$10,0,10*ROW('Water Data'!G59))),'Data Summary'!CG65="Yes"),OFFSET('Water Data'!$G$10,0,10*ROW('Water Data'!G59)),NA())</f>
        <v>#N/A</v>
      </c>
      <c r="S65" s="433" t="e">
        <f ca="1">+IF(AND(ISNUMBER(OFFSET('Water Data'!$H$5,0,10*ROW('Water Data'!H59))),'Data Summary'!CH65="Yes"),100-OFFSET('Water Data'!$H$5,0,10*ROW('Water Data'!H59)),NA())</f>
        <v>#N/A</v>
      </c>
      <c r="T65" s="433" t="e">
        <f ca="1">+IF(AND(ISNUMBER(OFFSET('Water Data'!$H$7,0,10*ROW('Water Data'!H59))),'Data Summary'!CI65="Yes"),OFFSET('Water Data'!$H$7,0,10*ROW('Water Data'!H59)),NA())</f>
        <v>#N/A</v>
      </c>
      <c r="U65" s="433" t="e">
        <f ca="1">+IF(AND(ISNUMBER(OFFSET('Water Data'!$H$10,0,10*ROW('Water Data'!H59))),'Data Summary'!CJ65="Yes"),OFFSET('Water Data'!$H$10,0,10*ROW('Water Data'!H59)),NA())</f>
        <v>#N/A</v>
      </c>
      <c r="V65" s="205" t="e">
        <f ca="1">+IF(AND(ISNUMBER(OFFSET('Sanitation Data'!$C$5,0,10*ROW('Sanitation Data'!C59))),'Data Summary'!CK65="Yes"),100-OFFSET('Sanitation Data'!$C$5,0,10*ROW('Sanitation Data'!C59)),NA())</f>
        <v>#N/A</v>
      </c>
      <c r="W65" s="205" t="e">
        <f ca="1">+IF(AND(ISNUMBER(OFFSET('Sanitation Data'!$C$7,0,10*ROW('Sanitation Data'!C59))),'Data Summary'!CL65="Yes"),OFFSET('Sanitation Data'!$C$7,0,10*ROW('Sanitation Data'!C59)),NA())</f>
        <v>#N/A</v>
      </c>
      <c r="X65" s="205" t="e">
        <f ca="1">+IF(AND(ISNUMBER(OFFSET('Sanitation Data'!$C$11,0,10*ROW('Sanitation Data'!C59))),'Data Summary'!CM65="Yes"),OFFSET('Sanitation Data'!$C$11,0,10*ROW('Sanitation Data'!C59)),NA())</f>
        <v>#N/A</v>
      </c>
      <c r="Y65" s="205" t="e">
        <f ca="1">+IF(AND(ISNUMBER(OFFSET('Sanitation Data'!$C$12,0,10*ROW('Sanitation Data'!C59))),'Data Summary'!CN65="Yes"),OFFSET('Sanitation Data'!$C$12,0,10*ROW('Sanitation Data'!C59)),NA())</f>
        <v>#N/A</v>
      </c>
      <c r="Z65" s="205" t="e">
        <f ca="1">+IF(AND(ISNUMBER(OFFSET('Sanitation Data'!$C$13,0,10*ROW('Sanitation Data'!C59))),'Data Summary'!CO65="Yes"),OFFSET('Sanitation Data'!$C$13,0,10*ROW('Sanitation Data'!C59)),NA())</f>
        <v>#N/A</v>
      </c>
      <c r="AA65" s="205" t="e">
        <f ca="1">+IF(AND(ISNUMBER(OFFSET('Sanitation Data'!$D$5,0,10*ROW('Sanitation Data'!D59))),'Data Summary'!CP65="Yes"),100-OFFSET('Sanitation Data'!$D$5,0,10*ROW('Sanitation Data'!D59)),NA())</f>
        <v>#N/A</v>
      </c>
      <c r="AB65" s="205" t="e">
        <f ca="1">+IF(AND(ISNUMBER(OFFSET('Sanitation Data'!$D$7,0,10*ROW('Sanitation Data'!D59))),'Data Summary'!CQ65="Yes"),OFFSET('Sanitation Data'!$D$7,0,10*ROW('Sanitation Data'!D59)),NA())</f>
        <v>#N/A</v>
      </c>
      <c r="AC65" s="205" t="e">
        <f ca="1">+IF(AND(ISNUMBER(OFFSET('Sanitation Data'!$D$11,0,10*ROW('Sanitation Data'!D59))),'Data Summary'!CR65="Yes"),OFFSET('Sanitation Data'!$D$11,0,10*ROW('Sanitation Data'!D59)),NA())</f>
        <v>#N/A</v>
      </c>
      <c r="AD65" s="205" t="e">
        <f ca="1">+IF(AND(ISNUMBER(OFFSET('Sanitation Data'!$D$12,0,10*ROW('Sanitation Data'!D59))),'Data Summary'!CS65="Yes"),OFFSET('Sanitation Data'!$D$12,0,10*ROW('Sanitation Data'!D59)),NA())</f>
        <v>#N/A</v>
      </c>
      <c r="AE65" s="205" t="e">
        <f ca="1">+IF(AND(ISNUMBER(OFFSET('Sanitation Data'!$D$13,0,10*ROW('Sanitation Data'!D59))),'Data Summary'!CT65="Yes"),OFFSET('Sanitation Data'!$D$13,0,10*ROW('Sanitation Data'!D59)),NA())</f>
        <v>#N/A</v>
      </c>
      <c r="AF65" s="205" t="e">
        <f ca="1">+IF(AND(ISNUMBER(OFFSET('Sanitation Data'!$E$5,0,10*ROW('Sanitation Data'!E59))),'Data Summary'!CU65="Yes"),100-OFFSET('Sanitation Data'!$E$5,0,10*ROW('Sanitation Data'!E59)),NA())</f>
        <v>#N/A</v>
      </c>
      <c r="AG65" s="205" t="e">
        <f ca="1">+IF(AND(ISNUMBER(OFFSET('Sanitation Data'!$E$7,0,10*ROW('Sanitation Data'!E59))),'Data Summary'!CV65="Yes"),OFFSET('Sanitation Data'!$E$7,0,10*ROW('Sanitation Data'!E59)),NA())</f>
        <v>#N/A</v>
      </c>
      <c r="AH65" s="205" t="e">
        <f ca="1">+IF(AND(ISNUMBER(OFFSET('Sanitation Data'!$E$11,0,10*ROW('Sanitation Data'!E59))),'Data Summary'!CW65="Yes"),OFFSET('Sanitation Data'!$E$11,0,10*ROW('Sanitation Data'!E59)),NA())</f>
        <v>#N/A</v>
      </c>
      <c r="AI65" s="205" t="e">
        <f ca="1">+IF(AND(ISNUMBER(OFFSET('Sanitation Data'!$E$12,0,10*ROW('Sanitation Data'!E59))),'Data Summary'!CX65="Yes"),OFFSET('Sanitation Data'!$E$12,0,10*ROW('Sanitation Data'!E59)),NA())</f>
        <v>#N/A</v>
      </c>
      <c r="AJ65" s="205" t="e">
        <f ca="1">+IF(AND(ISNUMBER(OFFSET('Sanitation Data'!$E$13,0,10*ROW('Sanitation Data'!E59))),'Data Summary'!CY65="Yes"),OFFSET('Sanitation Data'!$E$13,0,10*ROW('Sanitation Data'!E59)),NA())</f>
        <v>#N/A</v>
      </c>
      <c r="AK65" s="205" t="e">
        <f ca="1">+IF(AND(ISNUMBER(OFFSET('Sanitation Data'!$F$5,0,10*ROW('Sanitation Data'!F59))),'Data Summary'!CZ65="Yes"),100-OFFSET('Sanitation Data'!$F$5,0,10*ROW('Sanitation Data'!F59)),NA())</f>
        <v>#N/A</v>
      </c>
      <c r="AL65" s="205" t="e">
        <f ca="1">+IF(AND(ISNUMBER(OFFSET('Sanitation Data'!$F$7,0,10*ROW('Sanitation Data'!F59))),'Data Summary'!DA65="Yes"),OFFSET('Sanitation Data'!$F$7,0,10*ROW('Sanitation Data'!F59)),NA())</f>
        <v>#N/A</v>
      </c>
      <c r="AM65" s="205" t="e">
        <f ca="1">+IF(AND(ISNUMBER(OFFSET('Sanitation Data'!$F$11,0,10*ROW('Sanitation Data'!F59))),'Data Summary'!DB65="Yes"),OFFSET('Sanitation Data'!$F$11,0,10*ROW('Sanitation Data'!F59)),NA())</f>
        <v>#N/A</v>
      </c>
      <c r="AN65" s="205" t="e">
        <f ca="1">+IF(AND(ISNUMBER(OFFSET('Sanitation Data'!$F$12,0,10*ROW('Sanitation Data'!F59))),'Data Summary'!DC65="Yes"),OFFSET('Sanitation Data'!$F$12,0,10*ROW('Sanitation Data'!F59)),NA())</f>
        <v>#N/A</v>
      </c>
      <c r="AO65" s="205" t="e">
        <f ca="1">+IF(AND(ISNUMBER(OFFSET('Sanitation Data'!$F$13,0,10*ROW('Sanitation Data'!F59))),'Data Summary'!DD65="Yes"),OFFSET('Sanitation Data'!$F$13,0,10*ROW('Sanitation Data'!F59)),NA())</f>
        <v>#N/A</v>
      </c>
      <c r="AP65" s="205" t="e">
        <f ca="1">+IF(AND(ISNUMBER(OFFSET('Sanitation Data'!$G$5,0,10*ROW('Sanitation Data'!G59))),'Data Summary'!DE65="Yes"),100-OFFSET('Sanitation Data'!$G$5,0,10*ROW('Sanitation Data'!G59)),NA())</f>
        <v>#N/A</v>
      </c>
      <c r="AQ65" s="205" t="e">
        <f ca="1">+IF(AND(ISNUMBER(OFFSET('Sanitation Data'!$G$7,0,10*ROW('Sanitation Data'!G59))),'Data Summary'!DF65="Yes"),OFFSET('Sanitation Data'!$G$7,0,10*ROW('Sanitation Data'!G59)),NA())</f>
        <v>#N/A</v>
      </c>
      <c r="AR65" s="205" t="e">
        <f ca="1">+IF(AND(ISNUMBER(OFFSET('Sanitation Data'!$G$11,0,10*ROW('Sanitation Data'!G59))),'Data Summary'!DG65="Yes"),OFFSET('Sanitation Data'!$G$11,0,10*ROW('Sanitation Data'!G59)),NA())</f>
        <v>#N/A</v>
      </c>
      <c r="AS65" s="205" t="e">
        <f ca="1">+IF(AND(ISNUMBER(OFFSET('Sanitation Data'!$G$12,0,10*ROW('Sanitation Data'!G59))),'Data Summary'!DH65="Yes"),OFFSET('Sanitation Data'!$G$12,0,10*ROW('Sanitation Data'!G59)),NA())</f>
        <v>#N/A</v>
      </c>
      <c r="AT65" s="205" t="e">
        <f ca="1">+IF(AND(ISNUMBER(OFFSET('Sanitation Data'!$G$13,0,10*ROW('Sanitation Data'!G59))),'Data Summary'!DI65="Yes"),OFFSET('Sanitation Data'!$G$13,0,10*ROW('Sanitation Data'!G59)),NA())</f>
        <v>#N/A</v>
      </c>
      <c r="AU65" s="205" t="e">
        <f ca="1">+IF(AND(ISNUMBER(OFFSET('Sanitation Data'!$H$5,0,10*ROW('Sanitation Data'!H59))),'Data Summary'!DJ65="Yes"),100-OFFSET('Sanitation Data'!$H$5,0,10*ROW('Sanitation Data'!H59)),NA())</f>
        <v>#N/A</v>
      </c>
      <c r="AV65" s="205" t="e">
        <f ca="1">+IF(AND(ISNUMBER(OFFSET('Sanitation Data'!$H$7,0,10*ROW('Sanitation Data'!H59))),'Data Summary'!DK65="Yes"),OFFSET('Sanitation Data'!$H$7,0,10*ROW('Sanitation Data'!H59)),NA())</f>
        <v>#N/A</v>
      </c>
      <c r="AW65" s="205" t="e">
        <f ca="1">+IF(AND(ISNUMBER(OFFSET('Sanitation Data'!$H$11,0,10*ROW('Sanitation Data'!H59))),'Data Summary'!DL65="Yes"),OFFSET('Sanitation Data'!$H$11,0,10*ROW('Sanitation Data'!H59)),NA())</f>
        <v>#N/A</v>
      </c>
      <c r="AX65" s="205" t="e">
        <f ca="1">+IF(AND(ISNUMBER(OFFSET('Sanitation Data'!$H$12,0,10*ROW('Sanitation Data'!H59))),'Data Summary'!DM65="Yes"),OFFSET('Sanitation Data'!$H$12,0,10*ROW('Sanitation Data'!H59)),NA())</f>
        <v>#N/A</v>
      </c>
      <c r="AY65" s="205" t="e">
        <f ca="1">+IF(AND(ISNUMBER(OFFSET('Sanitation Data'!$H$13,0,10*ROW('Sanitation Data'!H59))),'Data Summary'!DN65="Yes"),OFFSET('Sanitation Data'!$H$13,0,10*ROW('Sanitation Data'!H59)),NA())</f>
        <v>#N/A</v>
      </c>
      <c r="AZ65" s="206" t="e">
        <f ca="1">+IF(AND(ISNUMBER(OFFSET('Hygiene Data'!$C$6,0,10*ROW('Hygiene Data'!C59))),'Data Summary'!DO65="Yes"),OFFSET('Hygiene Data'!$C$6,0,10*ROW('Hygiene Data'!C59)),NA())</f>
        <v>#N/A</v>
      </c>
      <c r="BA65" s="206" t="e">
        <f ca="1">+IF(AND(ISNUMBER(OFFSET('Hygiene Data'!$C$8,0,10*ROW('Hygiene Data'!C59))),'Data Summary'!DP65="Yes"),OFFSET('Hygiene Data'!$C$8,0,10*ROW('Hygiene Data'!C59)),NA())</f>
        <v>#N/A</v>
      </c>
      <c r="BB65" s="206" t="e">
        <f ca="1">+IF(AND(ISNUMBER(OFFSET('Hygiene Data'!$C$10,0,10*ROW('Hygiene Data'!C59))),'Data Summary'!DQ65="Yes"),OFFSET('Hygiene Data'!$C$10,0,10*ROW('Hygiene Data'!C59)),NA())</f>
        <v>#N/A</v>
      </c>
      <c r="BC65" s="206" t="e">
        <f ca="1">+IF(AND(ISNUMBER(OFFSET('Hygiene Data'!$D$6,0,10*ROW('Hygiene Data'!D59))),'Data Summary'!DR65="Yes"),OFFSET('Hygiene Data'!$D$6,0,10*ROW('Hygiene Data'!D59)),NA())</f>
        <v>#N/A</v>
      </c>
      <c r="BD65" s="206" t="e">
        <f ca="1">+IF(AND(ISNUMBER(OFFSET('Hygiene Data'!$D$8,0,10*ROW('Hygiene Data'!D59))),'Data Summary'!DS65="Yes"),OFFSET('Hygiene Data'!$D$8,0,10*ROW('Hygiene Data'!D59)),NA())</f>
        <v>#N/A</v>
      </c>
      <c r="BE65" s="206" t="e">
        <f ca="1">+IF(AND(ISNUMBER(OFFSET('Hygiene Data'!$D$10,0,10*ROW('Hygiene Data'!D59))),'Data Summary'!DT65="Yes"),OFFSET('Hygiene Data'!$D$10,0,10*ROW('Hygiene Data'!D59)),NA())</f>
        <v>#N/A</v>
      </c>
      <c r="BF65" s="206" t="e">
        <f ca="1">+IF(AND(ISNUMBER(OFFSET('Hygiene Data'!$E$6,0,10*ROW('Hygiene Data'!E59))),'Data Summary'!DU65="Yes"),OFFSET('Hygiene Data'!$E$6,0,10*ROW('Hygiene Data'!E59)),NA())</f>
        <v>#N/A</v>
      </c>
      <c r="BG65" s="206" t="e">
        <f ca="1">+IF(AND(ISNUMBER(OFFSET('Hygiene Data'!$E$8,0,10*ROW('Hygiene Data'!E59))),'Data Summary'!DV65="Yes"),OFFSET('Hygiene Data'!$E$8,0,10*ROW('Hygiene Data'!E59)),NA())</f>
        <v>#N/A</v>
      </c>
      <c r="BH65" s="206" t="e">
        <f ca="1">+IF(AND(ISNUMBER(OFFSET('Hygiene Data'!$E$10,0,10*ROW('Hygiene Data'!E59))),'Data Summary'!DW65="Yes"),OFFSET('Hygiene Data'!$E$10,0,10*ROW('Hygiene Data'!E59)),NA())</f>
        <v>#N/A</v>
      </c>
      <c r="BI65" s="206" t="e">
        <f ca="1">+IF(AND(ISNUMBER(OFFSET('Hygiene Data'!$F$6,0,10*ROW('Hygiene Data'!F59))),'Data Summary'!DX65="Yes"),OFFSET('Hygiene Data'!$F$6,0,10*ROW('Hygiene Data'!F59)),NA())</f>
        <v>#N/A</v>
      </c>
      <c r="BJ65" s="206" t="e">
        <f ca="1">+IF(AND(ISNUMBER(OFFSET('Hygiene Data'!$F$8,0,10*ROW('Hygiene Data'!F59))),'Data Summary'!DY65="Yes"),OFFSET('Hygiene Data'!$F$8,0,10*ROW('Hygiene Data'!F59)),NA())</f>
        <v>#N/A</v>
      </c>
      <c r="BK65" s="206" t="e">
        <f ca="1">+IF(AND(ISNUMBER(OFFSET('Hygiene Data'!$F$10,0,10*ROW('Hygiene Data'!F59))),'Data Summary'!DZ65="Yes"),OFFSET('Hygiene Data'!$F$10,0,10*ROW('Hygiene Data'!F59)),NA())</f>
        <v>#N/A</v>
      </c>
      <c r="BL65" s="206" t="e">
        <f ca="1">+IF(AND(ISNUMBER(OFFSET('Hygiene Data'!$G$6,0,10*ROW('Hygiene Data'!G59))),'Data Summary'!EA65="Yes"),OFFSET('Hygiene Data'!$G$6,0,10*ROW('Hygiene Data'!G59)),NA())</f>
        <v>#N/A</v>
      </c>
      <c r="BM65" s="206" t="e">
        <f ca="1">+IF(AND(ISNUMBER(OFFSET('Hygiene Data'!$G$8,0,10*ROW('Hygiene Data'!G59))),'Data Summary'!EB65="Yes"),OFFSET('Hygiene Data'!$G$8,0,10*ROW('Hygiene Data'!G59)),NA())</f>
        <v>#N/A</v>
      </c>
      <c r="BN65" s="206" t="e">
        <f ca="1">+IF(AND(ISNUMBER(OFFSET('Hygiene Data'!$G$10,0,10*ROW('Hygiene Data'!G59))),'Data Summary'!EC65="Yes"),OFFSET('Hygiene Data'!$G$10,0,10*ROW('Hygiene Data'!G59)),NA())</f>
        <v>#N/A</v>
      </c>
      <c r="BO65" s="206" t="e">
        <f ca="1">+IF(AND(ISNUMBER(OFFSET('Hygiene Data'!$H$6,0,10*ROW('Hygiene Data'!H59))),'Data Summary'!ED65="Yes"),OFFSET('Hygiene Data'!$H$6,0,10*ROW('Hygiene Data'!H59)),NA())</f>
        <v>#N/A</v>
      </c>
      <c r="BP65" s="206" t="e">
        <f ca="1">+IF(AND(ISNUMBER(OFFSET('Hygiene Data'!$H$8,0,10*ROW('Hygiene Data'!H59))),'Data Summary'!EE65="Yes"),OFFSET('Hygiene Data'!$H$8,0,10*ROW('Hygiene Data'!H59)),NA())</f>
        <v>#N/A</v>
      </c>
      <c r="BQ65" s="206" t="e">
        <f ca="1">+IF(AND(ISNUMBER(OFFSET('Hygiene Data'!$H$10,0,10*ROW('Hygiene Data'!H59))),'Data Summary'!EF65="Yes"),OFFSET('Hygiene Data'!$H$10,0,10*ROW('Hygiene Data'!H59)),NA())</f>
        <v>#N/A</v>
      </c>
    </row>
    <row r="66" spans="1:69" x14ac:dyDescent="0.25">
      <c r="A66" s="59" t="e">
        <f ca="1">+IF(OFFSET('Water Data'!$B$1,0,10*ROW('Water Data'!B60))="",NA(),OFFSET('Water Data'!$B$1,0,10*ROW('Water Data'!B60)))</f>
        <v>#N/A</v>
      </c>
      <c r="B66" s="59" t="e">
        <f ca="1">+IF(OFFSET('Water Data'!$A$3,0,10*ROW('Water Data'!A63))="",NA(),OFFSET('Water Data'!$A$3,0,10*ROW('Water Data'!A63)))</f>
        <v>#N/A</v>
      </c>
      <c r="C66" s="59" t="e">
        <f ca="1">+IF(OFFSET('Water Data'!$C$3,0,10*ROW('Water Data'!C63))="",NA(),OFFSET('Water Data'!$C$3,0,10*ROW('Water Data'!C63)))</f>
        <v>#N/A</v>
      </c>
      <c r="D66" s="433" t="e">
        <f ca="1">+IF(AND(ISNUMBER(OFFSET('Water Data'!$C$5,0,10*ROW('Water Data'!C60))),'Data Summary'!BS66="Yes"),100-OFFSET('Water Data'!$C$5,0,10*ROW('Water Data'!C60)),NA())</f>
        <v>#N/A</v>
      </c>
      <c r="E66" s="433" t="e">
        <f ca="1">+IF(AND(ISNUMBER(OFFSET('Water Data'!$C$7,0,10*ROW('Water Data'!C60))),'Data Summary'!BT66="Yes"),OFFSET('Water Data'!$C$7,0,10*ROW('Water Data'!C60)),NA())</f>
        <v>#N/A</v>
      </c>
      <c r="F66" s="433" t="e">
        <f ca="1">+IF(AND(ISNUMBER(OFFSET('Water Data'!$C$10,0,10*ROW('Water Data'!C60))),'Data Summary'!BU66="Yes"),OFFSET('Water Data'!$C$10,0,10*ROW('Water Data'!C60)),NA())</f>
        <v>#N/A</v>
      </c>
      <c r="G66" s="433" t="e">
        <f ca="1">+IF(AND(ISNUMBER(OFFSET('Water Data'!$D$5,0,10*ROW('Water Data'!D60))),'Data Summary'!BV66="Yes"),100-OFFSET('Water Data'!$D$5,0,10*ROW('Water Data'!D60)),NA())</f>
        <v>#N/A</v>
      </c>
      <c r="H66" s="433" t="e">
        <f ca="1">+IF(AND(ISNUMBER(OFFSET('Water Data'!$D$7,0,10*ROW('Water Data'!D60))),'Data Summary'!BW66="Yes"),OFFSET('Water Data'!$D$7,0,10*ROW('Water Data'!D60)),NA())</f>
        <v>#N/A</v>
      </c>
      <c r="I66" s="433" t="e">
        <f ca="1">+IF(AND(ISNUMBER(OFFSET('Water Data'!$D$10,0,10*ROW('Water Data'!D60))),'Data Summary'!BX66="Yes"),OFFSET('Water Data'!$D$10,0,10*ROW('Water Data'!D60)),NA())</f>
        <v>#N/A</v>
      </c>
      <c r="J66" s="433" t="e">
        <f ca="1">+IF(AND(ISNUMBER(OFFSET('Water Data'!$E$5,0,10*ROW('Water Data'!E60))),'Data Summary'!BY66="Yes"),100-OFFSET('Water Data'!$E$5,0,10*ROW('Water Data'!E60)),NA())</f>
        <v>#N/A</v>
      </c>
      <c r="K66" s="433" t="e">
        <f ca="1">+IF(AND(ISNUMBER(OFFSET('Water Data'!$E$7,0,10*ROW('Water Data'!E60))),'Data Summary'!BZ66="Yes"),OFFSET('Water Data'!$E$7,0,10*ROW('Water Data'!E60)),NA())</f>
        <v>#N/A</v>
      </c>
      <c r="L66" s="433" t="e">
        <f ca="1">+IF(AND(ISNUMBER(OFFSET('Water Data'!$E$10,0,10*ROW('Water Data'!E60))),'Data Summary'!CA66="Yes"),OFFSET('Water Data'!$E$10,0,10*ROW('Water Data'!E60)),NA())</f>
        <v>#N/A</v>
      </c>
      <c r="M66" s="433" t="e">
        <f ca="1">+IF(AND(ISNUMBER(OFFSET('Water Data'!$F$5,0,10*ROW('Water Data'!F60))),'Data Summary'!CB66="Yes"),100-OFFSET('Water Data'!$F$5,0,10*ROW('Water Data'!F60)),NA())</f>
        <v>#N/A</v>
      </c>
      <c r="N66" s="433" t="e">
        <f ca="1">+IF(AND(ISNUMBER(OFFSET('Water Data'!$F$7,0,10*ROW('Water Data'!F60))),'Data Summary'!CC66="Yes"),OFFSET('Water Data'!$F$7,0,10*ROW('Water Data'!F60)),NA())</f>
        <v>#N/A</v>
      </c>
      <c r="O66" s="433" t="e">
        <f ca="1">+IF(AND(ISNUMBER(OFFSET('Water Data'!$F$10,0,10*ROW('Water Data'!F60))),'Data Summary'!CD66="Yes"),OFFSET('Water Data'!$F$10,0,10*ROW('Water Data'!F60)),NA())</f>
        <v>#N/A</v>
      </c>
      <c r="P66" s="433" t="e">
        <f ca="1">+IF(AND(ISNUMBER(OFFSET('Water Data'!$G$5,0,10*ROW('Water Data'!G60))),'Data Summary'!CE66="Yes"),100-OFFSET('Water Data'!$G$5,0,10*ROW('Water Data'!G60)),NA())</f>
        <v>#N/A</v>
      </c>
      <c r="Q66" s="433" t="e">
        <f ca="1">+IF(AND(ISNUMBER(OFFSET('Water Data'!$G$7,0,10*ROW('Water Data'!G60))),'Data Summary'!CF66="Yes"),OFFSET('Water Data'!$G$7,0,10*ROW('Water Data'!G60)),NA())</f>
        <v>#N/A</v>
      </c>
      <c r="R66" s="433" t="e">
        <f ca="1">+IF(AND(ISNUMBER(OFFSET('Water Data'!$G$10,0,10*ROW('Water Data'!G60))),'Data Summary'!CG66="Yes"),OFFSET('Water Data'!$G$10,0,10*ROW('Water Data'!G60)),NA())</f>
        <v>#N/A</v>
      </c>
      <c r="S66" s="433" t="e">
        <f ca="1">+IF(AND(ISNUMBER(OFFSET('Water Data'!$H$5,0,10*ROW('Water Data'!H60))),'Data Summary'!CH66="Yes"),100-OFFSET('Water Data'!$H$5,0,10*ROW('Water Data'!H60)),NA())</f>
        <v>#N/A</v>
      </c>
      <c r="T66" s="433" t="e">
        <f ca="1">+IF(AND(ISNUMBER(OFFSET('Water Data'!$H$7,0,10*ROW('Water Data'!H60))),'Data Summary'!CI66="Yes"),OFFSET('Water Data'!$H$7,0,10*ROW('Water Data'!H60)),NA())</f>
        <v>#N/A</v>
      </c>
      <c r="U66" s="433" t="e">
        <f ca="1">+IF(AND(ISNUMBER(OFFSET('Water Data'!$H$10,0,10*ROW('Water Data'!H60))),'Data Summary'!CJ66="Yes"),OFFSET('Water Data'!$H$10,0,10*ROW('Water Data'!H60)),NA())</f>
        <v>#N/A</v>
      </c>
      <c r="V66" s="205" t="e">
        <f ca="1">+IF(AND(ISNUMBER(OFFSET('Sanitation Data'!$C$5,0,10*ROW('Sanitation Data'!C60))),'Data Summary'!CK66="Yes"),100-OFFSET('Sanitation Data'!$C$5,0,10*ROW('Sanitation Data'!C60)),NA())</f>
        <v>#N/A</v>
      </c>
      <c r="W66" s="205" t="e">
        <f ca="1">+IF(AND(ISNUMBER(OFFSET('Sanitation Data'!$C$7,0,10*ROW('Sanitation Data'!C60))),'Data Summary'!CL66="Yes"),OFFSET('Sanitation Data'!$C$7,0,10*ROW('Sanitation Data'!C60)),NA())</f>
        <v>#N/A</v>
      </c>
      <c r="X66" s="205" t="e">
        <f ca="1">+IF(AND(ISNUMBER(OFFSET('Sanitation Data'!$C$11,0,10*ROW('Sanitation Data'!C60))),'Data Summary'!CM66="Yes"),OFFSET('Sanitation Data'!$C$11,0,10*ROW('Sanitation Data'!C60)),NA())</f>
        <v>#N/A</v>
      </c>
      <c r="Y66" s="205" t="e">
        <f ca="1">+IF(AND(ISNUMBER(OFFSET('Sanitation Data'!$C$12,0,10*ROW('Sanitation Data'!C60))),'Data Summary'!CN66="Yes"),OFFSET('Sanitation Data'!$C$12,0,10*ROW('Sanitation Data'!C60)),NA())</f>
        <v>#N/A</v>
      </c>
      <c r="Z66" s="205" t="e">
        <f ca="1">+IF(AND(ISNUMBER(OFFSET('Sanitation Data'!$C$13,0,10*ROW('Sanitation Data'!C60))),'Data Summary'!CO66="Yes"),OFFSET('Sanitation Data'!$C$13,0,10*ROW('Sanitation Data'!C60)),NA())</f>
        <v>#N/A</v>
      </c>
      <c r="AA66" s="205" t="e">
        <f ca="1">+IF(AND(ISNUMBER(OFFSET('Sanitation Data'!$D$5,0,10*ROW('Sanitation Data'!D60))),'Data Summary'!CP66="Yes"),100-OFFSET('Sanitation Data'!$D$5,0,10*ROW('Sanitation Data'!D60)),NA())</f>
        <v>#N/A</v>
      </c>
      <c r="AB66" s="205" t="e">
        <f ca="1">+IF(AND(ISNUMBER(OFFSET('Sanitation Data'!$D$7,0,10*ROW('Sanitation Data'!D60))),'Data Summary'!CQ66="Yes"),OFFSET('Sanitation Data'!$D$7,0,10*ROW('Sanitation Data'!D60)),NA())</f>
        <v>#N/A</v>
      </c>
      <c r="AC66" s="205" t="e">
        <f ca="1">+IF(AND(ISNUMBER(OFFSET('Sanitation Data'!$D$11,0,10*ROW('Sanitation Data'!D60))),'Data Summary'!CR66="Yes"),OFFSET('Sanitation Data'!$D$11,0,10*ROW('Sanitation Data'!D60)),NA())</f>
        <v>#N/A</v>
      </c>
      <c r="AD66" s="205" t="e">
        <f ca="1">+IF(AND(ISNUMBER(OFFSET('Sanitation Data'!$D$12,0,10*ROW('Sanitation Data'!D60))),'Data Summary'!CS66="Yes"),OFFSET('Sanitation Data'!$D$12,0,10*ROW('Sanitation Data'!D60)),NA())</f>
        <v>#N/A</v>
      </c>
      <c r="AE66" s="205" t="e">
        <f ca="1">+IF(AND(ISNUMBER(OFFSET('Sanitation Data'!$D$13,0,10*ROW('Sanitation Data'!D60))),'Data Summary'!CT66="Yes"),OFFSET('Sanitation Data'!$D$13,0,10*ROW('Sanitation Data'!D60)),NA())</f>
        <v>#N/A</v>
      </c>
      <c r="AF66" s="205" t="e">
        <f ca="1">+IF(AND(ISNUMBER(OFFSET('Sanitation Data'!$E$5,0,10*ROW('Sanitation Data'!E60))),'Data Summary'!CU66="Yes"),100-OFFSET('Sanitation Data'!$E$5,0,10*ROW('Sanitation Data'!E60)),NA())</f>
        <v>#N/A</v>
      </c>
      <c r="AG66" s="205" t="e">
        <f ca="1">+IF(AND(ISNUMBER(OFFSET('Sanitation Data'!$E$7,0,10*ROW('Sanitation Data'!E60))),'Data Summary'!CV66="Yes"),OFFSET('Sanitation Data'!$E$7,0,10*ROW('Sanitation Data'!E60)),NA())</f>
        <v>#N/A</v>
      </c>
      <c r="AH66" s="205" t="e">
        <f ca="1">+IF(AND(ISNUMBER(OFFSET('Sanitation Data'!$E$11,0,10*ROW('Sanitation Data'!E60))),'Data Summary'!CW66="Yes"),OFFSET('Sanitation Data'!$E$11,0,10*ROW('Sanitation Data'!E60)),NA())</f>
        <v>#N/A</v>
      </c>
      <c r="AI66" s="205" t="e">
        <f ca="1">+IF(AND(ISNUMBER(OFFSET('Sanitation Data'!$E$12,0,10*ROW('Sanitation Data'!E60))),'Data Summary'!CX66="Yes"),OFFSET('Sanitation Data'!$E$12,0,10*ROW('Sanitation Data'!E60)),NA())</f>
        <v>#N/A</v>
      </c>
      <c r="AJ66" s="205" t="e">
        <f ca="1">+IF(AND(ISNUMBER(OFFSET('Sanitation Data'!$E$13,0,10*ROW('Sanitation Data'!E60))),'Data Summary'!CY66="Yes"),OFFSET('Sanitation Data'!$E$13,0,10*ROW('Sanitation Data'!E60)),NA())</f>
        <v>#N/A</v>
      </c>
      <c r="AK66" s="205" t="e">
        <f ca="1">+IF(AND(ISNUMBER(OFFSET('Sanitation Data'!$F$5,0,10*ROW('Sanitation Data'!F60))),'Data Summary'!CZ66="Yes"),100-OFFSET('Sanitation Data'!$F$5,0,10*ROW('Sanitation Data'!F60)),NA())</f>
        <v>#N/A</v>
      </c>
      <c r="AL66" s="205" t="e">
        <f ca="1">+IF(AND(ISNUMBER(OFFSET('Sanitation Data'!$F$7,0,10*ROW('Sanitation Data'!F60))),'Data Summary'!DA66="Yes"),OFFSET('Sanitation Data'!$F$7,0,10*ROW('Sanitation Data'!F60)),NA())</f>
        <v>#N/A</v>
      </c>
      <c r="AM66" s="205" t="e">
        <f ca="1">+IF(AND(ISNUMBER(OFFSET('Sanitation Data'!$F$11,0,10*ROW('Sanitation Data'!F60))),'Data Summary'!DB66="Yes"),OFFSET('Sanitation Data'!$F$11,0,10*ROW('Sanitation Data'!F60)),NA())</f>
        <v>#N/A</v>
      </c>
      <c r="AN66" s="205" t="e">
        <f ca="1">+IF(AND(ISNUMBER(OFFSET('Sanitation Data'!$F$12,0,10*ROW('Sanitation Data'!F60))),'Data Summary'!DC66="Yes"),OFFSET('Sanitation Data'!$F$12,0,10*ROW('Sanitation Data'!F60)),NA())</f>
        <v>#N/A</v>
      </c>
      <c r="AO66" s="205" t="e">
        <f ca="1">+IF(AND(ISNUMBER(OFFSET('Sanitation Data'!$F$13,0,10*ROW('Sanitation Data'!F60))),'Data Summary'!DD66="Yes"),OFFSET('Sanitation Data'!$F$13,0,10*ROW('Sanitation Data'!F60)),NA())</f>
        <v>#N/A</v>
      </c>
      <c r="AP66" s="205" t="e">
        <f ca="1">+IF(AND(ISNUMBER(OFFSET('Sanitation Data'!$G$5,0,10*ROW('Sanitation Data'!G60))),'Data Summary'!DE66="Yes"),100-OFFSET('Sanitation Data'!$G$5,0,10*ROW('Sanitation Data'!G60)),NA())</f>
        <v>#N/A</v>
      </c>
      <c r="AQ66" s="205" t="e">
        <f ca="1">+IF(AND(ISNUMBER(OFFSET('Sanitation Data'!$G$7,0,10*ROW('Sanitation Data'!G60))),'Data Summary'!DF66="Yes"),OFFSET('Sanitation Data'!$G$7,0,10*ROW('Sanitation Data'!G60)),NA())</f>
        <v>#N/A</v>
      </c>
      <c r="AR66" s="205" t="e">
        <f ca="1">+IF(AND(ISNUMBER(OFFSET('Sanitation Data'!$G$11,0,10*ROW('Sanitation Data'!G60))),'Data Summary'!DG66="Yes"),OFFSET('Sanitation Data'!$G$11,0,10*ROW('Sanitation Data'!G60)),NA())</f>
        <v>#N/A</v>
      </c>
      <c r="AS66" s="205" t="e">
        <f ca="1">+IF(AND(ISNUMBER(OFFSET('Sanitation Data'!$G$12,0,10*ROW('Sanitation Data'!G60))),'Data Summary'!DH66="Yes"),OFFSET('Sanitation Data'!$G$12,0,10*ROW('Sanitation Data'!G60)),NA())</f>
        <v>#N/A</v>
      </c>
      <c r="AT66" s="205" t="e">
        <f ca="1">+IF(AND(ISNUMBER(OFFSET('Sanitation Data'!$G$13,0,10*ROW('Sanitation Data'!G60))),'Data Summary'!DI66="Yes"),OFFSET('Sanitation Data'!$G$13,0,10*ROW('Sanitation Data'!G60)),NA())</f>
        <v>#N/A</v>
      </c>
      <c r="AU66" s="205" t="e">
        <f ca="1">+IF(AND(ISNUMBER(OFFSET('Sanitation Data'!$H$5,0,10*ROW('Sanitation Data'!H60))),'Data Summary'!DJ66="Yes"),100-OFFSET('Sanitation Data'!$H$5,0,10*ROW('Sanitation Data'!H60)),NA())</f>
        <v>#N/A</v>
      </c>
      <c r="AV66" s="205" t="e">
        <f ca="1">+IF(AND(ISNUMBER(OFFSET('Sanitation Data'!$H$7,0,10*ROW('Sanitation Data'!H60))),'Data Summary'!DK66="Yes"),OFFSET('Sanitation Data'!$H$7,0,10*ROW('Sanitation Data'!H60)),NA())</f>
        <v>#N/A</v>
      </c>
      <c r="AW66" s="205" t="e">
        <f ca="1">+IF(AND(ISNUMBER(OFFSET('Sanitation Data'!$H$11,0,10*ROW('Sanitation Data'!H60))),'Data Summary'!DL66="Yes"),OFFSET('Sanitation Data'!$H$11,0,10*ROW('Sanitation Data'!H60)),NA())</f>
        <v>#N/A</v>
      </c>
      <c r="AX66" s="205" t="e">
        <f ca="1">+IF(AND(ISNUMBER(OFFSET('Sanitation Data'!$H$12,0,10*ROW('Sanitation Data'!H60))),'Data Summary'!DM66="Yes"),OFFSET('Sanitation Data'!$H$12,0,10*ROW('Sanitation Data'!H60)),NA())</f>
        <v>#N/A</v>
      </c>
      <c r="AY66" s="205" t="e">
        <f ca="1">+IF(AND(ISNUMBER(OFFSET('Sanitation Data'!$H$13,0,10*ROW('Sanitation Data'!H60))),'Data Summary'!DN66="Yes"),OFFSET('Sanitation Data'!$H$13,0,10*ROW('Sanitation Data'!H60)),NA())</f>
        <v>#N/A</v>
      </c>
      <c r="AZ66" s="206" t="e">
        <f ca="1">+IF(AND(ISNUMBER(OFFSET('Hygiene Data'!$C$6,0,10*ROW('Hygiene Data'!C60))),'Data Summary'!DO66="Yes"),OFFSET('Hygiene Data'!$C$6,0,10*ROW('Hygiene Data'!C60)),NA())</f>
        <v>#N/A</v>
      </c>
      <c r="BA66" s="206" t="e">
        <f ca="1">+IF(AND(ISNUMBER(OFFSET('Hygiene Data'!$C$8,0,10*ROW('Hygiene Data'!C60))),'Data Summary'!DP66="Yes"),OFFSET('Hygiene Data'!$C$8,0,10*ROW('Hygiene Data'!C60)),NA())</f>
        <v>#N/A</v>
      </c>
      <c r="BB66" s="206" t="e">
        <f ca="1">+IF(AND(ISNUMBER(OFFSET('Hygiene Data'!$C$10,0,10*ROW('Hygiene Data'!C60))),'Data Summary'!DQ66="Yes"),OFFSET('Hygiene Data'!$C$10,0,10*ROW('Hygiene Data'!C60)),NA())</f>
        <v>#N/A</v>
      </c>
      <c r="BC66" s="206" t="e">
        <f ca="1">+IF(AND(ISNUMBER(OFFSET('Hygiene Data'!$D$6,0,10*ROW('Hygiene Data'!D60))),'Data Summary'!DR66="Yes"),OFFSET('Hygiene Data'!$D$6,0,10*ROW('Hygiene Data'!D60)),NA())</f>
        <v>#N/A</v>
      </c>
      <c r="BD66" s="206" t="e">
        <f ca="1">+IF(AND(ISNUMBER(OFFSET('Hygiene Data'!$D$8,0,10*ROW('Hygiene Data'!D60))),'Data Summary'!DS66="Yes"),OFFSET('Hygiene Data'!$D$8,0,10*ROW('Hygiene Data'!D60)),NA())</f>
        <v>#N/A</v>
      </c>
      <c r="BE66" s="206" t="e">
        <f ca="1">+IF(AND(ISNUMBER(OFFSET('Hygiene Data'!$D$10,0,10*ROW('Hygiene Data'!D60))),'Data Summary'!DT66="Yes"),OFFSET('Hygiene Data'!$D$10,0,10*ROW('Hygiene Data'!D60)),NA())</f>
        <v>#N/A</v>
      </c>
      <c r="BF66" s="206" t="e">
        <f ca="1">+IF(AND(ISNUMBER(OFFSET('Hygiene Data'!$E$6,0,10*ROW('Hygiene Data'!E60))),'Data Summary'!DU66="Yes"),OFFSET('Hygiene Data'!$E$6,0,10*ROW('Hygiene Data'!E60)),NA())</f>
        <v>#N/A</v>
      </c>
      <c r="BG66" s="206" t="e">
        <f ca="1">+IF(AND(ISNUMBER(OFFSET('Hygiene Data'!$E$8,0,10*ROW('Hygiene Data'!E60))),'Data Summary'!DV66="Yes"),OFFSET('Hygiene Data'!$E$8,0,10*ROW('Hygiene Data'!E60)),NA())</f>
        <v>#N/A</v>
      </c>
      <c r="BH66" s="206" t="e">
        <f ca="1">+IF(AND(ISNUMBER(OFFSET('Hygiene Data'!$E$10,0,10*ROW('Hygiene Data'!E60))),'Data Summary'!DW66="Yes"),OFFSET('Hygiene Data'!$E$10,0,10*ROW('Hygiene Data'!E60)),NA())</f>
        <v>#N/A</v>
      </c>
      <c r="BI66" s="206" t="e">
        <f ca="1">+IF(AND(ISNUMBER(OFFSET('Hygiene Data'!$F$6,0,10*ROW('Hygiene Data'!F60))),'Data Summary'!DX66="Yes"),OFFSET('Hygiene Data'!$F$6,0,10*ROW('Hygiene Data'!F60)),NA())</f>
        <v>#N/A</v>
      </c>
      <c r="BJ66" s="206" t="e">
        <f ca="1">+IF(AND(ISNUMBER(OFFSET('Hygiene Data'!$F$8,0,10*ROW('Hygiene Data'!F60))),'Data Summary'!DY66="Yes"),OFFSET('Hygiene Data'!$F$8,0,10*ROW('Hygiene Data'!F60)),NA())</f>
        <v>#N/A</v>
      </c>
      <c r="BK66" s="206" t="e">
        <f ca="1">+IF(AND(ISNUMBER(OFFSET('Hygiene Data'!$F$10,0,10*ROW('Hygiene Data'!F60))),'Data Summary'!DZ66="Yes"),OFFSET('Hygiene Data'!$F$10,0,10*ROW('Hygiene Data'!F60)),NA())</f>
        <v>#N/A</v>
      </c>
      <c r="BL66" s="206" t="e">
        <f ca="1">+IF(AND(ISNUMBER(OFFSET('Hygiene Data'!$G$6,0,10*ROW('Hygiene Data'!G60))),'Data Summary'!EA66="Yes"),OFFSET('Hygiene Data'!$G$6,0,10*ROW('Hygiene Data'!G60)),NA())</f>
        <v>#N/A</v>
      </c>
      <c r="BM66" s="206" t="e">
        <f ca="1">+IF(AND(ISNUMBER(OFFSET('Hygiene Data'!$G$8,0,10*ROW('Hygiene Data'!G60))),'Data Summary'!EB66="Yes"),OFFSET('Hygiene Data'!$G$8,0,10*ROW('Hygiene Data'!G60)),NA())</f>
        <v>#N/A</v>
      </c>
      <c r="BN66" s="206" t="e">
        <f ca="1">+IF(AND(ISNUMBER(OFFSET('Hygiene Data'!$G$10,0,10*ROW('Hygiene Data'!G60))),'Data Summary'!EC66="Yes"),OFFSET('Hygiene Data'!$G$10,0,10*ROW('Hygiene Data'!G60)),NA())</f>
        <v>#N/A</v>
      </c>
      <c r="BO66" s="206" t="e">
        <f ca="1">+IF(AND(ISNUMBER(OFFSET('Hygiene Data'!$H$6,0,10*ROW('Hygiene Data'!H60))),'Data Summary'!ED66="Yes"),OFFSET('Hygiene Data'!$H$6,0,10*ROW('Hygiene Data'!H60)),NA())</f>
        <v>#N/A</v>
      </c>
      <c r="BP66" s="206" t="e">
        <f ca="1">+IF(AND(ISNUMBER(OFFSET('Hygiene Data'!$H$8,0,10*ROW('Hygiene Data'!H60))),'Data Summary'!EE66="Yes"),OFFSET('Hygiene Data'!$H$8,0,10*ROW('Hygiene Data'!H60)),NA())</f>
        <v>#N/A</v>
      </c>
      <c r="BQ66" s="206" t="e">
        <f ca="1">+IF(AND(ISNUMBER(OFFSET('Hygiene Data'!$H$10,0,10*ROW('Hygiene Data'!H60))),'Data Summary'!EF66="Yes"),OFFSET('Hygiene Data'!$H$10,0,10*ROW('Hygiene Data'!H60)),NA())</f>
        <v>#N/A</v>
      </c>
    </row>
    <row r="67" spans="1:69" x14ac:dyDescent="0.25">
      <c r="A67" s="59" t="e">
        <f ca="1">+IF(OFFSET('Water Data'!$B$1,0,10*ROW('Water Data'!B61))="",NA(),OFFSET('Water Data'!$B$1,0,10*ROW('Water Data'!B61)))</f>
        <v>#N/A</v>
      </c>
      <c r="B67" s="59" t="e">
        <f ca="1">+IF(OFFSET('Water Data'!$A$3,0,10*ROW('Water Data'!A64))="",NA(),OFFSET('Water Data'!$A$3,0,10*ROW('Water Data'!A64)))</f>
        <v>#N/A</v>
      </c>
      <c r="C67" s="59" t="e">
        <f ca="1">+IF(OFFSET('Water Data'!$C$3,0,10*ROW('Water Data'!C64))="",NA(),OFFSET('Water Data'!$C$3,0,10*ROW('Water Data'!C64)))</f>
        <v>#N/A</v>
      </c>
      <c r="D67" s="433" t="e">
        <f ca="1">+IF(AND(ISNUMBER(OFFSET('Water Data'!$C$5,0,10*ROW('Water Data'!C61))),'Data Summary'!BS67="Yes"),100-OFFSET('Water Data'!$C$5,0,10*ROW('Water Data'!C61)),NA())</f>
        <v>#N/A</v>
      </c>
      <c r="E67" s="433" t="e">
        <f ca="1">+IF(AND(ISNUMBER(OFFSET('Water Data'!$C$7,0,10*ROW('Water Data'!C61))),'Data Summary'!BT67="Yes"),OFFSET('Water Data'!$C$7,0,10*ROW('Water Data'!C61)),NA())</f>
        <v>#N/A</v>
      </c>
      <c r="F67" s="433" t="e">
        <f ca="1">+IF(AND(ISNUMBER(OFFSET('Water Data'!$C$10,0,10*ROW('Water Data'!C61))),'Data Summary'!BU67="Yes"),OFFSET('Water Data'!$C$10,0,10*ROW('Water Data'!C61)),NA())</f>
        <v>#N/A</v>
      </c>
      <c r="G67" s="433" t="e">
        <f ca="1">+IF(AND(ISNUMBER(OFFSET('Water Data'!$D$5,0,10*ROW('Water Data'!D61))),'Data Summary'!BV67="Yes"),100-OFFSET('Water Data'!$D$5,0,10*ROW('Water Data'!D61)),NA())</f>
        <v>#N/A</v>
      </c>
      <c r="H67" s="433" t="e">
        <f ca="1">+IF(AND(ISNUMBER(OFFSET('Water Data'!$D$7,0,10*ROW('Water Data'!D61))),'Data Summary'!BW67="Yes"),OFFSET('Water Data'!$D$7,0,10*ROW('Water Data'!D61)),NA())</f>
        <v>#N/A</v>
      </c>
      <c r="I67" s="433" t="e">
        <f ca="1">+IF(AND(ISNUMBER(OFFSET('Water Data'!$D$10,0,10*ROW('Water Data'!D61))),'Data Summary'!BX67="Yes"),OFFSET('Water Data'!$D$10,0,10*ROW('Water Data'!D61)),NA())</f>
        <v>#N/A</v>
      </c>
      <c r="J67" s="433" t="e">
        <f ca="1">+IF(AND(ISNUMBER(OFFSET('Water Data'!$E$5,0,10*ROW('Water Data'!E61))),'Data Summary'!BY67="Yes"),100-OFFSET('Water Data'!$E$5,0,10*ROW('Water Data'!E61)),NA())</f>
        <v>#N/A</v>
      </c>
      <c r="K67" s="433" t="e">
        <f ca="1">+IF(AND(ISNUMBER(OFFSET('Water Data'!$E$7,0,10*ROW('Water Data'!E61))),'Data Summary'!BZ67="Yes"),OFFSET('Water Data'!$E$7,0,10*ROW('Water Data'!E61)),NA())</f>
        <v>#N/A</v>
      </c>
      <c r="L67" s="433" t="e">
        <f ca="1">+IF(AND(ISNUMBER(OFFSET('Water Data'!$E$10,0,10*ROW('Water Data'!E61))),'Data Summary'!CA67="Yes"),OFFSET('Water Data'!$E$10,0,10*ROW('Water Data'!E61)),NA())</f>
        <v>#N/A</v>
      </c>
      <c r="M67" s="433" t="e">
        <f ca="1">+IF(AND(ISNUMBER(OFFSET('Water Data'!$F$5,0,10*ROW('Water Data'!F61))),'Data Summary'!CB67="Yes"),100-OFFSET('Water Data'!$F$5,0,10*ROW('Water Data'!F61)),NA())</f>
        <v>#N/A</v>
      </c>
      <c r="N67" s="433" t="e">
        <f ca="1">+IF(AND(ISNUMBER(OFFSET('Water Data'!$F$7,0,10*ROW('Water Data'!F61))),'Data Summary'!CC67="Yes"),OFFSET('Water Data'!$F$7,0,10*ROW('Water Data'!F61)),NA())</f>
        <v>#N/A</v>
      </c>
      <c r="O67" s="433" t="e">
        <f ca="1">+IF(AND(ISNUMBER(OFFSET('Water Data'!$F$10,0,10*ROW('Water Data'!F61))),'Data Summary'!CD67="Yes"),OFFSET('Water Data'!$F$10,0,10*ROW('Water Data'!F61)),NA())</f>
        <v>#N/A</v>
      </c>
      <c r="P67" s="433" t="e">
        <f ca="1">+IF(AND(ISNUMBER(OFFSET('Water Data'!$G$5,0,10*ROW('Water Data'!G61))),'Data Summary'!CE67="Yes"),100-OFFSET('Water Data'!$G$5,0,10*ROW('Water Data'!G61)),NA())</f>
        <v>#N/A</v>
      </c>
      <c r="Q67" s="433" t="e">
        <f ca="1">+IF(AND(ISNUMBER(OFFSET('Water Data'!$G$7,0,10*ROW('Water Data'!G61))),'Data Summary'!CF67="Yes"),OFFSET('Water Data'!$G$7,0,10*ROW('Water Data'!G61)),NA())</f>
        <v>#N/A</v>
      </c>
      <c r="R67" s="433" t="e">
        <f ca="1">+IF(AND(ISNUMBER(OFFSET('Water Data'!$G$10,0,10*ROW('Water Data'!G61))),'Data Summary'!CG67="Yes"),OFFSET('Water Data'!$G$10,0,10*ROW('Water Data'!G61)),NA())</f>
        <v>#N/A</v>
      </c>
      <c r="S67" s="433" t="e">
        <f ca="1">+IF(AND(ISNUMBER(OFFSET('Water Data'!$H$5,0,10*ROW('Water Data'!H61))),'Data Summary'!CH67="Yes"),100-OFFSET('Water Data'!$H$5,0,10*ROW('Water Data'!H61)),NA())</f>
        <v>#N/A</v>
      </c>
      <c r="T67" s="433" t="e">
        <f ca="1">+IF(AND(ISNUMBER(OFFSET('Water Data'!$H$7,0,10*ROW('Water Data'!H61))),'Data Summary'!CI67="Yes"),OFFSET('Water Data'!$H$7,0,10*ROW('Water Data'!H61)),NA())</f>
        <v>#N/A</v>
      </c>
      <c r="U67" s="433" t="e">
        <f ca="1">+IF(AND(ISNUMBER(OFFSET('Water Data'!$H$10,0,10*ROW('Water Data'!H61))),'Data Summary'!CJ67="Yes"),OFFSET('Water Data'!$H$10,0,10*ROW('Water Data'!H61)),NA())</f>
        <v>#N/A</v>
      </c>
      <c r="V67" s="205" t="e">
        <f ca="1">+IF(AND(ISNUMBER(OFFSET('Sanitation Data'!$C$5,0,10*ROW('Sanitation Data'!C61))),'Data Summary'!CK67="Yes"),100-OFFSET('Sanitation Data'!$C$5,0,10*ROW('Sanitation Data'!C61)),NA())</f>
        <v>#N/A</v>
      </c>
      <c r="W67" s="205" t="e">
        <f ca="1">+IF(AND(ISNUMBER(OFFSET('Sanitation Data'!$C$7,0,10*ROW('Sanitation Data'!C61))),'Data Summary'!CL67="Yes"),OFFSET('Sanitation Data'!$C$7,0,10*ROW('Sanitation Data'!C61)),NA())</f>
        <v>#N/A</v>
      </c>
      <c r="X67" s="205" t="e">
        <f ca="1">+IF(AND(ISNUMBER(OFFSET('Sanitation Data'!$C$11,0,10*ROW('Sanitation Data'!C61))),'Data Summary'!CM67="Yes"),OFFSET('Sanitation Data'!$C$11,0,10*ROW('Sanitation Data'!C61)),NA())</f>
        <v>#N/A</v>
      </c>
      <c r="Y67" s="205" t="e">
        <f ca="1">+IF(AND(ISNUMBER(OFFSET('Sanitation Data'!$C$12,0,10*ROW('Sanitation Data'!C61))),'Data Summary'!CN67="Yes"),OFFSET('Sanitation Data'!$C$12,0,10*ROW('Sanitation Data'!C61)),NA())</f>
        <v>#N/A</v>
      </c>
      <c r="Z67" s="205" t="e">
        <f ca="1">+IF(AND(ISNUMBER(OFFSET('Sanitation Data'!$C$13,0,10*ROW('Sanitation Data'!C61))),'Data Summary'!CO67="Yes"),OFFSET('Sanitation Data'!$C$13,0,10*ROW('Sanitation Data'!C61)),NA())</f>
        <v>#N/A</v>
      </c>
      <c r="AA67" s="205" t="e">
        <f ca="1">+IF(AND(ISNUMBER(OFFSET('Sanitation Data'!$D$5,0,10*ROW('Sanitation Data'!D61))),'Data Summary'!CP67="Yes"),100-OFFSET('Sanitation Data'!$D$5,0,10*ROW('Sanitation Data'!D61)),NA())</f>
        <v>#N/A</v>
      </c>
      <c r="AB67" s="205" t="e">
        <f ca="1">+IF(AND(ISNUMBER(OFFSET('Sanitation Data'!$D$7,0,10*ROW('Sanitation Data'!D61))),'Data Summary'!CQ67="Yes"),OFFSET('Sanitation Data'!$D$7,0,10*ROW('Sanitation Data'!D61)),NA())</f>
        <v>#N/A</v>
      </c>
      <c r="AC67" s="205" t="e">
        <f ca="1">+IF(AND(ISNUMBER(OFFSET('Sanitation Data'!$D$11,0,10*ROW('Sanitation Data'!D61))),'Data Summary'!CR67="Yes"),OFFSET('Sanitation Data'!$D$11,0,10*ROW('Sanitation Data'!D61)),NA())</f>
        <v>#N/A</v>
      </c>
      <c r="AD67" s="205" t="e">
        <f ca="1">+IF(AND(ISNUMBER(OFFSET('Sanitation Data'!$D$12,0,10*ROW('Sanitation Data'!D61))),'Data Summary'!CS67="Yes"),OFFSET('Sanitation Data'!$D$12,0,10*ROW('Sanitation Data'!D61)),NA())</f>
        <v>#N/A</v>
      </c>
      <c r="AE67" s="205" t="e">
        <f ca="1">+IF(AND(ISNUMBER(OFFSET('Sanitation Data'!$D$13,0,10*ROW('Sanitation Data'!D61))),'Data Summary'!CT67="Yes"),OFFSET('Sanitation Data'!$D$13,0,10*ROW('Sanitation Data'!D61)),NA())</f>
        <v>#N/A</v>
      </c>
      <c r="AF67" s="205" t="e">
        <f ca="1">+IF(AND(ISNUMBER(OFFSET('Sanitation Data'!$E$5,0,10*ROW('Sanitation Data'!E61))),'Data Summary'!CU67="Yes"),100-OFFSET('Sanitation Data'!$E$5,0,10*ROW('Sanitation Data'!E61)),NA())</f>
        <v>#N/A</v>
      </c>
      <c r="AG67" s="205" t="e">
        <f ca="1">+IF(AND(ISNUMBER(OFFSET('Sanitation Data'!$E$7,0,10*ROW('Sanitation Data'!E61))),'Data Summary'!CV67="Yes"),OFFSET('Sanitation Data'!$E$7,0,10*ROW('Sanitation Data'!E61)),NA())</f>
        <v>#N/A</v>
      </c>
      <c r="AH67" s="205" t="e">
        <f ca="1">+IF(AND(ISNUMBER(OFFSET('Sanitation Data'!$E$11,0,10*ROW('Sanitation Data'!E61))),'Data Summary'!CW67="Yes"),OFFSET('Sanitation Data'!$E$11,0,10*ROW('Sanitation Data'!E61)),NA())</f>
        <v>#N/A</v>
      </c>
      <c r="AI67" s="205" t="e">
        <f ca="1">+IF(AND(ISNUMBER(OFFSET('Sanitation Data'!$E$12,0,10*ROW('Sanitation Data'!E61))),'Data Summary'!CX67="Yes"),OFFSET('Sanitation Data'!$E$12,0,10*ROW('Sanitation Data'!E61)),NA())</f>
        <v>#N/A</v>
      </c>
      <c r="AJ67" s="205" t="e">
        <f ca="1">+IF(AND(ISNUMBER(OFFSET('Sanitation Data'!$E$13,0,10*ROW('Sanitation Data'!E61))),'Data Summary'!CY67="Yes"),OFFSET('Sanitation Data'!$E$13,0,10*ROW('Sanitation Data'!E61)),NA())</f>
        <v>#N/A</v>
      </c>
      <c r="AK67" s="205" t="e">
        <f ca="1">+IF(AND(ISNUMBER(OFFSET('Sanitation Data'!$F$5,0,10*ROW('Sanitation Data'!F61))),'Data Summary'!CZ67="Yes"),100-OFFSET('Sanitation Data'!$F$5,0,10*ROW('Sanitation Data'!F61)),NA())</f>
        <v>#N/A</v>
      </c>
      <c r="AL67" s="205" t="e">
        <f ca="1">+IF(AND(ISNUMBER(OFFSET('Sanitation Data'!$F$7,0,10*ROW('Sanitation Data'!F61))),'Data Summary'!DA67="Yes"),OFFSET('Sanitation Data'!$F$7,0,10*ROW('Sanitation Data'!F61)),NA())</f>
        <v>#N/A</v>
      </c>
      <c r="AM67" s="205" t="e">
        <f ca="1">+IF(AND(ISNUMBER(OFFSET('Sanitation Data'!$F$11,0,10*ROW('Sanitation Data'!F61))),'Data Summary'!DB67="Yes"),OFFSET('Sanitation Data'!$F$11,0,10*ROW('Sanitation Data'!F61)),NA())</f>
        <v>#N/A</v>
      </c>
      <c r="AN67" s="205" t="e">
        <f ca="1">+IF(AND(ISNUMBER(OFFSET('Sanitation Data'!$F$12,0,10*ROW('Sanitation Data'!F61))),'Data Summary'!DC67="Yes"),OFFSET('Sanitation Data'!$F$12,0,10*ROW('Sanitation Data'!F61)),NA())</f>
        <v>#N/A</v>
      </c>
      <c r="AO67" s="205" t="e">
        <f ca="1">+IF(AND(ISNUMBER(OFFSET('Sanitation Data'!$F$13,0,10*ROW('Sanitation Data'!F61))),'Data Summary'!DD67="Yes"),OFFSET('Sanitation Data'!$F$13,0,10*ROW('Sanitation Data'!F61)),NA())</f>
        <v>#N/A</v>
      </c>
      <c r="AP67" s="205" t="e">
        <f ca="1">+IF(AND(ISNUMBER(OFFSET('Sanitation Data'!$G$5,0,10*ROW('Sanitation Data'!G61))),'Data Summary'!DE67="Yes"),100-OFFSET('Sanitation Data'!$G$5,0,10*ROW('Sanitation Data'!G61)),NA())</f>
        <v>#N/A</v>
      </c>
      <c r="AQ67" s="205" t="e">
        <f ca="1">+IF(AND(ISNUMBER(OFFSET('Sanitation Data'!$G$7,0,10*ROW('Sanitation Data'!G61))),'Data Summary'!DF67="Yes"),OFFSET('Sanitation Data'!$G$7,0,10*ROW('Sanitation Data'!G61)),NA())</f>
        <v>#N/A</v>
      </c>
      <c r="AR67" s="205" t="e">
        <f ca="1">+IF(AND(ISNUMBER(OFFSET('Sanitation Data'!$G$11,0,10*ROW('Sanitation Data'!G61))),'Data Summary'!DG67="Yes"),OFFSET('Sanitation Data'!$G$11,0,10*ROW('Sanitation Data'!G61)),NA())</f>
        <v>#N/A</v>
      </c>
      <c r="AS67" s="205" t="e">
        <f ca="1">+IF(AND(ISNUMBER(OFFSET('Sanitation Data'!$G$12,0,10*ROW('Sanitation Data'!G61))),'Data Summary'!DH67="Yes"),OFFSET('Sanitation Data'!$G$12,0,10*ROW('Sanitation Data'!G61)),NA())</f>
        <v>#N/A</v>
      </c>
      <c r="AT67" s="205" t="e">
        <f ca="1">+IF(AND(ISNUMBER(OFFSET('Sanitation Data'!$G$13,0,10*ROW('Sanitation Data'!G61))),'Data Summary'!DI67="Yes"),OFFSET('Sanitation Data'!$G$13,0,10*ROW('Sanitation Data'!G61)),NA())</f>
        <v>#N/A</v>
      </c>
      <c r="AU67" s="205" t="e">
        <f ca="1">+IF(AND(ISNUMBER(OFFSET('Sanitation Data'!$H$5,0,10*ROW('Sanitation Data'!H61))),'Data Summary'!DJ67="Yes"),100-OFFSET('Sanitation Data'!$H$5,0,10*ROW('Sanitation Data'!H61)),NA())</f>
        <v>#N/A</v>
      </c>
      <c r="AV67" s="205" t="e">
        <f ca="1">+IF(AND(ISNUMBER(OFFSET('Sanitation Data'!$H$7,0,10*ROW('Sanitation Data'!H61))),'Data Summary'!DK67="Yes"),OFFSET('Sanitation Data'!$H$7,0,10*ROW('Sanitation Data'!H61)),NA())</f>
        <v>#N/A</v>
      </c>
      <c r="AW67" s="205" t="e">
        <f ca="1">+IF(AND(ISNUMBER(OFFSET('Sanitation Data'!$H$11,0,10*ROW('Sanitation Data'!H61))),'Data Summary'!DL67="Yes"),OFFSET('Sanitation Data'!$H$11,0,10*ROW('Sanitation Data'!H61)),NA())</f>
        <v>#N/A</v>
      </c>
      <c r="AX67" s="205" t="e">
        <f ca="1">+IF(AND(ISNUMBER(OFFSET('Sanitation Data'!$H$12,0,10*ROW('Sanitation Data'!H61))),'Data Summary'!DM67="Yes"),OFFSET('Sanitation Data'!$H$12,0,10*ROW('Sanitation Data'!H61)),NA())</f>
        <v>#N/A</v>
      </c>
      <c r="AY67" s="205" t="e">
        <f ca="1">+IF(AND(ISNUMBER(OFFSET('Sanitation Data'!$H$13,0,10*ROW('Sanitation Data'!H61))),'Data Summary'!DN67="Yes"),OFFSET('Sanitation Data'!$H$13,0,10*ROW('Sanitation Data'!H61)),NA())</f>
        <v>#N/A</v>
      </c>
      <c r="AZ67" s="206" t="e">
        <f ca="1">+IF(AND(ISNUMBER(OFFSET('Hygiene Data'!$C$6,0,10*ROW('Hygiene Data'!C61))),'Data Summary'!DO67="Yes"),OFFSET('Hygiene Data'!$C$6,0,10*ROW('Hygiene Data'!C61)),NA())</f>
        <v>#N/A</v>
      </c>
      <c r="BA67" s="206" t="e">
        <f ca="1">+IF(AND(ISNUMBER(OFFSET('Hygiene Data'!$C$8,0,10*ROW('Hygiene Data'!C61))),'Data Summary'!DP67="Yes"),OFFSET('Hygiene Data'!$C$8,0,10*ROW('Hygiene Data'!C61)),NA())</f>
        <v>#N/A</v>
      </c>
      <c r="BB67" s="206" t="e">
        <f ca="1">+IF(AND(ISNUMBER(OFFSET('Hygiene Data'!$C$10,0,10*ROW('Hygiene Data'!C61))),'Data Summary'!DQ67="Yes"),OFFSET('Hygiene Data'!$C$10,0,10*ROW('Hygiene Data'!C61)),NA())</f>
        <v>#N/A</v>
      </c>
      <c r="BC67" s="206" t="e">
        <f ca="1">+IF(AND(ISNUMBER(OFFSET('Hygiene Data'!$D$6,0,10*ROW('Hygiene Data'!D61))),'Data Summary'!DR67="Yes"),OFFSET('Hygiene Data'!$D$6,0,10*ROW('Hygiene Data'!D61)),NA())</f>
        <v>#N/A</v>
      </c>
      <c r="BD67" s="206" t="e">
        <f ca="1">+IF(AND(ISNUMBER(OFFSET('Hygiene Data'!$D$8,0,10*ROW('Hygiene Data'!D61))),'Data Summary'!DS67="Yes"),OFFSET('Hygiene Data'!$D$8,0,10*ROW('Hygiene Data'!D61)),NA())</f>
        <v>#N/A</v>
      </c>
      <c r="BE67" s="206" t="e">
        <f ca="1">+IF(AND(ISNUMBER(OFFSET('Hygiene Data'!$D$10,0,10*ROW('Hygiene Data'!D61))),'Data Summary'!DT67="Yes"),OFFSET('Hygiene Data'!$D$10,0,10*ROW('Hygiene Data'!D61)),NA())</f>
        <v>#N/A</v>
      </c>
      <c r="BF67" s="206" t="e">
        <f ca="1">+IF(AND(ISNUMBER(OFFSET('Hygiene Data'!$E$6,0,10*ROW('Hygiene Data'!E61))),'Data Summary'!DU67="Yes"),OFFSET('Hygiene Data'!$E$6,0,10*ROW('Hygiene Data'!E61)),NA())</f>
        <v>#N/A</v>
      </c>
      <c r="BG67" s="206" t="e">
        <f ca="1">+IF(AND(ISNUMBER(OFFSET('Hygiene Data'!$E$8,0,10*ROW('Hygiene Data'!E61))),'Data Summary'!DV67="Yes"),OFFSET('Hygiene Data'!$E$8,0,10*ROW('Hygiene Data'!E61)),NA())</f>
        <v>#N/A</v>
      </c>
      <c r="BH67" s="206" t="e">
        <f ca="1">+IF(AND(ISNUMBER(OFFSET('Hygiene Data'!$E$10,0,10*ROW('Hygiene Data'!E61))),'Data Summary'!DW67="Yes"),OFFSET('Hygiene Data'!$E$10,0,10*ROW('Hygiene Data'!E61)),NA())</f>
        <v>#N/A</v>
      </c>
      <c r="BI67" s="206" t="e">
        <f ca="1">+IF(AND(ISNUMBER(OFFSET('Hygiene Data'!$F$6,0,10*ROW('Hygiene Data'!F61))),'Data Summary'!DX67="Yes"),OFFSET('Hygiene Data'!$F$6,0,10*ROW('Hygiene Data'!F61)),NA())</f>
        <v>#N/A</v>
      </c>
      <c r="BJ67" s="206" t="e">
        <f ca="1">+IF(AND(ISNUMBER(OFFSET('Hygiene Data'!$F$8,0,10*ROW('Hygiene Data'!F61))),'Data Summary'!DY67="Yes"),OFFSET('Hygiene Data'!$F$8,0,10*ROW('Hygiene Data'!F61)),NA())</f>
        <v>#N/A</v>
      </c>
      <c r="BK67" s="206" t="e">
        <f ca="1">+IF(AND(ISNUMBER(OFFSET('Hygiene Data'!$F$10,0,10*ROW('Hygiene Data'!F61))),'Data Summary'!DZ67="Yes"),OFFSET('Hygiene Data'!$F$10,0,10*ROW('Hygiene Data'!F61)),NA())</f>
        <v>#N/A</v>
      </c>
      <c r="BL67" s="206" t="e">
        <f ca="1">+IF(AND(ISNUMBER(OFFSET('Hygiene Data'!$G$6,0,10*ROW('Hygiene Data'!G61))),'Data Summary'!EA67="Yes"),OFFSET('Hygiene Data'!$G$6,0,10*ROW('Hygiene Data'!G61)),NA())</f>
        <v>#N/A</v>
      </c>
      <c r="BM67" s="206" t="e">
        <f ca="1">+IF(AND(ISNUMBER(OFFSET('Hygiene Data'!$G$8,0,10*ROW('Hygiene Data'!G61))),'Data Summary'!EB67="Yes"),OFFSET('Hygiene Data'!$G$8,0,10*ROW('Hygiene Data'!G61)),NA())</f>
        <v>#N/A</v>
      </c>
      <c r="BN67" s="206" t="e">
        <f ca="1">+IF(AND(ISNUMBER(OFFSET('Hygiene Data'!$G$10,0,10*ROW('Hygiene Data'!G61))),'Data Summary'!EC67="Yes"),OFFSET('Hygiene Data'!$G$10,0,10*ROW('Hygiene Data'!G61)),NA())</f>
        <v>#N/A</v>
      </c>
      <c r="BO67" s="206" t="e">
        <f ca="1">+IF(AND(ISNUMBER(OFFSET('Hygiene Data'!$H$6,0,10*ROW('Hygiene Data'!H61))),'Data Summary'!ED67="Yes"),OFFSET('Hygiene Data'!$H$6,0,10*ROW('Hygiene Data'!H61)),NA())</f>
        <v>#N/A</v>
      </c>
      <c r="BP67" s="206" t="e">
        <f ca="1">+IF(AND(ISNUMBER(OFFSET('Hygiene Data'!$H$8,0,10*ROW('Hygiene Data'!H61))),'Data Summary'!EE67="Yes"),OFFSET('Hygiene Data'!$H$8,0,10*ROW('Hygiene Data'!H61)),NA())</f>
        <v>#N/A</v>
      </c>
      <c r="BQ67" s="206" t="e">
        <f ca="1">+IF(AND(ISNUMBER(OFFSET('Hygiene Data'!$H$10,0,10*ROW('Hygiene Data'!H61))),'Data Summary'!EF67="Yes"),OFFSET('Hygiene Data'!$H$10,0,10*ROW('Hygiene Data'!H61)),NA())</f>
        <v>#N/A</v>
      </c>
    </row>
    <row r="68" spans="1:69" x14ac:dyDescent="0.25">
      <c r="A68" s="59" t="e">
        <f ca="1">+IF(OFFSET('Water Data'!$B$1,0,10*ROW('Water Data'!B62))="",NA(),OFFSET('Water Data'!$B$1,0,10*ROW('Water Data'!B62)))</f>
        <v>#N/A</v>
      </c>
      <c r="B68" s="59" t="e">
        <f ca="1">+IF(OFFSET('Water Data'!$A$3,0,10*ROW('Water Data'!A65))="",NA(),OFFSET('Water Data'!$A$3,0,10*ROW('Water Data'!A65)))</f>
        <v>#N/A</v>
      </c>
      <c r="C68" s="59" t="e">
        <f ca="1">+IF(OFFSET('Water Data'!$C$3,0,10*ROW('Water Data'!C65))="",NA(),OFFSET('Water Data'!$C$3,0,10*ROW('Water Data'!C65)))</f>
        <v>#N/A</v>
      </c>
      <c r="D68" s="433" t="e">
        <f ca="1">+IF(AND(ISNUMBER(OFFSET('Water Data'!$C$5,0,10*ROW('Water Data'!C62))),'Data Summary'!BS68="Yes"),100-OFFSET('Water Data'!$C$5,0,10*ROW('Water Data'!C62)),NA())</f>
        <v>#N/A</v>
      </c>
      <c r="E68" s="433" t="e">
        <f ca="1">+IF(AND(ISNUMBER(OFFSET('Water Data'!$C$7,0,10*ROW('Water Data'!C62))),'Data Summary'!BT68="Yes"),OFFSET('Water Data'!$C$7,0,10*ROW('Water Data'!C62)),NA())</f>
        <v>#N/A</v>
      </c>
      <c r="F68" s="433" t="e">
        <f ca="1">+IF(AND(ISNUMBER(OFFSET('Water Data'!$C$10,0,10*ROW('Water Data'!C62))),'Data Summary'!BU68="Yes"),OFFSET('Water Data'!$C$10,0,10*ROW('Water Data'!C62)),NA())</f>
        <v>#N/A</v>
      </c>
      <c r="G68" s="433" t="e">
        <f ca="1">+IF(AND(ISNUMBER(OFFSET('Water Data'!$D$5,0,10*ROW('Water Data'!D62))),'Data Summary'!BV68="Yes"),100-OFFSET('Water Data'!$D$5,0,10*ROW('Water Data'!D62)),NA())</f>
        <v>#N/A</v>
      </c>
      <c r="H68" s="433" t="e">
        <f ca="1">+IF(AND(ISNUMBER(OFFSET('Water Data'!$D$7,0,10*ROW('Water Data'!D62))),'Data Summary'!BW68="Yes"),OFFSET('Water Data'!$D$7,0,10*ROW('Water Data'!D62)),NA())</f>
        <v>#N/A</v>
      </c>
      <c r="I68" s="433" t="e">
        <f ca="1">+IF(AND(ISNUMBER(OFFSET('Water Data'!$D$10,0,10*ROW('Water Data'!D62))),'Data Summary'!BX68="Yes"),OFFSET('Water Data'!$D$10,0,10*ROW('Water Data'!D62)),NA())</f>
        <v>#N/A</v>
      </c>
      <c r="J68" s="433" t="e">
        <f ca="1">+IF(AND(ISNUMBER(OFFSET('Water Data'!$E$5,0,10*ROW('Water Data'!E62))),'Data Summary'!BY68="Yes"),100-OFFSET('Water Data'!$E$5,0,10*ROW('Water Data'!E62)),NA())</f>
        <v>#N/A</v>
      </c>
      <c r="K68" s="433" t="e">
        <f ca="1">+IF(AND(ISNUMBER(OFFSET('Water Data'!$E$7,0,10*ROW('Water Data'!E62))),'Data Summary'!BZ68="Yes"),OFFSET('Water Data'!$E$7,0,10*ROW('Water Data'!E62)),NA())</f>
        <v>#N/A</v>
      </c>
      <c r="L68" s="433" t="e">
        <f ca="1">+IF(AND(ISNUMBER(OFFSET('Water Data'!$E$10,0,10*ROW('Water Data'!E62))),'Data Summary'!CA68="Yes"),OFFSET('Water Data'!$E$10,0,10*ROW('Water Data'!E62)),NA())</f>
        <v>#N/A</v>
      </c>
      <c r="M68" s="433" t="e">
        <f ca="1">+IF(AND(ISNUMBER(OFFSET('Water Data'!$F$5,0,10*ROW('Water Data'!F62))),'Data Summary'!CB68="Yes"),100-OFFSET('Water Data'!$F$5,0,10*ROW('Water Data'!F62)),NA())</f>
        <v>#N/A</v>
      </c>
      <c r="N68" s="433" t="e">
        <f ca="1">+IF(AND(ISNUMBER(OFFSET('Water Data'!$F$7,0,10*ROW('Water Data'!F62))),'Data Summary'!CC68="Yes"),OFFSET('Water Data'!$F$7,0,10*ROW('Water Data'!F62)),NA())</f>
        <v>#N/A</v>
      </c>
      <c r="O68" s="433" t="e">
        <f ca="1">+IF(AND(ISNUMBER(OFFSET('Water Data'!$F$10,0,10*ROW('Water Data'!F62))),'Data Summary'!CD68="Yes"),OFFSET('Water Data'!$F$10,0,10*ROW('Water Data'!F62)),NA())</f>
        <v>#N/A</v>
      </c>
      <c r="P68" s="433" t="e">
        <f ca="1">+IF(AND(ISNUMBER(OFFSET('Water Data'!$G$5,0,10*ROW('Water Data'!G62))),'Data Summary'!CE68="Yes"),100-OFFSET('Water Data'!$G$5,0,10*ROW('Water Data'!G62)),NA())</f>
        <v>#N/A</v>
      </c>
      <c r="Q68" s="433" t="e">
        <f ca="1">+IF(AND(ISNUMBER(OFFSET('Water Data'!$G$7,0,10*ROW('Water Data'!G62))),'Data Summary'!CF68="Yes"),OFFSET('Water Data'!$G$7,0,10*ROW('Water Data'!G62)),NA())</f>
        <v>#N/A</v>
      </c>
      <c r="R68" s="433" t="e">
        <f ca="1">+IF(AND(ISNUMBER(OFFSET('Water Data'!$G$10,0,10*ROW('Water Data'!G62))),'Data Summary'!CG68="Yes"),OFFSET('Water Data'!$G$10,0,10*ROW('Water Data'!G62)),NA())</f>
        <v>#N/A</v>
      </c>
      <c r="S68" s="433" t="e">
        <f ca="1">+IF(AND(ISNUMBER(OFFSET('Water Data'!$H$5,0,10*ROW('Water Data'!H62))),'Data Summary'!CH68="Yes"),100-OFFSET('Water Data'!$H$5,0,10*ROW('Water Data'!H62)),NA())</f>
        <v>#N/A</v>
      </c>
      <c r="T68" s="433" t="e">
        <f ca="1">+IF(AND(ISNUMBER(OFFSET('Water Data'!$H$7,0,10*ROW('Water Data'!H62))),'Data Summary'!CI68="Yes"),OFFSET('Water Data'!$H$7,0,10*ROW('Water Data'!H62)),NA())</f>
        <v>#N/A</v>
      </c>
      <c r="U68" s="433" t="e">
        <f ca="1">+IF(AND(ISNUMBER(OFFSET('Water Data'!$H$10,0,10*ROW('Water Data'!H62))),'Data Summary'!CJ68="Yes"),OFFSET('Water Data'!$H$10,0,10*ROW('Water Data'!H62)),NA())</f>
        <v>#N/A</v>
      </c>
      <c r="V68" s="205" t="e">
        <f ca="1">+IF(AND(ISNUMBER(OFFSET('Sanitation Data'!$C$5,0,10*ROW('Sanitation Data'!C62))),'Data Summary'!CK68="Yes"),100-OFFSET('Sanitation Data'!$C$5,0,10*ROW('Sanitation Data'!C62)),NA())</f>
        <v>#N/A</v>
      </c>
      <c r="W68" s="205" t="e">
        <f ca="1">+IF(AND(ISNUMBER(OFFSET('Sanitation Data'!$C$7,0,10*ROW('Sanitation Data'!C62))),'Data Summary'!CL68="Yes"),OFFSET('Sanitation Data'!$C$7,0,10*ROW('Sanitation Data'!C62)),NA())</f>
        <v>#N/A</v>
      </c>
      <c r="X68" s="205" t="e">
        <f ca="1">+IF(AND(ISNUMBER(OFFSET('Sanitation Data'!$C$11,0,10*ROW('Sanitation Data'!C62))),'Data Summary'!CM68="Yes"),OFFSET('Sanitation Data'!$C$11,0,10*ROW('Sanitation Data'!C62)),NA())</f>
        <v>#N/A</v>
      </c>
      <c r="Y68" s="205" t="e">
        <f ca="1">+IF(AND(ISNUMBER(OFFSET('Sanitation Data'!$C$12,0,10*ROW('Sanitation Data'!C62))),'Data Summary'!CN68="Yes"),OFFSET('Sanitation Data'!$C$12,0,10*ROW('Sanitation Data'!C62)),NA())</f>
        <v>#N/A</v>
      </c>
      <c r="Z68" s="205" t="e">
        <f ca="1">+IF(AND(ISNUMBER(OFFSET('Sanitation Data'!$C$13,0,10*ROW('Sanitation Data'!C62))),'Data Summary'!CO68="Yes"),OFFSET('Sanitation Data'!$C$13,0,10*ROW('Sanitation Data'!C62)),NA())</f>
        <v>#N/A</v>
      </c>
      <c r="AA68" s="205" t="e">
        <f ca="1">+IF(AND(ISNUMBER(OFFSET('Sanitation Data'!$D$5,0,10*ROW('Sanitation Data'!D62))),'Data Summary'!CP68="Yes"),100-OFFSET('Sanitation Data'!$D$5,0,10*ROW('Sanitation Data'!D62)),NA())</f>
        <v>#N/A</v>
      </c>
      <c r="AB68" s="205" t="e">
        <f ca="1">+IF(AND(ISNUMBER(OFFSET('Sanitation Data'!$D$7,0,10*ROW('Sanitation Data'!D62))),'Data Summary'!CQ68="Yes"),OFFSET('Sanitation Data'!$D$7,0,10*ROW('Sanitation Data'!D62)),NA())</f>
        <v>#N/A</v>
      </c>
      <c r="AC68" s="205" t="e">
        <f ca="1">+IF(AND(ISNUMBER(OFFSET('Sanitation Data'!$D$11,0,10*ROW('Sanitation Data'!D62))),'Data Summary'!CR68="Yes"),OFFSET('Sanitation Data'!$D$11,0,10*ROW('Sanitation Data'!D62)),NA())</f>
        <v>#N/A</v>
      </c>
      <c r="AD68" s="205" t="e">
        <f ca="1">+IF(AND(ISNUMBER(OFFSET('Sanitation Data'!$D$12,0,10*ROW('Sanitation Data'!D62))),'Data Summary'!CS68="Yes"),OFFSET('Sanitation Data'!$D$12,0,10*ROW('Sanitation Data'!D62)),NA())</f>
        <v>#N/A</v>
      </c>
      <c r="AE68" s="205" t="e">
        <f ca="1">+IF(AND(ISNUMBER(OFFSET('Sanitation Data'!$D$13,0,10*ROW('Sanitation Data'!D62))),'Data Summary'!CT68="Yes"),OFFSET('Sanitation Data'!$D$13,0,10*ROW('Sanitation Data'!D62)),NA())</f>
        <v>#N/A</v>
      </c>
      <c r="AF68" s="205" t="e">
        <f ca="1">+IF(AND(ISNUMBER(OFFSET('Sanitation Data'!$E$5,0,10*ROW('Sanitation Data'!E62))),'Data Summary'!CU68="Yes"),100-OFFSET('Sanitation Data'!$E$5,0,10*ROW('Sanitation Data'!E62)),NA())</f>
        <v>#N/A</v>
      </c>
      <c r="AG68" s="205" t="e">
        <f ca="1">+IF(AND(ISNUMBER(OFFSET('Sanitation Data'!$E$7,0,10*ROW('Sanitation Data'!E62))),'Data Summary'!CV68="Yes"),OFFSET('Sanitation Data'!$E$7,0,10*ROW('Sanitation Data'!E62)),NA())</f>
        <v>#N/A</v>
      </c>
      <c r="AH68" s="205" t="e">
        <f ca="1">+IF(AND(ISNUMBER(OFFSET('Sanitation Data'!$E$11,0,10*ROW('Sanitation Data'!E62))),'Data Summary'!CW68="Yes"),OFFSET('Sanitation Data'!$E$11,0,10*ROW('Sanitation Data'!E62)),NA())</f>
        <v>#N/A</v>
      </c>
      <c r="AI68" s="205" t="e">
        <f ca="1">+IF(AND(ISNUMBER(OFFSET('Sanitation Data'!$E$12,0,10*ROW('Sanitation Data'!E62))),'Data Summary'!CX68="Yes"),OFFSET('Sanitation Data'!$E$12,0,10*ROW('Sanitation Data'!E62)),NA())</f>
        <v>#N/A</v>
      </c>
      <c r="AJ68" s="205" t="e">
        <f ca="1">+IF(AND(ISNUMBER(OFFSET('Sanitation Data'!$E$13,0,10*ROW('Sanitation Data'!E62))),'Data Summary'!CY68="Yes"),OFFSET('Sanitation Data'!$E$13,0,10*ROW('Sanitation Data'!E62)),NA())</f>
        <v>#N/A</v>
      </c>
      <c r="AK68" s="205" t="e">
        <f ca="1">+IF(AND(ISNUMBER(OFFSET('Sanitation Data'!$F$5,0,10*ROW('Sanitation Data'!F62))),'Data Summary'!CZ68="Yes"),100-OFFSET('Sanitation Data'!$F$5,0,10*ROW('Sanitation Data'!F62)),NA())</f>
        <v>#N/A</v>
      </c>
      <c r="AL68" s="205" t="e">
        <f ca="1">+IF(AND(ISNUMBER(OFFSET('Sanitation Data'!$F$7,0,10*ROW('Sanitation Data'!F62))),'Data Summary'!DA68="Yes"),OFFSET('Sanitation Data'!$F$7,0,10*ROW('Sanitation Data'!F62)),NA())</f>
        <v>#N/A</v>
      </c>
      <c r="AM68" s="205" t="e">
        <f ca="1">+IF(AND(ISNUMBER(OFFSET('Sanitation Data'!$F$11,0,10*ROW('Sanitation Data'!F62))),'Data Summary'!DB68="Yes"),OFFSET('Sanitation Data'!$F$11,0,10*ROW('Sanitation Data'!F62)),NA())</f>
        <v>#N/A</v>
      </c>
      <c r="AN68" s="205" t="e">
        <f ca="1">+IF(AND(ISNUMBER(OFFSET('Sanitation Data'!$F$12,0,10*ROW('Sanitation Data'!F62))),'Data Summary'!DC68="Yes"),OFFSET('Sanitation Data'!$F$12,0,10*ROW('Sanitation Data'!F62)),NA())</f>
        <v>#N/A</v>
      </c>
      <c r="AO68" s="205" t="e">
        <f ca="1">+IF(AND(ISNUMBER(OFFSET('Sanitation Data'!$F$13,0,10*ROW('Sanitation Data'!F62))),'Data Summary'!DD68="Yes"),OFFSET('Sanitation Data'!$F$13,0,10*ROW('Sanitation Data'!F62)),NA())</f>
        <v>#N/A</v>
      </c>
      <c r="AP68" s="205" t="e">
        <f ca="1">+IF(AND(ISNUMBER(OFFSET('Sanitation Data'!$G$5,0,10*ROW('Sanitation Data'!G62))),'Data Summary'!DE68="Yes"),100-OFFSET('Sanitation Data'!$G$5,0,10*ROW('Sanitation Data'!G62)),NA())</f>
        <v>#N/A</v>
      </c>
      <c r="AQ68" s="205" t="e">
        <f ca="1">+IF(AND(ISNUMBER(OFFSET('Sanitation Data'!$G$7,0,10*ROW('Sanitation Data'!G62))),'Data Summary'!DF68="Yes"),OFFSET('Sanitation Data'!$G$7,0,10*ROW('Sanitation Data'!G62)),NA())</f>
        <v>#N/A</v>
      </c>
      <c r="AR68" s="205" t="e">
        <f ca="1">+IF(AND(ISNUMBER(OFFSET('Sanitation Data'!$G$11,0,10*ROW('Sanitation Data'!G62))),'Data Summary'!DG68="Yes"),OFFSET('Sanitation Data'!$G$11,0,10*ROW('Sanitation Data'!G62)),NA())</f>
        <v>#N/A</v>
      </c>
      <c r="AS68" s="205" t="e">
        <f ca="1">+IF(AND(ISNUMBER(OFFSET('Sanitation Data'!$G$12,0,10*ROW('Sanitation Data'!G62))),'Data Summary'!DH68="Yes"),OFFSET('Sanitation Data'!$G$12,0,10*ROW('Sanitation Data'!G62)),NA())</f>
        <v>#N/A</v>
      </c>
      <c r="AT68" s="205" t="e">
        <f ca="1">+IF(AND(ISNUMBER(OFFSET('Sanitation Data'!$G$13,0,10*ROW('Sanitation Data'!G62))),'Data Summary'!DI68="Yes"),OFFSET('Sanitation Data'!$G$13,0,10*ROW('Sanitation Data'!G62)),NA())</f>
        <v>#N/A</v>
      </c>
      <c r="AU68" s="205" t="e">
        <f ca="1">+IF(AND(ISNUMBER(OFFSET('Sanitation Data'!$H$5,0,10*ROW('Sanitation Data'!H62))),'Data Summary'!DJ68="Yes"),100-OFFSET('Sanitation Data'!$H$5,0,10*ROW('Sanitation Data'!H62)),NA())</f>
        <v>#N/A</v>
      </c>
      <c r="AV68" s="205" t="e">
        <f ca="1">+IF(AND(ISNUMBER(OFFSET('Sanitation Data'!$H$7,0,10*ROW('Sanitation Data'!H62))),'Data Summary'!DK68="Yes"),OFFSET('Sanitation Data'!$H$7,0,10*ROW('Sanitation Data'!H62)),NA())</f>
        <v>#N/A</v>
      </c>
      <c r="AW68" s="205" t="e">
        <f ca="1">+IF(AND(ISNUMBER(OFFSET('Sanitation Data'!$H$11,0,10*ROW('Sanitation Data'!H62))),'Data Summary'!DL68="Yes"),OFFSET('Sanitation Data'!$H$11,0,10*ROW('Sanitation Data'!H62)),NA())</f>
        <v>#N/A</v>
      </c>
      <c r="AX68" s="205" t="e">
        <f ca="1">+IF(AND(ISNUMBER(OFFSET('Sanitation Data'!$H$12,0,10*ROW('Sanitation Data'!H62))),'Data Summary'!DM68="Yes"),OFFSET('Sanitation Data'!$H$12,0,10*ROW('Sanitation Data'!H62)),NA())</f>
        <v>#N/A</v>
      </c>
      <c r="AY68" s="205" t="e">
        <f ca="1">+IF(AND(ISNUMBER(OFFSET('Sanitation Data'!$H$13,0,10*ROW('Sanitation Data'!H62))),'Data Summary'!DN68="Yes"),OFFSET('Sanitation Data'!$H$13,0,10*ROW('Sanitation Data'!H62)),NA())</f>
        <v>#N/A</v>
      </c>
      <c r="AZ68" s="206" t="e">
        <f ca="1">+IF(AND(ISNUMBER(OFFSET('Hygiene Data'!$C$6,0,10*ROW('Hygiene Data'!C62))),'Data Summary'!DO68="Yes"),OFFSET('Hygiene Data'!$C$6,0,10*ROW('Hygiene Data'!C62)),NA())</f>
        <v>#N/A</v>
      </c>
      <c r="BA68" s="206" t="e">
        <f ca="1">+IF(AND(ISNUMBER(OFFSET('Hygiene Data'!$C$8,0,10*ROW('Hygiene Data'!C62))),'Data Summary'!DP68="Yes"),OFFSET('Hygiene Data'!$C$8,0,10*ROW('Hygiene Data'!C62)),NA())</f>
        <v>#N/A</v>
      </c>
      <c r="BB68" s="206" t="e">
        <f ca="1">+IF(AND(ISNUMBER(OFFSET('Hygiene Data'!$C$10,0,10*ROW('Hygiene Data'!C62))),'Data Summary'!DQ68="Yes"),OFFSET('Hygiene Data'!$C$10,0,10*ROW('Hygiene Data'!C62)),NA())</f>
        <v>#N/A</v>
      </c>
      <c r="BC68" s="206" t="e">
        <f ca="1">+IF(AND(ISNUMBER(OFFSET('Hygiene Data'!$D$6,0,10*ROW('Hygiene Data'!D62))),'Data Summary'!DR68="Yes"),OFFSET('Hygiene Data'!$D$6,0,10*ROW('Hygiene Data'!D62)),NA())</f>
        <v>#N/A</v>
      </c>
      <c r="BD68" s="206" t="e">
        <f ca="1">+IF(AND(ISNUMBER(OFFSET('Hygiene Data'!$D$8,0,10*ROW('Hygiene Data'!D62))),'Data Summary'!DS68="Yes"),OFFSET('Hygiene Data'!$D$8,0,10*ROW('Hygiene Data'!D62)),NA())</f>
        <v>#N/A</v>
      </c>
      <c r="BE68" s="206" t="e">
        <f ca="1">+IF(AND(ISNUMBER(OFFSET('Hygiene Data'!$D$10,0,10*ROW('Hygiene Data'!D62))),'Data Summary'!DT68="Yes"),OFFSET('Hygiene Data'!$D$10,0,10*ROW('Hygiene Data'!D62)),NA())</f>
        <v>#N/A</v>
      </c>
      <c r="BF68" s="206" t="e">
        <f ca="1">+IF(AND(ISNUMBER(OFFSET('Hygiene Data'!$E$6,0,10*ROW('Hygiene Data'!E62))),'Data Summary'!DU68="Yes"),OFFSET('Hygiene Data'!$E$6,0,10*ROW('Hygiene Data'!E62)),NA())</f>
        <v>#N/A</v>
      </c>
      <c r="BG68" s="206" t="e">
        <f ca="1">+IF(AND(ISNUMBER(OFFSET('Hygiene Data'!$E$8,0,10*ROW('Hygiene Data'!E62))),'Data Summary'!DV68="Yes"),OFFSET('Hygiene Data'!$E$8,0,10*ROW('Hygiene Data'!E62)),NA())</f>
        <v>#N/A</v>
      </c>
      <c r="BH68" s="206" t="e">
        <f ca="1">+IF(AND(ISNUMBER(OFFSET('Hygiene Data'!$E$10,0,10*ROW('Hygiene Data'!E62))),'Data Summary'!DW68="Yes"),OFFSET('Hygiene Data'!$E$10,0,10*ROW('Hygiene Data'!E62)),NA())</f>
        <v>#N/A</v>
      </c>
      <c r="BI68" s="206" t="e">
        <f ca="1">+IF(AND(ISNUMBER(OFFSET('Hygiene Data'!$F$6,0,10*ROW('Hygiene Data'!F62))),'Data Summary'!DX68="Yes"),OFFSET('Hygiene Data'!$F$6,0,10*ROW('Hygiene Data'!F62)),NA())</f>
        <v>#N/A</v>
      </c>
      <c r="BJ68" s="206" t="e">
        <f ca="1">+IF(AND(ISNUMBER(OFFSET('Hygiene Data'!$F$8,0,10*ROW('Hygiene Data'!F62))),'Data Summary'!DY68="Yes"),OFFSET('Hygiene Data'!$F$8,0,10*ROW('Hygiene Data'!F62)),NA())</f>
        <v>#N/A</v>
      </c>
      <c r="BK68" s="206" t="e">
        <f ca="1">+IF(AND(ISNUMBER(OFFSET('Hygiene Data'!$F$10,0,10*ROW('Hygiene Data'!F62))),'Data Summary'!DZ68="Yes"),OFFSET('Hygiene Data'!$F$10,0,10*ROW('Hygiene Data'!F62)),NA())</f>
        <v>#N/A</v>
      </c>
      <c r="BL68" s="206" t="e">
        <f ca="1">+IF(AND(ISNUMBER(OFFSET('Hygiene Data'!$G$6,0,10*ROW('Hygiene Data'!G62))),'Data Summary'!EA68="Yes"),OFFSET('Hygiene Data'!$G$6,0,10*ROW('Hygiene Data'!G62)),NA())</f>
        <v>#N/A</v>
      </c>
      <c r="BM68" s="206" t="e">
        <f ca="1">+IF(AND(ISNUMBER(OFFSET('Hygiene Data'!$G$8,0,10*ROW('Hygiene Data'!G62))),'Data Summary'!EB68="Yes"),OFFSET('Hygiene Data'!$G$8,0,10*ROW('Hygiene Data'!G62)),NA())</f>
        <v>#N/A</v>
      </c>
      <c r="BN68" s="206" t="e">
        <f ca="1">+IF(AND(ISNUMBER(OFFSET('Hygiene Data'!$G$10,0,10*ROW('Hygiene Data'!G62))),'Data Summary'!EC68="Yes"),OFFSET('Hygiene Data'!$G$10,0,10*ROW('Hygiene Data'!G62)),NA())</f>
        <v>#N/A</v>
      </c>
      <c r="BO68" s="206" t="e">
        <f ca="1">+IF(AND(ISNUMBER(OFFSET('Hygiene Data'!$H$6,0,10*ROW('Hygiene Data'!H62))),'Data Summary'!ED68="Yes"),OFFSET('Hygiene Data'!$H$6,0,10*ROW('Hygiene Data'!H62)),NA())</f>
        <v>#N/A</v>
      </c>
      <c r="BP68" s="206" t="e">
        <f ca="1">+IF(AND(ISNUMBER(OFFSET('Hygiene Data'!$H$8,0,10*ROW('Hygiene Data'!H62))),'Data Summary'!EE68="Yes"),OFFSET('Hygiene Data'!$H$8,0,10*ROW('Hygiene Data'!H62)),NA())</f>
        <v>#N/A</v>
      </c>
      <c r="BQ68" s="206" t="e">
        <f ca="1">+IF(AND(ISNUMBER(OFFSET('Hygiene Data'!$H$10,0,10*ROW('Hygiene Data'!H62))),'Data Summary'!EF68="Yes"),OFFSET('Hygiene Data'!$H$10,0,10*ROW('Hygiene Data'!H62)),NA())</f>
        <v>#N/A</v>
      </c>
    </row>
    <row r="69" spans="1:69" x14ac:dyDescent="0.25">
      <c r="A69" s="59" t="e">
        <f ca="1">+IF(OFFSET('Water Data'!$B$1,0,10*ROW('Water Data'!B63))="",NA(),OFFSET('Water Data'!$B$1,0,10*ROW('Water Data'!B63)))</f>
        <v>#N/A</v>
      </c>
      <c r="B69" s="59" t="e">
        <f ca="1">+IF(OFFSET('Water Data'!$A$3,0,10*ROW('Water Data'!A66))="",NA(),OFFSET('Water Data'!$A$3,0,10*ROW('Water Data'!A66)))</f>
        <v>#N/A</v>
      </c>
      <c r="C69" s="59" t="e">
        <f ca="1">+IF(OFFSET('Water Data'!$C$3,0,10*ROW('Water Data'!C66))="",NA(),OFFSET('Water Data'!$C$3,0,10*ROW('Water Data'!C66)))</f>
        <v>#N/A</v>
      </c>
      <c r="D69" s="433" t="e">
        <f ca="1">+IF(AND(ISNUMBER(OFFSET('Water Data'!$C$5,0,10*ROW('Water Data'!C63))),'Data Summary'!BS69="Yes"),100-OFFSET('Water Data'!$C$5,0,10*ROW('Water Data'!C63)),NA())</f>
        <v>#N/A</v>
      </c>
      <c r="E69" s="433" t="e">
        <f ca="1">+IF(AND(ISNUMBER(OFFSET('Water Data'!$C$7,0,10*ROW('Water Data'!C63))),'Data Summary'!BT69="Yes"),OFFSET('Water Data'!$C$7,0,10*ROW('Water Data'!C63)),NA())</f>
        <v>#N/A</v>
      </c>
      <c r="F69" s="433" t="e">
        <f ca="1">+IF(AND(ISNUMBER(OFFSET('Water Data'!$C$10,0,10*ROW('Water Data'!C63))),'Data Summary'!BU69="Yes"),OFFSET('Water Data'!$C$10,0,10*ROW('Water Data'!C63)),NA())</f>
        <v>#N/A</v>
      </c>
      <c r="G69" s="433" t="e">
        <f ca="1">+IF(AND(ISNUMBER(OFFSET('Water Data'!$D$5,0,10*ROW('Water Data'!D63))),'Data Summary'!BV69="Yes"),100-OFFSET('Water Data'!$D$5,0,10*ROW('Water Data'!D63)),NA())</f>
        <v>#N/A</v>
      </c>
      <c r="H69" s="433" t="e">
        <f ca="1">+IF(AND(ISNUMBER(OFFSET('Water Data'!$D$7,0,10*ROW('Water Data'!D63))),'Data Summary'!BW69="Yes"),OFFSET('Water Data'!$D$7,0,10*ROW('Water Data'!D63)),NA())</f>
        <v>#N/A</v>
      </c>
      <c r="I69" s="433" t="e">
        <f ca="1">+IF(AND(ISNUMBER(OFFSET('Water Data'!$D$10,0,10*ROW('Water Data'!D63))),'Data Summary'!BX69="Yes"),OFFSET('Water Data'!$D$10,0,10*ROW('Water Data'!D63)),NA())</f>
        <v>#N/A</v>
      </c>
      <c r="J69" s="433" t="e">
        <f ca="1">+IF(AND(ISNUMBER(OFFSET('Water Data'!$E$5,0,10*ROW('Water Data'!E63))),'Data Summary'!BY69="Yes"),100-OFFSET('Water Data'!$E$5,0,10*ROW('Water Data'!E63)),NA())</f>
        <v>#N/A</v>
      </c>
      <c r="K69" s="433" t="e">
        <f ca="1">+IF(AND(ISNUMBER(OFFSET('Water Data'!$E$7,0,10*ROW('Water Data'!E63))),'Data Summary'!BZ69="Yes"),OFFSET('Water Data'!$E$7,0,10*ROW('Water Data'!E63)),NA())</f>
        <v>#N/A</v>
      </c>
      <c r="L69" s="433" t="e">
        <f ca="1">+IF(AND(ISNUMBER(OFFSET('Water Data'!$E$10,0,10*ROW('Water Data'!E63))),'Data Summary'!CA69="Yes"),OFFSET('Water Data'!$E$10,0,10*ROW('Water Data'!E63)),NA())</f>
        <v>#N/A</v>
      </c>
      <c r="M69" s="433" t="e">
        <f ca="1">+IF(AND(ISNUMBER(OFFSET('Water Data'!$F$5,0,10*ROW('Water Data'!F63))),'Data Summary'!CB69="Yes"),100-OFFSET('Water Data'!$F$5,0,10*ROW('Water Data'!F63)),NA())</f>
        <v>#N/A</v>
      </c>
      <c r="N69" s="433" t="e">
        <f ca="1">+IF(AND(ISNUMBER(OFFSET('Water Data'!$F$7,0,10*ROW('Water Data'!F63))),'Data Summary'!CC69="Yes"),OFFSET('Water Data'!$F$7,0,10*ROW('Water Data'!F63)),NA())</f>
        <v>#N/A</v>
      </c>
      <c r="O69" s="433" t="e">
        <f ca="1">+IF(AND(ISNUMBER(OFFSET('Water Data'!$F$10,0,10*ROW('Water Data'!F63))),'Data Summary'!CD69="Yes"),OFFSET('Water Data'!$F$10,0,10*ROW('Water Data'!F63)),NA())</f>
        <v>#N/A</v>
      </c>
      <c r="P69" s="433" t="e">
        <f ca="1">+IF(AND(ISNUMBER(OFFSET('Water Data'!$G$5,0,10*ROW('Water Data'!G63))),'Data Summary'!CE69="Yes"),100-OFFSET('Water Data'!$G$5,0,10*ROW('Water Data'!G63)),NA())</f>
        <v>#N/A</v>
      </c>
      <c r="Q69" s="433" t="e">
        <f ca="1">+IF(AND(ISNUMBER(OFFSET('Water Data'!$G$7,0,10*ROW('Water Data'!G63))),'Data Summary'!CF69="Yes"),OFFSET('Water Data'!$G$7,0,10*ROW('Water Data'!G63)),NA())</f>
        <v>#N/A</v>
      </c>
      <c r="R69" s="433" t="e">
        <f ca="1">+IF(AND(ISNUMBER(OFFSET('Water Data'!$G$10,0,10*ROW('Water Data'!G63))),'Data Summary'!CG69="Yes"),OFFSET('Water Data'!$G$10,0,10*ROW('Water Data'!G63)),NA())</f>
        <v>#N/A</v>
      </c>
      <c r="S69" s="433" t="e">
        <f ca="1">+IF(AND(ISNUMBER(OFFSET('Water Data'!$H$5,0,10*ROW('Water Data'!H63))),'Data Summary'!CH69="Yes"),100-OFFSET('Water Data'!$H$5,0,10*ROW('Water Data'!H63)),NA())</f>
        <v>#N/A</v>
      </c>
      <c r="T69" s="433" t="e">
        <f ca="1">+IF(AND(ISNUMBER(OFFSET('Water Data'!$H$7,0,10*ROW('Water Data'!H63))),'Data Summary'!CI69="Yes"),OFFSET('Water Data'!$H$7,0,10*ROW('Water Data'!H63)),NA())</f>
        <v>#N/A</v>
      </c>
      <c r="U69" s="433" t="e">
        <f ca="1">+IF(AND(ISNUMBER(OFFSET('Water Data'!$H$10,0,10*ROW('Water Data'!H63))),'Data Summary'!CJ69="Yes"),OFFSET('Water Data'!$H$10,0,10*ROW('Water Data'!H63)),NA())</f>
        <v>#N/A</v>
      </c>
      <c r="V69" s="205" t="e">
        <f ca="1">+IF(AND(ISNUMBER(OFFSET('Sanitation Data'!$C$5,0,10*ROW('Sanitation Data'!C63))),'Data Summary'!CK69="Yes"),100-OFFSET('Sanitation Data'!$C$5,0,10*ROW('Sanitation Data'!C63)),NA())</f>
        <v>#N/A</v>
      </c>
      <c r="W69" s="205" t="e">
        <f ca="1">+IF(AND(ISNUMBER(OFFSET('Sanitation Data'!$C$7,0,10*ROW('Sanitation Data'!C63))),'Data Summary'!CL69="Yes"),OFFSET('Sanitation Data'!$C$7,0,10*ROW('Sanitation Data'!C63)),NA())</f>
        <v>#N/A</v>
      </c>
      <c r="X69" s="205" t="e">
        <f ca="1">+IF(AND(ISNUMBER(OFFSET('Sanitation Data'!$C$11,0,10*ROW('Sanitation Data'!C63))),'Data Summary'!CM69="Yes"),OFFSET('Sanitation Data'!$C$11,0,10*ROW('Sanitation Data'!C63)),NA())</f>
        <v>#N/A</v>
      </c>
      <c r="Y69" s="205" t="e">
        <f ca="1">+IF(AND(ISNUMBER(OFFSET('Sanitation Data'!$C$12,0,10*ROW('Sanitation Data'!C63))),'Data Summary'!CN69="Yes"),OFFSET('Sanitation Data'!$C$12,0,10*ROW('Sanitation Data'!C63)),NA())</f>
        <v>#N/A</v>
      </c>
      <c r="Z69" s="205" t="e">
        <f ca="1">+IF(AND(ISNUMBER(OFFSET('Sanitation Data'!$C$13,0,10*ROW('Sanitation Data'!C63))),'Data Summary'!CO69="Yes"),OFFSET('Sanitation Data'!$C$13,0,10*ROW('Sanitation Data'!C63)),NA())</f>
        <v>#N/A</v>
      </c>
      <c r="AA69" s="205" t="e">
        <f ca="1">+IF(AND(ISNUMBER(OFFSET('Sanitation Data'!$D$5,0,10*ROW('Sanitation Data'!D63))),'Data Summary'!CP69="Yes"),100-OFFSET('Sanitation Data'!$D$5,0,10*ROW('Sanitation Data'!D63)),NA())</f>
        <v>#N/A</v>
      </c>
      <c r="AB69" s="205" t="e">
        <f ca="1">+IF(AND(ISNUMBER(OFFSET('Sanitation Data'!$D$7,0,10*ROW('Sanitation Data'!D63))),'Data Summary'!CQ69="Yes"),OFFSET('Sanitation Data'!$D$7,0,10*ROW('Sanitation Data'!D63)),NA())</f>
        <v>#N/A</v>
      </c>
      <c r="AC69" s="205" t="e">
        <f ca="1">+IF(AND(ISNUMBER(OFFSET('Sanitation Data'!$D$11,0,10*ROW('Sanitation Data'!D63))),'Data Summary'!CR69="Yes"),OFFSET('Sanitation Data'!$D$11,0,10*ROW('Sanitation Data'!D63)),NA())</f>
        <v>#N/A</v>
      </c>
      <c r="AD69" s="205" t="e">
        <f ca="1">+IF(AND(ISNUMBER(OFFSET('Sanitation Data'!$D$12,0,10*ROW('Sanitation Data'!D63))),'Data Summary'!CS69="Yes"),OFFSET('Sanitation Data'!$D$12,0,10*ROW('Sanitation Data'!D63)),NA())</f>
        <v>#N/A</v>
      </c>
      <c r="AE69" s="205" t="e">
        <f ca="1">+IF(AND(ISNUMBER(OFFSET('Sanitation Data'!$D$13,0,10*ROW('Sanitation Data'!D63))),'Data Summary'!CT69="Yes"),OFFSET('Sanitation Data'!$D$13,0,10*ROW('Sanitation Data'!D63)),NA())</f>
        <v>#N/A</v>
      </c>
      <c r="AF69" s="205" t="e">
        <f ca="1">+IF(AND(ISNUMBER(OFFSET('Sanitation Data'!$E$5,0,10*ROW('Sanitation Data'!E63))),'Data Summary'!CU69="Yes"),100-OFFSET('Sanitation Data'!$E$5,0,10*ROW('Sanitation Data'!E63)),NA())</f>
        <v>#N/A</v>
      </c>
      <c r="AG69" s="205" t="e">
        <f ca="1">+IF(AND(ISNUMBER(OFFSET('Sanitation Data'!$E$7,0,10*ROW('Sanitation Data'!E63))),'Data Summary'!CV69="Yes"),OFFSET('Sanitation Data'!$E$7,0,10*ROW('Sanitation Data'!E63)),NA())</f>
        <v>#N/A</v>
      </c>
      <c r="AH69" s="205" t="e">
        <f ca="1">+IF(AND(ISNUMBER(OFFSET('Sanitation Data'!$E$11,0,10*ROW('Sanitation Data'!E63))),'Data Summary'!CW69="Yes"),OFFSET('Sanitation Data'!$E$11,0,10*ROW('Sanitation Data'!E63)),NA())</f>
        <v>#N/A</v>
      </c>
      <c r="AI69" s="205" t="e">
        <f ca="1">+IF(AND(ISNUMBER(OFFSET('Sanitation Data'!$E$12,0,10*ROW('Sanitation Data'!E63))),'Data Summary'!CX69="Yes"),OFFSET('Sanitation Data'!$E$12,0,10*ROW('Sanitation Data'!E63)),NA())</f>
        <v>#N/A</v>
      </c>
      <c r="AJ69" s="205" t="e">
        <f ca="1">+IF(AND(ISNUMBER(OFFSET('Sanitation Data'!$E$13,0,10*ROW('Sanitation Data'!E63))),'Data Summary'!CY69="Yes"),OFFSET('Sanitation Data'!$E$13,0,10*ROW('Sanitation Data'!E63)),NA())</f>
        <v>#N/A</v>
      </c>
      <c r="AK69" s="205" t="e">
        <f ca="1">+IF(AND(ISNUMBER(OFFSET('Sanitation Data'!$F$5,0,10*ROW('Sanitation Data'!F63))),'Data Summary'!CZ69="Yes"),100-OFFSET('Sanitation Data'!$F$5,0,10*ROW('Sanitation Data'!F63)),NA())</f>
        <v>#N/A</v>
      </c>
      <c r="AL69" s="205" t="e">
        <f ca="1">+IF(AND(ISNUMBER(OFFSET('Sanitation Data'!$F$7,0,10*ROW('Sanitation Data'!F63))),'Data Summary'!DA69="Yes"),OFFSET('Sanitation Data'!$F$7,0,10*ROW('Sanitation Data'!F63)),NA())</f>
        <v>#N/A</v>
      </c>
      <c r="AM69" s="205" t="e">
        <f ca="1">+IF(AND(ISNUMBER(OFFSET('Sanitation Data'!$F$11,0,10*ROW('Sanitation Data'!F63))),'Data Summary'!DB69="Yes"),OFFSET('Sanitation Data'!$F$11,0,10*ROW('Sanitation Data'!F63)),NA())</f>
        <v>#N/A</v>
      </c>
      <c r="AN69" s="205" t="e">
        <f ca="1">+IF(AND(ISNUMBER(OFFSET('Sanitation Data'!$F$12,0,10*ROW('Sanitation Data'!F63))),'Data Summary'!DC69="Yes"),OFFSET('Sanitation Data'!$F$12,0,10*ROW('Sanitation Data'!F63)),NA())</f>
        <v>#N/A</v>
      </c>
      <c r="AO69" s="205" t="e">
        <f ca="1">+IF(AND(ISNUMBER(OFFSET('Sanitation Data'!$F$13,0,10*ROW('Sanitation Data'!F63))),'Data Summary'!DD69="Yes"),OFFSET('Sanitation Data'!$F$13,0,10*ROW('Sanitation Data'!F63)),NA())</f>
        <v>#N/A</v>
      </c>
      <c r="AP69" s="205" t="e">
        <f ca="1">+IF(AND(ISNUMBER(OFFSET('Sanitation Data'!$G$5,0,10*ROW('Sanitation Data'!G63))),'Data Summary'!DE69="Yes"),100-OFFSET('Sanitation Data'!$G$5,0,10*ROW('Sanitation Data'!G63)),NA())</f>
        <v>#N/A</v>
      </c>
      <c r="AQ69" s="205" t="e">
        <f ca="1">+IF(AND(ISNUMBER(OFFSET('Sanitation Data'!$G$7,0,10*ROW('Sanitation Data'!G63))),'Data Summary'!DF69="Yes"),OFFSET('Sanitation Data'!$G$7,0,10*ROW('Sanitation Data'!G63)),NA())</f>
        <v>#N/A</v>
      </c>
      <c r="AR69" s="205" t="e">
        <f ca="1">+IF(AND(ISNUMBER(OFFSET('Sanitation Data'!$G$11,0,10*ROW('Sanitation Data'!G63))),'Data Summary'!DG69="Yes"),OFFSET('Sanitation Data'!$G$11,0,10*ROW('Sanitation Data'!G63)),NA())</f>
        <v>#N/A</v>
      </c>
      <c r="AS69" s="205" t="e">
        <f ca="1">+IF(AND(ISNUMBER(OFFSET('Sanitation Data'!$G$12,0,10*ROW('Sanitation Data'!G63))),'Data Summary'!DH69="Yes"),OFFSET('Sanitation Data'!$G$12,0,10*ROW('Sanitation Data'!G63)),NA())</f>
        <v>#N/A</v>
      </c>
      <c r="AT69" s="205" t="e">
        <f ca="1">+IF(AND(ISNUMBER(OFFSET('Sanitation Data'!$G$13,0,10*ROW('Sanitation Data'!G63))),'Data Summary'!DI69="Yes"),OFFSET('Sanitation Data'!$G$13,0,10*ROW('Sanitation Data'!G63)),NA())</f>
        <v>#N/A</v>
      </c>
      <c r="AU69" s="205" t="e">
        <f ca="1">+IF(AND(ISNUMBER(OFFSET('Sanitation Data'!$H$5,0,10*ROW('Sanitation Data'!H63))),'Data Summary'!DJ69="Yes"),100-OFFSET('Sanitation Data'!$H$5,0,10*ROW('Sanitation Data'!H63)),NA())</f>
        <v>#N/A</v>
      </c>
      <c r="AV69" s="205" t="e">
        <f ca="1">+IF(AND(ISNUMBER(OFFSET('Sanitation Data'!$H$7,0,10*ROW('Sanitation Data'!H63))),'Data Summary'!DK69="Yes"),OFFSET('Sanitation Data'!$H$7,0,10*ROW('Sanitation Data'!H63)),NA())</f>
        <v>#N/A</v>
      </c>
      <c r="AW69" s="205" t="e">
        <f ca="1">+IF(AND(ISNUMBER(OFFSET('Sanitation Data'!$H$11,0,10*ROW('Sanitation Data'!H63))),'Data Summary'!DL69="Yes"),OFFSET('Sanitation Data'!$H$11,0,10*ROW('Sanitation Data'!H63)),NA())</f>
        <v>#N/A</v>
      </c>
      <c r="AX69" s="205" t="e">
        <f ca="1">+IF(AND(ISNUMBER(OFFSET('Sanitation Data'!$H$12,0,10*ROW('Sanitation Data'!H63))),'Data Summary'!DM69="Yes"),OFFSET('Sanitation Data'!$H$12,0,10*ROW('Sanitation Data'!H63)),NA())</f>
        <v>#N/A</v>
      </c>
      <c r="AY69" s="205" t="e">
        <f ca="1">+IF(AND(ISNUMBER(OFFSET('Sanitation Data'!$H$13,0,10*ROW('Sanitation Data'!H63))),'Data Summary'!DN69="Yes"),OFFSET('Sanitation Data'!$H$13,0,10*ROW('Sanitation Data'!H63)),NA())</f>
        <v>#N/A</v>
      </c>
      <c r="AZ69" s="206" t="e">
        <f ca="1">+IF(AND(ISNUMBER(OFFSET('Hygiene Data'!$C$6,0,10*ROW('Hygiene Data'!C63))),'Data Summary'!DO69="Yes"),OFFSET('Hygiene Data'!$C$6,0,10*ROW('Hygiene Data'!C63)),NA())</f>
        <v>#N/A</v>
      </c>
      <c r="BA69" s="206" t="e">
        <f ca="1">+IF(AND(ISNUMBER(OFFSET('Hygiene Data'!$C$8,0,10*ROW('Hygiene Data'!C63))),'Data Summary'!DP69="Yes"),OFFSET('Hygiene Data'!$C$8,0,10*ROW('Hygiene Data'!C63)),NA())</f>
        <v>#N/A</v>
      </c>
      <c r="BB69" s="206" t="e">
        <f ca="1">+IF(AND(ISNUMBER(OFFSET('Hygiene Data'!$C$10,0,10*ROW('Hygiene Data'!C63))),'Data Summary'!DQ69="Yes"),OFFSET('Hygiene Data'!$C$10,0,10*ROW('Hygiene Data'!C63)),NA())</f>
        <v>#N/A</v>
      </c>
      <c r="BC69" s="206" t="e">
        <f ca="1">+IF(AND(ISNUMBER(OFFSET('Hygiene Data'!$D$6,0,10*ROW('Hygiene Data'!D63))),'Data Summary'!DR69="Yes"),OFFSET('Hygiene Data'!$D$6,0,10*ROW('Hygiene Data'!D63)),NA())</f>
        <v>#N/A</v>
      </c>
      <c r="BD69" s="206" t="e">
        <f ca="1">+IF(AND(ISNUMBER(OFFSET('Hygiene Data'!$D$8,0,10*ROW('Hygiene Data'!D63))),'Data Summary'!DS69="Yes"),OFFSET('Hygiene Data'!$D$8,0,10*ROW('Hygiene Data'!D63)),NA())</f>
        <v>#N/A</v>
      </c>
      <c r="BE69" s="206" t="e">
        <f ca="1">+IF(AND(ISNUMBER(OFFSET('Hygiene Data'!$D$10,0,10*ROW('Hygiene Data'!D63))),'Data Summary'!DT69="Yes"),OFFSET('Hygiene Data'!$D$10,0,10*ROW('Hygiene Data'!D63)),NA())</f>
        <v>#N/A</v>
      </c>
      <c r="BF69" s="206" t="e">
        <f ca="1">+IF(AND(ISNUMBER(OFFSET('Hygiene Data'!$E$6,0,10*ROW('Hygiene Data'!E63))),'Data Summary'!DU69="Yes"),OFFSET('Hygiene Data'!$E$6,0,10*ROW('Hygiene Data'!E63)),NA())</f>
        <v>#N/A</v>
      </c>
      <c r="BG69" s="206" t="e">
        <f ca="1">+IF(AND(ISNUMBER(OFFSET('Hygiene Data'!$E$8,0,10*ROW('Hygiene Data'!E63))),'Data Summary'!DV69="Yes"),OFFSET('Hygiene Data'!$E$8,0,10*ROW('Hygiene Data'!E63)),NA())</f>
        <v>#N/A</v>
      </c>
      <c r="BH69" s="206" t="e">
        <f ca="1">+IF(AND(ISNUMBER(OFFSET('Hygiene Data'!$E$10,0,10*ROW('Hygiene Data'!E63))),'Data Summary'!DW69="Yes"),OFFSET('Hygiene Data'!$E$10,0,10*ROW('Hygiene Data'!E63)),NA())</f>
        <v>#N/A</v>
      </c>
      <c r="BI69" s="206" t="e">
        <f ca="1">+IF(AND(ISNUMBER(OFFSET('Hygiene Data'!$F$6,0,10*ROW('Hygiene Data'!F63))),'Data Summary'!DX69="Yes"),OFFSET('Hygiene Data'!$F$6,0,10*ROW('Hygiene Data'!F63)),NA())</f>
        <v>#N/A</v>
      </c>
      <c r="BJ69" s="206" t="e">
        <f ca="1">+IF(AND(ISNUMBER(OFFSET('Hygiene Data'!$F$8,0,10*ROW('Hygiene Data'!F63))),'Data Summary'!DY69="Yes"),OFFSET('Hygiene Data'!$F$8,0,10*ROW('Hygiene Data'!F63)),NA())</f>
        <v>#N/A</v>
      </c>
      <c r="BK69" s="206" t="e">
        <f ca="1">+IF(AND(ISNUMBER(OFFSET('Hygiene Data'!$F$10,0,10*ROW('Hygiene Data'!F63))),'Data Summary'!DZ69="Yes"),OFFSET('Hygiene Data'!$F$10,0,10*ROW('Hygiene Data'!F63)),NA())</f>
        <v>#N/A</v>
      </c>
      <c r="BL69" s="206" t="e">
        <f ca="1">+IF(AND(ISNUMBER(OFFSET('Hygiene Data'!$G$6,0,10*ROW('Hygiene Data'!G63))),'Data Summary'!EA69="Yes"),OFFSET('Hygiene Data'!$G$6,0,10*ROW('Hygiene Data'!G63)),NA())</f>
        <v>#N/A</v>
      </c>
      <c r="BM69" s="206" t="e">
        <f ca="1">+IF(AND(ISNUMBER(OFFSET('Hygiene Data'!$G$8,0,10*ROW('Hygiene Data'!G63))),'Data Summary'!EB69="Yes"),OFFSET('Hygiene Data'!$G$8,0,10*ROW('Hygiene Data'!G63)),NA())</f>
        <v>#N/A</v>
      </c>
      <c r="BN69" s="206" t="e">
        <f ca="1">+IF(AND(ISNUMBER(OFFSET('Hygiene Data'!$G$10,0,10*ROW('Hygiene Data'!G63))),'Data Summary'!EC69="Yes"),OFFSET('Hygiene Data'!$G$10,0,10*ROW('Hygiene Data'!G63)),NA())</f>
        <v>#N/A</v>
      </c>
      <c r="BO69" s="206" t="e">
        <f ca="1">+IF(AND(ISNUMBER(OFFSET('Hygiene Data'!$H$6,0,10*ROW('Hygiene Data'!H63))),'Data Summary'!ED69="Yes"),OFFSET('Hygiene Data'!$H$6,0,10*ROW('Hygiene Data'!H63)),NA())</f>
        <v>#N/A</v>
      </c>
      <c r="BP69" s="206" t="e">
        <f ca="1">+IF(AND(ISNUMBER(OFFSET('Hygiene Data'!$H$8,0,10*ROW('Hygiene Data'!H63))),'Data Summary'!EE69="Yes"),OFFSET('Hygiene Data'!$H$8,0,10*ROW('Hygiene Data'!H63)),NA())</f>
        <v>#N/A</v>
      </c>
      <c r="BQ69" s="206" t="e">
        <f ca="1">+IF(AND(ISNUMBER(OFFSET('Hygiene Data'!$H$10,0,10*ROW('Hygiene Data'!H63))),'Data Summary'!EF69="Yes"),OFFSET('Hygiene Data'!$H$10,0,10*ROW('Hygiene Data'!H63)),NA())</f>
        <v>#N/A</v>
      </c>
    </row>
    <row r="70" spans="1:69" x14ac:dyDescent="0.25">
      <c r="A70" s="59" t="e">
        <f ca="1">+IF(OFFSET('Water Data'!$B$1,0,10*ROW('Water Data'!B64))="",NA(),OFFSET('Water Data'!$B$1,0,10*ROW('Water Data'!B64)))</f>
        <v>#N/A</v>
      </c>
      <c r="B70" s="59" t="e">
        <f ca="1">+IF(OFFSET('Water Data'!$A$3,0,10*ROW('Water Data'!A67))="",NA(),OFFSET('Water Data'!$A$3,0,10*ROW('Water Data'!A67)))</f>
        <v>#N/A</v>
      </c>
      <c r="C70" s="59" t="e">
        <f ca="1">+IF(OFFSET('Water Data'!$C$3,0,10*ROW('Water Data'!C67))="",NA(),OFFSET('Water Data'!$C$3,0,10*ROW('Water Data'!C67)))</f>
        <v>#N/A</v>
      </c>
      <c r="D70" s="433" t="e">
        <f ca="1">+IF(AND(ISNUMBER(OFFSET('Water Data'!$C$5,0,10*ROW('Water Data'!C64))),'Data Summary'!BS70="Yes"),100-OFFSET('Water Data'!$C$5,0,10*ROW('Water Data'!C64)),NA())</f>
        <v>#N/A</v>
      </c>
      <c r="E70" s="433" t="e">
        <f ca="1">+IF(AND(ISNUMBER(OFFSET('Water Data'!$C$7,0,10*ROW('Water Data'!C64))),'Data Summary'!BT70="Yes"),OFFSET('Water Data'!$C$7,0,10*ROW('Water Data'!C64)),NA())</f>
        <v>#N/A</v>
      </c>
      <c r="F70" s="433" t="e">
        <f ca="1">+IF(AND(ISNUMBER(OFFSET('Water Data'!$C$10,0,10*ROW('Water Data'!C64))),'Data Summary'!BU70="Yes"),OFFSET('Water Data'!$C$10,0,10*ROW('Water Data'!C64)),NA())</f>
        <v>#N/A</v>
      </c>
      <c r="G70" s="433" t="e">
        <f ca="1">+IF(AND(ISNUMBER(OFFSET('Water Data'!$D$5,0,10*ROW('Water Data'!D64))),'Data Summary'!BV70="Yes"),100-OFFSET('Water Data'!$D$5,0,10*ROW('Water Data'!D64)),NA())</f>
        <v>#N/A</v>
      </c>
      <c r="H70" s="433" t="e">
        <f ca="1">+IF(AND(ISNUMBER(OFFSET('Water Data'!$D$7,0,10*ROW('Water Data'!D64))),'Data Summary'!BW70="Yes"),OFFSET('Water Data'!$D$7,0,10*ROW('Water Data'!D64)),NA())</f>
        <v>#N/A</v>
      </c>
      <c r="I70" s="433" t="e">
        <f ca="1">+IF(AND(ISNUMBER(OFFSET('Water Data'!$D$10,0,10*ROW('Water Data'!D64))),'Data Summary'!BX70="Yes"),OFFSET('Water Data'!$D$10,0,10*ROW('Water Data'!D64)),NA())</f>
        <v>#N/A</v>
      </c>
      <c r="J70" s="433" t="e">
        <f ca="1">+IF(AND(ISNUMBER(OFFSET('Water Data'!$E$5,0,10*ROW('Water Data'!E64))),'Data Summary'!BY70="Yes"),100-OFFSET('Water Data'!$E$5,0,10*ROW('Water Data'!E64)),NA())</f>
        <v>#N/A</v>
      </c>
      <c r="K70" s="433" t="e">
        <f ca="1">+IF(AND(ISNUMBER(OFFSET('Water Data'!$E$7,0,10*ROW('Water Data'!E64))),'Data Summary'!BZ70="Yes"),OFFSET('Water Data'!$E$7,0,10*ROW('Water Data'!E64)),NA())</f>
        <v>#N/A</v>
      </c>
      <c r="L70" s="433" t="e">
        <f ca="1">+IF(AND(ISNUMBER(OFFSET('Water Data'!$E$10,0,10*ROW('Water Data'!E64))),'Data Summary'!CA70="Yes"),OFFSET('Water Data'!$E$10,0,10*ROW('Water Data'!E64)),NA())</f>
        <v>#N/A</v>
      </c>
      <c r="M70" s="433" t="e">
        <f ca="1">+IF(AND(ISNUMBER(OFFSET('Water Data'!$F$5,0,10*ROW('Water Data'!F64))),'Data Summary'!CB70="Yes"),100-OFFSET('Water Data'!$F$5,0,10*ROW('Water Data'!F64)),NA())</f>
        <v>#N/A</v>
      </c>
      <c r="N70" s="433" t="e">
        <f ca="1">+IF(AND(ISNUMBER(OFFSET('Water Data'!$F$7,0,10*ROW('Water Data'!F64))),'Data Summary'!CC70="Yes"),OFFSET('Water Data'!$F$7,0,10*ROW('Water Data'!F64)),NA())</f>
        <v>#N/A</v>
      </c>
      <c r="O70" s="433" t="e">
        <f ca="1">+IF(AND(ISNUMBER(OFFSET('Water Data'!$F$10,0,10*ROW('Water Data'!F64))),'Data Summary'!CD70="Yes"),OFFSET('Water Data'!$F$10,0,10*ROW('Water Data'!F64)),NA())</f>
        <v>#N/A</v>
      </c>
      <c r="P70" s="433" t="e">
        <f ca="1">+IF(AND(ISNUMBER(OFFSET('Water Data'!$G$5,0,10*ROW('Water Data'!G64))),'Data Summary'!CE70="Yes"),100-OFFSET('Water Data'!$G$5,0,10*ROW('Water Data'!G64)),NA())</f>
        <v>#N/A</v>
      </c>
      <c r="Q70" s="433" t="e">
        <f ca="1">+IF(AND(ISNUMBER(OFFSET('Water Data'!$G$7,0,10*ROW('Water Data'!G64))),'Data Summary'!CF70="Yes"),OFFSET('Water Data'!$G$7,0,10*ROW('Water Data'!G64)),NA())</f>
        <v>#N/A</v>
      </c>
      <c r="R70" s="433" t="e">
        <f ca="1">+IF(AND(ISNUMBER(OFFSET('Water Data'!$G$10,0,10*ROW('Water Data'!G64))),'Data Summary'!CG70="Yes"),OFFSET('Water Data'!$G$10,0,10*ROW('Water Data'!G64)),NA())</f>
        <v>#N/A</v>
      </c>
      <c r="S70" s="433" t="e">
        <f ca="1">+IF(AND(ISNUMBER(OFFSET('Water Data'!$H$5,0,10*ROW('Water Data'!H64))),'Data Summary'!CH70="Yes"),100-OFFSET('Water Data'!$H$5,0,10*ROW('Water Data'!H64)),NA())</f>
        <v>#N/A</v>
      </c>
      <c r="T70" s="433" t="e">
        <f ca="1">+IF(AND(ISNUMBER(OFFSET('Water Data'!$H$7,0,10*ROW('Water Data'!H64))),'Data Summary'!CI70="Yes"),OFFSET('Water Data'!$H$7,0,10*ROW('Water Data'!H64)),NA())</f>
        <v>#N/A</v>
      </c>
      <c r="U70" s="433" t="e">
        <f ca="1">+IF(AND(ISNUMBER(OFFSET('Water Data'!$H$10,0,10*ROW('Water Data'!H64))),'Data Summary'!CJ70="Yes"),OFFSET('Water Data'!$H$10,0,10*ROW('Water Data'!H64)),NA())</f>
        <v>#N/A</v>
      </c>
      <c r="V70" s="205" t="e">
        <f ca="1">+IF(AND(ISNUMBER(OFFSET('Sanitation Data'!$C$5,0,10*ROW('Sanitation Data'!C64))),'Data Summary'!CK70="Yes"),100-OFFSET('Sanitation Data'!$C$5,0,10*ROW('Sanitation Data'!C64)),NA())</f>
        <v>#N/A</v>
      </c>
      <c r="W70" s="205" t="e">
        <f ca="1">+IF(AND(ISNUMBER(OFFSET('Sanitation Data'!$C$7,0,10*ROW('Sanitation Data'!C64))),'Data Summary'!CL70="Yes"),OFFSET('Sanitation Data'!$C$7,0,10*ROW('Sanitation Data'!C64)),NA())</f>
        <v>#N/A</v>
      </c>
      <c r="X70" s="205" t="e">
        <f ca="1">+IF(AND(ISNUMBER(OFFSET('Sanitation Data'!$C$11,0,10*ROW('Sanitation Data'!C64))),'Data Summary'!CM70="Yes"),OFFSET('Sanitation Data'!$C$11,0,10*ROW('Sanitation Data'!C64)),NA())</f>
        <v>#N/A</v>
      </c>
      <c r="Y70" s="205" t="e">
        <f ca="1">+IF(AND(ISNUMBER(OFFSET('Sanitation Data'!$C$12,0,10*ROW('Sanitation Data'!C64))),'Data Summary'!CN70="Yes"),OFFSET('Sanitation Data'!$C$12,0,10*ROW('Sanitation Data'!C64)),NA())</f>
        <v>#N/A</v>
      </c>
      <c r="Z70" s="205" t="e">
        <f ca="1">+IF(AND(ISNUMBER(OFFSET('Sanitation Data'!$C$13,0,10*ROW('Sanitation Data'!C64))),'Data Summary'!CO70="Yes"),OFFSET('Sanitation Data'!$C$13,0,10*ROW('Sanitation Data'!C64)),NA())</f>
        <v>#N/A</v>
      </c>
      <c r="AA70" s="205" t="e">
        <f ca="1">+IF(AND(ISNUMBER(OFFSET('Sanitation Data'!$D$5,0,10*ROW('Sanitation Data'!D64))),'Data Summary'!CP70="Yes"),100-OFFSET('Sanitation Data'!$D$5,0,10*ROW('Sanitation Data'!D64)),NA())</f>
        <v>#N/A</v>
      </c>
      <c r="AB70" s="205" t="e">
        <f ca="1">+IF(AND(ISNUMBER(OFFSET('Sanitation Data'!$D$7,0,10*ROW('Sanitation Data'!D64))),'Data Summary'!CQ70="Yes"),OFFSET('Sanitation Data'!$D$7,0,10*ROW('Sanitation Data'!D64)),NA())</f>
        <v>#N/A</v>
      </c>
      <c r="AC70" s="205" t="e">
        <f ca="1">+IF(AND(ISNUMBER(OFFSET('Sanitation Data'!$D$11,0,10*ROW('Sanitation Data'!D64))),'Data Summary'!CR70="Yes"),OFFSET('Sanitation Data'!$D$11,0,10*ROW('Sanitation Data'!D64)),NA())</f>
        <v>#N/A</v>
      </c>
      <c r="AD70" s="205" t="e">
        <f ca="1">+IF(AND(ISNUMBER(OFFSET('Sanitation Data'!$D$12,0,10*ROW('Sanitation Data'!D64))),'Data Summary'!CS70="Yes"),OFFSET('Sanitation Data'!$D$12,0,10*ROW('Sanitation Data'!D64)),NA())</f>
        <v>#N/A</v>
      </c>
      <c r="AE70" s="205" t="e">
        <f ca="1">+IF(AND(ISNUMBER(OFFSET('Sanitation Data'!$D$13,0,10*ROW('Sanitation Data'!D64))),'Data Summary'!CT70="Yes"),OFFSET('Sanitation Data'!$D$13,0,10*ROW('Sanitation Data'!D64)),NA())</f>
        <v>#N/A</v>
      </c>
      <c r="AF70" s="205" t="e">
        <f ca="1">+IF(AND(ISNUMBER(OFFSET('Sanitation Data'!$E$5,0,10*ROW('Sanitation Data'!E64))),'Data Summary'!CU70="Yes"),100-OFFSET('Sanitation Data'!$E$5,0,10*ROW('Sanitation Data'!E64)),NA())</f>
        <v>#N/A</v>
      </c>
      <c r="AG70" s="205" t="e">
        <f ca="1">+IF(AND(ISNUMBER(OFFSET('Sanitation Data'!$E$7,0,10*ROW('Sanitation Data'!E64))),'Data Summary'!CV70="Yes"),OFFSET('Sanitation Data'!$E$7,0,10*ROW('Sanitation Data'!E64)),NA())</f>
        <v>#N/A</v>
      </c>
      <c r="AH70" s="205" t="e">
        <f ca="1">+IF(AND(ISNUMBER(OFFSET('Sanitation Data'!$E$11,0,10*ROW('Sanitation Data'!E64))),'Data Summary'!CW70="Yes"),OFFSET('Sanitation Data'!$E$11,0,10*ROW('Sanitation Data'!E64)),NA())</f>
        <v>#N/A</v>
      </c>
      <c r="AI70" s="205" t="e">
        <f ca="1">+IF(AND(ISNUMBER(OFFSET('Sanitation Data'!$E$12,0,10*ROW('Sanitation Data'!E64))),'Data Summary'!CX70="Yes"),OFFSET('Sanitation Data'!$E$12,0,10*ROW('Sanitation Data'!E64)),NA())</f>
        <v>#N/A</v>
      </c>
      <c r="AJ70" s="205" t="e">
        <f ca="1">+IF(AND(ISNUMBER(OFFSET('Sanitation Data'!$E$13,0,10*ROW('Sanitation Data'!E64))),'Data Summary'!CY70="Yes"),OFFSET('Sanitation Data'!$E$13,0,10*ROW('Sanitation Data'!E64)),NA())</f>
        <v>#N/A</v>
      </c>
      <c r="AK70" s="205" t="e">
        <f ca="1">+IF(AND(ISNUMBER(OFFSET('Sanitation Data'!$F$5,0,10*ROW('Sanitation Data'!F64))),'Data Summary'!CZ70="Yes"),100-OFFSET('Sanitation Data'!$F$5,0,10*ROW('Sanitation Data'!F64)),NA())</f>
        <v>#N/A</v>
      </c>
      <c r="AL70" s="205" t="e">
        <f ca="1">+IF(AND(ISNUMBER(OFFSET('Sanitation Data'!$F$7,0,10*ROW('Sanitation Data'!F64))),'Data Summary'!DA70="Yes"),OFFSET('Sanitation Data'!$F$7,0,10*ROW('Sanitation Data'!F64)),NA())</f>
        <v>#N/A</v>
      </c>
      <c r="AM70" s="205" t="e">
        <f ca="1">+IF(AND(ISNUMBER(OFFSET('Sanitation Data'!$F$11,0,10*ROW('Sanitation Data'!F64))),'Data Summary'!DB70="Yes"),OFFSET('Sanitation Data'!$F$11,0,10*ROW('Sanitation Data'!F64)),NA())</f>
        <v>#N/A</v>
      </c>
      <c r="AN70" s="205" t="e">
        <f ca="1">+IF(AND(ISNUMBER(OFFSET('Sanitation Data'!$F$12,0,10*ROW('Sanitation Data'!F64))),'Data Summary'!DC70="Yes"),OFFSET('Sanitation Data'!$F$12,0,10*ROW('Sanitation Data'!F64)),NA())</f>
        <v>#N/A</v>
      </c>
      <c r="AO70" s="205" t="e">
        <f ca="1">+IF(AND(ISNUMBER(OFFSET('Sanitation Data'!$F$13,0,10*ROW('Sanitation Data'!F64))),'Data Summary'!DD70="Yes"),OFFSET('Sanitation Data'!$F$13,0,10*ROW('Sanitation Data'!F64)),NA())</f>
        <v>#N/A</v>
      </c>
      <c r="AP70" s="205" t="e">
        <f ca="1">+IF(AND(ISNUMBER(OFFSET('Sanitation Data'!$G$5,0,10*ROW('Sanitation Data'!G64))),'Data Summary'!DE70="Yes"),100-OFFSET('Sanitation Data'!$G$5,0,10*ROW('Sanitation Data'!G64)),NA())</f>
        <v>#N/A</v>
      </c>
      <c r="AQ70" s="205" t="e">
        <f ca="1">+IF(AND(ISNUMBER(OFFSET('Sanitation Data'!$G$7,0,10*ROW('Sanitation Data'!G64))),'Data Summary'!DF70="Yes"),OFFSET('Sanitation Data'!$G$7,0,10*ROW('Sanitation Data'!G64)),NA())</f>
        <v>#N/A</v>
      </c>
      <c r="AR70" s="205" t="e">
        <f ca="1">+IF(AND(ISNUMBER(OFFSET('Sanitation Data'!$G$11,0,10*ROW('Sanitation Data'!G64))),'Data Summary'!DG70="Yes"),OFFSET('Sanitation Data'!$G$11,0,10*ROW('Sanitation Data'!G64)),NA())</f>
        <v>#N/A</v>
      </c>
      <c r="AS70" s="205" t="e">
        <f ca="1">+IF(AND(ISNUMBER(OFFSET('Sanitation Data'!$G$12,0,10*ROW('Sanitation Data'!G64))),'Data Summary'!DH70="Yes"),OFFSET('Sanitation Data'!$G$12,0,10*ROW('Sanitation Data'!G64)),NA())</f>
        <v>#N/A</v>
      </c>
      <c r="AT70" s="205" t="e">
        <f ca="1">+IF(AND(ISNUMBER(OFFSET('Sanitation Data'!$G$13,0,10*ROW('Sanitation Data'!G64))),'Data Summary'!DI70="Yes"),OFFSET('Sanitation Data'!$G$13,0,10*ROW('Sanitation Data'!G64)),NA())</f>
        <v>#N/A</v>
      </c>
      <c r="AU70" s="205" t="e">
        <f ca="1">+IF(AND(ISNUMBER(OFFSET('Sanitation Data'!$H$5,0,10*ROW('Sanitation Data'!H64))),'Data Summary'!DJ70="Yes"),100-OFFSET('Sanitation Data'!$H$5,0,10*ROW('Sanitation Data'!H64)),NA())</f>
        <v>#N/A</v>
      </c>
      <c r="AV70" s="205" t="e">
        <f ca="1">+IF(AND(ISNUMBER(OFFSET('Sanitation Data'!$H$7,0,10*ROW('Sanitation Data'!H64))),'Data Summary'!DK70="Yes"),OFFSET('Sanitation Data'!$H$7,0,10*ROW('Sanitation Data'!H64)),NA())</f>
        <v>#N/A</v>
      </c>
      <c r="AW70" s="205" t="e">
        <f ca="1">+IF(AND(ISNUMBER(OFFSET('Sanitation Data'!$H$11,0,10*ROW('Sanitation Data'!H64))),'Data Summary'!DL70="Yes"),OFFSET('Sanitation Data'!$H$11,0,10*ROW('Sanitation Data'!H64)),NA())</f>
        <v>#N/A</v>
      </c>
      <c r="AX70" s="205" t="e">
        <f ca="1">+IF(AND(ISNUMBER(OFFSET('Sanitation Data'!$H$12,0,10*ROW('Sanitation Data'!H64))),'Data Summary'!DM70="Yes"),OFFSET('Sanitation Data'!$H$12,0,10*ROW('Sanitation Data'!H64)),NA())</f>
        <v>#N/A</v>
      </c>
      <c r="AY70" s="205" t="e">
        <f ca="1">+IF(AND(ISNUMBER(OFFSET('Sanitation Data'!$H$13,0,10*ROW('Sanitation Data'!H64))),'Data Summary'!DN70="Yes"),OFFSET('Sanitation Data'!$H$13,0,10*ROW('Sanitation Data'!H64)),NA())</f>
        <v>#N/A</v>
      </c>
      <c r="AZ70" s="206" t="e">
        <f ca="1">+IF(AND(ISNUMBER(OFFSET('Hygiene Data'!$C$6,0,10*ROW('Hygiene Data'!C64))),'Data Summary'!DO70="Yes"),OFFSET('Hygiene Data'!$C$6,0,10*ROW('Hygiene Data'!C64)),NA())</f>
        <v>#N/A</v>
      </c>
      <c r="BA70" s="206" t="e">
        <f ca="1">+IF(AND(ISNUMBER(OFFSET('Hygiene Data'!$C$8,0,10*ROW('Hygiene Data'!C64))),'Data Summary'!DP70="Yes"),OFFSET('Hygiene Data'!$C$8,0,10*ROW('Hygiene Data'!C64)),NA())</f>
        <v>#N/A</v>
      </c>
      <c r="BB70" s="206" t="e">
        <f ca="1">+IF(AND(ISNUMBER(OFFSET('Hygiene Data'!$C$10,0,10*ROW('Hygiene Data'!C64))),'Data Summary'!DQ70="Yes"),OFFSET('Hygiene Data'!$C$10,0,10*ROW('Hygiene Data'!C64)),NA())</f>
        <v>#N/A</v>
      </c>
      <c r="BC70" s="206" t="e">
        <f ca="1">+IF(AND(ISNUMBER(OFFSET('Hygiene Data'!$D$6,0,10*ROW('Hygiene Data'!D64))),'Data Summary'!DR70="Yes"),OFFSET('Hygiene Data'!$D$6,0,10*ROW('Hygiene Data'!D64)),NA())</f>
        <v>#N/A</v>
      </c>
      <c r="BD70" s="206" t="e">
        <f ca="1">+IF(AND(ISNUMBER(OFFSET('Hygiene Data'!$D$8,0,10*ROW('Hygiene Data'!D64))),'Data Summary'!DS70="Yes"),OFFSET('Hygiene Data'!$D$8,0,10*ROW('Hygiene Data'!D64)),NA())</f>
        <v>#N/A</v>
      </c>
      <c r="BE70" s="206" t="e">
        <f ca="1">+IF(AND(ISNUMBER(OFFSET('Hygiene Data'!$D$10,0,10*ROW('Hygiene Data'!D64))),'Data Summary'!DT70="Yes"),OFFSET('Hygiene Data'!$D$10,0,10*ROW('Hygiene Data'!D64)),NA())</f>
        <v>#N/A</v>
      </c>
      <c r="BF70" s="206" t="e">
        <f ca="1">+IF(AND(ISNUMBER(OFFSET('Hygiene Data'!$E$6,0,10*ROW('Hygiene Data'!E64))),'Data Summary'!DU70="Yes"),OFFSET('Hygiene Data'!$E$6,0,10*ROW('Hygiene Data'!E64)),NA())</f>
        <v>#N/A</v>
      </c>
      <c r="BG70" s="206" t="e">
        <f ca="1">+IF(AND(ISNUMBER(OFFSET('Hygiene Data'!$E$8,0,10*ROW('Hygiene Data'!E64))),'Data Summary'!DV70="Yes"),OFFSET('Hygiene Data'!$E$8,0,10*ROW('Hygiene Data'!E64)),NA())</f>
        <v>#N/A</v>
      </c>
      <c r="BH70" s="206" t="e">
        <f ca="1">+IF(AND(ISNUMBER(OFFSET('Hygiene Data'!$E$10,0,10*ROW('Hygiene Data'!E64))),'Data Summary'!DW70="Yes"),OFFSET('Hygiene Data'!$E$10,0,10*ROW('Hygiene Data'!E64)),NA())</f>
        <v>#N/A</v>
      </c>
      <c r="BI70" s="206" t="e">
        <f ca="1">+IF(AND(ISNUMBER(OFFSET('Hygiene Data'!$F$6,0,10*ROW('Hygiene Data'!F64))),'Data Summary'!DX70="Yes"),OFFSET('Hygiene Data'!$F$6,0,10*ROW('Hygiene Data'!F64)),NA())</f>
        <v>#N/A</v>
      </c>
      <c r="BJ70" s="206" t="e">
        <f ca="1">+IF(AND(ISNUMBER(OFFSET('Hygiene Data'!$F$8,0,10*ROW('Hygiene Data'!F64))),'Data Summary'!DY70="Yes"),OFFSET('Hygiene Data'!$F$8,0,10*ROW('Hygiene Data'!F64)),NA())</f>
        <v>#N/A</v>
      </c>
      <c r="BK70" s="206" t="e">
        <f ca="1">+IF(AND(ISNUMBER(OFFSET('Hygiene Data'!$F$10,0,10*ROW('Hygiene Data'!F64))),'Data Summary'!DZ70="Yes"),OFFSET('Hygiene Data'!$F$10,0,10*ROW('Hygiene Data'!F64)),NA())</f>
        <v>#N/A</v>
      </c>
      <c r="BL70" s="206" t="e">
        <f ca="1">+IF(AND(ISNUMBER(OFFSET('Hygiene Data'!$G$6,0,10*ROW('Hygiene Data'!G64))),'Data Summary'!EA70="Yes"),OFFSET('Hygiene Data'!$G$6,0,10*ROW('Hygiene Data'!G64)),NA())</f>
        <v>#N/A</v>
      </c>
      <c r="BM70" s="206" t="e">
        <f ca="1">+IF(AND(ISNUMBER(OFFSET('Hygiene Data'!$G$8,0,10*ROW('Hygiene Data'!G64))),'Data Summary'!EB70="Yes"),OFFSET('Hygiene Data'!$G$8,0,10*ROW('Hygiene Data'!G64)),NA())</f>
        <v>#N/A</v>
      </c>
      <c r="BN70" s="206" t="e">
        <f ca="1">+IF(AND(ISNUMBER(OFFSET('Hygiene Data'!$G$10,0,10*ROW('Hygiene Data'!G64))),'Data Summary'!EC70="Yes"),OFFSET('Hygiene Data'!$G$10,0,10*ROW('Hygiene Data'!G64)),NA())</f>
        <v>#N/A</v>
      </c>
      <c r="BO70" s="206" t="e">
        <f ca="1">+IF(AND(ISNUMBER(OFFSET('Hygiene Data'!$H$6,0,10*ROW('Hygiene Data'!H64))),'Data Summary'!ED70="Yes"),OFFSET('Hygiene Data'!$H$6,0,10*ROW('Hygiene Data'!H64)),NA())</f>
        <v>#N/A</v>
      </c>
      <c r="BP70" s="206" t="e">
        <f ca="1">+IF(AND(ISNUMBER(OFFSET('Hygiene Data'!$H$8,0,10*ROW('Hygiene Data'!H64))),'Data Summary'!EE70="Yes"),OFFSET('Hygiene Data'!$H$8,0,10*ROW('Hygiene Data'!H64)),NA())</f>
        <v>#N/A</v>
      </c>
      <c r="BQ70" s="206" t="e">
        <f ca="1">+IF(AND(ISNUMBER(OFFSET('Hygiene Data'!$H$10,0,10*ROW('Hygiene Data'!H64))),'Data Summary'!EF70="Yes"),OFFSET('Hygiene Data'!$H$10,0,10*ROW('Hygiene Data'!H64)),NA())</f>
        <v>#N/A</v>
      </c>
    </row>
    <row r="71" spans="1:69" x14ac:dyDescent="0.25">
      <c r="A71" s="59" t="e">
        <f ca="1">+IF(OFFSET('Water Data'!$B$1,0,10*ROW('Water Data'!B65))="",NA(),OFFSET('Water Data'!$B$1,0,10*ROW('Water Data'!B65)))</f>
        <v>#N/A</v>
      </c>
      <c r="B71" s="59" t="e">
        <f ca="1">+IF(OFFSET('Water Data'!$A$3,0,10*ROW('Water Data'!A68))="",NA(),OFFSET('Water Data'!$A$3,0,10*ROW('Water Data'!A68)))</f>
        <v>#N/A</v>
      </c>
      <c r="C71" s="59" t="e">
        <f ca="1">+IF(OFFSET('Water Data'!$C$3,0,10*ROW('Water Data'!C68))="",NA(),OFFSET('Water Data'!$C$3,0,10*ROW('Water Data'!C68)))</f>
        <v>#N/A</v>
      </c>
      <c r="D71" s="433" t="e">
        <f ca="1">+IF(AND(ISNUMBER(OFFSET('Water Data'!$C$5,0,10*ROW('Water Data'!C65))),'Data Summary'!BS71="Yes"),100-OFFSET('Water Data'!$C$5,0,10*ROW('Water Data'!C65)),NA())</f>
        <v>#N/A</v>
      </c>
      <c r="E71" s="433" t="e">
        <f ca="1">+IF(AND(ISNUMBER(OFFSET('Water Data'!$C$7,0,10*ROW('Water Data'!C65))),'Data Summary'!BT71="Yes"),OFFSET('Water Data'!$C$7,0,10*ROW('Water Data'!C65)),NA())</f>
        <v>#N/A</v>
      </c>
      <c r="F71" s="433" t="e">
        <f ca="1">+IF(AND(ISNUMBER(OFFSET('Water Data'!$C$10,0,10*ROW('Water Data'!C65))),'Data Summary'!BU71="Yes"),OFFSET('Water Data'!$C$10,0,10*ROW('Water Data'!C65)),NA())</f>
        <v>#N/A</v>
      </c>
      <c r="G71" s="433" t="e">
        <f ca="1">+IF(AND(ISNUMBER(OFFSET('Water Data'!$D$5,0,10*ROW('Water Data'!D65))),'Data Summary'!BV71="Yes"),100-OFFSET('Water Data'!$D$5,0,10*ROW('Water Data'!D65)),NA())</f>
        <v>#N/A</v>
      </c>
      <c r="H71" s="433" t="e">
        <f ca="1">+IF(AND(ISNUMBER(OFFSET('Water Data'!$D$7,0,10*ROW('Water Data'!D65))),'Data Summary'!BW71="Yes"),OFFSET('Water Data'!$D$7,0,10*ROW('Water Data'!D65)),NA())</f>
        <v>#N/A</v>
      </c>
      <c r="I71" s="433" t="e">
        <f ca="1">+IF(AND(ISNUMBER(OFFSET('Water Data'!$D$10,0,10*ROW('Water Data'!D65))),'Data Summary'!BX71="Yes"),OFFSET('Water Data'!$D$10,0,10*ROW('Water Data'!D65)),NA())</f>
        <v>#N/A</v>
      </c>
      <c r="J71" s="433" t="e">
        <f ca="1">+IF(AND(ISNUMBER(OFFSET('Water Data'!$E$5,0,10*ROW('Water Data'!E65))),'Data Summary'!BY71="Yes"),100-OFFSET('Water Data'!$E$5,0,10*ROW('Water Data'!E65)),NA())</f>
        <v>#N/A</v>
      </c>
      <c r="K71" s="433" t="e">
        <f ca="1">+IF(AND(ISNUMBER(OFFSET('Water Data'!$E$7,0,10*ROW('Water Data'!E65))),'Data Summary'!BZ71="Yes"),OFFSET('Water Data'!$E$7,0,10*ROW('Water Data'!E65)),NA())</f>
        <v>#N/A</v>
      </c>
      <c r="L71" s="433" t="e">
        <f ca="1">+IF(AND(ISNUMBER(OFFSET('Water Data'!$E$10,0,10*ROW('Water Data'!E65))),'Data Summary'!CA71="Yes"),OFFSET('Water Data'!$E$10,0,10*ROW('Water Data'!E65)),NA())</f>
        <v>#N/A</v>
      </c>
      <c r="M71" s="433" t="e">
        <f ca="1">+IF(AND(ISNUMBER(OFFSET('Water Data'!$F$5,0,10*ROW('Water Data'!F65))),'Data Summary'!CB71="Yes"),100-OFFSET('Water Data'!$F$5,0,10*ROW('Water Data'!F65)),NA())</f>
        <v>#N/A</v>
      </c>
      <c r="N71" s="433" t="e">
        <f ca="1">+IF(AND(ISNUMBER(OFFSET('Water Data'!$F$7,0,10*ROW('Water Data'!F65))),'Data Summary'!CC71="Yes"),OFFSET('Water Data'!$F$7,0,10*ROW('Water Data'!F65)),NA())</f>
        <v>#N/A</v>
      </c>
      <c r="O71" s="433" t="e">
        <f ca="1">+IF(AND(ISNUMBER(OFFSET('Water Data'!$F$10,0,10*ROW('Water Data'!F65))),'Data Summary'!CD71="Yes"),OFFSET('Water Data'!$F$10,0,10*ROW('Water Data'!F65)),NA())</f>
        <v>#N/A</v>
      </c>
      <c r="P71" s="433" t="e">
        <f ca="1">+IF(AND(ISNUMBER(OFFSET('Water Data'!$G$5,0,10*ROW('Water Data'!G65))),'Data Summary'!CE71="Yes"),100-OFFSET('Water Data'!$G$5,0,10*ROW('Water Data'!G65)),NA())</f>
        <v>#N/A</v>
      </c>
      <c r="Q71" s="433" t="e">
        <f ca="1">+IF(AND(ISNUMBER(OFFSET('Water Data'!$G$7,0,10*ROW('Water Data'!G65))),'Data Summary'!CF71="Yes"),OFFSET('Water Data'!$G$7,0,10*ROW('Water Data'!G65)),NA())</f>
        <v>#N/A</v>
      </c>
      <c r="R71" s="433" t="e">
        <f ca="1">+IF(AND(ISNUMBER(OFFSET('Water Data'!$G$10,0,10*ROW('Water Data'!G65))),'Data Summary'!CG71="Yes"),OFFSET('Water Data'!$G$10,0,10*ROW('Water Data'!G65)),NA())</f>
        <v>#N/A</v>
      </c>
      <c r="S71" s="433" t="e">
        <f ca="1">+IF(AND(ISNUMBER(OFFSET('Water Data'!$H$5,0,10*ROW('Water Data'!H65))),'Data Summary'!CH71="Yes"),100-OFFSET('Water Data'!$H$5,0,10*ROW('Water Data'!H65)),NA())</f>
        <v>#N/A</v>
      </c>
      <c r="T71" s="433" t="e">
        <f ca="1">+IF(AND(ISNUMBER(OFFSET('Water Data'!$H$7,0,10*ROW('Water Data'!H65))),'Data Summary'!CI71="Yes"),OFFSET('Water Data'!$H$7,0,10*ROW('Water Data'!H65)),NA())</f>
        <v>#N/A</v>
      </c>
      <c r="U71" s="433" t="e">
        <f ca="1">+IF(AND(ISNUMBER(OFFSET('Water Data'!$H$10,0,10*ROW('Water Data'!H65))),'Data Summary'!CJ71="Yes"),OFFSET('Water Data'!$H$10,0,10*ROW('Water Data'!H65)),NA())</f>
        <v>#N/A</v>
      </c>
      <c r="V71" s="205" t="e">
        <f ca="1">+IF(AND(ISNUMBER(OFFSET('Sanitation Data'!$C$5,0,10*ROW('Sanitation Data'!C65))),'Data Summary'!CK71="Yes"),100-OFFSET('Sanitation Data'!$C$5,0,10*ROW('Sanitation Data'!C65)),NA())</f>
        <v>#N/A</v>
      </c>
      <c r="W71" s="205" t="e">
        <f ca="1">+IF(AND(ISNUMBER(OFFSET('Sanitation Data'!$C$7,0,10*ROW('Sanitation Data'!C65))),'Data Summary'!CL71="Yes"),OFFSET('Sanitation Data'!$C$7,0,10*ROW('Sanitation Data'!C65)),NA())</f>
        <v>#N/A</v>
      </c>
      <c r="X71" s="205" t="e">
        <f ca="1">+IF(AND(ISNUMBER(OFFSET('Sanitation Data'!$C$11,0,10*ROW('Sanitation Data'!C65))),'Data Summary'!CM71="Yes"),OFFSET('Sanitation Data'!$C$11,0,10*ROW('Sanitation Data'!C65)),NA())</f>
        <v>#N/A</v>
      </c>
      <c r="Y71" s="205" t="e">
        <f ca="1">+IF(AND(ISNUMBER(OFFSET('Sanitation Data'!$C$12,0,10*ROW('Sanitation Data'!C65))),'Data Summary'!CN71="Yes"),OFFSET('Sanitation Data'!$C$12,0,10*ROW('Sanitation Data'!C65)),NA())</f>
        <v>#N/A</v>
      </c>
      <c r="Z71" s="205" t="e">
        <f ca="1">+IF(AND(ISNUMBER(OFFSET('Sanitation Data'!$C$13,0,10*ROW('Sanitation Data'!C65))),'Data Summary'!CO71="Yes"),OFFSET('Sanitation Data'!$C$13,0,10*ROW('Sanitation Data'!C65)),NA())</f>
        <v>#N/A</v>
      </c>
      <c r="AA71" s="205" t="e">
        <f ca="1">+IF(AND(ISNUMBER(OFFSET('Sanitation Data'!$D$5,0,10*ROW('Sanitation Data'!D65))),'Data Summary'!CP71="Yes"),100-OFFSET('Sanitation Data'!$D$5,0,10*ROW('Sanitation Data'!D65)),NA())</f>
        <v>#N/A</v>
      </c>
      <c r="AB71" s="205" t="e">
        <f ca="1">+IF(AND(ISNUMBER(OFFSET('Sanitation Data'!$D$7,0,10*ROW('Sanitation Data'!D65))),'Data Summary'!CQ71="Yes"),OFFSET('Sanitation Data'!$D$7,0,10*ROW('Sanitation Data'!D65)),NA())</f>
        <v>#N/A</v>
      </c>
      <c r="AC71" s="205" t="e">
        <f ca="1">+IF(AND(ISNUMBER(OFFSET('Sanitation Data'!$D$11,0,10*ROW('Sanitation Data'!D65))),'Data Summary'!CR71="Yes"),OFFSET('Sanitation Data'!$D$11,0,10*ROW('Sanitation Data'!D65)),NA())</f>
        <v>#N/A</v>
      </c>
      <c r="AD71" s="205" t="e">
        <f ca="1">+IF(AND(ISNUMBER(OFFSET('Sanitation Data'!$D$12,0,10*ROW('Sanitation Data'!D65))),'Data Summary'!CS71="Yes"),OFFSET('Sanitation Data'!$D$12,0,10*ROW('Sanitation Data'!D65)),NA())</f>
        <v>#N/A</v>
      </c>
      <c r="AE71" s="205" t="e">
        <f ca="1">+IF(AND(ISNUMBER(OFFSET('Sanitation Data'!$D$13,0,10*ROW('Sanitation Data'!D65))),'Data Summary'!CT71="Yes"),OFFSET('Sanitation Data'!$D$13,0,10*ROW('Sanitation Data'!D65)),NA())</f>
        <v>#N/A</v>
      </c>
      <c r="AF71" s="205" t="e">
        <f ca="1">+IF(AND(ISNUMBER(OFFSET('Sanitation Data'!$E$5,0,10*ROW('Sanitation Data'!E65))),'Data Summary'!CU71="Yes"),100-OFFSET('Sanitation Data'!$E$5,0,10*ROW('Sanitation Data'!E65)),NA())</f>
        <v>#N/A</v>
      </c>
      <c r="AG71" s="205" t="e">
        <f ca="1">+IF(AND(ISNUMBER(OFFSET('Sanitation Data'!$E$7,0,10*ROW('Sanitation Data'!E65))),'Data Summary'!CV71="Yes"),OFFSET('Sanitation Data'!$E$7,0,10*ROW('Sanitation Data'!E65)),NA())</f>
        <v>#N/A</v>
      </c>
      <c r="AH71" s="205" t="e">
        <f ca="1">+IF(AND(ISNUMBER(OFFSET('Sanitation Data'!$E$11,0,10*ROW('Sanitation Data'!E65))),'Data Summary'!CW71="Yes"),OFFSET('Sanitation Data'!$E$11,0,10*ROW('Sanitation Data'!E65)),NA())</f>
        <v>#N/A</v>
      </c>
      <c r="AI71" s="205" t="e">
        <f ca="1">+IF(AND(ISNUMBER(OFFSET('Sanitation Data'!$E$12,0,10*ROW('Sanitation Data'!E65))),'Data Summary'!CX71="Yes"),OFFSET('Sanitation Data'!$E$12,0,10*ROW('Sanitation Data'!E65)),NA())</f>
        <v>#N/A</v>
      </c>
      <c r="AJ71" s="205" t="e">
        <f ca="1">+IF(AND(ISNUMBER(OFFSET('Sanitation Data'!$E$13,0,10*ROW('Sanitation Data'!E65))),'Data Summary'!CY71="Yes"),OFFSET('Sanitation Data'!$E$13,0,10*ROW('Sanitation Data'!E65)),NA())</f>
        <v>#N/A</v>
      </c>
      <c r="AK71" s="205" t="e">
        <f ca="1">+IF(AND(ISNUMBER(OFFSET('Sanitation Data'!$F$5,0,10*ROW('Sanitation Data'!F65))),'Data Summary'!CZ71="Yes"),100-OFFSET('Sanitation Data'!$F$5,0,10*ROW('Sanitation Data'!F65)),NA())</f>
        <v>#N/A</v>
      </c>
      <c r="AL71" s="205" t="e">
        <f ca="1">+IF(AND(ISNUMBER(OFFSET('Sanitation Data'!$F$7,0,10*ROW('Sanitation Data'!F65))),'Data Summary'!DA71="Yes"),OFFSET('Sanitation Data'!$F$7,0,10*ROW('Sanitation Data'!F65)),NA())</f>
        <v>#N/A</v>
      </c>
      <c r="AM71" s="205" t="e">
        <f ca="1">+IF(AND(ISNUMBER(OFFSET('Sanitation Data'!$F$11,0,10*ROW('Sanitation Data'!F65))),'Data Summary'!DB71="Yes"),OFFSET('Sanitation Data'!$F$11,0,10*ROW('Sanitation Data'!F65)),NA())</f>
        <v>#N/A</v>
      </c>
      <c r="AN71" s="205" t="e">
        <f ca="1">+IF(AND(ISNUMBER(OFFSET('Sanitation Data'!$F$12,0,10*ROW('Sanitation Data'!F65))),'Data Summary'!DC71="Yes"),OFFSET('Sanitation Data'!$F$12,0,10*ROW('Sanitation Data'!F65)),NA())</f>
        <v>#N/A</v>
      </c>
      <c r="AO71" s="205" t="e">
        <f ca="1">+IF(AND(ISNUMBER(OFFSET('Sanitation Data'!$F$13,0,10*ROW('Sanitation Data'!F65))),'Data Summary'!DD71="Yes"),OFFSET('Sanitation Data'!$F$13,0,10*ROW('Sanitation Data'!F65)),NA())</f>
        <v>#N/A</v>
      </c>
      <c r="AP71" s="205" t="e">
        <f ca="1">+IF(AND(ISNUMBER(OFFSET('Sanitation Data'!$G$5,0,10*ROW('Sanitation Data'!G65))),'Data Summary'!DE71="Yes"),100-OFFSET('Sanitation Data'!$G$5,0,10*ROW('Sanitation Data'!G65)),NA())</f>
        <v>#N/A</v>
      </c>
      <c r="AQ71" s="205" t="e">
        <f ca="1">+IF(AND(ISNUMBER(OFFSET('Sanitation Data'!$G$7,0,10*ROW('Sanitation Data'!G65))),'Data Summary'!DF71="Yes"),OFFSET('Sanitation Data'!$G$7,0,10*ROW('Sanitation Data'!G65)),NA())</f>
        <v>#N/A</v>
      </c>
      <c r="AR71" s="205" t="e">
        <f ca="1">+IF(AND(ISNUMBER(OFFSET('Sanitation Data'!$G$11,0,10*ROW('Sanitation Data'!G65))),'Data Summary'!DG71="Yes"),OFFSET('Sanitation Data'!$G$11,0,10*ROW('Sanitation Data'!G65)),NA())</f>
        <v>#N/A</v>
      </c>
      <c r="AS71" s="205" t="e">
        <f ca="1">+IF(AND(ISNUMBER(OFFSET('Sanitation Data'!$G$12,0,10*ROW('Sanitation Data'!G65))),'Data Summary'!DH71="Yes"),OFFSET('Sanitation Data'!$G$12,0,10*ROW('Sanitation Data'!G65)),NA())</f>
        <v>#N/A</v>
      </c>
      <c r="AT71" s="205" t="e">
        <f ca="1">+IF(AND(ISNUMBER(OFFSET('Sanitation Data'!$G$13,0,10*ROW('Sanitation Data'!G65))),'Data Summary'!DI71="Yes"),OFFSET('Sanitation Data'!$G$13,0,10*ROW('Sanitation Data'!G65)),NA())</f>
        <v>#N/A</v>
      </c>
      <c r="AU71" s="205" t="e">
        <f ca="1">+IF(AND(ISNUMBER(OFFSET('Sanitation Data'!$H$5,0,10*ROW('Sanitation Data'!H65))),'Data Summary'!DJ71="Yes"),100-OFFSET('Sanitation Data'!$H$5,0,10*ROW('Sanitation Data'!H65)),NA())</f>
        <v>#N/A</v>
      </c>
      <c r="AV71" s="205" t="e">
        <f ca="1">+IF(AND(ISNUMBER(OFFSET('Sanitation Data'!$H$7,0,10*ROW('Sanitation Data'!H65))),'Data Summary'!DK71="Yes"),OFFSET('Sanitation Data'!$H$7,0,10*ROW('Sanitation Data'!H65)),NA())</f>
        <v>#N/A</v>
      </c>
      <c r="AW71" s="205" t="e">
        <f ca="1">+IF(AND(ISNUMBER(OFFSET('Sanitation Data'!$H$11,0,10*ROW('Sanitation Data'!H65))),'Data Summary'!DL71="Yes"),OFFSET('Sanitation Data'!$H$11,0,10*ROW('Sanitation Data'!H65)),NA())</f>
        <v>#N/A</v>
      </c>
      <c r="AX71" s="205" t="e">
        <f ca="1">+IF(AND(ISNUMBER(OFFSET('Sanitation Data'!$H$12,0,10*ROW('Sanitation Data'!H65))),'Data Summary'!DM71="Yes"),OFFSET('Sanitation Data'!$H$12,0,10*ROW('Sanitation Data'!H65)),NA())</f>
        <v>#N/A</v>
      </c>
      <c r="AY71" s="205" t="e">
        <f ca="1">+IF(AND(ISNUMBER(OFFSET('Sanitation Data'!$H$13,0,10*ROW('Sanitation Data'!H65))),'Data Summary'!DN71="Yes"),OFFSET('Sanitation Data'!$H$13,0,10*ROW('Sanitation Data'!H65)),NA())</f>
        <v>#N/A</v>
      </c>
      <c r="AZ71" s="206" t="e">
        <f ca="1">+IF(AND(ISNUMBER(OFFSET('Hygiene Data'!$C$6,0,10*ROW('Hygiene Data'!C65))),'Data Summary'!DO71="Yes"),OFFSET('Hygiene Data'!$C$6,0,10*ROW('Hygiene Data'!C65)),NA())</f>
        <v>#N/A</v>
      </c>
      <c r="BA71" s="206" t="e">
        <f ca="1">+IF(AND(ISNUMBER(OFFSET('Hygiene Data'!$C$8,0,10*ROW('Hygiene Data'!C65))),'Data Summary'!DP71="Yes"),OFFSET('Hygiene Data'!$C$8,0,10*ROW('Hygiene Data'!C65)),NA())</f>
        <v>#N/A</v>
      </c>
      <c r="BB71" s="206" t="e">
        <f ca="1">+IF(AND(ISNUMBER(OFFSET('Hygiene Data'!$C$10,0,10*ROW('Hygiene Data'!C65))),'Data Summary'!DQ71="Yes"),OFFSET('Hygiene Data'!$C$10,0,10*ROW('Hygiene Data'!C65)),NA())</f>
        <v>#N/A</v>
      </c>
      <c r="BC71" s="206" t="e">
        <f ca="1">+IF(AND(ISNUMBER(OFFSET('Hygiene Data'!$D$6,0,10*ROW('Hygiene Data'!D65))),'Data Summary'!DR71="Yes"),OFFSET('Hygiene Data'!$D$6,0,10*ROW('Hygiene Data'!D65)),NA())</f>
        <v>#N/A</v>
      </c>
      <c r="BD71" s="206" t="e">
        <f ca="1">+IF(AND(ISNUMBER(OFFSET('Hygiene Data'!$D$8,0,10*ROW('Hygiene Data'!D65))),'Data Summary'!DS71="Yes"),OFFSET('Hygiene Data'!$D$8,0,10*ROW('Hygiene Data'!D65)),NA())</f>
        <v>#N/A</v>
      </c>
      <c r="BE71" s="206" t="e">
        <f ca="1">+IF(AND(ISNUMBER(OFFSET('Hygiene Data'!$D$10,0,10*ROW('Hygiene Data'!D65))),'Data Summary'!DT71="Yes"),OFFSET('Hygiene Data'!$D$10,0,10*ROW('Hygiene Data'!D65)),NA())</f>
        <v>#N/A</v>
      </c>
      <c r="BF71" s="206" t="e">
        <f ca="1">+IF(AND(ISNUMBER(OFFSET('Hygiene Data'!$E$6,0,10*ROW('Hygiene Data'!E65))),'Data Summary'!DU71="Yes"),OFFSET('Hygiene Data'!$E$6,0,10*ROW('Hygiene Data'!E65)),NA())</f>
        <v>#N/A</v>
      </c>
      <c r="BG71" s="206" t="e">
        <f ca="1">+IF(AND(ISNUMBER(OFFSET('Hygiene Data'!$E$8,0,10*ROW('Hygiene Data'!E65))),'Data Summary'!DV71="Yes"),OFFSET('Hygiene Data'!$E$8,0,10*ROW('Hygiene Data'!E65)),NA())</f>
        <v>#N/A</v>
      </c>
      <c r="BH71" s="206" t="e">
        <f ca="1">+IF(AND(ISNUMBER(OFFSET('Hygiene Data'!$E$10,0,10*ROW('Hygiene Data'!E65))),'Data Summary'!DW71="Yes"),OFFSET('Hygiene Data'!$E$10,0,10*ROW('Hygiene Data'!E65)),NA())</f>
        <v>#N/A</v>
      </c>
      <c r="BI71" s="206" t="e">
        <f ca="1">+IF(AND(ISNUMBER(OFFSET('Hygiene Data'!$F$6,0,10*ROW('Hygiene Data'!F65))),'Data Summary'!DX71="Yes"),OFFSET('Hygiene Data'!$F$6,0,10*ROW('Hygiene Data'!F65)),NA())</f>
        <v>#N/A</v>
      </c>
      <c r="BJ71" s="206" t="e">
        <f ca="1">+IF(AND(ISNUMBER(OFFSET('Hygiene Data'!$F$8,0,10*ROW('Hygiene Data'!F65))),'Data Summary'!DY71="Yes"),OFFSET('Hygiene Data'!$F$8,0,10*ROW('Hygiene Data'!F65)),NA())</f>
        <v>#N/A</v>
      </c>
      <c r="BK71" s="206" t="e">
        <f ca="1">+IF(AND(ISNUMBER(OFFSET('Hygiene Data'!$F$10,0,10*ROW('Hygiene Data'!F65))),'Data Summary'!DZ71="Yes"),OFFSET('Hygiene Data'!$F$10,0,10*ROW('Hygiene Data'!F65)),NA())</f>
        <v>#N/A</v>
      </c>
      <c r="BL71" s="206" t="e">
        <f ca="1">+IF(AND(ISNUMBER(OFFSET('Hygiene Data'!$G$6,0,10*ROW('Hygiene Data'!G65))),'Data Summary'!EA71="Yes"),OFFSET('Hygiene Data'!$G$6,0,10*ROW('Hygiene Data'!G65)),NA())</f>
        <v>#N/A</v>
      </c>
      <c r="BM71" s="206" t="e">
        <f ca="1">+IF(AND(ISNUMBER(OFFSET('Hygiene Data'!$G$8,0,10*ROW('Hygiene Data'!G65))),'Data Summary'!EB71="Yes"),OFFSET('Hygiene Data'!$G$8,0,10*ROW('Hygiene Data'!G65)),NA())</f>
        <v>#N/A</v>
      </c>
      <c r="BN71" s="206" t="e">
        <f ca="1">+IF(AND(ISNUMBER(OFFSET('Hygiene Data'!$G$10,0,10*ROW('Hygiene Data'!G65))),'Data Summary'!EC71="Yes"),OFFSET('Hygiene Data'!$G$10,0,10*ROW('Hygiene Data'!G65)),NA())</f>
        <v>#N/A</v>
      </c>
      <c r="BO71" s="206" t="e">
        <f ca="1">+IF(AND(ISNUMBER(OFFSET('Hygiene Data'!$H$6,0,10*ROW('Hygiene Data'!H65))),'Data Summary'!ED71="Yes"),OFFSET('Hygiene Data'!$H$6,0,10*ROW('Hygiene Data'!H65)),NA())</f>
        <v>#N/A</v>
      </c>
      <c r="BP71" s="206" t="e">
        <f ca="1">+IF(AND(ISNUMBER(OFFSET('Hygiene Data'!$H$8,0,10*ROW('Hygiene Data'!H65))),'Data Summary'!EE71="Yes"),OFFSET('Hygiene Data'!$H$8,0,10*ROW('Hygiene Data'!H65)),NA())</f>
        <v>#N/A</v>
      </c>
      <c r="BQ71" s="206" t="e">
        <f ca="1">+IF(AND(ISNUMBER(OFFSET('Hygiene Data'!$H$10,0,10*ROW('Hygiene Data'!H65))),'Data Summary'!EF71="Yes"),OFFSET('Hygiene Data'!$H$10,0,10*ROW('Hygiene Data'!H65)),NA())</f>
        <v>#N/A</v>
      </c>
    </row>
    <row r="72" spans="1:69" x14ac:dyDescent="0.25">
      <c r="A72" s="59" t="e">
        <f ca="1">+IF(OFFSET('Water Data'!$B$1,0,10*ROW('Water Data'!B66))="",NA(),OFFSET('Water Data'!$B$1,0,10*ROW('Water Data'!B66)))</f>
        <v>#N/A</v>
      </c>
      <c r="B72" s="59" t="e">
        <f ca="1">+IF(OFFSET('Water Data'!$A$3,0,10*ROW('Water Data'!A69))="",NA(),OFFSET('Water Data'!$A$3,0,10*ROW('Water Data'!A69)))</f>
        <v>#N/A</v>
      </c>
      <c r="C72" s="59" t="e">
        <f ca="1">+IF(OFFSET('Water Data'!$C$3,0,10*ROW('Water Data'!C69))="",NA(),OFFSET('Water Data'!$C$3,0,10*ROW('Water Data'!C69)))</f>
        <v>#N/A</v>
      </c>
      <c r="D72" s="433" t="e">
        <f ca="1">+IF(AND(ISNUMBER(OFFSET('Water Data'!$C$5,0,10*ROW('Water Data'!C66))),'Data Summary'!BS72="Yes"),100-OFFSET('Water Data'!$C$5,0,10*ROW('Water Data'!C66)),NA())</f>
        <v>#N/A</v>
      </c>
      <c r="E72" s="433" t="e">
        <f ca="1">+IF(AND(ISNUMBER(OFFSET('Water Data'!$C$7,0,10*ROW('Water Data'!C66))),'Data Summary'!BT72="Yes"),OFFSET('Water Data'!$C$7,0,10*ROW('Water Data'!C66)),NA())</f>
        <v>#N/A</v>
      </c>
      <c r="F72" s="433" t="e">
        <f ca="1">+IF(AND(ISNUMBER(OFFSET('Water Data'!$C$10,0,10*ROW('Water Data'!C66))),'Data Summary'!BU72="Yes"),OFFSET('Water Data'!$C$10,0,10*ROW('Water Data'!C66)),NA())</f>
        <v>#N/A</v>
      </c>
      <c r="G72" s="433" t="e">
        <f ca="1">+IF(AND(ISNUMBER(OFFSET('Water Data'!$D$5,0,10*ROW('Water Data'!D66))),'Data Summary'!BV72="Yes"),100-OFFSET('Water Data'!$D$5,0,10*ROW('Water Data'!D66)),NA())</f>
        <v>#N/A</v>
      </c>
      <c r="H72" s="433" t="e">
        <f ca="1">+IF(AND(ISNUMBER(OFFSET('Water Data'!$D$7,0,10*ROW('Water Data'!D66))),'Data Summary'!BW72="Yes"),OFFSET('Water Data'!$D$7,0,10*ROW('Water Data'!D66)),NA())</f>
        <v>#N/A</v>
      </c>
      <c r="I72" s="433" t="e">
        <f ca="1">+IF(AND(ISNUMBER(OFFSET('Water Data'!$D$10,0,10*ROW('Water Data'!D66))),'Data Summary'!BX72="Yes"),OFFSET('Water Data'!$D$10,0,10*ROW('Water Data'!D66)),NA())</f>
        <v>#N/A</v>
      </c>
      <c r="J72" s="433" t="e">
        <f ca="1">+IF(AND(ISNUMBER(OFFSET('Water Data'!$E$5,0,10*ROW('Water Data'!E66))),'Data Summary'!BY72="Yes"),100-OFFSET('Water Data'!$E$5,0,10*ROW('Water Data'!E66)),NA())</f>
        <v>#N/A</v>
      </c>
      <c r="K72" s="433" t="e">
        <f ca="1">+IF(AND(ISNUMBER(OFFSET('Water Data'!$E$7,0,10*ROW('Water Data'!E66))),'Data Summary'!BZ72="Yes"),OFFSET('Water Data'!$E$7,0,10*ROW('Water Data'!E66)),NA())</f>
        <v>#N/A</v>
      </c>
      <c r="L72" s="433" t="e">
        <f ca="1">+IF(AND(ISNUMBER(OFFSET('Water Data'!$E$10,0,10*ROW('Water Data'!E66))),'Data Summary'!CA72="Yes"),OFFSET('Water Data'!$E$10,0,10*ROW('Water Data'!E66)),NA())</f>
        <v>#N/A</v>
      </c>
      <c r="M72" s="433" t="e">
        <f ca="1">+IF(AND(ISNUMBER(OFFSET('Water Data'!$F$5,0,10*ROW('Water Data'!F66))),'Data Summary'!CB72="Yes"),100-OFFSET('Water Data'!$F$5,0,10*ROW('Water Data'!F66)),NA())</f>
        <v>#N/A</v>
      </c>
      <c r="N72" s="433" t="e">
        <f ca="1">+IF(AND(ISNUMBER(OFFSET('Water Data'!$F$7,0,10*ROW('Water Data'!F66))),'Data Summary'!CC72="Yes"),OFFSET('Water Data'!$F$7,0,10*ROW('Water Data'!F66)),NA())</f>
        <v>#N/A</v>
      </c>
      <c r="O72" s="433" t="e">
        <f ca="1">+IF(AND(ISNUMBER(OFFSET('Water Data'!$F$10,0,10*ROW('Water Data'!F66))),'Data Summary'!CD72="Yes"),OFFSET('Water Data'!$F$10,0,10*ROW('Water Data'!F66)),NA())</f>
        <v>#N/A</v>
      </c>
      <c r="P72" s="433" t="e">
        <f ca="1">+IF(AND(ISNUMBER(OFFSET('Water Data'!$G$5,0,10*ROW('Water Data'!G66))),'Data Summary'!CE72="Yes"),100-OFFSET('Water Data'!$G$5,0,10*ROW('Water Data'!G66)),NA())</f>
        <v>#N/A</v>
      </c>
      <c r="Q72" s="433" t="e">
        <f ca="1">+IF(AND(ISNUMBER(OFFSET('Water Data'!$G$7,0,10*ROW('Water Data'!G66))),'Data Summary'!CF72="Yes"),OFFSET('Water Data'!$G$7,0,10*ROW('Water Data'!G66)),NA())</f>
        <v>#N/A</v>
      </c>
      <c r="R72" s="433" t="e">
        <f ca="1">+IF(AND(ISNUMBER(OFFSET('Water Data'!$G$10,0,10*ROW('Water Data'!G66))),'Data Summary'!CG72="Yes"),OFFSET('Water Data'!$G$10,0,10*ROW('Water Data'!G66)),NA())</f>
        <v>#N/A</v>
      </c>
      <c r="S72" s="433" t="e">
        <f ca="1">+IF(AND(ISNUMBER(OFFSET('Water Data'!$H$5,0,10*ROW('Water Data'!H66))),'Data Summary'!CH72="Yes"),100-OFFSET('Water Data'!$H$5,0,10*ROW('Water Data'!H66)),NA())</f>
        <v>#N/A</v>
      </c>
      <c r="T72" s="433" t="e">
        <f ca="1">+IF(AND(ISNUMBER(OFFSET('Water Data'!$H$7,0,10*ROW('Water Data'!H66))),'Data Summary'!CI72="Yes"),OFFSET('Water Data'!$H$7,0,10*ROW('Water Data'!H66)),NA())</f>
        <v>#N/A</v>
      </c>
      <c r="U72" s="433" t="e">
        <f ca="1">+IF(AND(ISNUMBER(OFFSET('Water Data'!$H$10,0,10*ROW('Water Data'!H66))),'Data Summary'!CJ72="Yes"),OFFSET('Water Data'!$H$10,0,10*ROW('Water Data'!H66)),NA())</f>
        <v>#N/A</v>
      </c>
      <c r="V72" s="205" t="e">
        <f ca="1">+IF(AND(ISNUMBER(OFFSET('Sanitation Data'!$C$5,0,10*ROW('Sanitation Data'!C66))),'Data Summary'!CK72="Yes"),100-OFFSET('Sanitation Data'!$C$5,0,10*ROW('Sanitation Data'!C66)),NA())</f>
        <v>#N/A</v>
      </c>
      <c r="W72" s="205" t="e">
        <f ca="1">+IF(AND(ISNUMBER(OFFSET('Sanitation Data'!$C$7,0,10*ROW('Sanitation Data'!C66))),'Data Summary'!CL72="Yes"),OFFSET('Sanitation Data'!$C$7,0,10*ROW('Sanitation Data'!C66)),NA())</f>
        <v>#N/A</v>
      </c>
      <c r="X72" s="205" t="e">
        <f ca="1">+IF(AND(ISNUMBER(OFFSET('Sanitation Data'!$C$11,0,10*ROW('Sanitation Data'!C66))),'Data Summary'!CM72="Yes"),OFFSET('Sanitation Data'!$C$11,0,10*ROW('Sanitation Data'!C66)),NA())</f>
        <v>#N/A</v>
      </c>
      <c r="Y72" s="205" t="e">
        <f ca="1">+IF(AND(ISNUMBER(OFFSET('Sanitation Data'!$C$12,0,10*ROW('Sanitation Data'!C66))),'Data Summary'!CN72="Yes"),OFFSET('Sanitation Data'!$C$12,0,10*ROW('Sanitation Data'!C66)),NA())</f>
        <v>#N/A</v>
      </c>
      <c r="Z72" s="205" t="e">
        <f ca="1">+IF(AND(ISNUMBER(OFFSET('Sanitation Data'!$C$13,0,10*ROW('Sanitation Data'!C66))),'Data Summary'!CO72="Yes"),OFFSET('Sanitation Data'!$C$13,0,10*ROW('Sanitation Data'!C66)),NA())</f>
        <v>#N/A</v>
      </c>
      <c r="AA72" s="205" t="e">
        <f ca="1">+IF(AND(ISNUMBER(OFFSET('Sanitation Data'!$D$5,0,10*ROW('Sanitation Data'!D66))),'Data Summary'!CP72="Yes"),100-OFFSET('Sanitation Data'!$D$5,0,10*ROW('Sanitation Data'!D66)),NA())</f>
        <v>#N/A</v>
      </c>
      <c r="AB72" s="205" t="e">
        <f ca="1">+IF(AND(ISNUMBER(OFFSET('Sanitation Data'!$D$7,0,10*ROW('Sanitation Data'!D66))),'Data Summary'!CQ72="Yes"),OFFSET('Sanitation Data'!$D$7,0,10*ROW('Sanitation Data'!D66)),NA())</f>
        <v>#N/A</v>
      </c>
      <c r="AC72" s="205" t="e">
        <f ca="1">+IF(AND(ISNUMBER(OFFSET('Sanitation Data'!$D$11,0,10*ROW('Sanitation Data'!D66))),'Data Summary'!CR72="Yes"),OFFSET('Sanitation Data'!$D$11,0,10*ROW('Sanitation Data'!D66)),NA())</f>
        <v>#N/A</v>
      </c>
      <c r="AD72" s="205" t="e">
        <f ca="1">+IF(AND(ISNUMBER(OFFSET('Sanitation Data'!$D$12,0,10*ROW('Sanitation Data'!D66))),'Data Summary'!CS72="Yes"),OFFSET('Sanitation Data'!$D$12,0,10*ROW('Sanitation Data'!D66)),NA())</f>
        <v>#N/A</v>
      </c>
      <c r="AE72" s="205" t="e">
        <f ca="1">+IF(AND(ISNUMBER(OFFSET('Sanitation Data'!$D$13,0,10*ROW('Sanitation Data'!D66))),'Data Summary'!CT72="Yes"),OFFSET('Sanitation Data'!$D$13,0,10*ROW('Sanitation Data'!D66)),NA())</f>
        <v>#N/A</v>
      </c>
      <c r="AF72" s="205" t="e">
        <f ca="1">+IF(AND(ISNUMBER(OFFSET('Sanitation Data'!$E$5,0,10*ROW('Sanitation Data'!E66))),'Data Summary'!CU72="Yes"),100-OFFSET('Sanitation Data'!$E$5,0,10*ROW('Sanitation Data'!E66)),NA())</f>
        <v>#N/A</v>
      </c>
      <c r="AG72" s="205" t="e">
        <f ca="1">+IF(AND(ISNUMBER(OFFSET('Sanitation Data'!$E$7,0,10*ROW('Sanitation Data'!E66))),'Data Summary'!CV72="Yes"),OFFSET('Sanitation Data'!$E$7,0,10*ROW('Sanitation Data'!E66)),NA())</f>
        <v>#N/A</v>
      </c>
      <c r="AH72" s="205" t="e">
        <f ca="1">+IF(AND(ISNUMBER(OFFSET('Sanitation Data'!$E$11,0,10*ROW('Sanitation Data'!E66))),'Data Summary'!CW72="Yes"),OFFSET('Sanitation Data'!$E$11,0,10*ROW('Sanitation Data'!E66)),NA())</f>
        <v>#N/A</v>
      </c>
      <c r="AI72" s="205" t="e">
        <f ca="1">+IF(AND(ISNUMBER(OFFSET('Sanitation Data'!$E$12,0,10*ROW('Sanitation Data'!E66))),'Data Summary'!CX72="Yes"),OFFSET('Sanitation Data'!$E$12,0,10*ROW('Sanitation Data'!E66)),NA())</f>
        <v>#N/A</v>
      </c>
      <c r="AJ72" s="205" t="e">
        <f ca="1">+IF(AND(ISNUMBER(OFFSET('Sanitation Data'!$E$13,0,10*ROW('Sanitation Data'!E66))),'Data Summary'!CY72="Yes"),OFFSET('Sanitation Data'!$E$13,0,10*ROW('Sanitation Data'!E66)),NA())</f>
        <v>#N/A</v>
      </c>
      <c r="AK72" s="205" t="e">
        <f ca="1">+IF(AND(ISNUMBER(OFFSET('Sanitation Data'!$F$5,0,10*ROW('Sanitation Data'!F66))),'Data Summary'!CZ72="Yes"),100-OFFSET('Sanitation Data'!$F$5,0,10*ROW('Sanitation Data'!F66)),NA())</f>
        <v>#N/A</v>
      </c>
      <c r="AL72" s="205" t="e">
        <f ca="1">+IF(AND(ISNUMBER(OFFSET('Sanitation Data'!$F$7,0,10*ROW('Sanitation Data'!F66))),'Data Summary'!DA72="Yes"),OFFSET('Sanitation Data'!$F$7,0,10*ROW('Sanitation Data'!F66)),NA())</f>
        <v>#N/A</v>
      </c>
      <c r="AM72" s="205" t="e">
        <f ca="1">+IF(AND(ISNUMBER(OFFSET('Sanitation Data'!$F$11,0,10*ROW('Sanitation Data'!F66))),'Data Summary'!DB72="Yes"),OFFSET('Sanitation Data'!$F$11,0,10*ROW('Sanitation Data'!F66)),NA())</f>
        <v>#N/A</v>
      </c>
      <c r="AN72" s="205" t="e">
        <f ca="1">+IF(AND(ISNUMBER(OFFSET('Sanitation Data'!$F$12,0,10*ROW('Sanitation Data'!F66))),'Data Summary'!DC72="Yes"),OFFSET('Sanitation Data'!$F$12,0,10*ROW('Sanitation Data'!F66)),NA())</f>
        <v>#N/A</v>
      </c>
      <c r="AO72" s="205" t="e">
        <f ca="1">+IF(AND(ISNUMBER(OFFSET('Sanitation Data'!$F$13,0,10*ROW('Sanitation Data'!F66))),'Data Summary'!DD72="Yes"),OFFSET('Sanitation Data'!$F$13,0,10*ROW('Sanitation Data'!F66)),NA())</f>
        <v>#N/A</v>
      </c>
      <c r="AP72" s="205" t="e">
        <f ca="1">+IF(AND(ISNUMBER(OFFSET('Sanitation Data'!$G$5,0,10*ROW('Sanitation Data'!G66))),'Data Summary'!DE72="Yes"),100-OFFSET('Sanitation Data'!$G$5,0,10*ROW('Sanitation Data'!G66)),NA())</f>
        <v>#N/A</v>
      </c>
      <c r="AQ72" s="205" t="e">
        <f ca="1">+IF(AND(ISNUMBER(OFFSET('Sanitation Data'!$G$7,0,10*ROW('Sanitation Data'!G66))),'Data Summary'!DF72="Yes"),OFFSET('Sanitation Data'!$G$7,0,10*ROW('Sanitation Data'!G66)),NA())</f>
        <v>#N/A</v>
      </c>
      <c r="AR72" s="205" t="e">
        <f ca="1">+IF(AND(ISNUMBER(OFFSET('Sanitation Data'!$G$11,0,10*ROW('Sanitation Data'!G66))),'Data Summary'!DG72="Yes"),OFFSET('Sanitation Data'!$G$11,0,10*ROW('Sanitation Data'!G66)),NA())</f>
        <v>#N/A</v>
      </c>
      <c r="AS72" s="205" t="e">
        <f ca="1">+IF(AND(ISNUMBER(OFFSET('Sanitation Data'!$G$12,0,10*ROW('Sanitation Data'!G66))),'Data Summary'!DH72="Yes"),OFFSET('Sanitation Data'!$G$12,0,10*ROW('Sanitation Data'!G66)),NA())</f>
        <v>#N/A</v>
      </c>
      <c r="AT72" s="205" t="e">
        <f ca="1">+IF(AND(ISNUMBER(OFFSET('Sanitation Data'!$G$13,0,10*ROW('Sanitation Data'!G66))),'Data Summary'!DI72="Yes"),OFFSET('Sanitation Data'!$G$13,0,10*ROW('Sanitation Data'!G66)),NA())</f>
        <v>#N/A</v>
      </c>
      <c r="AU72" s="205" t="e">
        <f ca="1">+IF(AND(ISNUMBER(OFFSET('Sanitation Data'!$H$5,0,10*ROW('Sanitation Data'!H66))),'Data Summary'!DJ72="Yes"),100-OFFSET('Sanitation Data'!$H$5,0,10*ROW('Sanitation Data'!H66)),NA())</f>
        <v>#N/A</v>
      </c>
      <c r="AV72" s="205" t="e">
        <f ca="1">+IF(AND(ISNUMBER(OFFSET('Sanitation Data'!$H$7,0,10*ROW('Sanitation Data'!H66))),'Data Summary'!DK72="Yes"),OFFSET('Sanitation Data'!$H$7,0,10*ROW('Sanitation Data'!H66)),NA())</f>
        <v>#N/A</v>
      </c>
      <c r="AW72" s="205" t="e">
        <f ca="1">+IF(AND(ISNUMBER(OFFSET('Sanitation Data'!$H$11,0,10*ROW('Sanitation Data'!H66))),'Data Summary'!DL72="Yes"),OFFSET('Sanitation Data'!$H$11,0,10*ROW('Sanitation Data'!H66)),NA())</f>
        <v>#N/A</v>
      </c>
      <c r="AX72" s="205" t="e">
        <f ca="1">+IF(AND(ISNUMBER(OFFSET('Sanitation Data'!$H$12,0,10*ROW('Sanitation Data'!H66))),'Data Summary'!DM72="Yes"),OFFSET('Sanitation Data'!$H$12,0,10*ROW('Sanitation Data'!H66)),NA())</f>
        <v>#N/A</v>
      </c>
      <c r="AY72" s="205" t="e">
        <f ca="1">+IF(AND(ISNUMBER(OFFSET('Sanitation Data'!$H$13,0,10*ROW('Sanitation Data'!H66))),'Data Summary'!DN72="Yes"),OFFSET('Sanitation Data'!$H$13,0,10*ROW('Sanitation Data'!H66)),NA())</f>
        <v>#N/A</v>
      </c>
      <c r="AZ72" s="206" t="e">
        <f ca="1">+IF(AND(ISNUMBER(OFFSET('Hygiene Data'!$C$6,0,10*ROW('Hygiene Data'!C66))),'Data Summary'!DO72="Yes"),OFFSET('Hygiene Data'!$C$6,0,10*ROW('Hygiene Data'!C66)),NA())</f>
        <v>#N/A</v>
      </c>
      <c r="BA72" s="206" t="e">
        <f ca="1">+IF(AND(ISNUMBER(OFFSET('Hygiene Data'!$C$8,0,10*ROW('Hygiene Data'!C66))),'Data Summary'!DP72="Yes"),OFFSET('Hygiene Data'!$C$8,0,10*ROW('Hygiene Data'!C66)),NA())</f>
        <v>#N/A</v>
      </c>
      <c r="BB72" s="206" t="e">
        <f ca="1">+IF(AND(ISNUMBER(OFFSET('Hygiene Data'!$C$10,0,10*ROW('Hygiene Data'!C66))),'Data Summary'!DQ72="Yes"),OFFSET('Hygiene Data'!$C$10,0,10*ROW('Hygiene Data'!C66)),NA())</f>
        <v>#N/A</v>
      </c>
      <c r="BC72" s="206" t="e">
        <f ca="1">+IF(AND(ISNUMBER(OFFSET('Hygiene Data'!$D$6,0,10*ROW('Hygiene Data'!D66))),'Data Summary'!DR72="Yes"),OFFSET('Hygiene Data'!$D$6,0,10*ROW('Hygiene Data'!D66)),NA())</f>
        <v>#N/A</v>
      </c>
      <c r="BD72" s="206" t="e">
        <f ca="1">+IF(AND(ISNUMBER(OFFSET('Hygiene Data'!$D$8,0,10*ROW('Hygiene Data'!D66))),'Data Summary'!DS72="Yes"),OFFSET('Hygiene Data'!$D$8,0,10*ROW('Hygiene Data'!D66)),NA())</f>
        <v>#N/A</v>
      </c>
      <c r="BE72" s="206" t="e">
        <f ca="1">+IF(AND(ISNUMBER(OFFSET('Hygiene Data'!$D$10,0,10*ROW('Hygiene Data'!D66))),'Data Summary'!DT72="Yes"),OFFSET('Hygiene Data'!$D$10,0,10*ROW('Hygiene Data'!D66)),NA())</f>
        <v>#N/A</v>
      </c>
      <c r="BF72" s="206" t="e">
        <f ca="1">+IF(AND(ISNUMBER(OFFSET('Hygiene Data'!$E$6,0,10*ROW('Hygiene Data'!E66))),'Data Summary'!DU72="Yes"),OFFSET('Hygiene Data'!$E$6,0,10*ROW('Hygiene Data'!E66)),NA())</f>
        <v>#N/A</v>
      </c>
      <c r="BG72" s="206" t="e">
        <f ca="1">+IF(AND(ISNUMBER(OFFSET('Hygiene Data'!$E$8,0,10*ROW('Hygiene Data'!E66))),'Data Summary'!DV72="Yes"),OFFSET('Hygiene Data'!$E$8,0,10*ROW('Hygiene Data'!E66)),NA())</f>
        <v>#N/A</v>
      </c>
      <c r="BH72" s="206" t="e">
        <f ca="1">+IF(AND(ISNUMBER(OFFSET('Hygiene Data'!$E$10,0,10*ROW('Hygiene Data'!E66))),'Data Summary'!DW72="Yes"),OFFSET('Hygiene Data'!$E$10,0,10*ROW('Hygiene Data'!E66)),NA())</f>
        <v>#N/A</v>
      </c>
      <c r="BI72" s="206" t="e">
        <f ca="1">+IF(AND(ISNUMBER(OFFSET('Hygiene Data'!$F$6,0,10*ROW('Hygiene Data'!F66))),'Data Summary'!DX72="Yes"),OFFSET('Hygiene Data'!$F$6,0,10*ROW('Hygiene Data'!F66)),NA())</f>
        <v>#N/A</v>
      </c>
      <c r="BJ72" s="206" t="e">
        <f ca="1">+IF(AND(ISNUMBER(OFFSET('Hygiene Data'!$F$8,0,10*ROW('Hygiene Data'!F66))),'Data Summary'!DY72="Yes"),OFFSET('Hygiene Data'!$F$8,0,10*ROW('Hygiene Data'!F66)),NA())</f>
        <v>#N/A</v>
      </c>
      <c r="BK72" s="206" t="e">
        <f ca="1">+IF(AND(ISNUMBER(OFFSET('Hygiene Data'!$F$10,0,10*ROW('Hygiene Data'!F66))),'Data Summary'!DZ72="Yes"),OFFSET('Hygiene Data'!$F$10,0,10*ROW('Hygiene Data'!F66)),NA())</f>
        <v>#N/A</v>
      </c>
      <c r="BL72" s="206" t="e">
        <f ca="1">+IF(AND(ISNUMBER(OFFSET('Hygiene Data'!$G$6,0,10*ROW('Hygiene Data'!G66))),'Data Summary'!EA72="Yes"),OFFSET('Hygiene Data'!$G$6,0,10*ROW('Hygiene Data'!G66)),NA())</f>
        <v>#N/A</v>
      </c>
      <c r="BM72" s="206" t="e">
        <f ca="1">+IF(AND(ISNUMBER(OFFSET('Hygiene Data'!$G$8,0,10*ROW('Hygiene Data'!G66))),'Data Summary'!EB72="Yes"),OFFSET('Hygiene Data'!$G$8,0,10*ROW('Hygiene Data'!G66)),NA())</f>
        <v>#N/A</v>
      </c>
      <c r="BN72" s="206" t="e">
        <f ca="1">+IF(AND(ISNUMBER(OFFSET('Hygiene Data'!$G$10,0,10*ROW('Hygiene Data'!G66))),'Data Summary'!EC72="Yes"),OFFSET('Hygiene Data'!$G$10,0,10*ROW('Hygiene Data'!G66)),NA())</f>
        <v>#N/A</v>
      </c>
      <c r="BO72" s="206" t="e">
        <f ca="1">+IF(AND(ISNUMBER(OFFSET('Hygiene Data'!$H$6,0,10*ROW('Hygiene Data'!H66))),'Data Summary'!ED72="Yes"),OFFSET('Hygiene Data'!$H$6,0,10*ROW('Hygiene Data'!H66)),NA())</f>
        <v>#N/A</v>
      </c>
      <c r="BP72" s="206" t="e">
        <f ca="1">+IF(AND(ISNUMBER(OFFSET('Hygiene Data'!$H$8,0,10*ROW('Hygiene Data'!H66))),'Data Summary'!EE72="Yes"),OFFSET('Hygiene Data'!$H$8,0,10*ROW('Hygiene Data'!H66)),NA())</f>
        <v>#N/A</v>
      </c>
      <c r="BQ72" s="206" t="e">
        <f ca="1">+IF(AND(ISNUMBER(OFFSET('Hygiene Data'!$H$10,0,10*ROW('Hygiene Data'!H66))),'Data Summary'!EF72="Yes"),OFFSET('Hygiene Data'!$H$10,0,10*ROW('Hygiene Data'!H66)),NA())</f>
        <v>#N/A</v>
      </c>
    </row>
    <row r="73" spans="1:69" x14ac:dyDescent="0.25">
      <c r="A73" s="59" t="e">
        <f ca="1">+IF(OFFSET('Water Data'!$B$1,0,10*ROW('Water Data'!B67))="",NA(),OFFSET('Water Data'!$B$1,0,10*ROW('Water Data'!B67)))</f>
        <v>#N/A</v>
      </c>
      <c r="B73" s="59" t="e">
        <f ca="1">+IF(OFFSET('Water Data'!$A$3,0,10*ROW('Water Data'!A70))="",NA(),OFFSET('Water Data'!$A$3,0,10*ROW('Water Data'!A70)))</f>
        <v>#N/A</v>
      </c>
      <c r="C73" s="59" t="e">
        <f ca="1">+IF(OFFSET('Water Data'!$C$3,0,10*ROW('Water Data'!C70))="",NA(),OFFSET('Water Data'!$C$3,0,10*ROW('Water Data'!C70)))</f>
        <v>#N/A</v>
      </c>
      <c r="D73" s="433" t="e">
        <f ca="1">+IF(AND(ISNUMBER(OFFSET('Water Data'!$C$5,0,10*ROW('Water Data'!C67))),'Data Summary'!BS73="Yes"),100-OFFSET('Water Data'!$C$5,0,10*ROW('Water Data'!C67)),NA())</f>
        <v>#N/A</v>
      </c>
      <c r="E73" s="433" t="e">
        <f ca="1">+IF(AND(ISNUMBER(OFFSET('Water Data'!$C$7,0,10*ROW('Water Data'!C67))),'Data Summary'!BT73="Yes"),OFFSET('Water Data'!$C$7,0,10*ROW('Water Data'!C67)),NA())</f>
        <v>#N/A</v>
      </c>
      <c r="F73" s="433" t="e">
        <f ca="1">+IF(AND(ISNUMBER(OFFSET('Water Data'!$C$10,0,10*ROW('Water Data'!C67))),'Data Summary'!BU73="Yes"),OFFSET('Water Data'!$C$10,0,10*ROW('Water Data'!C67)),NA())</f>
        <v>#N/A</v>
      </c>
      <c r="G73" s="433" t="e">
        <f ca="1">+IF(AND(ISNUMBER(OFFSET('Water Data'!$D$5,0,10*ROW('Water Data'!D67))),'Data Summary'!BV73="Yes"),100-OFFSET('Water Data'!$D$5,0,10*ROW('Water Data'!D67)),NA())</f>
        <v>#N/A</v>
      </c>
      <c r="H73" s="433" t="e">
        <f ca="1">+IF(AND(ISNUMBER(OFFSET('Water Data'!$D$7,0,10*ROW('Water Data'!D67))),'Data Summary'!BW73="Yes"),OFFSET('Water Data'!$D$7,0,10*ROW('Water Data'!D67)),NA())</f>
        <v>#N/A</v>
      </c>
      <c r="I73" s="433" t="e">
        <f ca="1">+IF(AND(ISNUMBER(OFFSET('Water Data'!$D$10,0,10*ROW('Water Data'!D67))),'Data Summary'!BX73="Yes"),OFFSET('Water Data'!$D$10,0,10*ROW('Water Data'!D67)),NA())</f>
        <v>#N/A</v>
      </c>
      <c r="J73" s="433" t="e">
        <f ca="1">+IF(AND(ISNUMBER(OFFSET('Water Data'!$E$5,0,10*ROW('Water Data'!E67))),'Data Summary'!BY73="Yes"),100-OFFSET('Water Data'!$E$5,0,10*ROW('Water Data'!E67)),NA())</f>
        <v>#N/A</v>
      </c>
      <c r="K73" s="433" t="e">
        <f ca="1">+IF(AND(ISNUMBER(OFFSET('Water Data'!$E$7,0,10*ROW('Water Data'!E67))),'Data Summary'!BZ73="Yes"),OFFSET('Water Data'!$E$7,0,10*ROW('Water Data'!E67)),NA())</f>
        <v>#N/A</v>
      </c>
      <c r="L73" s="433" t="e">
        <f ca="1">+IF(AND(ISNUMBER(OFFSET('Water Data'!$E$10,0,10*ROW('Water Data'!E67))),'Data Summary'!CA73="Yes"),OFFSET('Water Data'!$E$10,0,10*ROW('Water Data'!E67)),NA())</f>
        <v>#N/A</v>
      </c>
      <c r="M73" s="433" t="e">
        <f ca="1">+IF(AND(ISNUMBER(OFFSET('Water Data'!$F$5,0,10*ROW('Water Data'!F67))),'Data Summary'!CB73="Yes"),100-OFFSET('Water Data'!$F$5,0,10*ROW('Water Data'!F67)),NA())</f>
        <v>#N/A</v>
      </c>
      <c r="N73" s="433" t="e">
        <f ca="1">+IF(AND(ISNUMBER(OFFSET('Water Data'!$F$7,0,10*ROW('Water Data'!F67))),'Data Summary'!CC73="Yes"),OFFSET('Water Data'!$F$7,0,10*ROW('Water Data'!F67)),NA())</f>
        <v>#N/A</v>
      </c>
      <c r="O73" s="433" t="e">
        <f ca="1">+IF(AND(ISNUMBER(OFFSET('Water Data'!$F$10,0,10*ROW('Water Data'!F67))),'Data Summary'!CD73="Yes"),OFFSET('Water Data'!$F$10,0,10*ROW('Water Data'!F67)),NA())</f>
        <v>#N/A</v>
      </c>
      <c r="P73" s="433" t="e">
        <f ca="1">+IF(AND(ISNUMBER(OFFSET('Water Data'!$G$5,0,10*ROW('Water Data'!G67))),'Data Summary'!CE73="Yes"),100-OFFSET('Water Data'!$G$5,0,10*ROW('Water Data'!G67)),NA())</f>
        <v>#N/A</v>
      </c>
      <c r="Q73" s="433" t="e">
        <f ca="1">+IF(AND(ISNUMBER(OFFSET('Water Data'!$G$7,0,10*ROW('Water Data'!G67))),'Data Summary'!CF73="Yes"),OFFSET('Water Data'!$G$7,0,10*ROW('Water Data'!G67)),NA())</f>
        <v>#N/A</v>
      </c>
      <c r="R73" s="433" t="e">
        <f ca="1">+IF(AND(ISNUMBER(OFFSET('Water Data'!$G$10,0,10*ROW('Water Data'!G67))),'Data Summary'!CG73="Yes"),OFFSET('Water Data'!$G$10,0,10*ROW('Water Data'!G67)),NA())</f>
        <v>#N/A</v>
      </c>
      <c r="S73" s="433" t="e">
        <f ca="1">+IF(AND(ISNUMBER(OFFSET('Water Data'!$H$5,0,10*ROW('Water Data'!H67))),'Data Summary'!CH73="Yes"),100-OFFSET('Water Data'!$H$5,0,10*ROW('Water Data'!H67)),NA())</f>
        <v>#N/A</v>
      </c>
      <c r="T73" s="433" t="e">
        <f ca="1">+IF(AND(ISNUMBER(OFFSET('Water Data'!$H$7,0,10*ROW('Water Data'!H67))),'Data Summary'!CI73="Yes"),OFFSET('Water Data'!$H$7,0,10*ROW('Water Data'!H67)),NA())</f>
        <v>#N/A</v>
      </c>
      <c r="U73" s="433" t="e">
        <f ca="1">+IF(AND(ISNUMBER(OFFSET('Water Data'!$H$10,0,10*ROW('Water Data'!H67))),'Data Summary'!CJ73="Yes"),OFFSET('Water Data'!$H$10,0,10*ROW('Water Data'!H67)),NA())</f>
        <v>#N/A</v>
      </c>
      <c r="V73" s="205" t="e">
        <f ca="1">+IF(AND(ISNUMBER(OFFSET('Sanitation Data'!$C$5,0,10*ROW('Sanitation Data'!C67))),'Data Summary'!CK73="Yes"),100-OFFSET('Sanitation Data'!$C$5,0,10*ROW('Sanitation Data'!C67)),NA())</f>
        <v>#N/A</v>
      </c>
      <c r="W73" s="205" t="e">
        <f ca="1">+IF(AND(ISNUMBER(OFFSET('Sanitation Data'!$C$7,0,10*ROW('Sanitation Data'!C67))),'Data Summary'!CL73="Yes"),OFFSET('Sanitation Data'!$C$7,0,10*ROW('Sanitation Data'!C67)),NA())</f>
        <v>#N/A</v>
      </c>
      <c r="X73" s="205" t="e">
        <f ca="1">+IF(AND(ISNUMBER(OFFSET('Sanitation Data'!$C$11,0,10*ROW('Sanitation Data'!C67))),'Data Summary'!CM73="Yes"),OFFSET('Sanitation Data'!$C$11,0,10*ROW('Sanitation Data'!C67)),NA())</f>
        <v>#N/A</v>
      </c>
      <c r="Y73" s="205" t="e">
        <f ca="1">+IF(AND(ISNUMBER(OFFSET('Sanitation Data'!$C$12,0,10*ROW('Sanitation Data'!C67))),'Data Summary'!CN73="Yes"),OFFSET('Sanitation Data'!$C$12,0,10*ROW('Sanitation Data'!C67)),NA())</f>
        <v>#N/A</v>
      </c>
      <c r="Z73" s="205" t="e">
        <f ca="1">+IF(AND(ISNUMBER(OFFSET('Sanitation Data'!$C$13,0,10*ROW('Sanitation Data'!C67))),'Data Summary'!CO73="Yes"),OFFSET('Sanitation Data'!$C$13,0,10*ROW('Sanitation Data'!C67)),NA())</f>
        <v>#N/A</v>
      </c>
      <c r="AA73" s="205" t="e">
        <f ca="1">+IF(AND(ISNUMBER(OFFSET('Sanitation Data'!$D$5,0,10*ROW('Sanitation Data'!D67))),'Data Summary'!CP73="Yes"),100-OFFSET('Sanitation Data'!$D$5,0,10*ROW('Sanitation Data'!D67)),NA())</f>
        <v>#N/A</v>
      </c>
      <c r="AB73" s="205" t="e">
        <f ca="1">+IF(AND(ISNUMBER(OFFSET('Sanitation Data'!$D$7,0,10*ROW('Sanitation Data'!D67))),'Data Summary'!CQ73="Yes"),OFFSET('Sanitation Data'!$D$7,0,10*ROW('Sanitation Data'!D67)),NA())</f>
        <v>#N/A</v>
      </c>
      <c r="AC73" s="205" t="e">
        <f ca="1">+IF(AND(ISNUMBER(OFFSET('Sanitation Data'!$D$11,0,10*ROW('Sanitation Data'!D67))),'Data Summary'!CR73="Yes"),OFFSET('Sanitation Data'!$D$11,0,10*ROW('Sanitation Data'!D67)),NA())</f>
        <v>#N/A</v>
      </c>
      <c r="AD73" s="205" t="e">
        <f ca="1">+IF(AND(ISNUMBER(OFFSET('Sanitation Data'!$D$12,0,10*ROW('Sanitation Data'!D67))),'Data Summary'!CS73="Yes"),OFFSET('Sanitation Data'!$D$12,0,10*ROW('Sanitation Data'!D67)),NA())</f>
        <v>#N/A</v>
      </c>
      <c r="AE73" s="205" t="e">
        <f ca="1">+IF(AND(ISNUMBER(OFFSET('Sanitation Data'!$D$13,0,10*ROW('Sanitation Data'!D67))),'Data Summary'!CT73="Yes"),OFFSET('Sanitation Data'!$D$13,0,10*ROW('Sanitation Data'!D67)),NA())</f>
        <v>#N/A</v>
      </c>
      <c r="AF73" s="205" t="e">
        <f ca="1">+IF(AND(ISNUMBER(OFFSET('Sanitation Data'!$E$5,0,10*ROW('Sanitation Data'!E67))),'Data Summary'!CU73="Yes"),100-OFFSET('Sanitation Data'!$E$5,0,10*ROW('Sanitation Data'!E67)),NA())</f>
        <v>#N/A</v>
      </c>
      <c r="AG73" s="205" t="e">
        <f ca="1">+IF(AND(ISNUMBER(OFFSET('Sanitation Data'!$E$7,0,10*ROW('Sanitation Data'!E67))),'Data Summary'!CV73="Yes"),OFFSET('Sanitation Data'!$E$7,0,10*ROW('Sanitation Data'!E67)),NA())</f>
        <v>#N/A</v>
      </c>
      <c r="AH73" s="205" t="e">
        <f ca="1">+IF(AND(ISNUMBER(OFFSET('Sanitation Data'!$E$11,0,10*ROW('Sanitation Data'!E67))),'Data Summary'!CW73="Yes"),OFFSET('Sanitation Data'!$E$11,0,10*ROW('Sanitation Data'!E67)),NA())</f>
        <v>#N/A</v>
      </c>
      <c r="AI73" s="205" t="e">
        <f ca="1">+IF(AND(ISNUMBER(OFFSET('Sanitation Data'!$E$12,0,10*ROW('Sanitation Data'!E67))),'Data Summary'!CX73="Yes"),OFFSET('Sanitation Data'!$E$12,0,10*ROW('Sanitation Data'!E67)),NA())</f>
        <v>#N/A</v>
      </c>
      <c r="AJ73" s="205" t="e">
        <f ca="1">+IF(AND(ISNUMBER(OFFSET('Sanitation Data'!$E$13,0,10*ROW('Sanitation Data'!E67))),'Data Summary'!CY73="Yes"),OFFSET('Sanitation Data'!$E$13,0,10*ROW('Sanitation Data'!E67)),NA())</f>
        <v>#N/A</v>
      </c>
      <c r="AK73" s="205" t="e">
        <f ca="1">+IF(AND(ISNUMBER(OFFSET('Sanitation Data'!$F$5,0,10*ROW('Sanitation Data'!F67))),'Data Summary'!CZ73="Yes"),100-OFFSET('Sanitation Data'!$F$5,0,10*ROW('Sanitation Data'!F67)),NA())</f>
        <v>#N/A</v>
      </c>
      <c r="AL73" s="205" t="e">
        <f ca="1">+IF(AND(ISNUMBER(OFFSET('Sanitation Data'!$F$7,0,10*ROW('Sanitation Data'!F67))),'Data Summary'!DA73="Yes"),OFFSET('Sanitation Data'!$F$7,0,10*ROW('Sanitation Data'!F67)),NA())</f>
        <v>#N/A</v>
      </c>
      <c r="AM73" s="205" t="e">
        <f ca="1">+IF(AND(ISNUMBER(OFFSET('Sanitation Data'!$F$11,0,10*ROW('Sanitation Data'!F67))),'Data Summary'!DB73="Yes"),OFFSET('Sanitation Data'!$F$11,0,10*ROW('Sanitation Data'!F67)),NA())</f>
        <v>#N/A</v>
      </c>
      <c r="AN73" s="205" t="e">
        <f ca="1">+IF(AND(ISNUMBER(OFFSET('Sanitation Data'!$F$12,0,10*ROW('Sanitation Data'!F67))),'Data Summary'!DC73="Yes"),OFFSET('Sanitation Data'!$F$12,0,10*ROW('Sanitation Data'!F67)),NA())</f>
        <v>#N/A</v>
      </c>
      <c r="AO73" s="205" t="e">
        <f ca="1">+IF(AND(ISNUMBER(OFFSET('Sanitation Data'!$F$13,0,10*ROW('Sanitation Data'!F67))),'Data Summary'!DD73="Yes"),OFFSET('Sanitation Data'!$F$13,0,10*ROW('Sanitation Data'!F67)),NA())</f>
        <v>#N/A</v>
      </c>
      <c r="AP73" s="205" t="e">
        <f ca="1">+IF(AND(ISNUMBER(OFFSET('Sanitation Data'!$G$5,0,10*ROW('Sanitation Data'!G67))),'Data Summary'!DE73="Yes"),100-OFFSET('Sanitation Data'!$G$5,0,10*ROW('Sanitation Data'!G67)),NA())</f>
        <v>#N/A</v>
      </c>
      <c r="AQ73" s="205" t="e">
        <f ca="1">+IF(AND(ISNUMBER(OFFSET('Sanitation Data'!$G$7,0,10*ROW('Sanitation Data'!G67))),'Data Summary'!DF73="Yes"),OFFSET('Sanitation Data'!$G$7,0,10*ROW('Sanitation Data'!G67)),NA())</f>
        <v>#N/A</v>
      </c>
      <c r="AR73" s="205" t="e">
        <f ca="1">+IF(AND(ISNUMBER(OFFSET('Sanitation Data'!$G$11,0,10*ROW('Sanitation Data'!G67))),'Data Summary'!DG73="Yes"),OFFSET('Sanitation Data'!$G$11,0,10*ROW('Sanitation Data'!G67)),NA())</f>
        <v>#N/A</v>
      </c>
      <c r="AS73" s="205" t="e">
        <f ca="1">+IF(AND(ISNUMBER(OFFSET('Sanitation Data'!$G$12,0,10*ROW('Sanitation Data'!G67))),'Data Summary'!DH73="Yes"),OFFSET('Sanitation Data'!$G$12,0,10*ROW('Sanitation Data'!G67)),NA())</f>
        <v>#N/A</v>
      </c>
      <c r="AT73" s="205" t="e">
        <f ca="1">+IF(AND(ISNUMBER(OFFSET('Sanitation Data'!$G$13,0,10*ROW('Sanitation Data'!G67))),'Data Summary'!DI73="Yes"),OFFSET('Sanitation Data'!$G$13,0,10*ROW('Sanitation Data'!G67)),NA())</f>
        <v>#N/A</v>
      </c>
      <c r="AU73" s="205" t="e">
        <f ca="1">+IF(AND(ISNUMBER(OFFSET('Sanitation Data'!$H$5,0,10*ROW('Sanitation Data'!H67))),'Data Summary'!DJ73="Yes"),100-OFFSET('Sanitation Data'!$H$5,0,10*ROW('Sanitation Data'!H67)),NA())</f>
        <v>#N/A</v>
      </c>
      <c r="AV73" s="205" t="e">
        <f ca="1">+IF(AND(ISNUMBER(OFFSET('Sanitation Data'!$H$7,0,10*ROW('Sanitation Data'!H67))),'Data Summary'!DK73="Yes"),OFFSET('Sanitation Data'!$H$7,0,10*ROW('Sanitation Data'!H67)),NA())</f>
        <v>#N/A</v>
      </c>
      <c r="AW73" s="205" t="e">
        <f ca="1">+IF(AND(ISNUMBER(OFFSET('Sanitation Data'!$H$11,0,10*ROW('Sanitation Data'!H67))),'Data Summary'!DL73="Yes"),OFFSET('Sanitation Data'!$H$11,0,10*ROW('Sanitation Data'!H67)),NA())</f>
        <v>#N/A</v>
      </c>
      <c r="AX73" s="205" t="e">
        <f ca="1">+IF(AND(ISNUMBER(OFFSET('Sanitation Data'!$H$12,0,10*ROW('Sanitation Data'!H67))),'Data Summary'!DM73="Yes"),OFFSET('Sanitation Data'!$H$12,0,10*ROW('Sanitation Data'!H67)),NA())</f>
        <v>#N/A</v>
      </c>
      <c r="AY73" s="205" t="e">
        <f ca="1">+IF(AND(ISNUMBER(OFFSET('Sanitation Data'!$H$13,0,10*ROW('Sanitation Data'!H67))),'Data Summary'!DN73="Yes"),OFFSET('Sanitation Data'!$H$13,0,10*ROW('Sanitation Data'!H67)),NA())</f>
        <v>#N/A</v>
      </c>
      <c r="AZ73" s="206" t="e">
        <f ca="1">+IF(AND(ISNUMBER(OFFSET('Hygiene Data'!$C$6,0,10*ROW('Hygiene Data'!C67))),'Data Summary'!DO73="Yes"),OFFSET('Hygiene Data'!$C$6,0,10*ROW('Hygiene Data'!C67)),NA())</f>
        <v>#N/A</v>
      </c>
      <c r="BA73" s="206" t="e">
        <f ca="1">+IF(AND(ISNUMBER(OFFSET('Hygiene Data'!$C$8,0,10*ROW('Hygiene Data'!C67))),'Data Summary'!DP73="Yes"),OFFSET('Hygiene Data'!$C$8,0,10*ROW('Hygiene Data'!C67)),NA())</f>
        <v>#N/A</v>
      </c>
      <c r="BB73" s="206" t="e">
        <f ca="1">+IF(AND(ISNUMBER(OFFSET('Hygiene Data'!$C$10,0,10*ROW('Hygiene Data'!C67))),'Data Summary'!DQ73="Yes"),OFFSET('Hygiene Data'!$C$10,0,10*ROW('Hygiene Data'!C67)),NA())</f>
        <v>#N/A</v>
      </c>
      <c r="BC73" s="206" t="e">
        <f ca="1">+IF(AND(ISNUMBER(OFFSET('Hygiene Data'!$D$6,0,10*ROW('Hygiene Data'!D67))),'Data Summary'!DR73="Yes"),OFFSET('Hygiene Data'!$D$6,0,10*ROW('Hygiene Data'!D67)),NA())</f>
        <v>#N/A</v>
      </c>
      <c r="BD73" s="206" t="e">
        <f ca="1">+IF(AND(ISNUMBER(OFFSET('Hygiene Data'!$D$8,0,10*ROW('Hygiene Data'!D67))),'Data Summary'!DS73="Yes"),OFFSET('Hygiene Data'!$D$8,0,10*ROW('Hygiene Data'!D67)),NA())</f>
        <v>#N/A</v>
      </c>
      <c r="BE73" s="206" t="e">
        <f ca="1">+IF(AND(ISNUMBER(OFFSET('Hygiene Data'!$D$10,0,10*ROW('Hygiene Data'!D67))),'Data Summary'!DT73="Yes"),OFFSET('Hygiene Data'!$D$10,0,10*ROW('Hygiene Data'!D67)),NA())</f>
        <v>#N/A</v>
      </c>
      <c r="BF73" s="206" t="e">
        <f ca="1">+IF(AND(ISNUMBER(OFFSET('Hygiene Data'!$E$6,0,10*ROW('Hygiene Data'!E67))),'Data Summary'!DU73="Yes"),OFFSET('Hygiene Data'!$E$6,0,10*ROW('Hygiene Data'!E67)),NA())</f>
        <v>#N/A</v>
      </c>
      <c r="BG73" s="206" t="e">
        <f ca="1">+IF(AND(ISNUMBER(OFFSET('Hygiene Data'!$E$8,0,10*ROW('Hygiene Data'!E67))),'Data Summary'!DV73="Yes"),OFFSET('Hygiene Data'!$E$8,0,10*ROW('Hygiene Data'!E67)),NA())</f>
        <v>#N/A</v>
      </c>
      <c r="BH73" s="206" t="e">
        <f ca="1">+IF(AND(ISNUMBER(OFFSET('Hygiene Data'!$E$10,0,10*ROW('Hygiene Data'!E67))),'Data Summary'!DW73="Yes"),OFFSET('Hygiene Data'!$E$10,0,10*ROW('Hygiene Data'!E67)),NA())</f>
        <v>#N/A</v>
      </c>
      <c r="BI73" s="206" t="e">
        <f ca="1">+IF(AND(ISNUMBER(OFFSET('Hygiene Data'!$F$6,0,10*ROW('Hygiene Data'!F67))),'Data Summary'!DX73="Yes"),OFFSET('Hygiene Data'!$F$6,0,10*ROW('Hygiene Data'!F67)),NA())</f>
        <v>#N/A</v>
      </c>
      <c r="BJ73" s="206" t="e">
        <f ca="1">+IF(AND(ISNUMBER(OFFSET('Hygiene Data'!$F$8,0,10*ROW('Hygiene Data'!F67))),'Data Summary'!DY73="Yes"),OFFSET('Hygiene Data'!$F$8,0,10*ROW('Hygiene Data'!F67)),NA())</f>
        <v>#N/A</v>
      </c>
      <c r="BK73" s="206" t="e">
        <f ca="1">+IF(AND(ISNUMBER(OFFSET('Hygiene Data'!$F$10,0,10*ROW('Hygiene Data'!F67))),'Data Summary'!DZ73="Yes"),OFFSET('Hygiene Data'!$F$10,0,10*ROW('Hygiene Data'!F67)),NA())</f>
        <v>#N/A</v>
      </c>
      <c r="BL73" s="206" t="e">
        <f ca="1">+IF(AND(ISNUMBER(OFFSET('Hygiene Data'!$G$6,0,10*ROW('Hygiene Data'!G67))),'Data Summary'!EA73="Yes"),OFFSET('Hygiene Data'!$G$6,0,10*ROW('Hygiene Data'!G67)),NA())</f>
        <v>#N/A</v>
      </c>
      <c r="BM73" s="206" t="e">
        <f ca="1">+IF(AND(ISNUMBER(OFFSET('Hygiene Data'!$G$8,0,10*ROW('Hygiene Data'!G67))),'Data Summary'!EB73="Yes"),OFFSET('Hygiene Data'!$G$8,0,10*ROW('Hygiene Data'!G67)),NA())</f>
        <v>#N/A</v>
      </c>
      <c r="BN73" s="206" t="e">
        <f ca="1">+IF(AND(ISNUMBER(OFFSET('Hygiene Data'!$G$10,0,10*ROW('Hygiene Data'!G67))),'Data Summary'!EC73="Yes"),OFFSET('Hygiene Data'!$G$10,0,10*ROW('Hygiene Data'!G67)),NA())</f>
        <v>#N/A</v>
      </c>
      <c r="BO73" s="206" t="e">
        <f ca="1">+IF(AND(ISNUMBER(OFFSET('Hygiene Data'!$H$6,0,10*ROW('Hygiene Data'!H67))),'Data Summary'!ED73="Yes"),OFFSET('Hygiene Data'!$H$6,0,10*ROW('Hygiene Data'!H67)),NA())</f>
        <v>#N/A</v>
      </c>
      <c r="BP73" s="206" t="e">
        <f ca="1">+IF(AND(ISNUMBER(OFFSET('Hygiene Data'!$H$8,0,10*ROW('Hygiene Data'!H67))),'Data Summary'!EE73="Yes"),OFFSET('Hygiene Data'!$H$8,0,10*ROW('Hygiene Data'!H67)),NA())</f>
        <v>#N/A</v>
      </c>
      <c r="BQ73" s="206" t="e">
        <f ca="1">+IF(AND(ISNUMBER(OFFSET('Hygiene Data'!$H$10,0,10*ROW('Hygiene Data'!H67))),'Data Summary'!EF73="Yes"),OFFSET('Hygiene Data'!$H$10,0,10*ROW('Hygiene Data'!H67)),NA())</f>
        <v>#N/A</v>
      </c>
    </row>
    <row r="74" spans="1:69" x14ac:dyDescent="0.25">
      <c r="A74" s="59" t="e">
        <f ca="1">+IF(OFFSET('Water Data'!$B$1,0,10*ROW('Water Data'!B68))="",NA(),OFFSET('Water Data'!$B$1,0,10*ROW('Water Data'!B68)))</f>
        <v>#N/A</v>
      </c>
      <c r="B74" s="59" t="e">
        <f ca="1">+IF(OFFSET('Water Data'!$A$3,0,10*ROW('Water Data'!A71))="",NA(),OFFSET('Water Data'!$A$3,0,10*ROW('Water Data'!A71)))</f>
        <v>#N/A</v>
      </c>
      <c r="C74" s="59" t="e">
        <f ca="1">+IF(OFFSET('Water Data'!$C$3,0,10*ROW('Water Data'!C71))="",NA(),OFFSET('Water Data'!$C$3,0,10*ROW('Water Data'!C71)))</f>
        <v>#N/A</v>
      </c>
      <c r="D74" s="433" t="e">
        <f ca="1">+IF(AND(ISNUMBER(OFFSET('Water Data'!$C$5,0,10*ROW('Water Data'!C68))),'Data Summary'!BS74="Yes"),100-OFFSET('Water Data'!$C$5,0,10*ROW('Water Data'!C68)),NA())</f>
        <v>#N/A</v>
      </c>
      <c r="E74" s="433" t="e">
        <f ca="1">+IF(AND(ISNUMBER(OFFSET('Water Data'!$C$7,0,10*ROW('Water Data'!C68))),'Data Summary'!BT74="Yes"),OFFSET('Water Data'!$C$7,0,10*ROW('Water Data'!C68)),NA())</f>
        <v>#N/A</v>
      </c>
      <c r="F74" s="433" t="e">
        <f ca="1">+IF(AND(ISNUMBER(OFFSET('Water Data'!$C$10,0,10*ROW('Water Data'!C68))),'Data Summary'!BU74="Yes"),OFFSET('Water Data'!$C$10,0,10*ROW('Water Data'!C68)),NA())</f>
        <v>#N/A</v>
      </c>
      <c r="G74" s="433" t="e">
        <f ca="1">+IF(AND(ISNUMBER(OFFSET('Water Data'!$D$5,0,10*ROW('Water Data'!D68))),'Data Summary'!BV74="Yes"),100-OFFSET('Water Data'!$D$5,0,10*ROW('Water Data'!D68)),NA())</f>
        <v>#N/A</v>
      </c>
      <c r="H74" s="433" t="e">
        <f ca="1">+IF(AND(ISNUMBER(OFFSET('Water Data'!$D$7,0,10*ROW('Water Data'!D68))),'Data Summary'!BW74="Yes"),OFFSET('Water Data'!$D$7,0,10*ROW('Water Data'!D68)),NA())</f>
        <v>#N/A</v>
      </c>
      <c r="I74" s="433" t="e">
        <f ca="1">+IF(AND(ISNUMBER(OFFSET('Water Data'!$D$10,0,10*ROW('Water Data'!D68))),'Data Summary'!BX74="Yes"),OFFSET('Water Data'!$D$10,0,10*ROW('Water Data'!D68)),NA())</f>
        <v>#N/A</v>
      </c>
      <c r="J74" s="433" t="e">
        <f ca="1">+IF(AND(ISNUMBER(OFFSET('Water Data'!$E$5,0,10*ROW('Water Data'!E68))),'Data Summary'!BY74="Yes"),100-OFFSET('Water Data'!$E$5,0,10*ROW('Water Data'!E68)),NA())</f>
        <v>#N/A</v>
      </c>
      <c r="K74" s="433" t="e">
        <f ca="1">+IF(AND(ISNUMBER(OFFSET('Water Data'!$E$7,0,10*ROW('Water Data'!E68))),'Data Summary'!BZ74="Yes"),OFFSET('Water Data'!$E$7,0,10*ROW('Water Data'!E68)),NA())</f>
        <v>#N/A</v>
      </c>
      <c r="L74" s="433" t="e">
        <f ca="1">+IF(AND(ISNUMBER(OFFSET('Water Data'!$E$10,0,10*ROW('Water Data'!E68))),'Data Summary'!CA74="Yes"),OFFSET('Water Data'!$E$10,0,10*ROW('Water Data'!E68)),NA())</f>
        <v>#N/A</v>
      </c>
      <c r="M74" s="433" t="e">
        <f ca="1">+IF(AND(ISNUMBER(OFFSET('Water Data'!$F$5,0,10*ROW('Water Data'!F68))),'Data Summary'!CB74="Yes"),100-OFFSET('Water Data'!$F$5,0,10*ROW('Water Data'!F68)),NA())</f>
        <v>#N/A</v>
      </c>
      <c r="N74" s="433" t="e">
        <f ca="1">+IF(AND(ISNUMBER(OFFSET('Water Data'!$F$7,0,10*ROW('Water Data'!F68))),'Data Summary'!CC74="Yes"),OFFSET('Water Data'!$F$7,0,10*ROW('Water Data'!F68)),NA())</f>
        <v>#N/A</v>
      </c>
      <c r="O74" s="433" t="e">
        <f ca="1">+IF(AND(ISNUMBER(OFFSET('Water Data'!$F$10,0,10*ROW('Water Data'!F68))),'Data Summary'!CD74="Yes"),OFFSET('Water Data'!$F$10,0,10*ROW('Water Data'!F68)),NA())</f>
        <v>#N/A</v>
      </c>
      <c r="P74" s="433" t="e">
        <f ca="1">+IF(AND(ISNUMBER(OFFSET('Water Data'!$G$5,0,10*ROW('Water Data'!G68))),'Data Summary'!CE74="Yes"),100-OFFSET('Water Data'!$G$5,0,10*ROW('Water Data'!G68)),NA())</f>
        <v>#N/A</v>
      </c>
      <c r="Q74" s="433" t="e">
        <f ca="1">+IF(AND(ISNUMBER(OFFSET('Water Data'!$G$7,0,10*ROW('Water Data'!G68))),'Data Summary'!CF74="Yes"),OFFSET('Water Data'!$G$7,0,10*ROW('Water Data'!G68)),NA())</f>
        <v>#N/A</v>
      </c>
      <c r="R74" s="433" t="e">
        <f ca="1">+IF(AND(ISNUMBER(OFFSET('Water Data'!$G$10,0,10*ROW('Water Data'!G68))),'Data Summary'!CG74="Yes"),OFFSET('Water Data'!$G$10,0,10*ROW('Water Data'!G68)),NA())</f>
        <v>#N/A</v>
      </c>
      <c r="S74" s="433" t="e">
        <f ca="1">+IF(AND(ISNUMBER(OFFSET('Water Data'!$H$5,0,10*ROW('Water Data'!H68))),'Data Summary'!CH74="Yes"),100-OFFSET('Water Data'!$H$5,0,10*ROW('Water Data'!H68)),NA())</f>
        <v>#N/A</v>
      </c>
      <c r="T74" s="433" t="e">
        <f ca="1">+IF(AND(ISNUMBER(OFFSET('Water Data'!$H$7,0,10*ROW('Water Data'!H68))),'Data Summary'!CI74="Yes"),OFFSET('Water Data'!$H$7,0,10*ROW('Water Data'!H68)),NA())</f>
        <v>#N/A</v>
      </c>
      <c r="U74" s="433" t="e">
        <f ca="1">+IF(AND(ISNUMBER(OFFSET('Water Data'!$H$10,0,10*ROW('Water Data'!H68))),'Data Summary'!CJ74="Yes"),OFFSET('Water Data'!$H$10,0,10*ROW('Water Data'!H68)),NA())</f>
        <v>#N/A</v>
      </c>
      <c r="V74" s="205" t="e">
        <f ca="1">+IF(AND(ISNUMBER(OFFSET('Sanitation Data'!$C$5,0,10*ROW('Sanitation Data'!C68))),'Data Summary'!CK74="Yes"),100-OFFSET('Sanitation Data'!$C$5,0,10*ROW('Sanitation Data'!C68)),NA())</f>
        <v>#N/A</v>
      </c>
      <c r="W74" s="205" t="e">
        <f ca="1">+IF(AND(ISNUMBER(OFFSET('Sanitation Data'!$C$7,0,10*ROW('Sanitation Data'!C68))),'Data Summary'!CL74="Yes"),OFFSET('Sanitation Data'!$C$7,0,10*ROW('Sanitation Data'!C68)),NA())</f>
        <v>#N/A</v>
      </c>
      <c r="X74" s="205" t="e">
        <f ca="1">+IF(AND(ISNUMBER(OFFSET('Sanitation Data'!$C$11,0,10*ROW('Sanitation Data'!C68))),'Data Summary'!CM74="Yes"),OFFSET('Sanitation Data'!$C$11,0,10*ROW('Sanitation Data'!C68)),NA())</f>
        <v>#N/A</v>
      </c>
      <c r="Y74" s="205" t="e">
        <f ca="1">+IF(AND(ISNUMBER(OFFSET('Sanitation Data'!$C$12,0,10*ROW('Sanitation Data'!C68))),'Data Summary'!CN74="Yes"),OFFSET('Sanitation Data'!$C$12,0,10*ROW('Sanitation Data'!C68)),NA())</f>
        <v>#N/A</v>
      </c>
      <c r="Z74" s="205" t="e">
        <f ca="1">+IF(AND(ISNUMBER(OFFSET('Sanitation Data'!$C$13,0,10*ROW('Sanitation Data'!C68))),'Data Summary'!CO74="Yes"),OFFSET('Sanitation Data'!$C$13,0,10*ROW('Sanitation Data'!C68)),NA())</f>
        <v>#N/A</v>
      </c>
      <c r="AA74" s="205" t="e">
        <f ca="1">+IF(AND(ISNUMBER(OFFSET('Sanitation Data'!$D$5,0,10*ROW('Sanitation Data'!D68))),'Data Summary'!CP74="Yes"),100-OFFSET('Sanitation Data'!$D$5,0,10*ROW('Sanitation Data'!D68)),NA())</f>
        <v>#N/A</v>
      </c>
      <c r="AB74" s="205" t="e">
        <f ca="1">+IF(AND(ISNUMBER(OFFSET('Sanitation Data'!$D$7,0,10*ROW('Sanitation Data'!D68))),'Data Summary'!CQ74="Yes"),OFFSET('Sanitation Data'!$D$7,0,10*ROW('Sanitation Data'!D68)),NA())</f>
        <v>#N/A</v>
      </c>
      <c r="AC74" s="205" t="e">
        <f ca="1">+IF(AND(ISNUMBER(OFFSET('Sanitation Data'!$D$11,0,10*ROW('Sanitation Data'!D68))),'Data Summary'!CR74="Yes"),OFFSET('Sanitation Data'!$D$11,0,10*ROW('Sanitation Data'!D68)),NA())</f>
        <v>#N/A</v>
      </c>
      <c r="AD74" s="205" t="e">
        <f ca="1">+IF(AND(ISNUMBER(OFFSET('Sanitation Data'!$D$12,0,10*ROW('Sanitation Data'!D68))),'Data Summary'!CS74="Yes"),OFFSET('Sanitation Data'!$D$12,0,10*ROW('Sanitation Data'!D68)),NA())</f>
        <v>#N/A</v>
      </c>
      <c r="AE74" s="205" t="e">
        <f ca="1">+IF(AND(ISNUMBER(OFFSET('Sanitation Data'!$D$13,0,10*ROW('Sanitation Data'!D68))),'Data Summary'!CT74="Yes"),OFFSET('Sanitation Data'!$D$13,0,10*ROW('Sanitation Data'!D68)),NA())</f>
        <v>#N/A</v>
      </c>
      <c r="AF74" s="205" t="e">
        <f ca="1">+IF(AND(ISNUMBER(OFFSET('Sanitation Data'!$E$5,0,10*ROW('Sanitation Data'!E68))),'Data Summary'!CU74="Yes"),100-OFFSET('Sanitation Data'!$E$5,0,10*ROW('Sanitation Data'!E68)),NA())</f>
        <v>#N/A</v>
      </c>
      <c r="AG74" s="205" t="e">
        <f ca="1">+IF(AND(ISNUMBER(OFFSET('Sanitation Data'!$E$7,0,10*ROW('Sanitation Data'!E68))),'Data Summary'!CV74="Yes"),OFFSET('Sanitation Data'!$E$7,0,10*ROW('Sanitation Data'!E68)),NA())</f>
        <v>#N/A</v>
      </c>
      <c r="AH74" s="205" t="e">
        <f ca="1">+IF(AND(ISNUMBER(OFFSET('Sanitation Data'!$E$11,0,10*ROW('Sanitation Data'!E68))),'Data Summary'!CW74="Yes"),OFFSET('Sanitation Data'!$E$11,0,10*ROW('Sanitation Data'!E68)),NA())</f>
        <v>#N/A</v>
      </c>
      <c r="AI74" s="205" t="e">
        <f ca="1">+IF(AND(ISNUMBER(OFFSET('Sanitation Data'!$E$12,0,10*ROW('Sanitation Data'!E68))),'Data Summary'!CX74="Yes"),OFFSET('Sanitation Data'!$E$12,0,10*ROW('Sanitation Data'!E68)),NA())</f>
        <v>#N/A</v>
      </c>
      <c r="AJ74" s="205" t="e">
        <f ca="1">+IF(AND(ISNUMBER(OFFSET('Sanitation Data'!$E$13,0,10*ROW('Sanitation Data'!E68))),'Data Summary'!CY74="Yes"),OFFSET('Sanitation Data'!$E$13,0,10*ROW('Sanitation Data'!E68)),NA())</f>
        <v>#N/A</v>
      </c>
      <c r="AK74" s="205" t="e">
        <f ca="1">+IF(AND(ISNUMBER(OFFSET('Sanitation Data'!$F$5,0,10*ROW('Sanitation Data'!F68))),'Data Summary'!CZ74="Yes"),100-OFFSET('Sanitation Data'!$F$5,0,10*ROW('Sanitation Data'!F68)),NA())</f>
        <v>#N/A</v>
      </c>
      <c r="AL74" s="205" t="e">
        <f ca="1">+IF(AND(ISNUMBER(OFFSET('Sanitation Data'!$F$7,0,10*ROW('Sanitation Data'!F68))),'Data Summary'!DA74="Yes"),OFFSET('Sanitation Data'!$F$7,0,10*ROW('Sanitation Data'!F68)),NA())</f>
        <v>#N/A</v>
      </c>
      <c r="AM74" s="205" t="e">
        <f ca="1">+IF(AND(ISNUMBER(OFFSET('Sanitation Data'!$F$11,0,10*ROW('Sanitation Data'!F68))),'Data Summary'!DB74="Yes"),OFFSET('Sanitation Data'!$F$11,0,10*ROW('Sanitation Data'!F68)),NA())</f>
        <v>#N/A</v>
      </c>
      <c r="AN74" s="205" t="e">
        <f ca="1">+IF(AND(ISNUMBER(OFFSET('Sanitation Data'!$F$12,0,10*ROW('Sanitation Data'!F68))),'Data Summary'!DC74="Yes"),OFFSET('Sanitation Data'!$F$12,0,10*ROW('Sanitation Data'!F68)),NA())</f>
        <v>#N/A</v>
      </c>
      <c r="AO74" s="205" t="e">
        <f ca="1">+IF(AND(ISNUMBER(OFFSET('Sanitation Data'!$F$13,0,10*ROW('Sanitation Data'!F68))),'Data Summary'!DD74="Yes"),OFFSET('Sanitation Data'!$F$13,0,10*ROW('Sanitation Data'!F68)),NA())</f>
        <v>#N/A</v>
      </c>
      <c r="AP74" s="205" t="e">
        <f ca="1">+IF(AND(ISNUMBER(OFFSET('Sanitation Data'!$G$5,0,10*ROW('Sanitation Data'!G68))),'Data Summary'!DE74="Yes"),100-OFFSET('Sanitation Data'!$G$5,0,10*ROW('Sanitation Data'!G68)),NA())</f>
        <v>#N/A</v>
      </c>
      <c r="AQ74" s="205" t="e">
        <f ca="1">+IF(AND(ISNUMBER(OFFSET('Sanitation Data'!$G$7,0,10*ROW('Sanitation Data'!G68))),'Data Summary'!DF74="Yes"),OFFSET('Sanitation Data'!$G$7,0,10*ROW('Sanitation Data'!G68)),NA())</f>
        <v>#N/A</v>
      </c>
      <c r="AR74" s="205" t="e">
        <f ca="1">+IF(AND(ISNUMBER(OFFSET('Sanitation Data'!$G$11,0,10*ROW('Sanitation Data'!G68))),'Data Summary'!DG74="Yes"),OFFSET('Sanitation Data'!$G$11,0,10*ROW('Sanitation Data'!G68)),NA())</f>
        <v>#N/A</v>
      </c>
      <c r="AS74" s="205" t="e">
        <f ca="1">+IF(AND(ISNUMBER(OFFSET('Sanitation Data'!$G$12,0,10*ROW('Sanitation Data'!G68))),'Data Summary'!DH74="Yes"),OFFSET('Sanitation Data'!$G$12,0,10*ROW('Sanitation Data'!G68)),NA())</f>
        <v>#N/A</v>
      </c>
      <c r="AT74" s="205" t="e">
        <f ca="1">+IF(AND(ISNUMBER(OFFSET('Sanitation Data'!$G$13,0,10*ROW('Sanitation Data'!G68))),'Data Summary'!DI74="Yes"),OFFSET('Sanitation Data'!$G$13,0,10*ROW('Sanitation Data'!G68)),NA())</f>
        <v>#N/A</v>
      </c>
      <c r="AU74" s="205" t="e">
        <f ca="1">+IF(AND(ISNUMBER(OFFSET('Sanitation Data'!$H$5,0,10*ROW('Sanitation Data'!H68))),'Data Summary'!DJ74="Yes"),100-OFFSET('Sanitation Data'!$H$5,0,10*ROW('Sanitation Data'!H68)),NA())</f>
        <v>#N/A</v>
      </c>
      <c r="AV74" s="205" t="e">
        <f ca="1">+IF(AND(ISNUMBER(OFFSET('Sanitation Data'!$H$7,0,10*ROW('Sanitation Data'!H68))),'Data Summary'!DK74="Yes"),OFFSET('Sanitation Data'!$H$7,0,10*ROW('Sanitation Data'!H68)),NA())</f>
        <v>#N/A</v>
      </c>
      <c r="AW74" s="205" t="e">
        <f ca="1">+IF(AND(ISNUMBER(OFFSET('Sanitation Data'!$H$11,0,10*ROW('Sanitation Data'!H68))),'Data Summary'!DL74="Yes"),OFFSET('Sanitation Data'!$H$11,0,10*ROW('Sanitation Data'!H68)),NA())</f>
        <v>#N/A</v>
      </c>
      <c r="AX74" s="205" t="e">
        <f ca="1">+IF(AND(ISNUMBER(OFFSET('Sanitation Data'!$H$12,0,10*ROW('Sanitation Data'!H68))),'Data Summary'!DM74="Yes"),OFFSET('Sanitation Data'!$H$12,0,10*ROW('Sanitation Data'!H68)),NA())</f>
        <v>#N/A</v>
      </c>
      <c r="AY74" s="205" t="e">
        <f ca="1">+IF(AND(ISNUMBER(OFFSET('Sanitation Data'!$H$13,0,10*ROW('Sanitation Data'!H68))),'Data Summary'!DN74="Yes"),OFFSET('Sanitation Data'!$H$13,0,10*ROW('Sanitation Data'!H68)),NA())</f>
        <v>#N/A</v>
      </c>
      <c r="AZ74" s="206" t="e">
        <f ca="1">+IF(AND(ISNUMBER(OFFSET('Hygiene Data'!$C$6,0,10*ROW('Hygiene Data'!C68))),'Data Summary'!DO74="Yes"),OFFSET('Hygiene Data'!$C$6,0,10*ROW('Hygiene Data'!C68)),NA())</f>
        <v>#N/A</v>
      </c>
      <c r="BA74" s="206" t="e">
        <f ca="1">+IF(AND(ISNUMBER(OFFSET('Hygiene Data'!$C$8,0,10*ROW('Hygiene Data'!C68))),'Data Summary'!DP74="Yes"),OFFSET('Hygiene Data'!$C$8,0,10*ROW('Hygiene Data'!C68)),NA())</f>
        <v>#N/A</v>
      </c>
      <c r="BB74" s="206" t="e">
        <f ca="1">+IF(AND(ISNUMBER(OFFSET('Hygiene Data'!$C$10,0,10*ROW('Hygiene Data'!C68))),'Data Summary'!DQ74="Yes"),OFFSET('Hygiene Data'!$C$10,0,10*ROW('Hygiene Data'!C68)),NA())</f>
        <v>#N/A</v>
      </c>
      <c r="BC74" s="206" t="e">
        <f ca="1">+IF(AND(ISNUMBER(OFFSET('Hygiene Data'!$D$6,0,10*ROW('Hygiene Data'!D68))),'Data Summary'!DR74="Yes"),OFFSET('Hygiene Data'!$D$6,0,10*ROW('Hygiene Data'!D68)),NA())</f>
        <v>#N/A</v>
      </c>
      <c r="BD74" s="206" t="e">
        <f ca="1">+IF(AND(ISNUMBER(OFFSET('Hygiene Data'!$D$8,0,10*ROW('Hygiene Data'!D68))),'Data Summary'!DS74="Yes"),OFFSET('Hygiene Data'!$D$8,0,10*ROW('Hygiene Data'!D68)),NA())</f>
        <v>#N/A</v>
      </c>
      <c r="BE74" s="206" t="e">
        <f ca="1">+IF(AND(ISNUMBER(OFFSET('Hygiene Data'!$D$10,0,10*ROW('Hygiene Data'!D68))),'Data Summary'!DT74="Yes"),OFFSET('Hygiene Data'!$D$10,0,10*ROW('Hygiene Data'!D68)),NA())</f>
        <v>#N/A</v>
      </c>
      <c r="BF74" s="206" t="e">
        <f ca="1">+IF(AND(ISNUMBER(OFFSET('Hygiene Data'!$E$6,0,10*ROW('Hygiene Data'!E68))),'Data Summary'!DU74="Yes"),OFFSET('Hygiene Data'!$E$6,0,10*ROW('Hygiene Data'!E68)),NA())</f>
        <v>#N/A</v>
      </c>
      <c r="BG74" s="206" t="e">
        <f ca="1">+IF(AND(ISNUMBER(OFFSET('Hygiene Data'!$E$8,0,10*ROW('Hygiene Data'!E68))),'Data Summary'!DV74="Yes"),OFFSET('Hygiene Data'!$E$8,0,10*ROW('Hygiene Data'!E68)),NA())</f>
        <v>#N/A</v>
      </c>
      <c r="BH74" s="206" t="e">
        <f ca="1">+IF(AND(ISNUMBER(OFFSET('Hygiene Data'!$E$10,0,10*ROW('Hygiene Data'!E68))),'Data Summary'!DW74="Yes"),OFFSET('Hygiene Data'!$E$10,0,10*ROW('Hygiene Data'!E68)),NA())</f>
        <v>#N/A</v>
      </c>
      <c r="BI74" s="206" t="e">
        <f ca="1">+IF(AND(ISNUMBER(OFFSET('Hygiene Data'!$F$6,0,10*ROW('Hygiene Data'!F68))),'Data Summary'!DX74="Yes"),OFFSET('Hygiene Data'!$F$6,0,10*ROW('Hygiene Data'!F68)),NA())</f>
        <v>#N/A</v>
      </c>
      <c r="BJ74" s="206" t="e">
        <f ca="1">+IF(AND(ISNUMBER(OFFSET('Hygiene Data'!$F$8,0,10*ROW('Hygiene Data'!F68))),'Data Summary'!DY74="Yes"),OFFSET('Hygiene Data'!$F$8,0,10*ROW('Hygiene Data'!F68)),NA())</f>
        <v>#N/A</v>
      </c>
      <c r="BK74" s="206" t="e">
        <f ca="1">+IF(AND(ISNUMBER(OFFSET('Hygiene Data'!$F$10,0,10*ROW('Hygiene Data'!F68))),'Data Summary'!DZ74="Yes"),OFFSET('Hygiene Data'!$F$10,0,10*ROW('Hygiene Data'!F68)),NA())</f>
        <v>#N/A</v>
      </c>
      <c r="BL74" s="206" t="e">
        <f ca="1">+IF(AND(ISNUMBER(OFFSET('Hygiene Data'!$G$6,0,10*ROW('Hygiene Data'!G68))),'Data Summary'!EA74="Yes"),OFFSET('Hygiene Data'!$G$6,0,10*ROW('Hygiene Data'!G68)),NA())</f>
        <v>#N/A</v>
      </c>
      <c r="BM74" s="206" t="e">
        <f ca="1">+IF(AND(ISNUMBER(OFFSET('Hygiene Data'!$G$8,0,10*ROW('Hygiene Data'!G68))),'Data Summary'!EB74="Yes"),OFFSET('Hygiene Data'!$G$8,0,10*ROW('Hygiene Data'!G68)),NA())</f>
        <v>#N/A</v>
      </c>
      <c r="BN74" s="206" t="e">
        <f ca="1">+IF(AND(ISNUMBER(OFFSET('Hygiene Data'!$G$10,0,10*ROW('Hygiene Data'!G68))),'Data Summary'!EC74="Yes"),OFFSET('Hygiene Data'!$G$10,0,10*ROW('Hygiene Data'!G68)),NA())</f>
        <v>#N/A</v>
      </c>
      <c r="BO74" s="206" t="e">
        <f ca="1">+IF(AND(ISNUMBER(OFFSET('Hygiene Data'!$H$6,0,10*ROW('Hygiene Data'!H68))),'Data Summary'!ED74="Yes"),OFFSET('Hygiene Data'!$H$6,0,10*ROW('Hygiene Data'!H68)),NA())</f>
        <v>#N/A</v>
      </c>
      <c r="BP74" s="206" t="e">
        <f ca="1">+IF(AND(ISNUMBER(OFFSET('Hygiene Data'!$H$8,0,10*ROW('Hygiene Data'!H68))),'Data Summary'!EE74="Yes"),OFFSET('Hygiene Data'!$H$8,0,10*ROW('Hygiene Data'!H68)),NA())</f>
        <v>#N/A</v>
      </c>
      <c r="BQ74" s="206" t="e">
        <f ca="1">+IF(AND(ISNUMBER(OFFSET('Hygiene Data'!$H$10,0,10*ROW('Hygiene Data'!H68))),'Data Summary'!EF74="Yes"),OFFSET('Hygiene Data'!$H$10,0,10*ROW('Hygiene Data'!H68)),NA())</f>
        <v>#N/A</v>
      </c>
    </row>
    <row r="75" spans="1:69" x14ac:dyDescent="0.25">
      <c r="A75" s="59" t="e">
        <f ca="1">+IF(OFFSET('Water Data'!$B$1,0,10*ROW('Water Data'!B69))="",NA(),OFFSET('Water Data'!$B$1,0,10*ROW('Water Data'!B69)))</f>
        <v>#N/A</v>
      </c>
      <c r="B75" s="59" t="e">
        <f ca="1">+IF(OFFSET('Water Data'!$A$3,0,10*ROW('Water Data'!A72))="",NA(),OFFSET('Water Data'!$A$3,0,10*ROW('Water Data'!A72)))</f>
        <v>#N/A</v>
      </c>
      <c r="C75" s="59" t="e">
        <f ca="1">+IF(OFFSET('Water Data'!$C$3,0,10*ROW('Water Data'!C72))="",NA(),OFFSET('Water Data'!$C$3,0,10*ROW('Water Data'!C72)))</f>
        <v>#N/A</v>
      </c>
      <c r="D75" s="433" t="e">
        <f ca="1">+IF(AND(ISNUMBER(OFFSET('Water Data'!$C$5,0,10*ROW('Water Data'!C69))),'Data Summary'!BS75="Yes"),100-OFFSET('Water Data'!$C$5,0,10*ROW('Water Data'!C69)),NA())</f>
        <v>#N/A</v>
      </c>
      <c r="E75" s="433" t="e">
        <f ca="1">+IF(AND(ISNUMBER(OFFSET('Water Data'!$C$7,0,10*ROW('Water Data'!C69))),'Data Summary'!BT75="Yes"),OFFSET('Water Data'!$C$7,0,10*ROW('Water Data'!C69)),NA())</f>
        <v>#N/A</v>
      </c>
      <c r="F75" s="433" t="e">
        <f ca="1">+IF(AND(ISNUMBER(OFFSET('Water Data'!$C$10,0,10*ROW('Water Data'!C69))),'Data Summary'!BU75="Yes"),OFFSET('Water Data'!$C$10,0,10*ROW('Water Data'!C69)),NA())</f>
        <v>#N/A</v>
      </c>
      <c r="G75" s="433" t="e">
        <f ca="1">+IF(AND(ISNUMBER(OFFSET('Water Data'!$D$5,0,10*ROW('Water Data'!D69))),'Data Summary'!BV75="Yes"),100-OFFSET('Water Data'!$D$5,0,10*ROW('Water Data'!D69)),NA())</f>
        <v>#N/A</v>
      </c>
      <c r="H75" s="433" t="e">
        <f ca="1">+IF(AND(ISNUMBER(OFFSET('Water Data'!$D$7,0,10*ROW('Water Data'!D69))),'Data Summary'!BW75="Yes"),OFFSET('Water Data'!$D$7,0,10*ROW('Water Data'!D69)),NA())</f>
        <v>#N/A</v>
      </c>
      <c r="I75" s="433" t="e">
        <f ca="1">+IF(AND(ISNUMBER(OFFSET('Water Data'!$D$10,0,10*ROW('Water Data'!D69))),'Data Summary'!BX75="Yes"),OFFSET('Water Data'!$D$10,0,10*ROW('Water Data'!D69)),NA())</f>
        <v>#N/A</v>
      </c>
      <c r="J75" s="433" t="e">
        <f ca="1">+IF(AND(ISNUMBER(OFFSET('Water Data'!$E$5,0,10*ROW('Water Data'!E69))),'Data Summary'!BY75="Yes"),100-OFFSET('Water Data'!$E$5,0,10*ROW('Water Data'!E69)),NA())</f>
        <v>#N/A</v>
      </c>
      <c r="K75" s="433" t="e">
        <f ca="1">+IF(AND(ISNUMBER(OFFSET('Water Data'!$E$7,0,10*ROW('Water Data'!E69))),'Data Summary'!BZ75="Yes"),OFFSET('Water Data'!$E$7,0,10*ROW('Water Data'!E69)),NA())</f>
        <v>#N/A</v>
      </c>
      <c r="L75" s="433" t="e">
        <f ca="1">+IF(AND(ISNUMBER(OFFSET('Water Data'!$E$10,0,10*ROW('Water Data'!E69))),'Data Summary'!CA75="Yes"),OFFSET('Water Data'!$E$10,0,10*ROW('Water Data'!E69)),NA())</f>
        <v>#N/A</v>
      </c>
      <c r="M75" s="433" t="e">
        <f ca="1">+IF(AND(ISNUMBER(OFFSET('Water Data'!$F$5,0,10*ROW('Water Data'!F69))),'Data Summary'!CB75="Yes"),100-OFFSET('Water Data'!$F$5,0,10*ROW('Water Data'!F69)),NA())</f>
        <v>#N/A</v>
      </c>
      <c r="N75" s="433" t="e">
        <f ca="1">+IF(AND(ISNUMBER(OFFSET('Water Data'!$F$7,0,10*ROW('Water Data'!F69))),'Data Summary'!CC75="Yes"),OFFSET('Water Data'!$F$7,0,10*ROW('Water Data'!F69)),NA())</f>
        <v>#N/A</v>
      </c>
      <c r="O75" s="433" t="e">
        <f ca="1">+IF(AND(ISNUMBER(OFFSET('Water Data'!$F$10,0,10*ROW('Water Data'!F69))),'Data Summary'!CD75="Yes"),OFFSET('Water Data'!$F$10,0,10*ROW('Water Data'!F69)),NA())</f>
        <v>#N/A</v>
      </c>
      <c r="P75" s="433" t="e">
        <f ca="1">+IF(AND(ISNUMBER(OFFSET('Water Data'!$G$5,0,10*ROW('Water Data'!G69))),'Data Summary'!CE75="Yes"),100-OFFSET('Water Data'!$G$5,0,10*ROW('Water Data'!G69)),NA())</f>
        <v>#N/A</v>
      </c>
      <c r="Q75" s="433" t="e">
        <f ca="1">+IF(AND(ISNUMBER(OFFSET('Water Data'!$G$7,0,10*ROW('Water Data'!G69))),'Data Summary'!CF75="Yes"),OFFSET('Water Data'!$G$7,0,10*ROW('Water Data'!G69)),NA())</f>
        <v>#N/A</v>
      </c>
      <c r="R75" s="433" t="e">
        <f ca="1">+IF(AND(ISNUMBER(OFFSET('Water Data'!$G$10,0,10*ROW('Water Data'!G69))),'Data Summary'!CG75="Yes"),OFFSET('Water Data'!$G$10,0,10*ROW('Water Data'!G69)),NA())</f>
        <v>#N/A</v>
      </c>
      <c r="S75" s="433" t="e">
        <f ca="1">+IF(AND(ISNUMBER(OFFSET('Water Data'!$H$5,0,10*ROW('Water Data'!H69))),'Data Summary'!CH75="Yes"),100-OFFSET('Water Data'!$H$5,0,10*ROW('Water Data'!H69)),NA())</f>
        <v>#N/A</v>
      </c>
      <c r="T75" s="433" t="e">
        <f ca="1">+IF(AND(ISNUMBER(OFFSET('Water Data'!$H$7,0,10*ROW('Water Data'!H69))),'Data Summary'!CI75="Yes"),OFFSET('Water Data'!$H$7,0,10*ROW('Water Data'!H69)),NA())</f>
        <v>#N/A</v>
      </c>
      <c r="U75" s="433" t="e">
        <f ca="1">+IF(AND(ISNUMBER(OFFSET('Water Data'!$H$10,0,10*ROW('Water Data'!H69))),'Data Summary'!CJ75="Yes"),OFFSET('Water Data'!$H$10,0,10*ROW('Water Data'!H69)),NA())</f>
        <v>#N/A</v>
      </c>
      <c r="V75" s="205" t="e">
        <f ca="1">+IF(AND(ISNUMBER(OFFSET('Sanitation Data'!$C$5,0,10*ROW('Sanitation Data'!C69))),'Data Summary'!CK75="Yes"),100-OFFSET('Sanitation Data'!$C$5,0,10*ROW('Sanitation Data'!C69)),NA())</f>
        <v>#N/A</v>
      </c>
      <c r="W75" s="205" t="e">
        <f ca="1">+IF(AND(ISNUMBER(OFFSET('Sanitation Data'!$C$7,0,10*ROW('Sanitation Data'!C69))),'Data Summary'!CL75="Yes"),OFFSET('Sanitation Data'!$C$7,0,10*ROW('Sanitation Data'!C69)),NA())</f>
        <v>#N/A</v>
      </c>
      <c r="X75" s="205" t="e">
        <f ca="1">+IF(AND(ISNUMBER(OFFSET('Sanitation Data'!$C$11,0,10*ROW('Sanitation Data'!C69))),'Data Summary'!CM75="Yes"),OFFSET('Sanitation Data'!$C$11,0,10*ROW('Sanitation Data'!C69)),NA())</f>
        <v>#N/A</v>
      </c>
      <c r="Y75" s="205" t="e">
        <f ca="1">+IF(AND(ISNUMBER(OFFSET('Sanitation Data'!$C$12,0,10*ROW('Sanitation Data'!C69))),'Data Summary'!CN75="Yes"),OFFSET('Sanitation Data'!$C$12,0,10*ROW('Sanitation Data'!C69)),NA())</f>
        <v>#N/A</v>
      </c>
      <c r="Z75" s="205" t="e">
        <f ca="1">+IF(AND(ISNUMBER(OFFSET('Sanitation Data'!$C$13,0,10*ROW('Sanitation Data'!C69))),'Data Summary'!CO75="Yes"),OFFSET('Sanitation Data'!$C$13,0,10*ROW('Sanitation Data'!C69)),NA())</f>
        <v>#N/A</v>
      </c>
      <c r="AA75" s="205" t="e">
        <f ca="1">+IF(AND(ISNUMBER(OFFSET('Sanitation Data'!$D$5,0,10*ROW('Sanitation Data'!D69))),'Data Summary'!CP75="Yes"),100-OFFSET('Sanitation Data'!$D$5,0,10*ROW('Sanitation Data'!D69)),NA())</f>
        <v>#N/A</v>
      </c>
      <c r="AB75" s="205" t="e">
        <f ca="1">+IF(AND(ISNUMBER(OFFSET('Sanitation Data'!$D$7,0,10*ROW('Sanitation Data'!D69))),'Data Summary'!CQ75="Yes"),OFFSET('Sanitation Data'!$D$7,0,10*ROW('Sanitation Data'!D69)),NA())</f>
        <v>#N/A</v>
      </c>
      <c r="AC75" s="205" t="e">
        <f ca="1">+IF(AND(ISNUMBER(OFFSET('Sanitation Data'!$D$11,0,10*ROW('Sanitation Data'!D69))),'Data Summary'!CR75="Yes"),OFFSET('Sanitation Data'!$D$11,0,10*ROW('Sanitation Data'!D69)),NA())</f>
        <v>#N/A</v>
      </c>
      <c r="AD75" s="205" t="e">
        <f ca="1">+IF(AND(ISNUMBER(OFFSET('Sanitation Data'!$D$12,0,10*ROW('Sanitation Data'!D69))),'Data Summary'!CS75="Yes"),OFFSET('Sanitation Data'!$D$12,0,10*ROW('Sanitation Data'!D69)),NA())</f>
        <v>#N/A</v>
      </c>
      <c r="AE75" s="205" t="e">
        <f ca="1">+IF(AND(ISNUMBER(OFFSET('Sanitation Data'!$D$13,0,10*ROW('Sanitation Data'!D69))),'Data Summary'!CT75="Yes"),OFFSET('Sanitation Data'!$D$13,0,10*ROW('Sanitation Data'!D69)),NA())</f>
        <v>#N/A</v>
      </c>
      <c r="AF75" s="205" t="e">
        <f ca="1">+IF(AND(ISNUMBER(OFFSET('Sanitation Data'!$E$5,0,10*ROW('Sanitation Data'!E69))),'Data Summary'!CU75="Yes"),100-OFFSET('Sanitation Data'!$E$5,0,10*ROW('Sanitation Data'!E69)),NA())</f>
        <v>#N/A</v>
      </c>
      <c r="AG75" s="205" t="e">
        <f ca="1">+IF(AND(ISNUMBER(OFFSET('Sanitation Data'!$E$7,0,10*ROW('Sanitation Data'!E69))),'Data Summary'!CV75="Yes"),OFFSET('Sanitation Data'!$E$7,0,10*ROW('Sanitation Data'!E69)),NA())</f>
        <v>#N/A</v>
      </c>
      <c r="AH75" s="205" t="e">
        <f ca="1">+IF(AND(ISNUMBER(OFFSET('Sanitation Data'!$E$11,0,10*ROW('Sanitation Data'!E69))),'Data Summary'!CW75="Yes"),OFFSET('Sanitation Data'!$E$11,0,10*ROW('Sanitation Data'!E69)),NA())</f>
        <v>#N/A</v>
      </c>
      <c r="AI75" s="205" t="e">
        <f ca="1">+IF(AND(ISNUMBER(OFFSET('Sanitation Data'!$E$12,0,10*ROW('Sanitation Data'!E69))),'Data Summary'!CX75="Yes"),OFFSET('Sanitation Data'!$E$12,0,10*ROW('Sanitation Data'!E69)),NA())</f>
        <v>#N/A</v>
      </c>
      <c r="AJ75" s="205" t="e">
        <f ca="1">+IF(AND(ISNUMBER(OFFSET('Sanitation Data'!$E$13,0,10*ROW('Sanitation Data'!E69))),'Data Summary'!CY75="Yes"),OFFSET('Sanitation Data'!$E$13,0,10*ROW('Sanitation Data'!E69)),NA())</f>
        <v>#N/A</v>
      </c>
      <c r="AK75" s="205" t="e">
        <f ca="1">+IF(AND(ISNUMBER(OFFSET('Sanitation Data'!$F$5,0,10*ROW('Sanitation Data'!F69))),'Data Summary'!CZ75="Yes"),100-OFFSET('Sanitation Data'!$F$5,0,10*ROW('Sanitation Data'!F69)),NA())</f>
        <v>#N/A</v>
      </c>
      <c r="AL75" s="205" t="e">
        <f ca="1">+IF(AND(ISNUMBER(OFFSET('Sanitation Data'!$F$7,0,10*ROW('Sanitation Data'!F69))),'Data Summary'!DA75="Yes"),OFFSET('Sanitation Data'!$F$7,0,10*ROW('Sanitation Data'!F69)),NA())</f>
        <v>#N/A</v>
      </c>
      <c r="AM75" s="205" t="e">
        <f ca="1">+IF(AND(ISNUMBER(OFFSET('Sanitation Data'!$F$11,0,10*ROW('Sanitation Data'!F69))),'Data Summary'!DB75="Yes"),OFFSET('Sanitation Data'!$F$11,0,10*ROW('Sanitation Data'!F69)),NA())</f>
        <v>#N/A</v>
      </c>
      <c r="AN75" s="205" t="e">
        <f ca="1">+IF(AND(ISNUMBER(OFFSET('Sanitation Data'!$F$12,0,10*ROW('Sanitation Data'!F69))),'Data Summary'!DC75="Yes"),OFFSET('Sanitation Data'!$F$12,0,10*ROW('Sanitation Data'!F69)),NA())</f>
        <v>#N/A</v>
      </c>
      <c r="AO75" s="205" t="e">
        <f ca="1">+IF(AND(ISNUMBER(OFFSET('Sanitation Data'!$F$13,0,10*ROW('Sanitation Data'!F69))),'Data Summary'!DD75="Yes"),OFFSET('Sanitation Data'!$F$13,0,10*ROW('Sanitation Data'!F69)),NA())</f>
        <v>#N/A</v>
      </c>
      <c r="AP75" s="205" t="e">
        <f ca="1">+IF(AND(ISNUMBER(OFFSET('Sanitation Data'!$G$5,0,10*ROW('Sanitation Data'!G69))),'Data Summary'!DE75="Yes"),100-OFFSET('Sanitation Data'!$G$5,0,10*ROW('Sanitation Data'!G69)),NA())</f>
        <v>#N/A</v>
      </c>
      <c r="AQ75" s="205" t="e">
        <f ca="1">+IF(AND(ISNUMBER(OFFSET('Sanitation Data'!$G$7,0,10*ROW('Sanitation Data'!G69))),'Data Summary'!DF75="Yes"),OFFSET('Sanitation Data'!$G$7,0,10*ROW('Sanitation Data'!G69)),NA())</f>
        <v>#N/A</v>
      </c>
      <c r="AR75" s="205" t="e">
        <f ca="1">+IF(AND(ISNUMBER(OFFSET('Sanitation Data'!$G$11,0,10*ROW('Sanitation Data'!G69))),'Data Summary'!DG75="Yes"),OFFSET('Sanitation Data'!$G$11,0,10*ROW('Sanitation Data'!G69)),NA())</f>
        <v>#N/A</v>
      </c>
      <c r="AS75" s="205" t="e">
        <f ca="1">+IF(AND(ISNUMBER(OFFSET('Sanitation Data'!$G$12,0,10*ROW('Sanitation Data'!G69))),'Data Summary'!DH75="Yes"),OFFSET('Sanitation Data'!$G$12,0,10*ROW('Sanitation Data'!G69)),NA())</f>
        <v>#N/A</v>
      </c>
      <c r="AT75" s="205" t="e">
        <f ca="1">+IF(AND(ISNUMBER(OFFSET('Sanitation Data'!$G$13,0,10*ROW('Sanitation Data'!G69))),'Data Summary'!DI75="Yes"),OFFSET('Sanitation Data'!$G$13,0,10*ROW('Sanitation Data'!G69)),NA())</f>
        <v>#N/A</v>
      </c>
      <c r="AU75" s="205" t="e">
        <f ca="1">+IF(AND(ISNUMBER(OFFSET('Sanitation Data'!$H$5,0,10*ROW('Sanitation Data'!H69))),'Data Summary'!DJ75="Yes"),100-OFFSET('Sanitation Data'!$H$5,0,10*ROW('Sanitation Data'!H69)),NA())</f>
        <v>#N/A</v>
      </c>
      <c r="AV75" s="205" t="e">
        <f ca="1">+IF(AND(ISNUMBER(OFFSET('Sanitation Data'!$H$7,0,10*ROW('Sanitation Data'!H69))),'Data Summary'!DK75="Yes"),OFFSET('Sanitation Data'!$H$7,0,10*ROW('Sanitation Data'!H69)),NA())</f>
        <v>#N/A</v>
      </c>
      <c r="AW75" s="205" t="e">
        <f ca="1">+IF(AND(ISNUMBER(OFFSET('Sanitation Data'!$H$11,0,10*ROW('Sanitation Data'!H69))),'Data Summary'!DL75="Yes"),OFFSET('Sanitation Data'!$H$11,0,10*ROW('Sanitation Data'!H69)),NA())</f>
        <v>#N/A</v>
      </c>
      <c r="AX75" s="205" t="e">
        <f ca="1">+IF(AND(ISNUMBER(OFFSET('Sanitation Data'!$H$12,0,10*ROW('Sanitation Data'!H69))),'Data Summary'!DM75="Yes"),OFFSET('Sanitation Data'!$H$12,0,10*ROW('Sanitation Data'!H69)),NA())</f>
        <v>#N/A</v>
      </c>
      <c r="AY75" s="205" t="e">
        <f ca="1">+IF(AND(ISNUMBER(OFFSET('Sanitation Data'!$H$13,0,10*ROW('Sanitation Data'!H69))),'Data Summary'!DN75="Yes"),OFFSET('Sanitation Data'!$H$13,0,10*ROW('Sanitation Data'!H69)),NA())</f>
        <v>#N/A</v>
      </c>
      <c r="AZ75" s="206" t="e">
        <f ca="1">+IF(AND(ISNUMBER(OFFSET('Hygiene Data'!$C$6,0,10*ROW('Hygiene Data'!C69))),'Data Summary'!DO75="Yes"),OFFSET('Hygiene Data'!$C$6,0,10*ROW('Hygiene Data'!C69)),NA())</f>
        <v>#N/A</v>
      </c>
      <c r="BA75" s="206" t="e">
        <f ca="1">+IF(AND(ISNUMBER(OFFSET('Hygiene Data'!$C$8,0,10*ROW('Hygiene Data'!C69))),'Data Summary'!DP75="Yes"),OFFSET('Hygiene Data'!$C$8,0,10*ROW('Hygiene Data'!C69)),NA())</f>
        <v>#N/A</v>
      </c>
      <c r="BB75" s="206" t="e">
        <f ca="1">+IF(AND(ISNUMBER(OFFSET('Hygiene Data'!$C$10,0,10*ROW('Hygiene Data'!C69))),'Data Summary'!DQ75="Yes"),OFFSET('Hygiene Data'!$C$10,0,10*ROW('Hygiene Data'!C69)),NA())</f>
        <v>#N/A</v>
      </c>
      <c r="BC75" s="206" t="e">
        <f ca="1">+IF(AND(ISNUMBER(OFFSET('Hygiene Data'!$D$6,0,10*ROW('Hygiene Data'!D69))),'Data Summary'!DR75="Yes"),OFFSET('Hygiene Data'!$D$6,0,10*ROW('Hygiene Data'!D69)),NA())</f>
        <v>#N/A</v>
      </c>
      <c r="BD75" s="206" t="e">
        <f ca="1">+IF(AND(ISNUMBER(OFFSET('Hygiene Data'!$D$8,0,10*ROW('Hygiene Data'!D69))),'Data Summary'!DS75="Yes"),OFFSET('Hygiene Data'!$D$8,0,10*ROW('Hygiene Data'!D69)),NA())</f>
        <v>#N/A</v>
      </c>
      <c r="BE75" s="206" t="e">
        <f ca="1">+IF(AND(ISNUMBER(OFFSET('Hygiene Data'!$D$10,0,10*ROW('Hygiene Data'!D69))),'Data Summary'!DT75="Yes"),OFFSET('Hygiene Data'!$D$10,0,10*ROW('Hygiene Data'!D69)),NA())</f>
        <v>#N/A</v>
      </c>
      <c r="BF75" s="206" t="e">
        <f ca="1">+IF(AND(ISNUMBER(OFFSET('Hygiene Data'!$E$6,0,10*ROW('Hygiene Data'!E69))),'Data Summary'!DU75="Yes"),OFFSET('Hygiene Data'!$E$6,0,10*ROW('Hygiene Data'!E69)),NA())</f>
        <v>#N/A</v>
      </c>
      <c r="BG75" s="206" t="e">
        <f ca="1">+IF(AND(ISNUMBER(OFFSET('Hygiene Data'!$E$8,0,10*ROW('Hygiene Data'!E69))),'Data Summary'!DV75="Yes"),OFFSET('Hygiene Data'!$E$8,0,10*ROW('Hygiene Data'!E69)),NA())</f>
        <v>#N/A</v>
      </c>
      <c r="BH75" s="206" t="e">
        <f ca="1">+IF(AND(ISNUMBER(OFFSET('Hygiene Data'!$E$10,0,10*ROW('Hygiene Data'!E69))),'Data Summary'!DW75="Yes"),OFFSET('Hygiene Data'!$E$10,0,10*ROW('Hygiene Data'!E69)),NA())</f>
        <v>#N/A</v>
      </c>
      <c r="BI75" s="206" t="e">
        <f ca="1">+IF(AND(ISNUMBER(OFFSET('Hygiene Data'!$F$6,0,10*ROW('Hygiene Data'!F69))),'Data Summary'!DX75="Yes"),OFFSET('Hygiene Data'!$F$6,0,10*ROW('Hygiene Data'!F69)),NA())</f>
        <v>#N/A</v>
      </c>
      <c r="BJ75" s="206" t="e">
        <f ca="1">+IF(AND(ISNUMBER(OFFSET('Hygiene Data'!$F$8,0,10*ROW('Hygiene Data'!F69))),'Data Summary'!DY75="Yes"),OFFSET('Hygiene Data'!$F$8,0,10*ROW('Hygiene Data'!F69)),NA())</f>
        <v>#N/A</v>
      </c>
      <c r="BK75" s="206" t="e">
        <f ca="1">+IF(AND(ISNUMBER(OFFSET('Hygiene Data'!$F$10,0,10*ROW('Hygiene Data'!F69))),'Data Summary'!DZ75="Yes"),OFFSET('Hygiene Data'!$F$10,0,10*ROW('Hygiene Data'!F69)),NA())</f>
        <v>#N/A</v>
      </c>
      <c r="BL75" s="206" t="e">
        <f ca="1">+IF(AND(ISNUMBER(OFFSET('Hygiene Data'!$G$6,0,10*ROW('Hygiene Data'!G69))),'Data Summary'!EA75="Yes"),OFFSET('Hygiene Data'!$G$6,0,10*ROW('Hygiene Data'!G69)),NA())</f>
        <v>#N/A</v>
      </c>
      <c r="BM75" s="206" t="e">
        <f ca="1">+IF(AND(ISNUMBER(OFFSET('Hygiene Data'!$G$8,0,10*ROW('Hygiene Data'!G69))),'Data Summary'!EB75="Yes"),OFFSET('Hygiene Data'!$G$8,0,10*ROW('Hygiene Data'!G69)),NA())</f>
        <v>#N/A</v>
      </c>
      <c r="BN75" s="206" t="e">
        <f ca="1">+IF(AND(ISNUMBER(OFFSET('Hygiene Data'!$G$10,0,10*ROW('Hygiene Data'!G69))),'Data Summary'!EC75="Yes"),OFFSET('Hygiene Data'!$G$10,0,10*ROW('Hygiene Data'!G69)),NA())</f>
        <v>#N/A</v>
      </c>
      <c r="BO75" s="206" t="e">
        <f ca="1">+IF(AND(ISNUMBER(OFFSET('Hygiene Data'!$H$6,0,10*ROW('Hygiene Data'!H69))),'Data Summary'!ED75="Yes"),OFFSET('Hygiene Data'!$H$6,0,10*ROW('Hygiene Data'!H69)),NA())</f>
        <v>#N/A</v>
      </c>
      <c r="BP75" s="206" t="e">
        <f ca="1">+IF(AND(ISNUMBER(OFFSET('Hygiene Data'!$H$8,0,10*ROW('Hygiene Data'!H69))),'Data Summary'!EE75="Yes"),OFFSET('Hygiene Data'!$H$8,0,10*ROW('Hygiene Data'!H69)),NA())</f>
        <v>#N/A</v>
      </c>
      <c r="BQ75" s="206" t="e">
        <f ca="1">+IF(AND(ISNUMBER(OFFSET('Hygiene Data'!$H$10,0,10*ROW('Hygiene Data'!H69))),'Data Summary'!EF75="Yes"),OFFSET('Hygiene Data'!$H$10,0,10*ROW('Hygiene Data'!H69)),NA())</f>
        <v>#N/A</v>
      </c>
    </row>
    <row r="76" spans="1:69" x14ac:dyDescent="0.25">
      <c r="A76" s="59" t="e">
        <f ca="1">+IF(OFFSET('Water Data'!$B$1,0,10*ROW('Water Data'!B70))="",NA(),OFFSET('Water Data'!$B$1,0,10*ROW('Water Data'!B70)))</f>
        <v>#N/A</v>
      </c>
      <c r="B76" s="59" t="e">
        <f ca="1">+IF(OFFSET('Water Data'!$A$3,0,10*ROW('Water Data'!A73))="",NA(),OFFSET('Water Data'!$A$3,0,10*ROW('Water Data'!A73)))</f>
        <v>#N/A</v>
      </c>
      <c r="C76" s="59" t="e">
        <f ca="1">+IF(OFFSET('Water Data'!$C$3,0,10*ROW('Water Data'!C73))="",NA(),OFFSET('Water Data'!$C$3,0,10*ROW('Water Data'!C73)))</f>
        <v>#N/A</v>
      </c>
      <c r="D76" s="433" t="e">
        <f ca="1">+IF(AND(ISNUMBER(OFFSET('Water Data'!$C$5,0,10*ROW('Water Data'!C70))),'Data Summary'!BS76="Yes"),100-OFFSET('Water Data'!$C$5,0,10*ROW('Water Data'!C70)),NA())</f>
        <v>#N/A</v>
      </c>
      <c r="E76" s="433" t="e">
        <f ca="1">+IF(AND(ISNUMBER(OFFSET('Water Data'!$C$7,0,10*ROW('Water Data'!C70))),'Data Summary'!BT76="Yes"),OFFSET('Water Data'!$C$7,0,10*ROW('Water Data'!C70)),NA())</f>
        <v>#N/A</v>
      </c>
      <c r="F76" s="433" t="e">
        <f ca="1">+IF(AND(ISNUMBER(OFFSET('Water Data'!$C$10,0,10*ROW('Water Data'!C70))),'Data Summary'!BU76="Yes"),OFFSET('Water Data'!$C$10,0,10*ROW('Water Data'!C70)),NA())</f>
        <v>#N/A</v>
      </c>
      <c r="G76" s="433" t="e">
        <f ca="1">+IF(AND(ISNUMBER(OFFSET('Water Data'!$D$5,0,10*ROW('Water Data'!D70))),'Data Summary'!BV76="Yes"),100-OFFSET('Water Data'!$D$5,0,10*ROW('Water Data'!D70)),NA())</f>
        <v>#N/A</v>
      </c>
      <c r="H76" s="433" t="e">
        <f ca="1">+IF(AND(ISNUMBER(OFFSET('Water Data'!$D$7,0,10*ROW('Water Data'!D70))),'Data Summary'!BW76="Yes"),OFFSET('Water Data'!$D$7,0,10*ROW('Water Data'!D70)),NA())</f>
        <v>#N/A</v>
      </c>
      <c r="I76" s="433" t="e">
        <f ca="1">+IF(AND(ISNUMBER(OFFSET('Water Data'!$D$10,0,10*ROW('Water Data'!D70))),'Data Summary'!BX76="Yes"),OFFSET('Water Data'!$D$10,0,10*ROW('Water Data'!D70)),NA())</f>
        <v>#N/A</v>
      </c>
      <c r="J76" s="433" t="e">
        <f ca="1">+IF(AND(ISNUMBER(OFFSET('Water Data'!$E$5,0,10*ROW('Water Data'!E70))),'Data Summary'!BY76="Yes"),100-OFFSET('Water Data'!$E$5,0,10*ROW('Water Data'!E70)),NA())</f>
        <v>#N/A</v>
      </c>
      <c r="K76" s="433" t="e">
        <f ca="1">+IF(AND(ISNUMBER(OFFSET('Water Data'!$E$7,0,10*ROW('Water Data'!E70))),'Data Summary'!BZ76="Yes"),OFFSET('Water Data'!$E$7,0,10*ROW('Water Data'!E70)),NA())</f>
        <v>#N/A</v>
      </c>
      <c r="L76" s="433" t="e">
        <f ca="1">+IF(AND(ISNUMBER(OFFSET('Water Data'!$E$10,0,10*ROW('Water Data'!E70))),'Data Summary'!CA76="Yes"),OFFSET('Water Data'!$E$10,0,10*ROW('Water Data'!E70)),NA())</f>
        <v>#N/A</v>
      </c>
      <c r="M76" s="433" t="e">
        <f ca="1">+IF(AND(ISNUMBER(OFFSET('Water Data'!$F$5,0,10*ROW('Water Data'!F70))),'Data Summary'!CB76="Yes"),100-OFFSET('Water Data'!$F$5,0,10*ROW('Water Data'!F70)),NA())</f>
        <v>#N/A</v>
      </c>
      <c r="N76" s="433" t="e">
        <f ca="1">+IF(AND(ISNUMBER(OFFSET('Water Data'!$F$7,0,10*ROW('Water Data'!F70))),'Data Summary'!CC76="Yes"),OFFSET('Water Data'!$F$7,0,10*ROW('Water Data'!F70)),NA())</f>
        <v>#N/A</v>
      </c>
      <c r="O76" s="433" t="e">
        <f ca="1">+IF(AND(ISNUMBER(OFFSET('Water Data'!$F$10,0,10*ROW('Water Data'!F70))),'Data Summary'!CD76="Yes"),OFFSET('Water Data'!$F$10,0,10*ROW('Water Data'!F70)),NA())</f>
        <v>#N/A</v>
      </c>
      <c r="P76" s="433" t="e">
        <f ca="1">+IF(AND(ISNUMBER(OFFSET('Water Data'!$G$5,0,10*ROW('Water Data'!G70))),'Data Summary'!CE76="Yes"),100-OFFSET('Water Data'!$G$5,0,10*ROW('Water Data'!G70)),NA())</f>
        <v>#N/A</v>
      </c>
      <c r="Q76" s="433" t="e">
        <f ca="1">+IF(AND(ISNUMBER(OFFSET('Water Data'!$G$7,0,10*ROW('Water Data'!G70))),'Data Summary'!CF76="Yes"),OFFSET('Water Data'!$G$7,0,10*ROW('Water Data'!G70)),NA())</f>
        <v>#N/A</v>
      </c>
      <c r="R76" s="433" t="e">
        <f ca="1">+IF(AND(ISNUMBER(OFFSET('Water Data'!$G$10,0,10*ROW('Water Data'!G70))),'Data Summary'!CG76="Yes"),OFFSET('Water Data'!$G$10,0,10*ROW('Water Data'!G70)),NA())</f>
        <v>#N/A</v>
      </c>
      <c r="S76" s="433" t="e">
        <f ca="1">+IF(AND(ISNUMBER(OFFSET('Water Data'!$H$5,0,10*ROW('Water Data'!H70))),'Data Summary'!CH76="Yes"),100-OFFSET('Water Data'!$H$5,0,10*ROW('Water Data'!H70)),NA())</f>
        <v>#N/A</v>
      </c>
      <c r="T76" s="433" t="e">
        <f ca="1">+IF(AND(ISNUMBER(OFFSET('Water Data'!$H$7,0,10*ROW('Water Data'!H70))),'Data Summary'!CI76="Yes"),OFFSET('Water Data'!$H$7,0,10*ROW('Water Data'!H70)),NA())</f>
        <v>#N/A</v>
      </c>
      <c r="U76" s="433" t="e">
        <f ca="1">+IF(AND(ISNUMBER(OFFSET('Water Data'!$H$10,0,10*ROW('Water Data'!H70))),'Data Summary'!CJ76="Yes"),OFFSET('Water Data'!$H$10,0,10*ROW('Water Data'!H70)),NA())</f>
        <v>#N/A</v>
      </c>
      <c r="V76" s="205" t="e">
        <f ca="1">+IF(AND(ISNUMBER(OFFSET('Sanitation Data'!$C$5,0,10*ROW('Sanitation Data'!C70))),'Data Summary'!CK76="Yes"),100-OFFSET('Sanitation Data'!$C$5,0,10*ROW('Sanitation Data'!C70)),NA())</f>
        <v>#N/A</v>
      </c>
      <c r="W76" s="205" t="e">
        <f ca="1">+IF(AND(ISNUMBER(OFFSET('Sanitation Data'!$C$7,0,10*ROW('Sanitation Data'!C70))),'Data Summary'!CL76="Yes"),OFFSET('Sanitation Data'!$C$7,0,10*ROW('Sanitation Data'!C70)),NA())</f>
        <v>#N/A</v>
      </c>
      <c r="X76" s="205" t="e">
        <f ca="1">+IF(AND(ISNUMBER(OFFSET('Sanitation Data'!$C$11,0,10*ROW('Sanitation Data'!C70))),'Data Summary'!CM76="Yes"),OFFSET('Sanitation Data'!$C$11,0,10*ROW('Sanitation Data'!C70)),NA())</f>
        <v>#N/A</v>
      </c>
      <c r="Y76" s="205" t="e">
        <f ca="1">+IF(AND(ISNUMBER(OFFSET('Sanitation Data'!$C$12,0,10*ROW('Sanitation Data'!C70))),'Data Summary'!CN76="Yes"),OFFSET('Sanitation Data'!$C$12,0,10*ROW('Sanitation Data'!C70)),NA())</f>
        <v>#N/A</v>
      </c>
      <c r="Z76" s="205" t="e">
        <f ca="1">+IF(AND(ISNUMBER(OFFSET('Sanitation Data'!$C$13,0,10*ROW('Sanitation Data'!C70))),'Data Summary'!CO76="Yes"),OFFSET('Sanitation Data'!$C$13,0,10*ROW('Sanitation Data'!C70)),NA())</f>
        <v>#N/A</v>
      </c>
      <c r="AA76" s="205" t="e">
        <f ca="1">+IF(AND(ISNUMBER(OFFSET('Sanitation Data'!$D$5,0,10*ROW('Sanitation Data'!D70))),'Data Summary'!CP76="Yes"),100-OFFSET('Sanitation Data'!$D$5,0,10*ROW('Sanitation Data'!D70)),NA())</f>
        <v>#N/A</v>
      </c>
      <c r="AB76" s="205" t="e">
        <f ca="1">+IF(AND(ISNUMBER(OFFSET('Sanitation Data'!$D$7,0,10*ROW('Sanitation Data'!D70))),'Data Summary'!CQ76="Yes"),OFFSET('Sanitation Data'!$D$7,0,10*ROW('Sanitation Data'!D70)),NA())</f>
        <v>#N/A</v>
      </c>
      <c r="AC76" s="205" t="e">
        <f ca="1">+IF(AND(ISNUMBER(OFFSET('Sanitation Data'!$D$11,0,10*ROW('Sanitation Data'!D70))),'Data Summary'!CR76="Yes"),OFFSET('Sanitation Data'!$D$11,0,10*ROW('Sanitation Data'!D70)),NA())</f>
        <v>#N/A</v>
      </c>
      <c r="AD76" s="205" t="e">
        <f ca="1">+IF(AND(ISNUMBER(OFFSET('Sanitation Data'!$D$12,0,10*ROW('Sanitation Data'!D70))),'Data Summary'!CS76="Yes"),OFFSET('Sanitation Data'!$D$12,0,10*ROW('Sanitation Data'!D70)),NA())</f>
        <v>#N/A</v>
      </c>
      <c r="AE76" s="205" t="e">
        <f ca="1">+IF(AND(ISNUMBER(OFFSET('Sanitation Data'!$D$13,0,10*ROW('Sanitation Data'!D70))),'Data Summary'!CT76="Yes"),OFFSET('Sanitation Data'!$D$13,0,10*ROW('Sanitation Data'!D70)),NA())</f>
        <v>#N/A</v>
      </c>
      <c r="AF76" s="205" t="e">
        <f ca="1">+IF(AND(ISNUMBER(OFFSET('Sanitation Data'!$E$5,0,10*ROW('Sanitation Data'!E70))),'Data Summary'!CU76="Yes"),100-OFFSET('Sanitation Data'!$E$5,0,10*ROW('Sanitation Data'!E70)),NA())</f>
        <v>#N/A</v>
      </c>
      <c r="AG76" s="205" t="e">
        <f ca="1">+IF(AND(ISNUMBER(OFFSET('Sanitation Data'!$E$7,0,10*ROW('Sanitation Data'!E70))),'Data Summary'!CV76="Yes"),OFFSET('Sanitation Data'!$E$7,0,10*ROW('Sanitation Data'!E70)),NA())</f>
        <v>#N/A</v>
      </c>
      <c r="AH76" s="205" t="e">
        <f ca="1">+IF(AND(ISNUMBER(OFFSET('Sanitation Data'!$E$11,0,10*ROW('Sanitation Data'!E70))),'Data Summary'!CW76="Yes"),OFFSET('Sanitation Data'!$E$11,0,10*ROW('Sanitation Data'!E70)),NA())</f>
        <v>#N/A</v>
      </c>
      <c r="AI76" s="205" t="e">
        <f ca="1">+IF(AND(ISNUMBER(OFFSET('Sanitation Data'!$E$12,0,10*ROW('Sanitation Data'!E70))),'Data Summary'!CX76="Yes"),OFFSET('Sanitation Data'!$E$12,0,10*ROW('Sanitation Data'!E70)),NA())</f>
        <v>#N/A</v>
      </c>
      <c r="AJ76" s="205" t="e">
        <f ca="1">+IF(AND(ISNUMBER(OFFSET('Sanitation Data'!$E$13,0,10*ROW('Sanitation Data'!E70))),'Data Summary'!CY76="Yes"),OFFSET('Sanitation Data'!$E$13,0,10*ROW('Sanitation Data'!E70)),NA())</f>
        <v>#N/A</v>
      </c>
      <c r="AK76" s="205" t="e">
        <f ca="1">+IF(AND(ISNUMBER(OFFSET('Sanitation Data'!$F$5,0,10*ROW('Sanitation Data'!F70))),'Data Summary'!CZ76="Yes"),100-OFFSET('Sanitation Data'!$F$5,0,10*ROW('Sanitation Data'!F70)),NA())</f>
        <v>#N/A</v>
      </c>
      <c r="AL76" s="205" t="e">
        <f ca="1">+IF(AND(ISNUMBER(OFFSET('Sanitation Data'!$F$7,0,10*ROW('Sanitation Data'!F70))),'Data Summary'!DA76="Yes"),OFFSET('Sanitation Data'!$F$7,0,10*ROW('Sanitation Data'!F70)),NA())</f>
        <v>#N/A</v>
      </c>
      <c r="AM76" s="205" t="e">
        <f ca="1">+IF(AND(ISNUMBER(OFFSET('Sanitation Data'!$F$11,0,10*ROW('Sanitation Data'!F70))),'Data Summary'!DB76="Yes"),OFFSET('Sanitation Data'!$F$11,0,10*ROW('Sanitation Data'!F70)),NA())</f>
        <v>#N/A</v>
      </c>
      <c r="AN76" s="205" t="e">
        <f ca="1">+IF(AND(ISNUMBER(OFFSET('Sanitation Data'!$F$12,0,10*ROW('Sanitation Data'!F70))),'Data Summary'!DC76="Yes"),OFFSET('Sanitation Data'!$F$12,0,10*ROW('Sanitation Data'!F70)),NA())</f>
        <v>#N/A</v>
      </c>
      <c r="AO76" s="205" t="e">
        <f ca="1">+IF(AND(ISNUMBER(OFFSET('Sanitation Data'!$F$13,0,10*ROW('Sanitation Data'!F70))),'Data Summary'!DD76="Yes"),OFFSET('Sanitation Data'!$F$13,0,10*ROW('Sanitation Data'!F70)),NA())</f>
        <v>#N/A</v>
      </c>
      <c r="AP76" s="205" t="e">
        <f ca="1">+IF(AND(ISNUMBER(OFFSET('Sanitation Data'!$G$5,0,10*ROW('Sanitation Data'!G70))),'Data Summary'!DE76="Yes"),100-OFFSET('Sanitation Data'!$G$5,0,10*ROW('Sanitation Data'!G70)),NA())</f>
        <v>#N/A</v>
      </c>
      <c r="AQ76" s="205" t="e">
        <f ca="1">+IF(AND(ISNUMBER(OFFSET('Sanitation Data'!$G$7,0,10*ROW('Sanitation Data'!G70))),'Data Summary'!DF76="Yes"),OFFSET('Sanitation Data'!$G$7,0,10*ROW('Sanitation Data'!G70)),NA())</f>
        <v>#N/A</v>
      </c>
      <c r="AR76" s="205" t="e">
        <f ca="1">+IF(AND(ISNUMBER(OFFSET('Sanitation Data'!$G$11,0,10*ROW('Sanitation Data'!G70))),'Data Summary'!DG76="Yes"),OFFSET('Sanitation Data'!$G$11,0,10*ROW('Sanitation Data'!G70)),NA())</f>
        <v>#N/A</v>
      </c>
      <c r="AS76" s="205" t="e">
        <f ca="1">+IF(AND(ISNUMBER(OFFSET('Sanitation Data'!$G$12,0,10*ROW('Sanitation Data'!G70))),'Data Summary'!DH76="Yes"),OFFSET('Sanitation Data'!$G$12,0,10*ROW('Sanitation Data'!G70)),NA())</f>
        <v>#N/A</v>
      </c>
      <c r="AT76" s="205" t="e">
        <f ca="1">+IF(AND(ISNUMBER(OFFSET('Sanitation Data'!$G$13,0,10*ROW('Sanitation Data'!G70))),'Data Summary'!DI76="Yes"),OFFSET('Sanitation Data'!$G$13,0,10*ROW('Sanitation Data'!G70)),NA())</f>
        <v>#N/A</v>
      </c>
      <c r="AU76" s="205" t="e">
        <f ca="1">+IF(AND(ISNUMBER(OFFSET('Sanitation Data'!$H$5,0,10*ROW('Sanitation Data'!H70))),'Data Summary'!DJ76="Yes"),100-OFFSET('Sanitation Data'!$H$5,0,10*ROW('Sanitation Data'!H70)),NA())</f>
        <v>#N/A</v>
      </c>
      <c r="AV76" s="205" t="e">
        <f ca="1">+IF(AND(ISNUMBER(OFFSET('Sanitation Data'!$H$7,0,10*ROW('Sanitation Data'!H70))),'Data Summary'!DK76="Yes"),OFFSET('Sanitation Data'!$H$7,0,10*ROW('Sanitation Data'!H70)),NA())</f>
        <v>#N/A</v>
      </c>
      <c r="AW76" s="205" t="e">
        <f ca="1">+IF(AND(ISNUMBER(OFFSET('Sanitation Data'!$H$11,0,10*ROW('Sanitation Data'!H70))),'Data Summary'!DL76="Yes"),OFFSET('Sanitation Data'!$H$11,0,10*ROW('Sanitation Data'!H70)),NA())</f>
        <v>#N/A</v>
      </c>
      <c r="AX76" s="205" t="e">
        <f ca="1">+IF(AND(ISNUMBER(OFFSET('Sanitation Data'!$H$12,0,10*ROW('Sanitation Data'!H70))),'Data Summary'!DM76="Yes"),OFFSET('Sanitation Data'!$H$12,0,10*ROW('Sanitation Data'!H70)),NA())</f>
        <v>#N/A</v>
      </c>
      <c r="AY76" s="205" t="e">
        <f ca="1">+IF(AND(ISNUMBER(OFFSET('Sanitation Data'!$H$13,0,10*ROW('Sanitation Data'!H70))),'Data Summary'!DN76="Yes"),OFFSET('Sanitation Data'!$H$13,0,10*ROW('Sanitation Data'!H70)),NA())</f>
        <v>#N/A</v>
      </c>
      <c r="AZ76" s="206" t="e">
        <f ca="1">+IF(AND(ISNUMBER(OFFSET('Hygiene Data'!$C$6,0,10*ROW('Hygiene Data'!C70))),'Data Summary'!DO76="Yes"),OFFSET('Hygiene Data'!$C$6,0,10*ROW('Hygiene Data'!C70)),NA())</f>
        <v>#N/A</v>
      </c>
      <c r="BA76" s="206" t="e">
        <f ca="1">+IF(AND(ISNUMBER(OFFSET('Hygiene Data'!$C$8,0,10*ROW('Hygiene Data'!C70))),'Data Summary'!DP76="Yes"),OFFSET('Hygiene Data'!$C$8,0,10*ROW('Hygiene Data'!C70)),NA())</f>
        <v>#N/A</v>
      </c>
      <c r="BB76" s="206" t="e">
        <f ca="1">+IF(AND(ISNUMBER(OFFSET('Hygiene Data'!$C$10,0,10*ROW('Hygiene Data'!C70))),'Data Summary'!DQ76="Yes"),OFFSET('Hygiene Data'!$C$10,0,10*ROW('Hygiene Data'!C70)),NA())</f>
        <v>#N/A</v>
      </c>
      <c r="BC76" s="206" t="e">
        <f ca="1">+IF(AND(ISNUMBER(OFFSET('Hygiene Data'!$D$6,0,10*ROW('Hygiene Data'!D70))),'Data Summary'!DR76="Yes"),OFFSET('Hygiene Data'!$D$6,0,10*ROW('Hygiene Data'!D70)),NA())</f>
        <v>#N/A</v>
      </c>
      <c r="BD76" s="206" t="e">
        <f ca="1">+IF(AND(ISNUMBER(OFFSET('Hygiene Data'!$D$8,0,10*ROW('Hygiene Data'!D70))),'Data Summary'!DS76="Yes"),OFFSET('Hygiene Data'!$D$8,0,10*ROW('Hygiene Data'!D70)),NA())</f>
        <v>#N/A</v>
      </c>
      <c r="BE76" s="206" t="e">
        <f ca="1">+IF(AND(ISNUMBER(OFFSET('Hygiene Data'!$D$10,0,10*ROW('Hygiene Data'!D70))),'Data Summary'!DT76="Yes"),OFFSET('Hygiene Data'!$D$10,0,10*ROW('Hygiene Data'!D70)),NA())</f>
        <v>#N/A</v>
      </c>
      <c r="BF76" s="206" t="e">
        <f ca="1">+IF(AND(ISNUMBER(OFFSET('Hygiene Data'!$E$6,0,10*ROW('Hygiene Data'!E70))),'Data Summary'!DU76="Yes"),OFFSET('Hygiene Data'!$E$6,0,10*ROW('Hygiene Data'!E70)),NA())</f>
        <v>#N/A</v>
      </c>
      <c r="BG76" s="206" t="e">
        <f ca="1">+IF(AND(ISNUMBER(OFFSET('Hygiene Data'!$E$8,0,10*ROW('Hygiene Data'!E70))),'Data Summary'!DV76="Yes"),OFFSET('Hygiene Data'!$E$8,0,10*ROW('Hygiene Data'!E70)),NA())</f>
        <v>#N/A</v>
      </c>
      <c r="BH76" s="206" t="e">
        <f ca="1">+IF(AND(ISNUMBER(OFFSET('Hygiene Data'!$E$10,0,10*ROW('Hygiene Data'!E70))),'Data Summary'!DW76="Yes"),OFFSET('Hygiene Data'!$E$10,0,10*ROW('Hygiene Data'!E70)),NA())</f>
        <v>#N/A</v>
      </c>
      <c r="BI76" s="206" t="e">
        <f ca="1">+IF(AND(ISNUMBER(OFFSET('Hygiene Data'!$F$6,0,10*ROW('Hygiene Data'!F70))),'Data Summary'!DX76="Yes"),OFFSET('Hygiene Data'!$F$6,0,10*ROW('Hygiene Data'!F70)),NA())</f>
        <v>#N/A</v>
      </c>
      <c r="BJ76" s="206" t="e">
        <f ca="1">+IF(AND(ISNUMBER(OFFSET('Hygiene Data'!$F$8,0,10*ROW('Hygiene Data'!F70))),'Data Summary'!DY76="Yes"),OFFSET('Hygiene Data'!$F$8,0,10*ROW('Hygiene Data'!F70)),NA())</f>
        <v>#N/A</v>
      </c>
      <c r="BK76" s="206" t="e">
        <f ca="1">+IF(AND(ISNUMBER(OFFSET('Hygiene Data'!$F$10,0,10*ROW('Hygiene Data'!F70))),'Data Summary'!DZ76="Yes"),OFFSET('Hygiene Data'!$F$10,0,10*ROW('Hygiene Data'!F70)),NA())</f>
        <v>#N/A</v>
      </c>
      <c r="BL76" s="206" t="e">
        <f ca="1">+IF(AND(ISNUMBER(OFFSET('Hygiene Data'!$G$6,0,10*ROW('Hygiene Data'!G70))),'Data Summary'!EA76="Yes"),OFFSET('Hygiene Data'!$G$6,0,10*ROW('Hygiene Data'!G70)),NA())</f>
        <v>#N/A</v>
      </c>
      <c r="BM76" s="206" t="e">
        <f ca="1">+IF(AND(ISNUMBER(OFFSET('Hygiene Data'!$G$8,0,10*ROW('Hygiene Data'!G70))),'Data Summary'!EB76="Yes"),OFFSET('Hygiene Data'!$G$8,0,10*ROW('Hygiene Data'!G70)),NA())</f>
        <v>#N/A</v>
      </c>
      <c r="BN76" s="206" t="e">
        <f ca="1">+IF(AND(ISNUMBER(OFFSET('Hygiene Data'!$G$10,0,10*ROW('Hygiene Data'!G70))),'Data Summary'!EC76="Yes"),OFFSET('Hygiene Data'!$G$10,0,10*ROW('Hygiene Data'!G70)),NA())</f>
        <v>#N/A</v>
      </c>
      <c r="BO76" s="206" t="e">
        <f ca="1">+IF(AND(ISNUMBER(OFFSET('Hygiene Data'!$H$6,0,10*ROW('Hygiene Data'!H70))),'Data Summary'!ED76="Yes"),OFFSET('Hygiene Data'!$H$6,0,10*ROW('Hygiene Data'!H70)),NA())</f>
        <v>#N/A</v>
      </c>
      <c r="BP76" s="206" t="e">
        <f ca="1">+IF(AND(ISNUMBER(OFFSET('Hygiene Data'!$H$8,0,10*ROW('Hygiene Data'!H70))),'Data Summary'!EE76="Yes"),OFFSET('Hygiene Data'!$H$8,0,10*ROW('Hygiene Data'!H70)),NA())</f>
        <v>#N/A</v>
      </c>
      <c r="BQ76" s="206" t="e">
        <f ca="1">+IF(AND(ISNUMBER(OFFSET('Hygiene Data'!$H$10,0,10*ROW('Hygiene Data'!H70))),'Data Summary'!EF76="Yes"),OFFSET('Hygiene Data'!$H$10,0,10*ROW('Hygiene Data'!H70)),NA())</f>
        <v>#N/A</v>
      </c>
    </row>
    <row r="77" spans="1:69" x14ac:dyDescent="0.25">
      <c r="A77" s="59" t="e">
        <f ca="1">+IF(OFFSET('Water Data'!$B$1,0,10*ROW('Water Data'!B71))="",NA(),OFFSET('Water Data'!$B$1,0,10*ROW('Water Data'!B71)))</f>
        <v>#N/A</v>
      </c>
      <c r="B77" s="59" t="e">
        <f ca="1">+IF(OFFSET('Water Data'!$A$3,0,10*ROW('Water Data'!A74))="",NA(),OFFSET('Water Data'!$A$3,0,10*ROW('Water Data'!A74)))</f>
        <v>#N/A</v>
      </c>
      <c r="C77" s="59" t="e">
        <f ca="1">+IF(OFFSET('Water Data'!$C$3,0,10*ROW('Water Data'!C74))="",NA(),OFFSET('Water Data'!$C$3,0,10*ROW('Water Data'!C74)))</f>
        <v>#N/A</v>
      </c>
      <c r="D77" s="433" t="e">
        <f ca="1">+IF(AND(ISNUMBER(OFFSET('Water Data'!$C$5,0,10*ROW('Water Data'!C71))),'Data Summary'!BS77="Yes"),100-OFFSET('Water Data'!$C$5,0,10*ROW('Water Data'!C71)),NA())</f>
        <v>#N/A</v>
      </c>
      <c r="E77" s="433" t="e">
        <f ca="1">+IF(AND(ISNUMBER(OFFSET('Water Data'!$C$7,0,10*ROW('Water Data'!C71))),'Data Summary'!BT77="Yes"),OFFSET('Water Data'!$C$7,0,10*ROW('Water Data'!C71)),NA())</f>
        <v>#N/A</v>
      </c>
      <c r="F77" s="433" t="e">
        <f ca="1">+IF(AND(ISNUMBER(OFFSET('Water Data'!$C$10,0,10*ROW('Water Data'!C71))),'Data Summary'!BU77="Yes"),OFFSET('Water Data'!$C$10,0,10*ROW('Water Data'!C71)),NA())</f>
        <v>#N/A</v>
      </c>
      <c r="G77" s="433" t="e">
        <f ca="1">+IF(AND(ISNUMBER(OFFSET('Water Data'!$D$5,0,10*ROW('Water Data'!D71))),'Data Summary'!BV77="Yes"),100-OFFSET('Water Data'!$D$5,0,10*ROW('Water Data'!D71)),NA())</f>
        <v>#N/A</v>
      </c>
      <c r="H77" s="433" t="e">
        <f ca="1">+IF(AND(ISNUMBER(OFFSET('Water Data'!$D$7,0,10*ROW('Water Data'!D71))),'Data Summary'!BW77="Yes"),OFFSET('Water Data'!$D$7,0,10*ROW('Water Data'!D71)),NA())</f>
        <v>#N/A</v>
      </c>
      <c r="I77" s="433" t="e">
        <f ca="1">+IF(AND(ISNUMBER(OFFSET('Water Data'!$D$10,0,10*ROW('Water Data'!D71))),'Data Summary'!BX77="Yes"),OFFSET('Water Data'!$D$10,0,10*ROW('Water Data'!D71)),NA())</f>
        <v>#N/A</v>
      </c>
      <c r="J77" s="433" t="e">
        <f ca="1">+IF(AND(ISNUMBER(OFFSET('Water Data'!$E$5,0,10*ROW('Water Data'!E71))),'Data Summary'!BY77="Yes"),100-OFFSET('Water Data'!$E$5,0,10*ROW('Water Data'!E71)),NA())</f>
        <v>#N/A</v>
      </c>
      <c r="K77" s="433" t="e">
        <f ca="1">+IF(AND(ISNUMBER(OFFSET('Water Data'!$E$7,0,10*ROW('Water Data'!E71))),'Data Summary'!BZ77="Yes"),OFFSET('Water Data'!$E$7,0,10*ROW('Water Data'!E71)),NA())</f>
        <v>#N/A</v>
      </c>
      <c r="L77" s="433" t="e">
        <f ca="1">+IF(AND(ISNUMBER(OFFSET('Water Data'!$E$10,0,10*ROW('Water Data'!E71))),'Data Summary'!CA77="Yes"),OFFSET('Water Data'!$E$10,0,10*ROW('Water Data'!E71)),NA())</f>
        <v>#N/A</v>
      </c>
      <c r="M77" s="433" t="e">
        <f ca="1">+IF(AND(ISNUMBER(OFFSET('Water Data'!$F$5,0,10*ROW('Water Data'!F71))),'Data Summary'!CB77="Yes"),100-OFFSET('Water Data'!$F$5,0,10*ROW('Water Data'!F71)),NA())</f>
        <v>#N/A</v>
      </c>
      <c r="N77" s="433" t="e">
        <f ca="1">+IF(AND(ISNUMBER(OFFSET('Water Data'!$F$7,0,10*ROW('Water Data'!F71))),'Data Summary'!CC77="Yes"),OFFSET('Water Data'!$F$7,0,10*ROW('Water Data'!F71)),NA())</f>
        <v>#N/A</v>
      </c>
      <c r="O77" s="433" t="e">
        <f ca="1">+IF(AND(ISNUMBER(OFFSET('Water Data'!$F$10,0,10*ROW('Water Data'!F71))),'Data Summary'!CD77="Yes"),OFFSET('Water Data'!$F$10,0,10*ROW('Water Data'!F71)),NA())</f>
        <v>#N/A</v>
      </c>
      <c r="P77" s="433" t="e">
        <f ca="1">+IF(AND(ISNUMBER(OFFSET('Water Data'!$G$5,0,10*ROW('Water Data'!G71))),'Data Summary'!CE77="Yes"),100-OFFSET('Water Data'!$G$5,0,10*ROW('Water Data'!G71)),NA())</f>
        <v>#N/A</v>
      </c>
      <c r="Q77" s="433" t="e">
        <f ca="1">+IF(AND(ISNUMBER(OFFSET('Water Data'!$G$7,0,10*ROW('Water Data'!G71))),'Data Summary'!CF77="Yes"),OFFSET('Water Data'!$G$7,0,10*ROW('Water Data'!G71)),NA())</f>
        <v>#N/A</v>
      </c>
      <c r="R77" s="433" t="e">
        <f ca="1">+IF(AND(ISNUMBER(OFFSET('Water Data'!$G$10,0,10*ROW('Water Data'!G71))),'Data Summary'!CG77="Yes"),OFFSET('Water Data'!$G$10,0,10*ROW('Water Data'!G71)),NA())</f>
        <v>#N/A</v>
      </c>
      <c r="S77" s="433" t="e">
        <f ca="1">+IF(AND(ISNUMBER(OFFSET('Water Data'!$H$5,0,10*ROW('Water Data'!H71))),'Data Summary'!CH77="Yes"),100-OFFSET('Water Data'!$H$5,0,10*ROW('Water Data'!H71)),NA())</f>
        <v>#N/A</v>
      </c>
      <c r="T77" s="433" t="e">
        <f ca="1">+IF(AND(ISNUMBER(OFFSET('Water Data'!$H$7,0,10*ROW('Water Data'!H71))),'Data Summary'!CI77="Yes"),OFFSET('Water Data'!$H$7,0,10*ROW('Water Data'!H71)),NA())</f>
        <v>#N/A</v>
      </c>
      <c r="U77" s="433" t="e">
        <f ca="1">+IF(AND(ISNUMBER(OFFSET('Water Data'!$H$10,0,10*ROW('Water Data'!H71))),'Data Summary'!CJ77="Yes"),OFFSET('Water Data'!$H$10,0,10*ROW('Water Data'!H71)),NA())</f>
        <v>#N/A</v>
      </c>
      <c r="V77" s="205" t="e">
        <f ca="1">+IF(AND(ISNUMBER(OFFSET('Sanitation Data'!$C$5,0,10*ROW('Sanitation Data'!C71))),'Data Summary'!CK77="Yes"),100-OFFSET('Sanitation Data'!$C$5,0,10*ROW('Sanitation Data'!C71)),NA())</f>
        <v>#N/A</v>
      </c>
      <c r="W77" s="205" t="e">
        <f ca="1">+IF(AND(ISNUMBER(OFFSET('Sanitation Data'!$C$7,0,10*ROW('Sanitation Data'!C71))),'Data Summary'!CL77="Yes"),OFFSET('Sanitation Data'!$C$7,0,10*ROW('Sanitation Data'!C71)),NA())</f>
        <v>#N/A</v>
      </c>
      <c r="X77" s="205" t="e">
        <f ca="1">+IF(AND(ISNUMBER(OFFSET('Sanitation Data'!$C$11,0,10*ROW('Sanitation Data'!C71))),'Data Summary'!CM77="Yes"),OFFSET('Sanitation Data'!$C$11,0,10*ROW('Sanitation Data'!C71)),NA())</f>
        <v>#N/A</v>
      </c>
      <c r="Y77" s="205" t="e">
        <f ca="1">+IF(AND(ISNUMBER(OFFSET('Sanitation Data'!$C$12,0,10*ROW('Sanitation Data'!C71))),'Data Summary'!CN77="Yes"),OFFSET('Sanitation Data'!$C$12,0,10*ROW('Sanitation Data'!C71)),NA())</f>
        <v>#N/A</v>
      </c>
      <c r="Z77" s="205" t="e">
        <f ca="1">+IF(AND(ISNUMBER(OFFSET('Sanitation Data'!$C$13,0,10*ROW('Sanitation Data'!C71))),'Data Summary'!CO77="Yes"),OFFSET('Sanitation Data'!$C$13,0,10*ROW('Sanitation Data'!C71)),NA())</f>
        <v>#N/A</v>
      </c>
      <c r="AA77" s="205" t="e">
        <f ca="1">+IF(AND(ISNUMBER(OFFSET('Sanitation Data'!$D$5,0,10*ROW('Sanitation Data'!D71))),'Data Summary'!CP77="Yes"),100-OFFSET('Sanitation Data'!$D$5,0,10*ROW('Sanitation Data'!D71)),NA())</f>
        <v>#N/A</v>
      </c>
      <c r="AB77" s="205" t="e">
        <f ca="1">+IF(AND(ISNUMBER(OFFSET('Sanitation Data'!$D$7,0,10*ROW('Sanitation Data'!D71))),'Data Summary'!CQ77="Yes"),OFFSET('Sanitation Data'!$D$7,0,10*ROW('Sanitation Data'!D71)),NA())</f>
        <v>#N/A</v>
      </c>
      <c r="AC77" s="205" t="e">
        <f ca="1">+IF(AND(ISNUMBER(OFFSET('Sanitation Data'!$D$11,0,10*ROW('Sanitation Data'!D71))),'Data Summary'!CR77="Yes"),OFFSET('Sanitation Data'!$D$11,0,10*ROW('Sanitation Data'!D71)),NA())</f>
        <v>#N/A</v>
      </c>
      <c r="AD77" s="205" t="e">
        <f ca="1">+IF(AND(ISNUMBER(OFFSET('Sanitation Data'!$D$12,0,10*ROW('Sanitation Data'!D71))),'Data Summary'!CS77="Yes"),OFFSET('Sanitation Data'!$D$12,0,10*ROW('Sanitation Data'!D71)),NA())</f>
        <v>#N/A</v>
      </c>
      <c r="AE77" s="205" t="e">
        <f ca="1">+IF(AND(ISNUMBER(OFFSET('Sanitation Data'!$D$13,0,10*ROW('Sanitation Data'!D71))),'Data Summary'!CT77="Yes"),OFFSET('Sanitation Data'!$D$13,0,10*ROW('Sanitation Data'!D71)),NA())</f>
        <v>#N/A</v>
      </c>
      <c r="AF77" s="205" t="e">
        <f ca="1">+IF(AND(ISNUMBER(OFFSET('Sanitation Data'!$E$5,0,10*ROW('Sanitation Data'!E71))),'Data Summary'!CU77="Yes"),100-OFFSET('Sanitation Data'!$E$5,0,10*ROW('Sanitation Data'!E71)),NA())</f>
        <v>#N/A</v>
      </c>
      <c r="AG77" s="205" t="e">
        <f ca="1">+IF(AND(ISNUMBER(OFFSET('Sanitation Data'!$E$7,0,10*ROW('Sanitation Data'!E71))),'Data Summary'!CV77="Yes"),OFFSET('Sanitation Data'!$E$7,0,10*ROW('Sanitation Data'!E71)),NA())</f>
        <v>#N/A</v>
      </c>
      <c r="AH77" s="205" t="e">
        <f ca="1">+IF(AND(ISNUMBER(OFFSET('Sanitation Data'!$E$11,0,10*ROW('Sanitation Data'!E71))),'Data Summary'!CW77="Yes"),OFFSET('Sanitation Data'!$E$11,0,10*ROW('Sanitation Data'!E71)),NA())</f>
        <v>#N/A</v>
      </c>
      <c r="AI77" s="205" t="e">
        <f ca="1">+IF(AND(ISNUMBER(OFFSET('Sanitation Data'!$E$12,0,10*ROW('Sanitation Data'!E71))),'Data Summary'!CX77="Yes"),OFFSET('Sanitation Data'!$E$12,0,10*ROW('Sanitation Data'!E71)),NA())</f>
        <v>#N/A</v>
      </c>
      <c r="AJ77" s="205" t="e">
        <f ca="1">+IF(AND(ISNUMBER(OFFSET('Sanitation Data'!$E$13,0,10*ROW('Sanitation Data'!E71))),'Data Summary'!CY77="Yes"),OFFSET('Sanitation Data'!$E$13,0,10*ROW('Sanitation Data'!E71)),NA())</f>
        <v>#N/A</v>
      </c>
      <c r="AK77" s="205" t="e">
        <f ca="1">+IF(AND(ISNUMBER(OFFSET('Sanitation Data'!$F$5,0,10*ROW('Sanitation Data'!F71))),'Data Summary'!CZ77="Yes"),100-OFFSET('Sanitation Data'!$F$5,0,10*ROW('Sanitation Data'!F71)),NA())</f>
        <v>#N/A</v>
      </c>
      <c r="AL77" s="205" t="e">
        <f ca="1">+IF(AND(ISNUMBER(OFFSET('Sanitation Data'!$F$7,0,10*ROW('Sanitation Data'!F71))),'Data Summary'!DA77="Yes"),OFFSET('Sanitation Data'!$F$7,0,10*ROW('Sanitation Data'!F71)),NA())</f>
        <v>#N/A</v>
      </c>
      <c r="AM77" s="205" t="e">
        <f ca="1">+IF(AND(ISNUMBER(OFFSET('Sanitation Data'!$F$11,0,10*ROW('Sanitation Data'!F71))),'Data Summary'!DB77="Yes"),OFFSET('Sanitation Data'!$F$11,0,10*ROW('Sanitation Data'!F71)),NA())</f>
        <v>#N/A</v>
      </c>
      <c r="AN77" s="205" t="e">
        <f ca="1">+IF(AND(ISNUMBER(OFFSET('Sanitation Data'!$F$12,0,10*ROW('Sanitation Data'!F71))),'Data Summary'!DC77="Yes"),OFFSET('Sanitation Data'!$F$12,0,10*ROW('Sanitation Data'!F71)),NA())</f>
        <v>#N/A</v>
      </c>
      <c r="AO77" s="205" t="e">
        <f ca="1">+IF(AND(ISNUMBER(OFFSET('Sanitation Data'!$F$13,0,10*ROW('Sanitation Data'!F71))),'Data Summary'!DD77="Yes"),OFFSET('Sanitation Data'!$F$13,0,10*ROW('Sanitation Data'!F71)),NA())</f>
        <v>#N/A</v>
      </c>
      <c r="AP77" s="205" t="e">
        <f ca="1">+IF(AND(ISNUMBER(OFFSET('Sanitation Data'!$G$5,0,10*ROW('Sanitation Data'!G71))),'Data Summary'!DE77="Yes"),100-OFFSET('Sanitation Data'!$G$5,0,10*ROW('Sanitation Data'!G71)),NA())</f>
        <v>#N/A</v>
      </c>
      <c r="AQ77" s="205" t="e">
        <f ca="1">+IF(AND(ISNUMBER(OFFSET('Sanitation Data'!$G$7,0,10*ROW('Sanitation Data'!G71))),'Data Summary'!DF77="Yes"),OFFSET('Sanitation Data'!$G$7,0,10*ROW('Sanitation Data'!G71)),NA())</f>
        <v>#N/A</v>
      </c>
      <c r="AR77" s="205" t="e">
        <f ca="1">+IF(AND(ISNUMBER(OFFSET('Sanitation Data'!$G$11,0,10*ROW('Sanitation Data'!G71))),'Data Summary'!DG77="Yes"),OFFSET('Sanitation Data'!$G$11,0,10*ROW('Sanitation Data'!G71)),NA())</f>
        <v>#N/A</v>
      </c>
      <c r="AS77" s="205" t="e">
        <f ca="1">+IF(AND(ISNUMBER(OFFSET('Sanitation Data'!$G$12,0,10*ROW('Sanitation Data'!G71))),'Data Summary'!DH77="Yes"),OFFSET('Sanitation Data'!$G$12,0,10*ROW('Sanitation Data'!G71)),NA())</f>
        <v>#N/A</v>
      </c>
      <c r="AT77" s="205" t="e">
        <f ca="1">+IF(AND(ISNUMBER(OFFSET('Sanitation Data'!$G$13,0,10*ROW('Sanitation Data'!G71))),'Data Summary'!DI77="Yes"),OFFSET('Sanitation Data'!$G$13,0,10*ROW('Sanitation Data'!G71)),NA())</f>
        <v>#N/A</v>
      </c>
      <c r="AU77" s="205" t="e">
        <f ca="1">+IF(AND(ISNUMBER(OFFSET('Sanitation Data'!$H$5,0,10*ROW('Sanitation Data'!H71))),'Data Summary'!DJ77="Yes"),100-OFFSET('Sanitation Data'!$H$5,0,10*ROW('Sanitation Data'!H71)),NA())</f>
        <v>#N/A</v>
      </c>
      <c r="AV77" s="205" t="e">
        <f ca="1">+IF(AND(ISNUMBER(OFFSET('Sanitation Data'!$H$7,0,10*ROW('Sanitation Data'!H71))),'Data Summary'!DK77="Yes"),OFFSET('Sanitation Data'!$H$7,0,10*ROW('Sanitation Data'!H71)),NA())</f>
        <v>#N/A</v>
      </c>
      <c r="AW77" s="205" t="e">
        <f ca="1">+IF(AND(ISNUMBER(OFFSET('Sanitation Data'!$H$11,0,10*ROW('Sanitation Data'!H71))),'Data Summary'!DL77="Yes"),OFFSET('Sanitation Data'!$H$11,0,10*ROW('Sanitation Data'!H71)),NA())</f>
        <v>#N/A</v>
      </c>
      <c r="AX77" s="205" t="e">
        <f ca="1">+IF(AND(ISNUMBER(OFFSET('Sanitation Data'!$H$12,0,10*ROW('Sanitation Data'!H71))),'Data Summary'!DM77="Yes"),OFFSET('Sanitation Data'!$H$12,0,10*ROW('Sanitation Data'!H71)),NA())</f>
        <v>#N/A</v>
      </c>
      <c r="AY77" s="205" t="e">
        <f ca="1">+IF(AND(ISNUMBER(OFFSET('Sanitation Data'!$H$13,0,10*ROW('Sanitation Data'!H71))),'Data Summary'!DN77="Yes"),OFFSET('Sanitation Data'!$H$13,0,10*ROW('Sanitation Data'!H71)),NA())</f>
        <v>#N/A</v>
      </c>
      <c r="AZ77" s="206" t="e">
        <f ca="1">+IF(AND(ISNUMBER(OFFSET('Hygiene Data'!$C$6,0,10*ROW('Hygiene Data'!C71))),'Data Summary'!DO77="Yes"),OFFSET('Hygiene Data'!$C$6,0,10*ROW('Hygiene Data'!C71)),NA())</f>
        <v>#N/A</v>
      </c>
      <c r="BA77" s="206" t="e">
        <f ca="1">+IF(AND(ISNUMBER(OFFSET('Hygiene Data'!$C$8,0,10*ROW('Hygiene Data'!C71))),'Data Summary'!DP77="Yes"),OFFSET('Hygiene Data'!$C$8,0,10*ROW('Hygiene Data'!C71)),NA())</f>
        <v>#N/A</v>
      </c>
      <c r="BB77" s="206" t="e">
        <f ca="1">+IF(AND(ISNUMBER(OFFSET('Hygiene Data'!$C$10,0,10*ROW('Hygiene Data'!C71))),'Data Summary'!DQ77="Yes"),OFFSET('Hygiene Data'!$C$10,0,10*ROW('Hygiene Data'!C71)),NA())</f>
        <v>#N/A</v>
      </c>
      <c r="BC77" s="206" t="e">
        <f ca="1">+IF(AND(ISNUMBER(OFFSET('Hygiene Data'!$D$6,0,10*ROW('Hygiene Data'!D71))),'Data Summary'!DR77="Yes"),OFFSET('Hygiene Data'!$D$6,0,10*ROW('Hygiene Data'!D71)),NA())</f>
        <v>#N/A</v>
      </c>
      <c r="BD77" s="206" t="e">
        <f ca="1">+IF(AND(ISNUMBER(OFFSET('Hygiene Data'!$D$8,0,10*ROW('Hygiene Data'!D71))),'Data Summary'!DS77="Yes"),OFFSET('Hygiene Data'!$D$8,0,10*ROW('Hygiene Data'!D71)),NA())</f>
        <v>#N/A</v>
      </c>
      <c r="BE77" s="206" t="e">
        <f ca="1">+IF(AND(ISNUMBER(OFFSET('Hygiene Data'!$D$10,0,10*ROW('Hygiene Data'!D71))),'Data Summary'!DT77="Yes"),OFFSET('Hygiene Data'!$D$10,0,10*ROW('Hygiene Data'!D71)),NA())</f>
        <v>#N/A</v>
      </c>
      <c r="BF77" s="206" t="e">
        <f ca="1">+IF(AND(ISNUMBER(OFFSET('Hygiene Data'!$E$6,0,10*ROW('Hygiene Data'!E71))),'Data Summary'!DU77="Yes"),OFFSET('Hygiene Data'!$E$6,0,10*ROW('Hygiene Data'!E71)),NA())</f>
        <v>#N/A</v>
      </c>
      <c r="BG77" s="206" t="e">
        <f ca="1">+IF(AND(ISNUMBER(OFFSET('Hygiene Data'!$E$8,0,10*ROW('Hygiene Data'!E71))),'Data Summary'!DV77="Yes"),OFFSET('Hygiene Data'!$E$8,0,10*ROW('Hygiene Data'!E71)),NA())</f>
        <v>#N/A</v>
      </c>
      <c r="BH77" s="206" t="e">
        <f ca="1">+IF(AND(ISNUMBER(OFFSET('Hygiene Data'!$E$10,0,10*ROW('Hygiene Data'!E71))),'Data Summary'!DW77="Yes"),OFFSET('Hygiene Data'!$E$10,0,10*ROW('Hygiene Data'!E71)),NA())</f>
        <v>#N/A</v>
      </c>
      <c r="BI77" s="206" t="e">
        <f ca="1">+IF(AND(ISNUMBER(OFFSET('Hygiene Data'!$F$6,0,10*ROW('Hygiene Data'!F71))),'Data Summary'!DX77="Yes"),OFFSET('Hygiene Data'!$F$6,0,10*ROW('Hygiene Data'!F71)),NA())</f>
        <v>#N/A</v>
      </c>
      <c r="BJ77" s="206" t="e">
        <f ca="1">+IF(AND(ISNUMBER(OFFSET('Hygiene Data'!$F$8,0,10*ROW('Hygiene Data'!F71))),'Data Summary'!DY77="Yes"),OFFSET('Hygiene Data'!$F$8,0,10*ROW('Hygiene Data'!F71)),NA())</f>
        <v>#N/A</v>
      </c>
      <c r="BK77" s="206" t="e">
        <f ca="1">+IF(AND(ISNUMBER(OFFSET('Hygiene Data'!$F$10,0,10*ROW('Hygiene Data'!F71))),'Data Summary'!DZ77="Yes"),OFFSET('Hygiene Data'!$F$10,0,10*ROW('Hygiene Data'!F71)),NA())</f>
        <v>#N/A</v>
      </c>
      <c r="BL77" s="206" t="e">
        <f ca="1">+IF(AND(ISNUMBER(OFFSET('Hygiene Data'!$G$6,0,10*ROW('Hygiene Data'!G71))),'Data Summary'!EA77="Yes"),OFFSET('Hygiene Data'!$G$6,0,10*ROW('Hygiene Data'!G71)),NA())</f>
        <v>#N/A</v>
      </c>
      <c r="BM77" s="206" t="e">
        <f ca="1">+IF(AND(ISNUMBER(OFFSET('Hygiene Data'!$G$8,0,10*ROW('Hygiene Data'!G71))),'Data Summary'!EB77="Yes"),OFFSET('Hygiene Data'!$G$8,0,10*ROW('Hygiene Data'!G71)),NA())</f>
        <v>#N/A</v>
      </c>
      <c r="BN77" s="206" t="e">
        <f ca="1">+IF(AND(ISNUMBER(OFFSET('Hygiene Data'!$G$10,0,10*ROW('Hygiene Data'!G71))),'Data Summary'!EC77="Yes"),OFFSET('Hygiene Data'!$G$10,0,10*ROW('Hygiene Data'!G71)),NA())</f>
        <v>#N/A</v>
      </c>
      <c r="BO77" s="206" t="e">
        <f ca="1">+IF(AND(ISNUMBER(OFFSET('Hygiene Data'!$H$6,0,10*ROW('Hygiene Data'!H71))),'Data Summary'!ED77="Yes"),OFFSET('Hygiene Data'!$H$6,0,10*ROW('Hygiene Data'!H71)),NA())</f>
        <v>#N/A</v>
      </c>
      <c r="BP77" s="206" t="e">
        <f ca="1">+IF(AND(ISNUMBER(OFFSET('Hygiene Data'!$H$8,0,10*ROW('Hygiene Data'!H71))),'Data Summary'!EE77="Yes"),OFFSET('Hygiene Data'!$H$8,0,10*ROW('Hygiene Data'!H71)),NA())</f>
        <v>#N/A</v>
      </c>
      <c r="BQ77" s="206" t="e">
        <f ca="1">+IF(AND(ISNUMBER(OFFSET('Hygiene Data'!$H$10,0,10*ROW('Hygiene Data'!H71))),'Data Summary'!EF77="Yes"),OFFSET('Hygiene Data'!$H$10,0,10*ROW('Hygiene Data'!H71)),NA())</f>
        <v>#N/A</v>
      </c>
    </row>
    <row r="78" spans="1:69" x14ac:dyDescent="0.25">
      <c r="A78" s="59" t="e">
        <f ca="1">+IF(OFFSET('Water Data'!$B$1,0,10*ROW('Water Data'!B72))="",NA(),OFFSET('Water Data'!$B$1,0,10*ROW('Water Data'!B72)))</f>
        <v>#N/A</v>
      </c>
      <c r="B78" s="59" t="e">
        <f ca="1">+IF(OFFSET('Water Data'!$A$3,0,10*ROW('Water Data'!A75))="",NA(),OFFSET('Water Data'!$A$3,0,10*ROW('Water Data'!A75)))</f>
        <v>#N/A</v>
      </c>
      <c r="C78" s="59" t="e">
        <f ca="1">+IF(OFFSET('Water Data'!$C$3,0,10*ROW('Water Data'!C75))="",NA(),OFFSET('Water Data'!$C$3,0,10*ROW('Water Data'!C75)))</f>
        <v>#N/A</v>
      </c>
      <c r="D78" s="433" t="e">
        <f ca="1">+IF(AND(ISNUMBER(OFFSET('Water Data'!$C$5,0,10*ROW('Water Data'!C72))),'Data Summary'!BS78="Yes"),100-OFFSET('Water Data'!$C$5,0,10*ROW('Water Data'!C72)),NA())</f>
        <v>#N/A</v>
      </c>
      <c r="E78" s="433" t="e">
        <f ca="1">+IF(AND(ISNUMBER(OFFSET('Water Data'!$C$7,0,10*ROW('Water Data'!C72))),'Data Summary'!BT78="Yes"),OFFSET('Water Data'!$C$7,0,10*ROW('Water Data'!C72)),NA())</f>
        <v>#N/A</v>
      </c>
      <c r="F78" s="433" t="e">
        <f ca="1">+IF(AND(ISNUMBER(OFFSET('Water Data'!$C$10,0,10*ROW('Water Data'!C72))),'Data Summary'!BU78="Yes"),OFFSET('Water Data'!$C$10,0,10*ROW('Water Data'!C72)),NA())</f>
        <v>#N/A</v>
      </c>
      <c r="G78" s="433" t="e">
        <f ca="1">+IF(AND(ISNUMBER(OFFSET('Water Data'!$D$5,0,10*ROW('Water Data'!D72))),'Data Summary'!BV78="Yes"),100-OFFSET('Water Data'!$D$5,0,10*ROW('Water Data'!D72)),NA())</f>
        <v>#N/A</v>
      </c>
      <c r="H78" s="433" t="e">
        <f ca="1">+IF(AND(ISNUMBER(OFFSET('Water Data'!$D$7,0,10*ROW('Water Data'!D72))),'Data Summary'!BW78="Yes"),OFFSET('Water Data'!$D$7,0,10*ROW('Water Data'!D72)),NA())</f>
        <v>#N/A</v>
      </c>
      <c r="I78" s="433" t="e">
        <f ca="1">+IF(AND(ISNUMBER(OFFSET('Water Data'!$D$10,0,10*ROW('Water Data'!D72))),'Data Summary'!BX78="Yes"),OFFSET('Water Data'!$D$10,0,10*ROW('Water Data'!D72)),NA())</f>
        <v>#N/A</v>
      </c>
      <c r="J78" s="433" t="e">
        <f ca="1">+IF(AND(ISNUMBER(OFFSET('Water Data'!$E$5,0,10*ROW('Water Data'!E72))),'Data Summary'!BY78="Yes"),100-OFFSET('Water Data'!$E$5,0,10*ROW('Water Data'!E72)),NA())</f>
        <v>#N/A</v>
      </c>
      <c r="K78" s="433" t="e">
        <f ca="1">+IF(AND(ISNUMBER(OFFSET('Water Data'!$E$7,0,10*ROW('Water Data'!E72))),'Data Summary'!BZ78="Yes"),OFFSET('Water Data'!$E$7,0,10*ROW('Water Data'!E72)),NA())</f>
        <v>#N/A</v>
      </c>
      <c r="L78" s="433" t="e">
        <f ca="1">+IF(AND(ISNUMBER(OFFSET('Water Data'!$E$10,0,10*ROW('Water Data'!E72))),'Data Summary'!CA78="Yes"),OFFSET('Water Data'!$E$10,0,10*ROW('Water Data'!E72)),NA())</f>
        <v>#N/A</v>
      </c>
      <c r="M78" s="433" t="e">
        <f ca="1">+IF(AND(ISNUMBER(OFFSET('Water Data'!$F$5,0,10*ROW('Water Data'!F72))),'Data Summary'!CB78="Yes"),100-OFFSET('Water Data'!$F$5,0,10*ROW('Water Data'!F72)),NA())</f>
        <v>#N/A</v>
      </c>
      <c r="N78" s="433" t="e">
        <f ca="1">+IF(AND(ISNUMBER(OFFSET('Water Data'!$F$7,0,10*ROW('Water Data'!F72))),'Data Summary'!CC78="Yes"),OFFSET('Water Data'!$F$7,0,10*ROW('Water Data'!F72)),NA())</f>
        <v>#N/A</v>
      </c>
      <c r="O78" s="433" t="e">
        <f ca="1">+IF(AND(ISNUMBER(OFFSET('Water Data'!$F$10,0,10*ROW('Water Data'!F72))),'Data Summary'!CD78="Yes"),OFFSET('Water Data'!$F$10,0,10*ROW('Water Data'!F72)),NA())</f>
        <v>#N/A</v>
      </c>
      <c r="P78" s="433" t="e">
        <f ca="1">+IF(AND(ISNUMBER(OFFSET('Water Data'!$G$5,0,10*ROW('Water Data'!G72))),'Data Summary'!CE78="Yes"),100-OFFSET('Water Data'!$G$5,0,10*ROW('Water Data'!G72)),NA())</f>
        <v>#N/A</v>
      </c>
      <c r="Q78" s="433" t="e">
        <f ca="1">+IF(AND(ISNUMBER(OFFSET('Water Data'!$G$7,0,10*ROW('Water Data'!G72))),'Data Summary'!CF78="Yes"),OFFSET('Water Data'!$G$7,0,10*ROW('Water Data'!G72)),NA())</f>
        <v>#N/A</v>
      </c>
      <c r="R78" s="433" t="e">
        <f ca="1">+IF(AND(ISNUMBER(OFFSET('Water Data'!$G$10,0,10*ROW('Water Data'!G72))),'Data Summary'!CG78="Yes"),OFFSET('Water Data'!$G$10,0,10*ROW('Water Data'!G72)),NA())</f>
        <v>#N/A</v>
      </c>
      <c r="S78" s="433" t="e">
        <f ca="1">+IF(AND(ISNUMBER(OFFSET('Water Data'!$H$5,0,10*ROW('Water Data'!H72))),'Data Summary'!CH78="Yes"),100-OFFSET('Water Data'!$H$5,0,10*ROW('Water Data'!H72)),NA())</f>
        <v>#N/A</v>
      </c>
      <c r="T78" s="433" t="e">
        <f ca="1">+IF(AND(ISNUMBER(OFFSET('Water Data'!$H$7,0,10*ROW('Water Data'!H72))),'Data Summary'!CI78="Yes"),OFFSET('Water Data'!$H$7,0,10*ROW('Water Data'!H72)),NA())</f>
        <v>#N/A</v>
      </c>
      <c r="U78" s="433" t="e">
        <f ca="1">+IF(AND(ISNUMBER(OFFSET('Water Data'!$H$10,0,10*ROW('Water Data'!H72))),'Data Summary'!CJ78="Yes"),OFFSET('Water Data'!$H$10,0,10*ROW('Water Data'!H72)),NA())</f>
        <v>#N/A</v>
      </c>
      <c r="V78" s="205" t="e">
        <f ca="1">+IF(AND(ISNUMBER(OFFSET('Sanitation Data'!$C$5,0,10*ROW('Sanitation Data'!C72))),'Data Summary'!CK78="Yes"),100-OFFSET('Sanitation Data'!$C$5,0,10*ROW('Sanitation Data'!C72)),NA())</f>
        <v>#N/A</v>
      </c>
      <c r="W78" s="205" t="e">
        <f ca="1">+IF(AND(ISNUMBER(OFFSET('Sanitation Data'!$C$7,0,10*ROW('Sanitation Data'!C72))),'Data Summary'!CL78="Yes"),OFFSET('Sanitation Data'!$C$7,0,10*ROW('Sanitation Data'!C72)),NA())</f>
        <v>#N/A</v>
      </c>
      <c r="X78" s="205" t="e">
        <f ca="1">+IF(AND(ISNUMBER(OFFSET('Sanitation Data'!$C$11,0,10*ROW('Sanitation Data'!C72))),'Data Summary'!CM78="Yes"),OFFSET('Sanitation Data'!$C$11,0,10*ROW('Sanitation Data'!C72)),NA())</f>
        <v>#N/A</v>
      </c>
      <c r="Y78" s="205" t="e">
        <f ca="1">+IF(AND(ISNUMBER(OFFSET('Sanitation Data'!$C$12,0,10*ROW('Sanitation Data'!C72))),'Data Summary'!CN78="Yes"),OFFSET('Sanitation Data'!$C$12,0,10*ROW('Sanitation Data'!C72)),NA())</f>
        <v>#N/A</v>
      </c>
      <c r="Z78" s="205" t="e">
        <f ca="1">+IF(AND(ISNUMBER(OFFSET('Sanitation Data'!$C$13,0,10*ROW('Sanitation Data'!C72))),'Data Summary'!CO78="Yes"),OFFSET('Sanitation Data'!$C$13,0,10*ROW('Sanitation Data'!C72)),NA())</f>
        <v>#N/A</v>
      </c>
      <c r="AA78" s="205" t="e">
        <f ca="1">+IF(AND(ISNUMBER(OFFSET('Sanitation Data'!$D$5,0,10*ROW('Sanitation Data'!D72))),'Data Summary'!CP78="Yes"),100-OFFSET('Sanitation Data'!$D$5,0,10*ROW('Sanitation Data'!D72)),NA())</f>
        <v>#N/A</v>
      </c>
      <c r="AB78" s="205" t="e">
        <f ca="1">+IF(AND(ISNUMBER(OFFSET('Sanitation Data'!$D$7,0,10*ROW('Sanitation Data'!D72))),'Data Summary'!CQ78="Yes"),OFFSET('Sanitation Data'!$D$7,0,10*ROW('Sanitation Data'!D72)),NA())</f>
        <v>#N/A</v>
      </c>
      <c r="AC78" s="205" t="e">
        <f ca="1">+IF(AND(ISNUMBER(OFFSET('Sanitation Data'!$D$11,0,10*ROW('Sanitation Data'!D72))),'Data Summary'!CR78="Yes"),OFFSET('Sanitation Data'!$D$11,0,10*ROW('Sanitation Data'!D72)),NA())</f>
        <v>#N/A</v>
      </c>
      <c r="AD78" s="205" t="e">
        <f ca="1">+IF(AND(ISNUMBER(OFFSET('Sanitation Data'!$D$12,0,10*ROW('Sanitation Data'!D72))),'Data Summary'!CS78="Yes"),OFFSET('Sanitation Data'!$D$12,0,10*ROW('Sanitation Data'!D72)),NA())</f>
        <v>#N/A</v>
      </c>
      <c r="AE78" s="205" t="e">
        <f ca="1">+IF(AND(ISNUMBER(OFFSET('Sanitation Data'!$D$13,0,10*ROW('Sanitation Data'!D72))),'Data Summary'!CT78="Yes"),OFFSET('Sanitation Data'!$D$13,0,10*ROW('Sanitation Data'!D72)),NA())</f>
        <v>#N/A</v>
      </c>
      <c r="AF78" s="205" t="e">
        <f ca="1">+IF(AND(ISNUMBER(OFFSET('Sanitation Data'!$E$5,0,10*ROW('Sanitation Data'!E72))),'Data Summary'!CU78="Yes"),100-OFFSET('Sanitation Data'!$E$5,0,10*ROW('Sanitation Data'!E72)),NA())</f>
        <v>#N/A</v>
      </c>
      <c r="AG78" s="205" t="e">
        <f ca="1">+IF(AND(ISNUMBER(OFFSET('Sanitation Data'!$E$7,0,10*ROW('Sanitation Data'!E72))),'Data Summary'!CV78="Yes"),OFFSET('Sanitation Data'!$E$7,0,10*ROW('Sanitation Data'!E72)),NA())</f>
        <v>#N/A</v>
      </c>
      <c r="AH78" s="205" t="e">
        <f ca="1">+IF(AND(ISNUMBER(OFFSET('Sanitation Data'!$E$11,0,10*ROW('Sanitation Data'!E72))),'Data Summary'!CW78="Yes"),OFFSET('Sanitation Data'!$E$11,0,10*ROW('Sanitation Data'!E72)),NA())</f>
        <v>#N/A</v>
      </c>
      <c r="AI78" s="205" t="e">
        <f ca="1">+IF(AND(ISNUMBER(OFFSET('Sanitation Data'!$E$12,0,10*ROW('Sanitation Data'!E72))),'Data Summary'!CX78="Yes"),OFFSET('Sanitation Data'!$E$12,0,10*ROW('Sanitation Data'!E72)),NA())</f>
        <v>#N/A</v>
      </c>
      <c r="AJ78" s="205" t="e">
        <f ca="1">+IF(AND(ISNUMBER(OFFSET('Sanitation Data'!$E$13,0,10*ROW('Sanitation Data'!E72))),'Data Summary'!CY78="Yes"),OFFSET('Sanitation Data'!$E$13,0,10*ROW('Sanitation Data'!E72)),NA())</f>
        <v>#N/A</v>
      </c>
      <c r="AK78" s="205" t="e">
        <f ca="1">+IF(AND(ISNUMBER(OFFSET('Sanitation Data'!$F$5,0,10*ROW('Sanitation Data'!F72))),'Data Summary'!CZ78="Yes"),100-OFFSET('Sanitation Data'!$F$5,0,10*ROW('Sanitation Data'!F72)),NA())</f>
        <v>#N/A</v>
      </c>
      <c r="AL78" s="205" t="e">
        <f ca="1">+IF(AND(ISNUMBER(OFFSET('Sanitation Data'!$F$7,0,10*ROW('Sanitation Data'!F72))),'Data Summary'!DA78="Yes"),OFFSET('Sanitation Data'!$F$7,0,10*ROW('Sanitation Data'!F72)),NA())</f>
        <v>#N/A</v>
      </c>
      <c r="AM78" s="205" t="e">
        <f ca="1">+IF(AND(ISNUMBER(OFFSET('Sanitation Data'!$F$11,0,10*ROW('Sanitation Data'!F72))),'Data Summary'!DB78="Yes"),OFFSET('Sanitation Data'!$F$11,0,10*ROW('Sanitation Data'!F72)),NA())</f>
        <v>#N/A</v>
      </c>
      <c r="AN78" s="205" t="e">
        <f ca="1">+IF(AND(ISNUMBER(OFFSET('Sanitation Data'!$F$12,0,10*ROW('Sanitation Data'!F72))),'Data Summary'!DC78="Yes"),OFFSET('Sanitation Data'!$F$12,0,10*ROW('Sanitation Data'!F72)),NA())</f>
        <v>#N/A</v>
      </c>
      <c r="AO78" s="205" t="e">
        <f ca="1">+IF(AND(ISNUMBER(OFFSET('Sanitation Data'!$F$13,0,10*ROW('Sanitation Data'!F72))),'Data Summary'!DD78="Yes"),OFFSET('Sanitation Data'!$F$13,0,10*ROW('Sanitation Data'!F72)),NA())</f>
        <v>#N/A</v>
      </c>
      <c r="AP78" s="205" t="e">
        <f ca="1">+IF(AND(ISNUMBER(OFFSET('Sanitation Data'!$G$5,0,10*ROW('Sanitation Data'!G72))),'Data Summary'!DE78="Yes"),100-OFFSET('Sanitation Data'!$G$5,0,10*ROW('Sanitation Data'!G72)),NA())</f>
        <v>#N/A</v>
      </c>
      <c r="AQ78" s="205" t="e">
        <f ca="1">+IF(AND(ISNUMBER(OFFSET('Sanitation Data'!$G$7,0,10*ROW('Sanitation Data'!G72))),'Data Summary'!DF78="Yes"),OFFSET('Sanitation Data'!$G$7,0,10*ROW('Sanitation Data'!G72)),NA())</f>
        <v>#N/A</v>
      </c>
      <c r="AR78" s="205" t="e">
        <f ca="1">+IF(AND(ISNUMBER(OFFSET('Sanitation Data'!$G$11,0,10*ROW('Sanitation Data'!G72))),'Data Summary'!DG78="Yes"),OFFSET('Sanitation Data'!$G$11,0,10*ROW('Sanitation Data'!G72)),NA())</f>
        <v>#N/A</v>
      </c>
      <c r="AS78" s="205" t="e">
        <f ca="1">+IF(AND(ISNUMBER(OFFSET('Sanitation Data'!$G$12,0,10*ROW('Sanitation Data'!G72))),'Data Summary'!DH78="Yes"),OFFSET('Sanitation Data'!$G$12,0,10*ROW('Sanitation Data'!G72)),NA())</f>
        <v>#N/A</v>
      </c>
      <c r="AT78" s="205" t="e">
        <f ca="1">+IF(AND(ISNUMBER(OFFSET('Sanitation Data'!$G$13,0,10*ROW('Sanitation Data'!G72))),'Data Summary'!DI78="Yes"),OFFSET('Sanitation Data'!$G$13,0,10*ROW('Sanitation Data'!G72)),NA())</f>
        <v>#N/A</v>
      </c>
      <c r="AU78" s="205" t="e">
        <f ca="1">+IF(AND(ISNUMBER(OFFSET('Sanitation Data'!$H$5,0,10*ROW('Sanitation Data'!H72))),'Data Summary'!DJ78="Yes"),100-OFFSET('Sanitation Data'!$H$5,0,10*ROW('Sanitation Data'!H72)),NA())</f>
        <v>#N/A</v>
      </c>
      <c r="AV78" s="205" t="e">
        <f ca="1">+IF(AND(ISNUMBER(OFFSET('Sanitation Data'!$H$7,0,10*ROW('Sanitation Data'!H72))),'Data Summary'!DK78="Yes"),OFFSET('Sanitation Data'!$H$7,0,10*ROW('Sanitation Data'!H72)),NA())</f>
        <v>#N/A</v>
      </c>
      <c r="AW78" s="205" t="e">
        <f ca="1">+IF(AND(ISNUMBER(OFFSET('Sanitation Data'!$H$11,0,10*ROW('Sanitation Data'!H72))),'Data Summary'!DL78="Yes"),OFFSET('Sanitation Data'!$H$11,0,10*ROW('Sanitation Data'!H72)),NA())</f>
        <v>#N/A</v>
      </c>
      <c r="AX78" s="205" t="e">
        <f ca="1">+IF(AND(ISNUMBER(OFFSET('Sanitation Data'!$H$12,0,10*ROW('Sanitation Data'!H72))),'Data Summary'!DM78="Yes"),OFFSET('Sanitation Data'!$H$12,0,10*ROW('Sanitation Data'!H72)),NA())</f>
        <v>#N/A</v>
      </c>
      <c r="AY78" s="205" t="e">
        <f ca="1">+IF(AND(ISNUMBER(OFFSET('Sanitation Data'!$H$13,0,10*ROW('Sanitation Data'!H72))),'Data Summary'!DN78="Yes"),OFFSET('Sanitation Data'!$H$13,0,10*ROW('Sanitation Data'!H72)),NA())</f>
        <v>#N/A</v>
      </c>
      <c r="AZ78" s="206" t="e">
        <f ca="1">+IF(AND(ISNUMBER(OFFSET('Hygiene Data'!$C$6,0,10*ROW('Hygiene Data'!C72))),'Data Summary'!DO78="Yes"),OFFSET('Hygiene Data'!$C$6,0,10*ROW('Hygiene Data'!C72)),NA())</f>
        <v>#N/A</v>
      </c>
      <c r="BA78" s="206" t="e">
        <f ca="1">+IF(AND(ISNUMBER(OFFSET('Hygiene Data'!$C$8,0,10*ROW('Hygiene Data'!C72))),'Data Summary'!DP78="Yes"),OFFSET('Hygiene Data'!$C$8,0,10*ROW('Hygiene Data'!C72)),NA())</f>
        <v>#N/A</v>
      </c>
      <c r="BB78" s="206" t="e">
        <f ca="1">+IF(AND(ISNUMBER(OFFSET('Hygiene Data'!$C$10,0,10*ROW('Hygiene Data'!C72))),'Data Summary'!DQ78="Yes"),OFFSET('Hygiene Data'!$C$10,0,10*ROW('Hygiene Data'!C72)),NA())</f>
        <v>#N/A</v>
      </c>
      <c r="BC78" s="206" t="e">
        <f ca="1">+IF(AND(ISNUMBER(OFFSET('Hygiene Data'!$D$6,0,10*ROW('Hygiene Data'!D72))),'Data Summary'!DR78="Yes"),OFFSET('Hygiene Data'!$D$6,0,10*ROW('Hygiene Data'!D72)),NA())</f>
        <v>#N/A</v>
      </c>
      <c r="BD78" s="206" t="e">
        <f ca="1">+IF(AND(ISNUMBER(OFFSET('Hygiene Data'!$D$8,0,10*ROW('Hygiene Data'!D72))),'Data Summary'!DS78="Yes"),OFFSET('Hygiene Data'!$D$8,0,10*ROW('Hygiene Data'!D72)),NA())</f>
        <v>#N/A</v>
      </c>
      <c r="BE78" s="206" t="e">
        <f ca="1">+IF(AND(ISNUMBER(OFFSET('Hygiene Data'!$D$10,0,10*ROW('Hygiene Data'!D72))),'Data Summary'!DT78="Yes"),OFFSET('Hygiene Data'!$D$10,0,10*ROW('Hygiene Data'!D72)),NA())</f>
        <v>#N/A</v>
      </c>
      <c r="BF78" s="206" t="e">
        <f ca="1">+IF(AND(ISNUMBER(OFFSET('Hygiene Data'!$E$6,0,10*ROW('Hygiene Data'!E72))),'Data Summary'!DU78="Yes"),OFFSET('Hygiene Data'!$E$6,0,10*ROW('Hygiene Data'!E72)),NA())</f>
        <v>#N/A</v>
      </c>
      <c r="BG78" s="206" t="e">
        <f ca="1">+IF(AND(ISNUMBER(OFFSET('Hygiene Data'!$E$8,0,10*ROW('Hygiene Data'!E72))),'Data Summary'!DV78="Yes"),OFFSET('Hygiene Data'!$E$8,0,10*ROW('Hygiene Data'!E72)),NA())</f>
        <v>#N/A</v>
      </c>
      <c r="BH78" s="206" t="e">
        <f ca="1">+IF(AND(ISNUMBER(OFFSET('Hygiene Data'!$E$10,0,10*ROW('Hygiene Data'!E72))),'Data Summary'!DW78="Yes"),OFFSET('Hygiene Data'!$E$10,0,10*ROW('Hygiene Data'!E72)),NA())</f>
        <v>#N/A</v>
      </c>
      <c r="BI78" s="206" t="e">
        <f ca="1">+IF(AND(ISNUMBER(OFFSET('Hygiene Data'!$F$6,0,10*ROW('Hygiene Data'!F72))),'Data Summary'!DX78="Yes"),OFFSET('Hygiene Data'!$F$6,0,10*ROW('Hygiene Data'!F72)),NA())</f>
        <v>#N/A</v>
      </c>
      <c r="BJ78" s="206" t="e">
        <f ca="1">+IF(AND(ISNUMBER(OFFSET('Hygiene Data'!$F$8,0,10*ROW('Hygiene Data'!F72))),'Data Summary'!DY78="Yes"),OFFSET('Hygiene Data'!$F$8,0,10*ROW('Hygiene Data'!F72)),NA())</f>
        <v>#N/A</v>
      </c>
      <c r="BK78" s="206" t="e">
        <f ca="1">+IF(AND(ISNUMBER(OFFSET('Hygiene Data'!$F$10,0,10*ROW('Hygiene Data'!F72))),'Data Summary'!DZ78="Yes"),OFFSET('Hygiene Data'!$F$10,0,10*ROW('Hygiene Data'!F72)),NA())</f>
        <v>#N/A</v>
      </c>
      <c r="BL78" s="206" t="e">
        <f ca="1">+IF(AND(ISNUMBER(OFFSET('Hygiene Data'!$G$6,0,10*ROW('Hygiene Data'!G72))),'Data Summary'!EA78="Yes"),OFFSET('Hygiene Data'!$G$6,0,10*ROW('Hygiene Data'!G72)),NA())</f>
        <v>#N/A</v>
      </c>
      <c r="BM78" s="206" t="e">
        <f ca="1">+IF(AND(ISNUMBER(OFFSET('Hygiene Data'!$G$8,0,10*ROW('Hygiene Data'!G72))),'Data Summary'!EB78="Yes"),OFFSET('Hygiene Data'!$G$8,0,10*ROW('Hygiene Data'!G72)),NA())</f>
        <v>#N/A</v>
      </c>
      <c r="BN78" s="206" t="e">
        <f ca="1">+IF(AND(ISNUMBER(OFFSET('Hygiene Data'!$G$10,0,10*ROW('Hygiene Data'!G72))),'Data Summary'!EC78="Yes"),OFFSET('Hygiene Data'!$G$10,0,10*ROW('Hygiene Data'!G72)),NA())</f>
        <v>#N/A</v>
      </c>
      <c r="BO78" s="206" t="e">
        <f ca="1">+IF(AND(ISNUMBER(OFFSET('Hygiene Data'!$H$6,0,10*ROW('Hygiene Data'!H72))),'Data Summary'!ED78="Yes"),OFFSET('Hygiene Data'!$H$6,0,10*ROW('Hygiene Data'!H72)),NA())</f>
        <v>#N/A</v>
      </c>
      <c r="BP78" s="206" t="e">
        <f ca="1">+IF(AND(ISNUMBER(OFFSET('Hygiene Data'!$H$8,0,10*ROW('Hygiene Data'!H72))),'Data Summary'!EE78="Yes"),OFFSET('Hygiene Data'!$H$8,0,10*ROW('Hygiene Data'!H72)),NA())</f>
        <v>#N/A</v>
      </c>
      <c r="BQ78" s="206" t="e">
        <f ca="1">+IF(AND(ISNUMBER(OFFSET('Hygiene Data'!$H$10,0,10*ROW('Hygiene Data'!H72))),'Data Summary'!EF78="Yes"),OFFSET('Hygiene Data'!$H$10,0,10*ROW('Hygiene Data'!H72)),NA())</f>
        <v>#N/A</v>
      </c>
    </row>
    <row r="79" spans="1:69" x14ac:dyDescent="0.25">
      <c r="A79" s="59" t="e">
        <f ca="1">+IF(OFFSET('Water Data'!$B$1,0,10*ROW('Water Data'!B73))="",NA(),OFFSET('Water Data'!$B$1,0,10*ROW('Water Data'!B73)))</f>
        <v>#N/A</v>
      </c>
      <c r="B79" s="59" t="e">
        <f ca="1">+IF(OFFSET('Water Data'!$A$3,0,10*ROW('Water Data'!A76))="",NA(),OFFSET('Water Data'!$A$3,0,10*ROW('Water Data'!A76)))</f>
        <v>#N/A</v>
      </c>
      <c r="C79" s="59" t="e">
        <f ca="1">+IF(OFFSET('Water Data'!$C$3,0,10*ROW('Water Data'!C76))="",NA(),OFFSET('Water Data'!$C$3,0,10*ROW('Water Data'!C76)))</f>
        <v>#N/A</v>
      </c>
      <c r="D79" s="433" t="e">
        <f ca="1">+IF(AND(ISNUMBER(OFFSET('Water Data'!$C$5,0,10*ROW('Water Data'!C73))),'Data Summary'!BS79="Yes"),100-OFFSET('Water Data'!$C$5,0,10*ROW('Water Data'!C73)),NA())</f>
        <v>#N/A</v>
      </c>
      <c r="E79" s="433" t="e">
        <f ca="1">+IF(AND(ISNUMBER(OFFSET('Water Data'!$C$7,0,10*ROW('Water Data'!C73))),'Data Summary'!BT79="Yes"),OFFSET('Water Data'!$C$7,0,10*ROW('Water Data'!C73)),NA())</f>
        <v>#N/A</v>
      </c>
      <c r="F79" s="433" t="e">
        <f ca="1">+IF(AND(ISNUMBER(OFFSET('Water Data'!$C$10,0,10*ROW('Water Data'!C73))),'Data Summary'!BU79="Yes"),OFFSET('Water Data'!$C$10,0,10*ROW('Water Data'!C73)),NA())</f>
        <v>#N/A</v>
      </c>
      <c r="G79" s="433" t="e">
        <f ca="1">+IF(AND(ISNUMBER(OFFSET('Water Data'!$D$5,0,10*ROW('Water Data'!D73))),'Data Summary'!BV79="Yes"),100-OFFSET('Water Data'!$D$5,0,10*ROW('Water Data'!D73)),NA())</f>
        <v>#N/A</v>
      </c>
      <c r="H79" s="433" t="e">
        <f ca="1">+IF(AND(ISNUMBER(OFFSET('Water Data'!$D$7,0,10*ROW('Water Data'!D73))),'Data Summary'!BW79="Yes"),OFFSET('Water Data'!$D$7,0,10*ROW('Water Data'!D73)),NA())</f>
        <v>#N/A</v>
      </c>
      <c r="I79" s="433" t="e">
        <f ca="1">+IF(AND(ISNUMBER(OFFSET('Water Data'!$D$10,0,10*ROW('Water Data'!D73))),'Data Summary'!BX79="Yes"),OFFSET('Water Data'!$D$10,0,10*ROW('Water Data'!D73)),NA())</f>
        <v>#N/A</v>
      </c>
      <c r="J79" s="433" t="e">
        <f ca="1">+IF(AND(ISNUMBER(OFFSET('Water Data'!$E$5,0,10*ROW('Water Data'!E73))),'Data Summary'!BY79="Yes"),100-OFFSET('Water Data'!$E$5,0,10*ROW('Water Data'!E73)),NA())</f>
        <v>#N/A</v>
      </c>
      <c r="K79" s="433" t="e">
        <f ca="1">+IF(AND(ISNUMBER(OFFSET('Water Data'!$E$7,0,10*ROW('Water Data'!E73))),'Data Summary'!BZ79="Yes"),OFFSET('Water Data'!$E$7,0,10*ROW('Water Data'!E73)),NA())</f>
        <v>#N/A</v>
      </c>
      <c r="L79" s="433" t="e">
        <f ca="1">+IF(AND(ISNUMBER(OFFSET('Water Data'!$E$10,0,10*ROW('Water Data'!E73))),'Data Summary'!CA79="Yes"),OFFSET('Water Data'!$E$10,0,10*ROW('Water Data'!E73)),NA())</f>
        <v>#N/A</v>
      </c>
      <c r="M79" s="433" t="e">
        <f ca="1">+IF(AND(ISNUMBER(OFFSET('Water Data'!$F$5,0,10*ROW('Water Data'!F73))),'Data Summary'!CB79="Yes"),100-OFFSET('Water Data'!$F$5,0,10*ROW('Water Data'!F73)),NA())</f>
        <v>#N/A</v>
      </c>
      <c r="N79" s="433" t="e">
        <f ca="1">+IF(AND(ISNUMBER(OFFSET('Water Data'!$F$7,0,10*ROW('Water Data'!F73))),'Data Summary'!CC79="Yes"),OFFSET('Water Data'!$F$7,0,10*ROW('Water Data'!F73)),NA())</f>
        <v>#N/A</v>
      </c>
      <c r="O79" s="433" t="e">
        <f ca="1">+IF(AND(ISNUMBER(OFFSET('Water Data'!$F$10,0,10*ROW('Water Data'!F73))),'Data Summary'!CD79="Yes"),OFFSET('Water Data'!$F$10,0,10*ROW('Water Data'!F73)),NA())</f>
        <v>#N/A</v>
      </c>
      <c r="P79" s="433" t="e">
        <f ca="1">+IF(AND(ISNUMBER(OFFSET('Water Data'!$G$5,0,10*ROW('Water Data'!G73))),'Data Summary'!CE79="Yes"),100-OFFSET('Water Data'!$G$5,0,10*ROW('Water Data'!G73)),NA())</f>
        <v>#N/A</v>
      </c>
      <c r="Q79" s="433" t="e">
        <f ca="1">+IF(AND(ISNUMBER(OFFSET('Water Data'!$G$7,0,10*ROW('Water Data'!G73))),'Data Summary'!CF79="Yes"),OFFSET('Water Data'!$G$7,0,10*ROW('Water Data'!G73)),NA())</f>
        <v>#N/A</v>
      </c>
      <c r="R79" s="433" t="e">
        <f ca="1">+IF(AND(ISNUMBER(OFFSET('Water Data'!$G$10,0,10*ROW('Water Data'!G73))),'Data Summary'!CG79="Yes"),OFFSET('Water Data'!$G$10,0,10*ROW('Water Data'!G73)),NA())</f>
        <v>#N/A</v>
      </c>
      <c r="S79" s="433" t="e">
        <f ca="1">+IF(AND(ISNUMBER(OFFSET('Water Data'!$H$5,0,10*ROW('Water Data'!H73))),'Data Summary'!CH79="Yes"),100-OFFSET('Water Data'!$H$5,0,10*ROW('Water Data'!H73)),NA())</f>
        <v>#N/A</v>
      </c>
      <c r="T79" s="433" t="e">
        <f ca="1">+IF(AND(ISNUMBER(OFFSET('Water Data'!$H$7,0,10*ROW('Water Data'!H73))),'Data Summary'!CI79="Yes"),OFFSET('Water Data'!$H$7,0,10*ROW('Water Data'!H73)),NA())</f>
        <v>#N/A</v>
      </c>
      <c r="U79" s="433" t="e">
        <f ca="1">+IF(AND(ISNUMBER(OFFSET('Water Data'!$H$10,0,10*ROW('Water Data'!H73))),'Data Summary'!CJ79="Yes"),OFFSET('Water Data'!$H$10,0,10*ROW('Water Data'!H73)),NA())</f>
        <v>#N/A</v>
      </c>
      <c r="V79" s="205" t="e">
        <f ca="1">+IF(AND(ISNUMBER(OFFSET('Sanitation Data'!$C$5,0,10*ROW('Sanitation Data'!C73))),'Data Summary'!CK79="Yes"),100-OFFSET('Sanitation Data'!$C$5,0,10*ROW('Sanitation Data'!C73)),NA())</f>
        <v>#N/A</v>
      </c>
      <c r="W79" s="205" t="e">
        <f ca="1">+IF(AND(ISNUMBER(OFFSET('Sanitation Data'!$C$7,0,10*ROW('Sanitation Data'!C73))),'Data Summary'!CL79="Yes"),OFFSET('Sanitation Data'!$C$7,0,10*ROW('Sanitation Data'!C73)),NA())</f>
        <v>#N/A</v>
      </c>
      <c r="X79" s="205" t="e">
        <f ca="1">+IF(AND(ISNUMBER(OFFSET('Sanitation Data'!$C$11,0,10*ROW('Sanitation Data'!C73))),'Data Summary'!CM79="Yes"),OFFSET('Sanitation Data'!$C$11,0,10*ROW('Sanitation Data'!C73)),NA())</f>
        <v>#N/A</v>
      </c>
      <c r="Y79" s="205" t="e">
        <f ca="1">+IF(AND(ISNUMBER(OFFSET('Sanitation Data'!$C$12,0,10*ROW('Sanitation Data'!C73))),'Data Summary'!CN79="Yes"),OFFSET('Sanitation Data'!$C$12,0,10*ROW('Sanitation Data'!C73)),NA())</f>
        <v>#N/A</v>
      </c>
      <c r="Z79" s="205" t="e">
        <f ca="1">+IF(AND(ISNUMBER(OFFSET('Sanitation Data'!$C$13,0,10*ROW('Sanitation Data'!C73))),'Data Summary'!CO79="Yes"),OFFSET('Sanitation Data'!$C$13,0,10*ROW('Sanitation Data'!C73)),NA())</f>
        <v>#N/A</v>
      </c>
      <c r="AA79" s="205" t="e">
        <f ca="1">+IF(AND(ISNUMBER(OFFSET('Sanitation Data'!$D$5,0,10*ROW('Sanitation Data'!D73))),'Data Summary'!CP79="Yes"),100-OFFSET('Sanitation Data'!$D$5,0,10*ROW('Sanitation Data'!D73)),NA())</f>
        <v>#N/A</v>
      </c>
      <c r="AB79" s="205" t="e">
        <f ca="1">+IF(AND(ISNUMBER(OFFSET('Sanitation Data'!$D$7,0,10*ROW('Sanitation Data'!D73))),'Data Summary'!CQ79="Yes"),OFFSET('Sanitation Data'!$D$7,0,10*ROW('Sanitation Data'!D73)),NA())</f>
        <v>#N/A</v>
      </c>
      <c r="AC79" s="205" t="e">
        <f ca="1">+IF(AND(ISNUMBER(OFFSET('Sanitation Data'!$D$11,0,10*ROW('Sanitation Data'!D73))),'Data Summary'!CR79="Yes"),OFFSET('Sanitation Data'!$D$11,0,10*ROW('Sanitation Data'!D73)),NA())</f>
        <v>#N/A</v>
      </c>
      <c r="AD79" s="205" t="e">
        <f ca="1">+IF(AND(ISNUMBER(OFFSET('Sanitation Data'!$D$12,0,10*ROW('Sanitation Data'!D73))),'Data Summary'!CS79="Yes"),OFFSET('Sanitation Data'!$D$12,0,10*ROW('Sanitation Data'!D73)),NA())</f>
        <v>#N/A</v>
      </c>
      <c r="AE79" s="205" t="e">
        <f ca="1">+IF(AND(ISNUMBER(OFFSET('Sanitation Data'!$D$13,0,10*ROW('Sanitation Data'!D73))),'Data Summary'!CT79="Yes"),OFFSET('Sanitation Data'!$D$13,0,10*ROW('Sanitation Data'!D73)),NA())</f>
        <v>#N/A</v>
      </c>
      <c r="AF79" s="205" t="e">
        <f ca="1">+IF(AND(ISNUMBER(OFFSET('Sanitation Data'!$E$5,0,10*ROW('Sanitation Data'!E73))),'Data Summary'!CU79="Yes"),100-OFFSET('Sanitation Data'!$E$5,0,10*ROW('Sanitation Data'!E73)),NA())</f>
        <v>#N/A</v>
      </c>
      <c r="AG79" s="205" t="e">
        <f ca="1">+IF(AND(ISNUMBER(OFFSET('Sanitation Data'!$E$7,0,10*ROW('Sanitation Data'!E73))),'Data Summary'!CV79="Yes"),OFFSET('Sanitation Data'!$E$7,0,10*ROW('Sanitation Data'!E73)),NA())</f>
        <v>#N/A</v>
      </c>
      <c r="AH79" s="205" t="e">
        <f ca="1">+IF(AND(ISNUMBER(OFFSET('Sanitation Data'!$E$11,0,10*ROW('Sanitation Data'!E73))),'Data Summary'!CW79="Yes"),OFFSET('Sanitation Data'!$E$11,0,10*ROW('Sanitation Data'!E73)),NA())</f>
        <v>#N/A</v>
      </c>
      <c r="AI79" s="205" t="e">
        <f ca="1">+IF(AND(ISNUMBER(OFFSET('Sanitation Data'!$E$12,0,10*ROW('Sanitation Data'!E73))),'Data Summary'!CX79="Yes"),OFFSET('Sanitation Data'!$E$12,0,10*ROW('Sanitation Data'!E73)),NA())</f>
        <v>#N/A</v>
      </c>
      <c r="AJ79" s="205" t="e">
        <f ca="1">+IF(AND(ISNUMBER(OFFSET('Sanitation Data'!$E$13,0,10*ROW('Sanitation Data'!E73))),'Data Summary'!CY79="Yes"),OFFSET('Sanitation Data'!$E$13,0,10*ROW('Sanitation Data'!E73)),NA())</f>
        <v>#N/A</v>
      </c>
      <c r="AK79" s="205" t="e">
        <f ca="1">+IF(AND(ISNUMBER(OFFSET('Sanitation Data'!$F$5,0,10*ROW('Sanitation Data'!F73))),'Data Summary'!CZ79="Yes"),100-OFFSET('Sanitation Data'!$F$5,0,10*ROW('Sanitation Data'!F73)),NA())</f>
        <v>#N/A</v>
      </c>
      <c r="AL79" s="205" t="e">
        <f ca="1">+IF(AND(ISNUMBER(OFFSET('Sanitation Data'!$F$7,0,10*ROW('Sanitation Data'!F73))),'Data Summary'!DA79="Yes"),OFFSET('Sanitation Data'!$F$7,0,10*ROW('Sanitation Data'!F73)),NA())</f>
        <v>#N/A</v>
      </c>
      <c r="AM79" s="205" t="e">
        <f ca="1">+IF(AND(ISNUMBER(OFFSET('Sanitation Data'!$F$11,0,10*ROW('Sanitation Data'!F73))),'Data Summary'!DB79="Yes"),OFFSET('Sanitation Data'!$F$11,0,10*ROW('Sanitation Data'!F73)),NA())</f>
        <v>#N/A</v>
      </c>
      <c r="AN79" s="205" t="e">
        <f ca="1">+IF(AND(ISNUMBER(OFFSET('Sanitation Data'!$F$12,0,10*ROW('Sanitation Data'!F73))),'Data Summary'!DC79="Yes"),OFFSET('Sanitation Data'!$F$12,0,10*ROW('Sanitation Data'!F73)),NA())</f>
        <v>#N/A</v>
      </c>
      <c r="AO79" s="205" t="e">
        <f ca="1">+IF(AND(ISNUMBER(OFFSET('Sanitation Data'!$F$13,0,10*ROW('Sanitation Data'!F73))),'Data Summary'!DD79="Yes"),OFFSET('Sanitation Data'!$F$13,0,10*ROW('Sanitation Data'!F73)),NA())</f>
        <v>#N/A</v>
      </c>
      <c r="AP79" s="205" t="e">
        <f ca="1">+IF(AND(ISNUMBER(OFFSET('Sanitation Data'!$G$5,0,10*ROW('Sanitation Data'!G73))),'Data Summary'!DE79="Yes"),100-OFFSET('Sanitation Data'!$G$5,0,10*ROW('Sanitation Data'!G73)),NA())</f>
        <v>#N/A</v>
      </c>
      <c r="AQ79" s="205" t="e">
        <f ca="1">+IF(AND(ISNUMBER(OFFSET('Sanitation Data'!$G$7,0,10*ROW('Sanitation Data'!G73))),'Data Summary'!DF79="Yes"),OFFSET('Sanitation Data'!$G$7,0,10*ROW('Sanitation Data'!G73)),NA())</f>
        <v>#N/A</v>
      </c>
      <c r="AR79" s="205" t="e">
        <f ca="1">+IF(AND(ISNUMBER(OFFSET('Sanitation Data'!$G$11,0,10*ROW('Sanitation Data'!G73))),'Data Summary'!DG79="Yes"),OFFSET('Sanitation Data'!$G$11,0,10*ROW('Sanitation Data'!G73)),NA())</f>
        <v>#N/A</v>
      </c>
      <c r="AS79" s="205" t="e">
        <f ca="1">+IF(AND(ISNUMBER(OFFSET('Sanitation Data'!$G$12,0,10*ROW('Sanitation Data'!G73))),'Data Summary'!DH79="Yes"),OFFSET('Sanitation Data'!$G$12,0,10*ROW('Sanitation Data'!G73)),NA())</f>
        <v>#N/A</v>
      </c>
      <c r="AT79" s="205" t="e">
        <f ca="1">+IF(AND(ISNUMBER(OFFSET('Sanitation Data'!$G$13,0,10*ROW('Sanitation Data'!G73))),'Data Summary'!DI79="Yes"),OFFSET('Sanitation Data'!$G$13,0,10*ROW('Sanitation Data'!G73)),NA())</f>
        <v>#N/A</v>
      </c>
      <c r="AU79" s="205" t="e">
        <f ca="1">+IF(AND(ISNUMBER(OFFSET('Sanitation Data'!$H$5,0,10*ROW('Sanitation Data'!H73))),'Data Summary'!DJ79="Yes"),100-OFFSET('Sanitation Data'!$H$5,0,10*ROW('Sanitation Data'!H73)),NA())</f>
        <v>#N/A</v>
      </c>
      <c r="AV79" s="205" t="e">
        <f ca="1">+IF(AND(ISNUMBER(OFFSET('Sanitation Data'!$H$7,0,10*ROW('Sanitation Data'!H73))),'Data Summary'!DK79="Yes"),OFFSET('Sanitation Data'!$H$7,0,10*ROW('Sanitation Data'!H73)),NA())</f>
        <v>#N/A</v>
      </c>
      <c r="AW79" s="205" t="e">
        <f ca="1">+IF(AND(ISNUMBER(OFFSET('Sanitation Data'!$H$11,0,10*ROW('Sanitation Data'!H73))),'Data Summary'!DL79="Yes"),OFFSET('Sanitation Data'!$H$11,0,10*ROW('Sanitation Data'!H73)),NA())</f>
        <v>#N/A</v>
      </c>
      <c r="AX79" s="205" t="e">
        <f ca="1">+IF(AND(ISNUMBER(OFFSET('Sanitation Data'!$H$12,0,10*ROW('Sanitation Data'!H73))),'Data Summary'!DM79="Yes"),OFFSET('Sanitation Data'!$H$12,0,10*ROW('Sanitation Data'!H73)),NA())</f>
        <v>#N/A</v>
      </c>
      <c r="AY79" s="205" t="e">
        <f ca="1">+IF(AND(ISNUMBER(OFFSET('Sanitation Data'!$H$13,0,10*ROW('Sanitation Data'!H73))),'Data Summary'!DN79="Yes"),OFFSET('Sanitation Data'!$H$13,0,10*ROW('Sanitation Data'!H73)),NA())</f>
        <v>#N/A</v>
      </c>
      <c r="AZ79" s="206" t="e">
        <f ca="1">+IF(AND(ISNUMBER(OFFSET('Hygiene Data'!$C$6,0,10*ROW('Hygiene Data'!C73))),'Data Summary'!DO79="Yes"),OFFSET('Hygiene Data'!$C$6,0,10*ROW('Hygiene Data'!C73)),NA())</f>
        <v>#N/A</v>
      </c>
      <c r="BA79" s="206" t="e">
        <f ca="1">+IF(AND(ISNUMBER(OFFSET('Hygiene Data'!$C$8,0,10*ROW('Hygiene Data'!C73))),'Data Summary'!DP79="Yes"),OFFSET('Hygiene Data'!$C$8,0,10*ROW('Hygiene Data'!C73)),NA())</f>
        <v>#N/A</v>
      </c>
      <c r="BB79" s="206" t="e">
        <f ca="1">+IF(AND(ISNUMBER(OFFSET('Hygiene Data'!$C$10,0,10*ROW('Hygiene Data'!C73))),'Data Summary'!DQ79="Yes"),OFFSET('Hygiene Data'!$C$10,0,10*ROW('Hygiene Data'!C73)),NA())</f>
        <v>#N/A</v>
      </c>
      <c r="BC79" s="206" t="e">
        <f ca="1">+IF(AND(ISNUMBER(OFFSET('Hygiene Data'!$D$6,0,10*ROW('Hygiene Data'!D73))),'Data Summary'!DR79="Yes"),OFFSET('Hygiene Data'!$D$6,0,10*ROW('Hygiene Data'!D73)),NA())</f>
        <v>#N/A</v>
      </c>
      <c r="BD79" s="206" t="e">
        <f ca="1">+IF(AND(ISNUMBER(OFFSET('Hygiene Data'!$D$8,0,10*ROW('Hygiene Data'!D73))),'Data Summary'!DS79="Yes"),OFFSET('Hygiene Data'!$D$8,0,10*ROW('Hygiene Data'!D73)),NA())</f>
        <v>#N/A</v>
      </c>
      <c r="BE79" s="206" t="e">
        <f ca="1">+IF(AND(ISNUMBER(OFFSET('Hygiene Data'!$D$10,0,10*ROW('Hygiene Data'!D73))),'Data Summary'!DT79="Yes"),OFFSET('Hygiene Data'!$D$10,0,10*ROW('Hygiene Data'!D73)),NA())</f>
        <v>#N/A</v>
      </c>
      <c r="BF79" s="206" t="e">
        <f ca="1">+IF(AND(ISNUMBER(OFFSET('Hygiene Data'!$E$6,0,10*ROW('Hygiene Data'!E73))),'Data Summary'!DU79="Yes"),OFFSET('Hygiene Data'!$E$6,0,10*ROW('Hygiene Data'!E73)),NA())</f>
        <v>#N/A</v>
      </c>
      <c r="BG79" s="206" t="e">
        <f ca="1">+IF(AND(ISNUMBER(OFFSET('Hygiene Data'!$E$8,0,10*ROW('Hygiene Data'!E73))),'Data Summary'!DV79="Yes"),OFFSET('Hygiene Data'!$E$8,0,10*ROW('Hygiene Data'!E73)),NA())</f>
        <v>#N/A</v>
      </c>
      <c r="BH79" s="206" t="e">
        <f ca="1">+IF(AND(ISNUMBER(OFFSET('Hygiene Data'!$E$10,0,10*ROW('Hygiene Data'!E73))),'Data Summary'!DW79="Yes"),OFFSET('Hygiene Data'!$E$10,0,10*ROW('Hygiene Data'!E73)),NA())</f>
        <v>#N/A</v>
      </c>
      <c r="BI79" s="206" t="e">
        <f ca="1">+IF(AND(ISNUMBER(OFFSET('Hygiene Data'!$F$6,0,10*ROW('Hygiene Data'!F73))),'Data Summary'!DX79="Yes"),OFFSET('Hygiene Data'!$F$6,0,10*ROW('Hygiene Data'!F73)),NA())</f>
        <v>#N/A</v>
      </c>
      <c r="BJ79" s="206" t="e">
        <f ca="1">+IF(AND(ISNUMBER(OFFSET('Hygiene Data'!$F$8,0,10*ROW('Hygiene Data'!F73))),'Data Summary'!DY79="Yes"),OFFSET('Hygiene Data'!$F$8,0,10*ROW('Hygiene Data'!F73)),NA())</f>
        <v>#N/A</v>
      </c>
      <c r="BK79" s="206" t="e">
        <f ca="1">+IF(AND(ISNUMBER(OFFSET('Hygiene Data'!$F$10,0,10*ROW('Hygiene Data'!F73))),'Data Summary'!DZ79="Yes"),OFFSET('Hygiene Data'!$F$10,0,10*ROW('Hygiene Data'!F73)),NA())</f>
        <v>#N/A</v>
      </c>
      <c r="BL79" s="206" t="e">
        <f ca="1">+IF(AND(ISNUMBER(OFFSET('Hygiene Data'!$G$6,0,10*ROW('Hygiene Data'!G73))),'Data Summary'!EA79="Yes"),OFFSET('Hygiene Data'!$G$6,0,10*ROW('Hygiene Data'!G73)),NA())</f>
        <v>#N/A</v>
      </c>
      <c r="BM79" s="206" t="e">
        <f ca="1">+IF(AND(ISNUMBER(OFFSET('Hygiene Data'!$G$8,0,10*ROW('Hygiene Data'!G73))),'Data Summary'!EB79="Yes"),OFFSET('Hygiene Data'!$G$8,0,10*ROW('Hygiene Data'!G73)),NA())</f>
        <v>#N/A</v>
      </c>
      <c r="BN79" s="206" t="e">
        <f ca="1">+IF(AND(ISNUMBER(OFFSET('Hygiene Data'!$G$10,0,10*ROW('Hygiene Data'!G73))),'Data Summary'!EC79="Yes"),OFFSET('Hygiene Data'!$G$10,0,10*ROW('Hygiene Data'!G73)),NA())</f>
        <v>#N/A</v>
      </c>
      <c r="BO79" s="206" t="e">
        <f ca="1">+IF(AND(ISNUMBER(OFFSET('Hygiene Data'!$H$6,0,10*ROW('Hygiene Data'!H73))),'Data Summary'!ED79="Yes"),OFFSET('Hygiene Data'!$H$6,0,10*ROW('Hygiene Data'!H73)),NA())</f>
        <v>#N/A</v>
      </c>
      <c r="BP79" s="206" t="e">
        <f ca="1">+IF(AND(ISNUMBER(OFFSET('Hygiene Data'!$H$8,0,10*ROW('Hygiene Data'!H73))),'Data Summary'!EE79="Yes"),OFFSET('Hygiene Data'!$H$8,0,10*ROW('Hygiene Data'!H73)),NA())</f>
        <v>#N/A</v>
      </c>
      <c r="BQ79" s="206" t="e">
        <f ca="1">+IF(AND(ISNUMBER(OFFSET('Hygiene Data'!$H$10,0,10*ROW('Hygiene Data'!H73))),'Data Summary'!EF79="Yes"),OFFSET('Hygiene Data'!$H$10,0,10*ROW('Hygiene Data'!H73)),NA())</f>
        <v>#N/A</v>
      </c>
    </row>
    <row r="80" spans="1:69" x14ac:dyDescent="0.25">
      <c r="A80" s="59" t="e">
        <f ca="1">+IF(OFFSET('Water Data'!$B$1,0,10*ROW('Water Data'!B74))="",NA(),OFFSET('Water Data'!$B$1,0,10*ROW('Water Data'!B74)))</f>
        <v>#N/A</v>
      </c>
      <c r="B80" s="59" t="e">
        <f ca="1">+IF(OFFSET('Water Data'!$A$3,0,10*ROW('Water Data'!A77))="",NA(),OFFSET('Water Data'!$A$3,0,10*ROW('Water Data'!A77)))</f>
        <v>#N/A</v>
      </c>
      <c r="C80" s="59" t="e">
        <f ca="1">+IF(OFFSET('Water Data'!$C$3,0,10*ROW('Water Data'!C77))="",NA(),OFFSET('Water Data'!$C$3,0,10*ROW('Water Data'!C77)))</f>
        <v>#N/A</v>
      </c>
      <c r="D80" s="433" t="e">
        <f ca="1">+IF(AND(ISNUMBER(OFFSET('Water Data'!$C$5,0,10*ROW('Water Data'!C74))),'Data Summary'!BS80="Yes"),100-OFFSET('Water Data'!$C$5,0,10*ROW('Water Data'!C74)),NA())</f>
        <v>#N/A</v>
      </c>
      <c r="E80" s="433" t="e">
        <f ca="1">+IF(AND(ISNUMBER(OFFSET('Water Data'!$C$7,0,10*ROW('Water Data'!C74))),'Data Summary'!BT80="Yes"),OFFSET('Water Data'!$C$7,0,10*ROW('Water Data'!C74)),NA())</f>
        <v>#N/A</v>
      </c>
      <c r="F80" s="433" t="e">
        <f ca="1">+IF(AND(ISNUMBER(OFFSET('Water Data'!$C$10,0,10*ROW('Water Data'!C74))),'Data Summary'!BU80="Yes"),OFFSET('Water Data'!$C$10,0,10*ROW('Water Data'!C74)),NA())</f>
        <v>#N/A</v>
      </c>
      <c r="G80" s="433" t="e">
        <f ca="1">+IF(AND(ISNUMBER(OFFSET('Water Data'!$D$5,0,10*ROW('Water Data'!D74))),'Data Summary'!BV80="Yes"),100-OFFSET('Water Data'!$D$5,0,10*ROW('Water Data'!D74)),NA())</f>
        <v>#N/A</v>
      </c>
      <c r="H80" s="433" t="e">
        <f ca="1">+IF(AND(ISNUMBER(OFFSET('Water Data'!$D$7,0,10*ROW('Water Data'!D74))),'Data Summary'!BW80="Yes"),OFFSET('Water Data'!$D$7,0,10*ROW('Water Data'!D74)),NA())</f>
        <v>#N/A</v>
      </c>
      <c r="I80" s="433" t="e">
        <f ca="1">+IF(AND(ISNUMBER(OFFSET('Water Data'!$D$10,0,10*ROW('Water Data'!D74))),'Data Summary'!BX80="Yes"),OFFSET('Water Data'!$D$10,0,10*ROW('Water Data'!D74)),NA())</f>
        <v>#N/A</v>
      </c>
      <c r="J80" s="433" t="e">
        <f ca="1">+IF(AND(ISNUMBER(OFFSET('Water Data'!$E$5,0,10*ROW('Water Data'!E74))),'Data Summary'!BY80="Yes"),100-OFFSET('Water Data'!$E$5,0,10*ROW('Water Data'!E74)),NA())</f>
        <v>#N/A</v>
      </c>
      <c r="K80" s="433" t="e">
        <f ca="1">+IF(AND(ISNUMBER(OFFSET('Water Data'!$E$7,0,10*ROW('Water Data'!E74))),'Data Summary'!BZ80="Yes"),OFFSET('Water Data'!$E$7,0,10*ROW('Water Data'!E74)),NA())</f>
        <v>#N/A</v>
      </c>
      <c r="L80" s="433" t="e">
        <f ca="1">+IF(AND(ISNUMBER(OFFSET('Water Data'!$E$10,0,10*ROW('Water Data'!E74))),'Data Summary'!CA80="Yes"),OFFSET('Water Data'!$E$10,0,10*ROW('Water Data'!E74)),NA())</f>
        <v>#N/A</v>
      </c>
      <c r="M80" s="433" t="e">
        <f ca="1">+IF(AND(ISNUMBER(OFFSET('Water Data'!$F$5,0,10*ROW('Water Data'!F74))),'Data Summary'!CB80="Yes"),100-OFFSET('Water Data'!$F$5,0,10*ROW('Water Data'!F74)),NA())</f>
        <v>#N/A</v>
      </c>
      <c r="N80" s="433" t="e">
        <f ca="1">+IF(AND(ISNUMBER(OFFSET('Water Data'!$F$7,0,10*ROW('Water Data'!F74))),'Data Summary'!CC80="Yes"),OFFSET('Water Data'!$F$7,0,10*ROW('Water Data'!F74)),NA())</f>
        <v>#N/A</v>
      </c>
      <c r="O80" s="433" t="e">
        <f ca="1">+IF(AND(ISNUMBER(OFFSET('Water Data'!$F$10,0,10*ROW('Water Data'!F74))),'Data Summary'!CD80="Yes"),OFFSET('Water Data'!$F$10,0,10*ROW('Water Data'!F74)),NA())</f>
        <v>#N/A</v>
      </c>
      <c r="P80" s="433" t="e">
        <f ca="1">+IF(AND(ISNUMBER(OFFSET('Water Data'!$G$5,0,10*ROW('Water Data'!G74))),'Data Summary'!CE80="Yes"),100-OFFSET('Water Data'!$G$5,0,10*ROW('Water Data'!G74)),NA())</f>
        <v>#N/A</v>
      </c>
      <c r="Q80" s="433" t="e">
        <f ca="1">+IF(AND(ISNUMBER(OFFSET('Water Data'!$G$7,0,10*ROW('Water Data'!G74))),'Data Summary'!CF80="Yes"),OFFSET('Water Data'!$G$7,0,10*ROW('Water Data'!G74)),NA())</f>
        <v>#N/A</v>
      </c>
      <c r="R80" s="433" t="e">
        <f ca="1">+IF(AND(ISNUMBER(OFFSET('Water Data'!$G$10,0,10*ROW('Water Data'!G74))),'Data Summary'!CG80="Yes"),OFFSET('Water Data'!$G$10,0,10*ROW('Water Data'!G74)),NA())</f>
        <v>#N/A</v>
      </c>
      <c r="S80" s="433" t="e">
        <f ca="1">+IF(AND(ISNUMBER(OFFSET('Water Data'!$H$5,0,10*ROW('Water Data'!H74))),'Data Summary'!CH80="Yes"),100-OFFSET('Water Data'!$H$5,0,10*ROW('Water Data'!H74)),NA())</f>
        <v>#N/A</v>
      </c>
      <c r="T80" s="433" t="e">
        <f ca="1">+IF(AND(ISNUMBER(OFFSET('Water Data'!$H$7,0,10*ROW('Water Data'!H74))),'Data Summary'!CI80="Yes"),OFFSET('Water Data'!$H$7,0,10*ROW('Water Data'!H74)),NA())</f>
        <v>#N/A</v>
      </c>
      <c r="U80" s="433" t="e">
        <f ca="1">+IF(AND(ISNUMBER(OFFSET('Water Data'!$H$10,0,10*ROW('Water Data'!H74))),'Data Summary'!CJ80="Yes"),OFFSET('Water Data'!$H$10,0,10*ROW('Water Data'!H74)),NA())</f>
        <v>#N/A</v>
      </c>
      <c r="V80" s="205" t="e">
        <f ca="1">+IF(AND(ISNUMBER(OFFSET('Sanitation Data'!$C$5,0,10*ROW('Sanitation Data'!C74))),'Data Summary'!CK80="Yes"),100-OFFSET('Sanitation Data'!$C$5,0,10*ROW('Sanitation Data'!C74)),NA())</f>
        <v>#N/A</v>
      </c>
      <c r="W80" s="205" t="e">
        <f ca="1">+IF(AND(ISNUMBER(OFFSET('Sanitation Data'!$C$7,0,10*ROW('Sanitation Data'!C74))),'Data Summary'!CL80="Yes"),OFFSET('Sanitation Data'!$C$7,0,10*ROW('Sanitation Data'!C74)),NA())</f>
        <v>#N/A</v>
      </c>
      <c r="X80" s="205" t="e">
        <f ca="1">+IF(AND(ISNUMBER(OFFSET('Sanitation Data'!$C$11,0,10*ROW('Sanitation Data'!C74))),'Data Summary'!CM80="Yes"),OFFSET('Sanitation Data'!$C$11,0,10*ROW('Sanitation Data'!C74)),NA())</f>
        <v>#N/A</v>
      </c>
      <c r="Y80" s="205" t="e">
        <f ca="1">+IF(AND(ISNUMBER(OFFSET('Sanitation Data'!$C$12,0,10*ROW('Sanitation Data'!C74))),'Data Summary'!CN80="Yes"),OFFSET('Sanitation Data'!$C$12,0,10*ROW('Sanitation Data'!C74)),NA())</f>
        <v>#N/A</v>
      </c>
      <c r="Z80" s="205" t="e">
        <f ca="1">+IF(AND(ISNUMBER(OFFSET('Sanitation Data'!$C$13,0,10*ROW('Sanitation Data'!C74))),'Data Summary'!CO80="Yes"),OFFSET('Sanitation Data'!$C$13,0,10*ROW('Sanitation Data'!C74)),NA())</f>
        <v>#N/A</v>
      </c>
      <c r="AA80" s="205" t="e">
        <f ca="1">+IF(AND(ISNUMBER(OFFSET('Sanitation Data'!$D$5,0,10*ROW('Sanitation Data'!D74))),'Data Summary'!CP80="Yes"),100-OFFSET('Sanitation Data'!$D$5,0,10*ROW('Sanitation Data'!D74)),NA())</f>
        <v>#N/A</v>
      </c>
      <c r="AB80" s="205" t="e">
        <f ca="1">+IF(AND(ISNUMBER(OFFSET('Sanitation Data'!$D$7,0,10*ROW('Sanitation Data'!D74))),'Data Summary'!CQ80="Yes"),OFFSET('Sanitation Data'!$D$7,0,10*ROW('Sanitation Data'!D74)),NA())</f>
        <v>#N/A</v>
      </c>
      <c r="AC80" s="205" t="e">
        <f ca="1">+IF(AND(ISNUMBER(OFFSET('Sanitation Data'!$D$11,0,10*ROW('Sanitation Data'!D74))),'Data Summary'!CR80="Yes"),OFFSET('Sanitation Data'!$D$11,0,10*ROW('Sanitation Data'!D74)),NA())</f>
        <v>#N/A</v>
      </c>
      <c r="AD80" s="205" t="e">
        <f ca="1">+IF(AND(ISNUMBER(OFFSET('Sanitation Data'!$D$12,0,10*ROW('Sanitation Data'!D74))),'Data Summary'!CS80="Yes"),OFFSET('Sanitation Data'!$D$12,0,10*ROW('Sanitation Data'!D74)),NA())</f>
        <v>#N/A</v>
      </c>
      <c r="AE80" s="205" t="e">
        <f ca="1">+IF(AND(ISNUMBER(OFFSET('Sanitation Data'!$D$13,0,10*ROW('Sanitation Data'!D74))),'Data Summary'!CT80="Yes"),OFFSET('Sanitation Data'!$D$13,0,10*ROW('Sanitation Data'!D74)),NA())</f>
        <v>#N/A</v>
      </c>
      <c r="AF80" s="205" t="e">
        <f ca="1">+IF(AND(ISNUMBER(OFFSET('Sanitation Data'!$E$5,0,10*ROW('Sanitation Data'!E74))),'Data Summary'!CU80="Yes"),100-OFFSET('Sanitation Data'!$E$5,0,10*ROW('Sanitation Data'!E74)),NA())</f>
        <v>#N/A</v>
      </c>
      <c r="AG80" s="205" t="e">
        <f ca="1">+IF(AND(ISNUMBER(OFFSET('Sanitation Data'!$E$7,0,10*ROW('Sanitation Data'!E74))),'Data Summary'!CV80="Yes"),OFFSET('Sanitation Data'!$E$7,0,10*ROW('Sanitation Data'!E74)),NA())</f>
        <v>#N/A</v>
      </c>
      <c r="AH80" s="205" t="e">
        <f ca="1">+IF(AND(ISNUMBER(OFFSET('Sanitation Data'!$E$11,0,10*ROW('Sanitation Data'!E74))),'Data Summary'!CW80="Yes"),OFFSET('Sanitation Data'!$E$11,0,10*ROW('Sanitation Data'!E74)),NA())</f>
        <v>#N/A</v>
      </c>
      <c r="AI80" s="205" t="e">
        <f ca="1">+IF(AND(ISNUMBER(OFFSET('Sanitation Data'!$E$12,0,10*ROW('Sanitation Data'!E74))),'Data Summary'!CX80="Yes"),OFFSET('Sanitation Data'!$E$12,0,10*ROW('Sanitation Data'!E74)),NA())</f>
        <v>#N/A</v>
      </c>
      <c r="AJ80" s="205" t="e">
        <f ca="1">+IF(AND(ISNUMBER(OFFSET('Sanitation Data'!$E$13,0,10*ROW('Sanitation Data'!E74))),'Data Summary'!CY80="Yes"),OFFSET('Sanitation Data'!$E$13,0,10*ROW('Sanitation Data'!E74)),NA())</f>
        <v>#N/A</v>
      </c>
      <c r="AK80" s="205" t="e">
        <f ca="1">+IF(AND(ISNUMBER(OFFSET('Sanitation Data'!$F$5,0,10*ROW('Sanitation Data'!F74))),'Data Summary'!CZ80="Yes"),100-OFFSET('Sanitation Data'!$F$5,0,10*ROW('Sanitation Data'!F74)),NA())</f>
        <v>#N/A</v>
      </c>
      <c r="AL80" s="205" t="e">
        <f ca="1">+IF(AND(ISNUMBER(OFFSET('Sanitation Data'!$F$7,0,10*ROW('Sanitation Data'!F74))),'Data Summary'!DA80="Yes"),OFFSET('Sanitation Data'!$F$7,0,10*ROW('Sanitation Data'!F74)),NA())</f>
        <v>#N/A</v>
      </c>
      <c r="AM80" s="205" t="e">
        <f ca="1">+IF(AND(ISNUMBER(OFFSET('Sanitation Data'!$F$11,0,10*ROW('Sanitation Data'!F74))),'Data Summary'!DB80="Yes"),OFFSET('Sanitation Data'!$F$11,0,10*ROW('Sanitation Data'!F74)),NA())</f>
        <v>#N/A</v>
      </c>
      <c r="AN80" s="205" t="e">
        <f ca="1">+IF(AND(ISNUMBER(OFFSET('Sanitation Data'!$F$12,0,10*ROW('Sanitation Data'!F74))),'Data Summary'!DC80="Yes"),OFFSET('Sanitation Data'!$F$12,0,10*ROW('Sanitation Data'!F74)),NA())</f>
        <v>#N/A</v>
      </c>
      <c r="AO80" s="205" t="e">
        <f ca="1">+IF(AND(ISNUMBER(OFFSET('Sanitation Data'!$F$13,0,10*ROW('Sanitation Data'!F74))),'Data Summary'!DD80="Yes"),OFFSET('Sanitation Data'!$F$13,0,10*ROW('Sanitation Data'!F74)),NA())</f>
        <v>#N/A</v>
      </c>
      <c r="AP80" s="205" t="e">
        <f ca="1">+IF(AND(ISNUMBER(OFFSET('Sanitation Data'!$G$5,0,10*ROW('Sanitation Data'!G74))),'Data Summary'!DE80="Yes"),100-OFFSET('Sanitation Data'!$G$5,0,10*ROW('Sanitation Data'!G74)),NA())</f>
        <v>#N/A</v>
      </c>
      <c r="AQ80" s="205" t="e">
        <f ca="1">+IF(AND(ISNUMBER(OFFSET('Sanitation Data'!$G$7,0,10*ROW('Sanitation Data'!G74))),'Data Summary'!DF80="Yes"),OFFSET('Sanitation Data'!$G$7,0,10*ROW('Sanitation Data'!G74)),NA())</f>
        <v>#N/A</v>
      </c>
      <c r="AR80" s="205" t="e">
        <f ca="1">+IF(AND(ISNUMBER(OFFSET('Sanitation Data'!$G$11,0,10*ROW('Sanitation Data'!G74))),'Data Summary'!DG80="Yes"),OFFSET('Sanitation Data'!$G$11,0,10*ROW('Sanitation Data'!G74)),NA())</f>
        <v>#N/A</v>
      </c>
      <c r="AS80" s="205" t="e">
        <f ca="1">+IF(AND(ISNUMBER(OFFSET('Sanitation Data'!$G$12,0,10*ROW('Sanitation Data'!G74))),'Data Summary'!DH80="Yes"),OFFSET('Sanitation Data'!$G$12,0,10*ROW('Sanitation Data'!G74)),NA())</f>
        <v>#N/A</v>
      </c>
      <c r="AT80" s="205" t="e">
        <f ca="1">+IF(AND(ISNUMBER(OFFSET('Sanitation Data'!$G$13,0,10*ROW('Sanitation Data'!G74))),'Data Summary'!DI80="Yes"),OFFSET('Sanitation Data'!$G$13,0,10*ROW('Sanitation Data'!G74)),NA())</f>
        <v>#N/A</v>
      </c>
      <c r="AU80" s="205" t="e">
        <f ca="1">+IF(AND(ISNUMBER(OFFSET('Sanitation Data'!$H$5,0,10*ROW('Sanitation Data'!H74))),'Data Summary'!DJ80="Yes"),100-OFFSET('Sanitation Data'!$H$5,0,10*ROW('Sanitation Data'!H74)),NA())</f>
        <v>#N/A</v>
      </c>
      <c r="AV80" s="205" t="e">
        <f ca="1">+IF(AND(ISNUMBER(OFFSET('Sanitation Data'!$H$7,0,10*ROW('Sanitation Data'!H74))),'Data Summary'!DK80="Yes"),OFFSET('Sanitation Data'!$H$7,0,10*ROW('Sanitation Data'!H74)),NA())</f>
        <v>#N/A</v>
      </c>
      <c r="AW80" s="205" t="e">
        <f ca="1">+IF(AND(ISNUMBER(OFFSET('Sanitation Data'!$H$11,0,10*ROW('Sanitation Data'!H74))),'Data Summary'!DL80="Yes"),OFFSET('Sanitation Data'!$H$11,0,10*ROW('Sanitation Data'!H74)),NA())</f>
        <v>#N/A</v>
      </c>
      <c r="AX80" s="205" t="e">
        <f ca="1">+IF(AND(ISNUMBER(OFFSET('Sanitation Data'!$H$12,0,10*ROW('Sanitation Data'!H74))),'Data Summary'!DM80="Yes"),OFFSET('Sanitation Data'!$H$12,0,10*ROW('Sanitation Data'!H74)),NA())</f>
        <v>#N/A</v>
      </c>
      <c r="AY80" s="205" t="e">
        <f ca="1">+IF(AND(ISNUMBER(OFFSET('Sanitation Data'!$H$13,0,10*ROW('Sanitation Data'!H74))),'Data Summary'!DN80="Yes"),OFFSET('Sanitation Data'!$H$13,0,10*ROW('Sanitation Data'!H74)),NA())</f>
        <v>#N/A</v>
      </c>
      <c r="AZ80" s="206" t="e">
        <f ca="1">+IF(AND(ISNUMBER(OFFSET('Hygiene Data'!$C$6,0,10*ROW('Hygiene Data'!C74))),'Data Summary'!DO80="Yes"),OFFSET('Hygiene Data'!$C$6,0,10*ROW('Hygiene Data'!C74)),NA())</f>
        <v>#N/A</v>
      </c>
      <c r="BA80" s="206" t="e">
        <f ca="1">+IF(AND(ISNUMBER(OFFSET('Hygiene Data'!$C$8,0,10*ROW('Hygiene Data'!C74))),'Data Summary'!DP80="Yes"),OFFSET('Hygiene Data'!$C$8,0,10*ROW('Hygiene Data'!C74)),NA())</f>
        <v>#N/A</v>
      </c>
      <c r="BB80" s="206" t="e">
        <f ca="1">+IF(AND(ISNUMBER(OFFSET('Hygiene Data'!$C$10,0,10*ROW('Hygiene Data'!C74))),'Data Summary'!DQ80="Yes"),OFFSET('Hygiene Data'!$C$10,0,10*ROW('Hygiene Data'!C74)),NA())</f>
        <v>#N/A</v>
      </c>
      <c r="BC80" s="206" t="e">
        <f ca="1">+IF(AND(ISNUMBER(OFFSET('Hygiene Data'!$D$6,0,10*ROW('Hygiene Data'!D74))),'Data Summary'!DR80="Yes"),OFFSET('Hygiene Data'!$D$6,0,10*ROW('Hygiene Data'!D74)),NA())</f>
        <v>#N/A</v>
      </c>
      <c r="BD80" s="206" t="e">
        <f ca="1">+IF(AND(ISNUMBER(OFFSET('Hygiene Data'!$D$8,0,10*ROW('Hygiene Data'!D74))),'Data Summary'!DS80="Yes"),OFFSET('Hygiene Data'!$D$8,0,10*ROW('Hygiene Data'!D74)),NA())</f>
        <v>#N/A</v>
      </c>
      <c r="BE80" s="206" t="e">
        <f ca="1">+IF(AND(ISNUMBER(OFFSET('Hygiene Data'!$D$10,0,10*ROW('Hygiene Data'!D74))),'Data Summary'!DT80="Yes"),OFFSET('Hygiene Data'!$D$10,0,10*ROW('Hygiene Data'!D74)),NA())</f>
        <v>#N/A</v>
      </c>
      <c r="BF80" s="206" t="e">
        <f ca="1">+IF(AND(ISNUMBER(OFFSET('Hygiene Data'!$E$6,0,10*ROW('Hygiene Data'!E74))),'Data Summary'!DU80="Yes"),OFFSET('Hygiene Data'!$E$6,0,10*ROW('Hygiene Data'!E74)),NA())</f>
        <v>#N/A</v>
      </c>
      <c r="BG80" s="206" t="e">
        <f ca="1">+IF(AND(ISNUMBER(OFFSET('Hygiene Data'!$E$8,0,10*ROW('Hygiene Data'!E74))),'Data Summary'!DV80="Yes"),OFFSET('Hygiene Data'!$E$8,0,10*ROW('Hygiene Data'!E74)),NA())</f>
        <v>#N/A</v>
      </c>
      <c r="BH80" s="206" t="e">
        <f ca="1">+IF(AND(ISNUMBER(OFFSET('Hygiene Data'!$E$10,0,10*ROW('Hygiene Data'!E74))),'Data Summary'!DW80="Yes"),OFFSET('Hygiene Data'!$E$10,0,10*ROW('Hygiene Data'!E74)),NA())</f>
        <v>#N/A</v>
      </c>
      <c r="BI80" s="206" t="e">
        <f ca="1">+IF(AND(ISNUMBER(OFFSET('Hygiene Data'!$F$6,0,10*ROW('Hygiene Data'!F74))),'Data Summary'!DX80="Yes"),OFFSET('Hygiene Data'!$F$6,0,10*ROW('Hygiene Data'!F74)),NA())</f>
        <v>#N/A</v>
      </c>
      <c r="BJ80" s="206" t="e">
        <f ca="1">+IF(AND(ISNUMBER(OFFSET('Hygiene Data'!$F$8,0,10*ROW('Hygiene Data'!F74))),'Data Summary'!DY80="Yes"),OFFSET('Hygiene Data'!$F$8,0,10*ROW('Hygiene Data'!F74)),NA())</f>
        <v>#N/A</v>
      </c>
      <c r="BK80" s="206" t="e">
        <f ca="1">+IF(AND(ISNUMBER(OFFSET('Hygiene Data'!$F$10,0,10*ROW('Hygiene Data'!F74))),'Data Summary'!DZ80="Yes"),OFFSET('Hygiene Data'!$F$10,0,10*ROW('Hygiene Data'!F74)),NA())</f>
        <v>#N/A</v>
      </c>
      <c r="BL80" s="206" t="e">
        <f ca="1">+IF(AND(ISNUMBER(OFFSET('Hygiene Data'!$G$6,0,10*ROW('Hygiene Data'!G74))),'Data Summary'!EA80="Yes"),OFFSET('Hygiene Data'!$G$6,0,10*ROW('Hygiene Data'!G74)),NA())</f>
        <v>#N/A</v>
      </c>
      <c r="BM80" s="206" t="e">
        <f ca="1">+IF(AND(ISNUMBER(OFFSET('Hygiene Data'!$G$8,0,10*ROW('Hygiene Data'!G74))),'Data Summary'!EB80="Yes"),OFFSET('Hygiene Data'!$G$8,0,10*ROW('Hygiene Data'!G74)),NA())</f>
        <v>#N/A</v>
      </c>
      <c r="BN80" s="206" t="e">
        <f ca="1">+IF(AND(ISNUMBER(OFFSET('Hygiene Data'!$G$10,0,10*ROW('Hygiene Data'!G74))),'Data Summary'!EC80="Yes"),OFFSET('Hygiene Data'!$G$10,0,10*ROW('Hygiene Data'!G74)),NA())</f>
        <v>#N/A</v>
      </c>
      <c r="BO80" s="206" t="e">
        <f ca="1">+IF(AND(ISNUMBER(OFFSET('Hygiene Data'!$H$6,0,10*ROW('Hygiene Data'!H74))),'Data Summary'!ED80="Yes"),OFFSET('Hygiene Data'!$H$6,0,10*ROW('Hygiene Data'!H74)),NA())</f>
        <v>#N/A</v>
      </c>
      <c r="BP80" s="206" t="e">
        <f ca="1">+IF(AND(ISNUMBER(OFFSET('Hygiene Data'!$H$8,0,10*ROW('Hygiene Data'!H74))),'Data Summary'!EE80="Yes"),OFFSET('Hygiene Data'!$H$8,0,10*ROW('Hygiene Data'!H74)),NA())</f>
        <v>#N/A</v>
      </c>
      <c r="BQ80" s="206" t="e">
        <f ca="1">+IF(AND(ISNUMBER(OFFSET('Hygiene Data'!$H$10,0,10*ROW('Hygiene Data'!H74))),'Data Summary'!EF80="Yes"),OFFSET('Hygiene Data'!$H$10,0,10*ROW('Hygiene Data'!H74)),NA())</f>
        <v>#N/A</v>
      </c>
    </row>
    <row r="81" spans="1:69" x14ac:dyDescent="0.25">
      <c r="A81" s="59" t="e">
        <f ca="1">+IF(OFFSET('Water Data'!$B$1,0,10*ROW('Water Data'!B75))="",NA(),OFFSET('Water Data'!$B$1,0,10*ROW('Water Data'!B75)))</f>
        <v>#N/A</v>
      </c>
      <c r="B81" s="59" t="e">
        <f ca="1">+IF(OFFSET('Water Data'!$A$3,0,10*ROW('Water Data'!A78))="",NA(),OFFSET('Water Data'!$A$3,0,10*ROW('Water Data'!A78)))</f>
        <v>#N/A</v>
      </c>
      <c r="C81" s="59" t="e">
        <f ca="1">+IF(OFFSET('Water Data'!$C$3,0,10*ROW('Water Data'!C78))="",NA(),OFFSET('Water Data'!$C$3,0,10*ROW('Water Data'!C78)))</f>
        <v>#N/A</v>
      </c>
      <c r="D81" s="433" t="e">
        <f ca="1">+IF(AND(ISNUMBER(OFFSET('Water Data'!$C$5,0,10*ROW('Water Data'!C75))),'Data Summary'!BS81="Yes"),100-OFFSET('Water Data'!$C$5,0,10*ROW('Water Data'!C75)),NA())</f>
        <v>#N/A</v>
      </c>
      <c r="E81" s="433" t="e">
        <f ca="1">+IF(AND(ISNUMBER(OFFSET('Water Data'!$C$7,0,10*ROW('Water Data'!C75))),'Data Summary'!BT81="Yes"),OFFSET('Water Data'!$C$7,0,10*ROW('Water Data'!C75)),NA())</f>
        <v>#N/A</v>
      </c>
      <c r="F81" s="433" t="e">
        <f ca="1">+IF(AND(ISNUMBER(OFFSET('Water Data'!$C$10,0,10*ROW('Water Data'!C75))),'Data Summary'!BU81="Yes"),OFFSET('Water Data'!$C$10,0,10*ROW('Water Data'!C75)),NA())</f>
        <v>#N/A</v>
      </c>
      <c r="G81" s="433" t="e">
        <f ca="1">+IF(AND(ISNUMBER(OFFSET('Water Data'!$D$5,0,10*ROW('Water Data'!D75))),'Data Summary'!BV81="Yes"),100-OFFSET('Water Data'!$D$5,0,10*ROW('Water Data'!D75)),NA())</f>
        <v>#N/A</v>
      </c>
      <c r="H81" s="433" t="e">
        <f ca="1">+IF(AND(ISNUMBER(OFFSET('Water Data'!$D$7,0,10*ROW('Water Data'!D75))),'Data Summary'!BW81="Yes"),OFFSET('Water Data'!$D$7,0,10*ROW('Water Data'!D75)),NA())</f>
        <v>#N/A</v>
      </c>
      <c r="I81" s="433" t="e">
        <f ca="1">+IF(AND(ISNUMBER(OFFSET('Water Data'!$D$10,0,10*ROW('Water Data'!D75))),'Data Summary'!BX81="Yes"),OFFSET('Water Data'!$D$10,0,10*ROW('Water Data'!D75)),NA())</f>
        <v>#N/A</v>
      </c>
      <c r="J81" s="433" t="e">
        <f ca="1">+IF(AND(ISNUMBER(OFFSET('Water Data'!$E$5,0,10*ROW('Water Data'!E75))),'Data Summary'!BY81="Yes"),100-OFFSET('Water Data'!$E$5,0,10*ROW('Water Data'!E75)),NA())</f>
        <v>#N/A</v>
      </c>
      <c r="K81" s="433" t="e">
        <f ca="1">+IF(AND(ISNUMBER(OFFSET('Water Data'!$E$7,0,10*ROW('Water Data'!E75))),'Data Summary'!BZ81="Yes"),OFFSET('Water Data'!$E$7,0,10*ROW('Water Data'!E75)),NA())</f>
        <v>#N/A</v>
      </c>
      <c r="L81" s="433" t="e">
        <f ca="1">+IF(AND(ISNUMBER(OFFSET('Water Data'!$E$10,0,10*ROW('Water Data'!E75))),'Data Summary'!CA81="Yes"),OFFSET('Water Data'!$E$10,0,10*ROW('Water Data'!E75)),NA())</f>
        <v>#N/A</v>
      </c>
      <c r="M81" s="433" t="e">
        <f ca="1">+IF(AND(ISNUMBER(OFFSET('Water Data'!$F$5,0,10*ROW('Water Data'!F75))),'Data Summary'!CB81="Yes"),100-OFFSET('Water Data'!$F$5,0,10*ROW('Water Data'!F75)),NA())</f>
        <v>#N/A</v>
      </c>
      <c r="N81" s="433" t="e">
        <f ca="1">+IF(AND(ISNUMBER(OFFSET('Water Data'!$F$7,0,10*ROW('Water Data'!F75))),'Data Summary'!CC81="Yes"),OFFSET('Water Data'!$F$7,0,10*ROW('Water Data'!F75)),NA())</f>
        <v>#N/A</v>
      </c>
      <c r="O81" s="433" t="e">
        <f ca="1">+IF(AND(ISNUMBER(OFFSET('Water Data'!$F$10,0,10*ROW('Water Data'!F75))),'Data Summary'!CD81="Yes"),OFFSET('Water Data'!$F$10,0,10*ROW('Water Data'!F75)),NA())</f>
        <v>#N/A</v>
      </c>
      <c r="P81" s="433" t="e">
        <f ca="1">+IF(AND(ISNUMBER(OFFSET('Water Data'!$G$5,0,10*ROW('Water Data'!G75))),'Data Summary'!CE81="Yes"),100-OFFSET('Water Data'!$G$5,0,10*ROW('Water Data'!G75)),NA())</f>
        <v>#N/A</v>
      </c>
      <c r="Q81" s="433" t="e">
        <f ca="1">+IF(AND(ISNUMBER(OFFSET('Water Data'!$G$7,0,10*ROW('Water Data'!G75))),'Data Summary'!CF81="Yes"),OFFSET('Water Data'!$G$7,0,10*ROW('Water Data'!G75)),NA())</f>
        <v>#N/A</v>
      </c>
      <c r="R81" s="433" t="e">
        <f ca="1">+IF(AND(ISNUMBER(OFFSET('Water Data'!$G$10,0,10*ROW('Water Data'!G75))),'Data Summary'!CG81="Yes"),OFFSET('Water Data'!$G$10,0,10*ROW('Water Data'!G75)),NA())</f>
        <v>#N/A</v>
      </c>
      <c r="S81" s="433" t="e">
        <f ca="1">+IF(AND(ISNUMBER(OFFSET('Water Data'!$H$5,0,10*ROW('Water Data'!H75))),'Data Summary'!CH81="Yes"),100-OFFSET('Water Data'!$H$5,0,10*ROW('Water Data'!H75)),NA())</f>
        <v>#N/A</v>
      </c>
      <c r="T81" s="433" t="e">
        <f ca="1">+IF(AND(ISNUMBER(OFFSET('Water Data'!$H$7,0,10*ROW('Water Data'!H75))),'Data Summary'!CI81="Yes"),OFFSET('Water Data'!$H$7,0,10*ROW('Water Data'!H75)),NA())</f>
        <v>#N/A</v>
      </c>
      <c r="U81" s="433" t="e">
        <f ca="1">+IF(AND(ISNUMBER(OFFSET('Water Data'!$H$10,0,10*ROW('Water Data'!H75))),'Data Summary'!CJ81="Yes"),OFFSET('Water Data'!$H$10,0,10*ROW('Water Data'!H75)),NA())</f>
        <v>#N/A</v>
      </c>
      <c r="V81" s="205" t="e">
        <f ca="1">+IF(AND(ISNUMBER(OFFSET('Sanitation Data'!$C$5,0,10*ROW('Sanitation Data'!C75))),'Data Summary'!CK81="Yes"),100-OFFSET('Sanitation Data'!$C$5,0,10*ROW('Sanitation Data'!C75)),NA())</f>
        <v>#N/A</v>
      </c>
      <c r="W81" s="205" t="e">
        <f ca="1">+IF(AND(ISNUMBER(OFFSET('Sanitation Data'!$C$7,0,10*ROW('Sanitation Data'!C75))),'Data Summary'!CL81="Yes"),OFFSET('Sanitation Data'!$C$7,0,10*ROW('Sanitation Data'!C75)),NA())</f>
        <v>#N/A</v>
      </c>
      <c r="X81" s="205" t="e">
        <f ca="1">+IF(AND(ISNUMBER(OFFSET('Sanitation Data'!$C$11,0,10*ROW('Sanitation Data'!C75))),'Data Summary'!CM81="Yes"),OFFSET('Sanitation Data'!$C$11,0,10*ROW('Sanitation Data'!C75)),NA())</f>
        <v>#N/A</v>
      </c>
      <c r="Y81" s="205" t="e">
        <f ca="1">+IF(AND(ISNUMBER(OFFSET('Sanitation Data'!$C$12,0,10*ROW('Sanitation Data'!C75))),'Data Summary'!CN81="Yes"),OFFSET('Sanitation Data'!$C$12,0,10*ROW('Sanitation Data'!C75)),NA())</f>
        <v>#N/A</v>
      </c>
      <c r="Z81" s="205" t="e">
        <f ca="1">+IF(AND(ISNUMBER(OFFSET('Sanitation Data'!$C$13,0,10*ROW('Sanitation Data'!C75))),'Data Summary'!CO81="Yes"),OFFSET('Sanitation Data'!$C$13,0,10*ROW('Sanitation Data'!C75)),NA())</f>
        <v>#N/A</v>
      </c>
      <c r="AA81" s="205" t="e">
        <f ca="1">+IF(AND(ISNUMBER(OFFSET('Sanitation Data'!$D$5,0,10*ROW('Sanitation Data'!D75))),'Data Summary'!CP81="Yes"),100-OFFSET('Sanitation Data'!$D$5,0,10*ROW('Sanitation Data'!D75)),NA())</f>
        <v>#N/A</v>
      </c>
      <c r="AB81" s="205" t="e">
        <f ca="1">+IF(AND(ISNUMBER(OFFSET('Sanitation Data'!$D$7,0,10*ROW('Sanitation Data'!D75))),'Data Summary'!CQ81="Yes"),OFFSET('Sanitation Data'!$D$7,0,10*ROW('Sanitation Data'!D75)),NA())</f>
        <v>#N/A</v>
      </c>
      <c r="AC81" s="205" t="e">
        <f ca="1">+IF(AND(ISNUMBER(OFFSET('Sanitation Data'!$D$11,0,10*ROW('Sanitation Data'!D75))),'Data Summary'!CR81="Yes"),OFFSET('Sanitation Data'!$D$11,0,10*ROW('Sanitation Data'!D75)),NA())</f>
        <v>#N/A</v>
      </c>
      <c r="AD81" s="205" t="e">
        <f ca="1">+IF(AND(ISNUMBER(OFFSET('Sanitation Data'!$D$12,0,10*ROW('Sanitation Data'!D75))),'Data Summary'!CS81="Yes"),OFFSET('Sanitation Data'!$D$12,0,10*ROW('Sanitation Data'!D75)),NA())</f>
        <v>#N/A</v>
      </c>
      <c r="AE81" s="205" t="e">
        <f ca="1">+IF(AND(ISNUMBER(OFFSET('Sanitation Data'!$D$13,0,10*ROW('Sanitation Data'!D75))),'Data Summary'!CT81="Yes"),OFFSET('Sanitation Data'!$D$13,0,10*ROW('Sanitation Data'!D75)),NA())</f>
        <v>#N/A</v>
      </c>
      <c r="AF81" s="205" t="e">
        <f ca="1">+IF(AND(ISNUMBER(OFFSET('Sanitation Data'!$E$5,0,10*ROW('Sanitation Data'!E75))),'Data Summary'!CU81="Yes"),100-OFFSET('Sanitation Data'!$E$5,0,10*ROW('Sanitation Data'!E75)),NA())</f>
        <v>#N/A</v>
      </c>
      <c r="AG81" s="205" t="e">
        <f ca="1">+IF(AND(ISNUMBER(OFFSET('Sanitation Data'!$E$7,0,10*ROW('Sanitation Data'!E75))),'Data Summary'!CV81="Yes"),OFFSET('Sanitation Data'!$E$7,0,10*ROW('Sanitation Data'!E75)),NA())</f>
        <v>#N/A</v>
      </c>
      <c r="AH81" s="205" t="e">
        <f ca="1">+IF(AND(ISNUMBER(OFFSET('Sanitation Data'!$E$11,0,10*ROW('Sanitation Data'!E75))),'Data Summary'!CW81="Yes"),OFFSET('Sanitation Data'!$E$11,0,10*ROW('Sanitation Data'!E75)),NA())</f>
        <v>#N/A</v>
      </c>
      <c r="AI81" s="205" t="e">
        <f ca="1">+IF(AND(ISNUMBER(OFFSET('Sanitation Data'!$E$12,0,10*ROW('Sanitation Data'!E75))),'Data Summary'!CX81="Yes"),OFFSET('Sanitation Data'!$E$12,0,10*ROW('Sanitation Data'!E75)),NA())</f>
        <v>#N/A</v>
      </c>
      <c r="AJ81" s="205" t="e">
        <f ca="1">+IF(AND(ISNUMBER(OFFSET('Sanitation Data'!$E$13,0,10*ROW('Sanitation Data'!E75))),'Data Summary'!CY81="Yes"),OFFSET('Sanitation Data'!$E$13,0,10*ROW('Sanitation Data'!E75)),NA())</f>
        <v>#N/A</v>
      </c>
      <c r="AK81" s="205" t="e">
        <f ca="1">+IF(AND(ISNUMBER(OFFSET('Sanitation Data'!$F$5,0,10*ROW('Sanitation Data'!F75))),'Data Summary'!CZ81="Yes"),100-OFFSET('Sanitation Data'!$F$5,0,10*ROW('Sanitation Data'!F75)),NA())</f>
        <v>#N/A</v>
      </c>
      <c r="AL81" s="205" t="e">
        <f ca="1">+IF(AND(ISNUMBER(OFFSET('Sanitation Data'!$F$7,0,10*ROW('Sanitation Data'!F75))),'Data Summary'!DA81="Yes"),OFFSET('Sanitation Data'!$F$7,0,10*ROW('Sanitation Data'!F75)),NA())</f>
        <v>#N/A</v>
      </c>
      <c r="AM81" s="205" t="e">
        <f ca="1">+IF(AND(ISNUMBER(OFFSET('Sanitation Data'!$F$11,0,10*ROW('Sanitation Data'!F75))),'Data Summary'!DB81="Yes"),OFFSET('Sanitation Data'!$F$11,0,10*ROW('Sanitation Data'!F75)),NA())</f>
        <v>#N/A</v>
      </c>
      <c r="AN81" s="205" t="e">
        <f ca="1">+IF(AND(ISNUMBER(OFFSET('Sanitation Data'!$F$12,0,10*ROW('Sanitation Data'!F75))),'Data Summary'!DC81="Yes"),OFFSET('Sanitation Data'!$F$12,0,10*ROW('Sanitation Data'!F75)),NA())</f>
        <v>#N/A</v>
      </c>
      <c r="AO81" s="205" t="e">
        <f ca="1">+IF(AND(ISNUMBER(OFFSET('Sanitation Data'!$F$13,0,10*ROW('Sanitation Data'!F75))),'Data Summary'!DD81="Yes"),OFFSET('Sanitation Data'!$F$13,0,10*ROW('Sanitation Data'!F75)),NA())</f>
        <v>#N/A</v>
      </c>
      <c r="AP81" s="205" t="e">
        <f ca="1">+IF(AND(ISNUMBER(OFFSET('Sanitation Data'!$G$5,0,10*ROW('Sanitation Data'!G75))),'Data Summary'!DE81="Yes"),100-OFFSET('Sanitation Data'!$G$5,0,10*ROW('Sanitation Data'!G75)),NA())</f>
        <v>#N/A</v>
      </c>
      <c r="AQ81" s="205" t="e">
        <f ca="1">+IF(AND(ISNUMBER(OFFSET('Sanitation Data'!$G$7,0,10*ROW('Sanitation Data'!G75))),'Data Summary'!DF81="Yes"),OFFSET('Sanitation Data'!$G$7,0,10*ROW('Sanitation Data'!G75)),NA())</f>
        <v>#N/A</v>
      </c>
      <c r="AR81" s="205" t="e">
        <f ca="1">+IF(AND(ISNUMBER(OFFSET('Sanitation Data'!$G$11,0,10*ROW('Sanitation Data'!G75))),'Data Summary'!DG81="Yes"),OFFSET('Sanitation Data'!$G$11,0,10*ROW('Sanitation Data'!G75)),NA())</f>
        <v>#N/A</v>
      </c>
      <c r="AS81" s="205" t="e">
        <f ca="1">+IF(AND(ISNUMBER(OFFSET('Sanitation Data'!$G$12,0,10*ROW('Sanitation Data'!G75))),'Data Summary'!DH81="Yes"),OFFSET('Sanitation Data'!$G$12,0,10*ROW('Sanitation Data'!G75)),NA())</f>
        <v>#N/A</v>
      </c>
      <c r="AT81" s="205" t="e">
        <f ca="1">+IF(AND(ISNUMBER(OFFSET('Sanitation Data'!$G$13,0,10*ROW('Sanitation Data'!G75))),'Data Summary'!DI81="Yes"),OFFSET('Sanitation Data'!$G$13,0,10*ROW('Sanitation Data'!G75)),NA())</f>
        <v>#N/A</v>
      </c>
      <c r="AU81" s="205" t="e">
        <f ca="1">+IF(AND(ISNUMBER(OFFSET('Sanitation Data'!$H$5,0,10*ROW('Sanitation Data'!H75))),'Data Summary'!DJ81="Yes"),100-OFFSET('Sanitation Data'!$H$5,0,10*ROW('Sanitation Data'!H75)),NA())</f>
        <v>#N/A</v>
      </c>
      <c r="AV81" s="205" t="e">
        <f ca="1">+IF(AND(ISNUMBER(OFFSET('Sanitation Data'!$H$7,0,10*ROW('Sanitation Data'!H75))),'Data Summary'!DK81="Yes"),OFFSET('Sanitation Data'!$H$7,0,10*ROW('Sanitation Data'!H75)),NA())</f>
        <v>#N/A</v>
      </c>
      <c r="AW81" s="205" t="e">
        <f ca="1">+IF(AND(ISNUMBER(OFFSET('Sanitation Data'!$H$11,0,10*ROW('Sanitation Data'!H75))),'Data Summary'!DL81="Yes"),OFFSET('Sanitation Data'!$H$11,0,10*ROW('Sanitation Data'!H75)),NA())</f>
        <v>#N/A</v>
      </c>
      <c r="AX81" s="205" t="e">
        <f ca="1">+IF(AND(ISNUMBER(OFFSET('Sanitation Data'!$H$12,0,10*ROW('Sanitation Data'!H75))),'Data Summary'!DM81="Yes"),OFFSET('Sanitation Data'!$H$12,0,10*ROW('Sanitation Data'!H75)),NA())</f>
        <v>#N/A</v>
      </c>
      <c r="AY81" s="205" t="e">
        <f ca="1">+IF(AND(ISNUMBER(OFFSET('Sanitation Data'!$H$13,0,10*ROW('Sanitation Data'!H75))),'Data Summary'!DN81="Yes"),OFFSET('Sanitation Data'!$H$13,0,10*ROW('Sanitation Data'!H75)),NA())</f>
        <v>#N/A</v>
      </c>
      <c r="AZ81" s="206" t="e">
        <f ca="1">+IF(AND(ISNUMBER(OFFSET('Hygiene Data'!$C$6,0,10*ROW('Hygiene Data'!C75))),'Data Summary'!DO81="Yes"),OFFSET('Hygiene Data'!$C$6,0,10*ROW('Hygiene Data'!C75)),NA())</f>
        <v>#N/A</v>
      </c>
      <c r="BA81" s="206" t="e">
        <f ca="1">+IF(AND(ISNUMBER(OFFSET('Hygiene Data'!$C$8,0,10*ROW('Hygiene Data'!C75))),'Data Summary'!DP81="Yes"),OFFSET('Hygiene Data'!$C$8,0,10*ROW('Hygiene Data'!C75)),NA())</f>
        <v>#N/A</v>
      </c>
      <c r="BB81" s="206" t="e">
        <f ca="1">+IF(AND(ISNUMBER(OFFSET('Hygiene Data'!$C$10,0,10*ROW('Hygiene Data'!C75))),'Data Summary'!DQ81="Yes"),OFFSET('Hygiene Data'!$C$10,0,10*ROW('Hygiene Data'!C75)),NA())</f>
        <v>#N/A</v>
      </c>
      <c r="BC81" s="206" t="e">
        <f ca="1">+IF(AND(ISNUMBER(OFFSET('Hygiene Data'!$D$6,0,10*ROW('Hygiene Data'!D75))),'Data Summary'!DR81="Yes"),OFFSET('Hygiene Data'!$D$6,0,10*ROW('Hygiene Data'!D75)),NA())</f>
        <v>#N/A</v>
      </c>
      <c r="BD81" s="206" t="e">
        <f ca="1">+IF(AND(ISNUMBER(OFFSET('Hygiene Data'!$D$8,0,10*ROW('Hygiene Data'!D75))),'Data Summary'!DS81="Yes"),OFFSET('Hygiene Data'!$D$8,0,10*ROW('Hygiene Data'!D75)),NA())</f>
        <v>#N/A</v>
      </c>
      <c r="BE81" s="206" t="e">
        <f ca="1">+IF(AND(ISNUMBER(OFFSET('Hygiene Data'!$D$10,0,10*ROW('Hygiene Data'!D75))),'Data Summary'!DT81="Yes"),OFFSET('Hygiene Data'!$D$10,0,10*ROW('Hygiene Data'!D75)),NA())</f>
        <v>#N/A</v>
      </c>
      <c r="BF81" s="206" t="e">
        <f ca="1">+IF(AND(ISNUMBER(OFFSET('Hygiene Data'!$E$6,0,10*ROW('Hygiene Data'!E75))),'Data Summary'!DU81="Yes"),OFFSET('Hygiene Data'!$E$6,0,10*ROW('Hygiene Data'!E75)),NA())</f>
        <v>#N/A</v>
      </c>
      <c r="BG81" s="206" t="e">
        <f ca="1">+IF(AND(ISNUMBER(OFFSET('Hygiene Data'!$E$8,0,10*ROW('Hygiene Data'!E75))),'Data Summary'!DV81="Yes"),OFFSET('Hygiene Data'!$E$8,0,10*ROW('Hygiene Data'!E75)),NA())</f>
        <v>#N/A</v>
      </c>
      <c r="BH81" s="206" t="e">
        <f ca="1">+IF(AND(ISNUMBER(OFFSET('Hygiene Data'!$E$10,0,10*ROW('Hygiene Data'!E75))),'Data Summary'!DW81="Yes"),OFFSET('Hygiene Data'!$E$10,0,10*ROW('Hygiene Data'!E75)),NA())</f>
        <v>#N/A</v>
      </c>
      <c r="BI81" s="206" t="e">
        <f ca="1">+IF(AND(ISNUMBER(OFFSET('Hygiene Data'!$F$6,0,10*ROW('Hygiene Data'!F75))),'Data Summary'!DX81="Yes"),OFFSET('Hygiene Data'!$F$6,0,10*ROW('Hygiene Data'!F75)),NA())</f>
        <v>#N/A</v>
      </c>
      <c r="BJ81" s="206" t="e">
        <f ca="1">+IF(AND(ISNUMBER(OFFSET('Hygiene Data'!$F$8,0,10*ROW('Hygiene Data'!F75))),'Data Summary'!DY81="Yes"),OFFSET('Hygiene Data'!$F$8,0,10*ROW('Hygiene Data'!F75)),NA())</f>
        <v>#N/A</v>
      </c>
      <c r="BK81" s="206" t="e">
        <f ca="1">+IF(AND(ISNUMBER(OFFSET('Hygiene Data'!$F$10,0,10*ROW('Hygiene Data'!F75))),'Data Summary'!DZ81="Yes"),OFFSET('Hygiene Data'!$F$10,0,10*ROW('Hygiene Data'!F75)),NA())</f>
        <v>#N/A</v>
      </c>
      <c r="BL81" s="206" t="e">
        <f ca="1">+IF(AND(ISNUMBER(OFFSET('Hygiene Data'!$G$6,0,10*ROW('Hygiene Data'!G75))),'Data Summary'!EA81="Yes"),OFFSET('Hygiene Data'!$G$6,0,10*ROW('Hygiene Data'!G75)),NA())</f>
        <v>#N/A</v>
      </c>
      <c r="BM81" s="206" t="e">
        <f ca="1">+IF(AND(ISNUMBER(OFFSET('Hygiene Data'!$G$8,0,10*ROW('Hygiene Data'!G75))),'Data Summary'!EB81="Yes"),OFFSET('Hygiene Data'!$G$8,0,10*ROW('Hygiene Data'!G75)),NA())</f>
        <v>#N/A</v>
      </c>
      <c r="BN81" s="206" t="e">
        <f ca="1">+IF(AND(ISNUMBER(OFFSET('Hygiene Data'!$G$10,0,10*ROW('Hygiene Data'!G75))),'Data Summary'!EC81="Yes"),OFFSET('Hygiene Data'!$G$10,0,10*ROW('Hygiene Data'!G75)),NA())</f>
        <v>#N/A</v>
      </c>
      <c r="BO81" s="206" t="e">
        <f ca="1">+IF(AND(ISNUMBER(OFFSET('Hygiene Data'!$H$6,0,10*ROW('Hygiene Data'!H75))),'Data Summary'!ED81="Yes"),OFFSET('Hygiene Data'!$H$6,0,10*ROW('Hygiene Data'!H75)),NA())</f>
        <v>#N/A</v>
      </c>
      <c r="BP81" s="206" t="e">
        <f ca="1">+IF(AND(ISNUMBER(OFFSET('Hygiene Data'!$H$8,0,10*ROW('Hygiene Data'!H75))),'Data Summary'!EE81="Yes"),OFFSET('Hygiene Data'!$H$8,0,10*ROW('Hygiene Data'!H75)),NA())</f>
        <v>#N/A</v>
      </c>
      <c r="BQ81" s="206" t="e">
        <f ca="1">+IF(AND(ISNUMBER(OFFSET('Hygiene Data'!$H$10,0,10*ROW('Hygiene Data'!H75))),'Data Summary'!EF81="Yes"),OFFSET('Hygiene Data'!$H$10,0,10*ROW('Hygiene Data'!H75)),NA())</f>
        <v>#N/A</v>
      </c>
    </row>
    <row r="82" spans="1:69" x14ac:dyDescent="0.25">
      <c r="A82" s="59" t="e">
        <f ca="1">+IF(OFFSET('Water Data'!$B$1,0,10*ROW('Water Data'!B76))="",NA(),OFFSET('Water Data'!$B$1,0,10*ROW('Water Data'!B76)))</f>
        <v>#N/A</v>
      </c>
      <c r="B82" s="59" t="e">
        <f ca="1">+IF(OFFSET('Water Data'!$A$3,0,10*ROW('Water Data'!A79))="",NA(),OFFSET('Water Data'!$A$3,0,10*ROW('Water Data'!A79)))</f>
        <v>#N/A</v>
      </c>
      <c r="C82" s="59" t="e">
        <f ca="1">+IF(OFFSET('Water Data'!$C$3,0,10*ROW('Water Data'!C79))="",NA(),OFFSET('Water Data'!$C$3,0,10*ROW('Water Data'!C79)))</f>
        <v>#N/A</v>
      </c>
      <c r="D82" s="433" t="e">
        <f ca="1">+IF(AND(ISNUMBER(OFFSET('Water Data'!$C$5,0,10*ROW('Water Data'!C76))),'Data Summary'!BS82="Yes"),100-OFFSET('Water Data'!$C$5,0,10*ROW('Water Data'!C76)),NA())</f>
        <v>#N/A</v>
      </c>
      <c r="E82" s="433" t="e">
        <f ca="1">+IF(AND(ISNUMBER(OFFSET('Water Data'!$C$7,0,10*ROW('Water Data'!C76))),'Data Summary'!BT82="Yes"),OFFSET('Water Data'!$C$7,0,10*ROW('Water Data'!C76)),NA())</f>
        <v>#N/A</v>
      </c>
      <c r="F82" s="433" t="e">
        <f ca="1">+IF(AND(ISNUMBER(OFFSET('Water Data'!$C$10,0,10*ROW('Water Data'!C76))),'Data Summary'!BU82="Yes"),OFFSET('Water Data'!$C$10,0,10*ROW('Water Data'!C76)),NA())</f>
        <v>#N/A</v>
      </c>
      <c r="G82" s="433" t="e">
        <f ca="1">+IF(AND(ISNUMBER(OFFSET('Water Data'!$D$5,0,10*ROW('Water Data'!D76))),'Data Summary'!BV82="Yes"),100-OFFSET('Water Data'!$D$5,0,10*ROW('Water Data'!D76)),NA())</f>
        <v>#N/A</v>
      </c>
      <c r="H82" s="433" t="e">
        <f ca="1">+IF(AND(ISNUMBER(OFFSET('Water Data'!$D$7,0,10*ROW('Water Data'!D76))),'Data Summary'!BW82="Yes"),OFFSET('Water Data'!$D$7,0,10*ROW('Water Data'!D76)),NA())</f>
        <v>#N/A</v>
      </c>
      <c r="I82" s="433" t="e">
        <f ca="1">+IF(AND(ISNUMBER(OFFSET('Water Data'!$D$10,0,10*ROW('Water Data'!D76))),'Data Summary'!BX82="Yes"),OFFSET('Water Data'!$D$10,0,10*ROW('Water Data'!D76)),NA())</f>
        <v>#N/A</v>
      </c>
      <c r="J82" s="433" t="e">
        <f ca="1">+IF(AND(ISNUMBER(OFFSET('Water Data'!$E$5,0,10*ROW('Water Data'!E76))),'Data Summary'!BY82="Yes"),100-OFFSET('Water Data'!$E$5,0,10*ROW('Water Data'!E76)),NA())</f>
        <v>#N/A</v>
      </c>
      <c r="K82" s="433" t="e">
        <f ca="1">+IF(AND(ISNUMBER(OFFSET('Water Data'!$E$7,0,10*ROW('Water Data'!E76))),'Data Summary'!BZ82="Yes"),OFFSET('Water Data'!$E$7,0,10*ROW('Water Data'!E76)),NA())</f>
        <v>#N/A</v>
      </c>
      <c r="L82" s="433" t="e">
        <f ca="1">+IF(AND(ISNUMBER(OFFSET('Water Data'!$E$10,0,10*ROW('Water Data'!E76))),'Data Summary'!CA82="Yes"),OFFSET('Water Data'!$E$10,0,10*ROW('Water Data'!E76)),NA())</f>
        <v>#N/A</v>
      </c>
      <c r="M82" s="433" t="e">
        <f ca="1">+IF(AND(ISNUMBER(OFFSET('Water Data'!$F$5,0,10*ROW('Water Data'!F76))),'Data Summary'!CB82="Yes"),100-OFFSET('Water Data'!$F$5,0,10*ROW('Water Data'!F76)),NA())</f>
        <v>#N/A</v>
      </c>
      <c r="N82" s="433" t="e">
        <f ca="1">+IF(AND(ISNUMBER(OFFSET('Water Data'!$F$7,0,10*ROW('Water Data'!F76))),'Data Summary'!CC82="Yes"),OFFSET('Water Data'!$F$7,0,10*ROW('Water Data'!F76)),NA())</f>
        <v>#N/A</v>
      </c>
      <c r="O82" s="433" t="e">
        <f ca="1">+IF(AND(ISNUMBER(OFFSET('Water Data'!$F$10,0,10*ROW('Water Data'!F76))),'Data Summary'!CD82="Yes"),OFFSET('Water Data'!$F$10,0,10*ROW('Water Data'!F76)),NA())</f>
        <v>#N/A</v>
      </c>
      <c r="P82" s="433" t="e">
        <f ca="1">+IF(AND(ISNUMBER(OFFSET('Water Data'!$G$5,0,10*ROW('Water Data'!G76))),'Data Summary'!CE82="Yes"),100-OFFSET('Water Data'!$G$5,0,10*ROW('Water Data'!G76)),NA())</f>
        <v>#N/A</v>
      </c>
      <c r="Q82" s="433" t="e">
        <f ca="1">+IF(AND(ISNUMBER(OFFSET('Water Data'!$G$7,0,10*ROW('Water Data'!G76))),'Data Summary'!CF82="Yes"),OFFSET('Water Data'!$G$7,0,10*ROW('Water Data'!G76)),NA())</f>
        <v>#N/A</v>
      </c>
      <c r="R82" s="433" t="e">
        <f ca="1">+IF(AND(ISNUMBER(OFFSET('Water Data'!$G$10,0,10*ROW('Water Data'!G76))),'Data Summary'!CG82="Yes"),OFFSET('Water Data'!$G$10,0,10*ROW('Water Data'!G76)),NA())</f>
        <v>#N/A</v>
      </c>
      <c r="S82" s="433" t="e">
        <f ca="1">+IF(AND(ISNUMBER(OFFSET('Water Data'!$H$5,0,10*ROW('Water Data'!H76))),'Data Summary'!CH82="Yes"),100-OFFSET('Water Data'!$H$5,0,10*ROW('Water Data'!H76)),NA())</f>
        <v>#N/A</v>
      </c>
      <c r="T82" s="433" t="e">
        <f ca="1">+IF(AND(ISNUMBER(OFFSET('Water Data'!$H$7,0,10*ROW('Water Data'!H76))),'Data Summary'!CI82="Yes"),OFFSET('Water Data'!$H$7,0,10*ROW('Water Data'!H76)),NA())</f>
        <v>#N/A</v>
      </c>
      <c r="U82" s="433" t="e">
        <f ca="1">+IF(AND(ISNUMBER(OFFSET('Water Data'!$H$10,0,10*ROW('Water Data'!H76))),'Data Summary'!CJ82="Yes"),OFFSET('Water Data'!$H$10,0,10*ROW('Water Data'!H76)),NA())</f>
        <v>#N/A</v>
      </c>
      <c r="V82" s="205" t="e">
        <f ca="1">+IF(AND(ISNUMBER(OFFSET('Sanitation Data'!$C$5,0,10*ROW('Sanitation Data'!C76))),'Data Summary'!CK82="Yes"),100-OFFSET('Sanitation Data'!$C$5,0,10*ROW('Sanitation Data'!C76)),NA())</f>
        <v>#N/A</v>
      </c>
      <c r="W82" s="205" t="e">
        <f ca="1">+IF(AND(ISNUMBER(OFFSET('Sanitation Data'!$C$7,0,10*ROW('Sanitation Data'!C76))),'Data Summary'!CL82="Yes"),OFFSET('Sanitation Data'!$C$7,0,10*ROW('Sanitation Data'!C76)),NA())</f>
        <v>#N/A</v>
      </c>
      <c r="X82" s="205" t="e">
        <f ca="1">+IF(AND(ISNUMBER(OFFSET('Sanitation Data'!$C$11,0,10*ROW('Sanitation Data'!C76))),'Data Summary'!CM82="Yes"),OFFSET('Sanitation Data'!$C$11,0,10*ROW('Sanitation Data'!C76)),NA())</f>
        <v>#N/A</v>
      </c>
      <c r="Y82" s="205" t="e">
        <f ca="1">+IF(AND(ISNUMBER(OFFSET('Sanitation Data'!$C$12,0,10*ROW('Sanitation Data'!C76))),'Data Summary'!CN82="Yes"),OFFSET('Sanitation Data'!$C$12,0,10*ROW('Sanitation Data'!C76)),NA())</f>
        <v>#N/A</v>
      </c>
      <c r="Z82" s="205" t="e">
        <f ca="1">+IF(AND(ISNUMBER(OFFSET('Sanitation Data'!$C$13,0,10*ROW('Sanitation Data'!C76))),'Data Summary'!CO82="Yes"),OFFSET('Sanitation Data'!$C$13,0,10*ROW('Sanitation Data'!C76)),NA())</f>
        <v>#N/A</v>
      </c>
      <c r="AA82" s="205" t="e">
        <f ca="1">+IF(AND(ISNUMBER(OFFSET('Sanitation Data'!$D$5,0,10*ROW('Sanitation Data'!D76))),'Data Summary'!CP82="Yes"),100-OFFSET('Sanitation Data'!$D$5,0,10*ROW('Sanitation Data'!D76)),NA())</f>
        <v>#N/A</v>
      </c>
      <c r="AB82" s="205" t="e">
        <f ca="1">+IF(AND(ISNUMBER(OFFSET('Sanitation Data'!$D$7,0,10*ROW('Sanitation Data'!D76))),'Data Summary'!CQ82="Yes"),OFFSET('Sanitation Data'!$D$7,0,10*ROW('Sanitation Data'!D76)),NA())</f>
        <v>#N/A</v>
      </c>
      <c r="AC82" s="205" t="e">
        <f ca="1">+IF(AND(ISNUMBER(OFFSET('Sanitation Data'!$D$11,0,10*ROW('Sanitation Data'!D76))),'Data Summary'!CR82="Yes"),OFFSET('Sanitation Data'!$D$11,0,10*ROW('Sanitation Data'!D76)),NA())</f>
        <v>#N/A</v>
      </c>
      <c r="AD82" s="205" t="e">
        <f ca="1">+IF(AND(ISNUMBER(OFFSET('Sanitation Data'!$D$12,0,10*ROW('Sanitation Data'!D76))),'Data Summary'!CS82="Yes"),OFFSET('Sanitation Data'!$D$12,0,10*ROW('Sanitation Data'!D76)),NA())</f>
        <v>#N/A</v>
      </c>
      <c r="AE82" s="205" t="e">
        <f ca="1">+IF(AND(ISNUMBER(OFFSET('Sanitation Data'!$D$13,0,10*ROW('Sanitation Data'!D76))),'Data Summary'!CT82="Yes"),OFFSET('Sanitation Data'!$D$13,0,10*ROW('Sanitation Data'!D76)),NA())</f>
        <v>#N/A</v>
      </c>
      <c r="AF82" s="205" t="e">
        <f ca="1">+IF(AND(ISNUMBER(OFFSET('Sanitation Data'!$E$5,0,10*ROW('Sanitation Data'!E76))),'Data Summary'!CU82="Yes"),100-OFFSET('Sanitation Data'!$E$5,0,10*ROW('Sanitation Data'!E76)),NA())</f>
        <v>#N/A</v>
      </c>
      <c r="AG82" s="205" t="e">
        <f ca="1">+IF(AND(ISNUMBER(OFFSET('Sanitation Data'!$E$7,0,10*ROW('Sanitation Data'!E76))),'Data Summary'!CV82="Yes"),OFFSET('Sanitation Data'!$E$7,0,10*ROW('Sanitation Data'!E76)),NA())</f>
        <v>#N/A</v>
      </c>
      <c r="AH82" s="205" t="e">
        <f ca="1">+IF(AND(ISNUMBER(OFFSET('Sanitation Data'!$E$11,0,10*ROW('Sanitation Data'!E76))),'Data Summary'!CW82="Yes"),OFFSET('Sanitation Data'!$E$11,0,10*ROW('Sanitation Data'!E76)),NA())</f>
        <v>#N/A</v>
      </c>
      <c r="AI82" s="205" t="e">
        <f ca="1">+IF(AND(ISNUMBER(OFFSET('Sanitation Data'!$E$12,0,10*ROW('Sanitation Data'!E76))),'Data Summary'!CX82="Yes"),OFFSET('Sanitation Data'!$E$12,0,10*ROW('Sanitation Data'!E76)),NA())</f>
        <v>#N/A</v>
      </c>
      <c r="AJ82" s="205" t="e">
        <f ca="1">+IF(AND(ISNUMBER(OFFSET('Sanitation Data'!$E$13,0,10*ROW('Sanitation Data'!E76))),'Data Summary'!CY82="Yes"),OFFSET('Sanitation Data'!$E$13,0,10*ROW('Sanitation Data'!E76)),NA())</f>
        <v>#N/A</v>
      </c>
      <c r="AK82" s="205" t="e">
        <f ca="1">+IF(AND(ISNUMBER(OFFSET('Sanitation Data'!$F$5,0,10*ROW('Sanitation Data'!F76))),'Data Summary'!CZ82="Yes"),100-OFFSET('Sanitation Data'!$F$5,0,10*ROW('Sanitation Data'!F76)),NA())</f>
        <v>#N/A</v>
      </c>
      <c r="AL82" s="205" t="e">
        <f ca="1">+IF(AND(ISNUMBER(OFFSET('Sanitation Data'!$F$7,0,10*ROW('Sanitation Data'!F76))),'Data Summary'!DA82="Yes"),OFFSET('Sanitation Data'!$F$7,0,10*ROW('Sanitation Data'!F76)),NA())</f>
        <v>#N/A</v>
      </c>
      <c r="AM82" s="205" t="e">
        <f ca="1">+IF(AND(ISNUMBER(OFFSET('Sanitation Data'!$F$11,0,10*ROW('Sanitation Data'!F76))),'Data Summary'!DB82="Yes"),OFFSET('Sanitation Data'!$F$11,0,10*ROW('Sanitation Data'!F76)),NA())</f>
        <v>#N/A</v>
      </c>
      <c r="AN82" s="205" t="e">
        <f ca="1">+IF(AND(ISNUMBER(OFFSET('Sanitation Data'!$F$12,0,10*ROW('Sanitation Data'!F76))),'Data Summary'!DC82="Yes"),OFFSET('Sanitation Data'!$F$12,0,10*ROW('Sanitation Data'!F76)),NA())</f>
        <v>#N/A</v>
      </c>
      <c r="AO82" s="205" t="e">
        <f ca="1">+IF(AND(ISNUMBER(OFFSET('Sanitation Data'!$F$13,0,10*ROW('Sanitation Data'!F76))),'Data Summary'!DD82="Yes"),OFFSET('Sanitation Data'!$F$13,0,10*ROW('Sanitation Data'!F76)),NA())</f>
        <v>#N/A</v>
      </c>
      <c r="AP82" s="205" t="e">
        <f ca="1">+IF(AND(ISNUMBER(OFFSET('Sanitation Data'!$G$5,0,10*ROW('Sanitation Data'!G76))),'Data Summary'!DE82="Yes"),100-OFFSET('Sanitation Data'!$G$5,0,10*ROW('Sanitation Data'!G76)),NA())</f>
        <v>#N/A</v>
      </c>
      <c r="AQ82" s="205" t="e">
        <f ca="1">+IF(AND(ISNUMBER(OFFSET('Sanitation Data'!$G$7,0,10*ROW('Sanitation Data'!G76))),'Data Summary'!DF82="Yes"),OFFSET('Sanitation Data'!$G$7,0,10*ROW('Sanitation Data'!G76)),NA())</f>
        <v>#N/A</v>
      </c>
      <c r="AR82" s="205" t="e">
        <f ca="1">+IF(AND(ISNUMBER(OFFSET('Sanitation Data'!$G$11,0,10*ROW('Sanitation Data'!G76))),'Data Summary'!DG82="Yes"),OFFSET('Sanitation Data'!$G$11,0,10*ROW('Sanitation Data'!G76)),NA())</f>
        <v>#N/A</v>
      </c>
      <c r="AS82" s="205" t="e">
        <f ca="1">+IF(AND(ISNUMBER(OFFSET('Sanitation Data'!$G$12,0,10*ROW('Sanitation Data'!G76))),'Data Summary'!DH82="Yes"),OFFSET('Sanitation Data'!$G$12,0,10*ROW('Sanitation Data'!G76)),NA())</f>
        <v>#N/A</v>
      </c>
      <c r="AT82" s="205" t="e">
        <f ca="1">+IF(AND(ISNUMBER(OFFSET('Sanitation Data'!$G$13,0,10*ROW('Sanitation Data'!G76))),'Data Summary'!DI82="Yes"),OFFSET('Sanitation Data'!$G$13,0,10*ROW('Sanitation Data'!G76)),NA())</f>
        <v>#N/A</v>
      </c>
      <c r="AU82" s="205" t="e">
        <f ca="1">+IF(AND(ISNUMBER(OFFSET('Sanitation Data'!$H$5,0,10*ROW('Sanitation Data'!H76))),'Data Summary'!DJ82="Yes"),100-OFFSET('Sanitation Data'!$H$5,0,10*ROW('Sanitation Data'!H76)),NA())</f>
        <v>#N/A</v>
      </c>
      <c r="AV82" s="205" t="e">
        <f ca="1">+IF(AND(ISNUMBER(OFFSET('Sanitation Data'!$H$7,0,10*ROW('Sanitation Data'!H76))),'Data Summary'!DK82="Yes"),OFFSET('Sanitation Data'!$H$7,0,10*ROW('Sanitation Data'!H76)),NA())</f>
        <v>#N/A</v>
      </c>
      <c r="AW82" s="205" t="e">
        <f ca="1">+IF(AND(ISNUMBER(OFFSET('Sanitation Data'!$H$11,0,10*ROW('Sanitation Data'!H76))),'Data Summary'!DL82="Yes"),OFFSET('Sanitation Data'!$H$11,0,10*ROW('Sanitation Data'!H76)),NA())</f>
        <v>#N/A</v>
      </c>
      <c r="AX82" s="205" t="e">
        <f ca="1">+IF(AND(ISNUMBER(OFFSET('Sanitation Data'!$H$12,0,10*ROW('Sanitation Data'!H76))),'Data Summary'!DM82="Yes"),OFFSET('Sanitation Data'!$H$12,0,10*ROW('Sanitation Data'!H76)),NA())</f>
        <v>#N/A</v>
      </c>
      <c r="AY82" s="205" t="e">
        <f ca="1">+IF(AND(ISNUMBER(OFFSET('Sanitation Data'!$H$13,0,10*ROW('Sanitation Data'!H76))),'Data Summary'!DN82="Yes"),OFFSET('Sanitation Data'!$H$13,0,10*ROW('Sanitation Data'!H76)),NA())</f>
        <v>#N/A</v>
      </c>
      <c r="AZ82" s="206" t="e">
        <f ca="1">+IF(AND(ISNUMBER(OFFSET('Hygiene Data'!$C$6,0,10*ROW('Hygiene Data'!C76))),'Data Summary'!DO82="Yes"),OFFSET('Hygiene Data'!$C$6,0,10*ROW('Hygiene Data'!C76)),NA())</f>
        <v>#N/A</v>
      </c>
      <c r="BA82" s="206" t="e">
        <f ca="1">+IF(AND(ISNUMBER(OFFSET('Hygiene Data'!$C$8,0,10*ROW('Hygiene Data'!C76))),'Data Summary'!DP82="Yes"),OFFSET('Hygiene Data'!$C$8,0,10*ROW('Hygiene Data'!C76)),NA())</f>
        <v>#N/A</v>
      </c>
      <c r="BB82" s="206" t="e">
        <f ca="1">+IF(AND(ISNUMBER(OFFSET('Hygiene Data'!$C$10,0,10*ROW('Hygiene Data'!C76))),'Data Summary'!DQ82="Yes"),OFFSET('Hygiene Data'!$C$10,0,10*ROW('Hygiene Data'!C76)),NA())</f>
        <v>#N/A</v>
      </c>
      <c r="BC82" s="206" t="e">
        <f ca="1">+IF(AND(ISNUMBER(OFFSET('Hygiene Data'!$D$6,0,10*ROW('Hygiene Data'!D76))),'Data Summary'!DR82="Yes"),OFFSET('Hygiene Data'!$D$6,0,10*ROW('Hygiene Data'!D76)),NA())</f>
        <v>#N/A</v>
      </c>
      <c r="BD82" s="206" t="e">
        <f ca="1">+IF(AND(ISNUMBER(OFFSET('Hygiene Data'!$D$8,0,10*ROW('Hygiene Data'!D76))),'Data Summary'!DS82="Yes"),OFFSET('Hygiene Data'!$D$8,0,10*ROW('Hygiene Data'!D76)),NA())</f>
        <v>#N/A</v>
      </c>
      <c r="BE82" s="206" t="e">
        <f ca="1">+IF(AND(ISNUMBER(OFFSET('Hygiene Data'!$D$10,0,10*ROW('Hygiene Data'!D76))),'Data Summary'!DT82="Yes"),OFFSET('Hygiene Data'!$D$10,0,10*ROW('Hygiene Data'!D76)),NA())</f>
        <v>#N/A</v>
      </c>
      <c r="BF82" s="206" t="e">
        <f ca="1">+IF(AND(ISNUMBER(OFFSET('Hygiene Data'!$E$6,0,10*ROW('Hygiene Data'!E76))),'Data Summary'!DU82="Yes"),OFFSET('Hygiene Data'!$E$6,0,10*ROW('Hygiene Data'!E76)),NA())</f>
        <v>#N/A</v>
      </c>
      <c r="BG82" s="206" t="e">
        <f ca="1">+IF(AND(ISNUMBER(OFFSET('Hygiene Data'!$E$8,0,10*ROW('Hygiene Data'!E76))),'Data Summary'!DV82="Yes"),OFFSET('Hygiene Data'!$E$8,0,10*ROW('Hygiene Data'!E76)),NA())</f>
        <v>#N/A</v>
      </c>
      <c r="BH82" s="206" t="e">
        <f ca="1">+IF(AND(ISNUMBER(OFFSET('Hygiene Data'!$E$10,0,10*ROW('Hygiene Data'!E76))),'Data Summary'!DW82="Yes"),OFFSET('Hygiene Data'!$E$10,0,10*ROW('Hygiene Data'!E76)),NA())</f>
        <v>#N/A</v>
      </c>
      <c r="BI82" s="206" t="e">
        <f ca="1">+IF(AND(ISNUMBER(OFFSET('Hygiene Data'!$F$6,0,10*ROW('Hygiene Data'!F76))),'Data Summary'!DX82="Yes"),OFFSET('Hygiene Data'!$F$6,0,10*ROW('Hygiene Data'!F76)),NA())</f>
        <v>#N/A</v>
      </c>
      <c r="BJ82" s="206" t="e">
        <f ca="1">+IF(AND(ISNUMBER(OFFSET('Hygiene Data'!$F$8,0,10*ROW('Hygiene Data'!F76))),'Data Summary'!DY82="Yes"),OFFSET('Hygiene Data'!$F$8,0,10*ROW('Hygiene Data'!F76)),NA())</f>
        <v>#N/A</v>
      </c>
      <c r="BK82" s="206" t="e">
        <f ca="1">+IF(AND(ISNUMBER(OFFSET('Hygiene Data'!$F$10,0,10*ROW('Hygiene Data'!F76))),'Data Summary'!DZ82="Yes"),OFFSET('Hygiene Data'!$F$10,0,10*ROW('Hygiene Data'!F76)),NA())</f>
        <v>#N/A</v>
      </c>
      <c r="BL82" s="206" t="e">
        <f ca="1">+IF(AND(ISNUMBER(OFFSET('Hygiene Data'!$G$6,0,10*ROW('Hygiene Data'!G76))),'Data Summary'!EA82="Yes"),OFFSET('Hygiene Data'!$G$6,0,10*ROW('Hygiene Data'!G76)),NA())</f>
        <v>#N/A</v>
      </c>
      <c r="BM82" s="206" t="e">
        <f ca="1">+IF(AND(ISNUMBER(OFFSET('Hygiene Data'!$G$8,0,10*ROW('Hygiene Data'!G76))),'Data Summary'!EB82="Yes"),OFFSET('Hygiene Data'!$G$8,0,10*ROW('Hygiene Data'!G76)),NA())</f>
        <v>#N/A</v>
      </c>
      <c r="BN82" s="206" t="e">
        <f ca="1">+IF(AND(ISNUMBER(OFFSET('Hygiene Data'!$G$10,0,10*ROW('Hygiene Data'!G76))),'Data Summary'!EC82="Yes"),OFFSET('Hygiene Data'!$G$10,0,10*ROW('Hygiene Data'!G76)),NA())</f>
        <v>#N/A</v>
      </c>
      <c r="BO82" s="206" t="e">
        <f ca="1">+IF(AND(ISNUMBER(OFFSET('Hygiene Data'!$H$6,0,10*ROW('Hygiene Data'!H76))),'Data Summary'!ED82="Yes"),OFFSET('Hygiene Data'!$H$6,0,10*ROW('Hygiene Data'!H76)),NA())</f>
        <v>#N/A</v>
      </c>
      <c r="BP82" s="206" t="e">
        <f ca="1">+IF(AND(ISNUMBER(OFFSET('Hygiene Data'!$H$8,0,10*ROW('Hygiene Data'!H76))),'Data Summary'!EE82="Yes"),OFFSET('Hygiene Data'!$H$8,0,10*ROW('Hygiene Data'!H76)),NA())</f>
        <v>#N/A</v>
      </c>
      <c r="BQ82" s="206" t="e">
        <f ca="1">+IF(AND(ISNUMBER(OFFSET('Hygiene Data'!$H$10,0,10*ROW('Hygiene Data'!H76))),'Data Summary'!EF82="Yes"),OFFSET('Hygiene Data'!$H$10,0,10*ROW('Hygiene Data'!H76)),NA())</f>
        <v>#N/A</v>
      </c>
    </row>
    <row r="83" spans="1:69" x14ac:dyDescent="0.25">
      <c r="A83" s="59" t="e">
        <f ca="1">+IF(OFFSET('Water Data'!$B$1,0,10*ROW('Water Data'!B77))="",NA(),OFFSET('Water Data'!$B$1,0,10*ROW('Water Data'!B77)))</f>
        <v>#N/A</v>
      </c>
      <c r="B83" s="59" t="e">
        <f ca="1">+IF(OFFSET('Water Data'!$A$3,0,10*ROW('Water Data'!A80))="",NA(),OFFSET('Water Data'!$A$3,0,10*ROW('Water Data'!A80)))</f>
        <v>#N/A</v>
      </c>
      <c r="C83" s="59" t="e">
        <f ca="1">+IF(OFFSET('Water Data'!$C$3,0,10*ROW('Water Data'!C80))="",NA(),OFFSET('Water Data'!$C$3,0,10*ROW('Water Data'!C80)))</f>
        <v>#N/A</v>
      </c>
      <c r="D83" s="433" t="e">
        <f ca="1">+IF(AND(ISNUMBER(OFFSET('Water Data'!$C$5,0,10*ROW('Water Data'!C77))),'Data Summary'!BS83="Yes"),100-OFFSET('Water Data'!$C$5,0,10*ROW('Water Data'!C77)),NA())</f>
        <v>#N/A</v>
      </c>
      <c r="E83" s="433" t="e">
        <f ca="1">+IF(AND(ISNUMBER(OFFSET('Water Data'!$C$7,0,10*ROW('Water Data'!C77))),'Data Summary'!BT83="Yes"),OFFSET('Water Data'!$C$7,0,10*ROW('Water Data'!C77)),NA())</f>
        <v>#N/A</v>
      </c>
      <c r="F83" s="433" t="e">
        <f ca="1">+IF(AND(ISNUMBER(OFFSET('Water Data'!$C$10,0,10*ROW('Water Data'!C77))),'Data Summary'!BU83="Yes"),OFFSET('Water Data'!$C$10,0,10*ROW('Water Data'!C77)),NA())</f>
        <v>#N/A</v>
      </c>
      <c r="G83" s="433" t="e">
        <f ca="1">+IF(AND(ISNUMBER(OFFSET('Water Data'!$D$5,0,10*ROW('Water Data'!D77))),'Data Summary'!BV83="Yes"),100-OFFSET('Water Data'!$D$5,0,10*ROW('Water Data'!D77)),NA())</f>
        <v>#N/A</v>
      </c>
      <c r="H83" s="433" t="e">
        <f ca="1">+IF(AND(ISNUMBER(OFFSET('Water Data'!$D$7,0,10*ROW('Water Data'!D77))),'Data Summary'!BW83="Yes"),OFFSET('Water Data'!$D$7,0,10*ROW('Water Data'!D77)),NA())</f>
        <v>#N/A</v>
      </c>
      <c r="I83" s="433" t="e">
        <f ca="1">+IF(AND(ISNUMBER(OFFSET('Water Data'!$D$10,0,10*ROW('Water Data'!D77))),'Data Summary'!BX83="Yes"),OFFSET('Water Data'!$D$10,0,10*ROW('Water Data'!D77)),NA())</f>
        <v>#N/A</v>
      </c>
      <c r="J83" s="433" t="e">
        <f ca="1">+IF(AND(ISNUMBER(OFFSET('Water Data'!$E$5,0,10*ROW('Water Data'!E77))),'Data Summary'!BY83="Yes"),100-OFFSET('Water Data'!$E$5,0,10*ROW('Water Data'!E77)),NA())</f>
        <v>#N/A</v>
      </c>
      <c r="K83" s="433" t="e">
        <f ca="1">+IF(AND(ISNUMBER(OFFSET('Water Data'!$E$7,0,10*ROW('Water Data'!E77))),'Data Summary'!BZ83="Yes"),OFFSET('Water Data'!$E$7,0,10*ROW('Water Data'!E77)),NA())</f>
        <v>#N/A</v>
      </c>
      <c r="L83" s="433" t="e">
        <f ca="1">+IF(AND(ISNUMBER(OFFSET('Water Data'!$E$10,0,10*ROW('Water Data'!E77))),'Data Summary'!CA83="Yes"),OFFSET('Water Data'!$E$10,0,10*ROW('Water Data'!E77)),NA())</f>
        <v>#N/A</v>
      </c>
      <c r="M83" s="433" t="e">
        <f ca="1">+IF(AND(ISNUMBER(OFFSET('Water Data'!$F$5,0,10*ROW('Water Data'!F77))),'Data Summary'!CB83="Yes"),100-OFFSET('Water Data'!$F$5,0,10*ROW('Water Data'!F77)),NA())</f>
        <v>#N/A</v>
      </c>
      <c r="N83" s="433" t="e">
        <f ca="1">+IF(AND(ISNUMBER(OFFSET('Water Data'!$F$7,0,10*ROW('Water Data'!F77))),'Data Summary'!CC83="Yes"),OFFSET('Water Data'!$F$7,0,10*ROW('Water Data'!F77)),NA())</f>
        <v>#N/A</v>
      </c>
      <c r="O83" s="433" t="e">
        <f ca="1">+IF(AND(ISNUMBER(OFFSET('Water Data'!$F$10,0,10*ROW('Water Data'!F77))),'Data Summary'!CD83="Yes"),OFFSET('Water Data'!$F$10,0,10*ROW('Water Data'!F77)),NA())</f>
        <v>#N/A</v>
      </c>
      <c r="P83" s="433" t="e">
        <f ca="1">+IF(AND(ISNUMBER(OFFSET('Water Data'!$G$5,0,10*ROW('Water Data'!G77))),'Data Summary'!CE83="Yes"),100-OFFSET('Water Data'!$G$5,0,10*ROW('Water Data'!G77)),NA())</f>
        <v>#N/A</v>
      </c>
      <c r="Q83" s="433" t="e">
        <f ca="1">+IF(AND(ISNUMBER(OFFSET('Water Data'!$G$7,0,10*ROW('Water Data'!G77))),'Data Summary'!CF83="Yes"),OFFSET('Water Data'!$G$7,0,10*ROW('Water Data'!G77)),NA())</f>
        <v>#N/A</v>
      </c>
      <c r="R83" s="433" t="e">
        <f ca="1">+IF(AND(ISNUMBER(OFFSET('Water Data'!$G$10,0,10*ROW('Water Data'!G77))),'Data Summary'!CG83="Yes"),OFFSET('Water Data'!$G$10,0,10*ROW('Water Data'!G77)),NA())</f>
        <v>#N/A</v>
      </c>
      <c r="S83" s="433" t="e">
        <f ca="1">+IF(AND(ISNUMBER(OFFSET('Water Data'!$H$5,0,10*ROW('Water Data'!H77))),'Data Summary'!CH83="Yes"),100-OFFSET('Water Data'!$H$5,0,10*ROW('Water Data'!H77)),NA())</f>
        <v>#N/A</v>
      </c>
      <c r="T83" s="433" t="e">
        <f ca="1">+IF(AND(ISNUMBER(OFFSET('Water Data'!$H$7,0,10*ROW('Water Data'!H77))),'Data Summary'!CI83="Yes"),OFFSET('Water Data'!$H$7,0,10*ROW('Water Data'!H77)),NA())</f>
        <v>#N/A</v>
      </c>
      <c r="U83" s="433" t="e">
        <f ca="1">+IF(AND(ISNUMBER(OFFSET('Water Data'!$H$10,0,10*ROW('Water Data'!H77))),'Data Summary'!CJ83="Yes"),OFFSET('Water Data'!$H$10,0,10*ROW('Water Data'!H77)),NA())</f>
        <v>#N/A</v>
      </c>
      <c r="V83" s="205" t="e">
        <f ca="1">+IF(AND(ISNUMBER(OFFSET('Sanitation Data'!$C$5,0,10*ROW('Sanitation Data'!C77))),'Data Summary'!CK83="Yes"),100-OFFSET('Sanitation Data'!$C$5,0,10*ROW('Sanitation Data'!C77)),NA())</f>
        <v>#N/A</v>
      </c>
      <c r="W83" s="205" t="e">
        <f ca="1">+IF(AND(ISNUMBER(OFFSET('Sanitation Data'!$C$7,0,10*ROW('Sanitation Data'!C77))),'Data Summary'!CL83="Yes"),OFFSET('Sanitation Data'!$C$7,0,10*ROW('Sanitation Data'!C77)),NA())</f>
        <v>#N/A</v>
      </c>
      <c r="X83" s="205" t="e">
        <f ca="1">+IF(AND(ISNUMBER(OFFSET('Sanitation Data'!$C$11,0,10*ROW('Sanitation Data'!C77))),'Data Summary'!CM83="Yes"),OFFSET('Sanitation Data'!$C$11,0,10*ROW('Sanitation Data'!C77)),NA())</f>
        <v>#N/A</v>
      </c>
      <c r="Y83" s="205" t="e">
        <f ca="1">+IF(AND(ISNUMBER(OFFSET('Sanitation Data'!$C$12,0,10*ROW('Sanitation Data'!C77))),'Data Summary'!CN83="Yes"),OFFSET('Sanitation Data'!$C$12,0,10*ROW('Sanitation Data'!C77)),NA())</f>
        <v>#N/A</v>
      </c>
      <c r="Z83" s="205" t="e">
        <f ca="1">+IF(AND(ISNUMBER(OFFSET('Sanitation Data'!$C$13,0,10*ROW('Sanitation Data'!C77))),'Data Summary'!CO83="Yes"),OFFSET('Sanitation Data'!$C$13,0,10*ROW('Sanitation Data'!C77)),NA())</f>
        <v>#N/A</v>
      </c>
      <c r="AA83" s="205" t="e">
        <f ca="1">+IF(AND(ISNUMBER(OFFSET('Sanitation Data'!$D$5,0,10*ROW('Sanitation Data'!D77))),'Data Summary'!CP83="Yes"),100-OFFSET('Sanitation Data'!$D$5,0,10*ROW('Sanitation Data'!D77)),NA())</f>
        <v>#N/A</v>
      </c>
      <c r="AB83" s="205" t="e">
        <f ca="1">+IF(AND(ISNUMBER(OFFSET('Sanitation Data'!$D$7,0,10*ROW('Sanitation Data'!D77))),'Data Summary'!CQ83="Yes"),OFFSET('Sanitation Data'!$D$7,0,10*ROW('Sanitation Data'!D77)),NA())</f>
        <v>#N/A</v>
      </c>
      <c r="AC83" s="205" t="e">
        <f ca="1">+IF(AND(ISNUMBER(OFFSET('Sanitation Data'!$D$11,0,10*ROW('Sanitation Data'!D77))),'Data Summary'!CR83="Yes"),OFFSET('Sanitation Data'!$D$11,0,10*ROW('Sanitation Data'!D77)),NA())</f>
        <v>#N/A</v>
      </c>
      <c r="AD83" s="205" t="e">
        <f ca="1">+IF(AND(ISNUMBER(OFFSET('Sanitation Data'!$D$12,0,10*ROW('Sanitation Data'!D77))),'Data Summary'!CS83="Yes"),OFFSET('Sanitation Data'!$D$12,0,10*ROW('Sanitation Data'!D77)),NA())</f>
        <v>#N/A</v>
      </c>
      <c r="AE83" s="205" t="e">
        <f ca="1">+IF(AND(ISNUMBER(OFFSET('Sanitation Data'!$D$13,0,10*ROW('Sanitation Data'!D77))),'Data Summary'!CT83="Yes"),OFFSET('Sanitation Data'!$D$13,0,10*ROW('Sanitation Data'!D77)),NA())</f>
        <v>#N/A</v>
      </c>
      <c r="AF83" s="205" t="e">
        <f ca="1">+IF(AND(ISNUMBER(OFFSET('Sanitation Data'!$E$5,0,10*ROW('Sanitation Data'!E77))),'Data Summary'!CU83="Yes"),100-OFFSET('Sanitation Data'!$E$5,0,10*ROW('Sanitation Data'!E77)),NA())</f>
        <v>#N/A</v>
      </c>
      <c r="AG83" s="205" t="e">
        <f ca="1">+IF(AND(ISNUMBER(OFFSET('Sanitation Data'!$E$7,0,10*ROW('Sanitation Data'!E77))),'Data Summary'!CV83="Yes"),OFFSET('Sanitation Data'!$E$7,0,10*ROW('Sanitation Data'!E77)),NA())</f>
        <v>#N/A</v>
      </c>
      <c r="AH83" s="205" t="e">
        <f ca="1">+IF(AND(ISNUMBER(OFFSET('Sanitation Data'!$E$11,0,10*ROW('Sanitation Data'!E77))),'Data Summary'!CW83="Yes"),OFFSET('Sanitation Data'!$E$11,0,10*ROW('Sanitation Data'!E77)),NA())</f>
        <v>#N/A</v>
      </c>
      <c r="AI83" s="205" t="e">
        <f ca="1">+IF(AND(ISNUMBER(OFFSET('Sanitation Data'!$E$12,0,10*ROW('Sanitation Data'!E77))),'Data Summary'!CX83="Yes"),OFFSET('Sanitation Data'!$E$12,0,10*ROW('Sanitation Data'!E77)),NA())</f>
        <v>#N/A</v>
      </c>
      <c r="AJ83" s="205" t="e">
        <f ca="1">+IF(AND(ISNUMBER(OFFSET('Sanitation Data'!$E$13,0,10*ROW('Sanitation Data'!E77))),'Data Summary'!CY83="Yes"),OFFSET('Sanitation Data'!$E$13,0,10*ROW('Sanitation Data'!E77)),NA())</f>
        <v>#N/A</v>
      </c>
      <c r="AK83" s="205" t="e">
        <f ca="1">+IF(AND(ISNUMBER(OFFSET('Sanitation Data'!$F$5,0,10*ROW('Sanitation Data'!F77))),'Data Summary'!CZ83="Yes"),100-OFFSET('Sanitation Data'!$F$5,0,10*ROW('Sanitation Data'!F77)),NA())</f>
        <v>#N/A</v>
      </c>
      <c r="AL83" s="205" t="e">
        <f ca="1">+IF(AND(ISNUMBER(OFFSET('Sanitation Data'!$F$7,0,10*ROW('Sanitation Data'!F77))),'Data Summary'!DA83="Yes"),OFFSET('Sanitation Data'!$F$7,0,10*ROW('Sanitation Data'!F77)),NA())</f>
        <v>#N/A</v>
      </c>
      <c r="AM83" s="205" t="e">
        <f ca="1">+IF(AND(ISNUMBER(OFFSET('Sanitation Data'!$F$11,0,10*ROW('Sanitation Data'!F77))),'Data Summary'!DB83="Yes"),OFFSET('Sanitation Data'!$F$11,0,10*ROW('Sanitation Data'!F77)),NA())</f>
        <v>#N/A</v>
      </c>
      <c r="AN83" s="205" t="e">
        <f ca="1">+IF(AND(ISNUMBER(OFFSET('Sanitation Data'!$F$12,0,10*ROW('Sanitation Data'!F77))),'Data Summary'!DC83="Yes"),OFFSET('Sanitation Data'!$F$12,0,10*ROW('Sanitation Data'!F77)),NA())</f>
        <v>#N/A</v>
      </c>
      <c r="AO83" s="205" t="e">
        <f ca="1">+IF(AND(ISNUMBER(OFFSET('Sanitation Data'!$F$13,0,10*ROW('Sanitation Data'!F77))),'Data Summary'!DD83="Yes"),OFFSET('Sanitation Data'!$F$13,0,10*ROW('Sanitation Data'!F77)),NA())</f>
        <v>#N/A</v>
      </c>
      <c r="AP83" s="205" t="e">
        <f ca="1">+IF(AND(ISNUMBER(OFFSET('Sanitation Data'!$G$5,0,10*ROW('Sanitation Data'!G77))),'Data Summary'!DE83="Yes"),100-OFFSET('Sanitation Data'!$G$5,0,10*ROW('Sanitation Data'!G77)),NA())</f>
        <v>#N/A</v>
      </c>
      <c r="AQ83" s="205" t="e">
        <f ca="1">+IF(AND(ISNUMBER(OFFSET('Sanitation Data'!$G$7,0,10*ROW('Sanitation Data'!G77))),'Data Summary'!DF83="Yes"),OFFSET('Sanitation Data'!$G$7,0,10*ROW('Sanitation Data'!G77)),NA())</f>
        <v>#N/A</v>
      </c>
      <c r="AR83" s="205" t="e">
        <f ca="1">+IF(AND(ISNUMBER(OFFSET('Sanitation Data'!$G$11,0,10*ROW('Sanitation Data'!G77))),'Data Summary'!DG83="Yes"),OFFSET('Sanitation Data'!$G$11,0,10*ROW('Sanitation Data'!G77)),NA())</f>
        <v>#N/A</v>
      </c>
      <c r="AS83" s="205" t="e">
        <f ca="1">+IF(AND(ISNUMBER(OFFSET('Sanitation Data'!$G$12,0,10*ROW('Sanitation Data'!G77))),'Data Summary'!DH83="Yes"),OFFSET('Sanitation Data'!$G$12,0,10*ROW('Sanitation Data'!G77)),NA())</f>
        <v>#N/A</v>
      </c>
      <c r="AT83" s="205" t="e">
        <f ca="1">+IF(AND(ISNUMBER(OFFSET('Sanitation Data'!$G$13,0,10*ROW('Sanitation Data'!G77))),'Data Summary'!DI83="Yes"),OFFSET('Sanitation Data'!$G$13,0,10*ROW('Sanitation Data'!G77)),NA())</f>
        <v>#N/A</v>
      </c>
      <c r="AU83" s="205" t="e">
        <f ca="1">+IF(AND(ISNUMBER(OFFSET('Sanitation Data'!$H$5,0,10*ROW('Sanitation Data'!H77))),'Data Summary'!DJ83="Yes"),100-OFFSET('Sanitation Data'!$H$5,0,10*ROW('Sanitation Data'!H77)),NA())</f>
        <v>#N/A</v>
      </c>
      <c r="AV83" s="205" t="e">
        <f ca="1">+IF(AND(ISNUMBER(OFFSET('Sanitation Data'!$H$7,0,10*ROW('Sanitation Data'!H77))),'Data Summary'!DK83="Yes"),OFFSET('Sanitation Data'!$H$7,0,10*ROW('Sanitation Data'!H77)),NA())</f>
        <v>#N/A</v>
      </c>
      <c r="AW83" s="205" t="e">
        <f ca="1">+IF(AND(ISNUMBER(OFFSET('Sanitation Data'!$H$11,0,10*ROW('Sanitation Data'!H77))),'Data Summary'!DL83="Yes"),OFFSET('Sanitation Data'!$H$11,0,10*ROW('Sanitation Data'!H77)),NA())</f>
        <v>#N/A</v>
      </c>
      <c r="AX83" s="205" t="e">
        <f ca="1">+IF(AND(ISNUMBER(OFFSET('Sanitation Data'!$H$12,0,10*ROW('Sanitation Data'!H77))),'Data Summary'!DM83="Yes"),OFFSET('Sanitation Data'!$H$12,0,10*ROW('Sanitation Data'!H77)),NA())</f>
        <v>#N/A</v>
      </c>
      <c r="AY83" s="205" t="e">
        <f ca="1">+IF(AND(ISNUMBER(OFFSET('Sanitation Data'!$H$13,0,10*ROW('Sanitation Data'!H77))),'Data Summary'!DN83="Yes"),OFFSET('Sanitation Data'!$H$13,0,10*ROW('Sanitation Data'!H77)),NA())</f>
        <v>#N/A</v>
      </c>
      <c r="AZ83" s="206" t="e">
        <f ca="1">+IF(AND(ISNUMBER(OFFSET('Hygiene Data'!$C$6,0,10*ROW('Hygiene Data'!C77))),'Data Summary'!DO83="Yes"),OFFSET('Hygiene Data'!$C$6,0,10*ROW('Hygiene Data'!C77)),NA())</f>
        <v>#N/A</v>
      </c>
      <c r="BA83" s="206" t="e">
        <f ca="1">+IF(AND(ISNUMBER(OFFSET('Hygiene Data'!$C$8,0,10*ROW('Hygiene Data'!C77))),'Data Summary'!DP83="Yes"),OFFSET('Hygiene Data'!$C$8,0,10*ROW('Hygiene Data'!C77)),NA())</f>
        <v>#N/A</v>
      </c>
      <c r="BB83" s="206" t="e">
        <f ca="1">+IF(AND(ISNUMBER(OFFSET('Hygiene Data'!$C$10,0,10*ROW('Hygiene Data'!C77))),'Data Summary'!DQ83="Yes"),OFFSET('Hygiene Data'!$C$10,0,10*ROW('Hygiene Data'!C77)),NA())</f>
        <v>#N/A</v>
      </c>
      <c r="BC83" s="206" t="e">
        <f ca="1">+IF(AND(ISNUMBER(OFFSET('Hygiene Data'!$D$6,0,10*ROW('Hygiene Data'!D77))),'Data Summary'!DR83="Yes"),OFFSET('Hygiene Data'!$D$6,0,10*ROW('Hygiene Data'!D77)),NA())</f>
        <v>#N/A</v>
      </c>
      <c r="BD83" s="206" t="e">
        <f ca="1">+IF(AND(ISNUMBER(OFFSET('Hygiene Data'!$D$8,0,10*ROW('Hygiene Data'!D77))),'Data Summary'!DS83="Yes"),OFFSET('Hygiene Data'!$D$8,0,10*ROW('Hygiene Data'!D77)),NA())</f>
        <v>#N/A</v>
      </c>
      <c r="BE83" s="206" t="e">
        <f ca="1">+IF(AND(ISNUMBER(OFFSET('Hygiene Data'!$D$10,0,10*ROW('Hygiene Data'!D77))),'Data Summary'!DT83="Yes"),OFFSET('Hygiene Data'!$D$10,0,10*ROW('Hygiene Data'!D77)),NA())</f>
        <v>#N/A</v>
      </c>
      <c r="BF83" s="206" t="e">
        <f ca="1">+IF(AND(ISNUMBER(OFFSET('Hygiene Data'!$E$6,0,10*ROW('Hygiene Data'!E77))),'Data Summary'!DU83="Yes"),OFFSET('Hygiene Data'!$E$6,0,10*ROW('Hygiene Data'!E77)),NA())</f>
        <v>#N/A</v>
      </c>
      <c r="BG83" s="206" t="e">
        <f ca="1">+IF(AND(ISNUMBER(OFFSET('Hygiene Data'!$E$8,0,10*ROW('Hygiene Data'!E77))),'Data Summary'!DV83="Yes"),OFFSET('Hygiene Data'!$E$8,0,10*ROW('Hygiene Data'!E77)),NA())</f>
        <v>#N/A</v>
      </c>
      <c r="BH83" s="206" t="e">
        <f ca="1">+IF(AND(ISNUMBER(OFFSET('Hygiene Data'!$E$10,0,10*ROW('Hygiene Data'!E77))),'Data Summary'!DW83="Yes"),OFFSET('Hygiene Data'!$E$10,0,10*ROW('Hygiene Data'!E77)),NA())</f>
        <v>#N/A</v>
      </c>
      <c r="BI83" s="206" t="e">
        <f ca="1">+IF(AND(ISNUMBER(OFFSET('Hygiene Data'!$F$6,0,10*ROW('Hygiene Data'!F77))),'Data Summary'!DX83="Yes"),OFFSET('Hygiene Data'!$F$6,0,10*ROW('Hygiene Data'!F77)),NA())</f>
        <v>#N/A</v>
      </c>
      <c r="BJ83" s="206" t="e">
        <f ca="1">+IF(AND(ISNUMBER(OFFSET('Hygiene Data'!$F$8,0,10*ROW('Hygiene Data'!F77))),'Data Summary'!DY83="Yes"),OFFSET('Hygiene Data'!$F$8,0,10*ROW('Hygiene Data'!F77)),NA())</f>
        <v>#N/A</v>
      </c>
      <c r="BK83" s="206" t="e">
        <f ca="1">+IF(AND(ISNUMBER(OFFSET('Hygiene Data'!$F$10,0,10*ROW('Hygiene Data'!F77))),'Data Summary'!DZ83="Yes"),OFFSET('Hygiene Data'!$F$10,0,10*ROW('Hygiene Data'!F77)),NA())</f>
        <v>#N/A</v>
      </c>
      <c r="BL83" s="206" t="e">
        <f ca="1">+IF(AND(ISNUMBER(OFFSET('Hygiene Data'!$G$6,0,10*ROW('Hygiene Data'!G77))),'Data Summary'!EA83="Yes"),OFFSET('Hygiene Data'!$G$6,0,10*ROW('Hygiene Data'!G77)),NA())</f>
        <v>#N/A</v>
      </c>
      <c r="BM83" s="206" t="e">
        <f ca="1">+IF(AND(ISNUMBER(OFFSET('Hygiene Data'!$G$8,0,10*ROW('Hygiene Data'!G77))),'Data Summary'!EB83="Yes"),OFFSET('Hygiene Data'!$G$8,0,10*ROW('Hygiene Data'!G77)),NA())</f>
        <v>#N/A</v>
      </c>
      <c r="BN83" s="206" t="e">
        <f ca="1">+IF(AND(ISNUMBER(OFFSET('Hygiene Data'!$G$10,0,10*ROW('Hygiene Data'!G77))),'Data Summary'!EC83="Yes"),OFFSET('Hygiene Data'!$G$10,0,10*ROW('Hygiene Data'!G77)),NA())</f>
        <v>#N/A</v>
      </c>
      <c r="BO83" s="206" t="e">
        <f ca="1">+IF(AND(ISNUMBER(OFFSET('Hygiene Data'!$H$6,0,10*ROW('Hygiene Data'!H77))),'Data Summary'!ED83="Yes"),OFFSET('Hygiene Data'!$H$6,0,10*ROW('Hygiene Data'!H77)),NA())</f>
        <v>#N/A</v>
      </c>
      <c r="BP83" s="206" t="e">
        <f ca="1">+IF(AND(ISNUMBER(OFFSET('Hygiene Data'!$H$8,0,10*ROW('Hygiene Data'!H77))),'Data Summary'!EE83="Yes"),OFFSET('Hygiene Data'!$H$8,0,10*ROW('Hygiene Data'!H77)),NA())</f>
        <v>#N/A</v>
      </c>
      <c r="BQ83" s="206" t="e">
        <f ca="1">+IF(AND(ISNUMBER(OFFSET('Hygiene Data'!$H$10,0,10*ROW('Hygiene Data'!H77))),'Data Summary'!EF83="Yes"),OFFSET('Hygiene Data'!$H$10,0,10*ROW('Hygiene Data'!H77)),NA())</f>
        <v>#N/A</v>
      </c>
    </row>
    <row r="84" spans="1:69" x14ac:dyDescent="0.25">
      <c r="A84" s="59" t="e">
        <f ca="1">+IF(OFFSET('Water Data'!$B$1,0,10*ROW('Water Data'!B78))="",NA(),OFFSET('Water Data'!$B$1,0,10*ROW('Water Data'!B78)))</f>
        <v>#N/A</v>
      </c>
      <c r="B84" s="59" t="e">
        <f ca="1">+IF(OFFSET('Water Data'!$A$3,0,10*ROW('Water Data'!A81))="",NA(),OFFSET('Water Data'!$A$3,0,10*ROW('Water Data'!A81)))</f>
        <v>#N/A</v>
      </c>
      <c r="C84" s="59" t="e">
        <f ca="1">+IF(OFFSET('Water Data'!$C$3,0,10*ROW('Water Data'!C81))="",NA(),OFFSET('Water Data'!$C$3,0,10*ROW('Water Data'!C81)))</f>
        <v>#N/A</v>
      </c>
      <c r="D84" s="433" t="e">
        <f ca="1">+IF(AND(ISNUMBER(OFFSET('Water Data'!$C$5,0,10*ROW('Water Data'!C78))),'Data Summary'!BS84="Yes"),100-OFFSET('Water Data'!$C$5,0,10*ROW('Water Data'!C78)),NA())</f>
        <v>#N/A</v>
      </c>
      <c r="E84" s="433" t="e">
        <f ca="1">+IF(AND(ISNUMBER(OFFSET('Water Data'!$C$7,0,10*ROW('Water Data'!C78))),'Data Summary'!BT84="Yes"),OFFSET('Water Data'!$C$7,0,10*ROW('Water Data'!C78)),NA())</f>
        <v>#N/A</v>
      </c>
      <c r="F84" s="433" t="e">
        <f ca="1">+IF(AND(ISNUMBER(OFFSET('Water Data'!$C$10,0,10*ROW('Water Data'!C78))),'Data Summary'!BU84="Yes"),OFFSET('Water Data'!$C$10,0,10*ROW('Water Data'!C78)),NA())</f>
        <v>#N/A</v>
      </c>
      <c r="G84" s="433" t="e">
        <f ca="1">+IF(AND(ISNUMBER(OFFSET('Water Data'!$D$5,0,10*ROW('Water Data'!D78))),'Data Summary'!BV84="Yes"),100-OFFSET('Water Data'!$D$5,0,10*ROW('Water Data'!D78)),NA())</f>
        <v>#N/A</v>
      </c>
      <c r="H84" s="433" t="e">
        <f ca="1">+IF(AND(ISNUMBER(OFFSET('Water Data'!$D$7,0,10*ROW('Water Data'!D78))),'Data Summary'!BW84="Yes"),OFFSET('Water Data'!$D$7,0,10*ROW('Water Data'!D78)),NA())</f>
        <v>#N/A</v>
      </c>
      <c r="I84" s="433" t="e">
        <f ca="1">+IF(AND(ISNUMBER(OFFSET('Water Data'!$D$10,0,10*ROW('Water Data'!D78))),'Data Summary'!BX84="Yes"),OFFSET('Water Data'!$D$10,0,10*ROW('Water Data'!D78)),NA())</f>
        <v>#N/A</v>
      </c>
      <c r="J84" s="433" t="e">
        <f ca="1">+IF(AND(ISNUMBER(OFFSET('Water Data'!$E$5,0,10*ROW('Water Data'!E78))),'Data Summary'!BY84="Yes"),100-OFFSET('Water Data'!$E$5,0,10*ROW('Water Data'!E78)),NA())</f>
        <v>#N/A</v>
      </c>
      <c r="K84" s="433" t="e">
        <f ca="1">+IF(AND(ISNUMBER(OFFSET('Water Data'!$E$7,0,10*ROW('Water Data'!E78))),'Data Summary'!BZ84="Yes"),OFFSET('Water Data'!$E$7,0,10*ROW('Water Data'!E78)),NA())</f>
        <v>#N/A</v>
      </c>
      <c r="L84" s="433" t="e">
        <f ca="1">+IF(AND(ISNUMBER(OFFSET('Water Data'!$E$10,0,10*ROW('Water Data'!E78))),'Data Summary'!CA84="Yes"),OFFSET('Water Data'!$E$10,0,10*ROW('Water Data'!E78)),NA())</f>
        <v>#N/A</v>
      </c>
      <c r="M84" s="433" t="e">
        <f ca="1">+IF(AND(ISNUMBER(OFFSET('Water Data'!$F$5,0,10*ROW('Water Data'!F78))),'Data Summary'!CB84="Yes"),100-OFFSET('Water Data'!$F$5,0,10*ROW('Water Data'!F78)),NA())</f>
        <v>#N/A</v>
      </c>
      <c r="N84" s="433" t="e">
        <f ca="1">+IF(AND(ISNUMBER(OFFSET('Water Data'!$F$7,0,10*ROW('Water Data'!F78))),'Data Summary'!CC84="Yes"),OFFSET('Water Data'!$F$7,0,10*ROW('Water Data'!F78)),NA())</f>
        <v>#N/A</v>
      </c>
      <c r="O84" s="433" t="e">
        <f ca="1">+IF(AND(ISNUMBER(OFFSET('Water Data'!$F$10,0,10*ROW('Water Data'!F78))),'Data Summary'!CD84="Yes"),OFFSET('Water Data'!$F$10,0,10*ROW('Water Data'!F78)),NA())</f>
        <v>#N/A</v>
      </c>
      <c r="P84" s="433" t="e">
        <f ca="1">+IF(AND(ISNUMBER(OFFSET('Water Data'!$G$5,0,10*ROW('Water Data'!G78))),'Data Summary'!CE84="Yes"),100-OFFSET('Water Data'!$G$5,0,10*ROW('Water Data'!G78)),NA())</f>
        <v>#N/A</v>
      </c>
      <c r="Q84" s="433" t="e">
        <f ca="1">+IF(AND(ISNUMBER(OFFSET('Water Data'!$G$7,0,10*ROW('Water Data'!G78))),'Data Summary'!CF84="Yes"),OFFSET('Water Data'!$G$7,0,10*ROW('Water Data'!G78)),NA())</f>
        <v>#N/A</v>
      </c>
      <c r="R84" s="433" t="e">
        <f ca="1">+IF(AND(ISNUMBER(OFFSET('Water Data'!$G$10,0,10*ROW('Water Data'!G78))),'Data Summary'!CG84="Yes"),OFFSET('Water Data'!$G$10,0,10*ROW('Water Data'!G78)),NA())</f>
        <v>#N/A</v>
      </c>
      <c r="S84" s="433" t="e">
        <f ca="1">+IF(AND(ISNUMBER(OFFSET('Water Data'!$H$5,0,10*ROW('Water Data'!H78))),'Data Summary'!CH84="Yes"),100-OFFSET('Water Data'!$H$5,0,10*ROW('Water Data'!H78)),NA())</f>
        <v>#N/A</v>
      </c>
      <c r="T84" s="433" t="e">
        <f ca="1">+IF(AND(ISNUMBER(OFFSET('Water Data'!$H$7,0,10*ROW('Water Data'!H78))),'Data Summary'!CI84="Yes"),OFFSET('Water Data'!$H$7,0,10*ROW('Water Data'!H78)),NA())</f>
        <v>#N/A</v>
      </c>
      <c r="U84" s="433" t="e">
        <f ca="1">+IF(AND(ISNUMBER(OFFSET('Water Data'!$H$10,0,10*ROW('Water Data'!H78))),'Data Summary'!CJ84="Yes"),OFFSET('Water Data'!$H$10,0,10*ROW('Water Data'!H78)),NA())</f>
        <v>#N/A</v>
      </c>
      <c r="V84" s="205" t="e">
        <f ca="1">+IF(AND(ISNUMBER(OFFSET('Sanitation Data'!$C$5,0,10*ROW('Sanitation Data'!C78))),'Data Summary'!CK84="Yes"),100-OFFSET('Sanitation Data'!$C$5,0,10*ROW('Sanitation Data'!C78)),NA())</f>
        <v>#N/A</v>
      </c>
      <c r="W84" s="205" t="e">
        <f ca="1">+IF(AND(ISNUMBER(OFFSET('Sanitation Data'!$C$7,0,10*ROW('Sanitation Data'!C78))),'Data Summary'!CL84="Yes"),OFFSET('Sanitation Data'!$C$7,0,10*ROW('Sanitation Data'!C78)),NA())</f>
        <v>#N/A</v>
      </c>
      <c r="X84" s="205" t="e">
        <f ca="1">+IF(AND(ISNUMBER(OFFSET('Sanitation Data'!$C$11,0,10*ROW('Sanitation Data'!C78))),'Data Summary'!CM84="Yes"),OFFSET('Sanitation Data'!$C$11,0,10*ROW('Sanitation Data'!C78)),NA())</f>
        <v>#N/A</v>
      </c>
      <c r="Y84" s="205" t="e">
        <f ca="1">+IF(AND(ISNUMBER(OFFSET('Sanitation Data'!$C$12,0,10*ROW('Sanitation Data'!C78))),'Data Summary'!CN84="Yes"),OFFSET('Sanitation Data'!$C$12,0,10*ROW('Sanitation Data'!C78)),NA())</f>
        <v>#N/A</v>
      </c>
      <c r="Z84" s="205" t="e">
        <f ca="1">+IF(AND(ISNUMBER(OFFSET('Sanitation Data'!$C$13,0,10*ROW('Sanitation Data'!C78))),'Data Summary'!CO84="Yes"),OFFSET('Sanitation Data'!$C$13,0,10*ROW('Sanitation Data'!C78)),NA())</f>
        <v>#N/A</v>
      </c>
      <c r="AA84" s="205" t="e">
        <f ca="1">+IF(AND(ISNUMBER(OFFSET('Sanitation Data'!$D$5,0,10*ROW('Sanitation Data'!D78))),'Data Summary'!CP84="Yes"),100-OFFSET('Sanitation Data'!$D$5,0,10*ROW('Sanitation Data'!D78)),NA())</f>
        <v>#N/A</v>
      </c>
      <c r="AB84" s="205" t="e">
        <f ca="1">+IF(AND(ISNUMBER(OFFSET('Sanitation Data'!$D$7,0,10*ROW('Sanitation Data'!D78))),'Data Summary'!CQ84="Yes"),OFFSET('Sanitation Data'!$D$7,0,10*ROW('Sanitation Data'!D78)),NA())</f>
        <v>#N/A</v>
      </c>
      <c r="AC84" s="205" t="e">
        <f ca="1">+IF(AND(ISNUMBER(OFFSET('Sanitation Data'!$D$11,0,10*ROW('Sanitation Data'!D78))),'Data Summary'!CR84="Yes"),OFFSET('Sanitation Data'!$D$11,0,10*ROW('Sanitation Data'!D78)),NA())</f>
        <v>#N/A</v>
      </c>
      <c r="AD84" s="205" t="e">
        <f ca="1">+IF(AND(ISNUMBER(OFFSET('Sanitation Data'!$D$12,0,10*ROW('Sanitation Data'!D78))),'Data Summary'!CS84="Yes"),OFFSET('Sanitation Data'!$D$12,0,10*ROW('Sanitation Data'!D78)),NA())</f>
        <v>#N/A</v>
      </c>
      <c r="AE84" s="205" t="e">
        <f ca="1">+IF(AND(ISNUMBER(OFFSET('Sanitation Data'!$D$13,0,10*ROW('Sanitation Data'!D78))),'Data Summary'!CT84="Yes"),OFFSET('Sanitation Data'!$D$13,0,10*ROW('Sanitation Data'!D78)),NA())</f>
        <v>#N/A</v>
      </c>
      <c r="AF84" s="205" t="e">
        <f ca="1">+IF(AND(ISNUMBER(OFFSET('Sanitation Data'!$E$5,0,10*ROW('Sanitation Data'!E78))),'Data Summary'!CU84="Yes"),100-OFFSET('Sanitation Data'!$E$5,0,10*ROW('Sanitation Data'!E78)),NA())</f>
        <v>#N/A</v>
      </c>
      <c r="AG84" s="205" t="e">
        <f ca="1">+IF(AND(ISNUMBER(OFFSET('Sanitation Data'!$E$7,0,10*ROW('Sanitation Data'!E78))),'Data Summary'!CV84="Yes"),OFFSET('Sanitation Data'!$E$7,0,10*ROW('Sanitation Data'!E78)),NA())</f>
        <v>#N/A</v>
      </c>
      <c r="AH84" s="205" t="e">
        <f ca="1">+IF(AND(ISNUMBER(OFFSET('Sanitation Data'!$E$11,0,10*ROW('Sanitation Data'!E78))),'Data Summary'!CW84="Yes"),OFFSET('Sanitation Data'!$E$11,0,10*ROW('Sanitation Data'!E78)),NA())</f>
        <v>#N/A</v>
      </c>
      <c r="AI84" s="205" t="e">
        <f ca="1">+IF(AND(ISNUMBER(OFFSET('Sanitation Data'!$E$12,0,10*ROW('Sanitation Data'!E78))),'Data Summary'!CX84="Yes"),OFFSET('Sanitation Data'!$E$12,0,10*ROW('Sanitation Data'!E78)),NA())</f>
        <v>#N/A</v>
      </c>
      <c r="AJ84" s="205" t="e">
        <f ca="1">+IF(AND(ISNUMBER(OFFSET('Sanitation Data'!$E$13,0,10*ROW('Sanitation Data'!E78))),'Data Summary'!CY84="Yes"),OFFSET('Sanitation Data'!$E$13,0,10*ROW('Sanitation Data'!E78)),NA())</f>
        <v>#N/A</v>
      </c>
      <c r="AK84" s="205" t="e">
        <f ca="1">+IF(AND(ISNUMBER(OFFSET('Sanitation Data'!$F$5,0,10*ROW('Sanitation Data'!F78))),'Data Summary'!CZ84="Yes"),100-OFFSET('Sanitation Data'!$F$5,0,10*ROW('Sanitation Data'!F78)),NA())</f>
        <v>#N/A</v>
      </c>
      <c r="AL84" s="205" t="e">
        <f ca="1">+IF(AND(ISNUMBER(OFFSET('Sanitation Data'!$F$7,0,10*ROW('Sanitation Data'!F78))),'Data Summary'!DA84="Yes"),OFFSET('Sanitation Data'!$F$7,0,10*ROW('Sanitation Data'!F78)),NA())</f>
        <v>#N/A</v>
      </c>
      <c r="AM84" s="205" t="e">
        <f ca="1">+IF(AND(ISNUMBER(OFFSET('Sanitation Data'!$F$11,0,10*ROW('Sanitation Data'!F78))),'Data Summary'!DB84="Yes"),OFFSET('Sanitation Data'!$F$11,0,10*ROW('Sanitation Data'!F78)),NA())</f>
        <v>#N/A</v>
      </c>
      <c r="AN84" s="205" t="e">
        <f ca="1">+IF(AND(ISNUMBER(OFFSET('Sanitation Data'!$F$12,0,10*ROW('Sanitation Data'!F78))),'Data Summary'!DC84="Yes"),OFFSET('Sanitation Data'!$F$12,0,10*ROW('Sanitation Data'!F78)),NA())</f>
        <v>#N/A</v>
      </c>
      <c r="AO84" s="205" t="e">
        <f ca="1">+IF(AND(ISNUMBER(OFFSET('Sanitation Data'!$F$13,0,10*ROW('Sanitation Data'!F78))),'Data Summary'!DD84="Yes"),OFFSET('Sanitation Data'!$F$13,0,10*ROW('Sanitation Data'!F78)),NA())</f>
        <v>#N/A</v>
      </c>
      <c r="AP84" s="205" t="e">
        <f ca="1">+IF(AND(ISNUMBER(OFFSET('Sanitation Data'!$G$5,0,10*ROW('Sanitation Data'!G78))),'Data Summary'!DE84="Yes"),100-OFFSET('Sanitation Data'!$G$5,0,10*ROW('Sanitation Data'!G78)),NA())</f>
        <v>#N/A</v>
      </c>
      <c r="AQ84" s="205" t="e">
        <f ca="1">+IF(AND(ISNUMBER(OFFSET('Sanitation Data'!$G$7,0,10*ROW('Sanitation Data'!G78))),'Data Summary'!DF84="Yes"),OFFSET('Sanitation Data'!$G$7,0,10*ROW('Sanitation Data'!G78)),NA())</f>
        <v>#N/A</v>
      </c>
      <c r="AR84" s="205" t="e">
        <f ca="1">+IF(AND(ISNUMBER(OFFSET('Sanitation Data'!$G$11,0,10*ROW('Sanitation Data'!G78))),'Data Summary'!DG84="Yes"),OFFSET('Sanitation Data'!$G$11,0,10*ROW('Sanitation Data'!G78)),NA())</f>
        <v>#N/A</v>
      </c>
      <c r="AS84" s="205" t="e">
        <f ca="1">+IF(AND(ISNUMBER(OFFSET('Sanitation Data'!$G$12,0,10*ROW('Sanitation Data'!G78))),'Data Summary'!DH84="Yes"),OFFSET('Sanitation Data'!$G$12,0,10*ROW('Sanitation Data'!G78)),NA())</f>
        <v>#N/A</v>
      </c>
      <c r="AT84" s="205" t="e">
        <f ca="1">+IF(AND(ISNUMBER(OFFSET('Sanitation Data'!$G$13,0,10*ROW('Sanitation Data'!G78))),'Data Summary'!DI84="Yes"),OFFSET('Sanitation Data'!$G$13,0,10*ROW('Sanitation Data'!G78)),NA())</f>
        <v>#N/A</v>
      </c>
      <c r="AU84" s="205" t="e">
        <f ca="1">+IF(AND(ISNUMBER(OFFSET('Sanitation Data'!$H$5,0,10*ROW('Sanitation Data'!H78))),'Data Summary'!DJ84="Yes"),100-OFFSET('Sanitation Data'!$H$5,0,10*ROW('Sanitation Data'!H78)),NA())</f>
        <v>#N/A</v>
      </c>
      <c r="AV84" s="205" t="e">
        <f ca="1">+IF(AND(ISNUMBER(OFFSET('Sanitation Data'!$H$7,0,10*ROW('Sanitation Data'!H78))),'Data Summary'!DK84="Yes"),OFFSET('Sanitation Data'!$H$7,0,10*ROW('Sanitation Data'!H78)),NA())</f>
        <v>#N/A</v>
      </c>
      <c r="AW84" s="205" t="e">
        <f ca="1">+IF(AND(ISNUMBER(OFFSET('Sanitation Data'!$H$11,0,10*ROW('Sanitation Data'!H78))),'Data Summary'!DL84="Yes"),OFFSET('Sanitation Data'!$H$11,0,10*ROW('Sanitation Data'!H78)),NA())</f>
        <v>#N/A</v>
      </c>
      <c r="AX84" s="205" t="e">
        <f ca="1">+IF(AND(ISNUMBER(OFFSET('Sanitation Data'!$H$12,0,10*ROW('Sanitation Data'!H78))),'Data Summary'!DM84="Yes"),OFFSET('Sanitation Data'!$H$12,0,10*ROW('Sanitation Data'!H78)),NA())</f>
        <v>#N/A</v>
      </c>
      <c r="AY84" s="205" t="e">
        <f ca="1">+IF(AND(ISNUMBER(OFFSET('Sanitation Data'!$H$13,0,10*ROW('Sanitation Data'!H78))),'Data Summary'!DN84="Yes"),OFFSET('Sanitation Data'!$H$13,0,10*ROW('Sanitation Data'!H78)),NA())</f>
        <v>#N/A</v>
      </c>
      <c r="AZ84" s="206" t="e">
        <f ca="1">+IF(AND(ISNUMBER(OFFSET('Hygiene Data'!$C$6,0,10*ROW('Hygiene Data'!C78))),'Data Summary'!DO84="Yes"),OFFSET('Hygiene Data'!$C$6,0,10*ROW('Hygiene Data'!C78)),NA())</f>
        <v>#N/A</v>
      </c>
      <c r="BA84" s="206" t="e">
        <f ca="1">+IF(AND(ISNUMBER(OFFSET('Hygiene Data'!$C$8,0,10*ROW('Hygiene Data'!C78))),'Data Summary'!DP84="Yes"),OFFSET('Hygiene Data'!$C$8,0,10*ROW('Hygiene Data'!C78)),NA())</f>
        <v>#N/A</v>
      </c>
      <c r="BB84" s="206" t="e">
        <f ca="1">+IF(AND(ISNUMBER(OFFSET('Hygiene Data'!$C$10,0,10*ROW('Hygiene Data'!C78))),'Data Summary'!DQ84="Yes"),OFFSET('Hygiene Data'!$C$10,0,10*ROW('Hygiene Data'!C78)),NA())</f>
        <v>#N/A</v>
      </c>
      <c r="BC84" s="206" t="e">
        <f ca="1">+IF(AND(ISNUMBER(OFFSET('Hygiene Data'!$D$6,0,10*ROW('Hygiene Data'!D78))),'Data Summary'!DR84="Yes"),OFFSET('Hygiene Data'!$D$6,0,10*ROW('Hygiene Data'!D78)),NA())</f>
        <v>#N/A</v>
      </c>
      <c r="BD84" s="206" t="e">
        <f ca="1">+IF(AND(ISNUMBER(OFFSET('Hygiene Data'!$D$8,0,10*ROW('Hygiene Data'!D78))),'Data Summary'!DS84="Yes"),OFFSET('Hygiene Data'!$D$8,0,10*ROW('Hygiene Data'!D78)),NA())</f>
        <v>#N/A</v>
      </c>
      <c r="BE84" s="206" t="e">
        <f ca="1">+IF(AND(ISNUMBER(OFFSET('Hygiene Data'!$D$10,0,10*ROW('Hygiene Data'!D78))),'Data Summary'!DT84="Yes"),OFFSET('Hygiene Data'!$D$10,0,10*ROW('Hygiene Data'!D78)),NA())</f>
        <v>#N/A</v>
      </c>
      <c r="BF84" s="206" t="e">
        <f ca="1">+IF(AND(ISNUMBER(OFFSET('Hygiene Data'!$E$6,0,10*ROW('Hygiene Data'!E78))),'Data Summary'!DU84="Yes"),OFFSET('Hygiene Data'!$E$6,0,10*ROW('Hygiene Data'!E78)),NA())</f>
        <v>#N/A</v>
      </c>
      <c r="BG84" s="206" t="e">
        <f ca="1">+IF(AND(ISNUMBER(OFFSET('Hygiene Data'!$E$8,0,10*ROW('Hygiene Data'!E78))),'Data Summary'!DV84="Yes"),OFFSET('Hygiene Data'!$E$8,0,10*ROW('Hygiene Data'!E78)),NA())</f>
        <v>#N/A</v>
      </c>
      <c r="BH84" s="206" t="e">
        <f ca="1">+IF(AND(ISNUMBER(OFFSET('Hygiene Data'!$E$10,0,10*ROW('Hygiene Data'!E78))),'Data Summary'!DW84="Yes"),OFFSET('Hygiene Data'!$E$10,0,10*ROW('Hygiene Data'!E78)),NA())</f>
        <v>#N/A</v>
      </c>
      <c r="BI84" s="206" t="e">
        <f ca="1">+IF(AND(ISNUMBER(OFFSET('Hygiene Data'!$F$6,0,10*ROW('Hygiene Data'!F78))),'Data Summary'!DX84="Yes"),OFFSET('Hygiene Data'!$F$6,0,10*ROW('Hygiene Data'!F78)),NA())</f>
        <v>#N/A</v>
      </c>
      <c r="BJ84" s="206" t="e">
        <f ca="1">+IF(AND(ISNUMBER(OFFSET('Hygiene Data'!$F$8,0,10*ROW('Hygiene Data'!F78))),'Data Summary'!DY84="Yes"),OFFSET('Hygiene Data'!$F$8,0,10*ROW('Hygiene Data'!F78)),NA())</f>
        <v>#N/A</v>
      </c>
      <c r="BK84" s="206" t="e">
        <f ca="1">+IF(AND(ISNUMBER(OFFSET('Hygiene Data'!$F$10,0,10*ROW('Hygiene Data'!F78))),'Data Summary'!DZ84="Yes"),OFFSET('Hygiene Data'!$F$10,0,10*ROW('Hygiene Data'!F78)),NA())</f>
        <v>#N/A</v>
      </c>
      <c r="BL84" s="206" t="e">
        <f ca="1">+IF(AND(ISNUMBER(OFFSET('Hygiene Data'!$G$6,0,10*ROW('Hygiene Data'!G78))),'Data Summary'!EA84="Yes"),OFFSET('Hygiene Data'!$G$6,0,10*ROW('Hygiene Data'!G78)),NA())</f>
        <v>#N/A</v>
      </c>
      <c r="BM84" s="206" t="e">
        <f ca="1">+IF(AND(ISNUMBER(OFFSET('Hygiene Data'!$G$8,0,10*ROW('Hygiene Data'!G78))),'Data Summary'!EB84="Yes"),OFFSET('Hygiene Data'!$G$8,0,10*ROW('Hygiene Data'!G78)),NA())</f>
        <v>#N/A</v>
      </c>
      <c r="BN84" s="206" t="e">
        <f ca="1">+IF(AND(ISNUMBER(OFFSET('Hygiene Data'!$G$10,0,10*ROW('Hygiene Data'!G78))),'Data Summary'!EC84="Yes"),OFFSET('Hygiene Data'!$G$10,0,10*ROW('Hygiene Data'!G78)),NA())</f>
        <v>#N/A</v>
      </c>
      <c r="BO84" s="206" t="e">
        <f ca="1">+IF(AND(ISNUMBER(OFFSET('Hygiene Data'!$H$6,0,10*ROW('Hygiene Data'!H78))),'Data Summary'!ED84="Yes"),OFFSET('Hygiene Data'!$H$6,0,10*ROW('Hygiene Data'!H78)),NA())</f>
        <v>#N/A</v>
      </c>
      <c r="BP84" s="206" t="e">
        <f ca="1">+IF(AND(ISNUMBER(OFFSET('Hygiene Data'!$H$8,0,10*ROW('Hygiene Data'!H78))),'Data Summary'!EE84="Yes"),OFFSET('Hygiene Data'!$H$8,0,10*ROW('Hygiene Data'!H78)),NA())</f>
        <v>#N/A</v>
      </c>
      <c r="BQ84" s="206" t="e">
        <f ca="1">+IF(AND(ISNUMBER(OFFSET('Hygiene Data'!$H$10,0,10*ROW('Hygiene Data'!H78))),'Data Summary'!EF84="Yes"),OFFSET('Hygiene Data'!$H$10,0,10*ROW('Hygiene Data'!H78)),NA())</f>
        <v>#N/A</v>
      </c>
    </row>
    <row r="85" spans="1:69" x14ac:dyDescent="0.25">
      <c r="A85" s="59" t="e">
        <f ca="1">+IF(OFFSET('Water Data'!$B$1,0,10*ROW('Water Data'!B79))="",NA(),OFFSET('Water Data'!$B$1,0,10*ROW('Water Data'!B79)))</f>
        <v>#N/A</v>
      </c>
      <c r="B85" s="59" t="e">
        <f ca="1">+IF(OFFSET('Water Data'!$A$3,0,10*ROW('Water Data'!A82))="",NA(),OFFSET('Water Data'!$A$3,0,10*ROW('Water Data'!A82)))</f>
        <v>#N/A</v>
      </c>
      <c r="C85" s="59" t="e">
        <f ca="1">+IF(OFFSET('Water Data'!$C$3,0,10*ROW('Water Data'!C82))="",NA(),OFFSET('Water Data'!$C$3,0,10*ROW('Water Data'!C82)))</f>
        <v>#N/A</v>
      </c>
      <c r="D85" s="433" t="e">
        <f ca="1">+IF(AND(ISNUMBER(OFFSET('Water Data'!$C$5,0,10*ROW('Water Data'!C79))),'Data Summary'!BS85="Yes"),100-OFFSET('Water Data'!$C$5,0,10*ROW('Water Data'!C79)),NA())</f>
        <v>#N/A</v>
      </c>
      <c r="E85" s="433" t="e">
        <f ca="1">+IF(AND(ISNUMBER(OFFSET('Water Data'!$C$7,0,10*ROW('Water Data'!C79))),'Data Summary'!BT85="Yes"),OFFSET('Water Data'!$C$7,0,10*ROW('Water Data'!C79)),NA())</f>
        <v>#N/A</v>
      </c>
      <c r="F85" s="433" t="e">
        <f ca="1">+IF(AND(ISNUMBER(OFFSET('Water Data'!$C$10,0,10*ROW('Water Data'!C79))),'Data Summary'!BU85="Yes"),OFFSET('Water Data'!$C$10,0,10*ROW('Water Data'!C79)),NA())</f>
        <v>#N/A</v>
      </c>
      <c r="G85" s="433" t="e">
        <f ca="1">+IF(AND(ISNUMBER(OFFSET('Water Data'!$D$5,0,10*ROW('Water Data'!D79))),'Data Summary'!BV85="Yes"),100-OFFSET('Water Data'!$D$5,0,10*ROW('Water Data'!D79)),NA())</f>
        <v>#N/A</v>
      </c>
      <c r="H85" s="433" t="e">
        <f ca="1">+IF(AND(ISNUMBER(OFFSET('Water Data'!$D$7,0,10*ROW('Water Data'!D79))),'Data Summary'!BW85="Yes"),OFFSET('Water Data'!$D$7,0,10*ROW('Water Data'!D79)),NA())</f>
        <v>#N/A</v>
      </c>
      <c r="I85" s="433" t="e">
        <f ca="1">+IF(AND(ISNUMBER(OFFSET('Water Data'!$D$10,0,10*ROW('Water Data'!D79))),'Data Summary'!BX85="Yes"),OFFSET('Water Data'!$D$10,0,10*ROW('Water Data'!D79)),NA())</f>
        <v>#N/A</v>
      </c>
      <c r="J85" s="433" t="e">
        <f ca="1">+IF(AND(ISNUMBER(OFFSET('Water Data'!$E$5,0,10*ROW('Water Data'!E79))),'Data Summary'!BY85="Yes"),100-OFFSET('Water Data'!$E$5,0,10*ROW('Water Data'!E79)),NA())</f>
        <v>#N/A</v>
      </c>
      <c r="K85" s="433" t="e">
        <f ca="1">+IF(AND(ISNUMBER(OFFSET('Water Data'!$E$7,0,10*ROW('Water Data'!E79))),'Data Summary'!BZ85="Yes"),OFFSET('Water Data'!$E$7,0,10*ROW('Water Data'!E79)),NA())</f>
        <v>#N/A</v>
      </c>
      <c r="L85" s="433" t="e">
        <f ca="1">+IF(AND(ISNUMBER(OFFSET('Water Data'!$E$10,0,10*ROW('Water Data'!E79))),'Data Summary'!CA85="Yes"),OFFSET('Water Data'!$E$10,0,10*ROW('Water Data'!E79)),NA())</f>
        <v>#N/A</v>
      </c>
      <c r="M85" s="433" t="e">
        <f ca="1">+IF(AND(ISNUMBER(OFFSET('Water Data'!$F$5,0,10*ROW('Water Data'!F79))),'Data Summary'!CB85="Yes"),100-OFFSET('Water Data'!$F$5,0,10*ROW('Water Data'!F79)),NA())</f>
        <v>#N/A</v>
      </c>
      <c r="N85" s="433" t="e">
        <f ca="1">+IF(AND(ISNUMBER(OFFSET('Water Data'!$F$7,0,10*ROW('Water Data'!F79))),'Data Summary'!CC85="Yes"),OFFSET('Water Data'!$F$7,0,10*ROW('Water Data'!F79)),NA())</f>
        <v>#N/A</v>
      </c>
      <c r="O85" s="433" t="e">
        <f ca="1">+IF(AND(ISNUMBER(OFFSET('Water Data'!$F$10,0,10*ROW('Water Data'!F79))),'Data Summary'!CD85="Yes"),OFFSET('Water Data'!$F$10,0,10*ROW('Water Data'!F79)),NA())</f>
        <v>#N/A</v>
      </c>
      <c r="P85" s="433" t="e">
        <f ca="1">+IF(AND(ISNUMBER(OFFSET('Water Data'!$G$5,0,10*ROW('Water Data'!G79))),'Data Summary'!CE85="Yes"),100-OFFSET('Water Data'!$G$5,0,10*ROW('Water Data'!G79)),NA())</f>
        <v>#N/A</v>
      </c>
      <c r="Q85" s="433" t="e">
        <f ca="1">+IF(AND(ISNUMBER(OFFSET('Water Data'!$G$7,0,10*ROW('Water Data'!G79))),'Data Summary'!CF85="Yes"),OFFSET('Water Data'!$G$7,0,10*ROW('Water Data'!G79)),NA())</f>
        <v>#N/A</v>
      </c>
      <c r="R85" s="433" t="e">
        <f ca="1">+IF(AND(ISNUMBER(OFFSET('Water Data'!$G$10,0,10*ROW('Water Data'!G79))),'Data Summary'!CG85="Yes"),OFFSET('Water Data'!$G$10,0,10*ROW('Water Data'!G79)),NA())</f>
        <v>#N/A</v>
      </c>
      <c r="S85" s="433" t="e">
        <f ca="1">+IF(AND(ISNUMBER(OFFSET('Water Data'!$H$5,0,10*ROW('Water Data'!H79))),'Data Summary'!CH85="Yes"),100-OFFSET('Water Data'!$H$5,0,10*ROW('Water Data'!H79)),NA())</f>
        <v>#N/A</v>
      </c>
      <c r="T85" s="433" t="e">
        <f ca="1">+IF(AND(ISNUMBER(OFFSET('Water Data'!$H$7,0,10*ROW('Water Data'!H79))),'Data Summary'!CI85="Yes"),OFFSET('Water Data'!$H$7,0,10*ROW('Water Data'!H79)),NA())</f>
        <v>#N/A</v>
      </c>
      <c r="U85" s="433" t="e">
        <f ca="1">+IF(AND(ISNUMBER(OFFSET('Water Data'!$H$10,0,10*ROW('Water Data'!H79))),'Data Summary'!CJ85="Yes"),OFFSET('Water Data'!$H$10,0,10*ROW('Water Data'!H79)),NA())</f>
        <v>#N/A</v>
      </c>
      <c r="V85" s="205" t="e">
        <f ca="1">+IF(AND(ISNUMBER(OFFSET('Sanitation Data'!$C$5,0,10*ROW('Sanitation Data'!C79))),'Data Summary'!CK85="Yes"),100-OFFSET('Sanitation Data'!$C$5,0,10*ROW('Sanitation Data'!C79)),NA())</f>
        <v>#N/A</v>
      </c>
      <c r="W85" s="205" t="e">
        <f ca="1">+IF(AND(ISNUMBER(OFFSET('Sanitation Data'!$C$7,0,10*ROW('Sanitation Data'!C79))),'Data Summary'!CL85="Yes"),OFFSET('Sanitation Data'!$C$7,0,10*ROW('Sanitation Data'!C79)),NA())</f>
        <v>#N/A</v>
      </c>
      <c r="X85" s="205" t="e">
        <f ca="1">+IF(AND(ISNUMBER(OFFSET('Sanitation Data'!$C$11,0,10*ROW('Sanitation Data'!C79))),'Data Summary'!CM85="Yes"),OFFSET('Sanitation Data'!$C$11,0,10*ROW('Sanitation Data'!C79)),NA())</f>
        <v>#N/A</v>
      </c>
      <c r="Y85" s="205" t="e">
        <f ca="1">+IF(AND(ISNUMBER(OFFSET('Sanitation Data'!$C$12,0,10*ROW('Sanitation Data'!C79))),'Data Summary'!CN85="Yes"),OFFSET('Sanitation Data'!$C$12,0,10*ROW('Sanitation Data'!C79)),NA())</f>
        <v>#N/A</v>
      </c>
      <c r="Z85" s="205" t="e">
        <f ca="1">+IF(AND(ISNUMBER(OFFSET('Sanitation Data'!$C$13,0,10*ROW('Sanitation Data'!C79))),'Data Summary'!CO85="Yes"),OFFSET('Sanitation Data'!$C$13,0,10*ROW('Sanitation Data'!C79)),NA())</f>
        <v>#N/A</v>
      </c>
      <c r="AA85" s="205" t="e">
        <f ca="1">+IF(AND(ISNUMBER(OFFSET('Sanitation Data'!$D$5,0,10*ROW('Sanitation Data'!D79))),'Data Summary'!CP85="Yes"),100-OFFSET('Sanitation Data'!$D$5,0,10*ROW('Sanitation Data'!D79)),NA())</f>
        <v>#N/A</v>
      </c>
      <c r="AB85" s="205" t="e">
        <f ca="1">+IF(AND(ISNUMBER(OFFSET('Sanitation Data'!$D$7,0,10*ROW('Sanitation Data'!D79))),'Data Summary'!CQ85="Yes"),OFFSET('Sanitation Data'!$D$7,0,10*ROW('Sanitation Data'!D79)),NA())</f>
        <v>#N/A</v>
      </c>
      <c r="AC85" s="205" t="e">
        <f ca="1">+IF(AND(ISNUMBER(OFFSET('Sanitation Data'!$D$11,0,10*ROW('Sanitation Data'!D79))),'Data Summary'!CR85="Yes"),OFFSET('Sanitation Data'!$D$11,0,10*ROW('Sanitation Data'!D79)),NA())</f>
        <v>#N/A</v>
      </c>
      <c r="AD85" s="205" t="e">
        <f ca="1">+IF(AND(ISNUMBER(OFFSET('Sanitation Data'!$D$12,0,10*ROW('Sanitation Data'!D79))),'Data Summary'!CS85="Yes"),OFFSET('Sanitation Data'!$D$12,0,10*ROW('Sanitation Data'!D79)),NA())</f>
        <v>#N/A</v>
      </c>
      <c r="AE85" s="205" t="e">
        <f ca="1">+IF(AND(ISNUMBER(OFFSET('Sanitation Data'!$D$13,0,10*ROW('Sanitation Data'!D79))),'Data Summary'!CT85="Yes"),OFFSET('Sanitation Data'!$D$13,0,10*ROW('Sanitation Data'!D79)),NA())</f>
        <v>#N/A</v>
      </c>
      <c r="AF85" s="205" t="e">
        <f ca="1">+IF(AND(ISNUMBER(OFFSET('Sanitation Data'!$E$5,0,10*ROW('Sanitation Data'!E79))),'Data Summary'!CU85="Yes"),100-OFFSET('Sanitation Data'!$E$5,0,10*ROW('Sanitation Data'!E79)),NA())</f>
        <v>#N/A</v>
      </c>
      <c r="AG85" s="205" t="e">
        <f ca="1">+IF(AND(ISNUMBER(OFFSET('Sanitation Data'!$E$7,0,10*ROW('Sanitation Data'!E79))),'Data Summary'!CV85="Yes"),OFFSET('Sanitation Data'!$E$7,0,10*ROW('Sanitation Data'!E79)),NA())</f>
        <v>#N/A</v>
      </c>
      <c r="AH85" s="205" t="e">
        <f ca="1">+IF(AND(ISNUMBER(OFFSET('Sanitation Data'!$E$11,0,10*ROW('Sanitation Data'!E79))),'Data Summary'!CW85="Yes"),OFFSET('Sanitation Data'!$E$11,0,10*ROW('Sanitation Data'!E79)),NA())</f>
        <v>#N/A</v>
      </c>
      <c r="AI85" s="205" t="e">
        <f ca="1">+IF(AND(ISNUMBER(OFFSET('Sanitation Data'!$E$12,0,10*ROW('Sanitation Data'!E79))),'Data Summary'!CX85="Yes"),OFFSET('Sanitation Data'!$E$12,0,10*ROW('Sanitation Data'!E79)),NA())</f>
        <v>#N/A</v>
      </c>
      <c r="AJ85" s="205" t="e">
        <f ca="1">+IF(AND(ISNUMBER(OFFSET('Sanitation Data'!$E$13,0,10*ROW('Sanitation Data'!E79))),'Data Summary'!CY85="Yes"),OFFSET('Sanitation Data'!$E$13,0,10*ROW('Sanitation Data'!E79)),NA())</f>
        <v>#N/A</v>
      </c>
      <c r="AK85" s="205" t="e">
        <f ca="1">+IF(AND(ISNUMBER(OFFSET('Sanitation Data'!$F$5,0,10*ROW('Sanitation Data'!F79))),'Data Summary'!CZ85="Yes"),100-OFFSET('Sanitation Data'!$F$5,0,10*ROW('Sanitation Data'!F79)),NA())</f>
        <v>#N/A</v>
      </c>
      <c r="AL85" s="205" t="e">
        <f ca="1">+IF(AND(ISNUMBER(OFFSET('Sanitation Data'!$F$7,0,10*ROW('Sanitation Data'!F79))),'Data Summary'!DA85="Yes"),OFFSET('Sanitation Data'!$F$7,0,10*ROW('Sanitation Data'!F79)),NA())</f>
        <v>#N/A</v>
      </c>
      <c r="AM85" s="205" t="e">
        <f ca="1">+IF(AND(ISNUMBER(OFFSET('Sanitation Data'!$F$11,0,10*ROW('Sanitation Data'!F79))),'Data Summary'!DB85="Yes"),OFFSET('Sanitation Data'!$F$11,0,10*ROW('Sanitation Data'!F79)),NA())</f>
        <v>#N/A</v>
      </c>
      <c r="AN85" s="205" t="e">
        <f ca="1">+IF(AND(ISNUMBER(OFFSET('Sanitation Data'!$F$12,0,10*ROW('Sanitation Data'!F79))),'Data Summary'!DC85="Yes"),OFFSET('Sanitation Data'!$F$12,0,10*ROW('Sanitation Data'!F79)),NA())</f>
        <v>#N/A</v>
      </c>
      <c r="AO85" s="205" t="e">
        <f ca="1">+IF(AND(ISNUMBER(OFFSET('Sanitation Data'!$F$13,0,10*ROW('Sanitation Data'!F79))),'Data Summary'!DD85="Yes"),OFFSET('Sanitation Data'!$F$13,0,10*ROW('Sanitation Data'!F79)),NA())</f>
        <v>#N/A</v>
      </c>
      <c r="AP85" s="205" t="e">
        <f ca="1">+IF(AND(ISNUMBER(OFFSET('Sanitation Data'!$G$5,0,10*ROW('Sanitation Data'!G79))),'Data Summary'!DE85="Yes"),100-OFFSET('Sanitation Data'!$G$5,0,10*ROW('Sanitation Data'!G79)),NA())</f>
        <v>#N/A</v>
      </c>
      <c r="AQ85" s="205" t="e">
        <f ca="1">+IF(AND(ISNUMBER(OFFSET('Sanitation Data'!$G$7,0,10*ROW('Sanitation Data'!G79))),'Data Summary'!DF85="Yes"),OFFSET('Sanitation Data'!$G$7,0,10*ROW('Sanitation Data'!G79)),NA())</f>
        <v>#N/A</v>
      </c>
      <c r="AR85" s="205" t="e">
        <f ca="1">+IF(AND(ISNUMBER(OFFSET('Sanitation Data'!$G$11,0,10*ROW('Sanitation Data'!G79))),'Data Summary'!DG85="Yes"),OFFSET('Sanitation Data'!$G$11,0,10*ROW('Sanitation Data'!G79)),NA())</f>
        <v>#N/A</v>
      </c>
      <c r="AS85" s="205" t="e">
        <f ca="1">+IF(AND(ISNUMBER(OFFSET('Sanitation Data'!$G$12,0,10*ROW('Sanitation Data'!G79))),'Data Summary'!DH85="Yes"),OFFSET('Sanitation Data'!$G$12,0,10*ROW('Sanitation Data'!G79)),NA())</f>
        <v>#N/A</v>
      </c>
      <c r="AT85" s="205" t="e">
        <f ca="1">+IF(AND(ISNUMBER(OFFSET('Sanitation Data'!$G$13,0,10*ROW('Sanitation Data'!G79))),'Data Summary'!DI85="Yes"),OFFSET('Sanitation Data'!$G$13,0,10*ROW('Sanitation Data'!G79)),NA())</f>
        <v>#N/A</v>
      </c>
      <c r="AU85" s="205" t="e">
        <f ca="1">+IF(AND(ISNUMBER(OFFSET('Sanitation Data'!$H$5,0,10*ROW('Sanitation Data'!H79))),'Data Summary'!DJ85="Yes"),100-OFFSET('Sanitation Data'!$H$5,0,10*ROW('Sanitation Data'!H79)),NA())</f>
        <v>#N/A</v>
      </c>
      <c r="AV85" s="205" t="e">
        <f ca="1">+IF(AND(ISNUMBER(OFFSET('Sanitation Data'!$H$7,0,10*ROW('Sanitation Data'!H79))),'Data Summary'!DK85="Yes"),OFFSET('Sanitation Data'!$H$7,0,10*ROW('Sanitation Data'!H79)),NA())</f>
        <v>#N/A</v>
      </c>
      <c r="AW85" s="205" t="e">
        <f ca="1">+IF(AND(ISNUMBER(OFFSET('Sanitation Data'!$H$11,0,10*ROW('Sanitation Data'!H79))),'Data Summary'!DL85="Yes"),OFFSET('Sanitation Data'!$H$11,0,10*ROW('Sanitation Data'!H79)),NA())</f>
        <v>#N/A</v>
      </c>
      <c r="AX85" s="205" t="e">
        <f ca="1">+IF(AND(ISNUMBER(OFFSET('Sanitation Data'!$H$12,0,10*ROW('Sanitation Data'!H79))),'Data Summary'!DM85="Yes"),OFFSET('Sanitation Data'!$H$12,0,10*ROW('Sanitation Data'!H79)),NA())</f>
        <v>#N/A</v>
      </c>
      <c r="AY85" s="205" t="e">
        <f ca="1">+IF(AND(ISNUMBER(OFFSET('Sanitation Data'!$H$13,0,10*ROW('Sanitation Data'!H79))),'Data Summary'!DN85="Yes"),OFFSET('Sanitation Data'!$H$13,0,10*ROW('Sanitation Data'!H79)),NA())</f>
        <v>#N/A</v>
      </c>
      <c r="AZ85" s="206" t="e">
        <f ca="1">+IF(AND(ISNUMBER(OFFSET('Hygiene Data'!$C$6,0,10*ROW('Hygiene Data'!C79))),'Data Summary'!DO85="Yes"),OFFSET('Hygiene Data'!$C$6,0,10*ROW('Hygiene Data'!C79)),NA())</f>
        <v>#N/A</v>
      </c>
      <c r="BA85" s="206" t="e">
        <f ca="1">+IF(AND(ISNUMBER(OFFSET('Hygiene Data'!$C$8,0,10*ROW('Hygiene Data'!C79))),'Data Summary'!DP85="Yes"),OFFSET('Hygiene Data'!$C$8,0,10*ROW('Hygiene Data'!C79)),NA())</f>
        <v>#N/A</v>
      </c>
      <c r="BB85" s="206" t="e">
        <f ca="1">+IF(AND(ISNUMBER(OFFSET('Hygiene Data'!$C$10,0,10*ROW('Hygiene Data'!C79))),'Data Summary'!DQ85="Yes"),OFFSET('Hygiene Data'!$C$10,0,10*ROW('Hygiene Data'!C79)),NA())</f>
        <v>#N/A</v>
      </c>
      <c r="BC85" s="206" t="e">
        <f ca="1">+IF(AND(ISNUMBER(OFFSET('Hygiene Data'!$D$6,0,10*ROW('Hygiene Data'!D79))),'Data Summary'!DR85="Yes"),OFFSET('Hygiene Data'!$D$6,0,10*ROW('Hygiene Data'!D79)),NA())</f>
        <v>#N/A</v>
      </c>
      <c r="BD85" s="206" t="e">
        <f ca="1">+IF(AND(ISNUMBER(OFFSET('Hygiene Data'!$D$8,0,10*ROW('Hygiene Data'!D79))),'Data Summary'!DS85="Yes"),OFFSET('Hygiene Data'!$D$8,0,10*ROW('Hygiene Data'!D79)),NA())</f>
        <v>#N/A</v>
      </c>
      <c r="BE85" s="206" t="e">
        <f ca="1">+IF(AND(ISNUMBER(OFFSET('Hygiene Data'!$D$10,0,10*ROW('Hygiene Data'!D79))),'Data Summary'!DT85="Yes"),OFFSET('Hygiene Data'!$D$10,0,10*ROW('Hygiene Data'!D79)),NA())</f>
        <v>#N/A</v>
      </c>
      <c r="BF85" s="206" t="e">
        <f ca="1">+IF(AND(ISNUMBER(OFFSET('Hygiene Data'!$E$6,0,10*ROW('Hygiene Data'!E79))),'Data Summary'!DU85="Yes"),OFFSET('Hygiene Data'!$E$6,0,10*ROW('Hygiene Data'!E79)),NA())</f>
        <v>#N/A</v>
      </c>
      <c r="BG85" s="206" t="e">
        <f ca="1">+IF(AND(ISNUMBER(OFFSET('Hygiene Data'!$E$8,0,10*ROW('Hygiene Data'!E79))),'Data Summary'!DV85="Yes"),OFFSET('Hygiene Data'!$E$8,0,10*ROW('Hygiene Data'!E79)),NA())</f>
        <v>#N/A</v>
      </c>
      <c r="BH85" s="206" t="e">
        <f ca="1">+IF(AND(ISNUMBER(OFFSET('Hygiene Data'!$E$10,0,10*ROW('Hygiene Data'!E79))),'Data Summary'!DW85="Yes"),OFFSET('Hygiene Data'!$E$10,0,10*ROW('Hygiene Data'!E79)),NA())</f>
        <v>#N/A</v>
      </c>
      <c r="BI85" s="206" t="e">
        <f ca="1">+IF(AND(ISNUMBER(OFFSET('Hygiene Data'!$F$6,0,10*ROW('Hygiene Data'!F79))),'Data Summary'!DX85="Yes"),OFFSET('Hygiene Data'!$F$6,0,10*ROW('Hygiene Data'!F79)),NA())</f>
        <v>#N/A</v>
      </c>
      <c r="BJ85" s="206" t="e">
        <f ca="1">+IF(AND(ISNUMBER(OFFSET('Hygiene Data'!$F$8,0,10*ROW('Hygiene Data'!F79))),'Data Summary'!DY85="Yes"),OFFSET('Hygiene Data'!$F$8,0,10*ROW('Hygiene Data'!F79)),NA())</f>
        <v>#N/A</v>
      </c>
      <c r="BK85" s="206" t="e">
        <f ca="1">+IF(AND(ISNUMBER(OFFSET('Hygiene Data'!$F$10,0,10*ROW('Hygiene Data'!F79))),'Data Summary'!DZ85="Yes"),OFFSET('Hygiene Data'!$F$10,0,10*ROW('Hygiene Data'!F79)),NA())</f>
        <v>#N/A</v>
      </c>
      <c r="BL85" s="206" t="e">
        <f ca="1">+IF(AND(ISNUMBER(OFFSET('Hygiene Data'!$G$6,0,10*ROW('Hygiene Data'!G79))),'Data Summary'!EA85="Yes"),OFFSET('Hygiene Data'!$G$6,0,10*ROW('Hygiene Data'!G79)),NA())</f>
        <v>#N/A</v>
      </c>
      <c r="BM85" s="206" t="e">
        <f ca="1">+IF(AND(ISNUMBER(OFFSET('Hygiene Data'!$G$8,0,10*ROW('Hygiene Data'!G79))),'Data Summary'!EB85="Yes"),OFFSET('Hygiene Data'!$G$8,0,10*ROW('Hygiene Data'!G79)),NA())</f>
        <v>#N/A</v>
      </c>
      <c r="BN85" s="206" t="e">
        <f ca="1">+IF(AND(ISNUMBER(OFFSET('Hygiene Data'!$G$10,0,10*ROW('Hygiene Data'!G79))),'Data Summary'!EC85="Yes"),OFFSET('Hygiene Data'!$G$10,0,10*ROW('Hygiene Data'!G79)),NA())</f>
        <v>#N/A</v>
      </c>
      <c r="BO85" s="206" t="e">
        <f ca="1">+IF(AND(ISNUMBER(OFFSET('Hygiene Data'!$H$6,0,10*ROW('Hygiene Data'!H79))),'Data Summary'!ED85="Yes"),OFFSET('Hygiene Data'!$H$6,0,10*ROW('Hygiene Data'!H79)),NA())</f>
        <v>#N/A</v>
      </c>
      <c r="BP85" s="206" t="e">
        <f ca="1">+IF(AND(ISNUMBER(OFFSET('Hygiene Data'!$H$8,0,10*ROW('Hygiene Data'!H79))),'Data Summary'!EE85="Yes"),OFFSET('Hygiene Data'!$H$8,0,10*ROW('Hygiene Data'!H79)),NA())</f>
        <v>#N/A</v>
      </c>
      <c r="BQ85" s="206" t="e">
        <f ca="1">+IF(AND(ISNUMBER(OFFSET('Hygiene Data'!$H$10,0,10*ROW('Hygiene Data'!H79))),'Data Summary'!EF85="Yes"),OFFSET('Hygiene Data'!$H$10,0,10*ROW('Hygiene Data'!H79)),NA())</f>
        <v>#N/A</v>
      </c>
    </row>
    <row r="86" spans="1:69" x14ac:dyDescent="0.25">
      <c r="A86" s="59" t="e">
        <f ca="1">+IF(OFFSET('Water Data'!$B$1,0,10*ROW('Water Data'!B80))="",NA(),OFFSET('Water Data'!$B$1,0,10*ROW('Water Data'!B80)))</f>
        <v>#N/A</v>
      </c>
      <c r="B86" s="59" t="e">
        <f ca="1">+IF(OFFSET('Water Data'!$A$3,0,10*ROW('Water Data'!A83))="",NA(),OFFSET('Water Data'!$A$3,0,10*ROW('Water Data'!A83)))</f>
        <v>#N/A</v>
      </c>
      <c r="C86" s="59" t="e">
        <f ca="1">+IF(OFFSET('Water Data'!$C$3,0,10*ROW('Water Data'!C83))="",NA(),OFFSET('Water Data'!$C$3,0,10*ROW('Water Data'!C83)))</f>
        <v>#N/A</v>
      </c>
      <c r="D86" s="433" t="e">
        <f ca="1">+IF(AND(ISNUMBER(OFFSET('Water Data'!$C$5,0,10*ROW('Water Data'!C80))),'Data Summary'!BS86="Yes"),100-OFFSET('Water Data'!$C$5,0,10*ROW('Water Data'!C80)),NA())</f>
        <v>#N/A</v>
      </c>
      <c r="E86" s="433" t="e">
        <f ca="1">+IF(AND(ISNUMBER(OFFSET('Water Data'!$C$7,0,10*ROW('Water Data'!C80))),'Data Summary'!BT86="Yes"),OFFSET('Water Data'!$C$7,0,10*ROW('Water Data'!C80)),NA())</f>
        <v>#N/A</v>
      </c>
      <c r="F86" s="433" t="e">
        <f ca="1">+IF(AND(ISNUMBER(OFFSET('Water Data'!$C$10,0,10*ROW('Water Data'!C80))),'Data Summary'!BU86="Yes"),OFFSET('Water Data'!$C$10,0,10*ROW('Water Data'!C80)),NA())</f>
        <v>#N/A</v>
      </c>
      <c r="G86" s="433" t="e">
        <f ca="1">+IF(AND(ISNUMBER(OFFSET('Water Data'!$D$5,0,10*ROW('Water Data'!D80))),'Data Summary'!BV86="Yes"),100-OFFSET('Water Data'!$D$5,0,10*ROW('Water Data'!D80)),NA())</f>
        <v>#N/A</v>
      </c>
      <c r="H86" s="433" t="e">
        <f ca="1">+IF(AND(ISNUMBER(OFFSET('Water Data'!$D$7,0,10*ROW('Water Data'!D80))),'Data Summary'!BW86="Yes"),OFFSET('Water Data'!$D$7,0,10*ROW('Water Data'!D80)),NA())</f>
        <v>#N/A</v>
      </c>
      <c r="I86" s="433" t="e">
        <f ca="1">+IF(AND(ISNUMBER(OFFSET('Water Data'!$D$10,0,10*ROW('Water Data'!D80))),'Data Summary'!BX86="Yes"),OFFSET('Water Data'!$D$10,0,10*ROW('Water Data'!D80)),NA())</f>
        <v>#N/A</v>
      </c>
      <c r="J86" s="433" t="e">
        <f ca="1">+IF(AND(ISNUMBER(OFFSET('Water Data'!$E$5,0,10*ROW('Water Data'!E80))),'Data Summary'!BY86="Yes"),100-OFFSET('Water Data'!$E$5,0,10*ROW('Water Data'!E80)),NA())</f>
        <v>#N/A</v>
      </c>
      <c r="K86" s="433" t="e">
        <f ca="1">+IF(AND(ISNUMBER(OFFSET('Water Data'!$E$7,0,10*ROW('Water Data'!E80))),'Data Summary'!BZ86="Yes"),OFFSET('Water Data'!$E$7,0,10*ROW('Water Data'!E80)),NA())</f>
        <v>#N/A</v>
      </c>
      <c r="L86" s="433" t="e">
        <f ca="1">+IF(AND(ISNUMBER(OFFSET('Water Data'!$E$10,0,10*ROW('Water Data'!E80))),'Data Summary'!CA86="Yes"),OFFSET('Water Data'!$E$10,0,10*ROW('Water Data'!E80)),NA())</f>
        <v>#N/A</v>
      </c>
      <c r="M86" s="433" t="e">
        <f ca="1">+IF(AND(ISNUMBER(OFFSET('Water Data'!$F$5,0,10*ROW('Water Data'!F80))),'Data Summary'!CB86="Yes"),100-OFFSET('Water Data'!$F$5,0,10*ROW('Water Data'!F80)),NA())</f>
        <v>#N/A</v>
      </c>
      <c r="N86" s="433" t="e">
        <f ca="1">+IF(AND(ISNUMBER(OFFSET('Water Data'!$F$7,0,10*ROW('Water Data'!F80))),'Data Summary'!CC86="Yes"),OFFSET('Water Data'!$F$7,0,10*ROW('Water Data'!F80)),NA())</f>
        <v>#N/A</v>
      </c>
      <c r="O86" s="433" t="e">
        <f ca="1">+IF(AND(ISNUMBER(OFFSET('Water Data'!$F$10,0,10*ROW('Water Data'!F80))),'Data Summary'!CD86="Yes"),OFFSET('Water Data'!$F$10,0,10*ROW('Water Data'!F80)),NA())</f>
        <v>#N/A</v>
      </c>
      <c r="P86" s="433" t="e">
        <f ca="1">+IF(AND(ISNUMBER(OFFSET('Water Data'!$G$5,0,10*ROW('Water Data'!G80))),'Data Summary'!CE86="Yes"),100-OFFSET('Water Data'!$G$5,0,10*ROW('Water Data'!G80)),NA())</f>
        <v>#N/A</v>
      </c>
      <c r="Q86" s="433" t="e">
        <f ca="1">+IF(AND(ISNUMBER(OFFSET('Water Data'!$G$7,0,10*ROW('Water Data'!G80))),'Data Summary'!CF86="Yes"),OFFSET('Water Data'!$G$7,0,10*ROW('Water Data'!G80)),NA())</f>
        <v>#N/A</v>
      </c>
      <c r="R86" s="433" t="e">
        <f ca="1">+IF(AND(ISNUMBER(OFFSET('Water Data'!$G$10,0,10*ROW('Water Data'!G80))),'Data Summary'!CG86="Yes"),OFFSET('Water Data'!$G$10,0,10*ROW('Water Data'!G80)),NA())</f>
        <v>#N/A</v>
      </c>
      <c r="S86" s="433" t="e">
        <f ca="1">+IF(AND(ISNUMBER(OFFSET('Water Data'!$H$5,0,10*ROW('Water Data'!H80))),'Data Summary'!CH86="Yes"),100-OFFSET('Water Data'!$H$5,0,10*ROW('Water Data'!H80)),NA())</f>
        <v>#N/A</v>
      </c>
      <c r="T86" s="433" t="e">
        <f ca="1">+IF(AND(ISNUMBER(OFFSET('Water Data'!$H$7,0,10*ROW('Water Data'!H80))),'Data Summary'!CI86="Yes"),OFFSET('Water Data'!$H$7,0,10*ROW('Water Data'!H80)),NA())</f>
        <v>#N/A</v>
      </c>
      <c r="U86" s="433" t="e">
        <f ca="1">+IF(AND(ISNUMBER(OFFSET('Water Data'!$H$10,0,10*ROW('Water Data'!H80))),'Data Summary'!CJ86="Yes"),OFFSET('Water Data'!$H$10,0,10*ROW('Water Data'!H80)),NA())</f>
        <v>#N/A</v>
      </c>
      <c r="V86" s="205" t="e">
        <f ca="1">+IF(AND(ISNUMBER(OFFSET('Sanitation Data'!$C$5,0,10*ROW('Sanitation Data'!C80))),'Data Summary'!CK86="Yes"),100-OFFSET('Sanitation Data'!$C$5,0,10*ROW('Sanitation Data'!C80)),NA())</f>
        <v>#N/A</v>
      </c>
      <c r="W86" s="205" t="e">
        <f ca="1">+IF(AND(ISNUMBER(OFFSET('Sanitation Data'!$C$7,0,10*ROW('Sanitation Data'!C80))),'Data Summary'!CL86="Yes"),OFFSET('Sanitation Data'!$C$7,0,10*ROW('Sanitation Data'!C80)),NA())</f>
        <v>#N/A</v>
      </c>
      <c r="X86" s="205" t="e">
        <f ca="1">+IF(AND(ISNUMBER(OFFSET('Sanitation Data'!$C$11,0,10*ROW('Sanitation Data'!C80))),'Data Summary'!CM86="Yes"),OFFSET('Sanitation Data'!$C$11,0,10*ROW('Sanitation Data'!C80)),NA())</f>
        <v>#N/A</v>
      </c>
      <c r="Y86" s="205" t="e">
        <f ca="1">+IF(AND(ISNUMBER(OFFSET('Sanitation Data'!$C$12,0,10*ROW('Sanitation Data'!C80))),'Data Summary'!CN86="Yes"),OFFSET('Sanitation Data'!$C$12,0,10*ROW('Sanitation Data'!C80)),NA())</f>
        <v>#N/A</v>
      </c>
      <c r="Z86" s="205" t="e">
        <f ca="1">+IF(AND(ISNUMBER(OFFSET('Sanitation Data'!$C$13,0,10*ROW('Sanitation Data'!C80))),'Data Summary'!CO86="Yes"),OFFSET('Sanitation Data'!$C$13,0,10*ROW('Sanitation Data'!C80)),NA())</f>
        <v>#N/A</v>
      </c>
      <c r="AA86" s="205" t="e">
        <f ca="1">+IF(AND(ISNUMBER(OFFSET('Sanitation Data'!$D$5,0,10*ROW('Sanitation Data'!D80))),'Data Summary'!CP86="Yes"),100-OFFSET('Sanitation Data'!$D$5,0,10*ROW('Sanitation Data'!D80)),NA())</f>
        <v>#N/A</v>
      </c>
      <c r="AB86" s="205" t="e">
        <f ca="1">+IF(AND(ISNUMBER(OFFSET('Sanitation Data'!$D$7,0,10*ROW('Sanitation Data'!D80))),'Data Summary'!CQ86="Yes"),OFFSET('Sanitation Data'!$D$7,0,10*ROW('Sanitation Data'!D80)),NA())</f>
        <v>#N/A</v>
      </c>
      <c r="AC86" s="205" t="e">
        <f ca="1">+IF(AND(ISNUMBER(OFFSET('Sanitation Data'!$D$11,0,10*ROW('Sanitation Data'!D80))),'Data Summary'!CR86="Yes"),OFFSET('Sanitation Data'!$D$11,0,10*ROW('Sanitation Data'!D80)),NA())</f>
        <v>#N/A</v>
      </c>
      <c r="AD86" s="205" t="e">
        <f ca="1">+IF(AND(ISNUMBER(OFFSET('Sanitation Data'!$D$12,0,10*ROW('Sanitation Data'!D80))),'Data Summary'!CS86="Yes"),OFFSET('Sanitation Data'!$D$12,0,10*ROW('Sanitation Data'!D80)),NA())</f>
        <v>#N/A</v>
      </c>
      <c r="AE86" s="205" t="e">
        <f ca="1">+IF(AND(ISNUMBER(OFFSET('Sanitation Data'!$D$13,0,10*ROW('Sanitation Data'!D80))),'Data Summary'!CT86="Yes"),OFFSET('Sanitation Data'!$D$13,0,10*ROW('Sanitation Data'!D80)),NA())</f>
        <v>#N/A</v>
      </c>
      <c r="AF86" s="205" t="e">
        <f ca="1">+IF(AND(ISNUMBER(OFFSET('Sanitation Data'!$E$5,0,10*ROW('Sanitation Data'!E80))),'Data Summary'!CU86="Yes"),100-OFFSET('Sanitation Data'!$E$5,0,10*ROW('Sanitation Data'!E80)),NA())</f>
        <v>#N/A</v>
      </c>
      <c r="AG86" s="205" t="e">
        <f ca="1">+IF(AND(ISNUMBER(OFFSET('Sanitation Data'!$E$7,0,10*ROW('Sanitation Data'!E80))),'Data Summary'!CV86="Yes"),OFFSET('Sanitation Data'!$E$7,0,10*ROW('Sanitation Data'!E80)),NA())</f>
        <v>#N/A</v>
      </c>
      <c r="AH86" s="205" t="e">
        <f ca="1">+IF(AND(ISNUMBER(OFFSET('Sanitation Data'!$E$11,0,10*ROW('Sanitation Data'!E80))),'Data Summary'!CW86="Yes"),OFFSET('Sanitation Data'!$E$11,0,10*ROW('Sanitation Data'!E80)),NA())</f>
        <v>#N/A</v>
      </c>
      <c r="AI86" s="205" t="e">
        <f ca="1">+IF(AND(ISNUMBER(OFFSET('Sanitation Data'!$E$12,0,10*ROW('Sanitation Data'!E80))),'Data Summary'!CX86="Yes"),OFFSET('Sanitation Data'!$E$12,0,10*ROW('Sanitation Data'!E80)),NA())</f>
        <v>#N/A</v>
      </c>
      <c r="AJ86" s="205" t="e">
        <f ca="1">+IF(AND(ISNUMBER(OFFSET('Sanitation Data'!$E$13,0,10*ROW('Sanitation Data'!E80))),'Data Summary'!CY86="Yes"),OFFSET('Sanitation Data'!$E$13,0,10*ROW('Sanitation Data'!E80)),NA())</f>
        <v>#N/A</v>
      </c>
      <c r="AK86" s="205" t="e">
        <f ca="1">+IF(AND(ISNUMBER(OFFSET('Sanitation Data'!$F$5,0,10*ROW('Sanitation Data'!F80))),'Data Summary'!CZ86="Yes"),100-OFFSET('Sanitation Data'!$F$5,0,10*ROW('Sanitation Data'!F80)),NA())</f>
        <v>#N/A</v>
      </c>
      <c r="AL86" s="205" t="e">
        <f ca="1">+IF(AND(ISNUMBER(OFFSET('Sanitation Data'!$F$7,0,10*ROW('Sanitation Data'!F80))),'Data Summary'!DA86="Yes"),OFFSET('Sanitation Data'!$F$7,0,10*ROW('Sanitation Data'!F80)),NA())</f>
        <v>#N/A</v>
      </c>
      <c r="AM86" s="205" t="e">
        <f ca="1">+IF(AND(ISNUMBER(OFFSET('Sanitation Data'!$F$11,0,10*ROW('Sanitation Data'!F80))),'Data Summary'!DB86="Yes"),OFFSET('Sanitation Data'!$F$11,0,10*ROW('Sanitation Data'!F80)),NA())</f>
        <v>#N/A</v>
      </c>
      <c r="AN86" s="205" t="e">
        <f ca="1">+IF(AND(ISNUMBER(OFFSET('Sanitation Data'!$F$12,0,10*ROW('Sanitation Data'!F80))),'Data Summary'!DC86="Yes"),OFFSET('Sanitation Data'!$F$12,0,10*ROW('Sanitation Data'!F80)),NA())</f>
        <v>#N/A</v>
      </c>
      <c r="AO86" s="205" t="e">
        <f ca="1">+IF(AND(ISNUMBER(OFFSET('Sanitation Data'!$F$13,0,10*ROW('Sanitation Data'!F80))),'Data Summary'!DD86="Yes"),OFFSET('Sanitation Data'!$F$13,0,10*ROW('Sanitation Data'!F80)),NA())</f>
        <v>#N/A</v>
      </c>
      <c r="AP86" s="205" t="e">
        <f ca="1">+IF(AND(ISNUMBER(OFFSET('Sanitation Data'!$G$5,0,10*ROW('Sanitation Data'!G80))),'Data Summary'!DE86="Yes"),100-OFFSET('Sanitation Data'!$G$5,0,10*ROW('Sanitation Data'!G80)),NA())</f>
        <v>#N/A</v>
      </c>
      <c r="AQ86" s="205" t="e">
        <f ca="1">+IF(AND(ISNUMBER(OFFSET('Sanitation Data'!$G$7,0,10*ROW('Sanitation Data'!G80))),'Data Summary'!DF86="Yes"),OFFSET('Sanitation Data'!$G$7,0,10*ROW('Sanitation Data'!G80)),NA())</f>
        <v>#N/A</v>
      </c>
      <c r="AR86" s="205" t="e">
        <f ca="1">+IF(AND(ISNUMBER(OFFSET('Sanitation Data'!$G$11,0,10*ROW('Sanitation Data'!G80))),'Data Summary'!DG86="Yes"),OFFSET('Sanitation Data'!$G$11,0,10*ROW('Sanitation Data'!G80)),NA())</f>
        <v>#N/A</v>
      </c>
      <c r="AS86" s="205" t="e">
        <f ca="1">+IF(AND(ISNUMBER(OFFSET('Sanitation Data'!$G$12,0,10*ROW('Sanitation Data'!G80))),'Data Summary'!DH86="Yes"),OFFSET('Sanitation Data'!$G$12,0,10*ROW('Sanitation Data'!G80)),NA())</f>
        <v>#N/A</v>
      </c>
      <c r="AT86" s="205" t="e">
        <f ca="1">+IF(AND(ISNUMBER(OFFSET('Sanitation Data'!$G$13,0,10*ROW('Sanitation Data'!G80))),'Data Summary'!DI86="Yes"),OFFSET('Sanitation Data'!$G$13,0,10*ROW('Sanitation Data'!G80)),NA())</f>
        <v>#N/A</v>
      </c>
      <c r="AU86" s="205" t="e">
        <f ca="1">+IF(AND(ISNUMBER(OFFSET('Sanitation Data'!$H$5,0,10*ROW('Sanitation Data'!H80))),'Data Summary'!DJ86="Yes"),100-OFFSET('Sanitation Data'!$H$5,0,10*ROW('Sanitation Data'!H80)),NA())</f>
        <v>#N/A</v>
      </c>
      <c r="AV86" s="205" t="e">
        <f ca="1">+IF(AND(ISNUMBER(OFFSET('Sanitation Data'!$H$7,0,10*ROW('Sanitation Data'!H80))),'Data Summary'!DK86="Yes"),OFFSET('Sanitation Data'!$H$7,0,10*ROW('Sanitation Data'!H80)),NA())</f>
        <v>#N/A</v>
      </c>
      <c r="AW86" s="205" t="e">
        <f ca="1">+IF(AND(ISNUMBER(OFFSET('Sanitation Data'!$H$11,0,10*ROW('Sanitation Data'!H80))),'Data Summary'!DL86="Yes"),OFFSET('Sanitation Data'!$H$11,0,10*ROW('Sanitation Data'!H80)),NA())</f>
        <v>#N/A</v>
      </c>
      <c r="AX86" s="205" t="e">
        <f ca="1">+IF(AND(ISNUMBER(OFFSET('Sanitation Data'!$H$12,0,10*ROW('Sanitation Data'!H80))),'Data Summary'!DM86="Yes"),OFFSET('Sanitation Data'!$H$12,0,10*ROW('Sanitation Data'!H80)),NA())</f>
        <v>#N/A</v>
      </c>
      <c r="AY86" s="205" t="e">
        <f ca="1">+IF(AND(ISNUMBER(OFFSET('Sanitation Data'!$H$13,0,10*ROW('Sanitation Data'!H80))),'Data Summary'!DN86="Yes"),OFFSET('Sanitation Data'!$H$13,0,10*ROW('Sanitation Data'!H80)),NA())</f>
        <v>#N/A</v>
      </c>
      <c r="AZ86" s="206" t="e">
        <f ca="1">+IF(AND(ISNUMBER(OFFSET('Hygiene Data'!$C$6,0,10*ROW('Hygiene Data'!C80))),'Data Summary'!DO86="Yes"),OFFSET('Hygiene Data'!$C$6,0,10*ROW('Hygiene Data'!C80)),NA())</f>
        <v>#N/A</v>
      </c>
      <c r="BA86" s="206" t="e">
        <f ca="1">+IF(AND(ISNUMBER(OFFSET('Hygiene Data'!$C$8,0,10*ROW('Hygiene Data'!C80))),'Data Summary'!DP86="Yes"),OFFSET('Hygiene Data'!$C$8,0,10*ROW('Hygiene Data'!C80)),NA())</f>
        <v>#N/A</v>
      </c>
      <c r="BB86" s="206" t="e">
        <f ca="1">+IF(AND(ISNUMBER(OFFSET('Hygiene Data'!$C$10,0,10*ROW('Hygiene Data'!C80))),'Data Summary'!DQ86="Yes"),OFFSET('Hygiene Data'!$C$10,0,10*ROW('Hygiene Data'!C80)),NA())</f>
        <v>#N/A</v>
      </c>
      <c r="BC86" s="206" t="e">
        <f ca="1">+IF(AND(ISNUMBER(OFFSET('Hygiene Data'!$D$6,0,10*ROW('Hygiene Data'!D80))),'Data Summary'!DR86="Yes"),OFFSET('Hygiene Data'!$D$6,0,10*ROW('Hygiene Data'!D80)),NA())</f>
        <v>#N/A</v>
      </c>
      <c r="BD86" s="206" t="e">
        <f ca="1">+IF(AND(ISNUMBER(OFFSET('Hygiene Data'!$D$8,0,10*ROW('Hygiene Data'!D80))),'Data Summary'!DS86="Yes"),OFFSET('Hygiene Data'!$D$8,0,10*ROW('Hygiene Data'!D80)),NA())</f>
        <v>#N/A</v>
      </c>
      <c r="BE86" s="206" t="e">
        <f ca="1">+IF(AND(ISNUMBER(OFFSET('Hygiene Data'!$D$10,0,10*ROW('Hygiene Data'!D80))),'Data Summary'!DT86="Yes"),OFFSET('Hygiene Data'!$D$10,0,10*ROW('Hygiene Data'!D80)),NA())</f>
        <v>#N/A</v>
      </c>
      <c r="BF86" s="206" t="e">
        <f ca="1">+IF(AND(ISNUMBER(OFFSET('Hygiene Data'!$E$6,0,10*ROW('Hygiene Data'!E80))),'Data Summary'!DU86="Yes"),OFFSET('Hygiene Data'!$E$6,0,10*ROW('Hygiene Data'!E80)),NA())</f>
        <v>#N/A</v>
      </c>
      <c r="BG86" s="206" t="e">
        <f ca="1">+IF(AND(ISNUMBER(OFFSET('Hygiene Data'!$E$8,0,10*ROW('Hygiene Data'!E80))),'Data Summary'!DV86="Yes"),OFFSET('Hygiene Data'!$E$8,0,10*ROW('Hygiene Data'!E80)),NA())</f>
        <v>#N/A</v>
      </c>
      <c r="BH86" s="206" t="e">
        <f ca="1">+IF(AND(ISNUMBER(OFFSET('Hygiene Data'!$E$10,0,10*ROW('Hygiene Data'!E80))),'Data Summary'!DW86="Yes"),OFFSET('Hygiene Data'!$E$10,0,10*ROW('Hygiene Data'!E80)),NA())</f>
        <v>#N/A</v>
      </c>
      <c r="BI86" s="206" t="e">
        <f ca="1">+IF(AND(ISNUMBER(OFFSET('Hygiene Data'!$F$6,0,10*ROW('Hygiene Data'!F80))),'Data Summary'!DX86="Yes"),OFFSET('Hygiene Data'!$F$6,0,10*ROW('Hygiene Data'!F80)),NA())</f>
        <v>#N/A</v>
      </c>
      <c r="BJ86" s="206" t="e">
        <f ca="1">+IF(AND(ISNUMBER(OFFSET('Hygiene Data'!$F$8,0,10*ROW('Hygiene Data'!F80))),'Data Summary'!DY86="Yes"),OFFSET('Hygiene Data'!$F$8,0,10*ROW('Hygiene Data'!F80)),NA())</f>
        <v>#N/A</v>
      </c>
      <c r="BK86" s="206" t="e">
        <f ca="1">+IF(AND(ISNUMBER(OFFSET('Hygiene Data'!$F$10,0,10*ROW('Hygiene Data'!F80))),'Data Summary'!DZ86="Yes"),OFFSET('Hygiene Data'!$F$10,0,10*ROW('Hygiene Data'!F80)),NA())</f>
        <v>#N/A</v>
      </c>
      <c r="BL86" s="206" t="e">
        <f ca="1">+IF(AND(ISNUMBER(OFFSET('Hygiene Data'!$G$6,0,10*ROW('Hygiene Data'!G80))),'Data Summary'!EA86="Yes"),OFFSET('Hygiene Data'!$G$6,0,10*ROW('Hygiene Data'!G80)),NA())</f>
        <v>#N/A</v>
      </c>
      <c r="BM86" s="206" t="e">
        <f ca="1">+IF(AND(ISNUMBER(OFFSET('Hygiene Data'!$G$8,0,10*ROW('Hygiene Data'!G80))),'Data Summary'!EB86="Yes"),OFFSET('Hygiene Data'!$G$8,0,10*ROW('Hygiene Data'!G80)),NA())</f>
        <v>#N/A</v>
      </c>
      <c r="BN86" s="206" t="e">
        <f ca="1">+IF(AND(ISNUMBER(OFFSET('Hygiene Data'!$G$10,0,10*ROW('Hygiene Data'!G80))),'Data Summary'!EC86="Yes"),OFFSET('Hygiene Data'!$G$10,0,10*ROW('Hygiene Data'!G80)),NA())</f>
        <v>#N/A</v>
      </c>
      <c r="BO86" s="206" t="e">
        <f ca="1">+IF(AND(ISNUMBER(OFFSET('Hygiene Data'!$H$6,0,10*ROW('Hygiene Data'!H80))),'Data Summary'!ED86="Yes"),OFFSET('Hygiene Data'!$H$6,0,10*ROW('Hygiene Data'!H80)),NA())</f>
        <v>#N/A</v>
      </c>
      <c r="BP86" s="206" t="e">
        <f ca="1">+IF(AND(ISNUMBER(OFFSET('Hygiene Data'!$H$8,0,10*ROW('Hygiene Data'!H80))),'Data Summary'!EE86="Yes"),OFFSET('Hygiene Data'!$H$8,0,10*ROW('Hygiene Data'!H80)),NA())</f>
        <v>#N/A</v>
      </c>
      <c r="BQ86" s="206" t="e">
        <f ca="1">+IF(AND(ISNUMBER(OFFSET('Hygiene Data'!$H$10,0,10*ROW('Hygiene Data'!H80))),'Data Summary'!EF86="Yes"),OFFSET('Hygiene Data'!$H$10,0,10*ROW('Hygiene Data'!H80)),NA())</f>
        <v>#N/A</v>
      </c>
    </row>
    <row r="87" spans="1:69" x14ac:dyDescent="0.25">
      <c r="A87" s="59" t="e">
        <f ca="1">+IF(OFFSET('Water Data'!$B$1,0,10*ROW('Water Data'!B81))="",NA(),OFFSET('Water Data'!$B$1,0,10*ROW('Water Data'!B81)))</f>
        <v>#N/A</v>
      </c>
      <c r="B87" s="59" t="e">
        <f ca="1">+IF(OFFSET('Water Data'!$A$3,0,10*ROW('Water Data'!A84))="",NA(),OFFSET('Water Data'!$A$3,0,10*ROW('Water Data'!A84)))</f>
        <v>#N/A</v>
      </c>
      <c r="C87" s="59" t="e">
        <f ca="1">+IF(OFFSET('Water Data'!$C$3,0,10*ROW('Water Data'!C84))="",NA(),OFFSET('Water Data'!$C$3,0,10*ROW('Water Data'!C84)))</f>
        <v>#N/A</v>
      </c>
      <c r="D87" s="433" t="e">
        <f ca="1">+IF(AND(ISNUMBER(OFFSET('Water Data'!$C$5,0,10*ROW('Water Data'!C81))),'Data Summary'!BS87="Yes"),100-OFFSET('Water Data'!$C$5,0,10*ROW('Water Data'!C81)),NA())</f>
        <v>#N/A</v>
      </c>
      <c r="E87" s="433" t="e">
        <f ca="1">+IF(AND(ISNUMBER(OFFSET('Water Data'!$C$7,0,10*ROW('Water Data'!C81))),'Data Summary'!BT87="Yes"),OFFSET('Water Data'!$C$7,0,10*ROW('Water Data'!C81)),NA())</f>
        <v>#N/A</v>
      </c>
      <c r="F87" s="433" t="e">
        <f ca="1">+IF(AND(ISNUMBER(OFFSET('Water Data'!$C$10,0,10*ROW('Water Data'!C81))),'Data Summary'!BU87="Yes"),OFFSET('Water Data'!$C$10,0,10*ROW('Water Data'!C81)),NA())</f>
        <v>#N/A</v>
      </c>
      <c r="G87" s="433" t="e">
        <f ca="1">+IF(AND(ISNUMBER(OFFSET('Water Data'!$D$5,0,10*ROW('Water Data'!D81))),'Data Summary'!BV87="Yes"),100-OFFSET('Water Data'!$D$5,0,10*ROW('Water Data'!D81)),NA())</f>
        <v>#N/A</v>
      </c>
      <c r="H87" s="433" t="e">
        <f ca="1">+IF(AND(ISNUMBER(OFFSET('Water Data'!$D$7,0,10*ROW('Water Data'!D81))),'Data Summary'!BW87="Yes"),OFFSET('Water Data'!$D$7,0,10*ROW('Water Data'!D81)),NA())</f>
        <v>#N/A</v>
      </c>
      <c r="I87" s="433" t="e">
        <f ca="1">+IF(AND(ISNUMBER(OFFSET('Water Data'!$D$10,0,10*ROW('Water Data'!D81))),'Data Summary'!BX87="Yes"),OFFSET('Water Data'!$D$10,0,10*ROW('Water Data'!D81)),NA())</f>
        <v>#N/A</v>
      </c>
      <c r="J87" s="433" t="e">
        <f ca="1">+IF(AND(ISNUMBER(OFFSET('Water Data'!$E$5,0,10*ROW('Water Data'!E81))),'Data Summary'!BY87="Yes"),100-OFFSET('Water Data'!$E$5,0,10*ROW('Water Data'!E81)),NA())</f>
        <v>#N/A</v>
      </c>
      <c r="K87" s="433" t="e">
        <f ca="1">+IF(AND(ISNUMBER(OFFSET('Water Data'!$E$7,0,10*ROW('Water Data'!E81))),'Data Summary'!BZ87="Yes"),OFFSET('Water Data'!$E$7,0,10*ROW('Water Data'!E81)),NA())</f>
        <v>#N/A</v>
      </c>
      <c r="L87" s="433" t="e">
        <f ca="1">+IF(AND(ISNUMBER(OFFSET('Water Data'!$E$10,0,10*ROW('Water Data'!E81))),'Data Summary'!CA87="Yes"),OFFSET('Water Data'!$E$10,0,10*ROW('Water Data'!E81)),NA())</f>
        <v>#N/A</v>
      </c>
      <c r="M87" s="433" t="e">
        <f ca="1">+IF(AND(ISNUMBER(OFFSET('Water Data'!$F$5,0,10*ROW('Water Data'!F81))),'Data Summary'!CB87="Yes"),100-OFFSET('Water Data'!$F$5,0,10*ROW('Water Data'!F81)),NA())</f>
        <v>#N/A</v>
      </c>
      <c r="N87" s="433" t="e">
        <f ca="1">+IF(AND(ISNUMBER(OFFSET('Water Data'!$F$7,0,10*ROW('Water Data'!F81))),'Data Summary'!CC87="Yes"),OFFSET('Water Data'!$F$7,0,10*ROW('Water Data'!F81)),NA())</f>
        <v>#N/A</v>
      </c>
      <c r="O87" s="433" t="e">
        <f ca="1">+IF(AND(ISNUMBER(OFFSET('Water Data'!$F$10,0,10*ROW('Water Data'!F81))),'Data Summary'!CD87="Yes"),OFFSET('Water Data'!$F$10,0,10*ROW('Water Data'!F81)),NA())</f>
        <v>#N/A</v>
      </c>
      <c r="P87" s="433" t="e">
        <f ca="1">+IF(AND(ISNUMBER(OFFSET('Water Data'!$G$5,0,10*ROW('Water Data'!G81))),'Data Summary'!CE87="Yes"),100-OFFSET('Water Data'!$G$5,0,10*ROW('Water Data'!G81)),NA())</f>
        <v>#N/A</v>
      </c>
      <c r="Q87" s="433" t="e">
        <f ca="1">+IF(AND(ISNUMBER(OFFSET('Water Data'!$G$7,0,10*ROW('Water Data'!G81))),'Data Summary'!CF87="Yes"),OFFSET('Water Data'!$G$7,0,10*ROW('Water Data'!G81)),NA())</f>
        <v>#N/A</v>
      </c>
      <c r="R87" s="433" t="e">
        <f ca="1">+IF(AND(ISNUMBER(OFFSET('Water Data'!$G$10,0,10*ROW('Water Data'!G81))),'Data Summary'!CG87="Yes"),OFFSET('Water Data'!$G$10,0,10*ROW('Water Data'!G81)),NA())</f>
        <v>#N/A</v>
      </c>
      <c r="S87" s="433" t="e">
        <f ca="1">+IF(AND(ISNUMBER(OFFSET('Water Data'!$H$5,0,10*ROW('Water Data'!H81))),'Data Summary'!CH87="Yes"),100-OFFSET('Water Data'!$H$5,0,10*ROW('Water Data'!H81)),NA())</f>
        <v>#N/A</v>
      </c>
      <c r="T87" s="433" t="e">
        <f ca="1">+IF(AND(ISNUMBER(OFFSET('Water Data'!$H$7,0,10*ROW('Water Data'!H81))),'Data Summary'!CI87="Yes"),OFFSET('Water Data'!$H$7,0,10*ROW('Water Data'!H81)),NA())</f>
        <v>#N/A</v>
      </c>
      <c r="U87" s="433" t="e">
        <f ca="1">+IF(AND(ISNUMBER(OFFSET('Water Data'!$H$10,0,10*ROW('Water Data'!H81))),'Data Summary'!CJ87="Yes"),OFFSET('Water Data'!$H$10,0,10*ROW('Water Data'!H81)),NA())</f>
        <v>#N/A</v>
      </c>
      <c r="V87" s="205" t="e">
        <f ca="1">+IF(AND(ISNUMBER(OFFSET('Sanitation Data'!$C$5,0,10*ROW('Sanitation Data'!C81))),'Data Summary'!CK87="Yes"),100-OFFSET('Sanitation Data'!$C$5,0,10*ROW('Sanitation Data'!C81)),NA())</f>
        <v>#N/A</v>
      </c>
      <c r="W87" s="205" t="e">
        <f ca="1">+IF(AND(ISNUMBER(OFFSET('Sanitation Data'!$C$7,0,10*ROW('Sanitation Data'!C81))),'Data Summary'!CL87="Yes"),OFFSET('Sanitation Data'!$C$7,0,10*ROW('Sanitation Data'!C81)),NA())</f>
        <v>#N/A</v>
      </c>
      <c r="X87" s="205" t="e">
        <f ca="1">+IF(AND(ISNUMBER(OFFSET('Sanitation Data'!$C$11,0,10*ROW('Sanitation Data'!C81))),'Data Summary'!CM87="Yes"),OFFSET('Sanitation Data'!$C$11,0,10*ROW('Sanitation Data'!C81)),NA())</f>
        <v>#N/A</v>
      </c>
      <c r="Y87" s="205" t="e">
        <f ca="1">+IF(AND(ISNUMBER(OFFSET('Sanitation Data'!$C$12,0,10*ROW('Sanitation Data'!C81))),'Data Summary'!CN87="Yes"),OFFSET('Sanitation Data'!$C$12,0,10*ROW('Sanitation Data'!C81)),NA())</f>
        <v>#N/A</v>
      </c>
      <c r="Z87" s="205" t="e">
        <f ca="1">+IF(AND(ISNUMBER(OFFSET('Sanitation Data'!$C$13,0,10*ROW('Sanitation Data'!C81))),'Data Summary'!CO87="Yes"),OFFSET('Sanitation Data'!$C$13,0,10*ROW('Sanitation Data'!C81)),NA())</f>
        <v>#N/A</v>
      </c>
      <c r="AA87" s="205" t="e">
        <f ca="1">+IF(AND(ISNUMBER(OFFSET('Sanitation Data'!$D$5,0,10*ROW('Sanitation Data'!D81))),'Data Summary'!CP87="Yes"),100-OFFSET('Sanitation Data'!$D$5,0,10*ROW('Sanitation Data'!D81)),NA())</f>
        <v>#N/A</v>
      </c>
      <c r="AB87" s="205" t="e">
        <f ca="1">+IF(AND(ISNUMBER(OFFSET('Sanitation Data'!$D$7,0,10*ROW('Sanitation Data'!D81))),'Data Summary'!CQ87="Yes"),OFFSET('Sanitation Data'!$D$7,0,10*ROW('Sanitation Data'!D81)),NA())</f>
        <v>#N/A</v>
      </c>
      <c r="AC87" s="205" t="e">
        <f ca="1">+IF(AND(ISNUMBER(OFFSET('Sanitation Data'!$D$11,0,10*ROW('Sanitation Data'!D81))),'Data Summary'!CR87="Yes"),OFFSET('Sanitation Data'!$D$11,0,10*ROW('Sanitation Data'!D81)),NA())</f>
        <v>#N/A</v>
      </c>
      <c r="AD87" s="205" t="e">
        <f ca="1">+IF(AND(ISNUMBER(OFFSET('Sanitation Data'!$D$12,0,10*ROW('Sanitation Data'!D81))),'Data Summary'!CS87="Yes"),OFFSET('Sanitation Data'!$D$12,0,10*ROW('Sanitation Data'!D81)),NA())</f>
        <v>#N/A</v>
      </c>
      <c r="AE87" s="205" t="e">
        <f ca="1">+IF(AND(ISNUMBER(OFFSET('Sanitation Data'!$D$13,0,10*ROW('Sanitation Data'!D81))),'Data Summary'!CT87="Yes"),OFFSET('Sanitation Data'!$D$13,0,10*ROW('Sanitation Data'!D81)),NA())</f>
        <v>#N/A</v>
      </c>
      <c r="AF87" s="205" t="e">
        <f ca="1">+IF(AND(ISNUMBER(OFFSET('Sanitation Data'!$E$5,0,10*ROW('Sanitation Data'!E81))),'Data Summary'!CU87="Yes"),100-OFFSET('Sanitation Data'!$E$5,0,10*ROW('Sanitation Data'!E81)),NA())</f>
        <v>#N/A</v>
      </c>
      <c r="AG87" s="205" t="e">
        <f ca="1">+IF(AND(ISNUMBER(OFFSET('Sanitation Data'!$E$7,0,10*ROW('Sanitation Data'!E81))),'Data Summary'!CV87="Yes"),OFFSET('Sanitation Data'!$E$7,0,10*ROW('Sanitation Data'!E81)),NA())</f>
        <v>#N/A</v>
      </c>
      <c r="AH87" s="205" t="e">
        <f ca="1">+IF(AND(ISNUMBER(OFFSET('Sanitation Data'!$E$11,0,10*ROW('Sanitation Data'!E81))),'Data Summary'!CW87="Yes"),OFFSET('Sanitation Data'!$E$11,0,10*ROW('Sanitation Data'!E81)),NA())</f>
        <v>#N/A</v>
      </c>
      <c r="AI87" s="205" t="e">
        <f ca="1">+IF(AND(ISNUMBER(OFFSET('Sanitation Data'!$E$12,0,10*ROW('Sanitation Data'!E81))),'Data Summary'!CX87="Yes"),OFFSET('Sanitation Data'!$E$12,0,10*ROW('Sanitation Data'!E81)),NA())</f>
        <v>#N/A</v>
      </c>
      <c r="AJ87" s="205" t="e">
        <f ca="1">+IF(AND(ISNUMBER(OFFSET('Sanitation Data'!$E$13,0,10*ROW('Sanitation Data'!E81))),'Data Summary'!CY87="Yes"),OFFSET('Sanitation Data'!$E$13,0,10*ROW('Sanitation Data'!E81)),NA())</f>
        <v>#N/A</v>
      </c>
      <c r="AK87" s="205" t="e">
        <f ca="1">+IF(AND(ISNUMBER(OFFSET('Sanitation Data'!$F$5,0,10*ROW('Sanitation Data'!F81))),'Data Summary'!CZ87="Yes"),100-OFFSET('Sanitation Data'!$F$5,0,10*ROW('Sanitation Data'!F81)),NA())</f>
        <v>#N/A</v>
      </c>
      <c r="AL87" s="205" t="e">
        <f ca="1">+IF(AND(ISNUMBER(OFFSET('Sanitation Data'!$F$7,0,10*ROW('Sanitation Data'!F81))),'Data Summary'!DA87="Yes"),OFFSET('Sanitation Data'!$F$7,0,10*ROW('Sanitation Data'!F81)),NA())</f>
        <v>#N/A</v>
      </c>
      <c r="AM87" s="205" t="e">
        <f ca="1">+IF(AND(ISNUMBER(OFFSET('Sanitation Data'!$F$11,0,10*ROW('Sanitation Data'!F81))),'Data Summary'!DB87="Yes"),OFFSET('Sanitation Data'!$F$11,0,10*ROW('Sanitation Data'!F81)),NA())</f>
        <v>#N/A</v>
      </c>
      <c r="AN87" s="205" t="e">
        <f ca="1">+IF(AND(ISNUMBER(OFFSET('Sanitation Data'!$F$12,0,10*ROW('Sanitation Data'!F81))),'Data Summary'!DC87="Yes"),OFFSET('Sanitation Data'!$F$12,0,10*ROW('Sanitation Data'!F81)),NA())</f>
        <v>#N/A</v>
      </c>
      <c r="AO87" s="205" t="e">
        <f ca="1">+IF(AND(ISNUMBER(OFFSET('Sanitation Data'!$F$13,0,10*ROW('Sanitation Data'!F81))),'Data Summary'!DD87="Yes"),OFFSET('Sanitation Data'!$F$13,0,10*ROW('Sanitation Data'!F81)),NA())</f>
        <v>#N/A</v>
      </c>
      <c r="AP87" s="205" t="e">
        <f ca="1">+IF(AND(ISNUMBER(OFFSET('Sanitation Data'!$G$5,0,10*ROW('Sanitation Data'!G81))),'Data Summary'!DE87="Yes"),100-OFFSET('Sanitation Data'!$G$5,0,10*ROW('Sanitation Data'!G81)),NA())</f>
        <v>#N/A</v>
      </c>
      <c r="AQ87" s="205" t="e">
        <f ca="1">+IF(AND(ISNUMBER(OFFSET('Sanitation Data'!$G$7,0,10*ROW('Sanitation Data'!G81))),'Data Summary'!DF87="Yes"),OFFSET('Sanitation Data'!$G$7,0,10*ROW('Sanitation Data'!G81)),NA())</f>
        <v>#N/A</v>
      </c>
      <c r="AR87" s="205" t="e">
        <f ca="1">+IF(AND(ISNUMBER(OFFSET('Sanitation Data'!$G$11,0,10*ROW('Sanitation Data'!G81))),'Data Summary'!DG87="Yes"),OFFSET('Sanitation Data'!$G$11,0,10*ROW('Sanitation Data'!G81)),NA())</f>
        <v>#N/A</v>
      </c>
      <c r="AS87" s="205" t="e">
        <f ca="1">+IF(AND(ISNUMBER(OFFSET('Sanitation Data'!$G$12,0,10*ROW('Sanitation Data'!G81))),'Data Summary'!DH87="Yes"),OFFSET('Sanitation Data'!$G$12,0,10*ROW('Sanitation Data'!G81)),NA())</f>
        <v>#N/A</v>
      </c>
      <c r="AT87" s="205" t="e">
        <f ca="1">+IF(AND(ISNUMBER(OFFSET('Sanitation Data'!$G$13,0,10*ROW('Sanitation Data'!G81))),'Data Summary'!DI87="Yes"),OFFSET('Sanitation Data'!$G$13,0,10*ROW('Sanitation Data'!G81)),NA())</f>
        <v>#N/A</v>
      </c>
      <c r="AU87" s="205" t="e">
        <f ca="1">+IF(AND(ISNUMBER(OFFSET('Sanitation Data'!$H$5,0,10*ROW('Sanitation Data'!H81))),'Data Summary'!DJ87="Yes"),100-OFFSET('Sanitation Data'!$H$5,0,10*ROW('Sanitation Data'!H81)),NA())</f>
        <v>#N/A</v>
      </c>
      <c r="AV87" s="205" t="e">
        <f ca="1">+IF(AND(ISNUMBER(OFFSET('Sanitation Data'!$H$7,0,10*ROW('Sanitation Data'!H81))),'Data Summary'!DK87="Yes"),OFFSET('Sanitation Data'!$H$7,0,10*ROW('Sanitation Data'!H81)),NA())</f>
        <v>#N/A</v>
      </c>
      <c r="AW87" s="205" t="e">
        <f ca="1">+IF(AND(ISNUMBER(OFFSET('Sanitation Data'!$H$11,0,10*ROW('Sanitation Data'!H81))),'Data Summary'!DL87="Yes"),OFFSET('Sanitation Data'!$H$11,0,10*ROW('Sanitation Data'!H81)),NA())</f>
        <v>#N/A</v>
      </c>
      <c r="AX87" s="205" t="e">
        <f ca="1">+IF(AND(ISNUMBER(OFFSET('Sanitation Data'!$H$12,0,10*ROW('Sanitation Data'!H81))),'Data Summary'!DM87="Yes"),OFFSET('Sanitation Data'!$H$12,0,10*ROW('Sanitation Data'!H81)),NA())</f>
        <v>#N/A</v>
      </c>
      <c r="AY87" s="205" t="e">
        <f ca="1">+IF(AND(ISNUMBER(OFFSET('Sanitation Data'!$H$13,0,10*ROW('Sanitation Data'!H81))),'Data Summary'!DN87="Yes"),OFFSET('Sanitation Data'!$H$13,0,10*ROW('Sanitation Data'!H81)),NA())</f>
        <v>#N/A</v>
      </c>
      <c r="AZ87" s="206" t="e">
        <f ca="1">+IF(AND(ISNUMBER(OFFSET('Hygiene Data'!$C$6,0,10*ROW('Hygiene Data'!C81))),'Data Summary'!DO87="Yes"),OFFSET('Hygiene Data'!$C$6,0,10*ROW('Hygiene Data'!C81)),NA())</f>
        <v>#N/A</v>
      </c>
      <c r="BA87" s="206" t="e">
        <f ca="1">+IF(AND(ISNUMBER(OFFSET('Hygiene Data'!$C$8,0,10*ROW('Hygiene Data'!C81))),'Data Summary'!DP87="Yes"),OFFSET('Hygiene Data'!$C$8,0,10*ROW('Hygiene Data'!C81)),NA())</f>
        <v>#N/A</v>
      </c>
      <c r="BB87" s="206" t="e">
        <f ca="1">+IF(AND(ISNUMBER(OFFSET('Hygiene Data'!$C$10,0,10*ROW('Hygiene Data'!C81))),'Data Summary'!DQ87="Yes"),OFFSET('Hygiene Data'!$C$10,0,10*ROW('Hygiene Data'!C81)),NA())</f>
        <v>#N/A</v>
      </c>
      <c r="BC87" s="206" t="e">
        <f ca="1">+IF(AND(ISNUMBER(OFFSET('Hygiene Data'!$D$6,0,10*ROW('Hygiene Data'!D81))),'Data Summary'!DR87="Yes"),OFFSET('Hygiene Data'!$D$6,0,10*ROW('Hygiene Data'!D81)),NA())</f>
        <v>#N/A</v>
      </c>
      <c r="BD87" s="206" t="e">
        <f ca="1">+IF(AND(ISNUMBER(OFFSET('Hygiene Data'!$D$8,0,10*ROW('Hygiene Data'!D81))),'Data Summary'!DS87="Yes"),OFFSET('Hygiene Data'!$D$8,0,10*ROW('Hygiene Data'!D81)),NA())</f>
        <v>#N/A</v>
      </c>
      <c r="BE87" s="206" t="e">
        <f ca="1">+IF(AND(ISNUMBER(OFFSET('Hygiene Data'!$D$10,0,10*ROW('Hygiene Data'!D81))),'Data Summary'!DT87="Yes"),OFFSET('Hygiene Data'!$D$10,0,10*ROW('Hygiene Data'!D81)),NA())</f>
        <v>#N/A</v>
      </c>
      <c r="BF87" s="206" t="e">
        <f ca="1">+IF(AND(ISNUMBER(OFFSET('Hygiene Data'!$E$6,0,10*ROW('Hygiene Data'!E81))),'Data Summary'!DU87="Yes"),OFFSET('Hygiene Data'!$E$6,0,10*ROW('Hygiene Data'!E81)),NA())</f>
        <v>#N/A</v>
      </c>
      <c r="BG87" s="206" t="e">
        <f ca="1">+IF(AND(ISNUMBER(OFFSET('Hygiene Data'!$E$8,0,10*ROW('Hygiene Data'!E81))),'Data Summary'!DV87="Yes"),OFFSET('Hygiene Data'!$E$8,0,10*ROW('Hygiene Data'!E81)),NA())</f>
        <v>#N/A</v>
      </c>
      <c r="BH87" s="206" t="e">
        <f ca="1">+IF(AND(ISNUMBER(OFFSET('Hygiene Data'!$E$10,0,10*ROW('Hygiene Data'!E81))),'Data Summary'!DW87="Yes"),OFFSET('Hygiene Data'!$E$10,0,10*ROW('Hygiene Data'!E81)),NA())</f>
        <v>#N/A</v>
      </c>
      <c r="BI87" s="206" t="e">
        <f ca="1">+IF(AND(ISNUMBER(OFFSET('Hygiene Data'!$F$6,0,10*ROW('Hygiene Data'!F81))),'Data Summary'!DX87="Yes"),OFFSET('Hygiene Data'!$F$6,0,10*ROW('Hygiene Data'!F81)),NA())</f>
        <v>#N/A</v>
      </c>
      <c r="BJ87" s="206" t="e">
        <f ca="1">+IF(AND(ISNUMBER(OFFSET('Hygiene Data'!$F$8,0,10*ROW('Hygiene Data'!F81))),'Data Summary'!DY87="Yes"),OFFSET('Hygiene Data'!$F$8,0,10*ROW('Hygiene Data'!F81)),NA())</f>
        <v>#N/A</v>
      </c>
      <c r="BK87" s="206" t="e">
        <f ca="1">+IF(AND(ISNUMBER(OFFSET('Hygiene Data'!$F$10,0,10*ROW('Hygiene Data'!F81))),'Data Summary'!DZ87="Yes"),OFFSET('Hygiene Data'!$F$10,0,10*ROW('Hygiene Data'!F81)),NA())</f>
        <v>#N/A</v>
      </c>
      <c r="BL87" s="206" t="e">
        <f ca="1">+IF(AND(ISNUMBER(OFFSET('Hygiene Data'!$G$6,0,10*ROW('Hygiene Data'!G81))),'Data Summary'!EA87="Yes"),OFFSET('Hygiene Data'!$G$6,0,10*ROW('Hygiene Data'!G81)),NA())</f>
        <v>#N/A</v>
      </c>
      <c r="BM87" s="206" t="e">
        <f ca="1">+IF(AND(ISNUMBER(OFFSET('Hygiene Data'!$G$8,0,10*ROW('Hygiene Data'!G81))),'Data Summary'!EB87="Yes"),OFFSET('Hygiene Data'!$G$8,0,10*ROW('Hygiene Data'!G81)),NA())</f>
        <v>#N/A</v>
      </c>
      <c r="BN87" s="206" t="e">
        <f ca="1">+IF(AND(ISNUMBER(OFFSET('Hygiene Data'!$G$10,0,10*ROW('Hygiene Data'!G81))),'Data Summary'!EC87="Yes"),OFFSET('Hygiene Data'!$G$10,0,10*ROW('Hygiene Data'!G81)),NA())</f>
        <v>#N/A</v>
      </c>
      <c r="BO87" s="206" t="e">
        <f ca="1">+IF(AND(ISNUMBER(OFFSET('Hygiene Data'!$H$6,0,10*ROW('Hygiene Data'!H81))),'Data Summary'!ED87="Yes"),OFFSET('Hygiene Data'!$H$6,0,10*ROW('Hygiene Data'!H81)),NA())</f>
        <v>#N/A</v>
      </c>
      <c r="BP87" s="206" t="e">
        <f ca="1">+IF(AND(ISNUMBER(OFFSET('Hygiene Data'!$H$8,0,10*ROW('Hygiene Data'!H81))),'Data Summary'!EE87="Yes"),OFFSET('Hygiene Data'!$H$8,0,10*ROW('Hygiene Data'!H81)),NA())</f>
        <v>#N/A</v>
      </c>
      <c r="BQ87" s="206" t="e">
        <f ca="1">+IF(AND(ISNUMBER(OFFSET('Hygiene Data'!$H$10,0,10*ROW('Hygiene Data'!H81))),'Data Summary'!EF87="Yes"),OFFSET('Hygiene Data'!$H$10,0,10*ROW('Hygiene Data'!H81)),NA())</f>
        <v>#N/A</v>
      </c>
    </row>
    <row r="88" spans="1:69" x14ac:dyDescent="0.25">
      <c r="A88" s="59" t="e">
        <f ca="1">+IF(OFFSET('Water Data'!$B$1,0,10*ROW('Water Data'!B82))="",NA(),OFFSET('Water Data'!$B$1,0,10*ROW('Water Data'!B82)))</f>
        <v>#N/A</v>
      </c>
      <c r="B88" s="59" t="e">
        <f ca="1">+IF(OFFSET('Water Data'!$A$3,0,10*ROW('Water Data'!A85))="",NA(),OFFSET('Water Data'!$A$3,0,10*ROW('Water Data'!A85)))</f>
        <v>#N/A</v>
      </c>
      <c r="C88" s="59" t="e">
        <f ca="1">+IF(OFFSET('Water Data'!$C$3,0,10*ROW('Water Data'!C85))="",NA(),OFFSET('Water Data'!$C$3,0,10*ROW('Water Data'!C85)))</f>
        <v>#N/A</v>
      </c>
      <c r="D88" s="433" t="e">
        <f ca="1">+IF(AND(ISNUMBER(OFFSET('Water Data'!$C$5,0,10*ROW('Water Data'!C82))),'Data Summary'!BS88="Yes"),100-OFFSET('Water Data'!$C$5,0,10*ROW('Water Data'!C82)),NA())</f>
        <v>#N/A</v>
      </c>
      <c r="E88" s="433" t="e">
        <f ca="1">+IF(AND(ISNUMBER(OFFSET('Water Data'!$C$7,0,10*ROW('Water Data'!C82))),'Data Summary'!BT88="Yes"),OFFSET('Water Data'!$C$7,0,10*ROW('Water Data'!C82)),NA())</f>
        <v>#N/A</v>
      </c>
      <c r="F88" s="433" t="e">
        <f ca="1">+IF(AND(ISNUMBER(OFFSET('Water Data'!$C$10,0,10*ROW('Water Data'!C82))),'Data Summary'!BU88="Yes"),OFFSET('Water Data'!$C$10,0,10*ROW('Water Data'!C82)),NA())</f>
        <v>#N/A</v>
      </c>
      <c r="G88" s="433" t="e">
        <f ca="1">+IF(AND(ISNUMBER(OFFSET('Water Data'!$D$5,0,10*ROW('Water Data'!D82))),'Data Summary'!BV88="Yes"),100-OFFSET('Water Data'!$D$5,0,10*ROW('Water Data'!D82)),NA())</f>
        <v>#N/A</v>
      </c>
      <c r="H88" s="433" t="e">
        <f ca="1">+IF(AND(ISNUMBER(OFFSET('Water Data'!$D$7,0,10*ROW('Water Data'!D82))),'Data Summary'!BW88="Yes"),OFFSET('Water Data'!$D$7,0,10*ROW('Water Data'!D82)),NA())</f>
        <v>#N/A</v>
      </c>
      <c r="I88" s="433" t="e">
        <f ca="1">+IF(AND(ISNUMBER(OFFSET('Water Data'!$D$10,0,10*ROW('Water Data'!D82))),'Data Summary'!BX88="Yes"),OFFSET('Water Data'!$D$10,0,10*ROW('Water Data'!D82)),NA())</f>
        <v>#N/A</v>
      </c>
      <c r="J88" s="433" t="e">
        <f ca="1">+IF(AND(ISNUMBER(OFFSET('Water Data'!$E$5,0,10*ROW('Water Data'!E82))),'Data Summary'!BY88="Yes"),100-OFFSET('Water Data'!$E$5,0,10*ROW('Water Data'!E82)),NA())</f>
        <v>#N/A</v>
      </c>
      <c r="K88" s="433" t="e">
        <f ca="1">+IF(AND(ISNUMBER(OFFSET('Water Data'!$E$7,0,10*ROW('Water Data'!E82))),'Data Summary'!BZ88="Yes"),OFFSET('Water Data'!$E$7,0,10*ROW('Water Data'!E82)),NA())</f>
        <v>#N/A</v>
      </c>
      <c r="L88" s="433" t="e">
        <f ca="1">+IF(AND(ISNUMBER(OFFSET('Water Data'!$E$10,0,10*ROW('Water Data'!E82))),'Data Summary'!CA88="Yes"),OFFSET('Water Data'!$E$10,0,10*ROW('Water Data'!E82)),NA())</f>
        <v>#N/A</v>
      </c>
      <c r="M88" s="433" t="e">
        <f ca="1">+IF(AND(ISNUMBER(OFFSET('Water Data'!$F$5,0,10*ROW('Water Data'!F82))),'Data Summary'!CB88="Yes"),100-OFFSET('Water Data'!$F$5,0,10*ROW('Water Data'!F82)),NA())</f>
        <v>#N/A</v>
      </c>
      <c r="N88" s="433" t="e">
        <f ca="1">+IF(AND(ISNUMBER(OFFSET('Water Data'!$F$7,0,10*ROW('Water Data'!F82))),'Data Summary'!CC88="Yes"),OFFSET('Water Data'!$F$7,0,10*ROW('Water Data'!F82)),NA())</f>
        <v>#N/A</v>
      </c>
      <c r="O88" s="433" t="e">
        <f ca="1">+IF(AND(ISNUMBER(OFFSET('Water Data'!$F$10,0,10*ROW('Water Data'!F82))),'Data Summary'!CD88="Yes"),OFFSET('Water Data'!$F$10,0,10*ROW('Water Data'!F82)),NA())</f>
        <v>#N/A</v>
      </c>
      <c r="P88" s="433" t="e">
        <f ca="1">+IF(AND(ISNUMBER(OFFSET('Water Data'!$G$5,0,10*ROW('Water Data'!G82))),'Data Summary'!CE88="Yes"),100-OFFSET('Water Data'!$G$5,0,10*ROW('Water Data'!G82)),NA())</f>
        <v>#N/A</v>
      </c>
      <c r="Q88" s="433" t="e">
        <f ca="1">+IF(AND(ISNUMBER(OFFSET('Water Data'!$G$7,0,10*ROW('Water Data'!G82))),'Data Summary'!CF88="Yes"),OFFSET('Water Data'!$G$7,0,10*ROW('Water Data'!G82)),NA())</f>
        <v>#N/A</v>
      </c>
      <c r="R88" s="433" t="e">
        <f ca="1">+IF(AND(ISNUMBER(OFFSET('Water Data'!$G$10,0,10*ROW('Water Data'!G82))),'Data Summary'!CG88="Yes"),OFFSET('Water Data'!$G$10,0,10*ROW('Water Data'!G82)),NA())</f>
        <v>#N/A</v>
      </c>
      <c r="S88" s="433" t="e">
        <f ca="1">+IF(AND(ISNUMBER(OFFSET('Water Data'!$H$5,0,10*ROW('Water Data'!H82))),'Data Summary'!CH88="Yes"),100-OFFSET('Water Data'!$H$5,0,10*ROW('Water Data'!H82)),NA())</f>
        <v>#N/A</v>
      </c>
      <c r="T88" s="433" t="e">
        <f ca="1">+IF(AND(ISNUMBER(OFFSET('Water Data'!$H$7,0,10*ROW('Water Data'!H82))),'Data Summary'!CI88="Yes"),OFFSET('Water Data'!$H$7,0,10*ROW('Water Data'!H82)),NA())</f>
        <v>#N/A</v>
      </c>
      <c r="U88" s="433" t="e">
        <f ca="1">+IF(AND(ISNUMBER(OFFSET('Water Data'!$H$10,0,10*ROW('Water Data'!H82))),'Data Summary'!CJ88="Yes"),OFFSET('Water Data'!$H$10,0,10*ROW('Water Data'!H82)),NA())</f>
        <v>#N/A</v>
      </c>
      <c r="V88" s="205" t="e">
        <f ca="1">+IF(AND(ISNUMBER(OFFSET('Sanitation Data'!$C$5,0,10*ROW('Sanitation Data'!C82))),'Data Summary'!CK88="Yes"),100-OFFSET('Sanitation Data'!$C$5,0,10*ROW('Sanitation Data'!C82)),NA())</f>
        <v>#N/A</v>
      </c>
      <c r="W88" s="205" t="e">
        <f ca="1">+IF(AND(ISNUMBER(OFFSET('Sanitation Data'!$C$7,0,10*ROW('Sanitation Data'!C82))),'Data Summary'!CL88="Yes"),OFFSET('Sanitation Data'!$C$7,0,10*ROW('Sanitation Data'!C82)),NA())</f>
        <v>#N/A</v>
      </c>
      <c r="X88" s="205" t="e">
        <f ca="1">+IF(AND(ISNUMBER(OFFSET('Sanitation Data'!$C$11,0,10*ROW('Sanitation Data'!C82))),'Data Summary'!CM88="Yes"),OFFSET('Sanitation Data'!$C$11,0,10*ROW('Sanitation Data'!C82)),NA())</f>
        <v>#N/A</v>
      </c>
      <c r="Y88" s="205" t="e">
        <f ca="1">+IF(AND(ISNUMBER(OFFSET('Sanitation Data'!$C$12,0,10*ROW('Sanitation Data'!C82))),'Data Summary'!CN88="Yes"),OFFSET('Sanitation Data'!$C$12,0,10*ROW('Sanitation Data'!C82)),NA())</f>
        <v>#N/A</v>
      </c>
      <c r="Z88" s="205" t="e">
        <f ca="1">+IF(AND(ISNUMBER(OFFSET('Sanitation Data'!$C$13,0,10*ROW('Sanitation Data'!C82))),'Data Summary'!CO88="Yes"),OFFSET('Sanitation Data'!$C$13,0,10*ROW('Sanitation Data'!C82)),NA())</f>
        <v>#N/A</v>
      </c>
      <c r="AA88" s="205" t="e">
        <f ca="1">+IF(AND(ISNUMBER(OFFSET('Sanitation Data'!$D$5,0,10*ROW('Sanitation Data'!D82))),'Data Summary'!CP88="Yes"),100-OFFSET('Sanitation Data'!$D$5,0,10*ROW('Sanitation Data'!D82)),NA())</f>
        <v>#N/A</v>
      </c>
      <c r="AB88" s="205" t="e">
        <f ca="1">+IF(AND(ISNUMBER(OFFSET('Sanitation Data'!$D$7,0,10*ROW('Sanitation Data'!D82))),'Data Summary'!CQ88="Yes"),OFFSET('Sanitation Data'!$D$7,0,10*ROW('Sanitation Data'!D82)),NA())</f>
        <v>#N/A</v>
      </c>
      <c r="AC88" s="205" t="e">
        <f ca="1">+IF(AND(ISNUMBER(OFFSET('Sanitation Data'!$D$11,0,10*ROW('Sanitation Data'!D82))),'Data Summary'!CR88="Yes"),OFFSET('Sanitation Data'!$D$11,0,10*ROW('Sanitation Data'!D82)),NA())</f>
        <v>#N/A</v>
      </c>
      <c r="AD88" s="205" t="e">
        <f ca="1">+IF(AND(ISNUMBER(OFFSET('Sanitation Data'!$D$12,0,10*ROW('Sanitation Data'!D82))),'Data Summary'!CS88="Yes"),OFFSET('Sanitation Data'!$D$12,0,10*ROW('Sanitation Data'!D82)),NA())</f>
        <v>#N/A</v>
      </c>
      <c r="AE88" s="205" t="e">
        <f ca="1">+IF(AND(ISNUMBER(OFFSET('Sanitation Data'!$D$13,0,10*ROW('Sanitation Data'!D82))),'Data Summary'!CT88="Yes"),OFFSET('Sanitation Data'!$D$13,0,10*ROW('Sanitation Data'!D82)),NA())</f>
        <v>#N/A</v>
      </c>
      <c r="AF88" s="205" t="e">
        <f ca="1">+IF(AND(ISNUMBER(OFFSET('Sanitation Data'!$E$5,0,10*ROW('Sanitation Data'!E82))),'Data Summary'!CU88="Yes"),100-OFFSET('Sanitation Data'!$E$5,0,10*ROW('Sanitation Data'!E82)),NA())</f>
        <v>#N/A</v>
      </c>
      <c r="AG88" s="205" t="e">
        <f ca="1">+IF(AND(ISNUMBER(OFFSET('Sanitation Data'!$E$7,0,10*ROW('Sanitation Data'!E82))),'Data Summary'!CV88="Yes"),OFFSET('Sanitation Data'!$E$7,0,10*ROW('Sanitation Data'!E82)),NA())</f>
        <v>#N/A</v>
      </c>
      <c r="AH88" s="205" t="e">
        <f ca="1">+IF(AND(ISNUMBER(OFFSET('Sanitation Data'!$E$11,0,10*ROW('Sanitation Data'!E82))),'Data Summary'!CW88="Yes"),OFFSET('Sanitation Data'!$E$11,0,10*ROW('Sanitation Data'!E82)),NA())</f>
        <v>#N/A</v>
      </c>
      <c r="AI88" s="205" t="e">
        <f ca="1">+IF(AND(ISNUMBER(OFFSET('Sanitation Data'!$E$12,0,10*ROW('Sanitation Data'!E82))),'Data Summary'!CX88="Yes"),OFFSET('Sanitation Data'!$E$12,0,10*ROW('Sanitation Data'!E82)),NA())</f>
        <v>#N/A</v>
      </c>
      <c r="AJ88" s="205" t="e">
        <f ca="1">+IF(AND(ISNUMBER(OFFSET('Sanitation Data'!$E$13,0,10*ROW('Sanitation Data'!E82))),'Data Summary'!CY88="Yes"),OFFSET('Sanitation Data'!$E$13,0,10*ROW('Sanitation Data'!E82)),NA())</f>
        <v>#N/A</v>
      </c>
      <c r="AK88" s="205" t="e">
        <f ca="1">+IF(AND(ISNUMBER(OFFSET('Sanitation Data'!$F$5,0,10*ROW('Sanitation Data'!F82))),'Data Summary'!CZ88="Yes"),100-OFFSET('Sanitation Data'!$F$5,0,10*ROW('Sanitation Data'!F82)),NA())</f>
        <v>#N/A</v>
      </c>
      <c r="AL88" s="205" t="e">
        <f ca="1">+IF(AND(ISNUMBER(OFFSET('Sanitation Data'!$F$7,0,10*ROW('Sanitation Data'!F82))),'Data Summary'!DA88="Yes"),OFFSET('Sanitation Data'!$F$7,0,10*ROW('Sanitation Data'!F82)),NA())</f>
        <v>#N/A</v>
      </c>
      <c r="AM88" s="205" t="e">
        <f ca="1">+IF(AND(ISNUMBER(OFFSET('Sanitation Data'!$F$11,0,10*ROW('Sanitation Data'!F82))),'Data Summary'!DB88="Yes"),OFFSET('Sanitation Data'!$F$11,0,10*ROW('Sanitation Data'!F82)),NA())</f>
        <v>#N/A</v>
      </c>
      <c r="AN88" s="205" t="e">
        <f ca="1">+IF(AND(ISNUMBER(OFFSET('Sanitation Data'!$F$12,0,10*ROW('Sanitation Data'!F82))),'Data Summary'!DC88="Yes"),OFFSET('Sanitation Data'!$F$12,0,10*ROW('Sanitation Data'!F82)),NA())</f>
        <v>#N/A</v>
      </c>
      <c r="AO88" s="205" t="e">
        <f ca="1">+IF(AND(ISNUMBER(OFFSET('Sanitation Data'!$F$13,0,10*ROW('Sanitation Data'!F82))),'Data Summary'!DD88="Yes"),OFFSET('Sanitation Data'!$F$13,0,10*ROW('Sanitation Data'!F82)),NA())</f>
        <v>#N/A</v>
      </c>
      <c r="AP88" s="205" t="e">
        <f ca="1">+IF(AND(ISNUMBER(OFFSET('Sanitation Data'!$G$5,0,10*ROW('Sanitation Data'!G82))),'Data Summary'!DE88="Yes"),100-OFFSET('Sanitation Data'!$G$5,0,10*ROW('Sanitation Data'!G82)),NA())</f>
        <v>#N/A</v>
      </c>
      <c r="AQ88" s="205" t="e">
        <f ca="1">+IF(AND(ISNUMBER(OFFSET('Sanitation Data'!$G$7,0,10*ROW('Sanitation Data'!G82))),'Data Summary'!DF88="Yes"),OFFSET('Sanitation Data'!$G$7,0,10*ROW('Sanitation Data'!G82)),NA())</f>
        <v>#N/A</v>
      </c>
      <c r="AR88" s="205" t="e">
        <f ca="1">+IF(AND(ISNUMBER(OFFSET('Sanitation Data'!$G$11,0,10*ROW('Sanitation Data'!G82))),'Data Summary'!DG88="Yes"),OFFSET('Sanitation Data'!$G$11,0,10*ROW('Sanitation Data'!G82)),NA())</f>
        <v>#N/A</v>
      </c>
      <c r="AS88" s="205" t="e">
        <f ca="1">+IF(AND(ISNUMBER(OFFSET('Sanitation Data'!$G$12,0,10*ROW('Sanitation Data'!G82))),'Data Summary'!DH88="Yes"),OFFSET('Sanitation Data'!$G$12,0,10*ROW('Sanitation Data'!G82)),NA())</f>
        <v>#N/A</v>
      </c>
      <c r="AT88" s="205" t="e">
        <f ca="1">+IF(AND(ISNUMBER(OFFSET('Sanitation Data'!$G$13,0,10*ROW('Sanitation Data'!G82))),'Data Summary'!DI88="Yes"),OFFSET('Sanitation Data'!$G$13,0,10*ROW('Sanitation Data'!G82)),NA())</f>
        <v>#N/A</v>
      </c>
      <c r="AU88" s="205" t="e">
        <f ca="1">+IF(AND(ISNUMBER(OFFSET('Sanitation Data'!$H$5,0,10*ROW('Sanitation Data'!H82))),'Data Summary'!DJ88="Yes"),100-OFFSET('Sanitation Data'!$H$5,0,10*ROW('Sanitation Data'!H82)),NA())</f>
        <v>#N/A</v>
      </c>
      <c r="AV88" s="205" t="e">
        <f ca="1">+IF(AND(ISNUMBER(OFFSET('Sanitation Data'!$H$7,0,10*ROW('Sanitation Data'!H82))),'Data Summary'!DK88="Yes"),OFFSET('Sanitation Data'!$H$7,0,10*ROW('Sanitation Data'!H82)),NA())</f>
        <v>#N/A</v>
      </c>
      <c r="AW88" s="205" t="e">
        <f ca="1">+IF(AND(ISNUMBER(OFFSET('Sanitation Data'!$H$11,0,10*ROW('Sanitation Data'!H82))),'Data Summary'!DL88="Yes"),OFFSET('Sanitation Data'!$H$11,0,10*ROW('Sanitation Data'!H82)),NA())</f>
        <v>#N/A</v>
      </c>
      <c r="AX88" s="205" t="e">
        <f ca="1">+IF(AND(ISNUMBER(OFFSET('Sanitation Data'!$H$12,0,10*ROW('Sanitation Data'!H82))),'Data Summary'!DM88="Yes"),OFFSET('Sanitation Data'!$H$12,0,10*ROW('Sanitation Data'!H82)),NA())</f>
        <v>#N/A</v>
      </c>
      <c r="AY88" s="205" t="e">
        <f ca="1">+IF(AND(ISNUMBER(OFFSET('Sanitation Data'!$H$13,0,10*ROW('Sanitation Data'!H82))),'Data Summary'!DN88="Yes"),OFFSET('Sanitation Data'!$H$13,0,10*ROW('Sanitation Data'!H82)),NA())</f>
        <v>#N/A</v>
      </c>
      <c r="AZ88" s="206" t="e">
        <f ca="1">+IF(AND(ISNUMBER(OFFSET('Hygiene Data'!$C$6,0,10*ROW('Hygiene Data'!C82))),'Data Summary'!DO88="Yes"),OFFSET('Hygiene Data'!$C$6,0,10*ROW('Hygiene Data'!C82)),NA())</f>
        <v>#N/A</v>
      </c>
      <c r="BA88" s="206" t="e">
        <f ca="1">+IF(AND(ISNUMBER(OFFSET('Hygiene Data'!$C$8,0,10*ROW('Hygiene Data'!C82))),'Data Summary'!DP88="Yes"),OFFSET('Hygiene Data'!$C$8,0,10*ROW('Hygiene Data'!C82)),NA())</f>
        <v>#N/A</v>
      </c>
      <c r="BB88" s="206" t="e">
        <f ca="1">+IF(AND(ISNUMBER(OFFSET('Hygiene Data'!$C$10,0,10*ROW('Hygiene Data'!C82))),'Data Summary'!DQ88="Yes"),OFFSET('Hygiene Data'!$C$10,0,10*ROW('Hygiene Data'!C82)),NA())</f>
        <v>#N/A</v>
      </c>
      <c r="BC88" s="206" t="e">
        <f ca="1">+IF(AND(ISNUMBER(OFFSET('Hygiene Data'!$D$6,0,10*ROW('Hygiene Data'!D82))),'Data Summary'!DR88="Yes"),OFFSET('Hygiene Data'!$D$6,0,10*ROW('Hygiene Data'!D82)),NA())</f>
        <v>#N/A</v>
      </c>
      <c r="BD88" s="206" t="e">
        <f ca="1">+IF(AND(ISNUMBER(OFFSET('Hygiene Data'!$D$8,0,10*ROW('Hygiene Data'!D82))),'Data Summary'!DS88="Yes"),OFFSET('Hygiene Data'!$D$8,0,10*ROW('Hygiene Data'!D82)),NA())</f>
        <v>#N/A</v>
      </c>
      <c r="BE88" s="206" t="e">
        <f ca="1">+IF(AND(ISNUMBER(OFFSET('Hygiene Data'!$D$10,0,10*ROW('Hygiene Data'!D82))),'Data Summary'!DT88="Yes"),OFFSET('Hygiene Data'!$D$10,0,10*ROW('Hygiene Data'!D82)),NA())</f>
        <v>#N/A</v>
      </c>
      <c r="BF88" s="206" t="e">
        <f ca="1">+IF(AND(ISNUMBER(OFFSET('Hygiene Data'!$E$6,0,10*ROW('Hygiene Data'!E82))),'Data Summary'!DU88="Yes"),OFFSET('Hygiene Data'!$E$6,0,10*ROW('Hygiene Data'!E82)),NA())</f>
        <v>#N/A</v>
      </c>
      <c r="BG88" s="206" t="e">
        <f ca="1">+IF(AND(ISNUMBER(OFFSET('Hygiene Data'!$E$8,0,10*ROW('Hygiene Data'!E82))),'Data Summary'!DV88="Yes"),OFFSET('Hygiene Data'!$E$8,0,10*ROW('Hygiene Data'!E82)),NA())</f>
        <v>#N/A</v>
      </c>
      <c r="BH88" s="206" t="e">
        <f ca="1">+IF(AND(ISNUMBER(OFFSET('Hygiene Data'!$E$10,0,10*ROW('Hygiene Data'!E82))),'Data Summary'!DW88="Yes"),OFFSET('Hygiene Data'!$E$10,0,10*ROW('Hygiene Data'!E82)),NA())</f>
        <v>#N/A</v>
      </c>
      <c r="BI88" s="206" t="e">
        <f ca="1">+IF(AND(ISNUMBER(OFFSET('Hygiene Data'!$F$6,0,10*ROW('Hygiene Data'!F82))),'Data Summary'!DX88="Yes"),OFFSET('Hygiene Data'!$F$6,0,10*ROW('Hygiene Data'!F82)),NA())</f>
        <v>#N/A</v>
      </c>
      <c r="BJ88" s="206" t="e">
        <f ca="1">+IF(AND(ISNUMBER(OFFSET('Hygiene Data'!$F$8,0,10*ROW('Hygiene Data'!F82))),'Data Summary'!DY88="Yes"),OFFSET('Hygiene Data'!$F$8,0,10*ROW('Hygiene Data'!F82)),NA())</f>
        <v>#N/A</v>
      </c>
      <c r="BK88" s="206" t="e">
        <f ca="1">+IF(AND(ISNUMBER(OFFSET('Hygiene Data'!$F$10,0,10*ROW('Hygiene Data'!F82))),'Data Summary'!DZ88="Yes"),OFFSET('Hygiene Data'!$F$10,0,10*ROW('Hygiene Data'!F82)),NA())</f>
        <v>#N/A</v>
      </c>
      <c r="BL88" s="206" t="e">
        <f ca="1">+IF(AND(ISNUMBER(OFFSET('Hygiene Data'!$G$6,0,10*ROW('Hygiene Data'!G82))),'Data Summary'!EA88="Yes"),OFFSET('Hygiene Data'!$G$6,0,10*ROW('Hygiene Data'!G82)),NA())</f>
        <v>#N/A</v>
      </c>
      <c r="BM88" s="206" t="e">
        <f ca="1">+IF(AND(ISNUMBER(OFFSET('Hygiene Data'!$G$8,0,10*ROW('Hygiene Data'!G82))),'Data Summary'!EB88="Yes"),OFFSET('Hygiene Data'!$G$8,0,10*ROW('Hygiene Data'!G82)),NA())</f>
        <v>#N/A</v>
      </c>
      <c r="BN88" s="206" t="e">
        <f ca="1">+IF(AND(ISNUMBER(OFFSET('Hygiene Data'!$G$10,0,10*ROW('Hygiene Data'!G82))),'Data Summary'!EC88="Yes"),OFFSET('Hygiene Data'!$G$10,0,10*ROW('Hygiene Data'!G82)),NA())</f>
        <v>#N/A</v>
      </c>
      <c r="BO88" s="206" t="e">
        <f ca="1">+IF(AND(ISNUMBER(OFFSET('Hygiene Data'!$H$6,0,10*ROW('Hygiene Data'!H82))),'Data Summary'!ED88="Yes"),OFFSET('Hygiene Data'!$H$6,0,10*ROW('Hygiene Data'!H82)),NA())</f>
        <v>#N/A</v>
      </c>
      <c r="BP88" s="206" t="e">
        <f ca="1">+IF(AND(ISNUMBER(OFFSET('Hygiene Data'!$H$8,0,10*ROW('Hygiene Data'!H82))),'Data Summary'!EE88="Yes"),OFFSET('Hygiene Data'!$H$8,0,10*ROW('Hygiene Data'!H82)),NA())</f>
        <v>#N/A</v>
      </c>
      <c r="BQ88" s="206" t="e">
        <f ca="1">+IF(AND(ISNUMBER(OFFSET('Hygiene Data'!$H$10,0,10*ROW('Hygiene Data'!H82))),'Data Summary'!EF88="Yes"),OFFSET('Hygiene Data'!$H$10,0,10*ROW('Hygiene Data'!H82)),NA())</f>
        <v>#N/A</v>
      </c>
    </row>
    <row r="89" spans="1:69" x14ac:dyDescent="0.25">
      <c r="A89" s="59" t="e">
        <f ca="1">+IF(OFFSET('Water Data'!$B$1,0,10*ROW('Water Data'!B83))="",NA(),OFFSET('Water Data'!$B$1,0,10*ROW('Water Data'!B83)))</f>
        <v>#N/A</v>
      </c>
      <c r="B89" s="59" t="e">
        <f ca="1">+IF(OFFSET('Water Data'!$A$3,0,10*ROW('Water Data'!A86))="",NA(),OFFSET('Water Data'!$A$3,0,10*ROW('Water Data'!A86)))</f>
        <v>#N/A</v>
      </c>
      <c r="C89" s="59" t="e">
        <f ca="1">+IF(OFFSET('Water Data'!$C$3,0,10*ROW('Water Data'!C86))="",NA(),OFFSET('Water Data'!$C$3,0,10*ROW('Water Data'!C86)))</f>
        <v>#N/A</v>
      </c>
      <c r="D89" s="433" t="e">
        <f ca="1">+IF(AND(ISNUMBER(OFFSET('Water Data'!$C$5,0,10*ROW('Water Data'!C83))),'Data Summary'!BS89="Yes"),100-OFFSET('Water Data'!$C$5,0,10*ROW('Water Data'!C83)),NA())</f>
        <v>#N/A</v>
      </c>
      <c r="E89" s="433" t="e">
        <f ca="1">+IF(AND(ISNUMBER(OFFSET('Water Data'!$C$7,0,10*ROW('Water Data'!C83))),'Data Summary'!BT89="Yes"),OFFSET('Water Data'!$C$7,0,10*ROW('Water Data'!C83)),NA())</f>
        <v>#N/A</v>
      </c>
      <c r="F89" s="433" t="e">
        <f ca="1">+IF(AND(ISNUMBER(OFFSET('Water Data'!$C$10,0,10*ROW('Water Data'!C83))),'Data Summary'!BU89="Yes"),OFFSET('Water Data'!$C$10,0,10*ROW('Water Data'!C83)),NA())</f>
        <v>#N/A</v>
      </c>
      <c r="G89" s="433" t="e">
        <f ca="1">+IF(AND(ISNUMBER(OFFSET('Water Data'!$D$5,0,10*ROW('Water Data'!D83))),'Data Summary'!BV89="Yes"),100-OFFSET('Water Data'!$D$5,0,10*ROW('Water Data'!D83)),NA())</f>
        <v>#N/A</v>
      </c>
      <c r="H89" s="433" t="e">
        <f ca="1">+IF(AND(ISNUMBER(OFFSET('Water Data'!$D$7,0,10*ROW('Water Data'!D83))),'Data Summary'!BW89="Yes"),OFFSET('Water Data'!$D$7,0,10*ROW('Water Data'!D83)),NA())</f>
        <v>#N/A</v>
      </c>
      <c r="I89" s="433" t="e">
        <f ca="1">+IF(AND(ISNUMBER(OFFSET('Water Data'!$D$10,0,10*ROW('Water Data'!D83))),'Data Summary'!BX89="Yes"),OFFSET('Water Data'!$D$10,0,10*ROW('Water Data'!D83)),NA())</f>
        <v>#N/A</v>
      </c>
      <c r="J89" s="433" t="e">
        <f ca="1">+IF(AND(ISNUMBER(OFFSET('Water Data'!$E$5,0,10*ROW('Water Data'!E83))),'Data Summary'!BY89="Yes"),100-OFFSET('Water Data'!$E$5,0,10*ROW('Water Data'!E83)),NA())</f>
        <v>#N/A</v>
      </c>
      <c r="K89" s="433" t="e">
        <f ca="1">+IF(AND(ISNUMBER(OFFSET('Water Data'!$E$7,0,10*ROW('Water Data'!E83))),'Data Summary'!BZ89="Yes"),OFFSET('Water Data'!$E$7,0,10*ROW('Water Data'!E83)),NA())</f>
        <v>#N/A</v>
      </c>
      <c r="L89" s="433" t="e">
        <f ca="1">+IF(AND(ISNUMBER(OFFSET('Water Data'!$E$10,0,10*ROW('Water Data'!E83))),'Data Summary'!CA89="Yes"),OFFSET('Water Data'!$E$10,0,10*ROW('Water Data'!E83)),NA())</f>
        <v>#N/A</v>
      </c>
      <c r="M89" s="433" t="e">
        <f ca="1">+IF(AND(ISNUMBER(OFFSET('Water Data'!$F$5,0,10*ROW('Water Data'!F83))),'Data Summary'!CB89="Yes"),100-OFFSET('Water Data'!$F$5,0,10*ROW('Water Data'!F83)),NA())</f>
        <v>#N/A</v>
      </c>
      <c r="N89" s="433" t="e">
        <f ca="1">+IF(AND(ISNUMBER(OFFSET('Water Data'!$F$7,0,10*ROW('Water Data'!F83))),'Data Summary'!CC89="Yes"),OFFSET('Water Data'!$F$7,0,10*ROW('Water Data'!F83)),NA())</f>
        <v>#N/A</v>
      </c>
      <c r="O89" s="433" t="e">
        <f ca="1">+IF(AND(ISNUMBER(OFFSET('Water Data'!$F$10,0,10*ROW('Water Data'!F83))),'Data Summary'!CD89="Yes"),OFFSET('Water Data'!$F$10,0,10*ROW('Water Data'!F83)),NA())</f>
        <v>#N/A</v>
      </c>
      <c r="P89" s="433" t="e">
        <f ca="1">+IF(AND(ISNUMBER(OFFSET('Water Data'!$G$5,0,10*ROW('Water Data'!G83))),'Data Summary'!CE89="Yes"),100-OFFSET('Water Data'!$G$5,0,10*ROW('Water Data'!G83)),NA())</f>
        <v>#N/A</v>
      </c>
      <c r="Q89" s="433" t="e">
        <f ca="1">+IF(AND(ISNUMBER(OFFSET('Water Data'!$G$7,0,10*ROW('Water Data'!G83))),'Data Summary'!CF89="Yes"),OFFSET('Water Data'!$G$7,0,10*ROW('Water Data'!G83)),NA())</f>
        <v>#N/A</v>
      </c>
      <c r="R89" s="433" t="e">
        <f ca="1">+IF(AND(ISNUMBER(OFFSET('Water Data'!$G$10,0,10*ROW('Water Data'!G83))),'Data Summary'!CG89="Yes"),OFFSET('Water Data'!$G$10,0,10*ROW('Water Data'!G83)),NA())</f>
        <v>#N/A</v>
      </c>
      <c r="S89" s="433" t="e">
        <f ca="1">+IF(AND(ISNUMBER(OFFSET('Water Data'!$H$5,0,10*ROW('Water Data'!H83))),'Data Summary'!CH89="Yes"),100-OFFSET('Water Data'!$H$5,0,10*ROW('Water Data'!H83)),NA())</f>
        <v>#N/A</v>
      </c>
      <c r="T89" s="433" t="e">
        <f ca="1">+IF(AND(ISNUMBER(OFFSET('Water Data'!$H$7,0,10*ROW('Water Data'!H83))),'Data Summary'!CI89="Yes"),OFFSET('Water Data'!$H$7,0,10*ROW('Water Data'!H83)),NA())</f>
        <v>#N/A</v>
      </c>
      <c r="U89" s="433" t="e">
        <f ca="1">+IF(AND(ISNUMBER(OFFSET('Water Data'!$H$10,0,10*ROW('Water Data'!H83))),'Data Summary'!CJ89="Yes"),OFFSET('Water Data'!$H$10,0,10*ROW('Water Data'!H83)),NA())</f>
        <v>#N/A</v>
      </c>
      <c r="V89" s="205" t="e">
        <f ca="1">+IF(AND(ISNUMBER(OFFSET('Sanitation Data'!$C$5,0,10*ROW('Sanitation Data'!C83))),'Data Summary'!CK89="Yes"),100-OFFSET('Sanitation Data'!$C$5,0,10*ROW('Sanitation Data'!C83)),NA())</f>
        <v>#N/A</v>
      </c>
      <c r="W89" s="205" t="e">
        <f ca="1">+IF(AND(ISNUMBER(OFFSET('Sanitation Data'!$C$7,0,10*ROW('Sanitation Data'!C83))),'Data Summary'!CL89="Yes"),OFFSET('Sanitation Data'!$C$7,0,10*ROW('Sanitation Data'!C83)),NA())</f>
        <v>#N/A</v>
      </c>
      <c r="X89" s="205" t="e">
        <f ca="1">+IF(AND(ISNUMBER(OFFSET('Sanitation Data'!$C$11,0,10*ROW('Sanitation Data'!C83))),'Data Summary'!CM89="Yes"),OFFSET('Sanitation Data'!$C$11,0,10*ROW('Sanitation Data'!C83)),NA())</f>
        <v>#N/A</v>
      </c>
      <c r="Y89" s="205" t="e">
        <f ca="1">+IF(AND(ISNUMBER(OFFSET('Sanitation Data'!$C$12,0,10*ROW('Sanitation Data'!C83))),'Data Summary'!CN89="Yes"),OFFSET('Sanitation Data'!$C$12,0,10*ROW('Sanitation Data'!C83)),NA())</f>
        <v>#N/A</v>
      </c>
      <c r="Z89" s="205" t="e">
        <f ca="1">+IF(AND(ISNUMBER(OFFSET('Sanitation Data'!$C$13,0,10*ROW('Sanitation Data'!C83))),'Data Summary'!CO89="Yes"),OFFSET('Sanitation Data'!$C$13,0,10*ROW('Sanitation Data'!C83)),NA())</f>
        <v>#N/A</v>
      </c>
      <c r="AA89" s="205" t="e">
        <f ca="1">+IF(AND(ISNUMBER(OFFSET('Sanitation Data'!$D$5,0,10*ROW('Sanitation Data'!D83))),'Data Summary'!CP89="Yes"),100-OFFSET('Sanitation Data'!$D$5,0,10*ROW('Sanitation Data'!D83)),NA())</f>
        <v>#N/A</v>
      </c>
      <c r="AB89" s="205" t="e">
        <f ca="1">+IF(AND(ISNUMBER(OFFSET('Sanitation Data'!$D$7,0,10*ROW('Sanitation Data'!D83))),'Data Summary'!CQ89="Yes"),OFFSET('Sanitation Data'!$D$7,0,10*ROW('Sanitation Data'!D83)),NA())</f>
        <v>#N/A</v>
      </c>
      <c r="AC89" s="205" t="e">
        <f ca="1">+IF(AND(ISNUMBER(OFFSET('Sanitation Data'!$D$11,0,10*ROW('Sanitation Data'!D83))),'Data Summary'!CR89="Yes"),OFFSET('Sanitation Data'!$D$11,0,10*ROW('Sanitation Data'!D83)),NA())</f>
        <v>#N/A</v>
      </c>
      <c r="AD89" s="205" t="e">
        <f ca="1">+IF(AND(ISNUMBER(OFFSET('Sanitation Data'!$D$12,0,10*ROW('Sanitation Data'!D83))),'Data Summary'!CS89="Yes"),OFFSET('Sanitation Data'!$D$12,0,10*ROW('Sanitation Data'!D83)),NA())</f>
        <v>#N/A</v>
      </c>
      <c r="AE89" s="205" t="e">
        <f ca="1">+IF(AND(ISNUMBER(OFFSET('Sanitation Data'!$D$13,0,10*ROW('Sanitation Data'!D83))),'Data Summary'!CT89="Yes"),OFFSET('Sanitation Data'!$D$13,0,10*ROW('Sanitation Data'!D83)),NA())</f>
        <v>#N/A</v>
      </c>
      <c r="AF89" s="205" t="e">
        <f ca="1">+IF(AND(ISNUMBER(OFFSET('Sanitation Data'!$E$5,0,10*ROW('Sanitation Data'!E83))),'Data Summary'!CU89="Yes"),100-OFFSET('Sanitation Data'!$E$5,0,10*ROW('Sanitation Data'!E83)),NA())</f>
        <v>#N/A</v>
      </c>
      <c r="AG89" s="205" t="e">
        <f ca="1">+IF(AND(ISNUMBER(OFFSET('Sanitation Data'!$E$7,0,10*ROW('Sanitation Data'!E83))),'Data Summary'!CV89="Yes"),OFFSET('Sanitation Data'!$E$7,0,10*ROW('Sanitation Data'!E83)),NA())</f>
        <v>#N/A</v>
      </c>
      <c r="AH89" s="205" t="e">
        <f ca="1">+IF(AND(ISNUMBER(OFFSET('Sanitation Data'!$E$11,0,10*ROW('Sanitation Data'!E83))),'Data Summary'!CW89="Yes"),OFFSET('Sanitation Data'!$E$11,0,10*ROW('Sanitation Data'!E83)),NA())</f>
        <v>#N/A</v>
      </c>
      <c r="AI89" s="205" t="e">
        <f ca="1">+IF(AND(ISNUMBER(OFFSET('Sanitation Data'!$E$12,0,10*ROW('Sanitation Data'!E83))),'Data Summary'!CX89="Yes"),OFFSET('Sanitation Data'!$E$12,0,10*ROW('Sanitation Data'!E83)),NA())</f>
        <v>#N/A</v>
      </c>
      <c r="AJ89" s="205" t="e">
        <f ca="1">+IF(AND(ISNUMBER(OFFSET('Sanitation Data'!$E$13,0,10*ROW('Sanitation Data'!E83))),'Data Summary'!CY89="Yes"),OFFSET('Sanitation Data'!$E$13,0,10*ROW('Sanitation Data'!E83)),NA())</f>
        <v>#N/A</v>
      </c>
      <c r="AK89" s="205" t="e">
        <f ca="1">+IF(AND(ISNUMBER(OFFSET('Sanitation Data'!$F$5,0,10*ROW('Sanitation Data'!F83))),'Data Summary'!CZ89="Yes"),100-OFFSET('Sanitation Data'!$F$5,0,10*ROW('Sanitation Data'!F83)),NA())</f>
        <v>#N/A</v>
      </c>
      <c r="AL89" s="205" t="e">
        <f ca="1">+IF(AND(ISNUMBER(OFFSET('Sanitation Data'!$F$7,0,10*ROW('Sanitation Data'!F83))),'Data Summary'!DA89="Yes"),OFFSET('Sanitation Data'!$F$7,0,10*ROW('Sanitation Data'!F83)),NA())</f>
        <v>#N/A</v>
      </c>
      <c r="AM89" s="205" t="e">
        <f ca="1">+IF(AND(ISNUMBER(OFFSET('Sanitation Data'!$F$11,0,10*ROW('Sanitation Data'!F83))),'Data Summary'!DB89="Yes"),OFFSET('Sanitation Data'!$F$11,0,10*ROW('Sanitation Data'!F83)),NA())</f>
        <v>#N/A</v>
      </c>
      <c r="AN89" s="205" t="e">
        <f ca="1">+IF(AND(ISNUMBER(OFFSET('Sanitation Data'!$F$12,0,10*ROW('Sanitation Data'!F83))),'Data Summary'!DC89="Yes"),OFFSET('Sanitation Data'!$F$12,0,10*ROW('Sanitation Data'!F83)),NA())</f>
        <v>#N/A</v>
      </c>
      <c r="AO89" s="205" t="e">
        <f ca="1">+IF(AND(ISNUMBER(OFFSET('Sanitation Data'!$F$13,0,10*ROW('Sanitation Data'!F83))),'Data Summary'!DD89="Yes"),OFFSET('Sanitation Data'!$F$13,0,10*ROW('Sanitation Data'!F83)),NA())</f>
        <v>#N/A</v>
      </c>
      <c r="AP89" s="205" t="e">
        <f ca="1">+IF(AND(ISNUMBER(OFFSET('Sanitation Data'!$G$5,0,10*ROW('Sanitation Data'!G83))),'Data Summary'!DE89="Yes"),100-OFFSET('Sanitation Data'!$G$5,0,10*ROW('Sanitation Data'!G83)),NA())</f>
        <v>#N/A</v>
      </c>
      <c r="AQ89" s="205" t="e">
        <f ca="1">+IF(AND(ISNUMBER(OFFSET('Sanitation Data'!$G$7,0,10*ROW('Sanitation Data'!G83))),'Data Summary'!DF89="Yes"),OFFSET('Sanitation Data'!$G$7,0,10*ROW('Sanitation Data'!G83)),NA())</f>
        <v>#N/A</v>
      </c>
      <c r="AR89" s="205" t="e">
        <f ca="1">+IF(AND(ISNUMBER(OFFSET('Sanitation Data'!$G$11,0,10*ROW('Sanitation Data'!G83))),'Data Summary'!DG89="Yes"),OFFSET('Sanitation Data'!$G$11,0,10*ROW('Sanitation Data'!G83)),NA())</f>
        <v>#N/A</v>
      </c>
      <c r="AS89" s="205" t="e">
        <f ca="1">+IF(AND(ISNUMBER(OFFSET('Sanitation Data'!$G$12,0,10*ROW('Sanitation Data'!G83))),'Data Summary'!DH89="Yes"),OFFSET('Sanitation Data'!$G$12,0,10*ROW('Sanitation Data'!G83)),NA())</f>
        <v>#N/A</v>
      </c>
      <c r="AT89" s="205" t="e">
        <f ca="1">+IF(AND(ISNUMBER(OFFSET('Sanitation Data'!$G$13,0,10*ROW('Sanitation Data'!G83))),'Data Summary'!DI89="Yes"),OFFSET('Sanitation Data'!$G$13,0,10*ROW('Sanitation Data'!G83)),NA())</f>
        <v>#N/A</v>
      </c>
      <c r="AU89" s="205" t="e">
        <f ca="1">+IF(AND(ISNUMBER(OFFSET('Sanitation Data'!$H$5,0,10*ROW('Sanitation Data'!H83))),'Data Summary'!DJ89="Yes"),100-OFFSET('Sanitation Data'!$H$5,0,10*ROW('Sanitation Data'!H83)),NA())</f>
        <v>#N/A</v>
      </c>
      <c r="AV89" s="205" t="e">
        <f ca="1">+IF(AND(ISNUMBER(OFFSET('Sanitation Data'!$H$7,0,10*ROW('Sanitation Data'!H83))),'Data Summary'!DK89="Yes"),OFFSET('Sanitation Data'!$H$7,0,10*ROW('Sanitation Data'!H83)),NA())</f>
        <v>#N/A</v>
      </c>
      <c r="AW89" s="205" t="e">
        <f ca="1">+IF(AND(ISNUMBER(OFFSET('Sanitation Data'!$H$11,0,10*ROW('Sanitation Data'!H83))),'Data Summary'!DL89="Yes"),OFFSET('Sanitation Data'!$H$11,0,10*ROW('Sanitation Data'!H83)),NA())</f>
        <v>#N/A</v>
      </c>
      <c r="AX89" s="205" t="e">
        <f ca="1">+IF(AND(ISNUMBER(OFFSET('Sanitation Data'!$H$12,0,10*ROW('Sanitation Data'!H83))),'Data Summary'!DM89="Yes"),OFFSET('Sanitation Data'!$H$12,0,10*ROW('Sanitation Data'!H83)),NA())</f>
        <v>#N/A</v>
      </c>
      <c r="AY89" s="205" t="e">
        <f ca="1">+IF(AND(ISNUMBER(OFFSET('Sanitation Data'!$H$13,0,10*ROW('Sanitation Data'!H83))),'Data Summary'!DN89="Yes"),OFFSET('Sanitation Data'!$H$13,0,10*ROW('Sanitation Data'!H83)),NA())</f>
        <v>#N/A</v>
      </c>
      <c r="AZ89" s="206" t="e">
        <f ca="1">+IF(AND(ISNUMBER(OFFSET('Hygiene Data'!$C$6,0,10*ROW('Hygiene Data'!C83))),'Data Summary'!DO89="Yes"),OFFSET('Hygiene Data'!$C$6,0,10*ROW('Hygiene Data'!C83)),NA())</f>
        <v>#N/A</v>
      </c>
      <c r="BA89" s="206" t="e">
        <f ca="1">+IF(AND(ISNUMBER(OFFSET('Hygiene Data'!$C$8,0,10*ROW('Hygiene Data'!C83))),'Data Summary'!DP89="Yes"),OFFSET('Hygiene Data'!$C$8,0,10*ROW('Hygiene Data'!C83)),NA())</f>
        <v>#N/A</v>
      </c>
      <c r="BB89" s="206" t="e">
        <f ca="1">+IF(AND(ISNUMBER(OFFSET('Hygiene Data'!$C$10,0,10*ROW('Hygiene Data'!C83))),'Data Summary'!DQ89="Yes"),OFFSET('Hygiene Data'!$C$10,0,10*ROW('Hygiene Data'!C83)),NA())</f>
        <v>#N/A</v>
      </c>
      <c r="BC89" s="206" t="e">
        <f ca="1">+IF(AND(ISNUMBER(OFFSET('Hygiene Data'!$D$6,0,10*ROW('Hygiene Data'!D83))),'Data Summary'!DR89="Yes"),OFFSET('Hygiene Data'!$D$6,0,10*ROW('Hygiene Data'!D83)),NA())</f>
        <v>#N/A</v>
      </c>
      <c r="BD89" s="206" t="e">
        <f ca="1">+IF(AND(ISNUMBER(OFFSET('Hygiene Data'!$D$8,0,10*ROW('Hygiene Data'!D83))),'Data Summary'!DS89="Yes"),OFFSET('Hygiene Data'!$D$8,0,10*ROW('Hygiene Data'!D83)),NA())</f>
        <v>#N/A</v>
      </c>
      <c r="BE89" s="206" t="e">
        <f ca="1">+IF(AND(ISNUMBER(OFFSET('Hygiene Data'!$D$10,0,10*ROW('Hygiene Data'!D83))),'Data Summary'!DT89="Yes"),OFFSET('Hygiene Data'!$D$10,0,10*ROW('Hygiene Data'!D83)),NA())</f>
        <v>#N/A</v>
      </c>
      <c r="BF89" s="206" t="e">
        <f ca="1">+IF(AND(ISNUMBER(OFFSET('Hygiene Data'!$E$6,0,10*ROW('Hygiene Data'!E83))),'Data Summary'!DU89="Yes"),OFFSET('Hygiene Data'!$E$6,0,10*ROW('Hygiene Data'!E83)),NA())</f>
        <v>#N/A</v>
      </c>
      <c r="BG89" s="206" t="e">
        <f ca="1">+IF(AND(ISNUMBER(OFFSET('Hygiene Data'!$E$8,0,10*ROW('Hygiene Data'!E83))),'Data Summary'!DV89="Yes"),OFFSET('Hygiene Data'!$E$8,0,10*ROW('Hygiene Data'!E83)),NA())</f>
        <v>#N/A</v>
      </c>
      <c r="BH89" s="206" t="e">
        <f ca="1">+IF(AND(ISNUMBER(OFFSET('Hygiene Data'!$E$10,0,10*ROW('Hygiene Data'!E83))),'Data Summary'!DW89="Yes"),OFFSET('Hygiene Data'!$E$10,0,10*ROW('Hygiene Data'!E83)),NA())</f>
        <v>#N/A</v>
      </c>
      <c r="BI89" s="206" t="e">
        <f ca="1">+IF(AND(ISNUMBER(OFFSET('Hygiene Data'!$F$6,0,10*ROW('Hygiene Data'!F83))),'Data Summary'!DX89="Yes"),OFFSET('Hygiene Data'!$F$6,0,10*ROW('Hygiene Data'!F83)),NA())</f>
        <v>#N/A</v>
      </c>
      <c r="BJ89" s="206" t="e">
        <f ca="1">+IF(AND(ISNUMBER(OFFSET('Hygiene Data'!$F$8,0,10*ROW('Hygiene Data'!F83))),'Data Summary'!DY89="Yes"),OFFSET('Hygiene Data'!$F$8,0,10*ROW('Hygiene Data'!F83)),NA())</f>
        <v>#N/A</v>
      </c>
      <c r="BK89" s="206" t="e">
        <f ca="1">+IF(AND(ISNUMBER(OFFSET('Hygiene Data'!$F$10,0,10*ROW('Hygiene Data'!F83))),'Data Summary'!DZ89="Yes"),OFFSET('Hygiene Data'!$F$10,0,10*ROW('Hygiene Data'!F83)),NA())</f>
        <v>#N/A</v>
      </c>
      <c r="BL89" s="206" t="e">
        <f ca="1">+IF(AND(ISNUMBER(OFFSET('Hygiene Data'!$G$6,0,10*ROW('Hygiene Data'!G83))),'Data Summary'!EA89="Yes"),OFFSET('Hygiene Data'!$G$6,0,10*ROW('Hygiene Data'!G83)),NA())</f>
        <v>#N/A</v>
      </c>
      <c r="BM89" s="206" t="e">
        <f ca="1">+IF(AND(ISNUMBER(OFFSET('Hygiene Data'!$G$8,0,10*ROW('Hygiene Data'!G83))),'Data Summary'!EB89="Yes"),OFFSET('Hygiene Data'!$G$8,0,10*ROW('Hygiene Data'!G83)),NA())</f>
        <v>#N/A</v>
      </c>
      <c r="BN89" s="206" t="e">
        <f ca="1">+IF(AND(ISNUMBER(OFFSET('Hygiene Data'!$G$10,0,10*ROW('Hygiene Data'!G83))),'Data Summary'!EC89="Yes"),OFFSET('Hygiene Data'!$G$10,0,10*ROW('Hygiene Data'!G83)),NA())</f>
        <v>#N/A</v>
      </c>
      <c r="BO89" s="206" t="e">
        <f ca="1">+IF(AND(ISNUMBER(OFFSET('Hygiene Data'!$H$6,0,10*ROW('Hygiene Data'!H83))),'Data Summary'!ED89="Yes"),OFFSET('Hygiene Data'!$H$6,0,10*ROW('Hygiene Data'!H83)),NA())</f>
        <v>#N/A</v>
      </c>
      <c r="BP89" s="206" t="e">
        <f ca="1">+IF(AND(ISNUMBER(OFFSET('Hygiene Data'!$H$8,0,10*ROW('Hygiene Data'!H83))),'Data Summary'!EE89="Yes"),OFFSET('Hygiene Data'!$H$8,0,10*ROW('Hygiene Data'!H83)),NA())</f>
        <v>#N/A</v>
      </c>
      <c r="BQ89" s="206" t="e">
        <f ca="1">+IF(AND(ISNUMBER(OFFSET('Hygiene Data'!$H$10,0,10*ROW('Hygiene Data'!H83))),'Data Summary'!EF89="Yes"),OFFSET('Hygiene Data'!$H$10,0,10*ROW('Hygiene Data'!H83)),NA())</f>
        <v>#N/A</v>
      </c>
    </row>
    <row r="90" spans="1:69" x14ac:dyDescent="0.25">
      <c r="A90" s="59" t="e">
        <f ca="1">+IF(OFFSET('Water Data'!$B$1,0,10*ROW('Water Data'!B84))="",NA(),OFFSET('Water Data'!$B$1,0,10*ROW('Water Data'!B84)))</f>
        <v>#N/A</v>
      </c>
      <c r="B90" s="59" t="e">
        <f ca="1">+IF(OFFSET('Water Data'!$A$3,0,10*ROW('Water Data'!A87))="",NA(),OFFSET('Water Data'!$A$3,0,10*ROW('Water Data'!A87)))</f>
        <v>#N/A</v>
      </c>
      <c r="C90" s="59" t="e">
        <f ca="1">+IF(OFFSET('Water Data'!$C$3,0,10*ROW('Water Data'!C87))="",NA(),OFFSET('Water Data'!$C$3,0,10*ROW('Water Data'!C87)))</f>
        <v>#N/A</v>
      </c>
      <c r="D90" s="433" t="e">
        <f ca="1">+IF(AND(ISNUMBER(OFFSET('Water Data'!$C$5,0,10*ROW('Water Data'!C84))),'Data Summary'!BS90="Yes"),100-OFFSET('Water Data'!$C$5,0,10*ROW('Water Data'!C84)),NA())</f>
        <v>#N/A</v>
      </c>
      <c r="E90" s="433" t="e">
        <f ca="1">+IF(AND(ISNUMBER(OFFSET('Water Data'!$C$7,0,10*ROW('Water Data'!C84))),'Data Summary'!BT90="Yes"),OFFSET('Water Data'!$C$7,0,10*ROW('Water Data'!C84)),NA())</f>
        <v>#N/A</v>
      </c>
      <c r="F90" s="433" t="e">
        <f ca="1">+IF(AND(ISNUMBER(OFFSET('Water Data'!$C$10,0,10*ROW('Water Data'!C84))),'Data Summary'!BU90="Yes"),OFFSET('Water Data'!$C$10,0,10*ROW('Water Data'!C84)),NA())</f>
        <v>#N/A</v>
      </c>
      <c r="G90" s="433" t="e">
        <f ca="1">+IF(AND(ISNUMBER(OFFSET('Water Data'!$D$5,0,10*ROW('Water Data'!D84))),'Data Summary'!BV90="Yes"),100-OFFSET('Water Data'!$D$5,0,10*ROW('Water Data'!D84)),NA())</f>
        <v>#N/A</v>
      </c>
      <c r="H90" s="433" t="e">
        <f ca="1">+IF(AND(ISNUMBER(OFFSET('Water Data'!$D$7,0,10*ROW('Water Data'!D84))),'Data Summary'!BW90="Yes"),OFFSET('Water Data'!$D$7,0,10*ROW('Water Data'!D84)),NA())</f>
        <v>#N/A</v>
      </c>
      <c r="I90" s="433" t="e">
        <f ca="1">+IF(AND(ISNUMBER(OFFSET('Water Data'!$D$10,0,10*ROW('Water Data'!D84))),'Data Summary'!BX90="Yes"),OFFSET('Water Data'!$D$10,0,10*ROW('Water Data'!D84)),NA())</f>
        <v>#N/A</v>
      </c>
      <c r="J90" s="433" t="e">
        <f ca="1">+IF(AND(ISNUMBER(OFFSET('Water Data'!$E$5,0,10*ROW('Water Data'!E84))),'Data Summary'!BY90="Yes"),100-OFFSET('Water Data'!$E$5,0,10*ROW('Water Data'!E84)),NA())</f>
        <v>#N/A</v>
      </c>
      <c r="K90" s="433" t="e">
        <f ca="1">+IF(AND(ISNUMBER(OFFSET('Water Data'!$E$7,0,10*ROW('Water Data'!E84))),'Data Summary'!BZ90="Yes"),OFFSET('Water Data'!$E$7,0,10*ROW('Water Data'!E84)),NA())</f>
        <v>#N/A</v>
      </c>
      <c r="L90" s="433" t="e">
        <f ca="1">+IF(AND(ISNUMBER(OFFSET('Water Data'!$E$10,0,10*ROW('Water Data'!E84))),'Data Summary'!CA90="Yes"),OFFSET('Water Data'!$E$10,0,10*ROW('Water Data'!E84)),NA())</f>
        <v>#N/A</v>
      </c>
      <c r="M90" s="433" t="e">
        <f ca="1">+IF(AND(ISNUMBER(OFFSET('Water Data'!$F$5,0,10*ROW('Water Data'!F84))),'Data Summary'!CB90="Yes"),100-OFFSET('Water Data'!$F$5,0,10*ROW('Water Data'!F84)),NA())</f>
        <v>#N/A</v>
      </c>
      <c r="N90" s="433" t="e">
        <f ca="1">+IF(AND(ISNUMBER(OFFSET('Water Data'!$F$7,0,10*ROW('Water Data'!F84))),'Data Summary'!CC90="Yes"),OFFSET('Water Data'!$F$7,0,10*ROW('Water Data'!F84)),NA())</f>
        <v>#N/A</v>
      </c>
      <c r="O90" s="433" t="e">
        <f ca="1">+IF(AND(ISNUMBER(OFFSET('Water Data'!$F$10,0,10*ROW('Water Data'!F84))),'Data Summary'!CD90="Yes"),OFFSET('Water Data'!$F$10,0,10*ROW('Water Data'!F84)),NA())</f>
        <v>#N/A</v>
      </c>
      <c r="P90" s="433" t="e">
        <f ca="1">+IF(AND(ISNUMBER(OFFSET('Water Data'!$G$5,0,10*ROW('Water Data'!G84))),'Data Summary'!CE90="Yes"),100-OFFSET('Water Data'!$G$5,0,10*ROW('Water Data'!G84)),NA())</f>
        <v>#N/A</v>
      </c>
      <c r="Q90" s="433" t="e">
        <f ca="1">+IF(AND(ISNUMBER(OFFSET('Water Data'!$G$7,0,10*ROW('Water Data'!G84))),'Data Summary'!CF90="Yes"),OFFSET('Water Data'!$G$7,0,10*ROW('Water Data'!G84)),NA())</f>
        <v>#N/A</v>
      </c>
      <c r="R90" s="433" t="e">
        <f ca="1">+IF(AND(ISNUMBER(OFFSET('Water Data'!$G$10,0,10*ROW('Water Data'!G84))),'Data Summary'!CG90="Yes"),OFFSET('Water Data'!$G$10,0,10*ROW('Water Data'!G84)),NA())</f>
        <v>#N/A</v>
      </c>
      <c r="S90" s="433" t="e">
        <f ca="1">+IF(AND(ISNUMBER(OFFSET('Water Data'!$H$5,0,10*ROW('Water Data'!H84))),'Data Summary'!CH90="Yes"),100-OFFSET('Water Data'!$H$5,0,10*ROW('Water Data'!H84)),NA())</f>
        <v>#N/A</v>
      </c>
      <c r="T90" s="433" t="e">
        <f ca="1">+IF(AND(ISNUMBER(OFFSET('Water Data'!$H$7,0,10*ROW('Water Data'!H84))),'Data Summary'!CI90="Yes"),OFFSET('Water Data'!$H$7,0,10*ROW('Water Data'!H84)),NA())</f>
        <v>#N/A</v>
      </c>
      <c r="U90" s="433" t="e">
        <f ca="1">+IF(AND(ISNUMBER(OFFSET('Water Data'!$H$10,0,10*ROW('Water Data'!H84))),'Data Summary'!CJ90="Yes"),OFFSET('Water Data'!$H$10,0,10*ROW('Water Data'!H84)),NA())</f>
        <v>#N/A</v>
      </c>
      <c r="V90" s="205" t="e">
        <f ca="1">+IF(AND(ISNUMBER(OFFSET('Sanitation Data'!$C$5,0,10*ROW('Sanitation Data'!C84))),'Data Summary'!CK90="Yes"),100-OFFSET('Sanitation Data'!$C$5,0,10*ROW('Sanitation Data'!C84)),NA())</f>
        <v>#N/A</v>
      </c>
      <c r="W90" s="205" t="e">
        <f ca="1">+IF(AND(ISNUMBER(OFFSET('Sanitation Data'!$C$7,0,10*ROW('Sanitation Data'!C84))),'Data Summary'!CL90="Yes"),OFFSET('Sanitation Data'!$C$7,0,10*ROW('Sanitation Data'!C84)),NA())</f>
        <v>#N/A</v>
      </c>
      <c r="X90" s="205" t="e">
        <f ca="1">+IF(AND(ISNUMBER(OFFSET('Sanitation Data'!$C$11,0,10*ROW('Sanitation Data'!C84))),'Data Summary'!CM90="Yes"),OFFSET('Sanitation Data'!$C$11,0,10*ROW('Sanitation Data'!C84)),NA())</f>
        <v>#N/A</v>
      </c>
      <c r="Y90" s="205" t="e">
        <f ca="1">+IF(AND(ISNUMBER(OFFSET('Sanitation Data'!$C$12,0,10*ROW('Sanitation Data'!C84))),'Data Summary'!CN90="Yes"),OFFSET('Sanitation Data'!$C$12,0,10*ROW('Sanitation Data'!C84)),NA())</f>
        <v>#N/A</v>
      </c>
      <c r="Z90" s="205" t="e">
        <f ca="1">+IF(AND(ISNUMBER(OFFSET('Sanitation Data'!$C$13,0,10*ROW('Sanitation Data'!C84))),'Data Summary'!CO90="Yes"),OFFSET('Sanitation Data'!$C$13,0,10*ROW('Sanitation Data'!C84)),NA())</f>
        <v>#N/A</v>
      </c>
      <c r="AA90" s="205" t="e">
        <f ca="1">+IF(AND(ISNUMBER(OFFSET('Sanitation Data'!$D$5,0,10*ROW('Sanitation Data'!D84))),'Data Summary'!CP90="Yes"),100-OFFSET('Sanitation Data'!$D$5,0,10*ROW('Sanitation Data'!D84)),NA())</f>
        <v>#N/A</v>
      </c>
      <c r="AB90" s="205" t="e">
        <f ca="1">+IF(AND(ISNUMBER(OFFSET('Sanitation Data'!$D$7,0,10*ROW('Sanitation Data'!D84))),'Data Summary'!CQ90="Yes"),OFFSET('Sanitation Data'!$D$7,0,10*ROW('Sanitation Data'!D84)),NA())</f>
        <v>#N/A</v>
      </c>
      <c r="AC90" s="205" t="e">
        <f ca="1">+IF(AND(ISNUMBER(OFFSET('Sanitation Data'!$D$11,0,10*ROW('Sanitation Data'!D84))),'Data Summary'!CR90="Yes"),OFFSET('Sanitation Data'!$D$11,0,10*ROW('Sanitation Data'!D84)),NA())</f>
        <v>#N/A</v>
      </c>
      <c r="AD90" s="205" t="e">
        <f ca="1">+IF(AND(ISNUMBER(OFFSET('Sanitation Data'!$D$12,0,10*ROW('Sanitation Data'!D84))),'Data Summary'!CS90="Yes"),OFFSET('Sanitation Data'!$D$12,0,10*ROW('Sanitation Data'!D84)),NA())</f>
        <v>#N/A</v>
      </c>
      <c r="AE90" s="205" t="e">
        <f ca="1">+IF(AND(ISNUMBER(OFFSET('Sanitation Data'!$D$13,0,10*ROW('Sanitation Data'!D84))),'Data Summary'!CT90="Yes"),OFFSET('Sanitation Data'!$D$13,0,10*ROW('Sanitation Data'!D84)),NA())</f>
        <v>#N/A</v>
      </c>
      <c r="AF90" s="205" t="e">
        <f ca="1">+IF(AND(ISNUMBER(OFFSET('Sanitation Data'!$E$5,0,10*ROW('Sanitation Data'!E84))),'Data Summary'!CU90="Yes"),100-OFFSET('Sanitation Data'!$E$5,0,10*ROW('Sanitation Data'!E84)),NA())</f>
        <v>#N/A</v>
      </c>
      <c r="AG90" s="205" t="e">
        <f ca="1">+IF(AND(ISNUMBER(OFFSET('Sanitation Data'!$E$7,0,10*ROW('Sanitation Data'!E84))),'Data Summary'!CV90="Yes"),OFFSET('Sanitation Data'!$E$7,0,10*ROW('Sanitation Data'!E84)),NA())</f>
        <v>#N/A</v>
      </c>
      <c r="AH90" s="205" t="e">
        <f ca="1">+IF(AND(ISNUMBER(OFFSET('Sanitation Data'!$E$11,0,10*ROW('Sanitation Data'!E84))),'Data Summary'!CW90="Yes"),OFFSET('Sanitation Data'!$E$11,0,10*ROW('Sanitation Data'!E84)),NA())</f>
        <v>#N/A</v>
      </c>
      <c r="AI90" s="205" t="e">
        <f ca="1">+IF(AND(ISNUMBER(OFFSET('Sanitation Data'!$E$12,0,10*ROW('Sanitation Data'!E84))),'Data Summary'!CX90="Yes"),OFFSET('Sanitation Data'!$E$12,0,10*ROW('Sanitation Data'!E84)),NA())</f>
        <v>#N/A</v>
      </c>
      <c r="AJ90" s="205" t="e">
        <f ca="1">+IF(AND(ISNUMBER(OFFSET('Sanitation Data'!$E$13,0,10*ROW('Sanitation Data'!E84))),'Data Summary'!CY90="Yes"),OFFSET('Sanitation Data'!$E$13,0,10*ROW('Sanitation Data'!E84)),NA())</f>
        <v>#N/A</v>
      </c>
      <c r="AK90" s="205" t="e">
        <f ca="1">+IF(AND(ISNUMBER(OFFSET('Sanitation Data'!$F$5,0,10*ROW('Sanitation Data'!F84))),'Data Summary'!CZ90="Yes"),100-OFFSET('Sanitation Data'!$F$5,0,10*ROW('Sanitation Data'!F84)),NA())</f>
        <v>#N/A</v>
      </c>
      <c r="AL90" s="205" t="e">
        <f ca="1">+IF(AND(ISNUMBER(OFFSET('Sanitation Data'!$F$7,0,10*ROW('Sanitation Data'!F84))),'Data Summary'!DA90="Yes"),OFFSET('Sanitation Data'!$F$7,0,10*ROW('Sanitation Data'!F84)),NA())</f>
        <v>#N/A</v>
      </c>
      <c r="AM90" s="205" t="e">
        <f ca="1">+IF(AND(ISNUMBER(OFFSET('Sanitation Data'!$F$11,0,10*ROW('Sanitation Data'!F84))),'Data Summary'!DB90="Yes"),OFFSET('Sanitation Data'!$F$11,0,10*ROW('Sanitation Data'!F84)),NA())</f>
        <v>#N/A</v>
      </c>
      <c r="AN90" s="205" t="e">
        <f ca="1">+IF(AND(ISNUMBER(OFFSET('Sanitation Data'!$F$12,0,10*ROW('Sanitation Data'!F84))),'Data Summary'!DC90="Yes"),OFFSET('Sanitation Data'!$F$12,0,10*ROW('Sanitation Data'!F84)),NA())</f>
        <v>#N/A</v>
      </c>
      <c r="AO90" s="205" t="e">
        <f ca="1">+IF(AND(ISNUMBER(OFFSET('Sanitation Data'!$F$13,0,10*ROW('Sanitation Data'!F84))),'Data Summary'!DD90="Yes"),OFFSET('Sanitation Data'!$F$13,0,10*ROW('Sanitation Data'!F84)),NA())</f>
        <v>#N/A</v>
      </c>
      <c r="AP90" s="205" t="e">
        <f ca="1">+IF(AND(ISNUMBER(OFFSET('Sanitation Data'!$G$5,0,10*ROW('Sanitation Data'!G84))),'Data Summary'!DE90="Yes"),100-OFFSET('Sanitation Data'!$G$5,0,10*ROW('Sanitation Data'!G84)),NA())</f>
        <v>#N/A</v>
      </c>
      <c r="AQ90" s="205" t="e">
        <f ca="1">+IF(AND(ISNUMBER(OFFSET('Sanitation Data'!$G$7,0,10*ROW('Sanitation Data'!G84))),'Data Summary'!DF90="Yes"),OFFSET('Sanitation Data'!$G$7,0,10*ROW('Sanitation Data'!G84)),NA())</f>
        <v>#N/A</v>
      </c>
      <c r="AR90" s="205" t="e">
        <f ca="1">+IF(AND(ISNUMBER(OFFSET('Sanitation Data'!$G$11,0,10*ROW('Sanitation Data'!G84))),'Data Summary'!DG90="Yes"),OFFSET('Sanitation Data'!$G$11,0,10*ROW('Sanitation Data'!G84)),NA())</f>
        <v>#N/A</v>
      </c>
      <c r="AS90" s="205" t="e">
        <f ca="1">+IF(AND(ISNUMBER(OFFSET('Sanitation Data'!$G$12,0,10*ROW('Sanitation Data'!G84))),'Data Summary'!DH90="Yes"),OFFSET('Sanitation Data'!$G$12,0,10*ROW('Sanitation Data'!G84)),NA())</f>
        <v>#N/A</v>
      </c>
      <c r="AT90" s="205" t="e">
        <f ca="1">+IF(AND(ISNUMBER(OFFSET('Sanitation Data'!$G$13,0,10*ROW('Sanitation Data'!G84))),'Data Summary'!DI90="Yes"),OFFSET('Sanitation Data'!$G$13,0,10*ROW('Sanitation Data'!G84)),NA())</f>
        <v>#N/A</v>
      </c>
      <c r="AU90" s="205" t="e">
        <f ca="1">+IF(AND(ISNUMBER(OFFSET('Sanitation Data'!$H$5,0,10*ROW('Sanitation Data'!H84))),'Data Summary'!DJ90="Yes"),100-OFFSET('Sanitation Data'!$H$5,0,10*ROW('Sanitation Data'!H84)),NA())</f>
        <v>#N/A</v>
      </c>
      <c r="AV90" s="205" t="e">
        <f ca="1">+IF(AND(ISNUMBER(OFFSET('Sanitation Data'!$H$7,0,10*ROW('Sanitation Data'!H84))),'Data Summary'!DK90="Yes"),OFFSET('Sanitation Data'!$H$7,0,10*ROW('Sanitation Data'!H84)),NA())</f>
        <v>#N/A</v>
      </c>
      <c r="AW90" s="205" t="e">
        <f ca="1">+IF(AND(ISNUMBER(OFFSET('Sanitation Data'!$H$11,0,10*ROW('Sanitation Data'!H84))),'Data Summary'!DL90="Yes"),OFFSET('Sanitation Data'!$H$11,0,10*ROW('Sanitation Data'!H84)),NA())</f>
        <v>#N/A</v>
      </c>
      <c r="AX90" s="205" t="e">
        <f ca="1">+IF(AND(ISNUMBER(OFFSET('Sanitation Data'!$H$12,0,10*ROW('Sanitation Data'!H84))),'Data Summary'!DM90="Yes"),OFFSET('Sanitation Data'!$H$12,0,10*ROW('Sanitation Data'!H84)),NA())</f>
        <v>#N/A</v>
      </c>
      <c r="AY90" s="205" t="e">
        <f ca="1">+IF(AND(ISNUMBER(OFFSET('Sanitation Data'!$H$13,0,10*ROW('Sanitation Data'!H84))),'Data Summary'!DN90="Yes"),OFFSET('Sanitation Data'!$H$13,0,10*ROW('Sanitation Data'!H84)),NA())</f>
        <v>#N/A</v>
      </c>
      <c r="AZ90" s="206" t="e">
        <f ca="1">+IF(AND(ISNUMBER(OFFSET('Hygiene Data'!$C$6,0,10*ROW('Hygiene Data'!C84))),'Data Summary'!DO90="Yes"),OFFSET('Hygiene Data'!$C$6,0,10*ROW('Hygiene Data'!C84)),NA())</f>
        <v>#N/A</v>
      </c>
      <c r="BA90" s="206" t="e">
        <f ca="1">+IF(AND(ISNUMBER(OFFSET('Hygiene Data'!$C$8,0,10*ROW('Hygiene Data'!C84))),'Data Summary'!DP90="Yes"),OFFSET('Hygiene Data'!$C$8,0,10*ROW('Hygiene Data'!C84)),NA())</f>
        <v>#N/A</v>
      </c>
      <c r="BB90" s="206" t="e">
        <f ca="1">+IF(AND(ISNUMBER(OFFSET('Hygiene Data'!$C$10,0,10*ROW('Hygiene Data'!C84))),'Data Summary'!DQ90="Yes"),OFFSET('Hygiene Data'!$C$10,0,10*ROW('Hygiene Data'!C84)),NA())</f>
        <v>#N/A</v>
      </c>
      <c r="BC90" s="206" t="e">
        <f ca="1">+IF(AND(ISNUMBER(OFFSET('Hygiene Data'!$D$6,0,10*ROW('Hygiene Data'!D84))),'Data Summary'!DR90="Yes"),OFFSET('Hygiene Data'!$D$6,0,10*ROW('Hygiene Data'!D84)),NA())</f>
        <v>#N/A</v>
      </c>
      <c r="BD90" s="206" t="e">
        <f ca="1">+IF(AND(ISNUMBER(OFFSET('Hygiene Data'!$D$8,0,10*ROW('Hygiene Data'!D84))),'Data Summary'!DS90="Yes"),OFFSET('Hygiene Data'!$D$8,0,10*ROW('Hygiene Data'!D84)),NA())</f>
        <v>#N/A</v>
      </c>
      <c r="BE90" s="206" t="e">
        <f ca="1">+IF(AND(ISNUMBER(OFFSET('Hygiene Data'!$D$10,0,10*ROW('Hygiene Data'!D84))),'Data Summary'!DT90="Yes"),OFFSET('Hygiene Data'!$D$10,0,10*ROW('Hygiene Data'!D84)),NA())</f>
        <v>#N/A</v>
      </c>
      <c r="BF90" s="206" t="e">
        <f ca="1">+IF(AND(ISNUMBER(OFFSET('Hygiene Data'!$E$6,0,10*ROW('Hygiene Data'!E84))),'Data Summary'!DU90="Yes"),OFFSET('Hygiene Data'!$E$6,0,10*ROW('Hygiene Data'!E84)),NA())</f>
        <v>#N/A</v>
      </c>
      <c r="BG90" s="206" t="e">
        <f ca="1">+IF(AND(ISNUMBER(OFFSET('Hygiene Data'!$E$8,0,10*ROW('Hygiene Data'!E84))),'Data Summary'!DV90="Yes"),OFFSET('Hygiene Data'!$E$8,0,10*ROW('Hygiene Data'!E84)),NA())</f>
        <v>#N/A</v>
      </c>
      <c r="BH90" s="206" t="e">
        <f ca="1">+IF(AND(ISNUMBER(OFFSET('Hygiene Data'!$E$10,0,10*ROW('Hygiene Data'!E84))),'Data Summary'!DW90="Yes"),OFFSET('Hygiene Data'!$E$10,0,10*ROW('Hygiene Data'!E84)),NA())</f>
        <v>#N/A</v>
      </c>
      <c r="BI90" s="206" t="e">
        <f ca="1">+IF(AND(ISNUMBER(OFFSET('Hygiene Data'!$F$6,0,10*ROW('Hygiene Data'!F84))),'Data Summary'!DX90="Yes"),OFFSET('Hygiene Data'!$F$6,0,10*ROW('Hygiene Data'!F84)),NA())</f>
        <v>#N/A</v>
      </c>
      <c r="BJ90" s="206" t="e">
        <f ca="1">+IF(AND(ISNUMBER(OFFSET('Hygiene Data'!$F$8,0,10*ROW('Hygiene Data'!F84))),'Data Summary'!DY90="Yes"),OFFSET('Hygiene Data'!$F$8,0,10*ROW('Hygiene Data'!F84)),NA())</f>
        <v>#N/A</v>
      </c>
      <c r="BK90" s="206" t="e">
        <f ca="1">+IF(AND(ISNUMBER(OFFSET('Hygiene Data'!$F$10,0,10*ROW('Hygiene Data'!F84))),'Data Summary'!DZ90="Yes"),OFFSET('Hygiene Data'!$F$10,0,10*ROW('Hygiene Data'!F84)),NA())</f>
        <v>#N/A</v>
      </c>
      <c r="BL90" s="206" t="e">
        <f ca="1">+IF(AND(ISNUMBER(OFFSET('Hygiene Data'!$G$6,0,10*ROW('Hygiene Data'!G84))),'Data Summary'!EA90="Yes"),OFFSET('Hygiene Data'!$G$6,0,10*ROW('Hygiene Data'!G84)),NA())</f>
        <v>#N/A</v>
      </c>
      <c r="BM90" s="206" t="e">
        <f ca="1">+IF(AND(ISNUMBER(OFFSET('Hygiene Data'!$G$8,0,10*ROW('Hygiene Data'!G84))),'Data Summary'!EB90="Yes"),OFFSET('Hygiene Data'!$G$8,0,10*ROW('Hygiene Data'!G84)),NA())</f>
        <v>#N/A</v>
      </c>
      <c r="BN90" s="206" t="e">
        <f ca="1">+IF(AND(ISNUMBER(OFFSET('Hygiene Data'!$G$10,0,10*ROW('Hygiene Data'!G84))),'Data Summary'!EC90="Yes"),OFFSET('Hygiene Data'!$G$10,0,10*ROW('Hygiene Data'!G84)),NA())</f>
        <v>#N/A</v>
      </c>
      <c r="BO90" s="206" t="e">
        <f ca="1">+IF(AND(ISNUMBER(OFFSET('Hygiene Data'!$H$6,0,10*ROW('Hygiene Data'!H84))),'Data Summary'!ED90="Yes"),OFFSET('Hygiene Data'!$H$6,0,10*ROW('Hygiene Data'!H84)),NA())</f>
        <v>#N/A</v>
      </c>
      <c r="BP90" s="206" t="e">
        <f ca="1">+IF(AND(ISNUMBER(OFFSET('Hygiene Data'!$H$8,0,10*ROW('Hygiene Data'!H84))),'Data Summary'!EE90="Yes"),OFFSET('Hygiene Data'!$H$8,0,10*ROW('Hygiene Data'!H84)),NA())</f>
        <v>#N/A</v>
      </c>
      <c r="BQ90" s="206" t="e">
        <f ca="1">+IF(AND(ISNUMBER(OFFSET('Hygiene Data'!$H$10,0,10*ROW('Hygiene Data'!H84))),'Data Summary'!EF90="Yes"),OFFSET('Hygiene Data'!$H$10,0,10*ROW('Hygiene Data'!H84)),NA())</f>
        <v>#N/A</v>
      </c>
    </row>
    <row r="91" spans="1:69" x14ac:dyDescent="0.25">
      <c r="A91" s="59" t="e">
        <f ca="1">+IF(OFFSET('Water Data'!$B$1,0,10*ROW('Water Data'!B85))="",NA(),OFFSET('Water Data'!$B$1,0,10*ROW('Water Data'!B85)))</f>
        <v>#N/A</v>
      </c>
      <c r="B91" s="59" t="e">
        <f ca="1">+IF(OFFSET('Water Data'!$A$3,0,10*ROW('Water Data'!A88))="",NA(),OFFSET('Water Data'!$A$3,0,10*ROW('Water Data'!A88)))</f>
        <v>#N/A</v>
      </c>
      <c r="C91" s="59" t="e">
        <f ca="1">+IF(OFFSET('Water Data'!$C$3,0,10*ROW('Water Data'!C88))="",NA(),OFFSET('Water Data'!$C$3,0,10*ROW('Water Data'!C88)))</f>
        <v>#N/A</v>
      </c>
      <c r="D91" s="433" t="e">
        <f ca="1">+IF(AND(ISNUMBER(OFFSET('Water Data'!$C$5,0,10*ROW('Water Data'!C85))),'Data Summary'!BS91="Yes"),100-OFFSET('Water Data'!$C$5,0,10*ROW('Water Data'!C85)),NA())</f>
        <v>#N/A</v>
      </c>
      <c r="E91" s="433" t="e">
        <f ca="1">+IF(AND(ISNUMBER(OFFSET('Water Data'!$C$7,0,10*ROW('Water Data'!C85))),'Data Summary'!BT91="Yes"),OFFSET('Water Data'!$C$7,0,10*ROW('Water Data'!C85)),NA())</f>
        <v>#N/A</v>
      </c>
      <c r="F91" s="433" t="e">
        <f ca="1">+IF(AND(ISNUMBER(OFFSET('Water Data'!$C$10,0,10*ROW('Water Data'!C85))),'Data Summary'!BU91="Yes"),OFFSET('Water Data'!$C$10,0,10*ROW('Water Data'!C85)),NA())</f>
        <v>#N/A</v>
      </c>
      <c r="G91" s="433" t="e">
        <f ca="1">+IF(AND(ISNUMBER(OFFSET('Water Data'!$D$5,0,10*ROW('Water Data'!D85))),'Data Summary'!BV91="Yes"),100-OFFSET('Water Data'!$D$5,0,10*ROW('Water Data'!D85)),NA())</f>
        <v>#N/A</v>
      </c>
      <c r="H91" s="433" t="e">
        <f ca="1">+IF(AND(ISNUMBER(OFFSET('Water Data'!$D$7,0,10*ROW('Water Data'!D85))),'Data Summary'!BW91="Yes"),OFFSET('Water Data'!$D$7,0,10*ROW('Water Data'!D85)),NA())</f>
        <v>#N/A</v>
      </c>
      <c r="I91" s="433" t="e">
        <f ca="1">+IF(AND(ISNUMBER(OFFSET('Water Data'!$D$10,0,10*ROW('Water Data'!D85))),'Data Summary'!BX91="Yes"),OFFSET('Water Data'!$D$10,0,10*ROW('Water Data'!D85)),NA())</f>
        <v>#N/A</v>
      </c>
      <c r="J91" s="433" t="e">
        <f ca="1">+IF(AND(ISNUMBER(OFFSET('Water Data'!$E$5,0,10*ROW('Water Data'!E85))),'Data Summary'!BY91="Yes"),100-OFFSET('Water Data'!$E$5,0,10*ROW('Water Data'!E85)),NA())</f>
        <v>#N/A</v>
      </c>
      <c r="K91" s="433" t="e">
        <f ca="1">+IF(AND(ISNUMBER(OFFSET('Water Data'!$E$7,0,10*ROW('Water Data'!E85))),'Data Summary'!BZ91="Yes"),OFFSET('Water Data'!$E$7,0,10*ROW('Water Data'!E85)),NA())</f>
        <v>#N/A</v>
      </c>
      <c r="L91" s="433" t="e">
        <f ca="1">+IF(AND(ISNUMBER(OFFSET('Water Data'!$E$10,0,10*ROW('Water Data'!E85))),'Data Summary'!CA91="Yes"),OFFSET('Water Data'!$E$10,0,10*ROW('Water Data'!E85)),NA())</f>
        <v>#N/A</v>
      </c>
      <c r="M91" s="433" t="e">
        <f ca="1">+IF(AND(ISNUMBER(OFFSET('Water Data'!$F$5,0,10*ROW('Water Data'!F85))),'Data Summary'!CB91="Yes"),100-OFFSET('Water Data'!$F$5,0,10*ROW('Water Data'!F85)),NA())</f>
        <v>#N/A</v>
      </c>
      <c r="N91" s="433" t="e">
        <f ca="1">+IF(AND(ISNUMBER(OFFSET('Water Data'!$F$7,0,10*ROW('Water Data'!F85))),'Data Summary'!CC91="Yes"),OFFSET('Water Data'!$F$7,0,10*ROW('Water Data'!F85)),NA())</f>
        <v>#N/A</v>
      </c>
      <c r="O91" s="433" t="e">
        <f ca="1">+IF(AND(ISNUMBER(OFFSET('Water Data'!$F$10,0,10*ROW('Water Data'!F85))),'Data Summary'!CD91="Yes"),OFFSET('Water Data'!$F$10,0,10*ROW('Water Data'!F85)),NA())</f>
        <v>#N/A</v>
      </c>
      <c r="P91" s="433" t="e">
        <f ca="1">+IF(AND(ISNUMBER(OFFSET('Water Data'!$G$5,0,10*ROW('Water Data'!G85))),'Data Summary'!CE91="Yes"),100-OFFSET('Water Data'!$G$5,0,10*ROW('Water Data'!G85)),NA())</f>
        <v>#N/A</v>
      </c>
      <c r="Q91" s="433" t="e">
        <f ca="1">+IF(AND(ISNUMBER(OFFSET('Water Data'!$G$7,0,10*ROW('Water Data'!G85))),'Data Summary'!CF91="Yes"),OFFSET('Water Data'!$G$7,0,10*ROW('Water Data'!G85)),NA())</f>
        <v>#N/A</v>
      </c>
      <c r="R91" s="433" t="e">
        <f ca="1">+IF(AND(ISNUMBER(OFFSET('Water Data'!$G$10,0,10*ROW('Water Data'!G85))),'Data Summary'!CG91="Yes"),OFFSET('Water Data'!$G$10,0,10*ROW('Water Data'!G85)),NA())</f>
        <v>#N/A</v>
      </c>
      <c r="S91" s="433" t="e">
        <f ca="1">+IF(AND(ISNUMBER(OFFSET('Water Data'!$H$5,0,10*ROW('Water Data'!H85))),'Data Summary'!CH91="Yes"),100-OFFSET('Water Data'!$H$5,0,10*ROW('Water Data'!H85)),NA())</f>
        <v>#N/A</v>
      </c>
      <c r="T91" s="433" t="e">
        <f ca="1">+IF(AND(ISNUMBER(OFFSET('Water Data'!$H$7,0,10*ROW('Water Data'!H85))),'Data Summary'!CI91="Yes"),OFFSET('Water Data'!$H$7,0,10*ROW('Water Data'!H85)),NA())</f>
        <v>#N/A</v>
      </c>
      <c r="U91" s="433" t="e">
        <f ca="1">+IF(AND(ISNUMBER(OFFSET('Water Data'!$H$10,0,10*ROW('Water Data'!H85))),'Data Summary'!CJ91="Yes"),OFFSET('Water Data'!$H$10,0,10*ROW('Water Data'!H85)),NA())</f>
        <v>#N/A</v>
      </c>
      <c r="V91" s="205" t="e">
        <f ca="1">+IF(AND(ISNUMBER(OFFSET('Sanitation Data'!$C$5,0,10*ROW('Sanitation Data'!C85))),'Data Summary'!CK91="Yes"),100-OFFSET('Sanitation Data'!$C$5,0,10*ROW('Sanitation Data'!C85)),NA())</f>
        <v>#N/A</v>
      </c>
      <c r="W91" s="205" t="e">
        <f ca="1">+IF(AND(ISNUMBER(OFFSET('Sanitation Data'!$C$7,0,10*ROW('Sanitation Data'!C85))),'Data Summary'!CL91="Yes"),OFFSET('Sanitation Data'!$C$7,0,10*ROW('Sanitation Data'!C85)),NA())</f>
        <v>#N/A</v>
      </c>
      <c r="X91" s="205" t="e">
        <f ca="1">+IF(AND(ISNUMBER(OFFSET('Sanitation Data'!$C$11,0,10*ROW('Sanitation Data'!C85))),'Data Summary'!CM91="Yes"),OFFSET('Sanitation Data'!$C$11,0,10*ROW('Sanitation Data'!C85)),NA())</f>
        <v>#N/A</v>
      </c>
      <c r="Y91" s="205" t="e">
        <f ca="1">+IF(AND(ISNUMBER(OFFSET('Sanitation Data'!$C$12,0,10*ROW('Sanitation Data'!C85))),'Data Summary'!CN91="Yes"),OFFSET('Sanitation Data'!$C$12,0,10*ROW('Sanitation Data'!C85)),NA())</f>
        <v>#N/A</v>
      </c>
      <c r="Z91" s="205" t="e">
        <f ca="1">+IF(AND(ISNUMBER(OFFSET('Sanitation Data'!$C$13,0,10*ROW('Sanitation Data'!C85))),'Data Summary'!CO91="Yes"),OFFSET('Sanitation Data'!$C$13,0,10*ROW('Sanitation Data'!C85)),NA())</f>
        <v>#N/A</v>
      </c>
      <c r="AA91" s="205" t="e">
        <f ca="1">+IF(AND(ISNUMBER(OFFSET('Sanitation Data'!$D$5,0,10*ROW('Sanitation Data'!D85))),'Data Summary'!CP91="Yes"),100-OFFSET('Sanitation Data'!$D$5,0,10*ROW('Sanitation Data'!D85)),NA())</f>
        <v>#N/A</v>
      </c>
      <c r="AB91" s="205" t="e">
        <f ca="1">+IF(AND(ISNUMBER(OFFSET('Sanitation Data'!$D$7,0,10*ROW('Sanitation Data'!D85))),'Data Summary'!CQ91="Yes"),OFFSET('Sanitation Data'!$D$7,0,10*ROW('Sanitation Data'!D85)),NA())</f>
        <v>#N/A</v>
      </c>
      <c r="AC91" s="205" t="e">
        <f ca="1">+IF(AND(ISNUMBER(OFFSET('Sanitation Data'!$D$11,0,10*ROW('Sanitation Data'!D85))),'Data Summary'!CR91="Yes"),OFFSET('Sanitation Data'!$D$11,0,10*ROW('Sanitation Data'!D85)),NA())</f>
        <v>#N/A</v>
      </c>
      <c r="AD91" s="205" t="e">
        <f ca="1">+IF(AND(ISNUMBER(OFFSET('Sanitation Data'!$D$12,0,10*ROW('Sanitation Data'!D85))),'Data Summary'!CS91="Yes"),OFFSET('Sanitation Data'!$D$12,0,10*ROW('Sanitation Data'!D85)),NA())</f>
        <v>#N/A</v>
      </c>
      <c r="AE91" s="205" t="e">
        <f ca="1">+IF(AND(ISNUMBER(OFFSET('Sanitation Data'!$D$13,0,10*ROW('Sanitation Data'!D85))),'Data Summary'!CT91="Yes"),OFFSET('Sanitation Data'!$D$13,0,10*ROW('Sanitation Data'!D85)),NA())</f>
        <v>#N/A</v>
      </c>
      <c r="AF91" s="205" t="e">
        <f ca="1">+IF(AND(ISNUMBER(OFFSET('Sanitation Data'!$E$5,0,10*ROW('Sanitation Data'!E85))),'Data Summary'!CU91="Yes"),100-OFFSET('Sanitation Data'!$E$5,0,10*ROW('Sanitation Data'!E85)),NA())</f>
        <v>#N/A</v>
      </c>
      <c r="AG91" s="205" t="e">
        <f ca="1">+IF(AND(ISNUMBER(OFFSET('Sanitation Data'!$E$7,0,10*ROW('Sanitation Data'!E85))),'Data Summary'!CV91="Yes"),OFFSET('Sanitation Data'!$E$7,0,10*ROW('Sanitation Data'!E85)),NA())</f>
        <v>#N/A</v>
      </c>
      <c r="AH91" s="205" t="e">
        <f ca="1">+IF(AND(ISNUMBER(OFFSET('Sanitation Data'!$E$11,0,10*ROW('Sanitation Data'!E85))),'Data Summary'!CW91="Yes"),OFFSET('Sanitation Data'!$E$11,0,10*ROW('Sanitation Data'!E85)),NA())</f>
        <v>#N/A</v>
      </c>
      <c r="AI91" s="205" t="e">
        <f ca="1">+IF(AND(ISNUMBER(OFFSET('Sanitation Data'!$E$12,0,10*ROW('Sanitation Data'!E85))),'Data Summary'!CX91="Yes"),OFFSET('Sanitation Data'!$E$12,0,10*ROW('Sanitation Data'!E85)),NA())</f>
        <v>#N/A</v>
      </c>
      <c r="AJ91" s="205" t="e">
        <f ca="1">+IF(AND(ISNUMBER(OFFSET('Sanitation Data'!$E$13,0,10*ROW('Sanitation Data'!E85))),'Data Summary'!CY91="Yes"),OFFSET('Sanitation Data'!$E$13,0,10*ROW('Sanitation Data'!E85)),NA())</f>
        <v>#N/A</v>
      </c>
      <c r="AK91" s="205" t="e">
        <f ca="1">+IF(AND(ISNUMBER(OFFSET('Sanitation Data'!$F$5,0,10*ROW('Sanitation Data'!F85))),'Data Summary'!CZ91="Yes"),100-OFFSET('Sanitation Data'!$F$5,0,10*ROW('Sanitation Data'!F85)),NA())</f>
        <v>#N/A</v>
      </c>
      <c r="AL91" s="205" t="e">
        <f ca="1">+IF(AND(ISNUMBER(OFFSET('Sanitation Data'!$F$7,0,10*ROW('Sanitation Data'!F85))),'Data Summary'!DA91="Yes"),OFFSET('Sanitation Data'!$F$7,0,10*ROW('Sanitation Data'!F85)),NA())</f>
        <v>#N/A</v>
      </c>
      <c r="AM91" s="205" t="e">
        <f ca="1">+IF(AND(ISNUMBER(OFFSET('Sanitation Data'!$F$11,0,10*ROW('Sanitation Data'!F85))),'Data Summary'!DB91="Yes"),OFFSET('Sanitation Data'!$F$11,0,10*ROW('Sanitation Data'!F85)),NA())</f>
        <v>#N/A</v>
      </c>
      <c r="AN91" s="205" t="e">
        <f ca="1">+IF(AND(ISNUMBER(OFFSET('Sanitation Data'!$F$12,0,10*ROW('Sanitation Data'!F85))),'Data Summary'!DC91="Yes"),OFFSET('Sanitation Data'!$F$12,0,10*ROW('Sanitation Data'!F85)),NA())</f>
        <v>#N/A</v>
      </c>
      <c r="AO91" s="205" t="e">
        <f ca="1">+IF(AND(ISNUMBER(OFFSET('Sanitation Data'!$F$13,0,10*ROW('Sanitation Data'!F85))),'Data Summary'!DD91="Yes"),OFFSET('Sanitation Data'!$F$13,0,10*ROW('Sanitation Data'!F85)),NA())</f>
        <v>#N/A</v>
      </c>
      <c r="AP91" s="205" t="e">
        <f ca="1">+IF(AND(ISNUMBER(OFFSET('Sanitation Data'!$G$5,0,10*ROW('Sanitation Data'!G85))),'Data Summary'!DE91="Yes"),100-OFFSET('Sanitation Data'!$G$5,0,10*ROW('Sanitation Data'!G85)),NA())</f>
        <v>#N/A</v>
      </c>
      <c r="AQ91" s="205" t="e">
        <f ca="1">+IF(AND(ISNUMBER(OFFSET('Sanitation Data'!$G$7,0,10*ROW('Sanitation Data'!G85))),'Data Summary'!DF91="Yes"),OFFSET('Sanitation Data'!$G$7,0,10*ROW('Sanitation Data'!G85)),NA())</f>
        <v>#N/A</v>
      </c>
      <c r="AR91" s="205" t="e">
        <f ca="1">+IF(AND(ISNUMBER(OFFSET('Sanitation Data'!$G$11,0,10*ROW('Sanitation Data'!G85))),'Data Summary'!DG91="Yes"),OFFSET('Sanitation Data'!$G$11,0,10*ROW('Sanitation Data'!G85)),NA())</f>
        <v>#N/A</v>
      </c>
      <c r="AS91" s="205" t="e">
        <f ca="1">+IF(AND(ISNUMBER(OFFSET('Sanitation Data'!$G$12,0,10*ROW('Sanitation Data'!G85))),'Data Summary'!DH91="Yes"),OFFSET('Sanitation Data'!$G$12,0,10*ROW('Sanitation Data'!G85)),NA())</f>
        <v>#N/A</v>
      </c>
      <c r="AT91" s="205" t="e">
        <f ca="1">+IF(AND(ISNUMBER(OFFSET('Sanitation Data'!$G$13,0,10*ROW('Sanitation Data'!G85))),'Data Summary'!DI91="Yes"),OFFSET('Sanitation Data'!$G$13,0,10*ROW('Sanitation Data'!G85)),NA())</f>
        <v>#N/A</v>
      </c>
      <c r="AU91" s="205" t="e">
        <f ca="1">+IF(AND(ISNUMBER(OFFSET('Sanitation Data'!$H$5,0,10*ROW('Sanitation Data'!H85))),'Data Summary'!DJ91="Yes"),100-OFFSET('Sanitation Data'!$H$5,0,10*ROW('Sanitation Data'!H85)),NA())</f>
        <v>#N/A</v>
      </c>
      <c r="AV91" s="205" t="e">
        <f ca="1">+IF(AND(ISNUMBER(OFFSET('Sanitation Data'!$H$7,0,10*ROW('Sanitation Data'!H85))),'Data Summary'!DK91="Yes"),OFFSET('Sanitation Data'!$H$7,0,10*ROW('Sanitation Data'!H85)),NA())</f>
        <v>#N/A</v>
      </c>
      <c r="AW91" s="205" t="e">
        <f ca="1">+IF(AND(ISNUMBER(OFFSET('Sanitation Data'!$H$11,0,10*ROW('Sanitation Data'!H85))),'Data Summary'!DL91="Yes"),OFFSET('Sanitation Data'!$H$11,0,10*ROW('Sanitation Data'!H85)),NA())</f>
        <v>#N/A</v>
      </c>
      <c r="AX91" s="205" t="e">
        <f ca="1">+IF(AND(ISNUMBER(OFFSET('Sanitation Data'!$H$12,0,10*ROW('Sanitation Data'!H85))),'Data Summary'!DM91="Yes"),OFFSET('Sanitation Data'!$H$12,0,10*ROW('Sanitation Data'!H85)),NA())</f>
        <v>#N/A</v>
      </c>
      <c r="AY91" s="205" t="e">
        <f ca="1">+IF(AND(ISNUMBER(OFFSET('Sanitation Data'!$H$13,0,10*ROW('Sanitation Data'!H85))),'Data Summary'!DN91="Yes"),OFFSET('Sanitation Data'!$H$13,0,10*ROW('Sanitation Data'!H85)),NA())</f>
        <v>#N/A</v>
      </c>
      <c r="AZ91" s="206" t="e">
        <f ca="1">+IF(AND(ISNUMBER(OFFSET('Hygiene Data'!$C$6,0,10*ROW('Hygiene Data'!C85))),'Data Summary'!DO91="Yes"),OFFSET('Hygiene Data'!$C$6,0,10*ROW('Hygiene Data'!C85)),NA())</f>
        <v>#N/A</v>
      </c>
      <c r="BA91" s="206" t="e">
        <f ca="1">+IF(AND(ISNUMBER(OFFSET('Hygiene Data'!$C$8,0,10*ROW('Hygiene Data'!C85))),'Data Summary'!DP91="Yes"),OFFSET('Hygiene Data'!$C$8,0,10*ROW('Hygiene Data'!C85)),NA())</f>
        <v>#N/A</v>
      </c>
      <c r="BB91" s="206" t="e">
        <f ca="1">+IF(AND(ISNUMBER(OFFSET('Hygiene Data'!$C$10,0,10*ROW('Hygiene Data'!C85))),'Data Summary'!DQ91="Yes"),OFFSET('Hygiene Data'!$C$10,0,10*ROW('Hygiene Data'!C85)),NA())</f>
        <v>#N/A</v>
      </c>
      <c r="BC91" s="206" t="e">
        <f ca="1">+IF(AND(ISNUMBER(OFFSET('Hygiene Data'!$D$6,0,10*ROW('Hygiene Data'!D85))),'Data Summary'!DR91="Yes"),OFFSET('Hygiene Data'!$D$6,0,10*ROW('Hygiene Data'!D85)),NA())</f>
        <v>#N/A</v>
      </c>
      <c r="BD91" s="206" t="e">
        <f ca="1">+IF(AND(ISNUMBER(OFFSET('Hygiene Data'!$D$8,0,10*ROW('Hygiene Data'!D85))),'Data Summary'!DS91="Yes"),OFFSET('Hygiene Data'!$D$8,0,10*ROW('Hygiene Data'!D85)),NA())</f>
        <v>#N/A</v>
      </c>
      <c r="BE91" s="206" t="e">
        <f ca="1">+IF(AND(ISNUMBER(OFFSET('Hygiene Data'!$D$10,0,10*ROW('Hygiene Data'!D85))),'Data Summary'!DT91="Yes"),OFFSET('Hygiene Data'!$D$10,0,10*ROW('Hygiene Data'!D85)),NA())</f>
        <v>#N/A</v>
      </c>
      <c r="BF91" s="206" t="e">
        <f ca="1">+IF(AND(ISNUMBER(OFFSET('Hygiene Data'!$E$6,0,10*ROW('Hygiene Data'!E85))),'Data Summary'!DU91="Yes"),OFFSET('Hygiene Data'!$E$6,0,10*ROW('Hygiene Data'!E85)),NA())</f>
        <v>#N/A</v>
      </c>
      <c r="BG91" s="206" t="e">
        <f ca="1">+IF(AND(ISNUMBER(OFFSET('Hygiene Data'!$E$8,0,10*ROW('Hygiene Data'!E85))),'Data Summary'!DV91="Yes"),OFFSET('Hygiene Data'!$E$8,0,10*ROW('Hygiene Data'!E85)),NA())</f>
        <v>#N/A</v>
      </c>
      <c r="BH91" s="206" t="e">
        <f ca="1">+IF(AND(ISNUMBER(OFFSET('Hygiene Data'!$E$10,0,10*ROW('Hygiene Data'!E85))),'Data Summary'!DW91="Yes"),OFFSET('Hygiene Data'!$E$10,0,10*ROW('Hygiene Data'!E85)),NA())</f>
        <v>#N/A</v>
      </c>
      <c r="BI91" s="206" t="e">
        <f ca="1">+IF(AND(ISNUMBER(OFFSET('Hygiene Data'!$F$6,0,10*ROW('Hygiene Data'!F85))),'Data Summary'!DX91="Yes"),OFFSET('Hygiene Data'!$F$6,0,10*ROW('Hygiene Data'!F85)),NA())</f>
        <v>#N/A</v>
      </c>
      <c r="BJ91" s="206" t="e">
        <f ca="1">+IF(AND(ISNUMBER(OFFSET('Hygiene Data'!$F$8,0,10*ROW('Hygiene Data'!F85))),'Data Summary'!DY91="Yes"),OFFSET('Hygiene Data'!$F$8,0,10*ROW('Hygiene Data'!F85)),NA())</f>
        <v>#N/A</v>
      </c>
      <c r="BK91" s="206" t="e">
        <f ca="1">+IF(AND(ISNUMBER(OFFSET('Hygiene Data'!$F$10,0,10*ROW('Hygiene Data'!F85))),'Data Summary'!DZ91="Yes"),OFFSET('Hygiene Data'!$F$10,0,10*ROW('Hygiene Data'!F85)),NA())</f>
        <v>#N/A</v>
      </c>
      <c r="BL91" s="206" t="e">
        <f ca="1">+IF(AND(ISNUMBER(OFFSET('Hygiene Data'!$G$6,0,10*ROW('Hygiene Data'!G85))),'Data Summary'!EA91="Yes"),OFFSET('Hygiene Data'!$G$6,0,10*ROW('Hygiene Data'!G85)),NA())</f>
        <v>#N/A</v>
      </c>
      <c r="BM91" s="206" t="e">
        <f ca="1">+IF(AND(ISNUMBER(OFFSET('Hygiene Data'!$G$8,0,10*ROW('Hygiene Data'!G85))),'Data Summary'!EB91="Yes"),OFFSET('Hygiene Data'!$G$8,0,10*ROW('Hygiene Data'!G85)),NA())</f>
        <v>#N/A</v>
      </c>
      <c r="BN91" s="206" t="e">
        <f ca="1">+IF(AND(ISNUMBER(OFFSET('Hygiene Data'!$G$10,0,10*ROW('Hygiene Data'!G85))),'Data Summary'!EC91="Yes"),OFFSET('Hygiene Data'!$G$10,0,10*ROW('Hygiene Data'!G85)),NA())</f>
        <v>#N/A</v>
      </c>
      <c r="BO91" s="206" t="e">
        <f ca="1">+IF(AND(ISNUMBER(OFFSET('Hygiene Data'!$H$6,0,10*ROW('Hygiene Data'!H85))),'Data Summary'!ED91="Yes"),OFFSET('Hygiene Data'!$H$6,0,10*ROW('Hygiene Data'!H85)),NA())</f>
        <v>#N/A</v>
      </c>
      <c r="BP91" s="206" t="e">
        <f ca="1">+IF(AND(ISNUMBER(OFFSET('Hygiene Data'!$H$8,0,10*ROW('Hygiene Data'!H85))),'Data Summary'!EE91="Yes"),OFFSET('Hygiene Data'!$H$8,0,10*ROW('Hygiene Data'!H85)),NA())</f>
        <v>#N/A</v>
      </c>
      <c r="BQ91" s="206" t="e">
        <f ca="1">+IF(AND(ISNUMBER(OFFSET('Hygiene Data'!$H$10,0,10*ROW('Hygiene Data'!H85))),'Data Summary'!EF91="Yes"),OFFSET('Hygiene Data'!$H$10,0,10*ROW('Hygiene Data'!H85)),NA())</f>
        <v>#N/A</v>
      </c>
    </row>
    <row r="92" spans="1:69" x14ac:dyDescent="0.25">
      <c r="A92" s="59" t="e">
        <f ca="1">+IF(OFFSET('Water Data'!$B$1,0,10*ROW('Water Data'!B86))="",NA(),OFFSET('Water Data'!$B$1,0,10*ROW('Water Data'!B86)))</f>
        <v>#N/A</v>
      </c>
      <c r="B92" s="59" t="e">
        <f ca="1">+IF(OFFSET('Water Data'!$A$3,0,10*ROW('Water Data'!A89))="",NA(),OFFSET('Water Data'!$A$3,0,10*ROW('Water Data'!A89)))</f>
        <v>#N/A</v>
      </c>
      <c r="C92" s="59" t="e">
        <f ca="1">+IF(OFFSET('Water Data'!$C$3,0,10*ROW('Water Data'!C89))="",NA(),OFFSET('Water Data'!$C$3,0,10*ROW('Water Data'!C89)))</f>
        <v>#N/A</v>
      </c>
      <c r="D92" s="433" t="e">
        <f ca="1">+IF(AND(ISNUMBER(OFFSET('Water Data'!$C$5,0,10*ROW('Water Data'!C86))),'Data Summary'!BS92="Yes"),100-OFFSET('Water Data'!$C$5,0,10*ROW('Water Data'!C86)),NA())</f>
        <v>#N/A</v>
      </c>
      <c r="E92" s="433" t="e">
        <f ca="1">+IF(AND(ISNUMBER(OFFSET('Water Data'!$C$7,0,10*ROW('Water Data'!C86))),'Data Summary'!BT92="Yes"),OFFSET('Water Data'!$C$7,0,10*ROW('Water Data'!C86)),NA())</f>
        <v>#N/A</v>
      </c>
      <c r="F92" s="433" t="e">
        <f ca="1">+IF(AND(ISNUMBER(OFFSET('Water Data'!$C$10,0,10*ROW('Water Data'!C86))),'Data Summary'!BU92="Yes"),OFFSET('Water Data'!$C$10,0,10*ROW('Water Data'!C86)),NA())</f>
        <v>#N/A</v>
      </c>
      <c r="G92" s="433" t="e">
        <f ca="1">+IF(AND(ISNUMBER(OFFSET('Water Data'!$D$5,0,10*ROW('Water Data'!D86))),'Data Summary'!BV92="Yes"),100-OFFSET('Water Data'!$D$5,0,10*ROW('Water Data'!D86)),NA())</f>
        <v>#N/A</v>
      </c>
      <c r="H92" s="433" t="e">
        <f ca="1">+IF(AND(ISNUMBER(OFFSET('Water Data'!$D$7,0,10*ROW('Water Data'!D86))),'Data Summary'!BW92="Yes"),OFFSET('Water Data'!$D$7,0,10*ROW('Water Data'!D86)),NA())</f>
        <v>#N/A</v>
      </c>
      <c r="I92" s="433" t="e">
        <f ca="1">+IF(AND(ISNUMBER(OFFSET('Water Data'!$D$10,0,10*ROW('Water Data'!D86))),'Data Summary'!BX92="Yes"),OFFSET('Water Data'!$D$10,0,10*ROW('Water Data'!D86)),NA())</f>
        <v>#N/A</v>
      </c>
      <c r="J92" s="433" t="e">
        <f ca="1">+IF(AND(ISNUMBER(OFFSET('Water Data'!$E$5,0,10*ROW('Water Data'!E86))),'Data Summary'!BY92="Yes"),100-OFFSET('Water Data'!$E$5,0,10*ROW('Water Data'!E86)),NA())</f>
        <v>#N/A</v>
      </c>
      <c r="K92" s="433" t="e">
        <f ca="1">+IF(AND(ISNUMBER(OFFSET('Water Data'!$E$7,0,10*ROW('Water Data'!E86))),'Data Summary'!BZ92="Yes"),OFFSET('Water Data'!$E$7,0,10*ROW('Water Data'!E86)),NA())</f>
        <v>#N/A</v>
      </c>
      <c r="L92" s="433" t="e">
        <f ca="1">+IF(AND(ISNUMBER(OFFSET('Water Data'!$E$10,0,10*ROW('Water Data'!E86))),'Data Summary'!CA92="Yes"),OFFSET('Water Data'!$E$10,0,10*ROW('Water Data'!E86)),NA())</f>
        <v>#N/A</v>
      </c>
      <c r="M92" s="433" t="e">
        <f ca="1">+IF(AND(ISNUMBER(OFFSET('Water Data'!$F$5,0,10*ROW('Water Data'!F86))),'Data Summary'!CB92="Yes"),100-OFFSET('Water Data'!$F$5,0,10*ROW('Water Data'!F86)),NA())</f>
        <v>#N/A</v>
      </c>
      <c r="N92" s="433" t="e">
        <f ca="1">+IF(AND(ISNUMBER(OFFSET('Water Data'!$F$7,0,10*ROW('Water Data'!F86))),'Data Summary'!CC92="Yes"),OFFSET('Water Data'!$F$7,0,10*ROW('Water Data'!F86)),NA())</f>
        <v>#N/A</v>
      </c>
      <c r="O92" s="433" t="e">
        <f ca="1">+IF(AND(ISNUMBER(OFFSET('Water Data'!$F$10,0,10*ROW('Water Data'!F86))),'Data Summary'!CD92="Yes"),OFFSET('Water Data'!$F$10,0,10*ROW('Water Data'!F86)),NA())</f>
        <v>#N/A</v>
      </c>
      <c r="P92" s="433" t="e">
        <f ca="1">+IF(AND(ISNUMBER(OFFSET('Water Data'!$G$5,0,10*ROW('Water Data'!G86))),'Data Summary'!CE92="Yes"),100-OFFSET('Water Data'!$G$5,0,10*ROW('Water Data'!G86)),NA())</f>
        <v>#N/A</v>
      </c>
      <c r="Q92" s="433" t="e">
        <f ca="1">+IF(AND(ISNUMBER(OFFSET('Water Data'!$G$7,0,10*ROW('Water Data'!G86))),'Data Summary'!CF92="Yes"),OFFSET('Water Data'!$G$7,0,10*ROW('Water Data'!G86)),NA())</f>
        <v>#N/A</v>
      </c>
      <c r="R92" s="433" t="e">
        <f ca="1">+IF(AND(ISNUMBER(OFFSET('Water Data'!$G$10,0,10*ROW('Water Data'!G86))),'Data Summary'!CG92="Yes"),OFFSET('Water Data'!$G$10,0,10*ROW('Water Data'!G86)),NA())</f>
        <v>#N/A</v>
      </c>
      <c r="S92" s="433" t="e">
        <f ca="1">+IF(AND(ISNUMBER(OFFSET('Water Data'!$H$5,0,10*ROW('Water Data'!H86))),'Data Summary'!CH92="Yes"),100-OFFSET('Water Data'!$H$5,0,10*ROW('Water Data'!H86)),NA())</f>
        <v>#N/A</v>
      </c>
      <c r="T92" s="433" t="e">
        <f ca="1">+IF(AND(ISNUMBER(OFFSET('Water Data'!$H$7,0,10*ROW('Water Data'!H86))),'Data Summary'!CI92="Yes"),OFFSET('Water Data'!$H$7,0,10*ROW('Water Data'!H86)),NA())</f>
        <v>#N/A</v>
      </c>
      <c r="U92" s="433" t="e">
        <f ca="1">+IF(AND(ISNUMBER(OFFSET('Water Data'!$H$10,0,10*ROW('Water Data'!H86))),'Data Summary'!CJ92="Yes"),OFFSET('Water Data'!$H$10,0,10*ROW('Water Data'!H86)),NA())</f>
        <v>#N/A</v>
      </c>
      <c r="V92" s="205" t="e">
        <f ca="1">+IF(AND(ISNUMBER(OFFSET('Sanitation Data'!$C$5,0,10*ROW('Sanitation Data'!C86))),'Data Summary'!CK92="Yes"),100-OFFSET('Sanitation Data'!$C$5,0,10*ROW('Sanitation Data'!C86)),NA())</f>
        <v>#N/A</v>
      </c>
      <c r="W92" s="205" t="e">
        <f ca="1">+IF(AND(ISNUMBER(OFFSET('Sanitation Data'!$C$7,0,10*ROW('Sanitation Data'!C86))),'Data Summary'!CL92="Yes"),OFFSET('Sanitation Data'!$C$7,0,10*ROW('Sanitation Data'!C86)),NA())</f>
        <v>#N/A</v>
      </c>
      <c r="X92" s="205" t="e">
        <f ca="1">+IF(AND(ISNUMBER(OFFSET('Sanitation Data'!$C$11,0,10*ROW('Sanitation Data'!C86))),'Data Summary'!CM92="Yes"),OFFSET('Sanitation Data'!$C$11,0,10*ROW('Sanitation Data'!C86)),NA())</f>
        <v>#N/A</v>
      </c>
      <c r="Y92" s="205" t="e">
        <f ca="1">+IF(AND(ISNUMBER(OFFSET('Sanitation Data'!$C$12,0,10*ROW('Sanitation Data'!C86))),'Data Summary'!CN92="Yes"),OFFSET('Sanitation Data'!$C$12,0,10*ROW('Sanitation Data'!C86)),NA())</f>
        <v>#N/A</v>
      </c>
      <c r="Z92" s="205" t="e">
        <f ca="1">+IF(AND(ISNUMBER(OFFSET('Sanitation Data'!$C$13,0,10*ROW('Sanitation Data'!C86))),'Data Summary'!CO92="Yes"),OFFSET('Sanitation Data'!$C$13,0,10*ROW('Sanitation Data'!C86)),NA())</f>
        <v>#N/A</v>
      </c>
      <c r="AA92" s="205" t="e">
        <f ca="1">+IF(AND(ISNUMBER(OFFSET('Sanitation Data'!$D$5,0,10*ROW('Sanitation Data'!D86))),'Data Summary'!CP92="Yes"),100-OFFSET('Sanitation Data'!$D$5,0,10*ROW('Sanitation Data'!D86)),NA())</f>
        <v>#N/A</v>
      </c>
      <c r="AB92" s="205" t="e">
        <f ca="1">+IF(AND(ISNUMBER(OFFSET('Sanitation Data'!$D$7,0,10*ROW('Sanitation Data'!D86))),'Data Summary'!CQ92="Yes"),OFFSET('Sanitation Data'!$D$7,0,10*ROW('Sanitation Data'!D86)),NA())</f>
        <v>#N/A</v>
      </c>
      <c r="AC92" s="205" t="e">
        <f ca="1">+IF(AND(ISNUMBER(OFFSET('Sanitation Data'!$D$11,0,10*ROW('Sanitation Data'!D86))),'Data Summary'!CR92="Yes"),OFFSET('Sanitation Data'!$D$11,0,10*ROW('Sanitation Data'!D86)),NA())</f>
        <v>#N/A</v>
      </c>
      <c r="AD92" s="205" t="e">
        <f ca="1">+IF(AND(ISNUMBER(OFFSET('Sanitation Data'!$D$12,0,10*ROW('Sanitation Data'!D86))),'Data Summary'!CS92="Yes"),OFFSET('Sanitation Data'!$D$12,0,10*ROW('Sanitation Data'!D86)),NA())</f>
        <v>#N/A</v>
      </c>
      <c r="AE92" s="205" t="e">
        <f ca="1">+IF(AND(ISNUMBER(OFFSET('Sanitation Data'!$D$13,0,10*ROW('Sanitation Data'!D86))),'Data Summary'!CT92="Yes"),OFFSET('Sanitation Data'!$D$13,0,10*ROW('Sanitation Data'!D86)),NA())</f>
        <v>#N/A</v>
      </c>
      <c r="AF92" s="205" t="e">
        <f ca="1">+IF(AND(ISNUMBER(OFFSET('Sanitation Data'!$E$5,0,10*ROW('Sanitation Data'!E86))),'Data Summary'!CU92="Yes"),100-OFFSET('Sanitation Data'!$E$5,0,10*ROW('Sanitation Data'!E86)),NA())</f>
        <v>#N/A</v>
      </c>
      <c r="AG92" s="205" t="e">
        <f ca="1">+IF(AND(ISNUMBER(OFFSET('Sanitation Data'!$E$7,0,10*ROW('Sanitation Data'!E86))),'Data Summary'!CV92="Yes"),OFFSET('Sanitation Data'!$E$7,0,10*ROW('Sanitation Data'!E86)),NA())</f>
        <v>#N/A</v>
      </c>
      <c r="AH92" s="205" t="e">
        <f ca="1">+IF(AND(ISNUMBER(OFFSET('Sanitation Data'!$E$11,0,10*ROW('Sanitation Data'!E86))),'Data Summary'!CW92="Yes"),OFFSET('Sanitation Data'!$E$11,0,10*ROW('Sanitation Data'!E86)),NA())</f>
        <v>#N/A</v>
      </c>
      <c r="AI92" s="205" t="e">
        <f ca="1">+IF(AND(ISNUMBER(OFFSET('Sanitation Data'!$E$12,0,10*ROW('Sanitation Data'!E86))),'Data Summary'!CX92="Yes"),OFFSET('Sanitation Data'!$E$12,0,10*ROW('Sanitation Data'!E86)),NA())</f>
        <v>#N/A</v>
      </c>
      <c r="AJ92" s="205" t="e">
        <f ca="1">+IF(AND(ISNUMBER(OFFSET('Sanitation Data'!$E$13,0,10*ROW('Sanitation Data'!E86))),'Data Summary'!CY92="Yes"),OFFSET('Sanitation Data'!$E$13,0,10*ROW('Sanitation Data'!E86)),NA())</f>
        <v>#N/A</v>
      </c>
      <c r="AK92" s="205" t="e">
        <f ca="1">+IF(AND(ISNUMBER(OFFSET('Sanitation Data'!$F$5,0,10*ROW('Sanitation Data'!F86))),'Data Summary'!CZ92="Yes"),100-OFFSET('Sanitation Data'!$F$5,0,10*ROW('Sanitation Data'!F86)),NA())</f>
        <v>#N/A</v>
      </c>
      <c r="AL92" s="205" t="e">
        <f ca="1">+IF(AND(ISNUMBER(OFFSET('Sanitation Data'!$F$7,0,10*ROW('Sanitation Data'!F86))),'Data Summary'!DA92="Yes"),OFFSET('Sanitation Data'!$F$7,0,10*ROW('Sanitation Data'!F86)),NA())</f>
        <v>#N/A</v>
      </c>
      <c r="AM92" s="205" t="e">
        <f ca="1">+IF(AND(ISNUMBER(OFFSET('Sanitation Data'!$F$11,0,10*ROW('Sanitation Data'!F86))),'Data Summary'!DB92="Yes"),OFFSET('Sanitation Data'!$F$11,0,10*ROW('Sanitation Data'!F86)),NA())</f>
        <v>#N/A</v>
      </c>
      <c r="AN92" s="205" t="e">
        <f ca="1">+IF(AND(ISNUMBER(OFFSET('Sanitation Data'!$F$12,0,10*ROW('Sanitation Data'!F86))),'Data Summary'!DC92="Yes"),OFFSET('Sanitation Data'!$F$12,0,10*ROW('Sanitation Data'!F86)),NA())</f>
        <v>#N/A</v>
      </c>
      <c r="AO92" s="205" t="e">
        <f ca="1">+IF(AND(ISNUMBER(OFFSET('Sanitation Data'!$F$13,0,10*ROW('Sanitation Data'!F86))),'Data Summary'!DD92="Yes"),OFFSET('Sanitation Data'!$F$13,0,10*ROW('Sanitation Data'!F86)),NA())</f>
        <v>#N/A</v>
      </c>
      <c r="AP92" s="205" t="e">
        <f ca="1">+IF(AND(ISNUMBER(OFFSET('Sanitation Data'!$G$5,0,10*ROW('Sanitation Data'!G86))),'Data Summary'!DE92="Yes"),100-OFFSET('Sanitation Data'!$G$5,0,10*ROW('Sanitation Data'!G86)),NA())</f>
        <v>#N/A</v>
      </c>
      <c r="AQ92" s="205" t="e">
        <f ca="1">+IF(AND(ISNUMBER(OFFSET('Sanitation Data'!$G$7,0,10*ROW('Sanitation Data'!G86))),'Data Summary'!DF92="Yes"),OFFSET('Sanitation Data'!$G$7,0,10*ROW('Sanitation Data'!G86)),NA())</f>
        <v>#N/A</v>
      </c>
      <c r="AR92" s="205" t="e">
        <f ca="1">+IF(AND(ISNUMBER(OFFSET('Sanitation Data'!$G$11,0,10*ROW('Sanitation Data'!G86))),'Data Summary'!DG92="Yes"),OFFSET('Sanitation Data'!$G$11,0,10*ROW('Sanitation Data'!G86)),NA())</f>
        <v>#N/A</v>
      </c>
      <c r="AS92" s="205" t="e">
        <f ca="1">+IF(AND(ISNUMBER(OFFSET('Sanitation Data'!$G$12,0,10*ROW('Sanitation Data'!G86))),'Data Summary'!DH92="Yes"),OFFSET('Sanitation Data'!$G$12,0,10*ROW('Sanitation Data'!G86)),NA())</f>
        <v>#N/A</v>
      </c>
      <c r="AT92" s="205" t="e">
        <f ca="1">+IF(AND(ISNUMBER(OFFSET('Sanitation Data'!$G$13,0,10*ROW('Sanitation Data'!G86))),'Data Summary'!DI92="Yes"),OFFSET('Sanitation Data'!$G$13,0,10*ROW('Sanitation Data'!G86)),NA())</f>
        <v>#N/A</v>
      </c>
      <c r="AU92" s="205" t="e">
        <f ca="1">+IF(AND(ISNUMBER(OFFSET('Sanitation Data'!$H$5,0,10*ROW('Sanitation Data'!H86))),'Data Summary'!DJ92="Yes"),100-OFFSET('Sanitation Data'!$H$5,0,10*ROW('Sanitation Data'!H86)),NA())</f>
        <v>#N/A</v>
      </c>
      <c r="AV92" s="205" t="e">
        <f ca="1">+IF(AND(ISNUMBER(OFFSET('Sanitation Data'!$H$7,0,10*ROW('Sanitation Data'!H86))),'Data Summary'!DK92="Yes"),OFFSET('Sanitation Data'!$H$7,0,10*ROW('Sanitation Data'!H86)),NA())</f>
        <v>#N/A</v>
      </c>
      <c r="AW92" s="205" t="e">
        <f ca="1">+IF(AND(ISNUMBER(OFFSET('Sanitation Data'!$H$11,0,10*ROW('Sanitation Data'!H86))),'Data Summary'!DL92="Yes"),OFFSET('Sanitation Data'!$H$11,0,10*ROW('Sanitation Data'!H86)),NA())</f>
        <v>#N/A</v>
      </c>
      <c r="AX92" s="205" t="e">
        <f ca="1">+IF(AND(ISNUMBER(OFFSET('Sanitation Data'!$H$12,0,10*ROW('Sanitation Data'!H86))),'Data Summary'!DM92="Yes"),OFFSET('Sanitation Data'!$H$12,0,10*ROW('Sanitation Data'!H86)),NA())</f>
        <v>#N/A</v>
      </c>
      <c r="AY92" s="205" t="e">
        <f ca="1">+IF(AND(ISNUMBER(OFFSET('Sanitation Data'!$H$13,0,10*ROW('Sanitation Data'!H86))),'Data Summary'!DN92="Yes"),OFFSET('Sanitation Data'!$H$13,0,10*ROW('Sanitation Data'!H86)),NA())</f>
        <v>#N/A</v>
      </c>
      <c r="AZ92" s="206" t="e">
        <f ca="1">+IF(AND(ISNUMBER(OFFSET('Hygiene Data'!$C$6,0,10*ROW('Hygiene Data'!C86))),'Data Summary'!DO92="Yes"),OFFSET('Hygiene Data'!$C$6,0,10*ROW('Hygiene Data'!C86)),NA())</f>
        <v>#N/A</v>
      </c>
      <c r="BA92" s="206" t="e">
        <f ca="1">+IF(AND(ISNUMBER(OFFSET('Hygiene Data'!$C$8,0,10*ROW('Hygiene Data'!C86))),'Data Summary'!DP92="Yes"),OFFSET('Hygiene Data'!$C$8,0,10*ROW('Hygiene Data'!C86)),NA())</f>
        <v>#N/A</v>
      </c>
      <c r="BB92" s="206" t="e">
        <f ca="1">+IF(AND(ISNUMBER(OFFSET('Hygiene Data'!$C$10,0,10*ROW('Hygiene Data'!C86))),'Data Summary'!DQ92="Yes"),OFFSET('Hygiene Data'!$C$10,0,10*ROW('Hygiene Data'!C86)),NA())</f>
        <v>#N/A</v>
      </c>
      <c r="BC92" s="206" t="e">
        <f ca="1">+IF(AND(ISNUMBER(OFFSET('Hygiene Data'!$D$6,0,10*ROW('Hygiene Data'!D86))),'Data Summary'!DR92="Yes"),OFFSET('Hygiene Data'!$D$6,0,10*ROW('Hygiene Data'!D86)),NA())</f>
        <v>#N/A</v>
      </c>
      <c r="BD92" s="206" t="e">
        <f ca="1">+IF(AND(ISNUMBER(OFFSET('Hygiene Data'!$D$8,0,10*ROW('Hygiene Data'!D86))),'Data Summary'!DS92="Yes"),OFFSET('Hygiene Data'!$D$8,0,10*ROW('Hygiene Data'!D86)),NA())</f>
        <v>#N/A</v>
      </c>
      <c r="BE92" s="206" t="e">
        <f ca="1">+IF(AND(ISNUMBER(OFFSET('Hygiene Data'!$D$10,0,10*ROW('Hygiene Data'!D86))),'Data Summary'!DT92="Yes"),OFFSET('Hygiene Data'!$D$10,0,10*ROW('Hygiene Data'!D86)),NA())</f>
        <v>#N/A</v>
      </c>
      <c r="BF92" s="206" t="e">
        <f ca="1">+IF(AND(ISNUMBER(OFFSET('Hygiene Data'!$E$6,0,10*ROW('Hygiene Data'!E86))),'Data Summary'!DU92="Yes"),OFFSET('Hygiene Data'!$E$6,0,10*ROW('Hygiene Data'!E86)),NA())</f>
        <v>#N/A</v>
      </c>
      <c r="BG92" s="206" t="e">
        <f ca="1">+IF(AND(ISNUMBER(OFFSET('Hygiene Data'!$E$8,0,10*ROW('Hygiene Data'!E86))),'Data Summary'!DV92="Yes"),OFFSET('Hygiene Data'!$E$8,0,10*ROW('Hygiene Data'!E86)),NA())</f>
        <v>#N/A</v>
      </c>
      <c r="BH92" s="206" t="e">
        <f ca="1">+IF(AND(ISNUMBER(OFFSET('Hygiene Data'!$E$10,0,10*ROW('Hygiene Data'!E86))),'Data Summary'!DW92="Yes"),OFFSET('Hygiene Data'!$E$10,0,10*ROW('Hygiene Data'!E86)),NA())</f>
        <v>#N/A</v>
      </c>
      <c r="BI92" s="206" t="e">
        <f ca="1">+IF(AND(ISNUMBER(OFFSET('Hygiene Data'!$F$6,0,10*ROW('Hygiene Data'!F86))),'Data Summary'!DX92="Yes"),OFFSET('Hygiene Data'!$F$6,0,10*ROW('Hygiene Data'!F86)),NA())</f>
        <v>#N/A</v>
      </c>
      <c r="BJ92" s="206" t="e">
        <f ca="1">+IF(AND(ISNUMBER(OFFSET('Hygiene Data'!$F$8,0,10*ROW('Hygiene Data'!F86))),'Data Summary'!DY92="Yes"),OFFSET('Hygiene Data'!$F$8,0,10*ROW('Hygiene Data'!F86)),NA())</f>
        <v>#N/A</v>
      </c>
      <c r="BK92" s="206" t="e">
        <f ca="1">+IF(AND(ISNUMBER(OFFSET('Hygiene Data'!$F$10,0,10*ROW('Hygiene Data'!F86))),'Data Summary'!DZ92="Yes"),OFFSET('Hygiene Data'!$F$10,0,10*ROW('Hygiene Data'!F86)),NA())</f>
        <v>#N/A</v>
      </c>
      <c r="BL92" s="206" t="e">
        <f ca="1">+IF(AND(ISNUMBER(OFFSET('Hygiene Data'!$G$6,0,10*ROW('Hygiene Data'!G86))),'Data Summary'!EA92="Yes"),OFFSET('Hygiene Data'!$G$6,0,10*ROW('Hygiene Data'!G86)),NA())</f>
        <v>#N/A</v>
      </c>
      <c r="BM92" s="206" t="e">
        <f ca="1">+IF(AND(ISNUMBER(OFFSET('Hygiene Data'!$G$8,0,10*ROW('Hygiene Data'!G86))),'Data Summary'!EB92="Yes"),OFFSET('Hygiene Data'!$G$8,0,10*ROW('Hygiene Data'!G86)),NA())</f>
        <v>#N/A</v>
      </c>
      <c r="BN92" s="206" t="e">
        <f ca="1">+IF(AND(ISNUMBER(OFFSET('Hygiene Data'!$G$10,0,10*ROW('Hygiene Data'!G86))),'Data Summary'!EC92="Yes"),OFFSET('Hygiene Data'!$G$10,0,10*ROW('Hygiene Data'!G86)),NA())</f>
        <v>#N/A</v>
      </c>
      <c r="BO92" s="206" t="e">
        <f ca="1">+IF(AND(ISNUMBER(OFFSET('Hygiene Data'!$H$6,0,10*ROW('Hygiene Data'!H86))),'Data Summary'!ED92="Yes"),OFFSET('Hygiene Data'!$H$6,0,10*ROW('Hygiene Data'!H86)),NA())</f>
        <v>#N/A</v>
      </c>
      <c r="BP92" s="206" t="e">
        <f ca="1">+IF(AND(ISNUMBER(OFFSET('Hygiene Data'!$H$8,0,10*ROW('Hygiene Data'!H86))),'Data Summary'!EE92="Yes"),OFFSET('Hygiene Data'!$H$8,0,10*ROW('Hygiene Data'!H86)),NA())</f>
        <v>#N/A</v>
      </c>
      <c r="BQ92" s="206" t="e">
        <f ca="1">+IF(AND(ISNUMBER(OFFSET('Hygiene Data'!$H$10,0,10*ROW('Hygiene Data'!H86))),'Data Summary'!EF92="Yes"),OFFSET('Hygiene Data'!$H$10,0,10*ROW('Hygiene Data'!H86)),NA())</f>
        <v>#N/A</v>
      </c>
    </row>
    <row r="93" spans="1:69" x14ac:dyDescent="0.25">
      <c r="A93" s="59" t="e">
        <f ca="1">+IF(OFFSET('Water Data'!$B$1,0,10*ROW('Water Data'!B87))="",NA(),OFFSET('Water Data'!$B$1,0,10*ROW('Water Data'!B87)))</f>
        <v>#N/A</v>
      </c>
      <c r="B93" s="59" t="e">
        <f ca="1">+IF(OFFSET('Water Data'!$A$3,0,10*ROW('Water Data'!A90))="",NA(),OFFSET('Water Data'!$A$3,0,10*ROW('Water Data'!A90)))</f>
        <v>#N/A</v>
      </c>
      <c r="C93" s="59" t="e">
        <f ca="1">+IF(OFFSET('Water Data'!$C$3,0,10*ROW('Water Data'!C90))="",NA(),OFFSET('Water Data'!$C$3,0,10*ROW('Water Data'!C90)))</f>
        <v>#N/A</v>
      </c>
      <c r="D93" s="433" t="e">
        <f ca="1">+IF(AND(ISNUMBER(OFFSET('Water Data'!$C$5,0,10*ROW('Water Data'!C87))),'Data Summary'!BS93="Yes"),100-OFFSET('Water Data'!$C$5,0,10*ROW('Water Data'!C87)),NA())</f>
        <v>#N/A</v>
      </c>
      <c r="E93" s="433" t="e">
        <f ca="1">+IF(AND(ISNUMBER(OFFSET('Water Data'!$C$7,0,10*ROW('Water Data'!C87))),'Data Summary'!BT93="Yes"),OFFSET('Water Data'!$C$7,0,10*ROW('Water Data'!C87)),NA())</f>
        <v>#N/A</v>
      </c>
      <c r="F93" s="433" t="e">
        <f ca="1">+IF(AND(ISNUMBER(OFFSET('Water Data'!$C$10,0,10*ROW('Water Data'!C87))),'Data Summary'!BU93="Yes"),OFFSET('Water Data'!$C$10,0,10*ROW('Water Data'!C87)),NA())</f>
        <v>#N/A</v>
      </c>
      <c r="G93" s="433" t="e">
        <f ca="1">+IF(AND(ISNUMBER(OFFSET('Water Data'!$D$5,0,10*ROW('Water Data'!D87))),'Data Summary'!BV93="Yes"),100-OFFSET('Water Data'!$D$5,0,10*ROW('Water Data'!D87)),NA())</f>
        <v>#N/A</v>
      </c>
      <c r="H93" s="433" t="e">
        <f ca="1">+IF(AND(ISNUMBER(OFFSET('Water Data'!$D$7,0,10*ROW('Water Data'!D87))),'Data Summary'!BW93="Yes"),OFFSET('Water Data'!$D$7,0,10*ROW('Water Data'!D87)),NA())</f>
        <v>#N/A</v>
      </c>
      <c r="I93" s="433" t="e">
        <f ca="1">+IF(AND(ISNUMBER(OFFSET('Water Data'!$D$10,0,10*ROW('Water Data'!D87))),'Data Summary'!BX93="Yes"),OFFSET('Water Data'!$D$10,0,10*ROW('Water Data'!D87)),NA())</f>
        <v>#N/A</v>
      </c>
      <c r="J93" s="433" t="e">
        <f ca="1">+IF(AND(ISNUMBER(OFFSET('Water Data'!$E$5,0,10*ROW('Water Data'!E87))),'Data Summary'!BY93="Yes"),100-OFFSET('Water Data'!$E$5,0,10*ROW('Water Data'!E87)),NA())</f>
        <v>#N/A</v>
      </c>
      <c r="K93" s="433" t="e">
        <f ca="1">+IF(AND(ISNUMBER(OFFSET('Water Data'!$E$7,0,10*ROW('Water Data'!E87))),'Data Summary'!BZ93="Yes"),OFFSET('Water Data'!$E$7,0,10*ROW('Water Data'!E87)),NA())</f>
        <v>#N/A</v>
      </c>
      <c r="L93" s="433" t="e">
        <f ca="1">+IF(AND(ISNUMBER(OFFSET('Water Data'!$E$10,0,10*ROW('Water Data'!E87))),'Data Summary'!CA93="Yes"),OFFSET('Water Data'!$E$10,0,10*ROW('Water Data'!E87)),NA())</f>
        <v>#N/A</v>
      </c>
      <c r="M93" s="433" t="e">
        <f ca="1">+IF(AND(ISNUMBER(OFFSET('Water Data'!$F$5,0,10*ROW('Water Data'!F87))),'Data Summary'!CB93="Yes"),100-OFFSET('Water Data'!$F$5,0,10*ROW('Water Data'!F87)),NA())</f>
        <v>#N/A</v>
      </c>
      <c r="N93" s="433" t="e">
        <f ca="1">+IF(AND(ISNUMBER(OFFSET('Water Data'!$F$7,0,10*ROW('Water Data'!F87))),'Data Summary'!CC93="Yes"),OFFSET('Water Data'!$F$7,0,10*ROW('Water Data'!F87)),NA())</f>
        <v>#N/A</v>
      </c>
      <c r="O93" s="433" t="e">
        <f ca="1">+IF(AND(ISNUMBER(OFFSET('Water Data'!$F$10,0,10*ROW('Water Data'!F87))),'Data Summary'!CD93="Yes"),OFFSET('Water Data'!$F$10,0,10*ROW('Water Data'!F87)),NA())</f>
        <v>#N/A</v>
      </c>
      <c r="P93" s="433" t="e">
        <f ca="1">+IF(AND(ISNUMBER(OFFSET('Water Data'!$G$5,0,10*ROW('Water Data'!G87))),'Data Summary'!CE93="Yes"),100-OFFSET('Water Data'!$G$5,0,10*ROW('Water Data'!G87)),NA())</f>
        <v>#N/A</v>
      </c>
      <c r="Q93" s="433" t="e">
        <f ca="1">+IF(AND(ISNUMBER(OFFSET('Water Data'!$G$7,0,10*ROW('Water Data'!G87))),'Data Summary'!CF93="Yes"),OFFSET('Water Data'!$G$7,0,10*ROW('Water Data'!G87)),NA())</f>
        <v>#N/A</v>
      </c>
      <c r="R93" s="433" t="e">
        <f ca="1">+IF(AND(ISNUMBER(OFFSET('Water Data'!$G$10,0,10*ROW('Water Data'!G87))),'Data Summary'!CG93="Yes"),OFFSET('Water Data'!$G$10,0,10*ROW('Water Data'!G87)),NA())</f>
        <v>#N/A</v>
      </c>
      <c r="S93" s="433" t="e">
        <f ca="1">+IF(AND(ISNUMBER(OFFSET('Water Data'!$H$5,0,10*ROW('Water Data'!H87))),'Data Summary'!CH93="Yes"),100-OFFSET('Water Data'!$H$5,0,10*ROW('Water Data'!H87)),NA())</f>
        <v>#N/A</v>
      </c>
      <c r="T93" s="433" t="e">
        <f ca="1">+IF(AND(ISNUMBER(OFFSET('Water Data'!$H$7,0,10*ROW('Water Data'!H87))),'Data Summary'!CI93="Yes"),OFFSET('Water Data'!$H$7,0,10*ROW('Water Data'!H87)),NA())</f>
        <v>#N/A</v>
      </c>
      <c r="U93" s="433" t="e">
        <f ca="1">+IF(AND(ISNUMBER(OFFSET('Water Data'!$H$10,0,10*ROW('Water Data'!H87))),'Data Summary'!CJ93="Yes"),OFFSET('Water Data'!$H$10,0,10*ROW('Water Data'!H87)),NA())</f>
        <v>#N/A</v>
      </c>
      <c r="V93" s="205" t="e">
        <f ca="1">+IF(AND(ISNUMBER(OFFSET('Sanitation Data'!$C$5,0,10*ROW('Sanitation Data'!C87))),'Data Summary'!CK93="Yes"),100-OFFSET('Sanitation Data'!$C$5,0,10*ROW('Sanitation Data'!C87)),NA())</f>
        <v>#N/A</v>
      </c>
      <c r="W93" s="205" t="e">
        <f ca="1">+IF(AND(ISNUMBER(OFFSET('Sanitation Data'!$C$7,0,10*ROW('Sanitation Data'!C87))),'Data Summary'!CL93="Yes"),OFFSET('Sanitation Data'!$C$7,0,10*ROW('Sanitation Data'!C87)),NA())</f>
        <v>#N/A</v>
      </c>
      <c r="X93" s="205" t="e">
        <f ca="1">+IF(AND(ISNUMBER(OFFSET('Sanitation Data'!$C$11,0,10*ROW('Sanitation Data'!C87))),'Data Summary'!CM93="Yes"),OFFSET('Sanitation Data'!$C$11,0,10*ROW('Sanitation Data'!C87)),NA())</f>
        <v>#N/A</v>
      </c>
      <c r="Y93" s="205" t="e">
        <f ca="1">+IF(AND(ISNUMBER(OFFSET('Sanitation Data'!$C$12,0,10*ROW('Sanitation Data'!C87))),'Data Summary'!CN93="Yes"),OFFSET('Sanitation Data'!$C$12,0,10*ROW('Sanitation Data'!C87)),NA())</f>
        <v>#N/A</v>
      </c>
      <c r="Z93" s="205" t="e">
        <f ca="1">+IF(AND(ISNUMBER(OFFSET('Sanitation Data'!$C$13,0,10*ROW('Sanitation Data'!C87))),'Data Summary'!CO93="Yes"),OFFSET('Sanitation Data'!$C$13,0,10*ROW('Sanitation Data'!C87)),NA())</f>
        <v>#N/A</v>
      </c>
      <c r="AA93" s="205" t="e">
        <f ca="1">+IF(AND(ISNUMBER(OFFSET('Sanitation Data'!$D$5,0,10*ROW('Sanitation Data'!D87))),'Data Summary'!CP93="Yes"),100-OFFSET('Sanitation Data'!$D$5,0,10*ROW('Sanitation Data'!D87)),NA())</f>
        <v>#N/A</v>
      </c>
      <c r="AB93" s="205" t="e">
        <f ca="1">+IF(AND(ISNUMBER(OFFSET('Sanitation Data'!$D$7,0,10*ROW('Sanitation Data'!D87))),'Data Summary'!CQ93="Yes"),OFFSET('Sanitation Data'!$D$7,0,10*ROW('Sanitation Data'!D87)),NA())</f>
        <v>#N/A</v>
      </c>
      <c r="AC93" s="205" t="e">
        <f ca="1">+IF(AND(ISNUMBER(OFFSET('Sanitation Data'!$D$11,0,10*ROW('Sanitation Data'!D87))),'Data Summary'!CR93="Yes"),OFFSET('Sanitation Data'!$D$11,0,10*ROW('Sanitation Data'!D87)),NA())</f>
        <v>#N/A</v>
      </c>
      <c r="AD93" s="205" t="e">
        <f ca="1">+IF(AND(ISNUMBER(OFFSET('Sanitation Data'!$D$12,0,10*ROW('Sanitation Data'!D87))),'Data Summary'!CS93="Yes"),OFFSET('Sanitation Data'!$D$12,0,10*ROW('Sanitation Data'!D87)),NA())</f>
        <v>#N/A</v>
      </c>
      <c r="AE93" s="205" t="e">
        <f ca="1">+IF(AND(ISNUMBER(OFFSET('Sanitation Data'!$D$13,0,10*ROW('Sanitation Data'!D87))),'Data Summary'!CT93="Yes"),OFFSET('Sanitation Data'!$D$13,0,10*ROW('Sanitation Data'!D87)),NA())</f>
        <v>#N/A</v>
      </c>
      <c r="AF93" s="205" t="e">
        <f ca="1">+IF(AND(ISNUMBER(OFFSET('Sanitation Data'!$E$5,0,10*ROW('Sanitation Data'!E87))),'Data Summary'!CU93="Yes"),100-OFFSET('Sanitation Data'!$E$5,0,10*ROW('Sanitation Data'!E87)),NA())</f>
        <v>#N/A</v>
      </c>
      <c r="AG93" s="205" t="e">
        <f ca="1">+IF(AND(ISNUMBER(OFFSET('Sanitation Data'!$E$7,0,10*ROW('Sanitation Data'!E87))),'Data Summary'!CV93="Yes"),OFFSET('Sanitation Data'!$E$7,0,10*ROW('Sanitation Data'!E87)),NA())</f>
        <v>#N/A</v>
      </c>
      <c r="AH93" s="205" t="e">
        <f ca="1">+IF(AND(ISNUMBER(OFFSET('Sanitation Data'!$E$11,0,10*ROW('Sanitation Data'!E87))),'Data Summary'!CW93="Yes"),OFFSET('Sanitation Data'!$E$11,0,10*ROW('Sanitation Data'!E87)),NA())</f>
        <v>#N/A</v>
      </c>
      <c r="AI93" s="205" t="e">
        <f ca="1">+IF(AND(ISNUMBER(OFFSET('Sanitation Data'!$E$12,0,10*ROW('Sanitation Data'!E87))),'Data Summary'!CX93="Yes"),OFFSET('Sanitation Data'!$E$12,0,10*ROW('Sanitation Data'!E87)),NA())</f>
        <v>#N/A</v>
      </c>
      <c r="AJ93" s="205" t="e">
        <f ca="1">+IF(AND(ISNUMBER(OFFSET('Sanitation Data'!$E$13,0,10*ROW('Sanitation Data'!E87))),'Data Summary'!CY93="Yes"),OFFSET('Sanitation Data'!$E$13,0,10*ROW('Sanitation Data'!E87)),NA())</f>
        <v>#N/A</v>
      </c>
      <c r="AK93" s="205" t="e">
        <f ca="1">+IF(AND(ISNUMBER(OFFSET('Sanitation Data'!$F$5,0,10*ROW('Sanitation Data'!F87))),'Data Summary'!CZ93="Yes"),100-OFFSET('Sanitation Data'!$F$5,0,10*ROW('Sanitation Data'!F87)),NA())</f>
        <v>#N/A</v>
      </c>
      <c r="AL93" s="205" t="e">
        <f ca="1">+IF(AND(ISNUMBER(OFFSET('Sanitation Data'!$F$7,0,10*ROW('Sanitation Data'!F87))),'Data Summary'!DA93="Yes"),OFFSET('Sanitation Data'!$F$7,0,10*ROW('Sanitation Data'!F87)),NA())</f>
        <v>#N/A</v>
      </c>
      <c r="AM93" s="205" t="e">
        <f ca="1">+IF(AND(ISNUMBER(OFFSET('Sanitation Data'!$F$11,0,10*ROW('Sanitation Data'!F87))),'Data Summary'!DB93="Yes"),OFFSET('Sanitation Data'!$F$11,0,10*ROW('Sanitation Data'!F87)),NA())</f>
        <v>#N/A</v>
      </c>
      <c r="AN93" s="205" t="e">
        <f ca="1">+IF(AND(ISNUMBER(OFFSET('Sanitation Data'!$F$12,0,10*ROW('Sanitation Data'!F87))),'Data Summary'!DC93="Yes"),OFFSET('Sanitation Data'!$F$12,0,10*ROW('Sanitation Data'!F87)),NA())</f>
        <v>#N/A</v>
      </c>
      <c r="AO93" s="205" t="e">
        <f ca="1">+IF(AND(ISNUMBER(OFFSET('Sanitation Data'!$F$13,0,10*ROW('Sanitation Data'!F87))),'Data Summary'!DD93="Yes"),OFFSET('Sanitation Data'!$F$13,0,10*ROW('Sanitation Data'!F87)),NA())</f>
        <v>#N/A</v>
      </c>
      <c r="AP93" s="205" t="e">
        <f ca="1">+IF(AND(ISNUMBER(OFFSET('Sanitation Data'!$G$5,0,10*ROW('Sanitation Data'!G87))),'Data Summary'!DE93="Yes"),100-OFFSET('Sanitation Data'!$G$5,0,10*ROW('Sanitation Data'!G87)),NA())</f>
        <v>#N/A</v>
      </c>
      <c r="AQ93" s="205" t="e">
        <f ca="1">+IF(AND(ISNUMBER(OFFSET('Sanitation Data'!$G$7,0,10*ROW('Sanitation Data'!G87))),'Data Summary'!DF93="Yes"),OFFSET('Sanitation Data'!$G$7,0,10*ROW('Sanitation Data'!G87)),NA())</f>
        <v>#N/A</v>
      </c>
      <c r="AR93" s="205" t="e">
        <f ca="1">+IF(AND(ISNUMBER(OFFSET('Sanitation Data'!$G$11,0,10*ROW('Sanitation Data'!G87))),'Data Summary'!DG93="Yes"),OFFSET('Sanitation Data'!$G$11,0,10*ROW('Sanitation Data'!G87)),NA())</f>
        <v>#N/A</v>
      </c>
      <c r="AS93" s="205" t="e">
        <f ca="1">+IF(AND(ISNUMBER(OFFSET('Sanitation Data'!$G$12,0,10*ROW('Sanitation Data'!G87))),'Data Summary'!DH93="Yes"),OFFSET('Sanitation Data'!$G$12,0,10*ROW('Sanitation Data'!G87)),NA())</f>
        <v>#N/A</v>
      </c>
      <c r="AT93" s="205" t="e">
        <f ca="1">+IF(AND(ISNUMBER(OFFSET('Sanitation Data'!$G$13,0,10*ROW('Sanitation Data'!G87))),'Data Summary'!DI93="Yes"),OFFSET('Sanitation Data'!$G$13,0,10*ROW('Sanitation Data'!G87)),NA())</f>
        <v>#N/A</v>
      </c>
      <c r="AU93" s="205" t="e">
        <f ca="1">+IF(AND(ISNUMBER(OFFSET('Sanitation Data'!$H$5,0,10*ROW('Sanitation Data'!H87))),'Data Summary'!DJ93="Yes"),100-OFFSET('Sanitation Data'!$H$5,0,10*ROW('Sanitation Data'!H87)),NA())</f>
        <v>#N/A</v>
      </c>
      <c r="AV93" s="205" t="e">
        <f ca="1">+IF(AND(ISNUMBER(OFFSET('Sanitation Data'!$H$7,0,10*ROW('Sanitation Data'!H87))),'Data Summary'!DK93="Yes"),OFFSET('Sanitation Data'!$H$7,0,10*ROW('Sanitation Data'!H87)),NA())</f>
        <v>#N/A</v>
      </c>
      <c r="AW93" s="205" t="e">
        <f ca="1">+IF(AND(ISNUMBER(OFFSET('Sanitation Data'!$H$11,0,10*ROW('Sanitation Data'!H87))),'Data Summary'!DL93="Yes"),OFFSET('Sanitation Data'!$H$11,0,10*ROW('Sanitation Data'!H87)),NA())</f>
        <v>#N/A</v>
      </c>
      <c r="AX93" s="205" t="e">
        <f ca="1">+IF(AND(ISNUMBER(OFFSET('Sanitation Data'!$H$12,0,10*ROW('Sanitation Data'!H87))),'Data Summary'!DM93="Yes"),OFFSET('Sanitation Data'!$H$12,0,10*ROW('Sanitation Data'!H87)),NA())</f>
        <v>#N/A</v>
      </c>
      <c r="AY93" s="205" t="e">
        <f ca="1">+IF(AND(ISNUMBER(OFFSET('Sanitation Data'!$H$13,0,10*ROW('Sanitation Data'!H87))),'Data Summary'!DN93="Yes"),OFFSET('Sanitation Data'!$H$13,0,10*ROW('Sanitation Data'!H87)),NA())</f>
        <v>#N/A</v>
      </c>
      <c r="AZ93" s="206" t="e">
        <f ca="1">+IF(AND(ISNUMBER(OFFSET('Hygiene Data'!$C$6,0,10*ROW('Hygiene Data'!C87))),'Data Summary'!DO93="Yes"),OFFSET('Hygiene Data'!$C$6,0,10*ROW('Hygiene Data'!C87)),NA())</f>
        <v>#N/A</v>
      </c>
      <c r="BA93" s="206" t="e">
        <f ca="1">+IF(AND(ISNUMBER(OFFSET('Hygiene Data'!$C$8,0,10*ROW('Hygiene Data'!C87))),'Data Summary'!DP93="Yes"),OFFSET('Hygiene Data'!$C$8,0,10*ROW('Hygiene Data'!C87)),NA())</f>
        <v>#N/A</v>
      </c>
      <c r="BB93" s="206" t="e">
        <f ca="1">+IF(AND(ISNUMBER(OFFSET('Hygiene Data'!$C$10,0,10*ROW('Hygiene Data'!C87))),'Data Summary'!DQ93="Yes"),OFFSET('Hygiene Data'!$C$10,0,10*ROW('Hygiene Data'!C87)),NA())</f>
        <v>#N/A</v>
      </c>
      <c r="BC93" s="206" t="e">
        <f ca="1">+IF(AND(ISNUMBER(OFFSET('Hygiene Data'!$D$6,0,10*ROW('Hygiene Data'!D87))),'Data Summary'!DR93="Yes"),OFFSET('Hygiene Data'!$D$6,0,10*ROW('Hygiene Data'!D87)),NA())</f>
        <v>#N/A</v>
      </c>
      <c r="BD93" s="206" t="e">
        <f ca="1">+IF(AND(ISNUMBER(OFFSET('Hygiene Data'!$D$8,0,10*ROW('Hygiene Data'!D87))),'Data Summary'!DS93="Yes"),OFFSET('Hygiene Data'!$D$8,0,10*ROW('Hygiene Data'!D87)),NA())</f>
        <v>#N/A</v>
      </c>
      <c r="BE93" s="206" t="e">
        <f ca="1">+IF(AND(ISNUMBER(OFFSET('Hygiene Data'!$D$10,0,10*ROW('Hygiene Data'!D87))),'Data Summary'!DT93="Yes"),OFFSET('Hygiene Data'!$D$10,0,10*ROW('Hygiene Data'!D87)),NA())</f>
        <v>#N/A</v>
      </c>
      <c r="BF93" s="206" t="e">
        <f ca="1">+IF(AND(ISNUMBER(OFFSET('Hygiene Data'!$E$6,0,10*ROW('Hygiene Data'!E87))),'Data Summary'!DU93="Yes"),OFFSET('Hygiene Data'!$E$6,0,10*ROW('Hygiene Data'!E87)),NA())</f>
        <v>#N/A</v>
      </c>
      <c r="BG93" s="206" t="e">
        <f ca="1">+IF(AND(ISNUMBER(OFFSET('Hygiene Data'!$E$8,0,10*ROW('Hygiene Data'!E87))),'Data Summary'!DV93="Yes"),OFFSET('Hygiene Data'!$E$8,0,10*ROW('Hygiene Data'!E87)),NA())</f>
        <v>#N/A</v>
      </c>
      <c r="BH93" s="206" t="e">
        <f ca="1">+IF(AND(ISNUMBER(OFFSET('Hygiene Data'!$E$10,0,10*ROW('Hygiene Data'!E87))),'Data Summary'!DW93="Yes"),OFFSET('Hygiene Data'!$E$10,0,10*ROW('Hygiene Data'!E87)),NA())</f>
        <v>#N/A</v>
      </c>
      <c r="BI93" s="206" t="e">
        <f ca="1">+IF(AND(ISNUMBER(OFFSET('Hygiene Data'!$F$6,0,10*ROW('Hygiene Data'!F87))),'Data Summary'!DX93="Yes"),OFFSET('Hygiene Data'!$F$6,0,10*ROW('Hygiene Data'!F87)),NA())</f>
        <v>#N/A</v>
      </c>
      <c r="BJ93" s="206" t="e">
        <f ca="1">+IF(AND(ISNUMBER(OFFSET('Hygiene Data'!$F$8,0,10*ROW('Hygiene Data'!F87))),'Data Summary'!DY93="Yes"),OFFSET('Hygiene Data'!$F$8,0,10*ROW('Hygiene Data'!F87)),NA())</f>
        <v>#N/A</v>
      </c>
      <c r="BK93" s="206" t="e">
        <f ca="1">+IF(AND(ISNUMBER(OFFSET('Hygiene Data'!$F$10,0,10*ROW('Hygiene Data'!F87))),'Data Summary'!DZ93="Yes"),OFFSET('Hygiene Data'!$F$10,0,10*ROW('Hygiene Data'!F87)),NA())</f>
        <v>#N/A</v>
      </c>
      <c r="BL93" s="206" t="e">
        <f ca="1">+IF(AND(ISNUMBER(OFFSET('Hygiene Data'!$G$6,0,10*ROW('Hygiene Data'!G87))),'Data Summary'!EA93="Yes"),OFFSET('Hygiene Data'!$G$6,0,10*ROW('Hygiene Data'!G87)),NA())</f>
        <v>#N/A</v>
      </c>
      <c r="BM93" s="206" t="e">
        <f ca="1">+IF(AND(ISNUMBER(OFFSET('Hygiene Data'!$G$8,0,10*ROW('Hygiene Data'!G87))),'Data Summary'!EB93="Yes"),OFFSET('Hygiene Data'!$G$8,0,10*ROW('Hygiene Data'!G87)),NA())</f>
        <v>#N/A</v>
      </c>
      <c r="BN93" s="206" t="e">
        <f ca="1">+IF(AND(ISNUMBER(OFFSET('Hygiene Data'!$G$10,0,10*ROW('Hygiene Data'!G87))),'Data Summary'!EC93="Yes"),OFFSET('Hygiene Data'!$G$10,0,10*ROW('Hygiene Data'!G87)),NA())</f>
        <v>#N/A</v>
      </c>
      <c r="BO93" s="206" t="e">
        <f ca="1">+IF(AND(ISNUMBER(OFFSET('Hygiene Data'!$H$6,0,10*ROW('Hygiene Data'!H87))),'Data Summary'!ED93="Yes"),OFFSET('Hygiene Data'!$H$6,0,10*ROW('Hygiene Data'!H87)),NA())</f>
        <v>#N/A</v>
      </c>
      <c r="BP93" s="206" t="e">
        <f ca="1">+IF(AND(ISNUMBER(OFFSET('Hygiene Data'!$H$8,0,10*ROW('Hygiene Data'!H87))),'Data Summary'!EE93="Yes"),OFFSET('Hygiene Data'!$H$8,0,10*ROW('Hygiene Data'!H87)),NA())</f>
        <v>#N/A</v>
      </c>
      <c r="BQ93" s="206" t="e">
        <f ca="1">+IF(AND(ISNUMBER(OFFSET('Hygiene Data'!$H$10,0,10*ROW('Hygiene Data'!H87))),'Data Summary'!EF93="Yes"),OFFSET('Hygiene Data'!$H$10,0,10*ROW('Hygiene Data'!H87)),NA())</f>
        <v>#N/A</v>
      </c>
    </row>
    <row r="94" spans="1:69" x14ac:dyDescent="0.25">
      <c r="A94" s="59" t="e">
        <f ca="1">+IF(OFFSET('Water Data'!$B$1,0,10*ROW('Water Data'!B88))="",NA(),OFFSET('Water Data'!$B$1,0,10*ROW('Water Data'!B88)))</f>
        <v>#N/A</v>
      </c>
      <c r="B94" s="59" t="e">
        <f ca="1">+IF(OFFSET('Water Data'!$A$3,0,10*ROW('Water Data'!A91))="",NA(),OFFSET('Water Data'!$A$3,0,10*ROW('Water Data'!A91)))</f>
        <v>#N/A</v>
      </c>
      <c r="C94" s="59" t="e">
        <f ca="1">+IF(OFFSET('Water Data'!$C$3,0,10*ROW('Water Data'!C91))="",NA(),OFFSET('Water Data'!$C$3,0,10*ROW('Water Data'!C91)))</f>
        <v>#N/A</v>
      </c>
      <c r="D94" s="433" t="e">
        <f ca="1">+IF(AND(ISNUMBER(OFFSET('Water Data'!$C$5,0,10*ROW('Water Data'!C88))),'Data Summary'!BS94="Yes"),100-OFFSET('Water Data'!$C$5,0,10*ROW('Water Data'!C88)),NA())</f>
        <v>#N/A</v>
      </c>
      <c r="E94" s="433" t="e">
        <f ca="1">+IF(AND(ISNUMBER(OFFSET('Water Data'!$C$7,0,10*ROW('Water Data'!C88))),'Data Summary'!BT94="Yes"),OFFSET('Water Data'!$C$7,0,10*ROW('Water Data'!C88)),NA())</f>
        <v>#N/A</v>
      </c>
      <c r="F94" s="433" t="e">
        <f ca="1">+IF(AND(ISNUMBER(OFFSET('Water Data'!$C$10,0,10*ROW('Water Data'!C88))),'Data Summary'!BU94="Yes"),OFFSET('Water Data'!$C$10,0,10*ROW('Water Data'!C88)),NA())</f>
        <v>#N/A</v>
      </c>
      <c r="G94" s="433" t="e">
        <f ca="1">+IF(AND(ISNUMBER(OFFSET('Water Data'!$D$5,0,10*ROW('Water Data'!D88))),'Data Summary'!BV94="Yes"),100-OFFSET('Water Data'!$D$5,0,10*ROW('Water Data'!D88)),NA())</f>
        <v>#N/A</v>
      </c>
      <c r="H94" s="433" t="e">
        <f ca="1">+IF(AND(ISNUMBER(OFFSET('Water Data'!$D$7,0,10*ROW('Water Data'!D88))),'Data Summary'!BW94="Yes"),OFFSET('Water Data'!$D$7,0,10*ROW('Water Data'!D88)),NA())</f>
        <v>#N/A</v>
      </c>
      <c r="I94" s="433" t="e">
        <f ca="1">+IF(AND(ISNUMBER(OFFSET('Water Data'!$D$10,0,10*ROW('Water Data'!D88))),'Data Summary'!BX94="Yes"),OFFSET('Water Data'!$D$10,0,10*ROW('Water Data'!D88)),NA())</f>
        <v>#N/A</v>
      </c>
      <c r="J94" s="433" t="e">
        <f ca="1">+IF(AND(ISNUMBER(OFFSET('Water Data'!$E$5,0,10*ROW('Water Data'!E88))),'Data Summary'!BY94="Yes"),100-OFFSET('Water Data'!$E$5,0,10*ROW('Water Data'!E88)),NA())</f>
        <v>#N/A</v>
      </c>
      <c r="K94" s="433" t="e">
        <f ca="1">+IF(AND(ISNUMBER(OFFSET('Water Data'!$E$7,0,10*ROW('Water Data'!E88))),'Data Summary'!BZ94="Yes"),OFFSET('Water Data'!$E$7,0,10*ROW('Water Data'!E88)),NA())</f>
        <v>#N/A</v>
      </c>
      <c r="L94" s="433" t="e">
        <f ca="1">+IF(AND(ISNUMBER(OFFSET('Water Data'!$E$10,0,10*ROW('Water Data'!E88))),'Data Summary'!CA94="Yes"),OFFSET('Water Data'!$E$10,0,10*ROW('Water Data'!E88)),NA())</f>
        <v>#N/A</v>
      </c>
      <c r="M94" s="433" t="e">
        <f ca="1">+IF(AND(ISNUMBER(OFFSET('Water Data'!$F$5,0,10*ROW('Water Data'!F88))),'Data Summary'!CB94="Yes"),100-OFFSET('Water Data'!$F$5,0,10*ROW('Water Data'!F88)),NA())</f>
        <v>#N/A</v>
      </c>
      <c r="N94" s="433" t="e">
        <f ca="1">+IF(AND(ISNUMBER(OFFSET('Water Data'!$F$7,0,10*ROW('Water Data'!F88))),'Data Summary'!CC94="Yes"),OFFSET('Water Data'!$F$7,0,10*ROW('Water Data'!F88)),NA())</f>
        <v>#N/A</v>
      </c>
      <c r="O94" s="433" t="e">
        <f ca="1">+IF(AND(ISNUMBER(OFFSET('Water Data'!$F$10,0,10*ROW('Water Data'!F88))),'Data Summary'!CD94="Yes"),OFFSET('Water Data'!$F$10,0,10*ROW('Water Data'!F88)),NA())</f>
        <v>#N/A</v>
      </c>
      <c r="P94" s="433" t="e">
        <f ca="1">+IF(AND(ISNUMBER(OFFSET('Water Data'!$G$5,0,10*ROW('Water Data'!G88))),'Data Summary'!CE94="Yes"),100-OFFSET('Water Data'!$G$5,0,10*ROW('Water Data'!G88)),NA())</f>
        <v>#N/A</v>
      </c>
      <c r="Q94" s="433" t="e">
        <f ca="1">+IF(AND(ISNUMBER(OFFSET('Water Data'!$G$7,0,10*ROW('Water Data'!G88))),'Data Summary'!CF94="Yes"),OFFSET('Water Data'!$G$7,0,10*ROW('Water Data'!G88)),NA())</f>
        <v>#N/A</v>
      </c>
      <c r="R94" s="433" t="e">
        <f ca="1">+IF(AND(ISNUMBER(OFFSET('Water Data'!$G$10,0,10*ROW('Water Data'!G88))),'Data Summary'!CG94="Yes"),OFFSET('Water Data'!$G$10,0,10*ROW('Water Data'!G88)),NA())</f>
        <v>#N/A</v>
      </c>
      <c r="S94" s="433" t="e">
        <f ca="1">+IF(AND(ISNUMBER(OFFSET('Water Data'!$H$5,0,10*ROW('Water Data'!H88))),'Data Summary'!CH94="Yes"),100-OFFSET('Water Data'!$H$5,0,10*ROW('Water Data'!H88)),NA())</f>
        <v>#N/A</v>
      </c>
      <c r="T94" s="433" t="e">
        <f ca="1">+IF(AND(ISNUMBER(OFFSET('Water Data'!$H$7,0,10*ROW('Water Data'!H88))),'Data Summary'!CI94="Yes"),OFFSET('Water Data'!$H$7,0,10*ROW('Water Data'!H88)),NA())</f>
        <v>#N/A</v>
      </c>
      <c r="U94" s="433" t="e">
        <f ca="1">+IF(AND(ISNUMBER(OFFSET('Water Data'!$H$10,0,10*ROW('Water Data'!H88))),'Data Summary'!CJ94="Yes"),OFFSET('Water Data'!$H$10,0,10*ROW('Water Data'!H88)),NA())</f>
        <v>#N/A</v>
      </c>
      <c r="V94" s="205" t="e">
        <f ca="1">+IF(AND(ISNUMBER(OFFSET('Sanitation Data'!$C$5,0,10*ROW('Sanitation Data'!C88))),'Data Summary'!CK94="Yes"),100-OFFSET('Sanitation Data'!$C$5,0,10*ROW('Sanitation Data'!C88)),NA())</f>
        <v>#N/A</v>
      </c>
      <c r="W94" s="205" t="e">
        <f ca="1">+IF(AND(ISNUMBER(OFFSET('Sanitation Data'!$C$7,0,10*ROW('Sanitation Data'!C88))),'Data Summary'!CL94="Yes"),OFFSET('Sanitation Data'!$C$7,0,10*ROW('Sanitation Data'!C88)),NA())</f>
        <v>#N/A</v>
      </c>
      <c r="X94" s="205" t="e">
        <f ca="1">+IF(AND(ISNUMBER(OFFSET('Sanitation Data'!$C$11,0,10*ROW('Sanitation Data'!C88))),'Data Summary'!CM94="Yes"),OFFSET('Sanitation Data'!$C$11,0,10*ROW('Sanitation Data'!C88)),NA())</f>
        <v>#N/A</v>
      </c>
      <c r="Y94" s="205" t="e">
        <f ca="1">+IF(AND(ISNUMBER(OFFSET('Sanitation Data'!$C$12,0,10*ROW('Sanitation Data'!C88))),'Data Summary'!CN94="Yes"),OFFSET('Sanitation Data'!$C$12,0,10*ROW('Sanitation Data'!C88)),NA())</f>
        <v>#N/A</v>
      </c>
      <c r="Z94" s="205" t="e">
        <f ca="1">+IF(AND(ISNUMBER(OFFSET('Sanitation Data'!$C$13,0,10*ROW('Sanitation Data'!C88))),'Data Summary'!CO94="Yes"),OFFSET('Sanitation Data'!$C$13,0,10*ROW('Sanitation Data'!C88)),NA())</f>
        <v>#N/A</v>
      </c>
      <c r="AA94" s="205" t="e">
        <f ca="1">+IF(AND(ISNUMBER(OFFSET('Sanitation Data'!$D$5,0,10*ROW('Sanitation Data'!D88))),'Data Summary'!CP94="Yes"),100-OFFSET('Sanitation Data'!$D$5,0,10*ROW('Sanitation Data'!D88)),NA())</f>
        <v>#N/A</v>
      </c>
      <c r="AB94" s="205" t="e">
        <f ca="1">+IF(AND(ISNUMBER(OFFSET('Sanitation Data'!$D$7,0,10*ROW('Sanitation Data'!D88))),'Data Summary'!CQ94="Yes"),OFFSET('Sanitation Data'!$D$7,0,10*ROW('Sanitation Data'!D88)),NA())</f>
        <v>#N/A</v>
      </c>
      <c r="AC94" s="205" t="e">
        <f ca="1">+IF(AND(ISNUMBER(OFFSET('Sanitation Data'!$D$11,0,10*ROW('Sanitation Data'!D88))),'Data Summary'!CR94="Yes"),OFFSET('Sanitation Data'!$D$11,0,10*ROW('Sanitation Data'!D88)),NA())</f>
        <v>#N/A</v>
      </c>
      <c r="AD94" s="205" t="e">
        <f ca="1">+IF(AND(ISNUMBER(OFFSET('Sanitation Data'!$D$12,0,10*ROW('Sanitation Data'!D88))),'Data Summary'!CS94="Yes"),OFFSET('Sanitation Data'!$D$12,0,10*ROW('Sanitation Data'!D88)),NA())</f>
        <v>#N/A</v>
      </c>
      <c r="AE94" s="205" t="e">
        <f ca="1">+IF(AND(ISNUMBER(OFFSET('Sanitation Data'!$D$13,0,10*ROW('Sanitation Data'!D88))),'Data Summary'!CT94="Yes"),OFFSET('Sanitation Data'!$D$13,0,10*ROW('Sanitation Data'!D88)),NA())</f>
        <v>#N/A</v>
      </c>
      <c r="AF94" s="205" t="e">
        <f ca="1">+IF(AND(ISNUMBER(OFFSET('Sanitation Data'!$E$5,0,10*ROW('Sanitation Data'!E88))),'Data Summary'!CU94="Yes"),100-OFFSET('Sanitation Data'!$E$5,0,10*ROW('Sanitation Data'!E88)),NA())</f>
        <v>#N/A</v>
      </c>
      <c r="AG94" s="205" t="e">
        <f ca="1">+IF(AND(ISNUMBER(OFFSET('Sanitation Data'!$E$7,0,10*ROW('Sanitation Data'!E88))),'Data Summary'!CV94="Yes"),OFFSET('Sanitation Data'!$E$7,0,10*ROW('Sanitation Data'!E88)),NA())</f>
        <v>#N/A</v>
      </c>
      <c r="AH94" s="205" t="e">
        <f ca="1">+IF(AND(ISNUMBER(OFFSET('Sanitation Data'!$E$11,0,10*ROW('Sanitation Data'!E88))),'Data Summary'!CW94="Yes"),OFFSET('Sanitation Data'!$E$11,0,10*ROW('Sanitation Data'!E88)),NA())</f>
        <v>#N/A</v>
      </c>
      <c r="AI94" s="205" t="e">
        <f ca="1">+IF(AND(ISNUMBER(OFFSET('Sanitation Data'!$E$12,0,10*ROW('Sanitation Data'!E88))),'Data Summary'!CX94="Yes"),OFFSET('Sanitation Data'!$E$12,0,10*ROW('Sanitation Data'!E88)),NA())</f>
        <v>#N/A</v>
      </c>
      <c r="AJ94" s="205" t="e">
        <f ca="1">+IF(AND(ISNUMBER(OFFSET('Sanitation Data'!$E$13,0,10*ROW('Sanitation Data'!E88))),'Data Summary'!CY94="Yes"),OFFSET('Sanitation Data'!$E$13,0,10*ROW('Sanitation Data'!E88)),NA())</f>
        <v>#N/A</v>
      </c>
      <c r="AK94" s="205" t="e">
        <f ca="1">+IF(AND(ISNUMBER(OFFSET('Sanitation Data'!$F$5,0,10*ROW('Sanitation Data'!F88))),'Data Summary'!CZ94="Yes"),100-OFFSET('Sanitation Data'!$F$5,0,10*ROW('Sanitation Data'!F88)),NA())</f>
        <v>#N/A</v>
      </c>
      <c r="AL94" s="205" t="e">
        <f ca="1">+IF(AND(ISNUMBER(OFFSET('Sanitation Data'!$F$7,0,10*ROW('Sanitation Data'!F88))),'Data Summary'!DA94="Yes"),OFFSET('Sanitation Data'!$F$7,0,10*ROW('Sanitation Data'!F88)),NA())</f>
        <v>#N/A</v>
      </c>
      <c r="AM94" s="205" t="e">
        <f ca="1">+IF(AND(ISNUMBER(OFFSET('Sanitation Data'!$F$11,0,10*ROW('Sanitation Data'!F88))),'Data Summary'!DB94="Yes"),OFFSET('Sanitation Data'!$F$11,0,10*ROW('Sanitation Data'!F88)),NA())</f>
        <v>#N/A</v>
      </c>
      <c r="AN94" s="205" t="e">
        <f ca="1">+IF(AND(ISNUMBER(OFFSET('Sanitation Data'!$F$12,0,10*ROW('Sanitation Data'!F88))),'Data Summary'!DC94="Yes"),OFFSET('Sanitation Data'!$F$12,0,10*ROW('Sanitation Data'!F88)),NA())</f>
        <v>#N/A</v>
      </c>
      <c r="AO94" s="205" t="e">
        <f ca="1">+IF(AND(ISNUMBER(OFFSET('Sanitation Data'!$F$13,0,10*ROW('Sanitation Data'!F88))),'Data Summary'!DD94="Yes"),OFFSET('Sanitation Data'!$F$13,0,10*ROW('Sanitation Data'!F88)),NA())</f>
        <v>#N/A</v>
      </c>
      <c r="AP94" s="205" t="e">
        <f ca="1">+IF(AND(ISNUMBER(OFFSET('Sanitation Data'!$G$5,0,10*ROW('Sanitation Data'!G88))),'Data Summary'!DE94="Yes"),100-OFFSET('Sanitation Data'!$G$5,0,10*ROW('Sanitation Data'!G88)),NA())</f>
        <v>#N/A</v>
      </c>
      <c r="AQ94" s="205" t="e">
        <f ca="1">+IF(AND(ISNUMBER(OFFSET('Sanitation Data'!$G$7,0,10*ROW('Sanitation Data'!G88))),'Data Summary'!DF94="Yes"),OFFSET('Sanitation Data'!$G$7,0,10*ROW('Sanitation Data'!G88)),NA())</f>
        <v>#N/A</v>
      </c>
      <c r="AR94" s="205" t="e">
        <f ca="1">+IF(AND(ISNUMBER(OFFSET('Sanitation Data'!$G$11,0,10*ROW('Sanitation Data'!G88))),'Data Summary'!DG94="Yes"),OFFSET('Sanitation Data'!$G$11,0,10*ROW('Sanitation Data'!G88)),NA())</f>
        <v>#N/A</v>
      </c>
      <c r="AS94" s="205" t="e">
        <f ca="1">+IF(AND(ISNUMBER(OFFSET('Sanitation Data'!$G$12,0,10*ROW('Sanitation Data'!G88))),'Data Summary'!DH94="Yes"),OFFSET('Sanitation Data'!$G$12,0,10*ROW('Sanitation Data'!G88)),NA())</f>
        <v>#N/A</v>
      </c>
      <c r="AT94" s="205" t="e">
        <f ca="1">+IF(AND(ISNUMBER(OFFSET('Sanitation Data'!$G$13,0,10*ROW('Sanitation Data'!G88))),'Data Summary'!DI94="Yes"),OFFSET('Sanitation Data'!$G$13,0,10*ROW('Sanitation Data'!G88)),NA())</f>
        <v>#N/A</v>
      </c>
      <c r="AU94" s="205" t="e">
        <f ca="1">+IF(AND(ISNUMBER(OFFSET('Sanitation Data'!$H$5,0,10*ROW('Sanitation Data'!H88))),'Data Summary'!DJ94="Yes"),100-OFFSET('Sanitation Data'!$H$5,0,10*ROW('Sanitation Data'!H88)),NA())</f>
        <v>#N/A</v>
      </c>
      <c r="AV94" s="205" t="e">
        <f ca="1">+IF(AND(ISNUMBER(OFFSET('Sanitation Data'!$H$7,0,10*ROW('Sanitation Data'!H88))),'Data Summary'!DK94="Yes"),OFFSET('Sanitation Data'!$H$7,0,10*ROW('Sanitation Data'!H88)),NA())</f>
        <v>#N/A</v>
      </c>
      <c r="AW94" s="205" t="e">
        <f ca="1">+IF(AND(ISNUMBER(OFFSET('Sanitation Data'!$H$11,0,10*ROW('Sanitation Data'!H88))),'Data Summary'!DL94="Yes"),OFFSET('Sanitation Data'!$H$11,0,10*ROW('Sanitation Data'!H88)),NA())</f>
        <v>#N/A</v>
      </c>
      <c r="AX94" s="205" t="e">
        <f ca="1">+IF(AND(ISNUMBER(OFFSET('Sanitation Data'!$H$12,0,10*ROW('Sanitation Data'!H88))),'Data Summary'!DM94="Yes"),OFFSET('Sanitation Data'!$H$12,0,10*ROW('Sanitation Data'!H88)),NA())</f>
        <v>#N/A</v>
      </c>
      <c r="AY94" s="205" t="e">
        <f ca="1">+IF(AND(ISNUMBER(OFFSET('Sanitation Data'!$H$13,0,10*ROW('Sanitation Data'!H88))),'Data Summary'!DN94="Yes"),OFFSET('Sanitation Data'!$H$13,0,10*ROW('Sanitation Data'!H88)),NA())</f>
        <v>#N/A</v>
      </c>
      <c r="AZ94" s="206" t="e">
        <f ca="1">+IF(AND(ISNUMBER(OFFSET('Hygiene Data'!$C$6,0,10*ROW('Hygiene Data'!C88))),'Data Summary'!DO94="Yes"),OFFSET('Hygiene Data'!$C$6,0,10*ROW('Hygiene Data'!C88)),NA())</f>
        <v>#N/A</v>
      </c>
      <c r="BA94" s="206" t="e">
        <f ca="1">+IF(AND(ISNUMBER(OFFSET('Hygiene Data'!$C$8,0,10*ROW('Hygiene Data'!C88))),'Data Summary'!DP94="Yes"),OFFSET('Hygiene Data'!$C$8,0,10*ROW('Hygiene Data'!C88)),NA())</f>
        <v>#N/A</v>
      </c>
      <c r="BB94" s="206" t="e">
        <f ca="1">+IF(AND(ISNUMBER(OFFSET('Hygiene Data'!$C$10,0,10*ROW('Hygiene Data'!C88))),'Data Summary'!DQ94="Yes"),OFFSET('Hygiene Data'!$C$10,0,10*ROW('Hygiene Data'!C88)),NA())</f>
        <v>#N/A</v>
      </c>
      <c r="BC94" s="206" t="e">
        <f ca="1">+IF(AND(ISNUMBER(OFFSET('Hygiene Data'!$D$6,0,10*ROW('Hygiene Data'!D88))),'Data Summary'!DR94="Yes"),OFFSET('Hygiene Data'!$D$6,0,10*ROW('Hygiene Data'!D88)),NA())</f>
        <v>#N/A</v>
      </c>
      <c r="BD94" s="206" t="e">
        <f ca="1">+IF(AND(ISNUMBER(OFFSET('Hygiene Data'!$D$8,0,10*ROW('Hygiene Data'!D88))),'Data Summary'!DS94="Yes"),OFFSET('Hygiene Data'!$D$8,0,10*ROW('Hygiene Data'!D88)),NA())</f>
        <v>#N/A</v>
      </c>
      <c r="BE94" s="206" t="e">
        <f ca="1">+IF(AND(ISNUMBER(OFFSET('Hygiene Data'!$D$10,0,10*ROW('Hygiene Data'!D88))),'Data Summary'!DT94="Yes"),OFFSET('Hygiene Data'!$D$10,0,10*ROW('Hygiene Data'!D88)),NA())</f>
        <v>#N/A</v>
      </c>
      <c r="BF94" s="206" t="e">
        <f ca="1">+IF(AND(ISNUMBER(OFFSET('Hygiene Data'!$E$6,0,10*ROW('Hygiene Data'!E88))),'Data Summary'!DU94="Yes"),OFFSET('Hygiene Data'!$E$6,0,10*ROW('Hygiene Data'!E88)),NA())</f>
        <v>#N/A</v>
      </c>
      <c r="BG94" s="206" t="e">
        <f ca="1">+IF(AND(ISNUMBER(OFFSET('Hygiene Data'!$E$8,0,10*ROW('Hygiene Data'!E88))),'Data Summary'!DV94="Yes"),OFFSET('Hygiene Data'!$E$8,0,10*ROW('Hygiene Data'!E88)),NA())</f>
        <v>#N/A</v>
      </c>
      <c r="BH94" s="206" t="e">
        <f ca="1">+IF(AND(ISNUMBER(OFFSET('Hygiene Data'!$E$10,0,10*ROW('Hygiene Data'!E88))),'Data Summary'!DW94="Yes"),OFFSET('Hygiene Data'!$E$10,0,10*ROW('Hygiene Data'!E88)),NA())</f>
        <v>#N/A</v>
      </c>
      <c r="BI94" s="206" t="e">
        <f ca="1">+IF(AND(ISNUMBER(OFFSET('Hygiene Data'!$F$6,0,10*ROW('Hygiene Data'!F88))),'Data Summary'!DX94="Yes"),OFFSET('Hygiene Data'!$F$6,0,10*ROW('Hygiene Data'!F88)),NA())</f>
        <v>#N/A</v>
      </c>
      <c r="BJ94" s="206" t="e">
        <f ca="1">+IF(AND(ISNUMBER(OFFSET('Hygiene Data'!$F$8,0,10*ROW('Hygiene Data'!F88))),'Data Summary'!DY94="Yes"),OFFSET('Hygiene Data'!$F$8,0,10*ROW('Hygiene Data'!F88)),NA())</f>
        <v>#N/A</v>
      </c>
      <c r="BK94" s="206" t="e">
        <f ca="1">+IF(AND(ISNUMBER(OFFSET('Hygiene Data'!$F$10,0,10*ROW('Hygiene Data'!F88))),'Data Summary'!DZ94="Yes"),OFFSET('Hygiene Data'!$F$10,0,10*ROW('Hygiene Data'!F88)),NA())</f>
        <v>#N/A</v>
      </c>
      <c r="BL94" s="206" t="e">
        <f ca="1">+IF(AND(ISNUMBER(OFFSET('Hygiene Data'!$G$6,0,10*ROW('Hygiene Data'!G88))),'Data Summary'!EA94="Yes"),OFFSET('Hygiene Data'!$G$6,0,10*ROW('Hygiene Data'!G88)),NA())</f>
        <v>#N/A</v>
      </c>
      <c r="BM94" s="206" t="e">
        <f ca="1">+IF(AND(ISNUMBER(OFFSET('Hygiene Data'!$G$8,0,10*ROW('Hygiene Data'!G88))),'Data Summary'!EB94="Yes"),OFFSET('Hygiene Data'!$G$8,0,10*ROW('Hygiene Data'!G88)),NA())</f>
        <v>#N/A</v>
      </c>
      <c r="BN94" s="206" t="e">
        <f ca="1">+IF(AND(ISNUMBER(OFFSET('Hygiene Data'!$G$10,0,10*ROW('Hygiene Data'!G88))),'Data Summary'!EC94="Yes"),OFFSET('Hygiene Data'!$G$10,0,10*ROW('Hygiene Data'!G88)),NA())</f>
        <v>#N/A</v>
      </c>
      <c r="BO94" s="206" t="e">
        <f ca="1">+IF(AND(ISNUMBER(OFFSET('Hygiene Data'!$H$6,0,10*ROW('Hygiene Data'!H88))),'Data Summary'!ED94="Yes"),OFFSET('Hygiene Data'!$H$6,0,10*ROW('Hygiene Data'!H88)),NA())</f>
        <v>#N/A</v>
      </c>
      <c r="BP94" s="206" t="e">
        <f ca="1">+IF(AND(ISNUMBER(OFFSET('Hygiene Data'!$H$8,0,10*ROW('Hygiene Data'!H88))),'Data Summary'!EE94="Yes"),OFFSET('Hygiene Data'!$H$8,0,10*ROW('Hygiene Data'!H88)),NA())</f>
        <v>#N/A</v>
      </c>
      <c r="BQ94" s="206" t="e">
        <f ca="1">+IF(AND(ISNUMBER(OFFSET('Hygiene Data'!$H$10,0,10*ROW('Hygiene Data'!H88))),'Data Summary'!EF94="Yes"),OFFSET('Hygiene Data'!$H$10,0,10*ROW('Hygiene Data'!H88)),NA())</f>
        <v>#N/A</v>
      </c>
    </row>
    <row r="95" spans="1:69" x14ac:dyDescent="0.25">
      <c r="A95" s="59" t="e">
        <f ca="1">+IF(OFFSET('Water Data'!$B$1,0,10*ROW('Water Data'!B89))="",NA(),OFFSET('Water Data'!$B$1,0,10*ROW('Water Data'!B89)))</f>
        <v>#N/A</v>
      </c>
      <c r="B95" s="59" t="e">
        <f ca="1">+IF(OFFSET('Water Data'!$A$3,0,10*ROW('Water Data'!A92))="",NA(),OFFSET('Water Data'!$A$3,0,10*ROW('Water Data'!A92)))</f>
        <v>#N/A</v>
      </c>
      <c r="C95" s="59" t="e">
        <f ca="1">+IF(OFFSET('Water Data'!$C$3,0,10*ROW('Water Data'!C92))="",NA(),OFFSET('Water Data'!$C$3,0,10*ROW('Water Data'!C92)))</f>
        <v>#N/A</v>
      </c>
      <c r="D95" s="433" t="e">
        <f ca="1">+IF(AND(ISNUMBER(OFFSET('Water Data'!$C$5,0,10*ROW('Water Data'!C89))),'Data Summary'!BS95="Yes"),100-OFFSET('Water Data'!$C$5,0,10*ROW('Water Data'!C89)),NA())</f>
        <v>#N/A</v>
      </c>
      <c r="E95" s="433" t="e">
        <f ca="1">+IF(AND(ISNUMBER(OFFSET('Water Data'!$C$7,0,10*ROW('Water Data'!C89))),'Data Summary'!BT95="Yes"),OFFSET('Water Data'!$C$7,0,10*ROW('Water Data'!C89)),NA())</f>
        <v>#N/A</v>
      </c>
      <c r="F95" s="433" t="e">
        <f ca="1">+IF(AND(ISNUMBER(OFFSET('Water Data'!$C$10,0,10*ROW('Water Data'!C89))),'Data Summary'!BU95="Yes"),OFFSET('Water Data'!$C$10,0,10*ROW('Water Data'!C89)),NA())</f>
        <v>#N/A</v>
      </c>
      <c r="G95" s="433" t="e">
        <f ca="1">+IF(AND(ISNUMBER(OFFSET('Water Data'!$D$5,0,10*ROW('Water Data'!D89))),'Data Summary'!BV95="Yes"),100-OFFSET('Water Data'!$D$5,0,10*ROW('Water Data'!D89)),NA())</f>
        <v>#N/A</v>
      </c>
      <c r="H95" s="433" t="e">
        <f ca="1">+IF(AND(ISNUMBER(OFFSET('Water Data'!$D$7,0,10*ROW('Water Data'!D89))),'Data Summary'!BW95="Yes"),OFFSET('Water Data'!$D$7,0,10*ROW('Water Data'!D89)),NA())</f>
        <v>#N/A</v>
      </c>
      <c r="I95" s="433" t="e">
        <f ca="1">+IF(AND(ISNUMBER(OFFSET('Water Data'!$D$10,0,10*ROW('Water Data'!D89))),'Data Summary'!BX95="Yes"),OFFSET('Water Data'!$D$10,0,10*ROW('Water Data'!D89)),NA())</f>
        <v>#N/A</v>
      </c>
      <c r="J95" s="433" t="e">
        <f ca="1">+IF(AND(ISNUMBER(OFFSET('Water Data'!$E$5,0,10*ROW('Water Data'!E89))),'Data Summary'!BY95="Yes"),100-OFFSET('Water Data'!$E$5,0,10*ROW('Water Data'!E89)),NA())</f>
        <v>#N/A</v>
      </c>
      <c r="K95" s="433" t="e">
        <f ca="1">+IF(AND(ISNUMBER(OFFSET('Water Data'!$E$7,0,10*ROW('Water Data'!E89))),'Data Summary'!BZ95="Yes"),OFFSET('Water Data'!$E$7,0,10*ROW('Water Data'!E89)),NA())</f>
        <v>#N/A</v>
      </c>
      <c r="L95" s="433" t="e">
        <f ca="1">+IF(AND(ISNUMBER(OFFSET('Water Data'!$E$10,0,10*ROW('Water Data'!E89))),'Data Summary'!CA95="Yes"),OFFSET('Water Data'!$E$10,0,10*ROW('Water Data'!E89)),NA())</f>
        <v>#N/A</v>
      </c>
      <c r="M95" s="433" t="e">
        <f ca="1">+IF(AND(ISNUMBER(OFFSET('Water Data'!$F$5,0,10*ROW('Water Data'!F89))),'Data Summary'!CB95="Yes"),100-OFFSET('Water Data'!$F$5,0,10*ROW('Water Data'!F89)),NA())</f>
        <v>#N/A</v>
      </c>
      <c r="N95" s="433" t="e">
        <f ca="1">+IF(AND(ISNUMBER(OFFSET('Water Data'!$F$7,0,10*ROW('Water Data'!F89))),'Data Summary'!CC95="Yes"),OFFSET('Water Data'!$F$7,0,10*ROW('Water Data'!F89)),NA())</f>
        <v>#N/A</v>
      </c>
      <c r="O95" s="433" t="e">
        <f ca="1">+IF(AND(ISNUMBER(OFFSET('Water Data'!$F$10,0,10*ROW('Water Data'!F89))),'Data Summary'!CD95="Yes"),OFFSET('Water Data'!$F$10,0,10*ROW('Water Data'!F89)),NA())</f>
        <v>#N/A</v>
      </c>
      <c r="P95" s="433" t="e">
        <f ca="1">+IF(AND(ISNUMBER(OFFSET('Water Data'!$G$5,0,10*ROW('Water Data'!G89))),'Data Summary'!CE95="Yes"),100-OFFSET('Water Data'!$G$5,0,10*ROW('Water Data'!G89)),NA())</f>
        <v>#N/A</v>
      </c>
      <c r="Q95" s="433" t="e">
        <f ca="1">+IF(AND(ISNUMBER(OFFSET('Water Data'!$G$7,0,10*ROW('Water Data'!G89))),'Data Summary'!CF95="Yes"),OFFSET('Water Data'!$G$7,0,10*ROW('Water Data'!G89)),NA())</f>
        <v>#N/A</v>
      </c>
      <c r="R95" s="433" t="e">
        <f ca="1">+IF(AND(ISNUMBER(OFFSET('Water Data'!$G$10,0,10*ROW('Water Data'!G89))),'Data Summary'!CG95="Yes"),OFFSET('Water Data'!$G$10,0,10*ROW('Water Data'!G89)),NA())</f>
        <v>#N/A</v>
      </c>
      <c r="S95" s="433" t="e">
        <f ca="1">+IF(AND(ISNUMBER(OFFSET('Water Data'!$H$5,0,10*ROW('Water Data'!H89))),'Data Summary'!CH95="Yes"),100-OFFSET('Water Data'!$H$5,0,10*ROW('Water Data'!H89)),NA())</f>
        <v>#N/A</v>
      </c>
      <c r="T95" s="433" t="e">
        <f ca="1">+IF(AND(ISNUMBER(OFFSET('Water Data'!$H$7,0,10*ROW('Water Data'!H89))),'Data Summary'!CI95="Yes"),OFFSET('Water Data'!$H$7,0,10*ROW('Water Data'!H89)),NA())</f>
        <v>#N/A</v>
      </c>
      <c r="U95" s="433" t="e">
        <f ca="1">+IF(AND(ISNUMBER(OFFSET('Water Data'!$H$10,0,10*ROW('Water Data'!H89))),'Data Summary'!CJ95="Yes"),OFFSET('Water Data'!$H$10,0,10*ROW('Water Data'!H89)),NA())</f>
        <v>#N/A</v>
      </c>
      <c r="V95" s="205" t="e">
        <f ca="1">+IF(AND(ISNUMBER(OFFSET('Sanitation Data'!$C$5,0,10*ROW('Sanitation Data'!C89))),'Data Summary'!CK95="Yes"),100-OFFSET('Sanitation Data'!$C$5,0,10*ROW('Sanitation Data'!C89)),NA())</f>
        <v>#N/A</v>
      </c>
      <c r="W95" s="205" t="e">
        <f ca="1">+IF(AND(ISNUMBER(OFFSET('Sanitation Data'!$C$7,0,10*ROW('Sanitation Data'!C89))),'Data Summary'!CL95="Yes"),OFFSET('Sanitation Data'!$C$7,0,10*ROW('Sanitation Data'!C89)),NA())</f>
        <v>#N/A</v>
      </c>
      <c r="X95" s="205" t="e">
        <f ca="1">+IF(AND(ISNUMBER(OFFSET('Sanitation Data'!$C$11,0,10*ROW('Sanitation Data'!C89))),'Data Summary'!CM95="Yes"),OFFSET('Sanitation Data'!$C$11,0,10*ROW('Sanitation Data'!C89)),NA())</f>
        <v>#N/A</v>
      </c>
      <c r="Y95" s="205" t="e">
        <f ca="1">+IF(AND(ISNUMBER(OFFSET('Sanitation Data'!$C$12,0,10*ROW('Sanitation Data'!C89))),'Data Summary'!CN95="Yes"),OFFSET('Sanitation Data'!$C$12,0,10*ROW('Sanitation Data'!C89)),NA())</f>
        <v>#N/A</v>
      </c>
      <c r="Z95" s="205" t="e">
        <f ca="1">+IF(AND(ISNUMBER(OFFSET('Sanitation Data'!$C$13,0,10*ROW('Sanitation Data'!C89))),'Data Summary'!CO95="Yes"),OFFSET('Sanitation Data'!$C$13,0,10*ROW('Sanitation Data'!C89)),NA())</f>
        <v>#N/A</v>
      </c>
      <c r="AA95" s="205" t="e">
        <f ca="1">+IF(AND(ISNUMBER(OFFSET('Sanitation Data'!$D$5,0,10*ROW('Sanitation Data'!D89))),'Data Summary'!CP95="Yes"),100-OFFSET('Sanitation Data'!$D$5,0,10*ROW('Sanitation Data'!D89)),NA())</f>
        <v>#N/A</v>
      </c>
      <c r="AB95" s="205" t="e">
        <f ca="1">+IF(AND(ISNUMBER(OFFSET('Sanitation Data'!$D$7,0,10*ROW('Sanitation Data'!D89))),'Data Summary'!CQ95="Yes"),OFFSET('Sanitation Data'!$D$7,0,10*ROW('Sanitation Data'!D89)),NA())</f>
        <v>#N/A</v>
      </c>
      <c r="AC95" s="205" t="e">
        <f ca="1">+IF(AND(ISNUMBER(OFFSET('Sanitation Data'!$D$11,0,10*ROW('Sanitation Data'!D89))),'Data Summary'!CR95="Yes"),OFFSET('Sanitation Data'!$D$11,0,10*ROW('Sanitation Data'!D89)),NA())</f>
        <v>#N/A</v>
      </c>
      <c r="AD95" s="205" t="e">
        <f ca="1">+IF(AND(ISNUMBER(OFFSET('Sanitation Data'!$D$12,0,10*ROW('Sanitation Data'!D89))),'Data Summary'!CS95="Yes"),OFFSET('Sanitation Data'!$D$12,0,10*ROW('Sanitation Data'!D89)),NA())</f>
        <v>#N/A</v>
      </c>
      <c r="AE95" s="205" t="e">
        <f ca="1">+IF(AND(ISNUMBER(OFFSET('Sanitation Data'!$D$13,0,10*ROW('Sanitation Data'!D89))),'Data Summary'!CT95="Yes"),OFFSET('Sanitation Data'!$D$13,0,10*ROW('Sanitation Data'!D89)),NA())</f>
        <v>#N/A</v>
      </c>
      <c r="AF95" s="205" t="e">
        <f ca="1">+IF(AND(ISNUMBER(OFFSET('Sanitation Data'!$E$5,0,10*ROW('Sanitation Data'!E89))),'Data Summary'!CU95="Yes"),100-OFFSET('Sanitation Data'!$E$5,0,10*ROW('Sanitation Data'!E89)),NA())</f>
        <v>#N/A</v>
      </c>
      <c r="AG95" s="205" t="e">
        <f ca="1">+IF(AND(ISNUMBER(OFFSET('Sanitation Data'!$E$7,0,10*ROW('Sanitation Data'!E89))),'Data Summary'!CV95="Yes"),OFFSET('Sanitation Data'!$E$7,0,10*ROW('Sanitation Data'!E89)),NA())</f>
        <v>#N/A</v>
      </c>
      <c r="AH95" s="205" t="e">
        <f ca="1">+IF(AND(ISNUMBER(OFFSET('Sanitation Data'!$E$11,0,10*ROW('Sanitation Data'!E89))),'Data Summary'!CW95="Yes"),OFFSET('Sanitation Data'!$E$11,0,10*ROW('Sanitation Data'!E89)),NA())</f>
        <v>#N/A</v>
      </c>
      <c r="AI95" s="205" t="e">
        <f ca="1">+IF(AND(ISNUMBER(OFFSET('Sanitation Data'!$E$12,0,10*ROW('Sanitation Data'!E89))),'Data Summary'!CX95="Yes"),OFFSET('Sanitation Data'!$E$12,0,10*ROW('Sanitation Data'!E89)),NA())</f>
        <v>#N/A</v>
      </c>
      <c r="AJ95" s="205" t="e">
        <f ca="1">+IF(AND(ISNUMBER(OFFSET('Sanitation Data'!$E$13,0,10*ROW('Sanitation Data'!E89))),'Data Summary'!CY95="Yes"),OFFSET('Sanitation Data'!$E$13,0,10*ROW('Sanitation Data'!E89)),NA())</f>
        <v>#N/A</v>
      </c>
      <c r="AK95" s="205" t="e">
        <f ca="1">+IF(AND(ISNUMBER(OFFSET('Sanitation Data'!$F$5,0,10*ROW('Sanitation Data'!F89))),'Data Summary'!CZ95="Yes"),100-OFFSET('Sanitation Data'!$F$5,0,10*ROW('Sanitation Data'!F89)),NA())</f>
        <v>#N/A</v>
      </c>
      <c r="AL95" s="205" t="e">
        <f ca="1">+IF(AND(ISNUMBER(OFFSET('Sanitation Data'!$F$7,0,10*ROW('Sanitation Data'!F89))),'Data Summary'!DA95="Yes"),OFFSET('Sanitation Data'!$F$7,0,10*ROW('Sanitation Data'!F89)),NA())</f>
        <v>#N/A</v>
      </c>
      <c r="AM95" s="205" t="e">
        <f ca="1">+IF(AND(ISNUMBER(OFFSET('Sanitation Data'!$F$11,0,10*ROW('Sanitation Data'!F89))),'Data Summary'!DB95="Yes"),OFFSET('Sanitation Data'!$F$11,0,10*ROW('Sanitation Data'!F89)),NA())</f>
        <v>#N/A</v>
      </c>
      <c r="AN95" s="205" t="e">
        <f ca="1">+IF(AND(ISNUMBER(OFFSET('Sanitation Data'!$F$12,0,10*ROW('Sanitation Data'!F89))),'Data Summary'!DC95="Yes"),OFFSET('Sanitation Data'!$F$12,0,10*ROW('Sanitation Data'!F89)),NA())</f>
        <v>#N/A</v>
      </c>
      <c r="AO95" s="205" t="e">
        <f ca="1">+IF(AND(ISNUMBER(OFFSET('Sanitation Data'!$F$13,0,10*ROW('Sanitation Data'!F89))),'Data Summary'!DD95="Yes"),OFFSET('Sanitation Data'!$F$13,0,10*ROW('Sanitation Data'!F89)),NA())</f>
        <v>#N/A</v>
      </c>
      <c r="AP95" s="205" t="e">
        <f ca="1">+IF(AND(ISNUMBER(OFFSET('Sanitation Data'!$G$5,0,10*ROW('Sanitation Data'!G89))),'Data Summary'!DE95="Yes"),100-OFFSET('Sanitation Data'!$G$5,0,10*ROW('Sanitation Data'!G89)),NA())</f>
        <v>#N/A</v>
      </c>
      <c r="AQ95" s="205" t="e">
        <f ca="1">+IF(AND(ISNUMBER(OFFSET('Sanitation Data'!$G$7,0,10*ROW('Sanitation Data'!G89))),'Data Summary'!DF95="Yes"),OFFSET('Sanitation Data'!$G$7,0,10*ROW('Sanitation Data'!G89)),NA())</f>
        <v>#N/A</v>
      </c>
      <c r="AR95" s="205" t="e">
        <f ca="1">+IF(AND(ISNUMBER(OFFSET('Sanitation Data'!$G$11,0,10*ROW('Sanitation Data'!G89))),'Data Summary'!DG95="Yes"),OFFSET('Sanitation Data'!$G$11,0,10*ROW('Sanitation Data'!G89)),NA())</f>
        <v>#N/A</v>
      </c>
      <c r="AS95" s="205" t="e">
        <f ca="1">+IF(AND(ISNUMBER(OFFSET('Sanitation Data'!$G$12,0,10*ROW('Sanitation Data'!G89))),'Data Summary'!DH95="Yes"),OFFSET('Sanitation Data'!$G$12,0,10*ROW('Sanitation Data'!G89)),NA())</f>
        <v>#N/A</v>
      </c>
      <c r="AT95" s="205" t="e">
        <f ca="1">+IF(AND(ISNUMBER(OFFSET('Sanitation Data'!$G$13,0,10*ROW('Sanitation Data'!G89))),'Data Summary'!DI95="Yes"),OFFSET('Sanitation Data'!$G$13,0,10*ROW('Sanitation Data'!G89)),NA())</f>
        <v>#N/A</v>
      </c>
      <c r="AU95" s="205" t="e">
        <f ca="1">+IF(AND(ISNUMBER(OFFSET('Sanitation Data'!$H$5,0,10*ROW('Sanitation Data'!H89))),'Data Summary'!DJ95="Yes"),100-OFFSET('Sanitation Data'!$H$5,0,10*ROW('Sanitation Data'!H89)),NA())</f>
        <v>#N/A</v>
      </c>
      <c r="AV95" s="205" t="e">
        <f ca="1">+IF(AND(ISNUMBER(OFFSET('Sanitation Data'!$H$7,0,10*ROW('Sanitation Data'!H89))),'Data Summary'!DK95="Yes"),OFFSET('Sanitation Data'!$H$7,0,10*ROW('Sanitation Data'!H89)),NA())</f>
        <v>#N/A</v>
      </c>
      <c r="AW95" s="205" t="e">
        <f ca="1">+IF(AND(ISNUMBER(OFFSET('Sanitation Data'!$H$11,0,10*ROW('Sanitation Data'!H89))),'Data Summary'!DL95="Yes"),OFFSET('Sanitation Data'!$H$11,0,10*ROW('Sanitation Data'!H89)),NA())</f>
        <v>#N/A</v>
      </c>
      <c r="AX95" s="205" t="e">
        <f ca="1">+IF(AND(ISNUMBER(OFFSET('Sanitation Data'!$H$12,0,10*ROW('Sanitation Data'!H89))),'Data Summary'!DM95="Yes"),OFFSET('Sanitation Data'!$H$12,0,10*ROW('Sanitation Data'!H89)),NA())</f>
        <v>#N/A</v>
      </c>
      <c r="AY95" s="205" t="e">
        <f ca="1">+IF(AND(ISNUMBER(OFFSET('Sanitation Data'!$H$13,0,10*ROW('Sanitation Data'!H89))),'Data Summary'!DN95="Yes"),OFFSET('Sanitation Data'!$H$13,0,10*ROW('Sanitation Data'!H89)),NA())</f>
        <v>#N/A</v>
      </c>
      <c r="AZ95" s="206" t="e">
        <f ca="1">+IF(AND(ISNUMBER(OFFSET('Hygiene Data'!$C$6,0,10*ROW('Hygiene Data'!C89))),'Data Summary'!DO95="Yes"),OFFSET('Hygiene Data'!$C$6,0,10*ROW('Hygiene Data'!C89)),NA())</f>
        <v>#N/A</v>
      </c>
      <c r="BA95" s="206" t="e">
        <f ca="1">+IF(AND(ISNUMBER(OFFSET('Hygiene Data'!$C$8,0,10*ROW('Hygiene Data'!C89))),'Data Summary'!DP95="Yes"),OFFSET('Hygiene Data'!$C$8,0,10*ROW('Hygiene Data'!C89)),NA())</f>
        <v>#N/A</v>
      </c>
      <c r="BB95" s="206" t="e">
        <f ca="1">+IF(AND(ISNUMBER(OFFSET('Hygiene Data'!$C$10,0,10*ROW('Hygiene Data'!C89))),'Data Summary'!DQ95="Yes"),OFFSET('Hygiene Data'!$C$10,0,10*ROW('Hygiene Data'!C89)),NA())</f>
        <v>#N/A</v>
      </c>
      <c r="BC95" s="206" t="e">
        <f ca="1">+IF(AND(ISNUMBER(OFFSET('Hygiene Data'!$D$6,0,10*ROW('Hygiene Data'!D89))),'Data Summary'!DR95="Yes"),OFFSET('Hygiene Data'!$D$6,0,10*ROW('Hygiene Data'!D89)),NA())</f>
        <v>#N/A</v>
      </c>
      <c r="BD95" s="206" t="e">
        <f ca="1">+IF(AND(ISNUMBER(OFFSET('Hygiene Data'!$D$8,0,10*ROW('Hygiene Data'!D89))),'Data Summary'!DS95="Yes"),OFFSET('Hygiene Data'!$D$8,0,10*ROW('Hygiene Data'!D89)),NA())</f>
        <v>#N/A</v>
      </c>
      <c r="BE95" s="206" t="e">
        <f ca="1">+IF(AND(ISNUMBER(OFFSET('Hygiene Data'!$D$10,0,10*ROW('Hygiene Data'!D89))),'Data Summary'!DT95="Yes"),OFFSET('Hygiene Data'!$D$10,0,10*ROW('Hygiene Data'!D89)),NA())</f>
        <v>#N/A</v>
      </c>
      <c r="BF95" s="206" t="e">
        <f ca="1">+IF(AND(ISNUMBER(OFFSET('Hygiene Data'!$E$6,0,10*ROW('Hygiene Data'!E89))),'Data Summary'!DU95="Yes"),OFFSET('Hygiene Data'!$E$6,0,10*ROW('Hygiene Data'!E89)),NA())</f>
        <v>#N/A</v>
      </c>
      <c r="BG95" s="206" t="e">
        <f ca="1">+IF(AND(ISNUMBER(OFFSET('Hygiene Data'!$E$8,0,10*ROW('Hygiene Data'!E89))),'Data Summary'!DV95="Yes"),OFFSET('Hygiene Data'!$E$8,0,10*ROW('Hygiene Data'!E89)),NA())</f>
        <v>#N/A</v>
      </c>
      <c r="BH95" s="206" t="e">
        <f ca="1">+IF(AND(ISNUMBER(OFFSET('Hygiene Data'!$E$10,0,10*ROW('Hygiene Data'!E89))),'Data Summary'!DW95="Yes"),OFFSET('Hygiene Data'!$E$10,0,10*ROW('Hygiene Data'!E89)),NA())</f>
        <v>#N/A</v>
      </c>
      <c r="BI95" s="206" t="e">
        <f ca="1">+IF(AND(ISNUMBER(OFFSET('Hygiene Data'!$F$6,0,10*ROW('Hygiene Data'!F89))),'Data Summary'!DX95="Yes"),OFFSET('Hygiene Data'!$F$6,0,10*ROW('Hygiene Data'!F89)),NA())</f>
        <v>#N/A</v>
      </c>
      <c r="BJ95" s="206" t="e">
        <f ca="1">+IF(AND(ISNUMBER(OFFSET('Hygiene Data'!$F$8,0,10*ROW('Hygiene Data'!F89))),'Data Summary'!DY95="Yes"),OFFSET('Hygiene Data'!$F$8,0,10*ROW('Hygiene Data'!F89)),NA())</f>
        <v>#N/A</v>
      </c>
      <c r="BK95" s="206" t="e">
        <f ca="1">+IF(AND(ISNUMBER(OFFSET('Hygiene Data'!$F$10,0,10*ROW('Hygiene Data'!F89))),'Data Summary'!DZ95="Yes"),OFFSET('Hygiene Data'!$F$10,0,10*ROW('Hygiene Data'!F89)),NA())</f>
        <v>#N/A</v>
      </c>
      <c r="BL95" s="206" t="e">
        <f ca="1">+IF(AND(ISNUMBER(OFFSET('Hygiene Data'!$G$6,0,10*ROW('Hygiene Data'!G89))),'Data Summary'!EA95="Yes"),OFFSET('Hygiene Data'!$G$6,0,10*ROW('Hygiene Data'!G89)),NA())</f>
        <v>#N/A</v>
      </c>
      <c r="BM95" s="206" t="e">
        <f ca="1">+IF(AND(ISNUMBER(OFFSET('Hygiene Data'!$G$8,0,10*ROW('Hygiene Data'!G89))),'Data Summary'!EB95="Yes"),OFFSET('Hygiene Data'!$G$8,0,10*ROW('Hygiene Data'!G89)),NA())</f>
        <v>#N/A</v>
      </c>
      <c r="BN95" s="206" t="e">
        <f ca="1">+IF(AND(ISNUMBER(OFFSET('Hygiene Data'!$G$10,0,10*ROW('Hygiene Data'!G89))),'Data Summary'!EC95="Yes"),OFFSET('Hygiene Data'!$G$10,0,10*ROW('Hygiene Data'!G89)),NA())</f>
        <v>#N/A</v>
      </c>
      <c r="BO95" s="206" t="e">
        <f ca="1">+IF(AND(ISNUMBER(OFFSET('Hygiene Data'!$H$6,0,10*ROW('Hygiene Data'!H89))),'Data Summary'!ED95="Yes"),OFFSET('Hygiene Data'!$H$6,0,10*ROW('Hygiene Data'!H89)),NA())</f>
        <v>#N/A</v>
      </c>
      <c r="BP95" s="206" t="e">
        <f ca="1">+IF(AND(ISNUMBER(OFFSET('Hygiene Data'!$H$8,0,10*ROW('Hygiene Data'!H89))),'Data Summary'!EE95="Yes"),OFFSET('Hygiene Data'!$H$8,0,10*ROW('Hygiene Data'!H89)),NA())</f>
        <v>#N/A</v>
      </c>
      <c r="BQ95" s="206" t="e">
        <f ca="1">+IF(AND(ISNUMBER(OFFSET('Hygiene Data'!$H$10,0,10*ROW('Hygiene Data'!H89))),'Data Summary'!EF95="Yes"),OFFSET('Hygiene Data'!$H$10,0,10*ROW('Hygiene Data'!H89)),NA())</f>
        <v>#N/A</v>
      </c>
    </row>
    <row r="96" spans="1:69" x14ac:dyDescent="0.25">
      <c r="A96" s="59" t="e">
        <f ca="1">+IF(OFFSET('Water Data'!$B$1,0,10*ROW('Water Data'!B90))="",NA(),OFFSET('Water Data'!$B$1,0,10*ROW('Water Data'!B90)))</f>
        <v>#N/A</v>
      </c>
      <c r="B96" s="59" t="e">
        <f ca="1">+IF(OFFSET('Water Data'!$A$3,0,10*ROW('Water Data'!A93))="",NA(),OFFSET('Water Data'!$A$3,0,10*ROW('Water Data'!A93)))</f>
        <v>#N/A</v>
      </c>
      <c r="C96" s="59" t="e">
        <f ca="1">+IF(OFFSET('Water Data'!$C$3,0,10*ROW('Water Data'!C93))="",NA(),OFFSET('Water Data'!$C$3,0,10*ROW('Water Data'!C93)))</f>
        <v>#N/A</v>
      </c>
      <c r="D96" s="433" t="e">
        <f ca="1">+IF(AND(ISNUMBER(OFFSET('Water Data'!$C$5,0,10*ROW('Water Data'!C90))),'Data Summary'!BS96="Yes"),100-OFFSET('Water Data'!$C$5,0,10*ROW('Water Data'!C90)),NA())</f>
        <v>#N/A</v>
      </c>
      <c r="E96" s="433" t="e">
        <f ca="1">+IF(AND(ISNUMBER(OFFSET('Water Data'!$C$7,0,10*ROW('Water Data'!C90))),'Data Summary'!BT96="Yes"),OFFSET('Water Data'!$C$7,0,10*ROW('Water Data'!C90)),NA())</f>
        <v>#N/A</v>
      </c>
      <c r="F96" s="433" t="e">
        <f ca="1">+IF(AND(ISNUMBER(OFFSET('Water Data'!$C$10,0,10*ROW('Water Data'!C90))),'Data Summary'!BU96="Yes"),OFFSET('Water Data'!$C$10,0,10*ROW('Water Data'!C90)),NA())</f>
        <v>#N/A</v>
      </c>
      <c r="G96" s="433" t="e">
        <f ca="1">+IF(AND(ISNUMBER(OFFSET('Water Data'!$D$5,0,10*ROW('Water Data'!D90))),'Data Summary'!BV96="Yes"),100-OFFSET('Water Data'!$D$5,0,10*ROW('Water Data'!D90)),NA())</f>
        <v>#N/A</v>
      </c>
      <c r="H96" s="433" t="e">
        <f ca="1">+IF(AND(ISNUMBER(OFFSET('Water Data'!$D$7,0,10*ROW('Water Data'!D90))),'Data Summary'!BW96="Yes"),OFFSET('Water Data'!$D$7,0,10*ROW('Water Data'!D90)),NA())</f>
        <v>#N/A</v>
      </c>
      <c r="I96" s="433" t="e">
        <f ca="1">+IF(AND(ISNUMBER(OFFSET('Water Data'!$D$10,0,10*ROW('Water Data'!D90))),'Data Summary'!BX96="Yes"),OFFSET('Water Data'!$D$10,0,10*ROW('Water Data'!D90)),NA())</f>
        <v>#N/A</v>
      </c>
      <c r="J96" s="433" t="e">
        <f ca="1">+IF(AND(ISNUMBER(OFFSET('Water Data'!$E$5,0,10*ROW('Water Data'!E90))),'Data Summary'!BY96="Yes"),100-OFFSET('Water Data'!$E$5,0,10*ROW('Water Data'!E90)),NA())</f>
        <v>#N/A</v>
      </c>
      <c r="K96" s="433" t="e">
        <f ca="1">+IF(AND(ISNUMBER(OFFSET('Water Data'!$E$7,0,10*ROW('Water Data'!E90))),'Data Summary'!BZ96="Yes"),OFFSET('Water Data'!$E$7,0,10*ROW('Water Data'!E90)),NA())</f>
        <v>#N/A</v>
      </c>
      <c r="L96" s="433" t="e">
        <f ca="1">+IF(AND(ISNUMBER(OFFSET('Water Data'!$E$10,0,10*ROW('Water Data'!E90))),'Data Summary'!CA96="Yes"),OFFSET('Water Data'!$E$10,0,10*ROW('Water Data'!E90)),NA())</f>
        <v>#N/A</v>
      </c>
      <c r="M96" s="433" t="e">
        <f ca="1">+IF(AND(ISNUMBER(OFFSET('Water Data'!$F$5,0,10*ROW('Water Data'!F90))),'Data Summary'!CB96="Yes"),100-OFFSET('Water Data'!$F$5,0,10*ROW('Water Data'!F90)),NA())</f>
        <v>#N/A</v>
      </c>
      <c r="N96" s="433" t="e">
        <f ca="1">+IF(AND(ISNUMBER(OFFSET('Water Data'!$F$7,0,10*ROW('Water Data'!F90))),'Data Summary'!CC96="Yes"),OFFSET('Water Data'!$F$7,0,10*ROW('Water Data'!F90)),NA())</f>
        <v>#N/A</v>
      </c>
      <c r="O96" s="433" t="e">
        <f ca="1">+IF(AND(ISNUMBER(OFFSET('Water Data'!$F$10,0,10*ROW('Water Data'!F90))),'Data Summary'!CD96="Yes"),OFFSET('Water Data'!$F$10,0,10*ROW('Water Data'!F90)),NA())</f>
        <v>#N/A</v>
      </c>
      <c r="P96" s="433" t="e">
        <f ca="1">+IF(AND(ISNUMBER(OFFSET('Water Data'!$G$5,0,10*ROW('Water Data'!G90))),'Data Summary'!CE96="Yes"),100-OFFSET('Water Data'!$G$5,0,10*ROW('Water Data'!G90)),NA())</f>
        <v>#N/A</v>
      </c>
      <c r="Q96" s="433" t="e">
        <f ca="1">+IF(AND(ISNUMBER(OFFSET('Water Data'!$G$7,0,10*ROW('Water Data'!G90))),'Data Summary'!CF96="Yes"),OFFSET('Water Data'!$G$7,0,10*ROW('Water Data'!G90)),NA())</f>
        <v>#N/A</v>
      </c>
      <c r="R96" s="433" t="e">
        <f ca="1">+IF(AND(ISNUMBER(OFFSET('Water Data'!$G$10,0,10*ROW('Water Data'!G90))),'Data Summary'!CG96="Yes"),OFFSET('Water Data'!$G$10,0,10*ROW('Water Data'!G90)),NA())</f>
        <v>#N/A</v>
      </c>
      <c r="S96" s="433" t="e">
        <f ca="1">+IF(AND(ISNUMBER(OFFSET('Water Data'!$H$5,0,10*ROW('Water Data'!H90))),'Data Summary'!CH96="Yes"),100-OFFSET('Water Data'!$H$5,0,10*ROW('Water Data'!H90)),NA())</f>
        <v>#N/A</v>
      </c>
      <c r="T96" s="433" t="e">
        <f ca="1">+IF(AND(ISNUMBER(OFFSET('Water Data'!$H$7,0,10*ROW('Water Data'!H90))),'Data Summary'!CI96="Yes"),OFFSET('Water Data'!$H$7,0,10*ROW('Water Data'!H90)),NA())</f>
        <v>#N/A</v>
      </c>
      <c r="U96" s="433" t="e">
        <f ca="1">+IF(AND(ISNUMBER(OFFSET('Water Data'!$H$10,0,10*ROW('Water Data'!H90))),'Data Summary'!CJ96="Yes"),OFFSET('Water Data'!$H$10,0,10*ROW('Water Data'!H90)),NA())</f>
        <v>#N/A</v>
      </c>
      <c r="V96" s="205" t="e">
        <f ca="1">+IF(AND(ISNUMBER(OFFSET('Sanitation Data'!$C$5,0,10*ROW('Sanitation Data'!C90))),'Data Summary'!CK96="Yes"),100-OFFSET('Sanitation Data'!$C$5,0,10*ROW('Sanitation Data'!C90)),NA())</f>
        <v>#N/A</v>
      </c>
      <c r="W96" s="205" t="e">
        <f ca="1">+IF(AND(ISNUMBER(OFFSET('Sanitation Data'!$C$7,0,10*ROW('Sanitation Data'!C90))),'Data Summary'!CL96="Yes"),OFFSET('Sanitation Data'!$C$7,0,10*ROW('Sanitation Data'!C90)),NA())</f>
        <v>#N/A</v>
      </c>
      <c r="X96" s="205" t="e">
        <f ca="1">+IF(AND(ISNUMBER(OFFSET('Sanitation Data'!$C$11,0,10*ROW('Sanitation Data'!C90))),'Data Summary'!CM96="Yes"),OFFSET('Sanitation Data'!$C$11,0,10*ROW('Sanitation Data'!C90)),NA())</f>
        <v>#N/A</v>
      </c>
      <c r="Y96" s="205" t="e">
        <f ca="1">+IF(AND(ISNUMBER(OFFSET('Sanitation Data'!$C$12,0,10*ROW('Sanitation Data'!C90))),'Data Summary'!CN96="Yes"),OFFSET('Sanitation Data'!$C$12,0,10*ROW('Sanitation Data'!C90)),NA())</f>
        <v>#N/A</v>
      </c>
      <c r="Z96" s="205" t="e">
        <f ca="1">+IF(AND(ISNUMBER(OFFSET('Sanitation Data'!$C$13,0,10*ROW('Sanitation Data'!C90))),'Data Summary'!CO96="Yes"),OFFSET('Sanitation Data'!$C$13,0,10*ROW('Sanitation Data'!C90)),NA())</f>
        <v>#N/A</v>
      </c>
      <c r="AA96" s="205" t="e">
        <f ca="1">+IF(AND(ISNUMBER(OFFSET('Sanitation Data'!$D$5,0,10*ROW('Sanitation Data'!D90))),'Data Summary'!CP96="Yes"),100-OFFSET('Sanitation Data'!$D$5,0,10*ROW('Sanitation Data'!D90)),NA())</f>
        <v>#N/A</v>
      </c>
      <c r="AB96" s="205" t="e">
        <f ca="1">+IF(AND(ISNUMBER(OFFSET('Sanitation Data'!$D$7,0,10*ROW('Sanitation Data'!D90))),'Data Summary'!CQ96="Yes"),OFFSET('Sanitation Data'!$D$7,0,10*ROW('Sanitation Data'!D90)),NA())</f>
        <v>#N/A</v>
      </c>
      <c r="AC96" s="205" t="e">
        <f ca="1">+IF(AND(ISNUMBER(OFFSET('Sanitation Data'!$D$11,0,10*ROW('Sanitation Data'!D90))),'Data Summary'!CR96="Yes"),OFFSET('Sanitation Data'!$D$11,0,10*ROW('Sanitation Data'!D90)),NA())</f>
        <v>#N/A</v>
      </c>
      <c r="AD96" s="205" t="e">
        <f ca="1">+IF(AND(ISNUMBER(OFFSET('Sanitation Data'!$D$12,0,10*ROW('Sanitation Data'!D90))),'Data Summary'!CS96="Yes"),OFFSET('Sanitation Data'!$D$12,0,10*ROW('Sanitation Data'!D90)),NA())</f>
        <v>#N/A</v>
      </c>
      <c r="AE96" s="205" t="e">
        <f ca="1">+IF(AND(ISNUMBER(OFFSET('Sanitation Data'!$D$13,0,10*ROW('Sanitation Data'!D90))),'Data Summary'!CT96="Yes"),OFFSET('Sanitation Data'!$D$13,0,10*ROW('Sanitation Data'!D90)),NA())</f>
        <v>#N/A</v>
      </c>
      <c r="AF96" s="205" t="e">
        <f ca="1">+IF(AND(ISNUMBER(OFFSET('Sanitation Data'!$E$5,0,10*ROW('Sanitation Data'!E90))),'Data Summary'!CU96="Yes"),100-OFFSET('Sanitation Data'!$E$5,0,10*ROW('Sanitation Data'!E90)),NA())</f>
        <v>#N/A</v>
      </c>
      <c r="AG96" s="205" t="e">
        <f ca="1">+IF(AND(ISNUMBER(OFFSET('Sanitation Data'!$E$7,0,10*ROW('Sanitation Data'!E90))),'Data Summary'!CV96="Yes"),OFFSET('Sanitation Data'!$E$7,0,10*ROW('Sanitation Data'!E90)),NA())</f>
        <v>#N/A</v>
      </c>
      <c r="AH96" s="205" t="e">
        <f ca="1">+IF(AND(ISNUMBER(OFFSET('Sanitation Data'!$E$11,0,10*ROW('Sanitation Data'!E90))),'Data Summary'!CW96="Yes"),OFFSET('Sanitation Data'!$E$11,0,10*ROW('Sanitation Data'!E90)),NA())</f>
        <v>#N/A</v>
      </c>
      <c r="AI96" s="205" t="e">
        <f ca="1">+IF(AND(ISNUMBER(OFFSET('Sanitation Data'!$E$12,0,10*ROW('Sanitation Data'!E90))),'Data Summary'!CX96="Yes"),OFFSET('Sanitation Data'!$E$12,0,10*ROW('Sanitation Data'!E90)),NA())</f>
        <v>#N/A</v>
      </c>
      <c r="AJ96" s="205" t="e">
        <f ca="1">+IF(AND(ISNUMBER(OFFSET('Sanitation Data'!$E$13,0,10*ROW('Sanitation Data'!E90))),'Data Summary'!CY96="Yes"),OFFSET('Sanitation Data'!$E$13,0,10*ROW('Sanitation Data'!E90)),NA())</f>
        <v>#N/A</v>
      </c>
      <c r="AK96" s="205" t="e">
        <f ca="1">+IF(AND(ISNUMBER(OFFSET('Sanitation Data'!$F$5,0,10*ROW('Sanitation Data'!F90))),'Data Summary'!CZ96="Yes"),100-OFFSET('Sanitation Data'!$F$5,0,10*ROW('Sanitation Data'!F90)),NA())</f>
        <v>#N/A</v>
      </c>
      <c r="AL96" s="205" t="e">
        <f ca="1">+IF(AND(ISNUMBER(OFFSET('Sanitation Data'!$F$7,0,10*ROW('Sanitation Data'!F90))),'Data Summary'!DA96="Yes"),OFFSET('Sanitation Data'!$F$7,0,10*ROW('Sanitation Data'!F90)),NA())</f>
        <v>#N/A</v>
      </c>
      <c r="AM96" s="205" t="e">
        <f ca="1">+IF(AND(ISNUMBER(OFFSET('Sanitation Data'!$F$11,0,10*ROW('Sanitation Data'!F90))),'Data Summary'!DB96="Yes"),OFFSET('Sanitation Data'!$F$11,0,10*ROW('Sanitation Data'!F90)),NA())</f>
        <v>#N/A</v>
      </c>
      <c r="AN96" s="205" t="e">
        <f ca="1">+IF(AND(ISNUMBER(OFFSET('Sanitation Data'!$F$12,0,10*ROW('Sanitation Data'!F90))),'Data Summary'!DC96="Yes"),OFFSET('Sanitation Data'!$F$12,0,10*ROW('Sanitation Data'!F90)),NA())</f>
        <v>#N/A</v>
      </c>
      <c r="AO96" s="205" t="e">
        <f ca="1">+IF(AND(ISNUMBER(OFFSET('Sanitation Data'!$F$13,0,10*ROW('Sanitation Data'!F90))),'Data Summary'!DD96="Yes"),OFFSET('Sanitation Data'!$F$13,0,10*ROW('Sanitation Data'!F90)),NA())</f>
        <v>#N/A</v>
      </c>
      <c r="AP96" s="205" t="e">
        <f ca="1">+IF(AND(ISNUMBER(OFFSET('Sanitation Data'!$G$5,0,10*ROW('Sanitation Data'!G90))),'Data Summary'!DE96="Yes"),100-OFFSET('Sanitation Data'!$G$5,0,10*ROW('Sanitation Data'!G90)),NA())</f>
        <v>#N/A</v>
      </c>
      <c r="AQ96" s="205" t="e">
        <f ca="1">+IF(AND(ISNUMBER(OFFSET('Sanitation Data'!$G$7,0,10*ROW('Sanitation Data'!G90))),'Data Summary'!DF96="Yes"),OFFSET('Sanitation Data'!$G$7,0,10*ROW('Sanitation Data'!G90)),NA())</f>
        <v>#N/A</v>
      </c>
      <c r="AR96" s="205" t="e">
        <f ca="1">+IF(AND(ISNUMBER(OFFSET('Sanitation Data'!$G$11,0,10*ROW('Sanitation Data'!G90))),'Data Summary'!DG96="Yes"),OFFSET('Sanitation Data'!$G$11,0,10*ROW('Sanitation Data'!G90)),NA())</f>
        <v>#N/A</v>
      </c>
      <c r="AS96" s="205" t="e">
        <f ca="1">+IF(AND(ISNUMBER(OFFSET('Sanitation Data'!$G$12,0,10*ROW('Sanitation Data'!G90))),'Data Summary'!DH96="Yes"),OFFSET('Sanitation Data'!$G$12,0,10*ROW('Sanitation Data'!G90)),NA())</f>
        <v>#N/A</v>
      </c>
      <c r="AT96" s="205" t="e">
        <f ca="1">+IF(AND(ISNUMBER(OFFSET('Sanitation Data'!$G$13,0,10*ROW('Sanitation Data'!G90))),'Data Summary'!DI96="Yes"),OFFSET('Sanitation Data'!$G$13,0,10*ROW('Sanitation Data'!G90)),NA())</f>
        <v>#N/A</v>
      </c>
      <c r="AU96" s="205" t="e">
        <f ca="1">+IF(AND(ISNUMBER(OFFSET('Sanitation Data'!$H$5,0,10*ROW('Sanitation Data'!H90))),'Data Summary'!DJ96="Yes"),100-OFFSET('Sanitation Data'!$H$5,0,10*ROW('Sanitation Data'!H90)),NA())</f>
        <v>#N/A</v>
      </c>
      <c r="AV96" s="205" t="e">
        <f ca="1">+IF(AND(ISNUMBER(OFFSET('Sanitation Data'!$H$7,0,10*ROW('Sanitation Data'!H90))),'Data Summary'!DK96="Yes"),OFFSET('Sanitation Data'!$H$7,0,10*ROW('Sanitation Data'!H90)),NA())</f>
        <v>#N/A</v>
      </c>
      <c r="AW96" s="205" t="e">
        <f ca="1">+IF(AND(ISNUMBER(OFFSET('Sanitation Data'!$H$11,0,10*ROW('Sanitation Data'!H90))),'Data Summary'!DL96="Yes"),OFFSET('Sanitation Data'!$H$11,0,10*ROW('Sanitation Data'!H90)),NA())</f>
        <v>#N/A</v>
      </c>
      <c r="AX96" s="205" t="e">
        <f ca="1">+IF(AND(ISNUMBER(OFFSET('Sanitation Data'!$H$12,0,10*ROW('Sanitation Data'!H90))),'Data Summary'!DM96="Yes"),OFFSET('Sanitation Data'!$H$12,0,10*ROW('Sanitation Data'!H90)),NA())</f>
        <v>#N/A</v>
      </c>
      <c r="AY96" s="205" t="e">
        <f ca="1">+IF(AND(ISNUMBER(OFFSET('Sanitation Data'!$H$13,0,10*ROW('Sanitation Data'!H90))),'Data Summary'!DN96="Yes"),OFFSET('Sanitation Data'!$H$13,0,10*ROW('Sanitation Data'!H90)),NA())</f>
        <v>#N/A</v>
      </c>
      <c r="AZ96" s="206" t="e">
        <f ca="1">+IF(AND(ISNUMBER(OFFSET('Hygiene Data'!$C$6,0,10*ROW('Hygiene Data'!C90))),'Data Summary'!DO96="Yes"),OFFSET('Hygiene Data'!$C$6,0,10*ROW('Hygiene Data'!C90)),NA())</f>
        <v>#N/A</v>
      </c>
      <c r="BA96" s="206" t="e">
        <f ca="1">+IF(AND(ISNUMBER(OFFSET('Hygiene Data'!$C$8,0,10*ROW('Hygiene Data'!C90))),'Data Summary'!DP96="Yes"),OFFSET('Hygiene Data'!$C$8,0,10*ROW('Hygiene Data'!C90)),NA())</f>
        <v>#N/A</v>
      </c>
      <c r="BB96" s="206" t="e">
        <f ca="1">+IF(AND(ISNUMBER(OFFSET('Hygiene Data'!$C$10,0,10*ROW('Hygiene Data'!C90))),'Data Summary'!DQ96="Yes"),OFFSET('Hygiene Data'!$C$10,0,10*ROW('Hygiene Data'!C90)),NA())</f>
        <v>#N/A</v>
      </c>
      <c r="BC96" s="206" t="e">
        <f ca="1">+IF(AND(ISNUMBER(OFFSET('Hygiene Data'!$D$6,0,10*ROW('Hygiene Data'!D90))),'Data Summary'!DR96="Yes"),OFFSET('Hygiene Data'!$D$6,0,10*ROW('Hygiene Data'!D90)),NA())</f>
        <v>#N/A</v>
      </c>
      <c r="BD96" s="206" t="e">
        <f ca="1">+IF(AND(ISNUMBER(OFFSET('Hygiene Data'!$D$8,0,10*ROW('Hygiene Data'!D90))),'Data Summary'!DS96="Yes"),OFFSET('Hygiene Data'!$D$8,0,10*ROW('Hygiene Data'!D90)),NA())</f>
        <v>#N/A</v>
      </c>
      <c r="BE96" s="206" t="e">
        <f ca="1">+IF(AND(ISNUMBER(OFFSET('Hygiene Data'!$D$10,0,10*ROW('Hygiene Data'!D90))),'Data Summary'!DT96="Yes"),OFFSET('Hygiene Data'!$D$10,0,10*ROW('Hygiene Data'!D90)),NA())</f>
        <v>#N/A</v>
      </c>
      <c r="BF96" s="206" t="e">
        <f ca="1">+IF(AND(ISNUMBER(OFFSET('Hygiene Data'!$E$6,0,10*ROW('Hygiene Data'!E90))),'Data Summary'!DU96="Yes"),OFFSET('Hygiene Data'!$E$6,0,10*ROW('Hygiene Data'!E90)),NA())</f>
        <v>#N/A</v>
      </c>
      <c r="BG96" s="206" t="e">
        <f ca="1">+IF(AND(ISNUMBER(OFFSET('Hygiene Data'!$E$8,0,10*ROW('Hygiene Data'!E90))),'Data Summary'!DV96="Yes"),OFFSET('Hygiene Data'!$E$8,0,10*ROW('Hygiene Data'!E90)),NA())</f>
        <v>#N/A</v>
      </c>
      <c r="BH96" s="206" t="e">
        <f ca="1">+IF(AND(ISNUMBER(OFFSET('Hygiene Data'!$E$10,0,10*ROW('Hygiene Data'!E90))),'Data Summary'!DW96="Yes"),OFFSET('Hygiene Data'!$E$10,0,10*ROW('Hygiene Data'!E90)),NA())</f>
        <v>#N/A</v>
      </c>
      <c r="BI96" s="206" t="e">
        <f ca="1">+IF(AND(ISNUMBER(OFFSET('Hygiene Data'!$F$6,0,10*ROW('Hygiene Data'!F90))),'Data Summary'!DX96="Yes"),OFFSET('Hygiene Data'!$F$6,0,10*ROW('Hygiene Data'!F90)),NA())</f>
        <v>#N/A</v>
      </c>
      <c r="BJ96" s="206" t="e">
        <f ca="1">+IF(AND(ISNUMBER(OFFSET('Hygiene Data'!$F$8,0,10*ROW('Hygiene Data'!F90))),'Data Summary'!DY96="Yes"),OFFSET('Hygiene Data'!$F$8,0,10*ROW('Hygiene Data'!F90)),NA())</f>
        <v>#N/A</v>
      </c>
      <c r="BK96" s="206" t="e">
        <f ca="1">+IF(AND(ISNUMBER(OFFSET('Hygiene Data'!$F$10,0,10*ROW('Hygiene Data'!F90))),'Data Summary'!DZ96="Yes"),OFFSET('Hygiene Data'!$F$10,0,10*ROW('Hygiene Data'!F90)),NA())</f>
        <v>#N/A</v>
      </c>
      <c r="BL96" s="206" t="e">
        <f ca="1">+IF(AND(ISNUMBER(OFFSET('Hygiene Data'!$G$6,0,10*ROW('Hygiene Data'!G90))),'Data Summary'!EA96="Yes"),OFFSET('Hygiene Data'!$G$6,0,10*ROW('Hygiene Data'!G90)),NA())</f>
        <v>#N/A</v>
      </c>
      <c r="BM96" s="206" t="e">
        <f ca="1">+IF(AND(ISNUMBER(OFFSET('Hygiene Data'!$G$8,0,10*ROW('Hygiene Data'!G90))),'Data Summary'!EB96="Yes"),OFFSET('Hygiene Data'!$G$8,0,10*ROW('Hygiene Data'!G90)),NA())</f>
        <v>#N/A</v>
      </c>
      <c r="BN96" s="206" t="e">
        <f ca="1">+IF(AND(ISNUMBER(OFFSET('Hygiene Data'!$G$10,0,10*ROW('Hygiene Data'!G90))),'Data Summary'!EC96="Yes"),OFFSET('Hygiene Data'!$G$10,0,10*ROW('Hygiene Data'!G90)),NA())</f>
        <v>#N/A</v>
      </c>
      <c r="BO96" s="206" t="e">
        <f ca="1">+IF(AND(ISNUMBER(OFFSET('Hygiene Data'!$H$6,0,10*ROW('Hygiene Data'!H90))),'Data Summary'!ED96="Yes"),OFFSET('Hygiene Data'!$H$6,0,10*ROW('Hygiene Data'!H90)),NA())</f>
        <v>#N/A</v>
      </c>
      <c r="BP96" s="206" t="e">
        <f ca="1">+IF(AND(ISNUMBER(OFFSET('Hygiene Data'!$H$8,0,10*ROW('Hygiene Data'!H90))),'Data Summary'!EE96="Yes"),OFFSET('Hygiene Data'!$H$8,0,10*ROW('Hygiene Data'!H90)),NA())</f>
        <v>#N/A</v>
      </c>
      <c r="BQ96" s="206" t="e">
        <f ca="1">+IF(AND(ISNUMBER(OFFSET('Hygiene Data'!$H$10,0,10*ROW('Hygiene Data'!H90))),'Data Summary'!EF96="Yes"),OFFSET('Hygiene Data'!$H$10,0,10*ROW('Hygiene Data'!H90)),NA())</f>
        <v>#N/A</v>
      </c>
    </row>
    <row r="97" spans="1:69" x14ac:dyDescent="0.25">
      <c r="A97" s="59" t="e">
        <f ca="1">+IF(OFFSET('Water Data'!$B$1,0,10*ROW('Water Data'!B91))="",NA(),OFFSET('Water Data'!$B$1,0,10*ROW('Water Data'!B91)))</f>
        <v>#N/A</v>
      </c>
      <c r="B97" s="59" t="e">
        <f ca="1">+IF(OFFSET('Water Data'!$A$3,0,10*ROW('Water Data'!A94))="",NA(),OFFSET('Water Data'!$A$3,0,10*ROW('Water Data'!A94)))</f>
        <v>#N/A</v>
      </c>
      <c r="C97" s="59" t="e">
        <f ca="1">+IF(OFFSET('Water Data'!$C$3,0,10*ROW('Water Data'!C94))="",NA(),OFFSET('Water Data'!$C$3,0,10*ROW('Water Data'!C94)))</f>
        <v>#N/A</v>
      </c>
      <c r="D97" s="433" t="e">
        <f ca="1">+IF(AND(ISNUMBER(OFFSET('Water Data'!$C$5,0,10*ROW('Water Data'!C91))),'Data Summary'!BS97="Yes"),100-OFFSET('Water Data'!$C$5,0,10*ROW('Water Data'!C91)),NA())</f>
        <v>#N/A</v>
      </c>
      <c r="E97" s="433" t="e">
        <f ca="1">+IF(AND(ISNUMBER(OFFSET('Water Data'!$C$7,0,10*ROW('Water Data'!C91))),'Data Summary'!BT97="Yes"),OFFSET('Water Data'!$C$7,0,10*ROW('Water Data'!C91)),NA())</f>
        <v>#N/A</v>
      </c>
      <c r="F97" s="433" t="e">
        <f ca="1">+IF(AND(ISNUMBER(OFFSET('Water Data'!$C$10,0,10*ROW('Water Data'!C91))),'Data Summary'!BU97="Yes"),OFFSET('Water Data'!$C$10,0,10*ROW('Water Data'!C91)),NA())</f>
        <v>#N/A</v>
      </c>
      <c r="G97" s="433" t="e">
        <f ca="1">+IF(AND(ISNUMBER(OFFSET('Water Data'!$D$5,0,10*ROW('Water Data'!D91))),'Data Summary'!BV97="Yes"),100-OFFSET('Water Data'!$D$5,0,10*ROW('Water Data'!D91)),NA())</f>
        <v>#N/A</v>
      </c>
      <c r="H97" s="433" t="e">
        <f ca="1">+IF(AND(ISNUMBER(OFFSET('Water Data'!$D$7,0,10*ROW('Water Data'!D91))),'Data Summary'!BW97="Yes"),OFFSET('Water Data'!$D$7,0,10*ROW('Water Data'!D91)),NA())</f>
        <v>#N/A</v>
      </c>
      <c r="I97" s="433" t="e">
        <f ca="1">+IF(AND(ISNUMBER(OFFSET('Water Data'!$D$10,0,10*ROW('Water Data'!D91))),'Data Summary'!BX97="Yes"),OFFSET('Water Data'!$D$10,0,10*ROW('Water Data'!D91)),NA())</f>
        <v>#N/A</v>
      </c>
      <c r="J97" s="433" t="e">
        <f ca="1">+IF(AND(ISNUMBER(OFFSET('Water Data'!$E$5,0,10*ROW('Water Data'!E91))),'Data Summary'!BY97="Yes"),100-OFFSET('Water Data'!$E$5,0,10*ROW('Water Data'!E91)),NA())</f>
        <v>#N/A</v>
      </c>
      <c r="K97" s="433" t="e">
        <f ca="1">+IF(AND(ISNUMBER(OFFSET('Water Data'!$E$7,0,10*ROW('Water Data'!E91))),'Data Summary'!BZ97="Yes"),OFFSET('Water Data'!$E$7,0,10*ROW('Water Data'!E91)),NA())</f>
        <v>#N/A</v>
      </c>
      <c r="L97" s="433" t="e">
        <f ca="1">+IF(AND(ISNUMBER(OFFSET('Water Data'!$E$10,0,10*ROW('Water Data'!E91))),'Data Summary'!CA97="Yes"),OFFSET('Water Data'!$E$10,0,10*ROW('Water Data'!E91)),NA())</f>
        <v>#N/A</v>
      </c>
      <c r="M97" s="433" t="e">
        <f ca="1">+IF(AND(ISNUMBER(OFFSET('Water Data'!$F$5,0,10*ROW('Water Data'!F91))),'Data Summary'!CB97="Yes"),100-OFFSET('Water Data'!$F$5,0,10*ROW('Water Data'!F91)),NA())</f>
        <v>#N/A</v>
      </c>
      <c r="N97" s="433" t="e">
        <f ca="1">+IF(AND(ISNUMBER(OFFSET('Water Data'!$F$7,0,10*ROW('Water Data'!F91))),'Data Summary'!CC97="Yes"),OFFSET('Water Data'!$F$7,0,10*ROW('Water Data'!F91)),NA())</f>
        <v>#N/A</v>
      </c>
      <c r="O97" s="433" t="e">
        <f ca="1">+IF(AND(ISNUMBER(OFFSET('Water Data'!$F$10,0,10*ROW('Water Data'!F91))),'Data Summary'!CD97="Yes"),OFFSET('Water Data'!$F$10,0,10*ROW('Water Data'!F91)),NA())</f>
        <v>#N/A</v>
      </c>
      <c r="P97" s="433" t="e">
        <f ca="1">+IF(AND(ISNUMBER(OFFSET('Water Data'!$G$5,0,10*ROW('Water Data'!G91))),'Data Summary'!CE97="Yes"),100-OFFSET('Water Data'!$G$5,0,10*ROW('Water Data'!G91)),NA())</f>
        <v>#N/A</v>
      </c>
      <c r="Q97" s="433" t="e">
        <f ca="1">+IF(AND(ISNUMBER(OFFSET('Water Data'!$G$7,0,10*ROW('Water Data'!G91))),'Data Summary'!CF97="Yes"),OFFSET('Water Data'!$G$7,0,10*ROW('Water Data'!G91)),NA())</f>
        <v>#N/A</v>
      </c>
      <c r="R97" s="433" t="e">
        <f ca="1">+IF(AND(ISNUMBER(OFFSET('Water Data'!$G$10,0,10*ROW('Water Data'!G91))),'Data Summary'!CG97="Yes"),OFFSET('Water Data'!$G$10,0,10*ROW('Water Data'!G91)),NA())</f>
        <v>#N/A</v>
      </c>
      <c r="S97" s="433" t="e">
        <f ca="1">+IF(AND(ISNUMBER(OFFSET('Water Data'!$H$5,0,10*ROW('Water Data'!H91))),'Data Summary'!CH97="Yes"),100-OFFSET('Water Data'!$H$5,0,10*ROW('Water Data'!H91)),NA())</f>
        <v>#N/A</v>
      </c>
      <c r="T97" s="433" t="e">
        <f ca="1">+IF(AND(ISNUMBER(OFFSET('Water Data'!$H$7,0,10*ROW('Water Data'!H91))),'Data Summary'!CI97="Yes"),OFFSET('Water Data'!$H$7,0,10*ROW('Water Data'!H91)),NA())</f>
        <v>#N/A</v>
      </c>
      <c r="U97" s="433" t="e">
        <f ca="1">+IF(AND(ISNUMBER(OFFSET('Water Data'!$H$10,0,10*ROW('Water Data'!H91))),'Data Summary'!CJ97="Yes"),OFFSET('Water Data'!$H$10,0,10*ROW('Water Data'!H91)),NA())</f>
        <v>#N/A</v>
      </c>
      <c r="V97" s="205" t="e">
        <f ca="1">+IF(AND(ISNUMBER(OFFSET('Sanitation Data'!$C$5,0,10*ROW('Sanitation Data'!C91))),'Data Summary'!CK97="Yes"),100-OFFSET('Sanitation Data'!$C$5,0,10*ROW('Sanitation Data'!C91)),NA())</f>
        <v>#N/A</v>
      </c>
      <c r="W97" s="205" t="e">
        <f ca="1">+IF(AND(ISNUMBER(OFFSET('Sanitation Data'!$C$7,0,10*ROW('Sanitation Data'!C91))),'Data Summary'!CL97="Yes"),OFFSET('Sanitation Data'!$C$7,0,10*ROW('Sanitation Data'!C91)),NA())</f>
        <v>#N/A</v>
      </c>
      <c r="X97" s="205" t="e">
        <f ca="1">+IF(AND(ISNUMBER(OFFSET('Sanitation Data'!$C$11,0,10*ROW('Sanitation Data'!C91))),'Data Summary'!CM97="Yes"),OFFSET('Sanitation Data'!$C$11,0,10*ROW('Sanitation Data'!C91)),NA())</f>
        <v>#N/A</v>
      </c>
      <c r="Y97" s="205" t="e">
        <f ca="1">+IF(AND(ISNUMBER(OFFSET('Sanitation Data'!$C$12,0,10*ROW('Sanitation Data'!C91))),'Data Summary'!CN97="Yes"),OFFSET('Sanitation Data'!$C$12,0,10*ROW('Sanitation Data'!C91)),NA())</f>
        <v>#N/A</v>
      </c>
      <c r="Z97" s="205" t="e">
        <f ca="1">+IF(AND(ISNUMBER(OFFSET('Sanitation Data'!$C$13,0,10*ROW('Sanitation Data'!C91))),'Data Summary'!CO97="Yes"),OFFSET('Sanitation Data'!$C$13,0,10*ROW('Sanitation Data'!C91)),NA())</f>
        <v>#N/A</v>
      </c>
      <c r="AA97" s="205" t="e">
        <f ca="1">+IF(AND(ISNUMBER(OFFSET('Sanitation Data'!$D$5,0,10*ROW('Sanitation Data'!D91))),'Data Summary'!CP97="Yes"),100-OFFSET('Sanitation Data'!$D$5,0,10*ROW('Sanitation Data'!D91)),NA())</f>
        <v>#N/A</v>
      </c>
      <c r="AB97" s="205" t="e">
        <f ca="1">+IF(AND(ISNUMBER(OFFSET('Sanitation Data'!$D$7,0,10*ROW('Sanitation Data'!D91))),'Data Summary'!CQ97="Yes"),OFFSET('Sanitation Data'!$D$7,0,10*ROW('Sanitation Data'!D91)),NA())</f>
        <v>#N/A</v>
      </c>
      <c r="AC97" s="205" t="e">
        <f ca="1">+IF(AND(ISNUMBER(OFFSET('Sanitation Data'!$D$11,0,10*ROW('Sanitation Data'!D91))),'Data Summary'!CR97="Yes"),OFFSET('Sanitation Data'!$D$11,0,10*ROW('Sanitation Data'!D91)),NA())</f>
        <v>#N/A</v>
      </c>
      <c r="AD97" s="205" t="e">
        <f ca="1">+IF(AND(ISNUMBER(OFFSET('Sanitation Data'!$D$12,0,10*ROW('Sanitation Data'!D91))),'Data Summary'!CS97="Yes"),OFFSET('Sanitation Data'!$D$12,0,10*ROW('Sanitation Data'!D91)),NA())</f>
        <v>#N/A</v>
      </c>
      <c r="AE97" s="205" t="e">
        <f ca="1">+IF(AND(ISNUMBER(OFFSET('Sanitation Data'!$D$13,0,10*ROW('Sanitation Data'!D91))),'Data Summary'!CT97="Yes"),OFFSET('Sanitation Data'!$D$13,0,10*ROW('Sanitation Data'!D91)),NA())</f>
        <v>#N/A</v>
      </c>
      <c r="AF97" s="205" t="e">
        <f ca="1">+IF(AND(ISNUMBER(OFFSET('Sanitation Data'!$E$5,0,10*ROW('Sanitation Data'!E91))),'Data Summary'!CU97="Yes"),100-OFFSET('Sanitation Data'!$E$5,0,10*ROW('Sanitation Data'!E91)),NA())</f>
        <v>#N/A</v>
      </c>
      <c r="AG97" s="205" t="e">
        <f ca="1">+IF(AND(ISNUMBER(OFFSET('Sanitation Data'!$E$7,0,10*ROW('Sanitation Data'!E91))),'Data Summary'!CV97="Yes"),OFFSET('Sanitation Data'!$E$7,0,10*ROW('Sanitation Data'!E91)),NA())</f>
        <v>#N/A</v>
      </c>
      <c r="AH97" s="205" t="e">
        <f ca="1">+IF(AND(ISNUMBER(OFFSET('Sanitation Data'!$E$11,0,10*ROW('Sanitation Data'!E91))),'Data Summary'!CW97="Yes"),OFFSET('Sanitation Data'!$E$11,0,10*ROW('Sanitation Data'!E91)),NA())</f>
        <v>#N/A</v>
      </c>
      <c r="AI97" s="205" t="e">
        <f ca="1">+IF(AND(ISNUMBER(OFFSET('Sanitation Data'!$E$12,0,10*ROW('Sanitation Data'!E91))),'Data Summary'!CX97="Yes"),OFFSET('Sanitation Data'!$E$12,0,10*ROW('Sanitation Data'!E91)),NA())</f>
        <v>#N/A</v>
      </c>
      <c r="AJ97" s="205" t="e">
        <f ca="1">+IF(AND(ISNUMBER(OFFSET('Sanitation Data'!$E$13,0,10*ROW('Sanitation Data'!E91))),'Data Summary'!CY97="Yes"),OFFSET('Sanitation Data'!$E$13,0,10*ROW('Sanitation Data'!E91)),NA())</f>
        <v>#N/A</v>
      </c>
      <c r="AK97" s="205" t="e">
        <f ca="1">+IF(AND(ISNUMBER(OFFSET('Sanitation Data'!$F$5,0,10*ROW('Sanitation Data'!F91))),'Data Summary'!CZ97="Yes"),100-OFFSET('Sanitation Data'!$F$5,0,10*ROW('Sanitation Data'!F91)),NA())</f>
        <v>#N/A</v>
      </c>
      <c r="AL97" s="205" t="e">
        <f ca="1">+IF(AND(ISNUMBER(OFFSET('Sanitation Data'!$F$7,0,10*ROW('Sanitation Data'!F91))),'Data Summary'!DA97="Yes"),OFFSET('Sanitation Data'!$F$7,0,10*ROW('Sanitation Data'!F91)),NA())</f>
        <v>#N/A</v>
      </c>
      <c r="AM97" s="205" t="e">
        <f ca="1">+IF(AND(ISNUMBER(OFFSET('Sanitation Data'!$F$11,0,10*ROW('Sanitation Data'!F91))),'Data Summary'!DB97="Yes"),OFFSET('Sanitation Data'!$F$11,0,10*ROW('Sanitation Data'!F91)),NA())</f>
        <v>#N/A</v>
      </c>
      <c r="AN97" s="205" t="e">
        <f ca="1">+IF(AND(ISNUMBER(OFFSET('Sanitation Data'!$F$12,0,10*ROW('Sanitation Data'!F91))),'Data Summary'!DC97="Yes"),OFFSET('Sanitation Data'!$F$12,0,10*ROW('Sanitation Data'!F91)),NA())</f>
        <v>#N/A</v>
      </c>
      <c r="AO97" s="205" t="e">
        <f ca="1">+IF(AND(ISNUMBER(OFFSET('Sanitation Data'!$F$13,0,10*ROW('Sanitation Data'!F91))),'Data Summary'!DD97="Yes"),OFFSET('Sanitation Data'!$F$13,0,10*ROW('Sanitation Data'!F91)),NA())</f>
        <v>#N/A</v>
      </c>
      <c r="AP97" s="205" t="e">
        <f ca="1">+IF(AND(ISNUMBER(OFFSET('Sanitation Data'!$G$5,0,10*ROW('Sanitation Data'!G91))),'Data Summary'!DE97="Yes"),100-OFFSET('Sanitation Data'!$G$5,0,10*ROW('Sanitation Data'!G91)),NA())</f>
        <v>#N/A</v>
      </c>
      <c r="AQ97" s="205" t="e">
        <f ca="1">+IF(AND(ISNUMBER(OFFSET('Sanitation Data'!$G$7,0,10*ROW('Sanitation Data'!G91))),'Data Summary'!DF97="Yes"),OFFSET('Sanitation Data'!$G$7,0,10*ROW('Sanitation Data'!G91)),NA())</f>
        <v>#N/A</v>
      </c>
      <c r="AR97" s="205" t="e">
        <f ca="1">+IF(AND(ISNUMBER(OFFSET('Sanitation Data'!$G$11,0,10*ROW('Sanitation Data'!G91))),'Data Summary'!DG97="Yes"),OFFSET('Sanitation Data'!$G$11,0,10*ROW('Sanitation Data'!G91)),NA())</f>
        <v>#N/A</v>
      </c>
      <c r="AS97" s="205" t="e">
        <f ca="1">+IF(AND(ISNUMBER(OFFSET('Sanitation Data'!$G$12,0,10*ROW('Sanitation Data'!G91))),'Data Summary'!DH97="Yes"),OFFSET('Sanitation Data'!$G$12,0,10*ROW('Sanitation Data'!G91)),NA())</f>
        <v>#N/A</v>
      </c>
      <c r="AT97" s="205" t="e">
        <f ca="1">+IF(AND(ISNUMBER(OFFSET('Sanitation Data'!$G$13,0,10*ROW('Sanitation Data'!G91))),'Data Summary'!DI97="Yes"),OFFSET('Sanitation Data'!$G$13,0,10*ROW('Sanitation Data'!G91)),NA())</f>
        <v>#N/A</v>
      </c>
      <c r="AU97" s="205" t="e">
        <f ca="1">+IF(AND(ISNUMBER(OFFSET('Sanitation Data'!$H$5,0,10*ROW('Sanitation Data'!H91))),'Data Summary'!DJ97="Yes"),100-OFFSET('Sanitation Data'!$H$5,0,10*ROW('Sanitation Data'!H91)),NA())</f>
        <v>#N/A</v>
      </c>
      <c r="AV97" s="205" t="e">
        <f ca="1">+IF(AND(ISNUMBER(OFFSET('Sanitation Data'!$H$7,0,10*ROW('Sanitation Data'!H91))),'Data Summary'!DK97="Yes"),OFFSET('Sanitation Data'!$H$7,0,10*ROW('Sanitation Data'!H91)),NA())</f>
        <v>#N/A</v>
      </c>
      <c r="AW97" s="205" t="e">
        <f ca="1">+IF(AND(ISNUMBER(OFFSET('Sanitation Data'!$H$11,0,10*ROW('Sanitation Data'!H91))),'Data Summary'!DL97="Yes"),OFFSET('Sanitation Data'!$H$11,0,10*ROW('Sanitation Data'!H91)),NA())</f>
        <v>#N/A</v>
      </c>
      <c r="AX97" s="205" t="e">
        <f ca="1">+IF(AND(ISNUMBER(OFFSET('Sanitation Data'!$H$12,0,10*ROW('Sanitation Data'!H91))),'Data Summary'!DM97="Yes"),OFFSET('Sanitation Data'!$H$12,0,10*ROW('Sanitation Data'!H91)),NA())</f>
        <v>#N/A</v>
      </c>
      <c r="AY97" s="205" t="e">
        <f ca="1">+IF(AND(ISNUMBER(OFFSET('Sanitation Data'!$H$13,0,10*ROW('Sanitation Data'!H91))),'Data Summary'!DN97="Yes"),OFFSET('Sanitation Data'!$H$13,0,10*ROW('Sanitation Data'!H91)),NA())</f>
        <v>#N/A</v>
      </c>
      <c r="AZ97" s="206" t="e">
        <f ca="1">+IF(AND(ISNUMBER(OFFSET('Hygiene Data'!$C$6,0,10*ROW('Hygiene Data'!C91))),'Data Summary'!DO97="Yes"),OFFSET('Hygiene Data'!$C$6,0,10*ROW('Hygiene Data'!C91)),NA())</f>
        <v>#N/A</v>
      </c>
      <c r="BA97" s="206" t="e">
        <f ca="1">+IF(AND(ISNUMBER(OFFSET('Hygiene Data'!$C$8,0,10*ROW('Hygiene Data'!C91))),'Data Summary'!DP97="Yes"),OFFSET('Hygiene Data'!$C$8,0,10*ROW('Hygiene Data'!C91)),NA())</f>
        <v>#N/A</v>
      </c>
      <c r="BB97" s="206" t="e">
        <f ca="1">+IF(AND(ISNUMBER(OFFSET('Hygiene Data'!$C$10,0,10*ROW('Hygiene Data'!C91))),'Data Summary'!DQ97="Yes"),OFFSET('Hygiene Data'!$C$10,0,10*ROW('Hygiene Data'!C91)),NA())</f>
        <v>#N/A</v>
      </c>
      <c r="BC97" s="206" t="e">
        <f ca="1">+IF(AND(ISNUMBER(OFFSET('Hygiene Data'!$D$6,0,10*ROW('Hygiene Data'!D91))),'Data Summary'!DR97="Yes"),OFFSET('Hygiene Data'!$D$6,0,10*ROW('Hygiene Data'!D91)),NA())</f>
        <v>#N/A</v>
      </c>
      <c r="BD97" s="206" t="e">
        <f ca="1">+IF(AND(ISNUMBER(OFFSET('Hygiene Data'!$D$8,0,10*ROW('Hygiene Data'!D91))),'Data Summary'!DS97="Yes"),OFFSET('Hygiene Data'!$D$8,0,10*ROW('Hygiene Data'!D91)),NA())</f>
        <v>#N/A</v>
      </c>
      <c r="BE97" s="206" t="e">
        <f ca="1">+IF(AND(ISNUMBER(OFFSET('Hygiene Data'!$D$10,0,10*ROW('Hygiene Data'!D91))),'Data Summary'!DT97="Yes"),OFFSET('Hygiene Data'!$D$10,0,10*ROW('Hygiene Data'!D91)),NA())</f>
        <v>#N/A</v>
      </c>
      <c r="BF97" s="206" t="e">
        <f ca="1">+IF(AND(ISNUMBER(OFFSET('Hygiene Data'!$E$6,0,10*ROW('Hygiene Data'!E91))),'Data Summary'!DU97="Yes"),OFFSET('Hygiene Data'!$E$6,0,10*ROW('Hygiene Data'!E91)),NA())</f>
        <v>#N/A</v>
      </c>
      <c r="BG97" s="206" t="e">
        <f ca="1">+IF(AND(ISNUMBER(OFFSET('Hygiene Data'!$E$8,0,10*ROW('Hygiene Data'!E91))),'Data Summary'!DV97="Yes"),OFFSET('Hygiene Data'!$E$8,0,10*ROW('Hygiene Data'!E91)),NA())</f>
        <v>#N/A</v>
      </c>
      <c r="BH97" s="206" t="e">
        <f ca="1">+IF(AND(ISNUMBER(OFFSET('Hygiene Data'!$E$10,0,10*ROW('Hygiene Data'!E91))),'Data Summary'!DW97="Yes"),OFFSET('Hygiene Data'!$E$10,0,10*ROW('Hygiene Data'!E91)),NA())</f>
        <v>#N/A</v>
      </c>
      <c r="BI97" s="206" t="e">
        <f ca="1">+IF(AND(ISNUMBER(OFFSET('Hygiene Data'!$F$6,0,10*ROW('Hygiene Data'!F91))),'Data Summary'!DX97="Yes"),OFFSET('Hygiene Data'!$F$6,0,10*ROW('Hygiene Data'!F91)),NA())</f>
        <v>#N/A</v>
      </c>
      <c r="BJ97" s="206" t="e">
        <f ca="1">+IF(AND(ISNUMBER(OFFSET('Hygiene Data'!$F$8,0,10*ROW('Hygiene Data'!F91))),'Data Summary'!DY97="Yes"),OFFSET('Hygiene Data'!$F$8,0,10*ROW('Hygiene Data'!F91)),NA())</f>
        <v>#N/A</v>
      </c>
      <c r="BK97" s="206" t="e">
        <f ca="1">+IF(AND(ISNUMBER(OFFSET('Hygiene Data'!$F$10,0,10*ROW('Hygiene Data'!F91))),'Data Summary'!DZ97="Yes"),OFFSET('Hygiene Data'!$F$10,0,10*ROW('Hygiene Data'!F91)),NA())</f>
        <v>#N/A</v>
      </c>
      <c r="BL97" s="206" t="e">
        <f ca="1">+IF(AND(ISNUMBER(OFFSET('Hygiene Data'!$G$6,0,10*ROW('Hygiene Data'!G91))),'Data Summary'!EA97="Yes"),OFFSET('Hygiene Data'!$G$6,0,10*ROW('Hygiene Data'!G91)),NA())</f>
        <v>#N/A</v>
      </c>
      <c r="BM97" s="206" t="e">
        <f ca="1">+IF(AND(ISNUMBER(OFFSET('Hygiene Data'!$G$8,0,10*ROW('Hygiene Data'!G91))),'Data Summary'!EB97="Yes"),OFFSET('Hygiene Data'!$G$8,0,10*ROW('Hygiene Data'!G91)),NA())</f>
        <v>#N/A</v>
      </c>
      <c r="BN97" s="206" t="e">
        <f ca="1">+IF(AND(ISNUMBER(OFFSET('Hygiene Data'!$G$10,0,10*ROW('Hygiene Data'!G91))),'Data Summary'!EC97="Yes"),OFFSET('Hygiene Data'!$G$10,0,10*ROW('Hygiene Data'!G91)),NA())</f>
        <v>#N/A</v>
      </c>
      <c r="BO97" s="206" t="e">
        <f ca="1">+IF(AND(ISNUMBER(OFFSET('Hygiene Data'!$H$6,0,10*ROW('Hygiene Data'!H91))),'Data Summary'!ED97="Yes"),OFFSET('Hygiene Data'!$H$6,0,10*ROW('Hygiene Data'!H91)),NA())</f>
        <v>#N/A</v>
      </c>
      <c r="BP97" s="206" t="e">
        <f ca="1">+IF(AND(ISNUMBER(OFFSET('Hygiene Data'!$H$8,0,10*ROW('Hygiene Data'!H91))),'Data Summary'!EE97="Yes"),OFFSET('Hygiene Data'!$H$8,0,10*ROW('Hygiene Data'!H91)),NA())</f>
        <v>#N/A</v>
      </c>
      <c r="BQ97" s="206" t="e">
        <f ca="1">+IF(AND(ISNUMBER(OFFSET('Hygiene Data'!$H$10,0,10*ROW('Hygiene Data'!H91))),'Data Summary'!EF97="Yes"),OFFSET('Hygiene Data'!$H$10,0,10*ROW('Hygiene Data'!H91)),NA())</f>
        <v>#N/A</v>
      </c>
    </row>
    <row r="98" spans="1:69" x14ac:dyDescent="0.25">
      <c r="A98" s="59" t="e">
        <f ca="1">+IF(OFFSET('Water Data'!$B$1,0,10*ROW('Water Data'!B92))="",NA(),OFFSET('Water Data'!$B$1,0,10*ROW('Water Data'!B92)))</f>
        <v>#N/A</v>
      </c>
      <c r="B98" s="59" t="e">
        <f ca="1">+IF(OFFSET('Water Data'!$A$3,0,10*ROW('Water Data'!A95))="",NA(),OFFSET('Water Data'!$A$3,0,10*ROW('Water Data'!A95)))</f>
        <v>#N/A</v>
      </c>
      <c r="C98" s="59" t="e">
        <f ca="1">+IF(OFFSET('Water Data'!$C$3,0,10*ROW('Water Data'!C95))="",NA(),OFFSET('Water Data'!$C$3,0,10*ROW('Water Data'!C95)))</f>
        <v>#N/A</v>
      </c>
      <c r="D98" s="433" t="e">
        <f ca="1">+IF(AND(ISNUMBER(OFFSET('Water Data'!$C$5,0,10*ROW('Water Data'!C92))),'Data Summary'!BS98="Yes"),100-OFFSET('Water Data'!$C$5,0,10*ROW('Water Data'!C92)),NA())</f>
        <v>#N/A</v>
      </c>
      <c r="E98" s="433" t="e">
        <f ca="1">+IF(AND(ISNUMBER(OFFSET('Water Data'!$C$7,0,10*ROW('Water Data'!C92))),'Data Summary'!BT98="Yes"),OFFSET('Water Data'!$C$7,0,10*ROW('Water Data'!C92)),NA())</f>
        <v>#N/A</v>
      </c>
      <c r="F98" s="433" t="e">
        <f ca="1">+IF(AND(ISNUMBER(OFFSET('Water Data'!$C$10,0,10*ROW('Water Data'!C92))),'Data Summary'!BU98="Yes"),OFFSET('Water Data'!$C$10,0,10*ROW('Water Data'!C92)),NA())</f>
        <v>#N/A</v>
      </c>
      <c r="G98" s="433" t="e">
        <f ca="1">+IF(AND(ISNUMBER(OFFSET('Water Data'!$D$5,0,10*ROW('Water Data'!D92))),'Data Summary'!BV98="Yes"),100-OFFSET('Water Data'!$D$5,0,10*ROW('Water Data'!D92)),NA())</f>
        <v>#N/A</v>
      </c>
      <c r="H98" s="433" t="e">
        <f ca="1">+IF(AND(ISNUMBER(OFFSET('Water Data'!$D$7,0,10*ROW('Water Data'!D92))),'Data Summary'!BW98="Yes"),OFFSET('Water Data'!$D$7,0,10*ROW('Water Data'!D92)),NA())</f>
        <v>#N/A</v>
      </c>
      <c r="I98" s="433" t="e">
        <f ca="1">+IF(AND(ISNUMBER(OFFSET('Water Data'!$D$10,0,10*ROW('Water Data'!D92))),'Data Summary'!BX98="Yes"),OFFSET('Water Data'!$D$10,0,10*ROW('Water Data'!D92)),NA())</f>
        <v>#N/A</v>
      </c>
      <c r="J98" s="433" t="e">
        <f ca="1">+IF(AND(ISNUMBER(OFFSET('Water Data'!$E$5,0,10*ROW('Water Data'!E92))),'Data Summary'!BY98="Yes"),100-OFFSET('Water Data'!$E$5,0,10*ROW('Water Data'!E92)),NA())</f>
        <v>#N/A</v>
      </c>
      <c r="K98" s="433" t="e">
        <f ca="1">+IF(AND(ISNUMBER(OFFSET('Water Data'!$E$7,0,10*ROW('Water Data'!E92))),'Data Summary'!BZ98="Yes"),OFFSET('Water Data'!$E$7,0,10*ROW('Water Data'!E92)),NA())</f>
        <v>#N/A</v>
      </c>
      <c r="L98" s="433" t="e">
        <f ca="1">+IF(AND(ISNUMBER(OFFSET('Water Data'!$E$10,0,10*ROW('Water Data'!E92))),'Data Summary'!CA98="Yes"),OFFSET('Water Data'!$E$10,0,10*ROW('Water Data'!E92)),NA())</f>
        <v>#N/A</v>
      </c>
      <c r="M98" s="433" t="e">
        <f ca="1">+IF(AND(ISNUMBER(OFFSET('Water Data'!$F$5,0,10*ROW('Water Data'!F92))),'Data Summary'!CB98="Yes"),100-OFFSET('Water Data'!$F$5,0,10*ROW('Water Data'!F92)),NA())</f>
        <v>#N/A</v>
      </c>
      <c r="N98" s="433" t="e">
        <f ca="1">+IF(AND(ISNUMBER(OFFSET('Water Data'!$F$7,0,10*ROW('Water Data'!F92))),'Data Summary'!CC98="Yes"),OFFSET('Water Data'!$F$7,0,10*ROW('Water Data'!F92)),NA())</f>
        <v>#N/A</v>
      </c>
      <c r="O98" s="433" t="e">
        <f ca="1">+IF(AND(ISNUMBER(OFFSET('Water Data'!$F$10,0,10*ROW('Water Data'!F92))),'Data Summary'!CD98="Yes"),OFFSET('Water Data'!$F$10,0,10*ROW('Water Data'!F92)),NA())</f>
        <v>#N/A</v>
      </c>
      <c r="P98" s="433" t="e">
        <f ca="1">+IF(AND(ISNUMBER(OFFSET('Water Data'!$G$5,0,10*ROW('Water Data'!G92))),'Data Summary'!CE98="Yes"),100-OFFSET('Water Data'!$G$5,0,10*ROW('Water Data'!G92)),NA())</f>
        <v>#N/A</v>
      </c>
      <c r="Q98" s="433" t="e">
        <f ca="1">+IF(AND(ISNUMBER(OFFSET('Water Data'!$G$7,0,10*ROW('Water Data'!G92))),'Data Summary'!CF98="Yes"),OFFSET('Water Data'!$G$7,0,10*ROW('Water Data'!G92)),NA())</f>
        <v>#N/A</v>
      </c>
      <c r="R98" s="433" t="e">
        <f ca="1">+IF(AND(ISNUMBER(OFFSET('Water Data'!$G$10,0,10*ROW('Water Data'!G92))),'Data Summary'!CG98="Yes"),OFFSET('Water Data'!$G$10,0,10*ROW('Water Data'!G92)),NA())</f>
        <v>#N/A</v>
      </c>
      <c r="S98" s="433" t="e">
        <f ca="1">+IF(AND(ISNUMBER(OFFSET('Water Data'!$H$5,0,10*ROW('Water Data'!H92))),'Data Summary'!CH98="Yes"),100-OFFSET('Water Data'!$H$5,0,10*ROW('Water Data'!H92)),NA())</f>
        <v>#N/A</v>
      </c>
      <c r="T98" s="433" t="e">
        <f ca="1">+IF(AND(ISNUMBER(OFFSET('Water Data'!$H$7,0,10*ROW('Water Data'!H92))),'Data Summary'!CI98="Yes"),OFFSET('Water Data'!$H$7,0,10*ROW('Water Data'!H92)),NA())</f>
        <v>#N/A</v>
      </c>
      <c r="U98" s="433" t="e">
        <f ca="1">+IF(AND(ISNUMBER(OFFSET('Water Data'!$H$10,0,10*ROW('Water Data'!H92))),'Data Summary'!CJ98="Yes"),OFFSET('Water Data'!$H$10,0,10*ROW('Water Data'!H92)),NA())</f>
        <v>#N/A</v>
      </c>
      <c r="V98" s="205" t="e">
        <f ca="1">+IF(AND(ISNUMBER(OFFSET('Sanitation Data'!$C$5,0,10*ROW('Sanitation Data'!C92))),'Data Summary'!CK98="Yes"),100-OFFSET('Sanitation Data'!$C$5,0,10*ROW('Sanitation Data'!C92)),NA())</f>
        <v>#N/A</v>
      </c>
      <c r="W98" s="205" t="e">
        <f ca="1">+IF(AND(ISNUMBER(OFFSET('Sanitation Data'!$C$7,0,10*ROW('Sanitation Data'!C92))),'Data Summary'!CL98="Yes"),OFFSET('Sanitation Data'!$C$7,0,10*ROW('Sanitation Data'!C92)),NA())</f>
        <v>#N/A</v>
      </c>
      <c r="X98" s="205" t="e">
        <f ca="1">+IF(AND(ISNUMBER(OFFSET('Sanitation Data'!$C$11,0,10*ROW('Sanitation Data'!C92))),'Data Summary'!CM98="Yes"),OFFSET('Sanitation Data'!$C$11,0,10*ROW('Sanitation Data'!C92)),NA())</f>
        <v>#N/A</v>
      </c>
      <c r="Y98" s="205" t="e">
        <f ca="1">+IF(AND(ISNUMBER(OFFSET('Sanitation Data'!$C$12,0,10*ROW('Sanitation Data'!C92))),'Data Summary'!CN98="Yes"),OFFSET('Sanitation Data'!$C$12,0,10*ROW('Sanitation Data'!C92)),NA())</f>
        <v>#N/A</v>
      </c>
      <c r="Z98" s="205" t="e">
        <f ca="1">+IF(AND(ISNUMBER(OFFSET('Sanitation Data'!$C$13,0,10*ROW('Sanitation Data'!C92))),'Data Summary'!CO98="Yes"),OFFSET('Sanitation Data'!$C$13,0,10*ROW('Sanitation Data'!C92)),NA())</f>
        <v>#N/A</v>
      </c>
      <c r="AA98" s="205" t="e">
        <f ca="1">+IF(AND(ISNUMBER(OFFSET('Sanitation Data'!$D$5,0,10*ROW('Sanitation Data'!D92))),'Data Summary'!CP98="Yes"),100-OFFSET('Sanitation Data'!$D$5,0,10*ROW('Sanitation Data'!D92)),NA())</f>
        <v>#N/A</v>
      </c>
      <c r="AB98" s="205" t="e">
        <f ca="1">+IF(AND(ISNUMBER(OFFSET('Sanitation Data'!$D$7,0,10*ROW('Sanitation Data'!D92))),'Data Summary'!CQ98="Yes"),OFFSET('Sanitation Data'!$D$7,0,10*ROW('Sanitation Data'!D92)),NA())</f>
        <v>#N/A</v>
      </c>
      <c r="AC98" s="205" t="e">
        <f ca="1">+IF(AND(ISNUMBER(OFFSET('Sanitation Data'!$D$11,0,10*ROW('Sanitation Data'!D92))),'Data Summary'!CR98="Yes"),OFFSET('Sanitation Data'!$D$11,0,10*ROW('Sanitation Data'!D92)),NA())</f>
        <v>#N/A</v>
      </c>
      <c r="AD98" s="205" t="e">
        <f ca="1">+IF(AND(ISNUMBER(OFFSET('Sanitation Data'!$D$12,0,10*ROW('Sanitation Data'!D92))),'Data Summary'!CS98="Yes"),OFFSET('Sanitation Data'!$D$12,0,10*ROW('Sanitation Data'!D92)),NA())</f>
        <v>#N/A</v>
      </c>
      <c r="AE98" s="205" t="e">
        <f ca="1">+IF(AND(ISNUMBER(OFFSET('Sanitation Data'!$D$13,0,10*ROW('Sanitation Data'!D92))),'Data Summary'!CT98="Yes"),OFFSET('Sanitation Data'!$D$13,0,10*ROW('Sanitation Data'!D92)),NA())</f>
        <v>#N/A</v>
      </c>
      <c r="AF98" s="205" t="e">
        <f ca="1">+IF(AND(ISNUMBER(OFFSET('Sanitation Data'!$E$5,0,10*ROW('Sanitation Data'!E92))),'Data Summary'!CU98="Yes"),100-OFFSET('Sanitation Data'!$E$5,0,10*ROW('Sanitation Data'!E92)),NA())</f>
        <v>#N/A</v>
      </c>
      <c r="AG98" s="205" t="e">
        <f ca="1">+IF(AND(ISNUMBER(OFFSET('Sanitation Data'!$E$7,0,10*ROW('Sanitation Data'!E92))),'Data Summary'!CV98="Yes"),OFFSET('Sanitation Data'!$E$7,0,10*ROW('Sanitation Data'!E92)),NA())</f>
        <v>#N/A</v>
      </c>
      <c r="AH98" s="205" t="e">
        <f ca="1">+IF(AND(ISNUMBER(OFFSET('Sanitation Data'!$E$11,0,10*ROW('Sanitation Data'!E92))),'Data Summary'!CW98="Yes"),OFFSET('Sanitation Data'!$E$11,0,10*ROW('Sanitation Data'!E92)),NA())</f>
        <v>#N/A</v>
      </c>
      <c r="AI98" s="205" t="e">
        <f ca="1">+IF(AND(ISNUMBER(OFFSET('Sanitation Data'!$E$12,0,10*ROW('Sanitation Data'!E92))),'Data Summary'!CX98="Yes"),OFFSET('Sanitation Data'!$E$12,0,10*ROW('Sanitation Data'!E92)),NA())</f>
        <v>#N/A</v>
      </c>
      <c r="AJ98" s="205" t="e">
        <f ca="1">+IF(AND(ISNUMBER(OFFSET('Sanitation Data'!$E$13,0,10*ROW('Sanitation Data'!E92))),'Data Summary'!CY98="Yes"),OFFSET('Sanitation Data'!$E$13,0,10*ROW('Sanitation Data'!E92)),NA())</f>
        <v>#N/A</v>
      </c>
      <c r="AK98" s="205" t="e">
        <f ca="1">+IF(AND(ISNUMBER(OFFSET('Sanitation Data'!$F$5,0,10*ROW('Sanitation Data'!F92))),'Data Summary'!CZ98="Yes"),100-OFFSET('Sanitation Data'!$F$5,0,10*ROW('Sanitation Data'!F92)),NA())</f>
        <v>#N/A</v>
      </c>
      <c r="AL98" s="205" t="e">
        <f ca="1">+IF(AND(ISNUMBER(OFFSET('Sanitation Data'!$F$7,0,10*ROW('Sanitation Data'!F92))),'Data Summary'!DA98="Yes"),OFFSET('Sanitation Data'!$F$7,0,10*ROW('Sanitation Data'!F92)),NA())</f>
        <v>#N/A</v>
      </c>
      <c r="AM98" s="205" t="e">
        <f ca="1">+IF(AND(ISNUMBER(OFFSET('Sanitation Data'!$F$11,0,10*ROW('Sanitation Data'!F92))),'Data Summary'!DB98="Yes"),OFFSET('Sanitation Data'!$F$11,0,10*ROW('Sanitation Data'!F92)),NA())</f>
        <v>#N/A</v>
      </c>
      <c r="AN98" s="205" t="e">
        <f ca="1">+IF(AND(ISNUMBER(OFFSET('Sanitation Data'!$F$12,0,10*ROW('Sanitation Data'!F92))),'Data Summary'!DC98="Yes"),OFFSET('Sanitation Data'!$F$12,0,10*ROW('Sanitation Data'!F92)),NA())</f>
        <v>#N/A</v>
      </c>
      <c r="AO98" s="205" t="e">
        <f ca="1">+IF(AND(ISNUMBER(OFFSET('Sanitation Data'!$F$13,0,10*ROW('Sanitation Data'!F92))),'Data Summary'!DD98="Yes"),OFFSET('Sanitation Data'!$F$13,0,10*ROW('Sanitation Data'!F92)),NA())</f>
        <v>#N/A</v>
      </c>
      <c r="AP98" s="205" t="e">
        <f ca="1">+IF(AND(ISNUMBER(OFFSET('Sanitation Data'!$G$5,0,10*ROW('Sanitation Data'!G92))),'Data Summary'!DE98="Yes"),100-OFFSET('Sanitation Data'!$G$5,0,10*ROW('Sanitation Data'!G92)),NA())</f>
        <v>#N/A</v>
      </c>
      <c r="AQ98" s="205" t="e">
        <f ca="1">+IF(AND(ISNUMBER(OFFSET('Sanitation Data'!$G$7,0,10*ROW('Sanitation Data'!G92))),'Data Summary'!DF98="Yes"),OFFSET('Sanitation Data'!$G$7,0,10*ROW('Sanitation Data'!G92)),NA())</f>
        <v>#N/A</v>
      </c>
      <c r="AR98" s="205" t="e">
        <f ca="1">+IF(AND(ISNUMBER(OFFSET('Sanitation Data'!$G$11,0,10*ROW('Sanitation Data'!G92))),'Data Summary'!DG98="Yes"),OFFSET('Sanitation Data'!$G$11,0,10*ROW('Sanitation Data'!G92)),NA())</f>
        <v>#N/A</v>
      </c>
      <c r="AS98" s="205" t="e">
        <f ca="1">+IF(AND(ISNUMBER(OFFSET('Sanitation Data'!$G$12,0,10*ROW('Sanitation Data'!G92))),'Data Summary'!DH98="Yes"),OFFSET('Sanitation Data'!$G$12,0,10*ROW('Sanitation Data'!G92)),NA())</f>
        <v>#N/A</v>
      </c>
      <c r="AT98" s="205" t="e">
        <f ca="1">+IF(AND(ISNUMBER(OFFSET('Sanitation Data'!$G$13,0,10*ROW('Sanitation Data'!G92))),'Data Summary'!DI98="Yes"),OFFSET('Sanitation Data'!$G$13,0,10*ROW('Sanitation Data'!G92)),NA())</f>
        <v>#N/A</v>
      </c>
      <c r="AU98" s="205" t="e">
        <f ca="1">+IF(AND(ISNUMBER(OFFSET('Sanitation Data'!$H$5,0,10*ROW('Sanitation Data'!H92))),'Data Summary'!DJ98="Yes"),100-OFFSET('Sanitation Data'!$H$5,0,10*ROW('Sanitation Data'!H92)),NA())</f>
        <v>#N/A</v>
      </c>
      <c r="AV98" s="205" t="e">
        <f ca="1">+IF(AND(ISNUMBER(OFFSET('Sanitation Data'!$H$7,0,10*ROW('Sanitation Data'!H92))),'Data Summary'!DK98="Yes"),OFFSET('Sanitation Data'!$H$7,0,10*ROW('Sanitation Data'!H92)),NA())</f>
        <v>#N/A</v>
      </c>
      <c r="AW98" s="205" t="e">
        <f ca="1">+IF(AND(ISNUMBER(OFFSET('Sanitation Data'!$H$11,0,10*ROW('Sanitation Data'!H92))),'Data Summary'!DL98="Yes"),OFFSET('Sanitation Data'!$H$11,0,10*ROW('Sanitation Data'!H92)),NA())</f>
        <v>#N/A</v>
      </c>
      <c r="AX98" s="205" t="e">
        <f ca="1">+IF(AND(ISNUMBER(OFFSET('Sanitation Data'!$H$12,0,10*ROW('Sanitation Data'!H92))),'Data Summary'!DM98="Yes"),OFFSET('Sanitation Data'!$H$12,0,10*ROW('Sanitation Data'!H92)),NA())</f>
        <v>#N/A</v>
      </c>
      <c r="AY98" s="205" t="e">
        <f ca="1">+IF(AND(ISNUMBER(OFFSET('Sanitation Data'!$H$13,0,10*ROW('Sanitation Data'!H92))),'Data Summary'!DN98="Yes"),OFFSET('Sanitation Data'!$H$13,0,10*ROW('Sanitation Data'!H92)),NA())</f>
        <v>#N/A</v>
      </c>
      <c r="AZ98" s="206" t="e">
        <f ca="1">+IF(AND(ISNUMBER(OFFSET('Hygiene Data'!$C$6,0,10*ROW('Hygiene Data'!C92))),'Data Summary'!DO98="Yes"),OFFSET('Hygiene Data'!$C$6,0,10*ROW('Hygiene Data'!C92)),NA())</f>
        <v>#N/A</v>
      </c>
      <c r="BA98" s="206" t="e">
        <f ca="1">+IF(AND(ISNUMBER(OFFSET('Hygiene Data'!$C$8,0,10*ROW('Hygiene Data'!C92))),'Data Summary'!DP98="Yes"),OFFSET('Hygiene Data'!$C$8,0,10*ROW('Hygiene Data'!C92)),NA())</f>
        <v>#N/A</v>
      </c>
      <c r="BB98" s="206" t="e">
        <f ca="1">+IF(AND(ISNUMBER(OFFSET('Hygiene Data'!$C$10,0,10*ROW('Hygiene Data'!C92))),'Data Summary'!DQ98="Yes"),OFFSET('Hygiene Data'!$C$10,0,10*ROW('Hygiene Data'!C92)),NA())</f>
        <v>#N/A</v>
      </c>
      <c r="BC98" s="206" t="e">
        <f ca="1">+IF(AND(ISNUMBER(OFFSET('Hygiene Data'!$D$6,0,10*ROW('Hygiene Data'!D92))),'Data Summary'!DR98="Yes"),OFFSET('Hygiene Data'!$D$6,0,10*ROW('Hygiene Data'!D92)),NA())</f>
        <v>#N/A</v>
      </c>
      <c r="BD98" s="206" t="e">
        <f ca="1">+IF(AND(ISNUMBER(OFFSET('Hygiene Data'!$D$8,0,10*ROW('Hygiene Data'!D92))),'Data Summary'!DS98="Yes"),OFFSET('Hygiene Data'!$D$8,0,10*ROW('Hygiene Data'!D92)),NA())</f>
        <v>#N/A</v>
      </c>
      <c r="BE98" s="206" t="e">
        <f ca="1">+IF(AND(ISNUMBER(OFFSET('Hygiene Data'!$D$10,0,10*ROW('Hygiene Data'!D92))),'Data Summary'!DT98="Yes"),OFFSET('Hygiene Data'!$D$10,0,10*ROW('Hygiene Data'!D92)),NA())</f>
        <v>#N/A</v>
      </c>
      <c r="BF98" s="206" t="e">
        <f ca="1">+IF(AND(ISNUMBER(OFFSET('Hygiene Data'!$E$6,0,10*ROW('Hygiene Data'!E92))),'Data Summary'!DU98="Yes"),OFFSET('Hygiene Data'!$E$6,0,10*ROW('Hygiene Data'!E92)),NA())</f>
        <v>#N/A</v>
      </c>
      <c r="BG98" s="206" t="e">
        <f ca="1">+IF(AND(ISNUMBER(OFFSET('Hygiene Data'!$E$8,0,10*ROW('Hygiene Data'!E92))),'Data Summary'!DV98="Yes"),OFFSET('Hygiene Data'!$E$8,0,10*ROW('Hygiene Data'!E92)),NA())</f>
        <v>#N/A</v>
      </c>
      <c r="BH98" s="206" t="e">
        <f ca="1">+IF(AND(ISNUMBER(OFFSET('Hygiene Data'!$E$10,0,10*ROW('Hygiene Data'!E92))),'Data Summary'!DW98="Yes"),OFFSET('Hygiene Data'!$E$10,0,10*ROW('Hygiene Data'!E92)),NA())</f>
        <v>#N/A</v>
      </c>
      <c r="BI98" s="206" t="e">
        <f ca="1">+IF(AND(ISNUMBER(OFFSET('Hygiene Data'!$F$6,0,10*ROW('Hygiene Data'!F92))),'Data Summary'!DX98="Yes"),OFFSET('Hygiene Data'!$F$6,0,10*ROW('Hygiene Data'!F92)),NA())</f>
        <v>#N/A</v>
      </c>
      <c r="BJ98" s="206" t="e">
        <f ca="1">+IF(AND(ISNUMBER(OFFSET('Hygiene Data'!$F$8,0,10*ROW('Hygiene Data'!F92))),'Data Summary'!DY98="Yes"),OFFSET('Hygiene Data'!$F$8,0,10*ROW('Hygiene Data'!F92)),NA())</f>
        <v>#N/A</v>
      </c>
      <c r="BK98" s="206" t="e">
        <f ca="1">+IF(AND(ISNUMBER(OFFSET('Hygiene Data'!$F$10,0,10*ROW('Hygiene Data'!F92))),'Data Summary'!DZ98="Yes"),OFFSET('Hygiene Data'!$F$10,0,10*ROW('Hygiene Data'!F92)),NA())</f>
        <v>#N/A</v>
      </c>
      <c r="BL98" s="206" t="e">
        <f ca="1">+IF(AND(ISNUMBER(OFFSET('Hygiene Data'!$G$6,0,10*ROW('Hygiene Data'!G92))),'Data Summary'!EA98="Yes"),OFFSET('Hygiene Data'!$G$6,0,10*ROW('Hygiene Data'!G92)),NA())</f>
        <v>#N/A</v>
      </c>
      <c r="BM98" s="206" t="e">
        <f ca="1">+IF(AND(ISNUMBER(OFFSET('Hygiene Data'!$G$8,0,10*ROW('Hygiene Data'!G92))),'Data Summary'!EB98="Yes"),OFFSET('Hygiene Data'!$G$8,0,10*ROW('Hygiene Data'!G92)),NA())</f>
        <v>#N/A</v>
      </c>
      <c r="BN98" s="206" t="e">
        <f ca="1">+IF(AND(ISNUMBER(OFFSET('Hygiene Data'!$G$10,0,10*ROW('Hygiene Data'!G92))),'Data Summary'!EC98="Yes"),OFFSET('Hygiene Data'!$G$10,0,10*ROW('Hygiene Data'!G92)),NA())</f>
        <v>#N/A</v>
      </c>
      <c r="BO98" s="206" t="e">
        <f ca="1">+IF(AND(ISNUMBER(OFFSET('Hygiene Data'!$H$6,0,10*ROW('Hygiene Data'!H92))),'Data Summary'!ED98="Yes"),OFFSET('Hygiene Data'!$H$6,0,10*ROW('Hygiene Data'!H92)),NA())</f>
        <v>#N/A</v>
      </c>
      <c r="BP98" s="206" t="e">
        <f ca="1">+IF(AND(ISNUMBER(OFFSET('Hygiene Data'!$H$8,0,10*ROW('Hygiene Data'!H92))),'Data Summary'!EE98="Yes"),OFFSET('Hygiene Data'!$H$8,0,10*ROW('Hygiene Data'!H92)),NA())</f>
        <v>#N/A</v>
      </c>
      <c r="BQ98" s="206" t="e">
        <f ca="1">+IF(AND(ISNUMBER(OFFSET('Hygiene Data'!$H$10,0,10*ROW('Hygiene Data'!H92))),'Data Summary'!EF98="Yes"),OFFSET('Hygiene Data'!$H$10,0,10*ROW('Hygiene Data'!H92)),NA())</f>
        <v>#N/A</v>
      </c>
    </row>
    <row r="99" spans="1:69" x14ac:dyDescent="0.25">
      <c r="A99" s="59" t="e">
        <f ca="1">+IF(OFFSET('Water Data'!$B$1,0,10*ROW('Water Data'!B93))="",NA(),OFFSET('Water Data'!$B$1,0,10*ROW('Water Data'!B93)))</f>
        <v>#N/A</v>
      </c>
      <c r="B99" s="59" t="e">
        <f ca="1">+IF(OFFSET('Water Data'!$A$3,0,10*ROW('Water Data'!A96))="",NA(),OFFSET('Water Data'!$A$3,0,10*ROW('Water Data'!A96)))</f>
        <v>#N/A</v>
      </c>
      <c r="C99" s="59" t="e">
        <f ca="1">+IF(OFFSET('Water Data'!$C$3,0,10*ROW('Water Data'!C96))="",NA(),OFFSET('Water Data'!$C$3,0,10*ROW('Water Data'!C96)))</f>
        <v>#N/A</v>
      </c>
      <c r="D99" s="433" t="e">
        <f ca="1">+IF(AND(ISNUMBER(OFFSET('Water Data'!$C$5,0,10*ROW('Water Data'!C93))),'Data Summary'!BS99="Yes"),100-OFFSET('Water Data'!$C$5,0,10*ROW('Water Data'!C93)),NA())</f>
        <v>#N/A</v>
      </c>
      <c r="E99" s="433" t="e">
        <f ca="1">+IF(AND(ISNUMBER(OFFSET('Water Data'!$C$7,0,10*ROW('Water Data'!C93))),'Data Summary'!BT99="Yes"),OFFSET('Water Data'!$C$7,0,10*ROW('Water Data'!C93)),NA())</f>
        <v>#N/A</v>
      </c>
      <c r="F99" s="433" t="e">
        <f ca="1">+IF(AND(ISNUMBER(OFFSET('Water Data'!$C$10,0,10*ROW('Water Data'!C93))),'Data Summary'!BU99="Yes"),OFFSET('Water Data'!$C$10,0,10*ROW('Water Data'!C93)),NA())</f>
        <v>#N/A</v>
      </c>
      <c r="G99" s="433" t="e">
        <f ca="1">+IF(AND(ISNUMBER(OFFSET('Water Data'!$D$5,0,10*ROW('Water Data'!D93))),'Data Summary'!BV99="Yes"),100-OFFSET('Water Data'!$D$5,0,10*ROW('Water Data'!D93)),NA())</f>
        <v>#N/A</v>
      </c>
      <c r="H99" s="433" t="e">
        <f ca="1">+IF(AND(ISNUMBER(OFFSET('Water Data'!$D$7,0,10*ROW('Water Data'!D93))),'Data Summary'!BW99="Yes"),OFFSET('Water Data'!$D$7,0,10*ROW('Water Data'!D93)),NA())</f>
        <v>#N/A</v>
      </c>
      <c r="I99" s="433" t="e">
        <f ca="1">+IF(AND(ISNUMBER(OFFSET('Water Data'!$D$10,0,10*ROW('Water Data'!D93))),'Data Summary'!BX99="Yes"),OFFSET('Water Data'!$D$10,0,10*ROW('Water Data'!D93)),NA())</f>
        <v>#N/A</v>
      </c>
      <c r="J99" s="433" t="e">
        <f ca="1">+IF(AND(ISNUMBER(OFFSET('Water Data'!$E$5,0,10*ROW('Water Data'!E93))),'Data Summary'!BY99="Yes"),100-OFFSET('Water Data'!$E$5,0,10*ROW('Water Data'!E93)),NA())</f>
        <v>#N/A</v>
      </c>
      <c r="K99" s="433" t="e">
        <f ca="1">+IF(AND(ISNUMBER(OFFSET('Water Data'!$E$7,0,10*ROW('Water Data'!E93))),'Data Summary'!BZ99="Yes"),OFFSET('Water Data'!$E$7,0,10*ROW('Water Data'!E93)),NA())</f>
        <v>#N/A</v>
      </c>
      <c r="L99" s="433" t="e">
        <f ca="1">+IF(AND(ISNUMBER(OFFSET('Water Data'!$E$10,0,10*ROW('Water Data'!E93))),'Data Summary'!CA99="Yes"),OFFSET('Water Data'!$E$10,0,10*ROW('Water Data'!E93)),NA())</f>
        <v>#N/A</v>
      </c>
      <c r="M99" s="433" t="e">
        <f ca="1">+IF(AND(ISNUMBER(OFFSET('Water Data'!$F$5,0,10*ROW('Water Data'!F93))),'Data Summary'!CB99="Yes"),100-OFFSET('Water Data'!$F$5,0,10*ROW('Water Data'!F93)),NA())</f>
        <v>#N/A</v>
      </c>
      <c r="N99" s="433" t="e">
        <f ca="1">+IF(AND(ISNUMBER(OFFSET('Water Data'!$F$7,0,10*ROW('Water Data'!F93))),'Data Summary'!CC99="Yes"),OFFSET('Water Data'!$F$7,0,10*ROW('Water Data'!F93)),NA())</f>
        <v>#N/A</v>
      </c>
      <c r="O99" s="433" t="e">
        <f ca="1">+IF(AND(ISNUMBER(OFFSET('Water Data'!$F$10,0,10*ROW('Water Data'!F93))),'Data Summary'!CD99="Yes"),OFFSET('Water Data'!$F$10,0,10*ROW('Water Data'!F93)),NA())</f>
        <v>#N/A</v>
      </c>
      <c r="P99" s="433" t="e">
        <f ca="1">+IF(AND(ISNUMBER(OFFSET('Water Data'!$G$5,0,10*ROW('Water Data'!G93))),'Data Summary'!CE99="Yes"),100-OFFSET('Water Data'!$G$5,0,10*ROW('Water Data'!G93)),NA())</f>
        <v>#N/A</v>
      </c>
      <c r="Q99" s="433" t="e">
        <f ca="1">+IF(AND(ISNUMBER(OFFSET('Water Data'!$G$7,0,10*ROW('Water Data'!G93))),'Data Summary'!CF99="Yes"),OFFSET('Water Data'!$G$7,0,10*ROW('Water Data'!G93)),NA())</f>
        <v>#N/A</v>
      </c>
      <c r="R99" s="433" t="e">
        <f ca="1">+IF(AND(ISNUMBER(OFFSET('Water Data'!$G$10,0,10*ROW('Water Data'!G93))),'Data Summary'!CG99="Yes"),OFFSET('Water Data'!$G$10,0,10*ROW('Water Data'!G93)),NA())</f>
        <v>#N/A</v>
      </c>
      <c r="S99" s="433" t="e">
        <f ca="1">+IF(AND(ISNUMBER(OFFSET('Water Data'!$H$5,0,10*ROW('Water Data'!H93))),'Data Summary'!CH99="Yes"),100-OFFSET('Water Data'!$H$5,0,10*ROW('Water Data'!H93)),NA())</f>
        <v>#N/A</v>
      </c>
      <c r="T99" s="433" t="e">
        <f ca="1">+IF(AND(ISNUMBER(OFFSET('Water Data'!$H$7,0,10*ROW('Water Data'!H93))),'Data Summary'!CI99="Yes"),OFFSET('Water Data'!$H$7,0,10*ROW('Water Data'!H93)),NA())</f>
        <v>#N/A</v>
      </c>
      <c r="U99" s="433" t="e">
        <f ca="1">+IF(AND(ISNUMBER(OFFSET('Water Data'!$H$10,0,10*ROW('Water Data'!H93))),'Data Summary'!CJ99="Yes"),OFFSET('Water Data'!$H$10,0,10*ROW('Water Data'!H93)),NA())</f>
        <v>#N/A</v>
      </c>
      <c r="V99" s="205" t="e">
        <f ca="1">+IF(AND(ISNUMBER(OFFSET('Sanitation Data'!$C$5,0,10*ROW('Sanitation Data'!C93))),'Data Summary'!CK99="Yes"),100-OFFSET('Sanitation Data'!$C$5,0,10*ROW('Sanitation Data'!C93)),NA())</f>
        <v>#N/A</v>
      </c>
      <c r="W99" s="205" t="e">
        <f ca="1">+IF(AND(ISNUMBER(OFFSET('Sanitation Data'!$C$7,0,10*ROW('Sanitation Data'!C93))),'Data Summary'!CL99="Yes"),OFFSET('Sanitation Data'!$C$7,0,10*ROW('Sanitation Data'!C93)),NA())</f>
        <v>#N/A</v>
      </c>
      <c r="X99" s="205" t="e">
        <f ca="1">+IF(AND(ISNUMBER(OFFSET('Sanitation Data'!$C$11,0,10*ROW('Sanitation Data'!C93))),'Data Summary'!CM99="Yes"),OFFSET('Sanitation Data'!$C$11,0,10*ROW('Sanitation Data'!C93)),NA())</f>
        <v>#N/A</v>
      </c>
      <c r="Y99" s="205" t="e">
        <f ca="1">+IF(AND(ISNUMBER(OFFSET('Sanitation Data'!$C$12,0,10*ROW('Sanitation Data'!C93))),'Data Summary'!CN99="Yes"),OFFSET('Sanitation Data'!$C$12,0,10*ROW('Sanitation Data'!C93)),NA())</f>
        <v>#N/A</v>
      </c>
      <c r="Z99" s="205" t="e">
        <f ca="1">+IF(AND(ISNUMBER(OFFSET('Sanitation Data'!$C$13,0,10*ROW('Sanitation Data'!C93))),'Data Summary'!CO99="Yes"),OFFSET('Sanitation Data'!$C$13,0,10*ROW('Sanitation Data'!C93)),NA())</f>
        <v>#N/A</v>
      </c>
      <c r="AA99" s="205" t="e">
        <f ca="1">+IF(AND(ISNUMBER(OFFSET('Sanitation Data'!$D$5,0,10*ROW('Sanitation Data'!D93))),'Data Summary'!CP99="Yes"),100-OFFSET('Sanitation Data'!$D$5,0,10*ROW('Sanitation Data'!D93)),NA())</f>
        <v>#N/A</v>
      </c>
      <c r="AB99" s="205" t="e">
        <f ca="1">+IF(AND(ISNUMBER(OFFSET('Sanitation Data'!$D$7,0,10*ROW('Sanitation Data'!D93))),'Data Summary'!CQ99="Yes"),OFFSET('Sanitation Data'!$D$7,0,10*ROW('Sanitation Data'!D93)),NA())</f>
        <v>#N/A</v>
      </c>
      <c r="AC99" s="205" t="e">
        <f ca="1">+IF(AND(ISNUMBER(OFFSET('Sanitation Data'!$D$11,0,10*ROW('Sanitation Data'!D93))),'Data Summary'!CR99="Yes"),OFFSET('Sanitation Data'!$D$11,0,10*ROW('Sanitation Data'!D93)),NA())</f>
        <v>#N/A</v>
      </c>
      <c r="AD99" s="205" t="e">
        <f ca="1">+IF(AND(ISNUMBER(OFFSET('Sanitation Data'!$D$12,0,10*ROW('Sanitation Data'!D93))),'Data Summary'!CS99="Yes"),OFFSET('Sanitation Data'!$D$12,0,10*ROW('Sanitation Data'!D93)),NA())</f>
        <v>#N/A</v>
      </c>
      <c r="AE99" s="205" t="e">
        <f ca="1">+IF(AND(ISNUMBER(OFFSET('Sanitation Data'!$D$13,0,10*ROW('Sanitation Data'!D93))),'Data Summary'!CT99="Yes"),OFFSET('Sanitation Data'!$D$13,0,10*ROW('Sanitation Data'!D93)),NA())</f>
        <v>#N/A</v>
      </c>
      <c r="AF99" s="205" t="e">
        <f ca="1">+IF(AND(ISNUMBER(OFFSET('Sanitation Data'!$E$5,0,10*ROW('Sanitation Data'!E93))),'Data Summary'!CU99="Yes"),100-OFFSET('Sanitation Data'!$E$5,0,10*ROW('Sanitation Data'!E93)),NA())</f>
        <v>#N/A</v>
      </c>
      <c r="AG99" s="205" t="e">
        <f ca="1">+IF(AND(ISNUMBER(OFFSET('Sanitation Data'!$E$7,0,10*ROW('Sanitation Data'!E93))),'Data Summary'!CV99="Yes"),OFFSET('Sanitation Data'!$E$7,0,10*ROW('Sanitation Data'!E93)),NA())</f>
        <v>#N/A</v>
      </c>
      <c r="AH99" s="205" t="e">
        <f ca="1">+IF(AND(ISNUMBER(OFFSET('Sanitation Data'!$E$11,0,10*ROW('Sanitation Data'!E93))),'Data Summary'!CW99="Yes"),OFFSET('Sanitation Data'!$E$11,0,10*ROW('Sanitation Data'!E93)),NA())</f>
        <v>#N/A</v>
      </c>
      <c r="AI99" s="205" t="e">
        <f ca="1">+IF(AND(ISNUMBER(OFFSET('Sanitation Data'!$E$12,0,10*ROW('Sanitation Data'!E93))),'Data Summary'!CX99="Yes"),OFFSET('Sanitation Data'!$E$12,0,10*ROW('Sanitation Data'!E93)),NA())</f>
        <v>#N/A</v>
      </c>
      <c r="AJ99" s="205" t="e">
        <f ca="1">+IF(AND(ISNUMBER(OFFSET('Sanitation Data'!$E$13,0,10*ROW('Sanitation Data'!E93))),'Data Summary'!CY99="Yes"),OFFSET('Sanitation Data'!$E$13,0,10*ROW('Sanitation Data'!E93)),NA())</f>
        <v>#N/A</v>
      </c>
      <c r="AK99" s="205" t="e">
        <f ca="1">+IF(AND(ISNUMBER(OFFSET('Sanitation Data'!$F$5,0,10*ROW('Sanitation Data'!F93))),'Data Summary'!CZ99="Yes"),100-OFFSET('Sanitation Data'!$F$5,0,10*ROW('Sanitation Data'!F93)),NA())</f>
        <v>#N/A</v>
      </c>
      <c r="AL99" s="205" t="e">
        <f ca="1">+IF(AND(ISNUMBER(OFFSET('Sanitation Data'!$F$7,0,10*ROW('Sanitation Data'!F93))),'Data Summary'!DA99="Yes"),OFFSET('Sanitation Data'!$F$7,0,10*ROW('Sanitation Data'!F93)),NA())</f>
        <v>#N/A</v>
      </c>
      <c r="AM99" s="205" t="e">
        <f ca="1">+IF(AND(ISNUMBER(OFFSET('Sanitation Data'!$F$11,0,10*ROW('Sanitation Data'!F93))),'Data Summary'!DB99="Yes"),OFFSET('Sanitation Data'!$F$11,0,10*ROW('Sanitation Data'!F93)),NA())</f>
        <v>#N/A</v>
      </c>
      <c r="AN99" s="205" t="e">
        <f ca="1">+IF(AND(ISNUMBER(OFFSET('Sanitation Data'!$F$12,0,10*ROW('Sanitation Data'!F93))),'Data Summary'!DC99="Yes"),OFFSET('Sanitation Data'!$F$12,0,10*ROW('Sanitation Data'!F93)),NA())</f>
        <v>#N/A</v>
      </c>
      <c r="AO99" s="205" t="e">
        <f ca="1">+IF(AND(ISNUMBER(OFFSET('Sanitation Data'!$F$13,0,10*ROW('Sanitation Data'!F93))),'Data Summary'!DD99="Yes"),OFFSET('Sanitation Data'!$F$13,0,10*ROW('Sanitation Data'!F93)),NA())</f>
        <v>#N/A</v>
      </c>
      <c r="AP99" s="205" t="e">
        <f ca="1">+IF(AND(ISNUMBER(OFFSET('Sanitation Data'!$G$5,0,10*ROW('Sanitation Data'!G93))),'Data Summary'!DE99="Yes"),100-OFFSET('Sanitation Data'!$G$5,0,10*ROW('Sanitation Data'!G93)),NA())</f>
        <v>#N/A</v>
      </c>
      <c r="AQ99" s="205" t="e">
        <f ca="1">+IF(AND(ISNUMBER(OFFSET('Sanitation Data'!$G$7,0,10*ROW('Sanitation Data'!G93))),'Data Summary'!DF99="Yes"),OFFSET('Sanitation Data'!$G$7,0,10*ROW('Sanitation Data'!G93)),NA())</f>
        <v>#N/A</v>
      </c>
      <c r="AR99" s="205" t="e">
        <f ca="1">+IF(AND(ISNUMBER(OFFSET('Sanitation Data'!$G$11,0,10*ROW('Sanitation Data'!G93))),'Data Summary'!DG99="Yes"),OFFSET('Sanitation Data'!$G$11,0,10*ROW('Sanitation Data'!G93)),NA())</f>
        <v>#N/A</v>
      </c>
      <c r="AS99" s="205" t="e">
        <f ca="1">+IF(AND(ISNUMBER(OFFSET('Sanitation Data'!$G$12,0,10*ROW('Sanitation Data'!G93))),'Data Summary'!DH99="Yes"),OFFSET('Sanitation Data'!$G$12,0,10*ROW('Sanitation Data'!G93)),NA())</f>
        <v>#N/A</v>
      </c>
      <c r="AT99" s="205" t="e">
        <f ca="1">+IF(AND(ISNUMBER(OFFSET('Sanitation Data'!$G$13,0,10*ROW('Sanitation Data'!G93))),'Data Summary'!DI99="Yes"),OFFSET('Sanitation Data'!$G$13,0,10*ROW('Sanitation Data'!G93)),NA())</f>
        <v>#N/A</v>
      </c>
      <c r="AU99" s="205" t="e">
        <f ca="1">+IF(AND(ISNUMBER(OFFSET('Sanitation Data'!$H$5,0,10*ROW('Sanitation Data'!H93))),'Data Summary'!DJ99="Yes"),100-OFFSET('Sanitation Data'!$H$5,0,10*ROW('Sanitation Data'!H93)),NA())</f>
        <v>#N/A</v>
      </c>
      <c r="AV99" s="205" t="e">
        <f ca="1">+IF(AND(ISNUMBER(OFFSET('Sanitation Data'!$H$7,0,10*ROW('Sanitation Data'!H93))),'Data Summary'!DK99="Yes"),OFFSET('Sanitation Data'!$H$7,0,10*ROW('Sanitation Data'!H93)),NA())</f>
        <v>#N/A</v>
      </c>
      <c r="AW99" s="205" t="e">
        <f ca="1">+IF(AND(ISNUMBER(OFFSET('Sanitation Data'!$H$11,0,10*ROW('Sanitation Data'!H93))),'Data Summary'!DL99="Yes"),OFFSET('Sanitation Data'!$H$11,0,10*ROW('Sanitation Data'!H93)),NA())</f>
        <v>#N/A</v>
      </c>
      <c r="AX99" s="205" t="e">
        <f ca="1">+IF(AND(ISNUMBER(OFFSET('Sanitation Data'!$H$12,0,10*ROW('Sanitation Data'!H93))),'Data Summary'!DM99="Yes"),OFFSET('Sanitation Data'!$H$12,0,10*ROW('Sanitation Data'!H93)),NA())</f>
        <v>#N/A</v>
      </c>
      <c r="AY99" s="205" t="e">
        <f ca="1">+IF(AND(ISNUMBER(OFFSET('Sanitation Data'!$H$13,0,10*ROW('Sanitation Data'!H93))),'Data Summary'!DN99="Yes"),OFFSET('Sanitation Data'!$H$13,0,10*ROW('Sanitation Data'!H93)),NA())</f>
        <v>#N/A</v>
      </c>
      <c r="AZ99" s="206" t="e">
        <f ca="1">+IF(AND(ISNUMBER(OFFSET('Hygiene Data'!$C$6,0,10*ROW('Hygiene Data'!C93))),'Data Summary'!DO99="Yes"),OFFSET('Hygiene Data'!$C$6,0,10*ROW('Hygiene Data'!C93)),NA())</f>
        <v>#N/A</v>
      </c>
      <c r="BA99" s="206" t="e">
        <f ca="1">+IF(AND(ISNUMBER(OFFSET('Hygiene Data'!$C$8,0,10*ROW('Hygiene Data'!C93))),'Data Summary'!DP99="Yes"),OFFSET('Hygiene Data'!$C$8,0,10*ROW('Hygiene Data'!C93)),NA())</f>
        <v>#N/A</v>
      </c>
      <c r="BB99" s="206" t="e">
        <f ca="1">+IF(AND(ISNUMBER(OFFSET('Hygiene Data'!$C$10,0,10*ROW('Hygiene Data'!C93))),'Data Summary'!DQ99="Yes"),OFFSET('Hygiene Data'!$C$10,0,10*ROW('Hygiene Data'!C93)),NA())</f>
        <v>#N/A</v>
      </c>
      <c r="BC99" s="206" t="e">
        <f ca="1">+IF(AND(ISNUMBER(OFFSET('Hygiene Data'!$D$6,0,10*ROW('Hygiene Data'!D93))),'Data Summary'!DR99="Yes"),OFFSET('Hygiene Data'!$D$6,0,10*ROW('Hygiene Data'!D93)),NA())</f>
        <v>#N/A</v>
      </c>
      <c r="BD99" s="206" t="e">
        <f ca="1">+IF(AND(ISNUMBER(OFFSET('Hygiene Data'!$D$8,0,10*ROW('Hygiene Data'!D93))),'Data Summary'!DS99="Yes"),OFFSET('Hygiene Data'!$D$8,0,10*ROW('Hygiene Data'!D93)),NA())</f>
        <v>#N/A</v>
      </c>
      <c r="BE99" s="206" t="e">
        <f ca="1">+IF(AND(ISNUMBER(OFFSET('Hygiene Data'!$D$10,0,10*ROW('Hygiene Data'!D93))),'Data Summary'!DT99="Yes"),OFFSET('Hygiene Data'!$D$10,0,10*ROW('Hygiene Data'!D93)),NA())</f>
        <v>#N/A</v>
      </c>
      <c r="BF99" s="206" t="e">
        <f ca="1">+IF(AND(ISNUMBER(OFFSET('Hygiene Data'!$E$6,0,10*ROW('Hygiene Data'!E93))),'Data Summary'!DU99="Yes"),OFFSET('Hygiene Data'!$E$6,0,10*ROW('Hygiene Data'!E93)),NA())</f>
        <v>#N/A</v>
      </c>
      <c r="BG99" s="206" t="e">
        <f ca="1">+IF(AND(ISNUMBER(OFFSET('Hygiene Data'!$E$8,0,10*ROW('Hygiene Data'!E93))),'Data Summary'!DV99="Yes"),OFFSET('Hygiene Data'!$E$8,0,10*ROW('Hygiene Data'!E93)),NA())</f>
        <v>#N/A</v>
      </c>
      <c r="BH99" s="206" t="e">
        <f ca="1">+IF(AND(ISNUMBER(OFFSET('Hygiene Data'!$E$10,0,10*ROW('Hygiene Data'!E93))),'Data Summary'!DW99="Yes"),OFFSET('Hygiene Data'!$E$10,0,10*ROW('Hygiene Data'!E93)),NA())</f>
        <v>#N/A</v>
      </c>
      <c r="BI99" s="206" t="e">
        <f ca="1">+IF(AND(ISNUMBER(OFFSET('Hygiene Data'!$F$6,0,10*ROW('Hygiene Data'!F93))),'Data Summary'!DX99="Yes"),OFFSET('Hygiene Data'!$F$6,0,10*ROW('Hygiene Data'!F93)),NA())</f>
        <v>#N/A</v>
      </c>
      <c r="BJ99" s="206" t="e">
        <f ca="1">+IF(AND(ISNUMBER(OFFSET('Hygiene Data'!$F$8,0,10*ROW('Hygiene Data'!F93))),'Data Summary'!DY99="Yes"),OFFSET('Hygiene Data'!$F$8,0,10*ROW('Hygiene Data'!F93)),NA())</f>
        <v>#N/A</v>
      </c>
      <c r="BK99" s="206" t="e">
        <f ca="1">+IF(AND(ISNUMBER(OFFSET('Hygiene Data'!$F$10,0,10*ROW('Hygiene Data'!F93))),'Data Summary'!DZ99="Yes"),OFFSET('Hygiene Data'!$F$10,0,10*ROW('Hygiene Data'!F93)),NA())</f>
        <v>#N/A</v>
      </c>
      <c r="BL99" s="206" t="e">
        <f ca="1">+IF(AND(ISNUMBER(OFFSET('Hygiene Data'!$G$6,0,10*ROW('Hygiene Data'!G93))),'Data Summary'!EA99="Yes"),OFFSET('Hygiene Data'!$G$6,0,10*ROW('Hygiene Data'!G93)),NA())</f>
        <v>#N/A</v>
      </c>
      <c r="BM99" s="206" t="e">
        <f ca="1">+IF(AND(ISNUMBER(OFFSET('Hygiene Data'!$G$8,0,10*ROW('Hygiene Data'!G93))),'Data Summary'!EB99="Yes"),OFFSET('Hygiene Data'!$G$8,0,10*ROW('Hygiene Data'!G93)),NA())</f>
        <v>#N/A</v>
      </c>
      <c r="BN99" s="206" t="e">
        <f ca="1">+IF(AND(ISNUMBER(OFFSET('Hygiene Data'!$G$10,0,10*ROW('Hygiene Data'!G93))),'Data Summary'!EC99="Yes"),OFFSET('Hygiene Data'!$G$10,0,10*ROW('Hygiene Data'!G93)),NA())</f>
        <v>#N/A</v>
      </c>
      <c r="BO99" s="206" t="e">
        <f ca="1">+IF(AND(ISNUMBER(OFFSET('Hygiene Data'!$H$6,0,10*ROW('Hygiene Data'!H93))),'Data Summary'!ED99="Yes"),OFFSET('Hygiene Data'!$H$6,0,10*ROW('Hygiene Data'!H93)),NA())</f>
        <v>#N/A</v>
      </c>
      <c r="BP99" s="206" t="e">
        <f ca="1">+IF(AND(ISNUMBER(OFFSET('Hygiene Data'!$H$8,0,10*ROW('Hygiene Data'!H93))),'Data Summary'!EE99="Yes"),OFFSET('Hygiene Data'!$H$8,0,10*ROW('Hygiene Data'!H93)),NA())</f>
        <v>#N/A</v>
      </c>
      <c r="BQ99" s="206" t="e">
        <f ca="1">+IF(AND(ISNUMBER(OFFSET('Hygiene Data'!$H$10,0,10*ROW('Hygiene Data'!H93))),'Data Summary'!EF99="Yes"),OFFSET('Hygiene Data'!$H$10,0,10*ROW('Hygiene Data'!H93)),NA())</f>
        <v>#N/A</v>
      </c>
    </row>
    <row r="100" spans="1:69" x14ac:dyDescent="0.25">
      <c r="A100" s="59" t="e">
        <f ca="1">+IF(OFFSET('Water Data'!$B$1,0,10*ROW('Water Data'!B94))="",NA(),OFFSET('Water Data'!$B$1,0,10*ROW('Water Data'!B94)))</f>
        <v>#N/A</v>
      </c>
      <c r="B100" s="59" t="e">
        <f ca="1">+IF(OFFSET('Water Data'!$A$3,0,10*ROW('Water Data'!A97))="",NA(),OFFSET('Water Data'!$A$3,0,10*ROW('Water Data'!A97)))</f>
        <v>#N/A</v>
      </c>
      <c r="C100" s="59" t="e">
        <f ca="1">+IF(OFFSET('Water Data'!$C$3,0,10*ROW('Water Data'!C97))="",NA(),OFFSET('Water Data'!$C$3,0,10*ROW('Water Data'!C97)))</f>
        <v>#N/A</v>
      </c>
      <c r="D100" s="433" t="e">
        <f ca="1">+IF(AND(ISNUMBER(OFFSET('Water Data'!$C$5,0,10*ROW('Water Data'!C94))),'Data Summary'!BS100="Yes"),100-OFFSET('Water Data'!$C$5,0,10*ROW('Water Data'!C94)),NA())</f>
        <v>#N/A</v>
      </c>
      <c r="E100" s="433" t="e">
        <f ca="1">+IF(AND(ISNUMBER(OFFSET('Water Data'!$C$7,0,10*ROW('Water Data'!C94))),'Data Summary'!BT100="Yes"),OFFSET('Water Data'!$C$7,0,10*ROW('Water Data'!C94)),NA())</f>
        <v>#N/A</v>
      </c>
      <c r="F100" s="433" t="e">
        <f ca="1">+IF(AND(ISNUMBER(OFFSET('Water Data'!$C$10,0,10*ROW('Water Data'!C94))),'Data Summary'!BU100="Yes"),OFFSET('Water Data'!$C$10,0,10*ROW('Water Data'!C94)),NA())</f>
        <v>#N/A</v>
      </c>
      <c r="G100" s="433" t="e">
        <f ca="1">+IF(AND(ISNUMBER(OFFSET('Water Data'!$D$5,0,10*ROW('Water Data'!D94))),'Data Summary'!BV100="Yes"),100-OFFSET('Water Data'!$D$5,0,10*ROW('Water Data'!D94)),NA())</f>
        <v>#N/A</v>
      </c>
      <c r="H100" s="433" t="e">
        <f ca="1">+IF(AND(ISNUMBER(OFFSET('Water Data'!$D$7,0,10*ROW('Water Data'!D94))),'Data Summary'!BW100="Yes"),OFFSET('Water Data'!$D$7,0,10*ROW('Water Data'!D94)),NA())</f>
        <v>#N/A</v>
      </c>
      <c r="I100" s="433" t="e">
        <f ca="1">+IF(AND(ISNUMBER(OFFSET('Water Data'!$D$10,0,10*ROW('Water Data'!D94))),'Data Summary'!BX100="Yes"),OFFSET('Water Data'!$D$10,0,10*ROW('Water Data'!D94)),NA())</f>
        <v>#N/A</v>
      </c>
      <c r="J100" s="433" t="e">
        <f ca="1">+IF(AND(ISNUMBER(OFFSET('Water Data'!$E$5,0,10*ROW('Water Data'!E94))),'Data Summary'!BY100="Yes"),100-OFFSET('Water Data'!$E$5,0,10*ROW('Water Data'!E94)),NA())</f>
        <v>#N/A</v>
      </c>
      <c r="K100" s="433" t="e">
        <f ca="1">+IF(AND(ISNUMBER(OFFSET('Water Data'!$E$7,0,10*ROW('Water Data'!E94))),'Data Summary'!BZ100="Yes"),OFFSET('Water Data'!$E$7,0,10*ROW('Water Data'!E94)),NA())</f>
        <v>#N/A</v>
      </c>
      <c r="L100" s="433" t="e">
        <f ca="1">+IF(AND(ISNUMBER(OFFSET('Water Data'!$E$10,0,10*ROW('Water Data'!E94))),'Data Summary'!CA100="Yes"),OFFSET('Water Data'!$E$10,0,10*ROW('Water Data'!E94)),NA())</f>
        <v>#N/A</v>
      </c>
      <c r="M100" s="433" t="e">
        <f ca="1">+IF(AND(ISNUMBER(OFFSET('Water Data'!$F$5,0,10*ROW('Water Data'!F94))),'Data Summary'!CB100="Yes"),100-OFFSET('Water Data'!$F$5,0,10*ROW('Water Data'!F94)),NA())</f>
        <v>#N/A</v>
      </c>
      <c r="N100" s="433" t="e">
        <f ca="1">+IF(AND(ISNUMBER(OFFSET('Water Data'!$F$7,0,10*ROW('Water Data'!F94))),'Data Summary'!CC100="Yes"),OFFSET('Water Data'!$F$7,0,10*ROW('Water Data'!F94)),NA())</f>
        <v>#N/A</v>
      </c>
      <c r="O100" s="433" t="e">
        <f ca="1">+IF(AND(ISNUMBER(OFFSET('Water Data'!$F$10,0,10*ROW('Water Data'!F94))),'Data Summary'!CD100="Yes"),OFFSET('Water Data'!$F$10,0,10*ROW('Water Data'!F94)),NA())</f>
        <v>#N/A</v>
      </c>
      <c r="P100" s="433" t="e">
        <f ca="1">+IF(AND(ISNUMBER(OFFSET('Water Data'!$G$5,0,10*ROW('Water Data'!G94))),'Data Summary'!CE100="Yes"),100-OFFSET('Water Data'!$G$5,0,10*ROW('Water Data'!G94)),NA())</f>
        <v>#N/A</v>
      </c>
      <c r="Q100" s="433" t="e">
        <f ca="1">+IF(AND(ISNUMBER(OFFSET('Water Data'!$G$7,0,10*ROW('Water Data'!G94))),'Data Summary'!CF100="Yes"),OFFSET('Water Data'!$G$7,0,10*ROW('Water Data'!G94)),NA())</f>
        <v>#N/A</v>
      </c>
      <c r="R100" s="433" t="e">
        <f ca="1">+IF(AND(ISNUMBER(OFFSET('Water Data'!$G$10,0,10*ROW('Water Data'!G94))),'Data Summary'!CG100="Yes"),OFFSET('Water Data'!$G$10,0,10*ROW('Water Data'!G94)),NA())</f>
        <v>#N/A</v>
      </c>
      <c r="S100" s="433" t="e">
        <f ca="1">+IF(AND(ISNUMBER(OFFSET('Water Data'!$H$5,0,10*ROW('Water Data'!H94))),'Data Summary'!CH100="Yes"),100-OFFSET('Water Data'!$H$5,0,10*ROW('Water Data'!H94)),NA())</f>
        <v>#N/A</v>
      </c>
      <c r="T100" s="433" t="e">
        <f ca="1">+IF(AND(ISNUMBER(OFFSET('Water Data'!$H$7,0,10*ROW('Water Data'!H94))),'Data Summary'!CI100="Yes"),OFFSET('Water Data'!$H$7,0,10*ROW('Water Data'!H94)),NA())</f>
        <v>#N/A</v>
      </c>
      <c r="U100" s="433" t="e">
        <f ca="1">+IF(AND(ISNUMBER(OFFSET('Water Data'!$H$10,0,10*ROW('Water Data'!H94))),'Data Summary'!CJ100="Yes"),OFFSET('Water Data'!$H$10,0,10*ROW('Water Data'!H94)),NA())</f>
        <v>#N/A</v>
      </c>
      <c r="V100" s="205" t="e">
        <f ca="1">+IF(AND(ISNUMBER(OFFSET('Sanitation Data'!$C$5,0,10*ROW('Sanitation Data'!C94))),'Data Summary'!CK100="Yes"),100-OFFSET('Sanitation Data'!$C$5,0,10*ROW('Sanitation Data'!C94)),NA())</f>
        <v>#N/A</v>
      </c>
      <c r="W100" s="205" t="e">
        <f ca="1">+IF(AND(ISNUMBER(OFFSET('Sanitation Data'!$C$7,0,10*ROW('Sanitation Data'!C94))),'Data Summary'!CL100="Yes"),OFFSET('Sanitation Data'!$C$7,0,10*ROW('Sanitation Data'!C94)),NA())</f>
        <v>#N/A</v>
      </c>
      <c r="X100" s="205" t="e">
        <f ca="1">+IF(AND(ISNUMBER(OFFSET('Sanitation Data'!$C$11,0,10*ROW('Sanitation Data'!C94))),'Data Summary'!CM100="Yes"),OFFSET('Sanitation Data'!$C$11,0,10*ROW('Sanitation Data'!C94)),NA())</f>
        <v>#N/A</v>
      </c>
      <c r="Y100" s="205" t="e">
        <f ca="1">+IF(AND(ISNUMBER(OFFSET('Sanitation Data'!$C$12,0,10*ROW('Sanitation Data'!C94))),'Data Summary'!CN100="Yes"),OFFSET('Sanitation Data'!$C$12,0,10*ROW('Sanitation Data'!C94)),NA())</f>
        <v>#N/A</v>
      </c>
      <c r="Z100" s="205" t="e">
        <f ca="1">+IF(AND(ISNUMBER(OFFSET('Sanitation Data'!$C$13,0,10*ROW('Sanitation Data'!C94))),'Data Summary'!CO100="Yes"),OFFSET('Sanitation Data'!$C$13,0,10*ROW('Sanitation Data'!C94)),NA())</f>
        <v>#N/A</v>
      </c>
      <c r="AA100" s="205" t="e">
        <f ca="1">+IF(AND(ISNUMBER(OFFSET('Sanitation Data'!$D$5,0,10*ROW('Sanitation Data'!D94))),'Data Summary'!CP100="Yes"),100-OFFSET('Sanitation Data'!$D$5,0,10*ROW('Sanitation Data'!D94)),NA())</f>
        <v>#N/A</v>
      </c>
      <c r="AB100" s="205" t="e">
        <f ca="1">+IF(AND(ISNUMBER(OFFSET('Sanitation Data'!$D$7,0,10*ROW('Sanitation Data'!D94))),'Data Summary'!CQ100="Yes"),OFFSET('Sanitation Data'!$D$7,0,10*ROW('Sanitation Data'!D94)),NA())</f>
        <v>#N/A</v>
      </c>
      <c r="AC100" s="205" t="e">
        <f ca="1">+IF(AND(ISNUMBER(OFFSET('Sanitation Data'!$D$11,0,10*ROW('Sanitation Data'!D94))),'Data Summary'!CR100="Yes"),OFFSET('Sanitation Data'!$D$11,0,10*ROW('Sanitation Data'!D94)),NA())</f>
        <v>#N/A</v>
      </c>
      <c r="AD100" s="205" t="e">
        <f ca="1">+IF(AND(ISNUMBER(OFFSET('Sanitation Data'!$D$12,0,10*ROW('Sanitation Data'!D94))),'Data Summary'!CS100="Yes"),OFFSET('Sanitation Data'!$D$12,0,10*ROW('Sanitation Data'!D94)),NA())</f>
        <v>#N/A</v>
      </c>
      <c r="AE100" s="205" t="e">
        <f ca="1">+IF(AND(ISNUMBER(OFFSET('Sanitation Data'!$D$13,0,10*ROW('Sanitation Data'!D94))),'Data Summary'!CT100="Yes"),OFFSET('Sanitation Data'!$D$13,0,10*ROW('Sanitation Data'!D94)),NA())</f>
        <v>#N/A</v>
      </c>
      <c r="AF100" s="205" t="e">
        <f ca="1">+IF(AND(ISNUMBER(OFFSET('Sanitation Data'!$E$5,0,10*ROW('Sanitation Data'!E94))),'Data Summary'!CU100="Yes"),100-OFFSET('Sanitation Data'!$E$5,0,10*ROW('Sanitation Data'!E94)),NA())</f>
        <v>#N/A</v>
      </c>
      <c r="AG100" s="205" t="e">
        <f ca="1">+IF(AND(ISNUMBER(OFFSET('Sanitation Data'!$E$7,0,10*ROW('Sanitation Data'!E94))),'Data Summary'!CV100="Yes"),OFFSET('Sanitation Data'!$E$7,0,10*ROW('Sanitation Data'!E94)),NA())</f>
        <v>#N/A</v>
      </c>
      <c r="AH100" s="205" t="e">
        <f ca="1">+IF(AND(ISNUMBER(OFFSET('Sanitation Data'!$E$11,0,10*ROW('Sanitation Data'!E94))),'Data Summary'!CW100="Yes"),OFFSET('Sanitation Data'!$E$11,0,10*ROW('Sanitation Data'!E94)),NA())</f>
        <v>#N/A</v>
      </c>
      <c r="AI100" s="205" t="e">
        <f ca="1">+IF(AND(ISNUMBER(OFFSET('Sanitation Data'!$E$12,0,10*ROW('Sanitation Data'!E94))),'Data Summary'!CX100="Yes"),OFFSET('Sanitation Data'!$E$12,0,10*ROW('Sanitation Data'!E94)),NA())</f>
        <v>#N/A</v>
      </c>
      <c r="AJ100" s="205" t="e">
        <f ca="1">+IF(AND(ISNUMBER(OFFSET('Sanitation Data'!$E$13,0,10*ROW('Sanitation Data'!E94))),'Data Summary'!CY100="Yes"),OFFSET('Sanitation Data'!$E$13,0,10*ROW('Sanitation Data'!E94)),NA())</f>
        <v>#N/A</v>
      </c>
      <c r="AK100" s="205" t="e">
        <f ca="1">+IF(AND(ISNUMBER(OFFSET('Sanitation Data'!$F$5,0,10*ROW('Sanitation Data'!F94))),'Data Summary'!CZ100="Yes"),100-OFFSET('Sanitation Data'!$F$5,0,10*ROW('Sanitation Data'!F94)),NA())</f>
        <v>#N/A</v>
      </c>
      <c r="AL100" s="205" t="e">
        <f ca="1">+IF(AND(ISNUMBER(OFFSET('Sanitation Data'!$F$7,0,10*ROW('Sanitation Data'!F94))),'Data Summary'!DA100="Yes"),OFFSET('Sanitation Data'!$F$7,0,10*ROW('Sanitation Data'!F94)),NA())</f>
        <v>#N/A</v>
      </c>
      <c r="AM100" s="205" t="e">
        <f ca="1">+IF(AND(ISNUMBER(OFFSET('Sanitation Data'!$F$11,0,10*ROW('Sanitation Data'!F94))),'Data Summary'!DB100="Yes"),OFFSET('Sanitation Data'!$F$11,0,10*ROW('Sanitation Data'!F94)),NA())</f>
        <v>#N/A</v>
      </c>
      <c r="AN100" s="205" t="e">
        <f ca="1">+IF(AND(ISNUMBER(OFFSET('Sanitation Data'!$F$12,0,10*ROW('Sanitation Data'!F94))),'Data Summary'!DC100="Yes"),OFFSET('Sanitation Data'!$F$12,0,10*ROW('Sanitation Data'!F94)),NA())</f>
        <v>#N/A</v>
      </c>
      <c r="AO100" s="205" t="e">
        <f ca="1">+IF(AND(ISNUMBER(OFFSET('Sanitation Data'!$F$13,0,10*ROW('Sanitation Data'!F94))),'Data Summary'!DD100="Yes"),OFFSET('Sanitation Data'!$F$13,0,10*ROW('Sanitation Data'!F94)),NA())</f>
        <v>#N/A</v>
      </c>
      <c r="AP100" s="205" t="e">
        <f ca="1">+IF(AND(ISNUMBER(OFFSET('Sanitation Data'!$G$5,0,10*ROW('Sanitation Data'!G94))),'Data Summary'!DE100="Yes"),100-OFFSET('Sanitation Data'!$G$5,0,10*ROW('Sanitation Data'!G94)),NA())</f>
        <v>#N/A</v>
      </c>
      <c r="AQ100" s="205" t="e">
        <f ca="1">+IF(AND(ISNUMBER(OFFSET('Sanitation Data'!$G$7,0,10*ROW('Sanitation Data'!G94))),'Data Summary'!DF100="Yes"),OFFSET('Sanitation Data'!$G$7,0,10*ROW('Sanitation Data'!G94)),NA())</f>
        <v>#N/A</v>
      </c>
      <c r="AR100" s="205" t="e">
        <f ca="1">+IF(AND(ISNUMBER(OFFSET('Sanitation Data'!$G$11,0,10*ROW('Sanitation Data'!G94))),'Data Summary'!DG100="Yes"),OFFSET('Sanitation Data'!$G$11,0,10*ROW('Sanitation Data'!G94)),NA())</f>
        <v>#N/A</v>
      </c>
      <c r="AS100" s="205" t="e">
        <f ca="1">+IF(AND(ISNUMBER(OFFSET('Sanitation Data'!$G$12,0,10*ROW('Sanitation Data'!G94))),'Data Summary'!DH100="Yes"),OFFSET('Sanitation Data'!$G$12,0,10*ROW('Sanitation Data'!G94)),NA())</f>
        <v>#N/A</v>
      </c>
      <c r="AT100" s="205" t="e">
        <f ca="1">+IF(AND(ISNUMBER(OFFSET('Sanitation Data'!$G$13,0,10*ROW('Sanitation Data'!G94))),'Data Summary'!DI100="Yes"),OFFSET('Sanitation Data'!$G$13,0,10*ROW('Sanitation Data'!G94)),NA())</f>
        <v>#N/A</v>
      </c>
      <c r="AU100" s="205" t="e">
        <f ca="1">+IF(AND(ISNUMBER(OFFSET('Sanitation Data'!$H$5,0,10*ROW('Sanitation Data'!H94))),'Data Summary'!DJ100="Yes"),100-OFFSET('Sanitation Data'!$H$5,0,10*ROW('Sanitation Data'!H94)),NA())</f>
        <v>#N/A</v>
      </c>
      <c r="AV100" s="205" t="e">
        <f ca="1">+IF(AND(ISNUMBER(OFFSET('Sanitation Data'!$H$7,0,10*ROW('Sanitation Data'!H94))),'Data Summary'!DK100="Yes"),OFFSET('Sanitation Data'!$H$7,0,10*ROW('Sanitation Data'!H94)),NA())</f>
        <v>#N/A</v>
      </c>
      <c r="AW100" s="205" t="e">
        <f ca="1">+IF(AND(ISNUMBER(OFFSET('Sanitation Data'!$H$11,0,10*ROW('Sanitation Data'!H94))),'Data Summary'!DL100="Yes"),OFFSET('Sanitation Data'!$H$11,0,10*ROW('Sanitation Data'!H94)),NA())</f>
        <v>#N/A</v>
      </c>
      <c r="AX100" s="205" t="e">
        <f ca="1">+IF(AND(ISNUMBER(OFFSET('Sanitation Data'!$H$12,0,10*ROW('Sanitation Data'!H94))),'Data Summary'!DM100="Yes"),OFFSET('Sanitation Data'!$H$12,0,10*ROW('Sanitation Data'!H94)),NA())</f>
        <v>#N/A</v>
      </c>
      <c r="AY100" s="205" t="e">
        <f ca="1">+IF(AND(ISNUMBER(OFFSET('Sanitation Data'!$H$13,0,10*ROW('Sanitation Data'!H94))),'Data Summary'!DN100="Yes"),OFFSET('Sanitation Data'!$H$13,0,10*ROW('Sanitation Data'!H94)),NA())</f>
        <v>#N/A</v>
      </c>
      <c r="AZ100" s="206" t="e">
        <f ca="1">+IF(AND(ISNUMBER(OFFSET('Hygiene Data'!$C$6,0,10*ROW('Hygiene Data'!C94))),'Data Summary'!DO100="Yes"),OFFSET('Hygiene Data'!$C$6,0,10*ROW('Hygiene Data'!C94)),NA())</f>
        <v>#N/A</v>
      </c>
      <c r="BA100" s="206" t="e">
        <f ca="1">+IF(AND(ISNUMBER(OFFSET('Hygiene Data'!$C$8,0,10*ROW('Hygiene Data'!C94))),'Data Summary'!DP100="Yes"),OFFSET('Hygiene Data'!$C$8,0,10*ROW('Hygiene Data'!C94)),NA())</f>
        <v>#N/A</v>
      </c>
      <c r="BB100" s="206" t="e">
        <f ca="1">+IF(AND(ISNUMBER(OFFSET('Hygiene Data'!$C$10,0,10*ROW('Hygiene Data'!C94))),'Data Summary'!DQ100="Yes"),OFFSET('Hygiene Data'!$C$10,0,10*ROW('Hygiene Data'!C94)),NA())</f>
        <v>#N/A</v>
      </c>
      <c r="BC100" s="206" t="e">
        <f ca="1">+IF(AND(ISNUMBER(OFFSET('Hygiene Data'!$D$6,0,10*ROW('Hygiene Data'!D94))),'Data Summary'!DR100="Yes"),OFFSET('Hygiene Data'!$D$6,0,10*ROW('Hygiene Data'!D94)),NA())</f>
        <v>#N/A</v>
      </c>
      <c r="BD100" s="206" t="e">
        <f ca="1">+IF(AND(ISNUMBER(OFFSET('Hygiene Data'!$D$8,0,10*ROW('Hygiene Data'!D94))),'Data Summary'!DS100="Yes"),OFFSET('Hygiene Data'!$D$8,0,10*ROW('Hygiene Data'!D94)),NA())</f>
        <v>#N/A</v>
      </c>
      <c r="BE100" s="206" t="e">
        <f ca="1">+IF(AND(ISNUMBER(OFFSET('Hygiene Data'!$D$10,0,10*ROW('Hygiene Data'!D94))),'Data Summary'!DT100="Yes"),OFFSET('Hygiene Data'!$D$10,0,10*ROW('Hygiene Data'!D94)),NA())</f>
        <v>#N/A</v>
      </c>
      <c r="BF100" s="206" t="e">
        <f ca="1">+IF(AND(ISNUMBER(OFFSET('Hygiene Data'!$E$6,0,10*ROW('Hygiene Data'!E94))),'Data Summary'!DU100="Yes"),OFFSET('Hygiene Data'!$E$6,0,10*ROW('Hygiene Data'!E94)),NA())</f>
        <v>#N/A</v>
      </c>
      <c r="BG100" s="206" t="e">
        <f ca="1">+IF(AND(ISNUMBER(OFFSET('Hygiene Data'!$E$8,0,10*ROW('Hygiene Data'!E94))),'Data Summary'!DV100="Yes"),OFFSET('Hygiene Data'!$E$8,0,10*ROW('Hygiene Data'!E94)),NA())</f>
        <v>#N/A</v>
      </c>
      <c r="BH100" s="206" t="e">
        <f ca="1">+IF(AND(ISNUMBER(OFFSET('Hygiene Data'!$E$10,0,10*ROW('Hygiene Data'!E94))),'Data Summary'!DW100="Yes"),OFFSET('Hygiene Data'!$E$10,0,10*ROW('Hygiene Data'!E94)),NA())</f>
        <v>#N/A</v>
      </c>
      <c r="BI100" s="206" t="e">
        <f ca="1">+IF(AND(ISNUMBER(OFFSET('Hygiene Data'!$F$6,0,10*ROW('Hygiene Data'!F94))),'Data Summary'!DX100="Yes"),OFFSET('Hygiene Data'!$F$6,0,10*ROW('Hygiene Data'!F94)),NA())</f>
        <v>#N/A</v>
      </c>
      <c r="BJ100" s="206" t="e">
        <f ca="1">+IF(AND(ISNUMBER(OFFSET('Hygiene Data'!$F$8,0,10*ROW('Hygiene Data'!F94))),'Data Summary'!DY100="Yes"),OFFSET('Hygiene Data'!$F$8,0,10*ROW('Hygiene Data'!F94)),NA())</f>
        <v>#N/A</v>
      </c>
      <c r="BK100" s="206" t="e">
        <f ca="1">+IF(AND(ISNUMBER(OFFSET('Hygiene Data'!$F$10,0,10*ROW('Hygiene Data'!F94))),'Data Summary'!DZ100="Yes"),OFFSET('Hygiene Data'!$F$10,0,10*ROW('Hygiene Data'!F94)),NA())</f>
        <v>#N/A</v>
      </c>
      <c r="BL100" s="206" t="e">
        <f ca="1">+IF(AND(ISNUMBER(OFFSET('Hygiene Data'!$G$6,0,10*ROW('Hygiene Data'!G94))),'Data Summary'!EA100="Yes"),OFFSET('Hygiene Data'!$G$6,0,10*ROW('Hygiene Data'!G94)),NA())</f>
        <v>#N/A</v>
      </c>
      <c r="BM100" s="206" t="e">
        <f ca="1">+IF(AND(ISNUMBER(OFFSET('Hygiene Data'!$G$8,0,10*ROW('Hygiene Data'!G94))),'Data Summary'!EB100="Yes"),OFFSET('Hygiene Data'!$G$8,0,10*ROW('Hygiene Data'!G94)),NA())</f>
        <v>#N/A</v>
      </c>
      <c r="BN100" s="206" t="e">
        <f ca="1">+IF(AND(ISNUMBER(OFFSET('Hygiene Data'!$G$10,0,10*ROW('Hygiene Data'!G94))),'Data Summary'!EC100="Yes"),OFFSET('Hygiene Data'!$G$10,0,10*ROW('Hygiene Data'!G94)),NA())</f>
        <v>#N/A</v>
      </c>
      <c r="BO100" s="206" t="e">
        <f ca="1">+IF(AND(ISNUMBER(OFFSET('Hygiene Data'!$H$6,0,10*ROW('Hygiene Data'!H94))),'Data Summary'!ED100="Yes"),OFFSET('Hygiene Data'!$H$6,0,10*ROW('Hygiene Data'!H94)),NA())</f>
        <v>#N/A</v>
      </c>
      <c r="BP100" s="206" t="e">
        <f ca="1">+IF(AND(ISNUMBER(OFFSET('Hygiene Data'!$H$8,0,10*ROW('Hygiene Data'!H94))),'Data Summary'!EE100="Yes"),OFFSET('Hygiene Data'!$H$8,0,10*ROW('Hygiene Data'!H94)),NA())</f>
        <v>#N/A</v>
      </c>
      <c r="BQ100" s="206" t="e">
        <f ca="1">+IF(AND(ISNUMBER(OFFSET('Hygiene Data'!$H$10,0,10*ROW('Hygiene Data'!H94))),'Data Summary'!EF100="Yes"),OFFSET('Hygiene Data'!$H$10,0,10*ROW('Hygiene Data'!H94)),NA())</f>
        <v>#N/A</v>
      </c>
    </row>
    <row r="101" spans="1:69" x14ac:dyDescent="0.25">
      <c r="A101" s="59" t="e">
        <f ca="1">+IF(OFFSET('Water Data'!$B$1,0,10*ROW('Water Data'!B95))="",NA(),OFFSET('Water Data'!$B$1,0,10*ROW('Water Data'!B95)))</f>
        <v>#N/A</v>
      </c>
      <c r="B101" s="59" t="e">
        <f ca="1">+IF(OFFSET('Water Data'!$A$3,0,10*ROW('Water Data'!A98))="",NA(),OFFSET('Water Data'!$A$3,0,10*ROW('Water Data'!A98)))</f>
        <v>#N/A</v>
      </c>
      <c r="C101" s="59" t="e">
        <f ca="1">+IF(OFFSET('Water Data'!$C$3,0,10*ROW('Water Data'!C98))="",NA(),OFFSET('Water Data'!$C$3,0,10*ROW('Water Data'!C98)))</f>
        <v>#N/A</v>
      </c>
      <c r="D101" s="433" t="e">
        <f ca="1">+IF(AND(ISNUMBER(OFFSET('Water Data'!$C$5,0,10*ROW('Water Data'!C95))),'Data Summary'!BS101="Yes"),100-OFFSET('Water Data'!$C$5,0,10*ROW('Water Data'!C95)),NA())</f>
        <v>#N/A</v>
      </c>
      <c r="E101" s="433" t="e">
        <f ca="1">+IF(AND(ISNUMBER(OFFSET('Water Data'!$C$7,0,10*ROW('Water Data'!C95))),'Data Summary'!BT101="Yes"),OFFSET('Water Data'!$C$7,0,10*ROW('Water Data'!C95)),NA())</f>
        <v>#N/A</v>
      </c>
      <c r="F101" s="433" t="e">
        <f ca="1">+IF(AND(ISNUMBER(OFFSET('Water Data'!$C$10,0,10*ROW('Water Data'!C95))),'Data Summary'!BU101="Yes"),OFFSET('Water Data'!$C$10,0,10*ROW('Water Data'!C95)),NA())</f>
        <v>#N/A</v>
      </c>
      <c r="G101" s="433" t="e">
        <f ca="1">+IF(AND(ISNUMBER(OFFSET('Water Data'!$D$5,0,10*ROW('Water Data'!D95))),'Data Summary'!BV101="Yes"),100-OFFSET('Water Data'!$D$5,0,10*ROW('Water Data'!D95)),NA())</f>
        <v>#N/A</v>
      </c>
      <c r="H101" s="433" t="e">
        <f ca="1">+IF(AND(ISNUMBER(OFFSET('Water Data'!$D$7,0,10*ROW('Water Data'!D95))),'Data Summary'!BW101="Yes"),OFFSET('Water Data'!$D$7,0,10*ROW('Water Data'!D95)),NA())</f>
        <v>#N/A</v>
      </c>
      <c r="I101" s="433" t="e">
        <f ca="1">+IF(AND(ISNUMBER(OFFSET('Water Data'!$D$10,0,10*ROW('Water Data'!D95))),'Data Summary'!BX101="Yes"),OFFSET('Water Data'!$D$10,0,10*ROW('Water Data'!D95)),NA())</f>
        <v>#N/A</v>
      </c>
      <c r="J101" s="433" t="e">
        <f ca="1">+IF(AND(ISNUMBER(OFFSET('Water Data'!$E$5,0,10*ROW('Water Data'!E95))),'Data Summary'!BY101="Yes"),100-OFFSET('Water Data'!$E$5,0,10*ROW('Water Data'!E95)),NA())</f>
        <v>#N/A</v>
      </c>
      <c r="K101" s="433" t="e">
        <f ca="1">+IF(AND(ISNUMBER(OFFSET('Water Data'!$E$7,0,10*ROW('Water Data'!E95))),'Data Summary'!BZ101="Yes"),OFFSET('Water Data'!$E$7,0,10*ROW('Water Data'!E95)),NA())</f>
        <v>#N/A</v>
      </c>
      <c r="L101" s="433" t="e">
        <f ca="1">+IF(AND(ISNUMBER(OFFSET('Water Data'!$E$10,0,10*ROW('Water Data'!E95))),'Data Summary'!CA101="Yes"),OFFSET('Water Data'!$E$10,0,10*ROW('Water Data'!E95)),NA())</f>
        <v>#N/A</v>
      </c>
      <c r="M101" s="433" t="e">
        <f ca="1">+IF(AND(ISNUMBER(OFFSET('Water Data'!$F$5,0,10*ROW('Water Data'!F95))),'Data Summary'!CB101="Yes"),100-OFFSET('Water Data'!$F$5,0,10*ROW('Water Data'!F95)),NA())</f>
        <v>#N/A</v>
      </c>
      <c r="N101" s="433" t="e">
        <f ca="1">+IF(AND(ISNUMBER(OFFSET('Water Data'!$F$7,0,10*ROW('Water Data'!F95))),'Data Summary'!CC101="Yes"),OFFSET('Water Data'!$F$7,0,10*ROW('Water Data'!F95)),NA())</f>
        <v>#N/A</v>
      </c>
      <c r="O101" s="433" t="e">
        <f ca="1">+IF(AND(ISNUMBER(OFFSET('Water Data'!$F$10,0,10*ROW('Water Data'!F95))),'Data Summary'!CD101="Yes"),OFFSET('Water Data'!$F$10,0,10*ROW('Water Data'!F95)),NA())</f>
        <v>#N/A</v>
      </c>
      <c r="P101" s="433" t="e">
        <f ca="1">+IF(AND(ISNUMBER(OFFSET('Water Data'!$G$5,0,10*ROW('Water Data'!G95))),'Data Summary'!CE101="Yes"),100-OFFSET('Water Data'!$G$5,0,10*ROW('Water Data'!G95)),NA())</f>
        <v>#N/A</v>
      </c>
      <c r="Q101" s="433" t="e">
        <f ca="1">+IF(AND(ISNUMBER(OFFSET('Water Data'!$G$7,0,10*ROW('Water Data'!G95))),'Data Summary'!CF101="Yes"),OFFSET('Water Data'!$G$7,0,10*ROW('Water Data'!G95)),NA())</f>
        <v>#N/A</v>
      </c>
      <c r="R101" s="433" t="e">
        <f ca="1">+IF(AND(ISNUMBER(OFFSET('Water Data'!$G$10,0,10*ROW('Water Data'!G95))),'Data Summary'!CG101="Yes"),OFFSET('Water Data'!$G$10,0,10*ROW('Water Data'!G95)),NA())</f>
        <v>#N/A</v>
      </c>
      <c r="S101" s="433" t="e">
        <f ca="1">+IF(AND(ISNUMBER(OFFSET('Water Data'!$H$5,0,10*ROW('Water Data'!H95))),'Data Summary'!CH101="Yes"),100-OFFSET('Water Data'!$H$5,0,10*ROW('Water Data'!H95)),NA())</f>
        <v>#N/A</v>
      </c>
      <c r="T101" s="433" t="e">
        <f ca="1">+IF(AND(ISNUMBER(OFFSET('Water Data'!$H$7,0,10*ROW('Water Data'!H95))),'Data Summary'!CI101="Yes"),OFFSET('Water Data'!$H$7,0,10*ROW('Water Data'!H95)),NA())</f>
        <v>#N/A</v>
      </c>
      <c r="U101" s="433" t="e">
        <f ca="1">+IF(AND(ISNUMBER(OFFSET('Water Data'!$H$10,0,10*ROW('Water Data'!H95))),'Data Summary'!CJ101="Yes"),OFFSET('Water Data'!$H$10,0,10*ROW('Water Data'!H95)),NA())</f>
        <v>#N/A</v>
      </c>
      <c r="V101" s="205" t="e">
        <f ca="1">+IF(AND(ISNUMBER(OFFSET('Sanitation Data'!$C$5,0,10*ROW('Sanitation Data'!C95))),'Data Summary'!CK101="Yes"),100-OFFSET('Sanitation Data'!$C$5,0,10*ROW('Sanitation Data'!C95)),NA())</f>
        <v>#N/A</v>
      </c>
      <c r="W101" s="205" t="e">
        <f ca="1">+IF(AND(ISNUMBER(OFFSET('Sanitation Data'!$C$7,0,10*ROW('Sanitation Data'!C95))),'Data Summary'!CL101="Yes"),OFFSET('Sanitation Data'!$C$7,0,10*ROW('Sanitation Data'!C95)),NA())</f>
        <v>#N/A</v>
      </c>
      <c r="X101" s="205" t="e">
        <f ca="1">+IF(AND(ISNUMBER(OFFSET('Sanitation Data'!$C$11,0,10*ROW('Sanitation Data'!C95))),'Data Summary'!CM101="Yes"),OFFSET('Sanitation Data'!$C$11,0,10*ROW('Sanitation Data'!C95)),NA())</f>
        <v>#N/A</v>
      </c>
      <c r="Y101" s="205" t="e">
        <f ca="1">+IF(AND(ISNUMBER(OFFSET('Sanitation Data'!$C$12,0,10*ROW('Sanitation Data'!C95))),'Data Summary'!CN101="Yes"),OFFSET('Sanitation Data'!$C$12,0,10*ROW('Sanitation Data'!C95)),NA())</f>
        <v>#N/A</v>
      </c>
      <c r="Z101" s="205" t="e">
        <f ca="1">+IF(AND(ISNUMBER(OFFSET('Sanitation Data'!$C$13,0,10*ROW('Sanitation Data'!C95))),'Data Summary'!CO101="Yes"),OFFSET('Sanitation Data'!$C$13,0,10*ROW('Sanitation Data'!C95)),NA())</f>
        <v>#N/A</v>
      </c>
      <c r="AA101" s="205" t="e">
        <f ca="1">+IF(AND(ISNUMBER(OFFSET('Sanitation Data'!$D$5,0,10*ROW('Sanitation Data'!D95))),'Data Summary'!CP101="Yes"),100-OFFSET('Sanitation Data'!$D$5,0,10*ROW('Sanitation Data'!D95)),NA())</f>
        <v>#N/A</v>
      </c>
      <c r="AB101" s="205" t="e">
        <f ca="1">+IF(AND(ISNUMBER(OFFSET('Sanitation Data'!$D$7,0,10*ROW('Sanitation Data'!D95))),'Data Summary'!CQ101="Yes"),OFFSET('Sanitation Data'!$D$7,0,10*ROW('Sanitation Data'!D95)),NA())</f>
        <v>#N/A</v>
      </c>
      <c r="AC101" s="205" t="e">
        <f ca="1">+IF(AND(ISNUMBER(OFFSET('Sanitation Data'!$D$11,0,10*ROW('Sanitation Data'!D95))),'Data Summary'!CR101="Yes"),OFFSET('Sanitation Data'!$D$11,0,10*ROW('Sanitation Data'!D95)),NA())</f>
        <v>#N/A</v>
      </c>
      <c r="AD101" s="205" t="e">
        <f ca="1">+IF(AND(ISNUMBER(OFFSET('Sanitation Data'!$D$12,0,10*ROW('Sanitation Data'!D95))),'Data Summary'!CS101="Yes"),OFFSET('Sanitation Data'!$D$12,0,10*ROW('Sanitation Data'!D95)),NA())</f>
        <v>#N/A</v>
      </c>
      <c r="AE101" s="205" t="e">
        <f ca="1">+IF(AND(ISNUMBER(OFFSET('Sanitation Data'!$D$13,0,10*ROW('Sanitation Data'!D95))),'Data Summary'!CT101="Yes"),OFFSET('Sanitation Data'!$D$13,0,10*ROW('Sanitation Data'!D95)),NA())</f>
        <v>#N/A</v>
      </c>
      <c r="AF101" s="205" t="e">
        <f ca="1">+IF(AND(ISNUMBER(OFFSET('Sanitation Data'!$E$5,0,10*ROW('Sanitation Data'!E95))),'Data Summary'!CU101="Yes"),100-OFFSET('Sanitation Data'!$E$5,0,10*ROW('Sanitation Data'!E95)),NA())</f>
        <v>#N/A</v>
      </c>
      <c r="AG101" s="205" t="e">
        <f ca="1">+IF(AND(ISNUMBER(OFFSET('Sanitation Data'!$E$7,0,10*ROW('Sanitation Data'!E95))),'Data Summary'!CV101="Yes"),OFFSET('Sanitation Data'!$E$7,0,10*ROW('Sanitation Data'!E95)),NA())</f>
        <v>#N/A</v>
      </c>
      <c r="AH101" s="205" t="e">
        <f ca="1">+IF(AND(ISNUMBER(OFFSET('Sanitation Data'!$E$11,0,10*ROW('Sanitation Data'!E95))),'Data Summary'!CW101="Yes"),OFFSET('Sanitation Data'!$E$11,0,10*ROW('Sanitation Data'!E95)),NA())</f>
        <v>#N/A</v>
      </c>
      <c r="AI101" s="205" t="e">
        <f ca="1">+IF(AND(ISNUMBER(OFFSET('Sanitation Data'!$E$12,0,10*ROW('Sanitation Data'!E95))),'Data Summary'!CX101="Yes"),OFFSET('Sanitation Data'!$E$12,0,10*ROW('Sanitation Data'!E95)),NA())</f>
        <v>#N/A</v>
      </c>
      <c r="AJ101" s="205" t="e">
        <f ca="1">+IF(AND(ISNUMBER(OFFSET('Sanitation Data'!$E$13,0,10*ROW('Sanitation Data'!E95))),'Data Summary'!CY101="Yes"),OFFSET('Sanitation Data'!$E$13,0,10*ROW('Sanitation Data'!E95)),NA())</f>
        <v>#N/A</v>
      </c>
      <c r="AK101" s="205" t="e">
        <f ca="1">+IF(AND(ISNUMBER(OFFSET('Sanitation Data'!$F$5,0,10*ROW('Sanitation Data'!F95))),'Data Summary'!CZ101="Yes"),100-OFFSET('Sanitation Data'!$F$5,0,10*ROW('Sanitation Data'!F95)),NA())</f>
        <v>#N/A</v>
      </c>
      <c r="AL101" s="205" t="e">
        <f ca="1">+IF(AND(ISNUMBER(OFFSET('Sanitation Data'!$F$7,0,10*ROW('Sanitation Data'!F95))),'Data Summary'!DA101="Yes"),OFFSET('Sanitation Data'!$F$7,0,10*ROW('Sanitation Data'!F95)),NA())</f>
        <v>#N/A</v>
      </c>
      <c r="AM101" s="205" t="e">
        <f ca="1">+IF(AND(ISNUMBER(OFFSET('Sanitation Data'!$F$11,0,10*ROW('Sanitation Data'!F95))),'Data Summary'!DB101="Yes"),OFFSET('Sanitation Data'!$F$11,0,10*ROW('Sanitation Data'!F95)),NA())</f>
        <v>#N/A</v>
      </c>
      <c r="AN101" s="205" t="e">
        <f ca="1">+IF(AND(ISNUMBER(OFFSET('Sanitation Data'!$F$12,0,10*ROW('Sanitation Data'!F95))),'Data Summary'!DC101="Yes"),OFFSET('Sanitation Data'!$F$12,0,10*ROW('Sanitation Data'!F95)),NA())</f>
        <v>#N/A</v>
      </c>
      <c r="AO101" s="205" t="e">
        <f ca="1">+IF(AND(ISNUMBER(OFFSET('Sanitation Data'!$F$13,0,10*ROW('Sanitation Data'!F95))),'Data Summary'!DD101="Yes"),OFFSET('Sanitation Data'!$F$13,0,10*ROW('Sanitation Data'!F95)),NA())</f>
        <v>#N/A</v>
      </c>
      <c r="AP101" s="205" t="e">
        <f ca="1">+IF(AND(ISNUMBER(OFFSET('Sanitation Data'!$G$5,0,10*ROW('Sanitation Data'!G95))),'Data Summary'!DE101="Yes"),100-OFFSET('Sanitation Data'!$G$5,0,10*ROW('Sanitation Data'!G95)),NA())</f>
        <v>#N/A</v>
      </c>
      <c r="AQ101" s="205" t="e">
        <f ca="1">+IF(AND(ISNUMBER(OFFSET('Sanitation Data'!$G$7,0,10*ROW('Sanitation Data'!G95))),'Data Summary'!DF101="Yes"),OFFSET('Sanitation Data'!$G$7,0,10*ROW('Sanitation Data'!G95)),NA())</f>
        <v>#N/A</v>
      </c>
      <c r="AR101" s="205" t="e">
        <f ca="1">+IF(AND(ISNUMBER(OFFSET('Sanitation Data'!$G$11,0,10*ROW('Sanitation Data'!G95))),'Data Summary'!DG101="Yes"),OFFSET('Sanitation Data'!$G$11,0,10*ROW('Sanitation Data'!G95)),NA())</f>
        <v>#N/A</v>
      </c>
      <c r="AS101" s="205" t="e">
        <f ca="1">+IF(AND(ISNUMBER(OFFSET('Sanitation Data'!$G$12,0,10*ROW('Sanitation Data'!G95))),'Data Summary'!DH101="Yes"),OFFSET('Sanitation Data'!$G$12,0,10*ROW('Sanitation Data'!G95)),NA())</f>
        <v>#N/A</v>
      </c>
      <c r="AT101" s="205" t="e">
        <f ca="1">+IF(AND(ISNUMBER(OFFSET('Sanitation Data'!$G$13,0,10*ROW('Sanitation Data'!G95))),'Data Summary'!DI101="Yes"),OFFSET('Sanitation Data'!$G$13,0,10*ROW('Sanitation Data'!G95)),NA())</f>
        <v>#N/A</v>
      </c>
      <c r="AU101" s="205" t="e">
        <f ca="1">+IF(AND(ISNUMBER(OFFSET('Sanitation Data'!$H$5,0,10*ROW('Sanitation Data'!H95))),'Data Summary'!DJ101="Yes"),100-OFFSET('Sanitation Data'!$H$5,0,10*ROW('Sanitation Data'!H95)),NA())</f>
        <v>#N/A</v>
      </c>
      <c r="AV101" s="205" t="e">
        <f ca="1">+IF(AND(ISNUMBER(OFFSET('Sanitation Data'!$H$7,0,10*ROW('Sanitation Data'!H95))),'Data Summary'!DK101="Yes"),OFFSET('Sanitation Data'!$H$7,0,10*ROW('Sanitation Data'!H95)),NA())</f>
        <v>#N/A</v>
      </c>
      <c r="AW101" s="205" t="e">
        <f ca="1">+IF(AND(ISNUMBER(OFFSET('Sanitation Data'!$H$11,0,10*ROW('Sanitation Data'!H95))),'Data Summary'!DL101="Yes"),OFFSET('Sanitation Data'!$H$11,0,10*ROW('Sanitation Data'!H95)),NA())</f>
        <v>#N/A</v>
      </c>
      <c r="AX101" s="205" t="e">
        <f ca="1">+IF(AND(ISNUMBER(OFFSET('Sanitation Data'!$H$12,0,10*ROW('Sanitation Data'!H95))),'Data Summary'!DM101="Yes"),OFFSET('Sanitation Data'!$H$12,0,10*ROW('Sanitation Data'!H95)),NA())</f>
        <v>#N/A</v>
      </c>
      <c r="AY101" s="205" t="e">
        <f ca="1">+IF(AND(ISNUMBER(OFFSET('Sanitation Data'!$H$13,0,10*ROW('Sanitation Data'!H95))),'Data Summary'!DN101="Yes"),OFFSET('Sanitation Data'!$H$13,0,10*ROW('Sanitation Data'!H95)),NA())</f>
        <v>#N/A</v>
      </c>
      <c r="AZ101" s="206" t="e">
        <f ca="1">+IF(AND(ISNUMBER(OFFSET('Hygiene Data'!$C$6,0,10*ROW('Hygiene Data'!C95))),'Data Summary'!DO101="Yes"),OFFSET('Hygiene Data'!$C$6,0,10*ROW('Hygiene Data'!C95)),NA())</f>
        <v>#N/A</v>
      </c>
      <c r="BA101" s="206" t="e">
        <f ca="1">+IF(AND(ISNUMBER(OFFSET('Hygiene Data'!$C$8,0,10*ROW('Hygiene Data'!C95))),'Data Summary'!DP101="Yes"),OFFSET('Hygiene Data'!$C$8,0,10*ROW('Hygiene Data'!C95)),NA())</f>
        <v>#N/A</v>
      </c>
      <c r="BB101" s="206" t="e">
        <f ca="1">+IF(AND(ISNUMBER(OFFSET('Hygiene Data'!$C$10,0,10*ROW('Hygiene Data'!C95))),'Data Summary'!DQ101="Yes"),OFFSET('Hygiene Data'!$C$10,0,10*ROW('Hygiene Data'!C95)),NA())</f>
        <v>#N/A</v>
      </c>
      <c r="BC101" s="206" t="e">
        <f ca="1">+IF(AND(ISNUMBER(OFFSET('Hygiene Data'!$D$6,0,10*ROW('Hygiene Data'!D95))),'Data Summary'!DR101="Yes"),OFFSET('Hygiene Data'!$D$6,0,10*ROW('Hygiene Data'!D95)),NA())</f>
        <v>#N/A</v>
      </c>
      <c r="BD101" s="206" t="e">
        <f ca="1">+IF(AND(ISNUMBER(OFFSET('Hygiene Data'!$D$8,0,10*ROW('Hygiene Data'!D95))),'Data Summary'!DS101="Yes"),OFFSET('Hygiene Data'!$D$8,0,10*ROW('Hygiene Data'!D95)),NA())</f>
        <v>#N/A</v>
      </c>
      <c r="BE101" s="206" t="e">
        <f ca="1">+IF(AND(ISNUMBER(OFFSET('Hygiene Data'!$D$10,0,10*ROW('Hygiene Data'!D95))),'Data Summary'!DT101="Yes"),OFFSET('Hygiene Data'!$D$10,0,10*ROW('Hygiene Data'!D95)),NA())</f>
        <v>#N/A</v>
      </c>
      <c r="BF101" s="206" t="e">
        <f ca="1">+IF(AND(ISNUMBER(OFFSET('Hygiene Data'!$E$6,0,10*ROW('Hygiene Data'!E95))),'Data Summary'!DU101="Yes"),OFFSET('Hygiene Data'!$E$6,0,10*ROW('Hygiene Data'!E95)),NA())</f>
        <v>#N/A</v>
      </c>
      <c r="BG101" s="206" t="e">
        <f ca="1">+IF(AND(ISNUMBER(OFFSET('Hygiene Data'!$E$8,0,10*ROW('Hygiene Data'!E95))),'Data Summary'!DV101="Yes"),OFFSET('Hygiene Data'!$E$8,0,10*ROW('Hygiene Data'!E95)),NA())</f>
        <v>#N/A</v>
      </c>
      <c r="BH101" s="206" t="e">
        <f ca="1">+IF(AND(ISNUMBER(OFFSET('Hygiene Data'!$E$10,0,10*ROW('Hygiene Data'!E95))),'Data Summary'!DW101="Yes"),OFFSET('Hygiene Data'!$E$10,0,10*ROW('Hygiene Data'!E95)),NA())</f>
        <v>#N/A</v>
      </c>
      <c r="BI101" s="206" t="e">
        <f ca="1">+IF(AND(ISNUMBER(OFFSET('Hygiene Data'!$F$6,0,10*ROW('Hygiene Data'!F95))),'Data Summary'!DX101="Yes"),OFFSET('Hygiene Data'!$F$6,0,10*ROW('Hygiene Data'!F95)),NA())</f>
        <v>#N/A</v>
      </c>
      <c r="BJ101" s="206" t="e">
        <f ca="1">+IF(AND(ISNUMBER(OFFSET('Hygiene Data'!$F$8,0,10*ROW('Hygiene Data'!F95))),'Data Summary'!DY101="Yes"),OFFSET('Hygiene Data'!$F$8,0,10*ROW('Hygiene Data'!F95)),NA())</f>
        <v>#N/A</v>
      </c>
      <c r="BK101" s="206" t="e">
        <f ca="1">+IF(AND(ISNUMBER(OFFSET('Hygiene Data'!$F$10,0,10*ROW('Hygiene Data'!F95))),'Data Summary'!DZ101="Yes"),OFFSET('Hygiene Data'!$F$10,0,10*ROW('Hygiene Data'!F95)),NA())</f>
        <v>#N/A</v>
      </c>
      <c r="BL101" s="206" t="e">
        <f ca="1">+IF(AND(ISNUMBER(OFFSET('Hygiene Data'!$G$6,0,10*ROW('Hygiene Data'!G95))),'Data Summary'!EA101="Yes"),OFFSET('Hygiene Data'!$G$6,0,10*ROW('Hygiene Data'!G95)),NA())</f>
        <v>#N/A</v>
      </c>
      <c r="BM101" s="206" t="e">
        <f ca="1">+IF(AND(ISNUMBER(OFFSET('Hygiene Data'!$G$8,0,10*ROW('Hygiene Data'!G95))),'Data Summary'!EB101="Yes"),OFFSET('Hygiene Data'!$G$8,0,10*ROW('Hygiene Data'!G95)),NA())</f>
        <v>#N/A</v>
      </c>
      <c r="BN101" s="206" t="e">
        <f ca="1">+IF(AND(ISNUMBER(OFFSET('Hygiene Data'!$G$10,0,10*ROW('Hygiene Data'!G95))),'Data Summary'!EC101="Yes"),OFFSET('Hygiene Data'!$G$10,0,10*ROW('Hygiene Data'!G95)),NA())</f>
        <v>#N/A</v>
      </c>
      <c r="BO101" s="206" t="e">
        <f ca="1">+IF(AND(ISNUMBER(OFFSET('Hygiene Data'!$H$6,0,10*ROW('Hygiene Data'!H95))),'Data Summary'!ED101="Yes"),OFFSET('Hygiene Data'!$H$6,0,10*ROW('Hygiene Data'!H95)),NA())</f>
        <v>#N/A</v>
      </c>
      <c r="BP101" s="206" t="e">
        <f ca="1">+IF(AND(ISNUMBER(OFFSET('Hygiene Data'!$H$8,0,10*ROW('Hygiene Data'!H95))),'Data Summary'!EE101="Yes"),OFFSET('Hygiene Data'!$H$8,0,10*ROW('Hygiene Data'!H95)),NA())</f>
        <v>#N/A</v>
      </c>
      <c r="BQ101" s="206" t="e">
        <f ca="1">+IF(AND(ISNUMBER(OFFSET('Hygiene Data'!$H$10,0,10*ROW('Hygiene Data'!H95))),'Data Summary'!EF101="Yes"),OFFSET('Hygiene Data'!$H$10,0,10*ROW('Hygiene Data'!H95)),NA())</f>
        <v>#N/A</v>
      </c>
    </row>
    <row r="102" spans="1:69" x14ac:dyDescent="0.25">
      <c r="A102" s="59" t="e">
        <f ca="1">+IF(OFFSET('Water Data'!$B$1,0,10*ROW('Water Data'!B96))="",NA(),OFFSET('Water Data'!$B$1,0,10*ROW('Water Data'!B96)))</f>
        <v>#N/A</v>
      </c>
      <c r="B102" s="59" t="e">
        <f ca="1">+IF(OFFSET('Water Data'!$A$3,0,10*ROW('Water Data'!A99))="",NA(),OFFSET('Water Data'!$A$3,0,10*ROW('Water Data'!A99)))</f>
        <v>#N/A</v>
      </c>
      <c r="C102" s="59" t="e">
        <f ca="1">+IF(OFFSET('Water Data'!$C$3,0,10*ROW('Water Data'!C99))="",NA(),OFFSET('Water Data'!$C$3,0,10*ROW('Water Data'!C99)))</f>
        <v>#N/A</v>
      </c>
      <c r="D102" s="433" t="e">
        <f ca="1">+IF(AND(ISNUMBER(OFFSET('Water Data'!$C$5,0,10*ROW('Water Data'!C96))),'Data Summary'!BS102="Yes"),100-OFFSET('Water Data'!$C$5,0,10*ROW('Water Data'!C96)),NA())</f>
        <v>#N/A</v>
      </c>
      <c r="E102" s="433" t="e">
        <f ca="1">+IF(AND(ISNUMBER(OFFSET('Water Data'!$C$7,0,10*ROW('Water Data'!C96))),'Data Summary'!BT102="Yes"),OFFSET('Water Data'!$C$7,0,10*ROW('Water Data'!C96)),NA())</f>
        <v>#N/A</v>
      </c>
      <c r="F102" s="433" t="e">
        <f ca="1">+IF(AND(ISNUMBER(OFFSET('Water Data'!$C$10,0,10*ROW('Water Data'!C96))),'Data Summary'!BU102="Yes"),OFFSET('Water Data'!$C$10,0,10*ROW('Water Data'!C96)),NA())</f>
        <v>#N/A</v>
      </c>
      <c r="G102" s="433" t="e">
        <f ca="1">+IF(AND(ISNUMBER(OFFSET('Water Data'!$D$5,0,10*ROW('Water Data'!D96))),'Data Summary'!BV102="Yes"),100-OFFSET('Water Data'!$D$5,0,10*ROW('Water Data'!D96)),NA())</f>
        <v>#N/A</v>
      </c>
      <c r="H102" s="433" t="e">
        <f ca="1">+IF(AND(ISNUMBER(OFFSET('Water Data'!$D$7,0,10*ROW('Water Data'!D96))),'Data Summary'!BW102="Yes"),OFFSET('Water Data'!$D$7,0,10*ROW('Water Data'!D96)),NA())</f>
        <v>#N/A</v>
      </c>
      <c r="I102" s="433" t="e">
        <f ca="1">+IF(AND(ISNUMBER(OFFSET('Water Data'!$D$10,0,10*ROW('Water Data'!D96))),'Data Summary'!BX102="Yes"),OFFSET('Water Data'!$D$10,0,10*ROW('Water Data'!D96)),NA())</f>
        <v>#N/A</v>
      </c>
      <c r="J102" s="433" t="e">
        <f ca="1">+IF(AND(ISNUMBER(OFFSET('Water Data'!$E$5,0,10*ROW('Water Data'!E96))),'Data Summary'!BY102="Yes"),100-OFFSET('Water Data'!$E$5,0,10*ROW('Water Data'!E96)),NA())</f>
        <v>#N/A</v>
      </c>
      <c r="K102" s="433" t="e">
        <f ca="1">+IF(AND(ISNUMBER(OFFSET('Water Data'!$E$7,0,10*ROW('Water Data'!E96))),'Data Summary'!BZ102="Yes"),OFFSET('Water Data'!$E$7,0,10*ROW('Water Data'!E96)),NA())</f>
        <v>#N/A</v>
      </c>
      <c r="L102" s="433" t="e">
        <f ca="1">+IF(AND(ISNUMBER(OFFSET('Water Data'!$E$10,0,10*ROW('Water Data'!E96))),'Data Summary'!CA102="Yes"),OFFSET('Water Data'!$E$10,0,10*ROW('Water Data'!E96)),NA())</f>
        <v>#N/A</v>
      </c>
      <c r="M102" s="433" t="e">
        <f ca="1">+IF(AND(ISNUMBER(OFFSET('Water Data'!$F$5,0,10*ROW('Water Data'!F96))),'Data Summary'!CB102="Yes"),100-OFFSET('Water Data'!$F$5,0,10*ROW('Water Data'!F96)),NA())</f>
        <v>#N/A</v>
      </c>
      <c r="N102" s="433" t="e">
        <f ca="1">+IF(AND(ISNUMBER(OFFSET('Water Data'!$F$7,0,10*ROW('Water Data'!F96))),'Data Summary'!CC102="Yes"),OFFSET('Water Data'!$F$7,0,10*ROW('Water Data'!F96)),NA())</f>
        <v>#N/A</v>
      </c>
      <c r="O102" s="433" t="e">
        <f ca="1">+IF(AND(ISNUMBER(OFFSET('Water Data'!$F$10,0,10*ROW('Water Data'!F96))),'Data Summary'!CD102="Yes"),OFFSET('Water Data'!$F$10,0,10*ROW('Water Data'!F96)),NA())</f>
        <v>#N/A</v>
      </c>
      <c r="P102" s="433" t="e">
        <f ca="1">+IF(AND(ISNUMBER(OFFSET('Water Data'!$G$5,0,10*ROW('Water Data'!G96))),'Data Summary'!CE102="Yes"),100-OFFSET('Water Data'!$G$5,0,10*ROW('Water Data'!G96)),NA())</f>
        <v>#N/A</v>
      </c>
      <c r="Q102" s="433" t="e">
        <f ca="1">+IF(AND(ISNUMBER(OFFSET('Water Data'!$G$7,0,10*ROW('Water Data'!G96))),'Data Summary'!CF102="Yes"),OFFSET('Water Data'!$G$7,0,10*ROW('Water Data'!G96)),NA())</f>
        <v>#N/A</v>
      </c>
      <c r="R102" s="433" t="e">
        <f ca="1">+IF(AND(ISNUMBER(OFFSET('Water Data'!$G$10,0,10*ROW('Water Data'!G96))),'Data Summary'!CG102="Yes"),OFFSET('Water Data'!$G$10,0,10*ROW('Water Data'!G96)),NA())</f>
        <v>#N/A</v>
      </c>
      <c r="S102" s="433" t="e">
        <f ca="1">+IF(AND(ISNUMBER(OFFSET('Water Data'!$H$5,0,10*ROW('Water Data'!H96))),'Data Summary'!CH102="Yes"),100-OFFSET('Water Data'!$H$5,0,10*ROW('Water Data'!H96)),NA())</f>
        <v>#N/A</v>
      </c>
      <c r="T102" s="433" t="e">
        <f ca="1">+IF(AND(ISNUMBER(OFFSET('Water Data'!$H$7,0,10*ROW('Water Data'!H96))),'Data Summary'!CI102="Yes"),OFFSET('Water Data'!$H$7,0,10*ROW('Water Data'!H96)),NA())</f>
        <v>#N/A</v>
      </c>
      <c r="U102" s="433" t="e">
        <f ca="1">+IF(AND(ISNUMBER(OFFSET('Water Data'!$H$10,0,10*ROW('Water Data'!H96))),'Data Summary'!CJ102="Yes"),OFFSET('Water Data'!$H$10,0,10*ROW('Water Data'!H96)),NA())</f>
        <v>#N/A</v>
      </c>
      <c r="V102" s="205" t="e">
        <f ca="1">+IF(AND(ISNUMBER(OFFSET('Sanitation Data'!$C$5,0,10*ROW('Sanitation Data'!C96))),'Data Summary'!CK102="Yes"),100-OFFSET('Sanitation Data'!$C$5,0,10*ROW('Sanitation Data'!C96)),NA())</f>
        <v>#N/A</v>
      </c>
      <c r="W102" s="205" t="e">
        <f ca="1">+IF(AND(ISNUMBER(OFFSET('Sanitation Data'!$C$7,0,10*ROW('Sanitation Data'!C96))),'Data Summary'!CL102="Yes"),OFFSET('Sanitation Data'!$C$7,0,10*ROW('Sanitation Data'!C96)),NA())</f>
        <v>#N/A</v>
      </c>
      <c r="X102" s="205" t="e">
        <f ca="1">+IF(AND(ISNUMBER(OFFSET('Sanitation Data'!$C$11,0,10*ROW('Sanitation Data'!C96))),'Data Summary'!CM102="Yes"),OFFSET('Sanitation Data'!$C$11,0,10*ROW('Sanitation Data'!C96)),NA())</f>
        <v>#N/A</v>
      </c>
      <c r="Y102" s="205" t="e">
        <f ca="1">+IF(AND(ISNUMBER(OFFSET('Sanitation Data'!$C$12,0,10*ROW('Sanitation Data'!C96))),'Data Summary'!CN102="Yes"),OFFSET('Sanitation Data'!$C$12,0,10*ROW('Sanitation Data'!C96)),NA())</f>
        <v>#N/A</v>
      </c>
      <c r="Z102" s="205" t="e">
        <f ca="1">+IF(AND(ISNUMBER(OFFSET('Sanitation Data'!$C$13,0,10*ROW('Sanitation Data'!C96))),'Data Summary'!CO102="Yes"),OFFSET('Sanitation Data'!$C$13,0,10*ROW('Sanitation Data'!C96)),NA())</f>
        <v>#N/A</v>
      </c>
      <c r="AA102" s="205" t="e">
        <f ca="1">+IF(AND(ISNUMBER(OFFSET('Sanitation Data'!$D$5,0,10*ROW('Sanitation Data'!D96))),'Data Summary'!CP102="Yes"),100-OFFSET('Sanitation Data'!$D$5,0,10*ROW('Sanitation Data'!D96)),NA())</f>
        <v>#N/A</v>
      </c>
      <c r="AB102" s="205" t="e">
        <f ca="1">+IF(AND(ISNUMBER(OFFSET('Sanitation Data'!$D$7,0,10*ROW('Sanitation Data'!D96))),'Data Summary'!CQ102="Yes"),OFFSET('Sanitation Data'!$D$7,0,10*ROW('Sanitation Data'!D96)),NA())</f>
        <v>#N/A</v>
      </c>
      <c r="AC102" s="205" t="e">
        <f ca="1">+IF(AND(ISNUMBER(OFFSET('Sanitation Data'!$D$11,0,10*ROW('Sanitation Data'!D96))),'Data Summary'!CR102="Yes"),OFFSET('Sanitation Data'!$D$11,0,10*ROW('Sanitation Data'!D96)),NA())</f>
        <v>#N/A</v>
      </c>
      <c r="AD102" s="205" t="e">
        <f ca="1">+IF(AND(ISNUMBER(OFFSET('Sanitation Data'!$D$12,0,10*ROW('Sanitation Data'!D96))),'Data Summary'!CS102="Yes"),OFFSET('Sanitation Data'!$D$12,0,10*ROW('Sanitation Data'!D96)),NA())</f>
        <v>#N/A</v>
      </c>
      <c r="AE102" s="205" t="e">
        <f ca="1">+IF(AND(ISNUMBER(OFFSET('Sanitation Data'!$D$13,0,10*ROW('Sanitation Data'!D96))),'Data Summary'!CT102="Yes"),OFFSET('Sanitation Data'!$D$13,0,10*ROW('Sanitation Data'!D96)),NA())</f>
        <v>#N/A</v>
      </c>
      <c r="AF102" s="205" t="e">
        <f ca="1">+IF(AND(ISNUMBER(OFFSET('Sanitation Data'!$E$5,0,10*ROW('Sanitation Data'!E96))),'Data Summary'!CU102="Yes"),100-OFFSET('Sanitation Data'!$E$5,0,10*ROW('Sanitation Data'!E96)),NA())</f>
        <v>#N/A</v>
      </c>
      <c r="AG102" s="205" t="e">
        <f ca="1">+IF(AND(ISNUMBER(OFFSET('Sanitation Data'!$E$7,0,10*ROW('Sanitation Data'!E96))),'Data Summary'!CV102="Yes"),OFFSET('Sanitation Data'!$E$7,0,10*ROW('Sanitation Data'!E96)),NA())</f>
        <v>#N/A</v>
      </c>
      <c r="AH102" s="205" t="e">
        <f ca="1">+IF(AND(ISNUMBER(OFFSET('Sanitation Data'!$E$11,0,10*ROW('Sanitation Data'!E96))),'Data Summary'!CW102="Yes"),OFFSET('Sanitation Data'!$E$11,0,10*ROW('Sanitation Data'!E96)),NA())</f>
        <v>#N/A</v>
      </c>
      <c r="AI102" s="205" t="e">
        <f ca="1">+IF(AND(ISNUMBER(OFFSET('Sanitation Data'!$E$12,0,10*ROW('Sanitation Data'!E96))),'Data Summary'!CX102="Yes"),OFFSET('Sanitation Data'!$E$12,0,10*ROW('Sanitation Data'!E96)),NA())</f>
        <v>#N/A</v>
      </c>
      <c r="AJ102" s="205" t="e">
        <f ca="1">+IF(AND(ISNUMBER(OFFSET('Sanitation Data'!$E$13,0,10*ROW('Sanitation Data'!E96))),'Data Summary'!CY102="Yes"),OFFSET('Sanitation Data'!$E$13,0,10*ROW('Sanitation Data'!E96)),NA())</f>
        <v>#N/A</v>
      </c>
      <c r="AK102" s="205" t="e">
        <f ca="1">+IF(AND(ISNUMBER(OFFSET('Sanitation Data'!$F$5,0,10*ROW('Sanitation Data'!F96))),'Data Summary'!CZ102="Yes"),100-OFFSET('Sanitation Data'!$F$5,0,10*ROW('Sanitation Data'!F96)),NA())</f>
        <v>#N/A</v>
      </c>
      <c r="AL102" s="205" t="e">
        <f ca="1">+IF(AND(ISNUMBER(OFFSET('Sanitation Data'!$F$7,0,10*ROW('Sanitation Data'!F96))),'Data Summary'!DA102="Yes"),OFFSET('Sanitation Data'!$F$7,0,10*ROW('Sanitation Data'!F96)),NA())</f>
        <v>#N/A</v>
      </c>
      <c r="AM102" s="205" t="e">
        <f ca="1">+IF(AND(ISNUMBER(OFFSET('Sanitation Data'!$F$11,0,10*ROW('Sanitation Data'!F96))),'Data Summary'!DB102="Yes"),OFFSET('Sanitation Data'!$F$11,0,10*ROW('Sanitation Data'!F96)),NA())</f>
        <v>#N/A</v>
      </c>
      <c r="AN102" s="205" t="e">
        <f ca="1">+IF(AND(ISNUMBER(OFFSET('Sanitation Data'!$F$12,0,10*ROW('Sanitation Data'!F96))),'Data Summary'!DC102="Yes"),OFFSET('Sanitation Data'!$F$12,0,10*ROW('Sanitation Data'!F96)),NA())</f>
        <v>#N/A</v>
      </c>
      <c r="AO102" s="205" t="e">
        <f ca="1">+IF(AND(ISNUMBER(OFFSET('Sanitation Data'!$F$13,0,10*ROW('Sanitation Data'!F96))),'Data Summary'!DD102="Yes"),OFFSET('Sanitation Data'!$F$13,0,10*ROW('Sanitation Data'!F96)),NA())</f>
        <v>#N/A</v>
      </c>
      <c r="AP102" s="205" t="e">
        <f ca="1">+IF(AND(ISNUMBER(OFFSET('Sanitation Data'!$G$5,0,10*ROW('Sanitation Data'!G96))),'Data Summary'!DE102="Yes"),100-OFFSET('Sanitation Data'!$G$5,0,10*ROW('Sanitation Data'!G96)),NA())</f>
        <v>#N/A</v>
      </c>
      <c r="AQ102" s="205" t="e">
        <f ca="1">+IF(AND(ISNUMBER(OFFSET('Sanitation Data'!$G$7,0,10*ROW('Sanitation Data'!G96))),'Data Summary'!DF102="Yes"),OFFSET('Sanitation Data'!$G$7,0,10*ROW('Sanitation Data'!G96)),NA())</f>
        <v>#N/A</v>
      </c>
      <c r="AR102" s="205" t="e">
        <f ca="1">+IF(AND(ISNUMBER(OFFSET('Sanitation Data'!$G$11,0,10*ROW('Sanitation Data'!G96))),'Data Summary'!DG102="Yes"),OFFSET('Sanitation Data'!$G$11,0,10*ROW('Sanitation Data'!G96)),NA())</f>
        <v>#N/A</v>
      </c>
      <c r="AS102" s="205" t="e">
        <f ca="1">+IF(AND(ISNUMBER(OFFSET('Sanitation Data'!$G$12,0,10*ROW('Sanitation Data'!G96))),'Data Summary'!DH102="Yes"),OFFSET('Sanitation Data'!$G$12,0,10*ROW('Sanitation Data'!G96)),NA())</f>
        <v>#N/A</v>
      </c>
      <c r="AT102" s="205" t="e">
        <f ca="1">+IF(AND(ISNUMBER(OFFSET('Sanitation Data'!$G$13,0,10*ROW('Sanitation Data'!G96))),'Data Summary'!DI102="Yes"),OFFSET('Sanitation Data'!$G$13,0,10*ROW('Sanitation Data'!G96)),NA())</f>
        <v>#N/A</v>
      </c>
      <c r="AU102" s="205" t="e">
        <f ca="1">+IF(AND(ISNUMBER(OFFSET('Sanitation Data'!$H$5,0,10*ROW('Sanitation Data'!H96))),'Data Summary'!DJ102="Yes"),100-OFFSET('Sanitation Data'!$H$5,0,10*ROW('Sanitation Data'!H96)),NA())</f>
        <v>#N/A</v>
      </c>
      <c r="AV102" s="205" t="e">
        <f ca="1">+IF(AND(ISNUMBER(OFFSET('Sanitation Data'!$H$7,0,10*ROW('Sanitation Data'!H96))),'Data Summary'!DK102="Yes"),OFFSET('Sanitation Data'!$H$7,0,10*ROW('Sanitation Data'!H96)),NA())</f>
        <v>#N/A</v>
      </c>
      <c r="AW102" s="205" t="e">
        <f ca="1">+IF(AND(ISNUMBER(OFFSET('Sanitation Data'!$H$11,0,10*ROW('Sanitation Data'!H96))),'Data Summary'!DL102="Yes"),OFFSET('Sanitation Data'!$H$11,0,10*ROW('Sanitation Data'!H96)),NA())</f>
        <v>#N/A</v>
      </c>
      <c r="AX102" s="205" t="e">
        <f ca="1">+IF(AND(ISNUMBER(OFFSET('Sanitation Data'!$H$12,0,10*ROW('Sanitation Data'!H96))),'Data Summary'!DM102="Yes"),OFFSET('Sanitation Data'!$H$12,0,10*ROW('Sanitation Data'!H96)),NA())</f>
        <v>#N/A</v>
      </c>
      <c r="AY102" s="205" t="e">
        <f ca="1">+IF(AND(ISNUMBER(OFFSET('Sanitation Data'!$H$13,0,10*ROW('Sanitation Data'!H96))),'Data Summary'!DN102="Yes"),OFFSET('Sanitation Data'!$H$13,0,10*ROW('Sanitation Data'!H96)),NA())</f>
        <v>#N/A</v>
      </c>
      <c r="AZ102" s="206" t="e">
        <f ca="1">+IF(AND(ISNUMBER(OFFSET('Hygiene Data'!$C$6,0,10*ROW('Hygiene Data'!C96))),'Data Summary'!DO102="Yes"),OFFSET('Hygiene Data'!$C$6,0,10*ROW('Hygiene Data'!C96)),NA())</f>
        <v>#N/A</v>
      </c>
      <c r="BA102" s="206" t="e">
        <f ca="1">+IF(AND(ISNUMBER(OFFSET('Hygiene Data'!$C$8,0,10*ROW('Hygiene Data'!C96))),'Data Summary'!DP102="Yes"),OFFSET('Hygiene Data'!$C$8,0,10*ROW('Hygiene Data'!C96)),NA())</f>
        <v>#N/A</v>
      </c>
      <c r="BB102" s="206" t="e">
        <f ca="1">+IF(AND(ISNUMBER(OFFSET('Hygiene Data'!$C$10,0,10*ROW('Hygiene Data'!C96))),'Data Summary'!DQ102="Yes"),OFFSET('Hygiene Data'!$C$10,0,10*ROW('Hygiene Data'!C96)),NA())</f>
        <v>#N/A</v>
      </c>
      <c r="BC102" s="206" t="e">
        <f ca="1">+IF(AND(ISNUMBER(OFFSET('Hygiene Data'!$D$6,0,10*ROW('Hygiene Data'!D96))),'Data Summary'!DR102="Yes"),OFFSET('Hygiene Data'!$D$6,0,10*ROW('Hygiene Data'!D96)),NA())</f>
        <v>#N/A</v>
      </c>
      <c r="BD102" s="206" t="e">
        <f ca="1">+IF(AND(ISNUMBER(OFFSET('Hygiene Data'!$D$8,0,10*ROW('Hygiene Data'!D96))),'Data Summary'!DS102="Yes"),OFFSET('Hygiene Data'!$D$8,0,10*ROW('Hygiene Data'!D96)),NA())</f>
        <v>#N/A</v>
      </c>
      <c r="BE102" s="206" t="e">
        <f ca="1">+IF(AND(ISNUMBER(OFFSET('Hygiene Data'!$D$10,0,10*ROW('Hygiene Data'!D96))),'Data Summary'!DT102="Yes"),OFFSET('Hygiene Data'!$D$10,0,10*ROW('Hygiene Data'!D96)),NA())</f>
        <v>#N/A</v>
      </c>
      <c r="BF102" s="206" t="e">
        <f ca="1">+IF(AND(ISNUMBER(OFFSET('Hygiene Data'!$E$6,0,10*ROW('Hygiene Data'!E96))),'Data Summary'!DU102="Yes"),OFFSET('Hygiene Data'!$E$6,0,10*ROW('Hygiene Data'!E96)),NA())</f>
        <v>#N/A</v>
      </c>
      <c r="BG102" s="206" t="e">
        <f ca="1">+IF(AND(ISNUMBER(OFFSET('Hygiene Data'!$E$8,0,10*ROW('Hygiene Data'!E96))),'Data Summary'!DV102="Yes"),OFFSET('Hygiene Data'!$E$8,0,10*ROW('Hygiene Data'!E96)),NA())</f>
        <v>#N/A</v>
      </c>
      <c r="BH102" s="206" t="e">
        <f ca="1">+IF(AND(ISNUMBER(OFFSET('Hygiene Data'!$E$10,0,10*ROW('Hygiene Data'!E96))),'Data Summary'!DW102="Yes"),OFFSET('Hygiene Data'!$E$10,0,10*ROW('Hygiene Data'!E96)),NA())</f>
        <v>#N/A</v>
      </c>
      <c r="BI102" s="206" t="e">
        <f ca="1">+IF(AND(ISNUMBER(OFFSET('Hygiene Data'!$F$6,0,10*ROW('Hygiene Data'!F96))),'Data Summary'!DX102="Yes"),OFFSET('Hygiene Data'!$F$6,0,10*ROW('Hygiene Data'!F96)),NA())</f>
        <v>#N/A</v>
      </c>
      <c r="BJ102" s="206" t="e">
        <f ca="1">+IF(AND(ISNUMBER(OFFSET('Hygiene Data'!$F$8,0,10*ROW('Hygiene Data'!F96))),'Data Summary'!DY102="Yes"),OFFSET('Hygiene Data'!$F$8,0,10*ROW('Hygiene Data'!F96)),NA())</f>
        <v>#N/A</v>
      </c>
      <c r="BK102" s="206" t="e">
        <f ca="1">+IF(AND(ISNUMBER(OFFSET('Hygiene Data'!$F$10,0,10*ROW('Hygiene Data'!F96))),'Data Summary'!DZ102="Yes"),OFFSET('Hygiene Data'!$F$10,0,10*ROW('Hygiene Data'!F96)),NA())</f>
        <v>#N/A</v>
      </c>
      <c r="BL102" s="206" t="e">
        <f ca="1">+IF(AND(ISNUMBER(OFFSET('Hygiene Data'!$G$6,0,10*ROW('Hygiene Data'!G96))),'Data Summary'!EA102="Yes"),OFFSET('Hygiene Data'!$G$6,0,10*ROW('Hygiene Data'!G96)),NA())</f>
        <v>#N/A</v>
      </c>
      <c r="BM102" s="206" t="e">
        <f ca="1">+IF(AND(ISNUMBER(OFFSET('Hygiene Data'!$G$8,0,10*ROW('Hygiene Data'!G96))),'Data Summary'!EB102="Yes"),OFFSET('Hygiene Data'!$G$8,0,10*ROW('Hygiene Data'!G96)),NA())</f>
        <v>#N/A</v>
      </c>
      <c r="BN102" s="206" t="e">
        <f ca="1">+IF(AND(ISNUMBER(OFFSET('Hygiene Data'!$G$10,0,10*ROW('Hygiene Data'!G96))),'Data Summary'!EC102="Yes"),OFFSET('Hygiene Data'!$G$10,0,10*ROW('Hygiene Data'!G96)),NA())</f>
        <v>#N/A</v>
      </c>
      <c r="BO102" s="206" t="e">
        <f ca="1">+IF(AND(ISNUMBER(OFFSET('Hygiene Data'!$H$6,0,10*ROW('Hygiene Data'!H96))),'Data Summary'!ED102="Yes"),OFFSET('Hygiene Data'!$H$6,0,10*ROW('Hygiene Data'!H96)),NA())</f>
        <v>#N/A</v>
      </c>
      <c r="BP102" s="206" t="e">
        <f ca="1">+IF(AND(ISNUMBER(OFFSET('Hygiene Data'!$H$8,0,10*ROW('Hygiene Data'!H96))),'Data Summary'!EE102="Yes"),OFFSET('Hygiene Data'!$H$8,0,10*ROW('Hygiene Data'!H96)),NA())</f>
        <v>#N/A</v>
      </c>
      <c r="BQ102" s="206" t="e">
        <f ca="1">+IF(AND(ISNUMBER(OFFSET('Hygiene Data'!$H$10,0,10*ROW('Hygiene Data'!H96))),'Data Summary'!EF102="Yes"),OFFSET('Hygiene Data'!$H$10,0,10*ROW('Hygiene Data'!H96)),NA())</f>
        <v>#N/A</v>
      </c>
    </row>
    <row r="103" spans="1:69" x14ac:dyDescent="0.25">
      <c r="A103" s="59" t="e">
        <f ca="1">+IF(OFFSET('Water Data'!$B$1,0,10*ROW('Water Data'!B97))="",NA(),OFFSET('Water Data'!$B$1,0,10*ROW('Water Data'!B97)))</f>
        <v>#N/A</v>
      </c>
      <c r="B103" s="59" t="e">
        <f ca="1">+IF(OFFSET('Water Data'!$A$3,0,10*ROW('Water Data'!A100))="",NA(),OFFSET('Water Data'!$A$3,0,10*ROW('Water Data'!A100)))</f>
        <v>#N/A</v>
      </c>
      <c r="C103" s="59" t="e">
        <f ca="1">+IF(OFFSET('Water Data'!$C$3,0,10*ROW('Water Data'!C100))="",NA(),OFFSET('Water Data'!$C$3,0,10*ROW('Water Data'!C100)))</f>
        <v>#N/A</v>
      </c>
      <c r="D103" s="433" t="e">
        <f ca="1">+IF(AND(ISNUMBER(OFFSET('Water Data'!$C$5,0,10*ROW('Water Data'!C97))),'Data Summary'!BS103="Yes"),100-OFFSET('Water Data'!$C$5,0,10*ROW('Water Data'!C97)),NA())</f>
        <v>#N/A</v>
      </c>
      <c r="E103" s="433" t="e">
        <f ca="1">+IF(AND(ISNUMBER(OFFSET('Water Data'!$C$7,0,10*ROW('Water Data'!C97))),'Data Summary'!BT103="Yes"),OFFSET('Water Data'!$C$7,0,10*ROW('Water Data'!C97)),NA())</f>
        <v>#N/A</v>
      </c>
      <c r="F103" s="433" t="e">
        <f ca="1">+IF(AND(ISNUMBER(OFFSET('Water Data'!$C$10,0,10*ROW('Water Data'!C97))),'Data Summary'!BU103="Yes"),OFFSET('Water Data'!$C$10,0,10*ROW('Water Data'!C97)),NA())</f>
        <v>#N/A</v>
      </c>
      <c r="G103" s="433" t="e">
        <f ca="1">+IF(AND(ISNUMBER(OFFSET('Water Data'!$D$5,0,10*ROW('Water Data'!D97))),'Data Summary'!BV103="Yes"),100-OFFSET('Water Data'!$D$5,0,10*ROW('Water Data'!D97)),NA())</f>
        <v>#N/A</v>
      </c>
      <c r="H103" s="433" t="e">
        <f ca="1">+IF(AND(ISNUMBER(OFFSET('Water Data'!$D$7,0,10*ROW('Water Data'!D97))),'Data Summary'!BW103="Yes"),OFFSET('Water Data'!$D$7,0,10*ROW('Water Data'!D97)),NA())</f>
        <v>#N/A</v>
      </c>
      <c r="I103" s="433" t="e">
        <f ca="1">+IF(AND(ISNUMBER(OFFSET('Water Data'!$D$10,0,10*ROW('Water Data'!D97))),'Data Summary'!BX103="Yes"),OFFSET('Water Data'!$D$10,0,10*ROW('Water Data'!D97)),NA())</f>
        <v>#N/A</v>
      </c>
      <c r="J103" s="433" t="e">
        <f ca="1">+IF(AND(ISNUMBER(OFFSET('Water Data'!$E$5,0,10*ROW('Water Data'!E97))),'Data Summary'!BY103="Yes"),100-OFFSET('Water Data'!$E$5,0,10*ROW('Water Data'!E97)),NA())</f>
        <v>#N/A</v>
      </c>
      <c r="K103" s="433" t="e">
        <f ca="1">+IF(AND(ISNUMBER(OFFSET('Water Data'!$E$7,0,10*ROW('Water Data'!E97))),'Data Summary'!BZ103="Yes"),OFFSET('Water Data'!$E$7,0,10*ROW('Water Data'!E97)),NA())</f>
        <v>#N/A</v>
      </c>
      <c r="L103" s="433" t="e">
        <f ca="1">+IF(AND(ISNUMBER(OFFSET('Water Data'!$E$10,0,10*ROW('Water Data'!E97))),'Data Summary'!CA103="Yes"),OFFSET('Water Data'!$E$10,0,10*ROW('Water Data'!E97)),NA())</f>
        <v>#N/A</v>
      </c>
      <c r="M103" s="433" t="e">
        <f ca="1">+IF(AND(ISNUMBER(OFFSET('Water Data'!$F$5,0,10*ROW('Water Data'!F97))),'Data Summary'!CB103="Yes"),100-OFFSET('Water Data'!$F$5,0,10*ROW('Water Data'!F97)),NA())</f>
        <v>#N/A</v>
      </c>
      <c r="N103" s="433" t="e">
        <f ca="1">+IF(AND(ISNUMBER(OFFSET('Water Data'!$F$7,0,10*ROW('Water Data'!F97))),'Data Summary'!CC103="Yes"),OFFSET('Water Data'!$F$7,0,10*ROW('Water Data'!F97)),NA())</f>
        <v>#N/A</v>
      </c>
      <c r="O103" s="433" t="e">
        <f ca="1">+IF(AND(ISNUMBER(OFFSET('Water Data'!$F$10,0,10*ROW('Water Data'!F97))),'Data Summary'!CD103="Yes"),OFFSET('Water Data'!$F$10,0,10*ROW('Water Data'!F97)),NA())</f>
        <v>#N/A</v>
      </c>
      <c r="P103" s="433" t="e">
        <f ca="1">+IF(AND(ISNUMBER(OFFSET('Water Data'!$G$5,0,10*ROW('Water Data'!G97))),'Data Summary'!CE103="Yes"),100-OFFSET('Water Data'!$G$5,0,10*ROW('Water Data'!G97)),NA())</f>
        <v>#N/A</v>
      </c>
      <c r="Q103" s="433" t="e">
        <f ca="1">+IF(AND(ISNUMBER(OFFSET('Water Data'!$G$7,0,10*ROW('Water Data'!G97))),'Data Summary'!CF103="Yes"),OFFSET('Water Data'!$G$7,0,10*ROW('Water Data'!G97)),NA())</f>
        <v>#N/A</v>
      </c>
      <c r="R103" s="433" t="e">
        <f ca="1">+IF(AND(ISNUMBER(OFFSET('Water Data'!$G$10,0,10*ROW('Water Data'!G97))),'Data Summary'!CG103="Yes"),OFFSET('Water Data'!$G$10,0,10*ROW('Water Data'!G97)),NA())</f>
        <v>#N/A</v>
      </c>
      <c r="S103" s="433" t="e">
        <f ca="1">+IF(AND(ISNUMBER(OFFSET('Water Data'!$H$5,0,10*ROW('Water Data'!H97))),'Data Summary'!CH103="Yes"),100-OFFSET('Water Data'!$H$5,0,10*ROW('Water Data'!H97)),NA())</f>
        <v>#N/A</v>
      </c>
      <c r="T103" s="433" t="e">
        <f ca="1">+IF(AND(ISNUMBER(OFFSET('Water Data'!$H$7,0,10*ROW('Water Data'!H97))),'Data Summary'!CI103="Yes"),OFFSET('Water Data'!$H$7,0,10*ROW('Water Data'!H97)),NA())</f>
        <v>#N/A</v>
      </c>
      <c r="U103" s="433" t="e">
        <f ca="1">+IF(AND(ISNUMBER(OFFSET('Water Data'!$H$10,0,10*ROW('Water Data'!H97))),'Data Summary'!CJ103="Yes"),OFFSET('Water Data'!$H$10,0,10*ROW('Water Data'!H97)),NA())</f>
        <v>#N/A</v>
      </c>
      <c r="V103" s="205" t="e">
        <f ca="1">+IF(AND(ISNUMBER(OFFSET('Sanitation Data'!$C$5,0,10*ROW('Sanitation Data'!C97))),'Data Summary'!CK103="Yes"),100-OFFSET('Sanitation Data'!$C$5,0,10*ROW('Sanitation Data'!C97)),NA())</f>
        <v>#N/A</v>
      </c>
      <c r="W103" s="205" t="e">
        <f ca="1">+IF(AND(ISNUMBER(OFFSET('Sanitation Data'!$C$7,0,10*ROW('Sanitation Data'!C97))),'Data Summary'!CL103="Yes"),OFFSET('Sanitation Data'!$C$7,0,10*ROW('Sanitation Data'!C97)),NA())</f>
        <v>#N/A</v>
      </c>
      <c r="X103" s="205" t="e">
        <f ca="1">+IF(AND(ISNUMBER(OFFSET('Sanitation Data'!$C$11,0,10*ROW('Sanitation Data'!C97))),'Data Summary'!CM103="Yes"),OFFSET('Sanitation Data'!$C$11,0,10*ROW('Sanitation Data'!C97)),NA())</f>
        <v>#N/A</v>
      </c>
      <c r="Y103" s="205" t="e">
        <f ca="1">+IF(AND(ISNUMBER(OFFSET('Sanitation Data'!$C$12,0,10*ROW('Sanitation Data'!C97))),'Data Summary'!CN103="Yes"),OFFSET('Sanitation Data'!$C$12,0,10*ROW('Sanitation Data'!C97)),NA())</f>
        <v>#N/A</v>
      </c>
      <c r="Z103" s="205" t="e">
        <f ca="1">+IF(AND(ISNUMBER(OFFSET('Sanitation Data'!$C$13,0,10*ROW('Sanitation Data'!C97))),'Data Summary'!CO103="Yes"),OFFSET('Sanitation Data'!$C$13,0,10*ROW('Sanitation Data'!C97)),NA())</f>
        <v>#N/A</v>
      </c>
      <c r="AA103" s="205" t="e">
        <f ca="1">+IF(AND(ISNUMBER(OFFSET('Sanitation Data'!$D$5,0,10*ROW('Sanitation Data'!D97))),'Data Summary'!CP103="Yes"),100-OFFSET('Sanitation Data'!$D$5,0,10*ROW('Sanitation Data'!D97)),NA())</f>
        <v>#N/A</v>
      </c>
      <c r="AB103" s="205" t="e">
        <f ca="1">+IF(AND(ISNUMBER(OFFSET('Sanitation Data'!$D$7,0,10*ROW('Sanitation Data'!D97))),'Data Summary'!CQ103="Yes"),OFFSET('Sanitation Data'!$D$7,0,10*ROW('Sanitation Data'!D97)),NA())</f>
        <v>#N/A</v>
      </c>
      <c r="AC103" s="205" t="e">
        <f ca="1">+IF(AND(ISNUMBER(OFFSET('Sanitation Data'!$D$11,0,10*ROW('Sanitation Data'!D97))),'Data Summary'!CR103="Yes"),OFFSET('Sanitation Data'!$D$11,0,10*ROW('Sanitation Data'!D97)),NA())</f>
        <v>#N/A</v>
      </c>
      <c r="AD103" s="205" t="e">
        <f ca="1">+IF(AND(ISNUMBER(OFFSET('Sanitation Data'!$D$12,0,10*ROW('Sanitation Data'!D97))),'Data Summary'!CS103="Yes"),OFFSET('Sanitation Data'!$D$12,0,10*ROW('Sanitation Data'!D97)),NA())</f>
        <v>#N/A</v>
      </c>
      <c r="AE103" s="205" t="e">
        <f ca="1">+IF(AND(ISNUMBER(OFFSET('Sanitation Data'!$D$13,0,10*ROW('Sanitation Data'!D97))),'Data Summary'!CT103="Yes"),OFFSET('Sanitation Data'!$D$13,0,10*ROW('Sanitation Data'!D97)),NA())</f>
        <v>#N/A</v>
      </c>
      <c r="AF103" s="205" t="e">
        <f ca="1">+IF(AND(ISNUMBER(OFFSET('Sanitation Data'!$E$5,0,10*ROW('Sanitation Data'!E97))),'Data Summary'!CU103="Yes"),100-OFFSET('Sanitation Data'!$E$5,0,10*ROW('Sanitation Data'!E97)),NA())</f>
        <v>#N/A</v>
      </c>
      <c r="AG103" s="205" t="e">
        <f ca="1">+IF(AND(ISNUMBER(OFFSET('Sanitation Data'!$E$7,0,10*ROW('Sanitation Data'!E97))),'Data Summary'!CV103="Yes"),OFFSET('Sanitation Data'!$E$7,0,10*ROW('Sanitation Data'!E97)),NA())</f>
        <v>#N/A</v>
      </c>
      <c r="AH103" s="205" t="e">
        <f ca="1">+IF(AND(ISNUMBER(OFFSET('Sanitation Data'!$E$11,0,10*ROW('Sanitation Data'!E97))),'Data Summary'!CW103="Yes"),OFFSET('Sanitation Data'!$E$11,0,10*ROW('Sanitation Data'!E97)),NA())</f>
        <v>#N/A</v>
      </c>
      <c r="AI103" s="205" t="e">
        <f ca="1">+IF(AND(ISNUMBER(OFFSET('Sanitation Data'!$E$12,0,10*ROW('Sanitation Data'!E97))),'Data Summary'!CX103="Yes"),OFFSET('Sanitation Data'!$E$12,0,10*ROW('Sanitation Data'!E97)),NA())</f>
        <v>#N/A</v>
      </c>
      <c r="AJ103" s="205" t="e">
        <f ca="1">+IF(AND(ISNUMBER(OFFSET('Sanitation Data'!$E$13,0,10*ROW('Sanitation Data'!E97))),'Data Summary'!CY103="Yes"),OFFSET('Sanitation Data'!$E$13,0,10*ROW('Sanitation Data'!E97)),NA())</f>
        <v>#N/A</v>
      </c>
      <c r="AK103" s="205" t="e">
        <f ca="1">+IF(AND(ISNUMBER(OFFSET('Sanitation Data'!$F$5,0,10*ROW('Sanitation Data'!F97))),'Data Summary'!CZ103="Yes"),100-OFFSET('Sanitation Data'!$F$5,0,10*ROW('Sanitation Data'!F97)),NA())</f>
        <v>#N/A</v>
      </c>
      <c r="AL103" s="205" t="e">
        <f ca="1">+IF(AND(ISNUMBER(OFFSET('Sanitation Data'!$F$7,0,10*ROW('Sanitation Data'!F97))),'Data Summary'!DA103="Yes"),OFFSET('Sanitation Data'!$F$7,0,10*ROW('Sanitation Data'!F97)),NA())</f>
        <v>#N/A</v>
      </c>
      <c r="AM103" s="205" t="e">
        <f ca="1">+IF(AND(ISNUMBER(OFFSET('Sanitation Data'!$F$11,0,10*ROW('Sanitation Data'!F97))),'Data Summary'!DB103="Yes"),OFFSET('Sanitation Data'!$F$11,0,10*ROW('Sanitation Data'!F97)),NA())</f>
        <v>#N/A</v>
      </c>
      <c r="AN103" s="205" t="e">
        <f ca="1">+IF(AND(ISNUMBER(OFFSET('Sanitation Data'!$F$12,0,10*ROW('Sanitation Data'!F97))),'Data Summary'!DC103="Yes"),OFFSET('Sanitation Data'!$F$12,0,10*ROW('Sanitation Data'!F97)),NA())</f>
        <v>#N/A</v>
      </c>
      <c r="AO103" s="205" t="e">
        <f ca="1">+IF(AND(ISNUMBER(OFFSET('Sanitation Data'!$F$13,0,10*ROW('Sanitation Data'!F97))),'Data Summary'!DD103="Yes"),OFFSET('Sanitation Data'!$F$13,0,10*ROW('Sanitation Data'!F97)),NA())</f>
        <v>#N/A</v>
      </c>
      <c r="AP103" s="205" t="e">
        <f ca="1">+IF(AND(ISNUMBER(OFFSET('Sanitation Data'!$G$5,0,10*ROW('Sanitation Data'!G97))),'Data Summary'!DE103="Yes"),100-OFFSET('Sanitation Data'!$G$5,0,10*ROW('Sanitation Data'!G97)),NA())</f>
        <v>#N/A</v>
      </c>
      <c r="AQ103" s="205" t="e">
        <f ca="1">+IF(AND(ISNUMBER(OFFSET('Sanitation Data'!$G$7,0,10*ROW('Sanitation Data'!G97))),'Data Summary'!DF103="Yes"),OFFSET('Sanitation Data'!$G$7,0,10*ROW('Sanitation Data'!G97)),NA())</f>
        <v>#N/A</v>
      </c>
      <c r="AR103" s="205" t="e">
        <f ca="1">+IF(AND(ISNUMBER(OFFSET('Sanitation Data'!$G$11,0,10*ROW('Sanitation Data'!G97))),'Data Summary'!DG103="Yes"),OFFSET('Sanitation Data'!$G$11,0,10*ROW('Sanitation Data'!G97)),NA())</f>
        <v>#N/A</v>
      </c>
      <c r="AS103" s="205" t="e">
        <f ca="1">+IF(AND(ISNUMBER(OFFSET('Sanitation Data'!$G$12,0,10*ROW('Sanitation Data'!G97))),'Data Summary'!DH103="Yes"),OFFSET('Sanitation Data'!$G$12,0,10*ROW('Sanitation Data'!G97)),NA())</f>
        <v>#N/A</v>
      </c>
      <c r="AT103" s="205" t="e">
        <f ca="1">+IF(AND(ISNUMBER(OFFSET('Sanitation Data'!$G$13,0,10*ROW('Sanitation Data'!G97))),'Data Summary'!DI103="Yes"),OFFSET('Sanitation Data'!$G$13,0,10*ROW('Sanitation Data'!G97)),NA())</f>
        <v>#N/A</v>
      </c>
      <c r="AU103" s="205" t="e">
        <f ca="1">+IF(AND(ISNUMBER(OFFSET('Sanitation Data'!$H$5,0,10*ROW('Sanitation Data'!H97))),'Data Summary'!DJ103="Yes"),100-OFFSET('Sanitation Data'!$H$5,0,10*ROW('Sanitation Data'!H97)),NA())</f>
        <v>#N/A</v>
      </c>
      <c r="AV103" s="205" t="e">
        <f ca="1">+IF(AND(ISNUMBER(OFFSET('Sanitation Data'!$H$7,0,10*ROW('Sanitation Data'!H97))),'Data Summary'!DK103="Yes"),OFFSET('Sanitation Data'!$H$7,0,10*ROW('Sanitation Data'!H97)),NA())</f>
        <v>#N/A</v>
      </c>
      <c r="AW103" s="205" t="e">
        <f ca="1">+IF(AND(ISNUMBER(OFFSET('Sanitation Data'!$H$11,0,10*ROW('Sanitation Data'!H97))),'Data Summary'!DL103="Yes"),OFFSET('Sanitation Data'!$H$11,0,10*ROW('Sanitation Data'!H97)),NA())</f>
        <v>#N/A</v>
      </c>
      <c r="AX103" s="205" t="e">
        <f ca="1">+IF(AND(ISNUMBER(OFFSET('Sanitation Data'!$H$12,0,10*ROW('Sanitation Data'!H97))),'Data Summary'!DM103="Yes"),OFFSET('Sanitation Data'!$H$12,0,10*ROW('Sanitation Data'!H97)),NA())</f>
        <v>#N/A</v>
      </c>
      <c r="AY103" s="205" t="e">
        <f ca="1">+IF(AND(ISNUMBER(OFFSET('Sanitation Data'!$H$13,0,10*ROW('Sanitation Data'!H97))),'Data Summary'!DN103="Yes"),OFFSET('Sanitation Data'!$H$13,0,10*ROW('Sanitation Data'!H97)),NA())</f>
        <v>#N/A</v>
      </c>
      <c r="AZ103" s="206" t="e">
        <f ca="1">+IF(AND(ISNUMBER(OFFSET('Hygiene Data'!$C$6,0,10*ROW('Hygiene Data'!C97))),'Data Summary'!DO103="Yes"),OFFSET('Hygiene Data'!$C$6,0,10*ROW('Hygiene Data'!C97)),NA())</f>
        <v>#N/A</v>
      </c>
      <c r="BA103" s="206" t="e">
        <f ca="1">+IF(AND(ISNUMBER(OFFSET('Hygiene Data'!$C$8,0,10*ROW('Hygiene Data'!C97))),'Data Summary'!DP103="Yes"),OFFSET('Hygiene Data'!$C$8,0,10*ROW('Hygiene Data'!C97)),NA())</f>
        <v>#N/A</v>
      </c>
      <c r="BB103" s="206" t="e">
        <f ca="1">+IF(AND(ISNUMBER(OFFSET('Hygiene Data'!$C$10,0,10*ROW('Hygiene Data'!C97))),'Data Summary'!DQ103="Yes"),OFFSET('Hygiene Data'!$C$10,0,10*ROW('Hygiene Data'!C97)),NA())</f>
        <v>#N/A</v>
      </c>
      <c r="BC103" s="206" t="e">
        <f ca="1">+IF(AND(ISNUMBER(OFFSET('Hygiene Data'!$D$6,0,10*ROW('Hygiene Data'!D97))),'Data Summary'!DR103="Yes"),OFFSET('Hygiene Data'!$D$6,0,10*ROW('Hygiene Data'!D97)),NA())</f>
        <v>#N/A</v>
      </c>
      <c r="BD103" s="206" t="e">
        <f ca="1">+IF(AND(ISNUMBER(OFFSET('Hygiene Data'!$D$8,0,10*ROW('Hygiene Data'!D97))),'Data Summary'!DS103="Yes"),OFFSET('Hygiene Data'!$D$8,0,10*ROW('Hygiene Data'!D97)),NA())</f>
        <v>#N/A</v>
      </c>
      <c r="BE103" s="206" t="e">
        <f ca="1">+IF(AND(ISNUMBER(OFFSET('Hygiene Data'!$D$10,0,10*ROW('Hygiene Data'!D97))),'Data Summary'!DT103="Yes"),OFFSET('Hygiene Data'!$D$10,0,10*ROW('Hygiene Data'!D97)),NA())</f>
        <v>#N/A</v>
      </c>
      <c r="BF103" s="206" t="e">
        <f ca="1">+IF(AND(ISNUMBER(OFFSET('Hygiene Data'!$E$6,0,10*ROW('Hygiene Data'!E97))),'Data Summary'!DU103="Yes"),OFFSET('Hygiene Data'!$E$6,0,10*ROW('Hygiene Data'!E97)),NA())</f>
        <v>#N/A</v>
      </c>
      <c r="BG103" s="206" t="e">
        <f ca="1">+IF(AND(ISNUMBER(OFFSET('Hygiene Data'!$E$8,0,10*ROW('Hygiene Data'!E97))),'Data Summary'!DV103="Yes"),OFFSET('Hygiene Data'!$E$8,0,10*ROW('Hygiene Data'!E97)),NA())</f>
        <v>#N/A</v>
      </c>
      <c r="BH103" s="206" t="e">
        <f ca="1">+IF(AND(ISNUMBER(OFFSET('Hygiene Data'!$E$10,0,10*ROW('Hygiene Data'!E97))),'Data Summary'!DW103="Yes"),OFFSET('Hygiene Data'!$E$10,0,10*ROW('Hygiene Data'!E97)),NA())</f>
        <v>#N/A</v>
      </c>
      <c r="BI103" s="206" t="e">
        <f ca="1">+IF(AND(ISNUMBER(OFFSET('Hygiene Data'!$F$6,0,10*ROW('Hygiene Data'!F97))),'Data Summary'!DX103="Yes"),OFFSET('Hygiene Data'!$F$6,0,10*ROW('Hygiene Data'!F97)),NA())</f>
        <v>#N/A</v>
      </c>
      <c r="BJ103" s="206" t="e">
        <f ca="1">+IF(AND(ISNUMBER(OFFSET('Hygiene Data'!$F$8,0,10*ROW('Hygiene Data'!F97))),'Data Summary'!DY103="Yes"),OFFSET('Hygiene Data'!$F$8,0,10*ROW('Hygiene Data'!F97)),NA())</f>
        <v>#N/A</v>
      </c>
      <c r="BK103" s="206" t="e">
        <f ca="1">+IF(AND(ISNUMBER(OFFSET('Hygiene Data'!$F$10,0,10*ROW('Hygiene Data'!F97))),'Data Summary'!DZ103="Yes"),OFFSET('Hygiene Data'!$F$10,0,10*ROW('Hygiene Data'!F97)),NA())</f>
        <v>#N/A</v>
      </c>
      <c r="BL103" s="206" t="e">
        <f ca="1">+IF(AND(ISNUMBER(OFFSET('Hygiene Data'!$G$6,0,10*ROW('Hygiene Data'!G97))),'Data Summary'!EA103="Yes"),OFFSET('Hygiene Data'!$G$6,0,10*ROW('Hygiene Data'!G97)),NA())</f>
        <v>#N/A</v>
      </c>
      <c r="BM103" s="206" t="e">
        <f ca="1">+IF(AND(ISNUMBER(OFFSET('Hygiene Data'!$G$8,0,10*ROW('Hygiene Data'!G97))),'Data Summary'!EB103="Yes"),OFFSET('Hygiene Data'!$G$8,0,10*ROW('Hygiene Data'!G97)),NA())</f>
        <v>#N/A</v>
      </c>
      <c r="BN103" s="206" t="e">
        <f ca="1">+IF(AND(ISNUMBER(OFFSET('Hygiene Data'!$G$10,0,10*ROW('Hygiene Data'!G97))),'Data Summary'!EC103="Yes"),OFFSET('Hygiene Data'!$G$10,0,10*ROW('Hygiene Data'!G97)),NA())</f>
        <v>#N/A</v>
      </c>
      <c r="BO103" s="206" t="e">
        <f ca="1">+IF(AND(ISNUMBER(OFFSET('Hygiene Data'!$H$6,0,10*ROW('Hygiene Data'!H97))),'Data Summary'!ED103="Yes"),OFFSET('Hygiene Data'!$H$6,0,10*ROW('Hygiene Data'!H97)),NA())</f>
        <v>#N/A</v>
      </c>
      <c r="BP103" s="206" t="e">
        <f ca="1">+IF(AND(ISNUMBER(OFFSET('Hygiene Data'!$H$8,0,10*ROW('Hygiene Data'!H97))),'Data Summary'!EE103="Yes"),OFFSET('Hygiene Data'!$H$8,0,10*ROW('Hygiene Data'!H97)),NA())</f>
        <v>#N/A</v>
      </c>
      <c r="BQ103" s="206" t="e">
        <f ca="1">+IF(AND(ISNUMBER(OFFSET('Hygiene Data'!$H$10,0,10*ROW('Hygiene Data'!H97))),'Data Summary'!EF103="Yes"),OFFSET('Hygiene Data'!$H$10,0,10*ROW('Hygiene Data'!H97)),NA())</f>
        <v>#N/A</v>
      </c>
    </row>
    <row r="104" spans="1:69" x14ac:dyDescent="0.25">
      <c r="A104" s="59" t="e">
        <f ca="1">+IF(OFFSET('Water Data'!$B$1,0,10*ROW('Water Data'!B98))="",NA(),OFFSET('Water Data'!$B$1,0,10*ROW('Water Data'!B98)))</f>
        <v>#N/A</v>
      </c>
      <c r="B104" s="59" t="e">
        <f ca="1">+IF(OFFSET('Water Data'!$A$3,0,10*ROW('Water Data'!A101))="",NA(),OFFSET('Water Data'!$A$3,0,10*ROW('Water Data'!A101)))</f>
        <v>#N/A</v>
      </c>
      <c r="C104" s="59" t="e">
        <f ca="1">+IF(OFFSET('Water Data'!$C$3,0,10*ROW('Water Data'!C101))="",NA(),OFFSET('Water Data'!$C$3,0,10*ROW('Water Data'!C101)))</f>
        <v>#N/A</v>
      </c>
      <c r="D104" s="433" t="e">
        <f ca="1">+IF(AND(ISNUMBER(OFFSET('Water Data'!$C$5,0,10*ROW('Water Data'!C98))),'Data Summary'!BS104="Yes"),100-OFFSET('Water Data'!$C$5,0,10*ROW('Water Data'!C98)),NA())</f>
        <v>#N/A</v>
      </c>
      <c r="E104" s="433" t="e">
        <f ca="1">+IF(AND(ISNUMBER(OFFSET('Water Data'!$C$7,0,10*ROW('Water Data'!C98))),'Data Summary'!BT104="Yes"),OFFSET('Water Data'!$C$7,0,10*ROW('Water Data'!C98)),NA())</f>
        <v>#N/A</v>
      </c>
      <c r="F104" s="433" t="e">
        <f ca="1">+IF(AND(ISNUMBER(OFFSET('Water Data'!$C$10,0,10*ROW('Water Data'!C98))),'Data Summary'!BU104="Yes"),OFFSET('Water Data'!$C$10,0,10*ROW('Water Data'!C98)),NA())</f>
        <v>#N/A</v>
      </c>
      <c r="G104" s="433" t="e">
        <f ca="1">+IF(AND(ISNUMBER(OFFSET('Water Data'!$D$5,0,10*ROW('Water Data'!D98))),'Data Summary'!BV104="Yes"),100-OFFSET('Water Data'!$D$5,0,10*ROW('Water Data'!D98)),NA())</f>
        <v>#N/A</v>
      </c>
      <c r="H104" s="433" t="e">
        <f ca="1">+IF(AND(ISNUMBER(OFFSET('Water Data'!$D$7,0,10*ROW('Water Data'!D98))),'Data Summary'!BW104="Yes"),OFFSET('Water Data'!$D$7,0,10*ROW('Water Data'!D98)),NA())</f>
        <v>#N/A</v>
      </c>
      <c r="I104" s="433" t="e">
        <f ca="1">+IF(AND(ISNUMBER(OFFSET('Water Data'!$D$10,0,10*ROW('Water Data'!D98))),'Data Summary'!BX104="Yes"),OFFSET('Water Data'!$D$10,0,10*ROW('Water Data'!D98)),NA())</f>
        <v>#N/A</v>
      </c>
      <c r="J104" s="433" t="e">
        <f ca="1">+IF(AND(ISNUMBER(OFFSET('Water Data'!$E$5,0,10*ROW('Water Data'!E98))),'Data Summary'!BY104="Yes"),100-OFFSET('Water Data'!$E$5,0,10*ROW('Water Data'!E98)),NA())</f>
        <v>#N/A</v>
      </c>
      <c r="K104" s="433" t="e">
        <f ca="1">+IF(AND(ISNUMBER(OFFSET('Water Data'!$E$7,0,10*ROW('Water Data'!E98))),'Data Summary'!BZ104="Yes"),OFFSET('Water Data'!$E$7,0,10*ROW('Water Data'!E98)),NA())</f>
        <v>#N/A</v>
      </c>
      <c r="L104" s="433" t="e">
        <f ca="1">+IF(AND(ISNUMBER(OFFSET('Water Data'!$E$10,0,10*ROW('Water Data'!E98))),'Data Summary'!CA104="Yes"),OFFSET('Water Data'!$E$10,0,10*ROW('Water Data'!E98)),NA())</f>
        <v>#N/A</v>
      </c>
      <c r="M104" s="433" t="e">
        <f ca="1">+IF(AND(ISNUMBER(OFFSET('Water Data'!$F$5,0,10*ROW('Water Data'!F98))),'Data Summary'!CB104="Yes"),100-OFFSET('Water Data'!$F$5,0,10*ROW('Water Data'!F98)),NA())</f>
        <v>#N/A</v>
      </c>
      <c r="N104" s="433" t="e">
        <f ca="1">+IF(AND(ISNUMBER(OFFSET('Water Data'!$F$7,0,10*ROW('Water Data'!F98))),'Data Summary'!CC104="Yes"),OFFSET('Water Data'!$F$7,0,10*ROW('Water Data'!F98)),NA())</f>
        <v>#N/A</v>
      </c>
      <c r="O104" s="433" t="e">
        <f ca="1">+IF(AND(ISNUMBER(OFFSET('Water Data'!$F$10,0,10*ROW('Water Data'!F98))),'Data Summary'!CD104="Yes"),OFFSET('Water Data'!$F$10,0,10*ROW('Water Data'!F98)),NA())</f>
        <v>#N/A</v>
      </c>
      <c r="P104" s="433" t="e">
        <f ca="1">+IF(AND(ISNUMBER(OFFSET('Water Data'!$G$5,0,10*ROW('Water Data'!G98))),'Data Summary'!CE104="Yes"),100-OFFSET('Water Data'!$G$5,0,10*ROW('Water Data'!G98)),NA())</f>
        <v>#N/A</v>
      </c>
      <c r="Q104" s="433" t="e">
        <f ca="1">+IF(AND(ISNUMBER(OFFSET('Water Data'!$G$7,0,10*ROW('Water Data'!G98))),'Data Summary'!CF104="Yes"),OFFSET('Water Data'!$G$7,0,10*ROW('Water Data'!G98)),NA())</f>
        <v>#N/A</v>
      </c>
      <c r="R104" s="433" t="e">
        <f ca="1">+IF(AND(ISNUMBER(OFFSET('Water Data'!$G$10,0,10*ROW('Water Data'!G98))),'Data Summary'!CG104="Yes"),OFFSET('Water Data'!$G$10,0,10*ROW('Water Data'!G98)),NA())</f>
        <v>#N/A</v>
      </c>
      <c r="S104" s="433" t="e">
        <f ca="1">+IF(AND(ISNUMBER(OFFSET('Water Data'!$H$5,0,10*ROW('Water Data'!H98))),'Data Summary'!CH104="Yes"),100-OFFSET('Water Data'!$H$5,0,10*ROW('Water Data'!H98)),NA())</f>
        <v>#N/A</v>
      </c>
      <c r="T104" s="433" t="e">
        <f ca="1">+IF(AND(ISNUMBER(OFFSET('Water Data'!$H$7,0,10*ROW('Water Data'!H98))),'Data Summary'!CI104="Yes"),OFFSET('Water Data'!$H$7,0,10*ROW('Water Data'!H98)),NA())</f>
        <v>#N/A</v>
      </c>
      <c r="U104" s="433" t="e">
        <f ca="1">+IF(AND(ISNUMBER(OFFSET('Water Data'!$H$10,0,10*ROW('Water Data'!H98))),'Data Summary'!CJ104="Yes"),OFFSET('Water Data'!$H$10,0,10*ROW('Water Data'!H98)),NA())</f>
        <v>#N/A</v>
      </c>
      <c r="V104" s="205" t="e">
        <f ca="1">+IF(AND(ISNUMBER(OFFSET('Sanitation Data'!$C$5,0,10*ROW('Sanitation Data'!C98))),'Data Summary'!CK104="Yes"),100-OFFSET('Sanitation Data'!$C$5,0,10*ROW('Sanitation Data'!C98)),NA())</f>
        <v>#N/A</v>
      </c>
      <c r="W104" s="205" t="e">
        <f ca="1">+IF(AND(ISNUMBER(OFFSET('Sanitation Data'!$C$7,0,10*ROW('Sanitation Data'!C98))),'Data Summary'!CL104="Yes"),OFFSET('Sanitation Data'!$C$7,0,10*ROW('Sanitation Data'!C98)),NA())</f>
        <v>#N/A</v>
      </c>
      <c r="X104" s="205" t="e">
        <f ca="1">+IF(AND(ISNUMBER(OFFSET('Sanitation Data'!$C$11,0,10*ROW('Sanitation Data'!C98))),'Data Summary'!CM104="Yes"),OFFSET('Sanitation Data'!$C$11,0,10*ROW('Sanitation Data'!C98)),NA())</f>
        <v>#N/A</v>
      </c>
      <c r="Y104" s="205" t="e">
        <f ca="1">+IF(AND(ISNUMBER(OFFSET('Sanitation Data'!$C$12,0,10*ROW('Sanitation Data'!C98))),'Data Summary'!CN104="Yes"),OFFSET('Sanitation Data'!$C$12,0,10*ROW('Sanitation Data'!C98)),NA())</f>
        <v>#N/A</v>
      </c>
      <c r="Z104" s="205" t="e">
        <f ca="1">+IF(AND(ISNUMBER(OFFSET('Sanitation Data'!$C$13,0,10*ROW('Sanitation Data'!C98))),'Data Summary'!CO104="Yes"),OFFSET('Sanitation Data'!$C$13,0,10*ROW('Sanitation Data'!C98)),NA())</f>
        <v>#N/A</v>
      </c>
      <c r="AA104" s="205" t="e">
        <f ca="1">+IF(AND(ISNUMBER(OFFSET('Sanitation Data'!$D$5,0,10*ROW('Sanitation Data'!D98))),'Data Summary'!CP104="Yes"),100-OFFSET('Sanitation Data'!$D$5,0,10*ROW('Sanitation Data'!D98)),NA())</f>
        <v>#N/A</v>
      </c>
      <c r="AB104" s="205" t="e">
        <f ca="1">+IF(AND(ISNUMBER(OFFSET('Sanitation Data'!$D$7,0,10*ROW('Sanitation Data'!D98))),'Data Summary'!CQ104="Yes"),OFFSET('Sanitation Data'!$D$7,0,10*ROW('Sanitation Data'!D98)),NA())</f>
        <v>#N/A</v>
      </c>
      <c r="AC104" s="205" t="e">
        <f ca="1">+IF(AND(ISNUMBER(OFFSET('Sanitation Data'!$D$11,0,10*ROW('Sanitation Data'!D98))),'Data Summary'!CR104="Yes"),OFFSET('Sanitation Data'!$D$11,0,10*ROW('Sanitation Data'!D98)),NA())</f>
        <v>#N/A</v>
      </c>
      <c r="AD104" s="205" t="e">
        <f ca="1">+IF(AND(ISNUMBER(OFFSET('Sanitation Data'!$D$12,0,10*ROW('Sanitation Data'!D98))),'Data Summary'!CS104="Yes"),OFFSET('Sanitation Data'!$D$12,0,10*ROW('Sanitation Data'!D98)),NA())</f>
        <v>#N/A</v>
      </c>
      <c r="AE104" s="205" t="e">
        <f ca="1">+IF(AND(ISNUMBER(OFFSET('Sanitation Data'!$D$13,0,10*ROW('Sanitation Data'!D98))),'Data Summary'!CT104="Yes"),OFFSET('Sanitation Data'!$D$13,0,10*ROW('Sanitation Data'!D98)),NA())</f>
        <v>#N/A</v>
      </c>
      <c r="AF104" s="205" t="e">
        <f ca="1">+IF(AND(ISNUMBER(OFFSET('Sanitation Data'!$E$5,0,10*ROW('Sanitation Data'!E98))),'Data Summary'!CU104="Yes"),100-OFFSET('Sanitation Data'!$E$5,0,10*ROW('Sanitation Data'!E98)),NA())</f>
        <v>#N/A</v>
      </c>
      <c r="AG104" s="205" t="e">
        <f ca="1">+IF(AND(ISNUMBER(OFFSET('Sanitation Data'!$E$7,0,10*ROW('Sanitation Data'!E98))),'Data Summary'!CV104="Yes"),OFFSET('Sanitation Data'!$E$7,0,10*ROW('Sanitation Data'!E98)),NA())</f>
        <v>#N/A</v>
      </c>
      <c r="AH104" s="205" t="e">
        <f ca="1">+IF(AND(ISNUMBER(OFFSET('Sanitation Data'!$E$11,0,10*ROW('Sanitation Data'!E98))),'Data Summary'!CW104="Yes"),OFFSET('Sanitation Data'!$E$11,0,10*ROW('Sanitation Data'!E98)),NA())</f>
        <v>#N/A</v>
      </c>
      <c r="AI104" s="205" t="e">
        <f ca="1">+IF(AND(ISNUMBER(OFFSET('Sanitation Data'!$E$12,0,10*ROW('Sanitation Data'!E98))),'Data Summary'!CX104="Yes"),OFFSET('Sanitation Data'!$E$12,0,10*ROW('Sanitation Data'!E98)),NA())</f>
        <v>#N/A</v>
      </c>
      <c r="AJ104" s="205" t="e">
        <f ca="1">+IF(AND(ISNUMBER(OFFSET('Sanitation Data'!$E$13,0,10*ROW('Sanitation Data'!E98))),'Data Summary'!CY104="Yes"),OFFSET('Sanitation Data'!$E$13,0,10*ROW('Sanitation Data'!E98)),NA())</f>
        <v>#N/A</v>
      </c>
      <c r="AK104" s="205" t="e">
        <f ca="1">+IF(AND(ISNUMBER(OFFSET('Sanitation Data'!$F$5,0,10*ROW('Sanitation Data'!F98))),'Data Summary'!CZ104="Yes"),100-OFFSET('Sanitation Data'!$F$5,0,10*ROW('Sanitation Data'!F98)),NA())</f>
        <v>#N/A</v>
      </c>
      <c r="AL104" s="205" t="e">
        <f ca="1">+IF(AND(ISNUMBER(OFFSET('Sanitation Data'!$F$7,0,10*ROW('Sanitation Data'!F98))),'Data Summary'!DA104="Yes"),OFFSET('Sanitation Data'!$F$7,0,10*ROW('Sanitation Data'!F98)),NA())</f>
        <v>#N/A</v>
      </c>
      <c r="AM104" s="205" t="e">
        <f ca="1">+IF(AND(ISNUMBER(OFFSET('Sanitation Data'!$F$11,0,10*ROW('Sanitation Data'!F98))),'Data Summary'!DB104="Yes"),OFFSET('Sanitation Data'!$F$11,0,10*ROW('Sanitation Data'!F98)),NA())</f>
        <v>#N/A</v>
      </c>
      <c r="AN104" s="205" t="e">
        <f ca="1">+IF(AND(ISNUMBER(OFFSET('Sanitation Data'!$F$12,0,10*ROW('Sanitation Data'!F98))),'Data Summary'!DC104="Yes"),OFFSET('Sanitation Data'!$F$12,0,10*ROW('Sanitation Data'!F98)),NA())</f>
        <v>#N/A</v>
      </c>
      <c r="AO104" s="205" t="e">
        <f ca="1">+IF(AND(ISNUMBER(OFFSET('Sanitation Data'!$F$13,0,10*ROW('Sanitation Data'!F98))),'Data Summary'!DD104="Yes"),OFFSET('Sanitation Data'!$F$13,0,10*ROW('Sanitation Data'!F98)),NA())</f>
        <v>#N/A</v>
      </c>
      <c r="AP104" s="205" t="e">
        <f ca="1">+IF(AND(ISNUMBER(OFFSET('Sanitation Data'!$G$5,0,10*ROW('Sanitation Data'!G98))),'Data Summary'!DE104="Yes"),100-OFFSET('Sanitation Data'!$G$5,0,10*ROW('Sanitation Data'!G98)),NA())</f>
        <v>#N/A</v>
      </c>
      <c r="AQ104" s="205" t="e">
        <f ca="1">+IF(AND(ISNUMBER(OFFSET('Sanitation Data'!$G$7,0,10*ROW('Sanitation Data'!G98))),'Data Summary'!DF104="Yes"),OFFSET('Sanitation Data'!$G$7,0,10*ROW('Sanitation Data'!G98)),NA())</f>
        <v>#N/A</v>
      </c>
      <c r="AR104" s="205" t="e">
        <f ca="1">+IF(AND(ISNUMBER(OFFSET('Sanitation Data'!$G$11,0,10*ROW('Sanitation Data'!G98))),'Data Summary'!DG104="Yes"),OFFSET('Sanitation Data'!$G$11,0,10*ROW('Sanitation Data'!G98)),NA())</f>
        <v>#N/A</v>
      </c>
      <c r="AS104" s="205" t="e">
        <f ca="1">+IF(AND(ISNUMBER(OFFSET('Sanitation Data'!$G$12,0,10*ROW('Sanitation Data'!G98))),'Data Summary'!DH104="Yes"),OFFSET('Sanitation Data'!$G$12,0,10*ROW('Sanitation Data'!G98)),NA())</f>
        <v>#N/A</v>
      </c>
      <c r="AT104" s="205" t="e">
        <f ca="1">+IF(AND(ISNUMBER(OFFSET('Sanitation Data'!$G$13,0,10*ROW('Sanitation Data'!G98))),'Data Summary'!DI104="Yes"),OFFSET('Sanitation Data'!$G$13,0,10*ROW('Sanitation Data'!G98)),NA())</f>
        <v>#N/A</v>
      </c>
      <c r="AU104" s="205" t="e">
        <f ca="1">+IF(AND(ISNUMBER(OFFSET('Sanitation Data'!$H$5,0,10*ROW('Sanitation Data'!H98))),'Data Summary'!DJ104="Yes"),100-OFFSET('Sanitation Data'!$H$5,0,10*ROW('Sanitation Data'!H98)),NA())</f>
        <v>#N/A</v>
      </c>
      <c r="AV104" s="205" t="e">
        <f ca="1">+IF(AND(ISNUMBER(OFFSET('Sanitation Data'!$H$7,0,10*ROW('Sanitation Data'!H98))),'Data Summary'!DK104="Yes"),OFFSET('Sanitation Data'!$H$7,0,10*ROW('Sanitation Data'!H98)),NA())</f>
        <v>#N/A</v>
      </c>
      <c r="AW104" s="205" t="e">
        <f ca="1">+IF(AND(ISNUMBER(OFFSET('Sanitation Data'!$H$11,0,10*ROW('Sanitation Data'!H98))),'Data Summary'!DL104="Yes"),OFFSET('Sanitation Data'!$H$11,0,10*ROW('Sanitation Data'!H98)),NA())</f>
        <v>#N/A</v>
      </c>
      <c r="AX104" s="205" t="e">
        <f ca="1">+IF(AND(ISNUMBER(OFFSET('Sanitation Data'!$H$12,0,10*ROW('Sanitation Data'!H98))),'Data Summary'!DM104="Yes"),OFFSET('Sanitation Data'!$H$12,0,10*ROW('Sanitation Data'!H98)),NA())</f>
        <v>#N/A</v>
      </c>
      <c r="AY104" s="205" t="e">
        <f ca="1">+IF(AND(ISNUMBER(OFFSET('Sanitation Data'!$H$13,0,10*ROW('Sanitation Data'!H98))),'Data Summary'!DN104="Yes"),OFFSET('Sanitation Data'!$H$13,0,10*ROW('Sanitation Data'!H98)),NA())</f>
        <v>#N/A</v>
      </c>
      <c r="AZ104" s="206" t="e">
        <f ca="1">+IF(AND(ISNUMBER(OFFSET('Hygiene Data'!$C$6,0,10*ROW('Hygiene Data'!C98))),'Data Summary'!DO104="Yes"),OFFSET('Hygiene Data'!$C$6,0,10*ROW('Hygiene Data'!C98)),NA())</f>
        <v>#N/A</v>
      </c>
      <c r="BA104" s="206" t="e">
        <f ca="1">+IF(AND(ISNUMBER(OFFSET('Hygiene Data'!$C$8,0,10*ROW('Hygiene Data'!C98))),'Data Summary'!DP104="Yes"),OFFSET('Hygiene Data'!$C$8,0,10*ROW('Hygiene Data'!C98)),NA())</f>
        <v>#N/A</v>
      </c>
      <c r="BB104" s="206" t="e">
        <f ca="1">+IF(AND(ISNUMBER(OFFSET('Hygiene Data'!$C$10,0,10*ROW('Hygiene Data'!C98))),'Data Summary'!DQ104="Yes"),OFFSET('Hygiene Data'!$C$10,0,10*ROW('Hygiene Data'!C98)),NA())</f>
        <v>#N/A</v>
      </c>
      <c r="BC104" s="206" t="e">
        <f ca="1">+IF(AND(ISNUMBER(OFFSET('Hygiene Data'!$D$6,0,10*ROW('Hygiene Data'!D98))),'Data Summary'!DR104="Yes"),OFFSET('Hygiene Data'!$D$6,0,10*ROW('Hygiene Data'!D98)),NA())</f>
        <v>#N/A</v>
      </c>
      <c r="BD104" s="206" t="e">
        <f ca="1">+IF(AND(ISNUMBER(OFFSET('Hygiene Data'!$D$8,0,10*ROW('Hygiene Data'!D98))),'Data Summary'!DS104="Yes"),OFFSET('Hygiene Data'!$D$8,0,10*ROW('Hygiene Data'!D98)),NA())</f>
        <v>#N/A</v>
      </c>
      <c r="BE104" s="206" t="e">
        <f ca="1">+IF(AND(ISNUMBER(OFFSET('Hygiene Data'!$D$10,0,10*ROW('Hygiene Data'!D98))),'Data Summary'!DT104="Yes"),OFFSET('Hygiene Data'!$D$10,0,10*ROW('Hygiene Data'!D98)),NA())</f>
        <v>#N/A</v>
      </c>
      <c r="BF104" s="206" t="e">
        <f ca="1">+IF(AND(ISNUMBER(OFFSET('Hygiene Data'!$E$6,0,10*ROW('Hygiene Data'!E98))),'Data Summary'!DU104="Yes"),OFFSET('Hygiene Data'!$E$6,0,10*ROW('Hygiene Data'!E98)),NA())</f>
        <v>#N/A</v>
      </c>
      <c r="BG104" s="206" t="e">
        <f ca="1">+IF(AND(ISNUMBER(OFFSET('Hygiene Data'!$E$8,0,10*ROW('Hygiene Data'!E98))),'Data Summary'!DV104="Yes"),OFFSET('Hygiene Data'!$E$8,0,10*ROW('Hygiene Data'!E98)),NA())</f>
        <v>#N/A</v>
      </c>
      <c r="BH104" s="206" t="e">
        <f ca="1">+IF(AND(ISNUMBER(OFFSET('Hygiene Data'!$E$10,0,10*ROW('Hygiene Data'!E98))),'Data Summary'!DW104="Yes"),OFFSET('Hygiene Data'!$E$10,0,10*ROW('Hygiene Data'!E98)),NA())</f>
        <v>#N/A</v>
      </c>
      <c r="BI104" s="206" t="e">
        <f ca="1">+IF(AND(ISNUMBER(OFFSET('Hygiene Data'!$F$6,0,10*ROW('Hygiene Data'!F98))),'Data Summary'!DX104="Yes"),OFFSET('Hygiene Data'!$F$6,0,10*ROW('Hygiene Data'!F98)),NA())</f>
        <v>#N/A</v>
      </c>
      <c r="BJ104" s="206" t="e">
        <f ca="1">+IF(AND(ISNUMBER(OFFSET('Hygiene Data'!$F$8,0,10*ROW('Hygiene Data'!F98))),'Data Summary'!DY104="Yes"),OFFSET('Hygiene Data'!$F$8,0,10*ROW('Hygiene Data'!F98)),NA())</f>
        <v>#N/A</v>
      </c>
      <c r="BK104" s="206" t="e">
        <f ca="1">+IF(AND(ISNUMBER(OFFSET('Hygiene Data'!$F$10,0,10*ROW('Hygiene Data'!F98))),'Data Summary'!DZ104="Yes"),OFFSET('Hygiene Data'!$F$10,0,10*ROW('Hygiene Data'!F98)),NA())</f>
        <v>#N/A</v>
      </c>
      <c r="BL104" s="206" t="e">
        <f ca="1">+IF(AND(ISNUMBER(OFFSET('Hygiene Data'!$G$6,0,10*ROW('Hygiene Data'!G98))),'Data Summary'!EA104="Yes"),OFFSET('Hygiene Data'!$G$6,0,10*ROW('Hygiene Data'!G98)),NA())</f>
        <v>#N/A</v>
      </c>
      <c r="BM104" s="206" t="e">
        <f ca="1">+IF(AND(ISNUMBER(OFFSET('Hygiene Data'!$G$8,0,10*ROW('Hygiene Data'!G98))),'Data Summary'!EB104="Yes"),OFFSET('Hygiene Data'!$G$8,0,10*ROW('Hygiene Data'!G98)),NA())</f>
        <v>#N/A</v>
      </c>
      <c r="BN104" s="206" t="e">
        <f ca="1">+IF(AND(ISNUMBER(OFFSET('Hygiene Data'!$G$10,0,10*ROW('Hygiene Data'!G98))),'Data Summary'!EC104="Yes"),OFFSET('Hygiene Data'!$G$10,0,10*ROW('Hygiene Data'!G98)),NA())</f>
        <v>#N/A</v>
      </c>
      <c r="BO104" s="206" t="e">
        <f ca="1">+IF(AND(ISNUMBER(OFFSET('Hygiene Data'!$H$6,0,10*ROW('Hygiene Data'!H98))),'Data Summary'!ED104="Yes"),OFFSET('Hygiene Data'!$H$6,0,10*ROW('Hygiene Data'!H98)),NA())</f>
        <v>#N/A</v>
      </c>
      <c r="BP104" s="206" t="e">
        <f ca="1">+IF(AND(ISNUMBER(OFFSET('Hygiene Data'!$H$8,0,10*ROW('Hygiene Data'!H98))),'Data Summary'!EE104="Yes"),OFFSET('Hygiene Data'!$H$8,0,10*ROW('Hygiene Data'!H98)),NA())</f>
        <v>#N/A</v>
      </c>
      <c r="BQ104" s="206" t="e">
        <f ca="1">+IF(AND(ISNUMBER(OFFSET('Hygiene Data'!$H$10,0,10*ROW('Hygiene Data'!H98))),'Data Summary'!EF104="Yes"),OFFSET('Hygiene Data'!$H$10,0,10*ROW('Hygiene Data'!H98)),NA())</f>
        <v>#N/A</v>
      </c>
    </row>
    <row r="105" spans="1:69" x14ac:dyDescent="0.25">
      <c r="A105" s="59" t="e">
        <f ca="1">+IF(OFFSET('Water Data'!$B$1,0,10*ROW('Water Data'!B99))="",NA(),OFFSET('Water Data'!$B$1,0,10*ROW('Water Data'!B99)))</f>
        <v>#N/A</v>
      </c>
      <c r="B105" s="59" t="e">
        <f ca="1">+IF(OFFSET('Water Data'!$A$3,0,10*ROW('Water Data'!A102))="",NA(),OFFSET('Water Data'!$A$3,0,10*ROW('Water Data'!A102)))</f>
        <v>#N/A</v>
      </c>
      <c r="C105" s="59" t="e">
        <f ca="1">+IF(OFFSET('Water Data'!$C$3,0,10*ROW('Water Data'!C102))="",NA(),OFFSET('Water Data'!$C$3,0,10*ROW('Water Data'!C102)))</f>
        <v>#N/A</v>
      </c>
      <c r="D105" s="433" t="e">
        <f ca="1">+IF(AND(ISNUMBER(OFFSET('Water Data'!$C$5,0,10*ROW('Water Data'!C99))),'Data Summary'!BS105="Yes"),100-OFFSET('Water Data'!$C$5,0,10*ROW('Water Data'!C99)),NA())</f>
        <v>#N/A</v>
      </c>
      <c r="E105" s="433" t="e">
        <f ca="1">+IF(AND(ISNUMBER(OFFSET('Water Data'!$C$7,0,10*ROW('Water Data'!C99))),'Data Summary'!BT105="Yes"),OFFSET('Water Data'!$C$7,0,10*ROW('Water Data'!C99)),NA())</f>
        <v>#N/A</v>
      </c>
      <c r="F105" s="433" t="e">
        <f ca="1">+IF(AND(ISNUMBER(OFFSET('Water Data'!$C$10,0,10*ROW('Water Data'!C99))),'Data Summary'!BU105="Yes"),OFFSET('Water Data'!$C$10,0,10*ROW('Water Data'!C99)),NA())</f>
        <v>#N/A</v>
      </c>
      <c r="G105" s="433" t="e">
        <f ca="1">+IF(AND(ISNUMBER(OFFSET('Water Data'!$D$5,0,10*ROW('Water Data'!D99))),'Data Summary'!BV105="Yes"),100-OFFSET('Water Data'!$D$5,0,10*ROW('Water Data'!D99)),NA())</f>
        <v>#N/A</v>
      </c>
      <c r="H105" s="433" t="e">
        <f ca="1">+IF(AND(ISNUMBER(OFFSET('Water Data'!$D$7,0,10*ROW('Water Data'!D99))),'Data Summary'!BW105="Yes"),OFFSET('Water Data'!$D$7,0,10*ROW('Water Data'!D99)),NA())</f>
        <v>#N/A</v>
      </c>
      <c r="I105" s="433" t="e">
        <f ca="1">+IF(AND(ISNUMBER(OFFSET('Water Data'!$D$10,0,10*ROW('Water Data'!D99))),'Data Summary'!BX105="Yes"),OFFSET('Water Data'!$D$10,0,10*ROW('Water Data'!D99)),NA())</f>
        <v>#N/A</v>
      </c>
      <c r="J105" s="433" t="e">
        <f ca="1">+IF(AND(ISNUMBER(OFFSET('Water Data'!$E$5,0,10*ROW('Water Data'!E99))),'Data Summary'!BY105="Yes"),100-OFFSET('Water Data'!$E$5,0,10*ROW('Water Data'!E99)),NA())</f>
        <v>#N/A</v>
      </c>
      <c r="K105" s="433" t="e">
        <f ca="1">+IF(AND(ISNUMBER(OFFSET('Water Data'!$E$7,0,10*ROW('Water Data'!E99))),'Data Summary'!BZ105="Yes"),OFFSET('Water Data'!$E$7,0,10*ROW('Water Data'!E99)),NA())</f>
        <v>#N/A</v>
      </c>
      <c r="L105" s="433" t="e">
        <f ca="1">+IF(AND(ISNUMBER(OFFSET('Water Data'!$E$10,0,10*ROW('Water Data'!E99))),'Data Summary'!CA105="Yes"),OFFSET('Water Data'!$E$10,0,10*ROW('Water Data'!E99)),NA())</f>
        <v>#N/A</v>
      </c>
      <c r="M105" s="433" t="e">
        <f ca="1">+IF(AND(ISNUMBER(OFFSET('Water Data'!$F$5,0,10*ROW('Water Data'!F99))),'Data Summary'!CB105="Yes"),100-OFFSET('Water Data'!$F$5,0,10*ROW('Water Data'!F99)),NA())</f>
        <v>#N/A</v>
      </c>
      <c r="N105" s="433" t="e">
        <f ca="1">+IF(AND(ISNUMBER(OFFSET('Water Data'!$F$7,0,10*ROW('Water Data'!F99))),'Data Summary'!CC105="Yes"),OFFSET('Water Data'!$F$7,0,10*ROW('Water Data'!F99)),NA())</f>
        <v>#N/A</v>
      </c>
      <c r="O105" s="433" t="e">
        <f ca="1">+IF(AND(ISNUMBER(OFFSET('Water Data'!$F$10,0,10*ROW('Water Data'!F99))),'Data Summary'!CD105="Yes"),OFFSET('Water Data'!$F$10,0,10*ROW('Water Data'!F99)),NA())</f>
        <v>#N/A</v>
      </c>
      <c r="P105" s="433" t="e">
        <f ca="1">+IF(AND(ISNUMBER(OFFSET('Water Data'!$G$5,0,10*ROW('Water Data'!G99))),'Data Summary'!CE105="Yes"),100-OFFSET('Water Data'!$G$5,0,10*ROW('Water Data'!G99)),NA())</f>
        <v>#N/A</v>
      </c>
      <c r="Q105" s="433" t="e">
        <f ca="1">+IF(AND(ISNUMBER(OFFSET('Water Data'!$G$7,0,10*ROW('Water Data'!G99))),'Data Summary'!CF105="Yes"),OFFSET('Water Data'!$G$7,0,10*ROW('Water Data'!G99)),NA())</f>
        <v>#N/A</v>
      </c>
      <c r="R105" s="433" t="e">
        <f ca="1">+IF(AND(ISNUMBER(OFFSET('Water Data'!$G$10,0,10*ROW('Water Data'!G99))),'Data Summary'!CG105="Yes"),OFFSET('Water Data'!$G$10,0,10*ROW('Water Data'!G99)),NA())</f>
        <v>#N/A</v>
      </c>
      <c r="S105" s="433" t="e">
        <f ca="1">+IF(AND(ISNUMBER(OFFSET('Water Data'!$H$5,0,10*ROW('Water Data'!H99))),'Data Summary'!CH105="Yes"),100-OFFSET('Water Data'!$H$5,0,10*ROW('Water Data'!H99)),NA())</f>
        <v>#N/A</v>
      </c>
      <c r="T105" s="433" t="e">
        <f ca="1">+IF(AND(ISNUMBER(OFFSET('Water Data'!$H$7,0,10*ROW('Water Data'!H99))),'Data Summary'!CI105="Yes"),OFFSET('Water Data'!$H$7,0,10*ROW('Water Data'!H99)),NA())</f>
        <v>#N/A</v>
      </c>
      <c r="U105" s="433" t="e">
        <f ca="1">+IF(AND(ISNUMBER(OFFSET('Water Data'!$H$10,0,10*ROW('Water Data'!H99))),'Data Summary'!CJ105="Yes"),OFFSET('Water Data'!$H$10,0,10*ROW('Water Data'!H99)),NA())</f>
        <v>#N/A</v>
      </c>
      <c r="V105" s="205" t="e">
        <f ca="1">+IF(AND(ISNUMBER(OFFSET('Sanitation Data'!$C$5,0,10*ROW('Sanitation Data'!C99))),'Data Summary'!CK105="Yes"),100-OFFSET('Sanitation Data'!$C$5,0,10*ROW('Sanitation Data'!C99)),NA())</f>
        <v>#N/A</v>
      </c>
      <c r="W105" s="205" t="e">
        <f ca="1">+IF(AND(ISNUMBER(OFFSET('Sanitation Data'!$C$7,0,10*ROW('Sanitation Data'!C99))),'Data Summary'!CL105="Yes"),OFFSET('Sanitation Data'!$C$7,0,10*ROW('Sanitation Data'!C99)),NA())</f>
        <v>#N/A</v>
      </c>
      <c r="X105" s="205" t="e">
        <f ca="1">+IF(AND(ISNUMBER(OFFSET('Sanitation Data'!$C$11,0,10*ROW('Sanitation Data'!C99))),'Data Summary'!CM105="Yes"),OFFSET('Sanitation Data'!$C$11,0,10*ROW('Sanitation Data'!C99)),NA())</f>
        <v>#N/A</v>
      </c>
      <c r="Y105" s="205" t="e">
        <f ca="1">+IF(AND(ISNUMBER(OFFSET('Sanitation Data'!$C$12,0,10*ROW('Sanitation Data'!C99))),'Data Summary'!CN105="Yes"),OFFSET('Sanitation Data'!$C$12,0,10*ROW('Sanitation Data'!C99)),NA())</f>
        <v>#N/A</v>
      </c>
      <c r="Z105" s="205" t="e">
        <f ca="1">+IF(AND(ISNUMBER(OFFSET('Sanitation Data'!$C$13,0,10*ROW('Sanitation Data'!C99))),'Data Summary'!CO105="Yes"),OFFSET('Sanitation Data'!$C$13,0,10*ROW('Sanitation Data'!C99)),NA())</f>
        <v>#N/A</v>
      </c>
      <c r="AA105" s="205" t="e">
        <f ca="1">+IF(AND(ISNUMBER(OFFSET('Sanitation Data'!$D$5,0,10*ROW('Sanitation Data'!D99))),'Data Summary'!CP105="Yes"),100-OFFSET('Sanitation Data'!$D$5,0,10*ROW('Sanitation Data'!D99)),NA())</f>
        <v>#N/A</v>
      </c>
      <c r="AB105" s="205" t="e">
        <f ca="1">+IF(AND(ISNUMBER(OFFSET('Sanitation Data'!$D$7,0,10*ROW('Sanitation Data'!D99))),'Data Summary'!CQ105="Yes"),OFFSET('Sanitation Data'!$D$7,0,10*ROW('Sanitation Data'!D99)),NA())</f>
        <v>#N/A</v>
      </c>
      <c r="AC105" s="205" t="e">
        <f ca="1">+IF(AND(ISNUMBER(OFFSET('Sanitation Data'!$D$11,0,10*ROW('Sanitation Data'!D99))),'Data Summary'!CR105="Yes"),OFFSET('Sanitation Data'!$D$11,0,10*ROW('Sanitation Data'!D99)),NA())</f>
        <v>#N/A</v>
      </c>
      <c r="AD105" s="205" t="e">
        <f ca="1">+IF(AND(ISNUMBER(OFFSET('Sanitation Data'!$D$12,0,10*ROW('Sanitation Data'!D99))),'Data Summary'!CS105="Yes"),OFFSET('Sanitation Data'!$D$12,0,10*ROW('Sanitation Data'!D99)),NA())</f>
        <v>#N/A</v>
      </c>
      <c r="AE105" s="205" t="e">
        <f ca="1">+IF(AND(ISNUMBER(OFFSET('Sanitation Data'!$D$13,0,10*ROW('Sanitation Data'!D99))),'Data Summary'!CT105="Yes"),OFFSET('Sanitation Data'!$D$13,0,10*ROW('Sanitation Data'!D99)),NA())</f>
        <v>#N/A</v>
      </c>
      <c r="AF105" s="205" t="e">
        <f ca="1">+IF(AND(ISNUMBER(OFFSET('Sanitation Data'!$E$5,0,10*ROW('Sanitation Data'!E99))),'Data Summary'!CU105="Yes"),100-OFFSET('Sanitation Data'!$E$5,0,10*ROW('Sanitation Data'!E99)),NA())</f>
        <v>#N/A</v>
      </c>
      <c r="AG105" s="205" t="e">
        <f ca="1">+IF(AND(ISNUMBER(OFFSET('Sanitation Data'!$E$7,0,10*ROW('Sanitation Data'!E99))),'Data Summary'!CV105="Yes"),OFFSET('Sanitation Data'!$E$7,0,10*ROW('Sanitation Data'!E99)),NA())</f>
        <v>#N/A</v>
      </c>
      <c r="AH105" s="205" t="e">
        <f ca="1">+IF(AND(ISNUMBER(OFFSET('Sanitation Data'!$E$11,0,10*ROW('Sanitation Data'!E99))),'Data Summary'!CW105="Yes"),OFFSET('Sanitation Data'!$E$11,0,10*ROW('Sanitation Data'!E99)),NA())</f>
        <v>#N/A</v>
      </c>
      <c r="AI105" s="205" t="e">
        <f ca="1">+IF(AND(ISNUMBER(OFFSET('Sanitation Data'!$E$12,0,10*ROW('Sanitation Data'!E99))),'Data Summary'!CX105="Yes"),OFFSET('Sanitation Data'!$E$12,0,10*ROW('Sanitation Data'!E99)),NA())</f>
        <v>#N/A</v>
      </c>
      <c r="AJ105" s="205" t="e">
        <f ca="1">+IF(AND(ISNUMBER(OFFSET('Sanitation Data'!$E$13,0,10*ROW('Sanitation Data'!E99))),'Data Summary'!CY105="Yes"),OFFSET('Sanitation Data'!$E$13,0,10*ROW('Sanitation Data'!E99)),NA())</f>
        <v>#N/A</v>
      </c>
      <c r="AK105" s="205" t="e">
        <f ca="1">+IF(AND(ISNUMBER(OFFSET('Sanitation Data'!$F$5,0,10*ROW('Sanitation Data'!F99))),'Data Summary'!CZ105="Yes"),100-OFFSET('Sanitation Data'!$F$5,0,10*ROW('Sanitation Data'!F99)),NA())</f>
        <v>#N/A</v>
      </c>
      <c r="AL105" s="205" t="e">
        <f ca="1">+IF(AND(ISNUMBER(OFFSET('Sanitation Data'!$F$7,0,10*ROW('Sanitation Data'!F99))),'Data Summary'!DA105="Yes"),OFFSET('Sanitation Data'!$F$7,0,10*ROW('Sanitation Data'!F99)),NA())</f>
        <v>#N/A</v>
      </c>
      <c r="AM105" s="205" t="e">
        <f ca="1">+IF(AND(ISNUMBER(OFFSET('Sanitation Data'!$F$11,0,10*ROW('Sanitation Data'!F99))),'Data Summary'!DB105="Yes"),OFFSET('Sanitation Data'!$F$11,0,10*ROW('Sanitation Data'!F99)),NA())</f>
        <v>#N/A</v>
      </c>
      <c r="AN105" s="205" t="e">
        <f ca="1">+IF(AND(ISNUMBER(OFFSET('Sanitation Data'!$F$12,0,10*ROW('Sanitation Data'!F99))),'Data Summary'!DC105="Yes"),OFFSET('Sanitation Data'!$F$12,0,10*ROW('Sanitation Data'!F99)),NA())</f>
        <v>#N/A</v>
      </c>
      <c r="AO105" s="205" t="e">
        <f ca="1">+IF(AND(ISNUMBER(OFFSET('Sanitation Data'!$F$13,0,10*ROW('Sanitation Data'!F99))),'Data Summary'!DD105="Yes"),OFFSET('Sanitation Data'!$F$13,0,10*ROW('Sanitation Data'!F99)),NA())</f>
        <v>#N/A</v>
      </c>
      <c r="AP105" s="205" t="e">
        <f ca="1">+IF(AND(ISNUMBER(OFFSET('Sanitation Data'!$G$5,0,10*ROW('Sanitation Data'!G99))),'Data Summary'!DE105="Yes"),100-OFFSET('Sanitation Data'!$G$5,0,10*ROW('Sanitation Data'!G99)),NA())</f>
        <v>#N/A</v>
      </c>
      <c r="AQ105" s="205" t="e">
        <f ca="1">+IF(AND(ISNUMBER(OFFSET('Sanitation Data'!$G$7,0,10*ROW('Sanitation Data'!G99))),'Data Summary'!DF105="Yes"),OFFSET('Sanitation Data'!$G$7,0,10*ROW('Sanitation Data'!G99)),NA())</f>
        <v>#N/A</v>
      </c>
      <c r="AR105" s="205" t="e">
        <f ca="1">+IF(AND(ISNUMBER(OFFSET('Sanitation Data'!$G$11,0,10*ROW('Sanitation Data'!G99))),'Data Summary'!DG105="Yes"),OFFSET('Sanitation Data'!$G$11,0,10*ROW('Sanitation Data'!G99)),NA())</f>
        <v>#N/A</v>
      </c>
      <c r="AS105" s="205" t="e">
        <f ca="1">+IF(AND(ISNUMBER(OFFSET('Sanitation Data'!$G$12,0,10*ROW('Sanitation Data'!G99))),'Data Summary'!DH105="Yes"),OFFSET('Sanitation Data'!$G$12,0,10*ROW('Sanitation Data'!G99)),NA())</f>
        <v>#N/A</v>
      </c>
      <c r="AT105" s="205" t="e">
        <f ca="1">+IF(AND(ISNUMBER(OFFSET('Sanitation Data'!$G$13,0,10*ROW('Sanitation Data'!G99))),'Data Summary'!DI105="Yes"),OFFSET('Sanitation Data'!$G$13,0,10*ROW('Sanitation Data'!G99)),NA())</f>
        <v>#N/A</v>
      </c>
      <c r="AU105" s="205" t="e">
        <f ca="1">+IF(AND(ISNUMBER(OFFSET('Sanitation Data'!$H$5,0,10*ROW('Sanitation Data'!H99))),'Data Summary'!DJ105="Yes"),100-OFFSET('Sanitation Data'!$H$5,0,10*ROW('Sanitation Data'!H99)),NA())</f>
        <v>#N/A</v>
      </c>
      <c r="AV105" s="205" t="e">
        <f ca="1">+IF(AND(ISNUMBER(OFFSET('Sanitation Data'!$H$7,0,10*ROW('Sanitation Data'!H99))),'Data Summary'!DK105="Yes"),OFFSET('Sanitation Data'!$H$7,0,10*ROW('Sanitation Data'!H99)),NA())</f>
        <v>#N/A</v>
      </c>
      <c r="AW105" s="205" t="e">
        <f ca="1">+IF(AND(ISNUMBER(OFFSET('Sanitation Data'!$H$11,0,10*ROW('Sanitation Data'!H99))),'Data Summary'!DL105="Yes"),OFFSET('Sanitation Data'!$H$11,0,10*ROW('Sanitation Data'!H99)),NA())</f>
        <v>#N/A</v>
      </c>
      <c r="AX105" s="205" t="e">
        <f ca="1">+IF(AND(ISNUMBER(OFFSET('Sanitation Data'!$H$12,0,10*ROW('Sanitation Data'!H99))),'Data Summary'!DM105="Yes"),OFFSET('Sanitation Data'!$H$12,0,10*ROW('Sanitation Data'!H99)),NA())</f>
        <v>#N/A</v>
      </c>
      <c r="AY105" s="205" t="e">
        <f ca="1">+IF(AND(ISNUMBER(OFFSET('Sanitation Data'!$H$13,0,10*ROW('Sanitation Data'!H99))),'Data Summary'!DN105="Yes"),OFFSET('Sanitation Data'!$H$13,0,10*ROW('Sanitation Data'!H99)),NA())</f>
        <v>#N/A</v>
      </c>
      <c r="AZ105" s="206" t="e">
        <f ca="1">+IF(AND(ISNUMBER(OFFSET('Hygiene Data'!$C$6,0,10*ROW('Hygiene Data'!C99))),'Data Summary'!DO105="Yes"),OFFSET('Hygiene Data'!$C$6,0,10*ROW('Hygiene Data'!C99)),NA())</f>
        <v>#N/A</v>
      </c>
      <c r="BA105" s="206" t="e">
        <f ca="1">+IF(AND(ISNUMBER(OFFSET('Hygiene Data'!$C$8,0,10*ROW('Hygiene Data'!C99))),'Data Summary'!DP105="Yes"),OFFSET('Hygiene Data'!$C$8,0,10*ROW('Hygiene Data'!C99)),NA())</f>
        <v>#N/A</v>
      </c>
      <c r="BB105" s="206" t="e">
        <f ca="1">+IF(AND(ISNUMBER(OFFSET('Hygiene Data'!$C$10,0,10*ROW('Hygiene Data'!C99))),'Data Summary'!DQ105="Yes"),OFFSET('Hygiene Data'!$C$10,0,10*ROW('Hygiene Data'!C99)),NA())</f>
        <v>#N/A</v>
      </c>
      <c r="BC105" s="206" t="e">
        <f ca="1">+IF(AND(ISNUMBER(OFFSET('Hygiene Data'!$D$6,0,10*ROW('Hygiene Data'!D99))),'Data Summary'!DR105="Yes"),OFFSET('Hygiene Data'!$D$6,0,10*ROW('Hygiene Data'!D99)),NA())</f>
        <v>#N/A</v>
      </c>
      <c r="BD105" s="206" t="e">
        <f ca="1">+IF(AND(ISNUMBER(OFFSET('Hygiene Data'!$D$8,0,10*ROW('Hygiene Data'!D99))),'Data Summary'!DS105="Yes"),OFFSET('Hygiene Data'!$D$8,0,10*ROW('Hygiene Data'!D99)),NA())</f>
        <v>#N/A</v>
      </c>
      <c r="BE105" s="206" t="e">
        <f ca="1">+IF(AND(ISNUMBER(OFFSET('Hygiene Data'!$D$10,0,10*ROW('Hygiene Data'!D99))),'Data Summary'!DT105="Yes"),OFFSET('Hygiene Data'!$D$10,0,10*ROW('Hygiene Data'!D99)),NA())</f>
        <v>#N/A</v>
      </c>
      <c r="BF105" s="206" t="e">
        <f ca="1">+IF(AND(ISNUMBER(OFFSET('Hygiene Data'!$E$6,0,10*ROW('Hygiene Data'!E99))),'Data Summary'!DU105="Yes"),OFFSET('Hygiene Data'!$E$6,0,10*ROW('Hygiene Data'!E99)),NA())</f>
        <v>#N/A</v>
      </c>
      <c r="BG105" s="206" t="e">
        <f ca="1">+IF(AND(ISNUMBER(OFFSET('Hygiene Data'!$E$8,0,10*ROW('Hygiene Data'!E99))),'Data Summary'!DV105="Yes"),OFFSET('Hygiene Data'!$E$8,0,10*ROW('Hygiene Data'!E99)),NA())</f>
        <v>#N/A</v>
      </c>
      <c r="BH105" s="206" t="e">
        <f ca="1">+IF(AND(ISNUMBER(OFFSET('Hygiene Data'!$E$10,0,10*ROW('Hygiene Data'!E99))),'Data Summary'!DW105="Yes"),OFFSET('Hygiene Data'!$E$10,0,10*ROW('Hygiene Data'!E99)),NA())</f>
        <v>#N/A</v>
      </c>
      <c r="BI105" s="206" t="e">
        <f ca="1">+IF(AND(ISNUMBER(OFFSET('Hygiene Data'!$F$6,0,10*ROW('Hygiene Data'!F99))),'Data Summary'!DX105="Yes"),OFFSET('Hygiene Data'!$F$6,0,10*ROW('Hygiene Data'!F99)),NA())</f>
        <v>#N/A</v>
      </c>
      <c r="BJ105" s="206" t="e">
        <f ca="1">+IF(AND(ISNUMBER(OFFSET('Hygiene Data'!$F$8,0,10*ROW('Hygiene Data'!F99))),'Data Summary'!DY105="Yes"),OFFSET('Hygiene Data'!$F$8,0,10*ROW('Hygiene Data'!F99)),NA())</f>
        <v>#N/A</v>
      </c>
      <c r="BK105" s="206" t="e">
        <f ca="1">+IF(AND(ISNUMBER(OFFSET('Hygiene Data'!$F$10,0,10*ROW('Hygiene Data'!F99))),'Data Summary'!DZ105="Yes"),OFFSET('Hygiene Data'!$F$10,0,10*ROW('Hygiene Data'!F99)),NA())</f>
        <v>#N/A</v>
      </c>
      <c r="BL105" s="206" t="e">
        <f ca="1">+IF(AND(ISNUMBER(OFFSET('Hygiene Data'!$G$6,0,10*ROW('Hygiene Data'!G99))),'Data Summary'!EA105="Yes"),OFFSET('Hygiene Data'!$G$6,0,10*ROW('Hygiene Data'!G99)),NA())</f>
        <v>#N/A</v>
      </c>
      <c r="BM105" s="206" t="e">
        <f ca="1">+IF(AND(ISNUMBER(OFFSET('Hygiene Data'!$G$8,0,10*ROW('Hygiene Data'!G99))),'Data Summary'!EB105="Yes"),OFFSET('Hygiene Data'!$G$8,0,10*ROW('Hygiene Data'!G99)),NA())</f>
        <v>#N/A</v>
      </c>
      <c r="BN105" s="206" t="e">
        <f ca="1">+IF(AND(ISNUMBER(OFFSET('Hygiene Data'!$G$10,0,10*ROW('Hygiene Data'!G99))),'Data Summary'!EC105="Yes"),OFFSET('Hygiene Data'!$G$10,0,10*ROW('Hygiene Data'!G99)),NA())</f>
        <v>#N/A</v>
      </c>
      <c r="BO105" s="206" t="e">
        <f ca="1">+IF(AND(ISNUMBER(OFFSET('Hygiene Data'!$H$6,0,10*ROW('Hygiene Data'!H99))),'Data Summary'!ED105="Yes"),OFFSET('Hygiene Data'!$H$6,0,10*ROW('Hygiene Data'!H99)),NA())</f>
        <v>#N/A</v>
      </c>
      <c r="BP105" s="206" t="e">
        <f ca="1">+IF(AND(ISNUMBER(OFFSET('Hygiene Data'!$H$8,0,10*ROW('Hygiene Data'!H99))),'Data Summary'!EE105="Yes"),OFFSET('Hygiene Data'!$H$8,0,10*ROW('Hygiene Data'!H99)),NA())</f>
        <v>#N/A</v>
      </c>
      <c r="BQ105" s="206" t="e">
        <f ca="1">+IF(AND(ISNUMBER(OFFSET('Hygiene Data'!$H$10,0,10*ROW('Hygiene Data'!H99))),'Data Summary'!EF105="Yes"),OFFSET('Hygiene Data'!$H$10,0,10*ROW('Hygiene Data'!H99)),NA())</f>
        <v>#N/A</v>
      </c>
    </row>
    <row r="106" spans="1:69" x14ac:dyDescent="0.25">
      <c r="A106" s="59" t="e">
        <f ca="1">+IF(OFFSET('Water Data'!$B$1,0,10*ROW('Water Data'!B100))="",NA(),OFFSET('Water Data'!$B$1,0,10*ROW('Water Data'!B100)))</f>
        <v>#N/A</v>
      </c>
      <c r="B106" s="59" t="e">
        <f ca="1">+IF(OFFSET('Water Data'!$A$3,0,10*ROW('Water Data'!A103))="",NA(),OFFSET('Water Data'!$A$3,0,10*ROW('Water Data'!A103)))</f>
        <v>#N/A</v>
      </c>
      <c r="C106" s="59" t="e">
        <f ca="1">+IF(OFFSET('Water Data'!$C$3,0,10*ROW('Water Data'!C103))="",NA(),OFFSET('Water Data'!$C$3,0,10*ROW('Water Data'!C103)))</f>
        <v>#N/A</v>
      </c>
      <c r="D106" s="433" t="e">
        <f ca="1">+IF(AND(ISNUMBER(OFFSET('Water Data'!$C$5,0,10*ROW('Water Data'!C100))),'Data Summary'!BS106="Yes"),100-OFFSET('Water Data'!$C$5,0,10*ROW('Water Data'!C100)),NA())</f>
        <v>#N/A</v>
      </c>
      <c r="E106" s="433" t="e">
        <f ca="1">+IF(AND(ISNUMBER(OFFSET('Water Data'!$C$7,0,10*ROW('Water Data'!C100))),'Data Summary'!BT106="Yes"),OFFSET('Water Data'!$C$7,0,10*ROW('Water Data'!C100)),NA())</f>
        <v>#N/A</v>
      </c>
      <c r="F106" s="433" t="e">
        <f ca="1">+IF(AND(ISNUMBER(OFFSET('Water Data'!$C$10,0,10*ROW('Water Data'!C100))),'Data Summary'!BU106="Yes"),OFFSET('Water Data'!$C$10,0,10*ROW('Water Data'!C100)),NA())</f>
        <v>#N/A</v>
      </c>
      <c r="G106" s="433" t="e">
        <f ca="1">+IF(AND(ISNUMBER(OFFSET('Water Data'!$D$5,0,10*ROW('Water Data'!D100))),'Data Summary'!BV106="Yes"),100-OFFSET('Water Data'!$D$5,0,10*ROW('Water Data'!D100)),NA())</f>
        <v>#N/A</v>
      </c>
      <c r="H106" s="433" t="e">
        <f ca="1">+IF(AND(ISNUMBER(OFFSET('Water Data'!$D$7,0,10*ROW('Water Data'!D100))),'Data Summary'!BW106="Yes"),OFFSET('Water Data'!$D$7,0,10*ROW('Water Data'!D100)),NA())</f>
        <v>#N/A</v>
      </c>
      <c r="I106" s="433" t="e">
        <f ca="1">+IF(AND(ISNUMBER(OFFSET('Water Data'!$D$10,0,10*ROW('Water Data'!D100))),'Data Summary'!BX106="Yes"),OFFSET('Water Data'!$D$10,0,10*ROW('Water Data'!D100)),NA())</f>
        <v>#N/A</v>
      </c>
      <c r="J106" s="433" t="e">
        <f ca="1">+IF(AND(ISNUMBER(OFFSET('Water Data'!$E$5,0,10*ROW('Water Data'!E100))),'Data Summary'!BY106="Yes"),100-OFFSET('Water Data'!$E$5,0,10*ROW('Water Data'!E100)),NA())</f>
        <v>#N/A</v>
      </c>
      <c r="K106" s="433" t="e">
        <f ca="1">+IF(AND(ISNUMBER(OFFSET('Water Data'!$E$7,0,10*ROW('Water Data'!E100))),'Data Summary'!BZ106="Yes"),OFFSET('Water Data'!$E$7,0,10*ROW('Water Data'!E100)),NA())</f>
        <v>#N/A</v>
      </c>
      <c r="L106" s="433" t="e">
        <f ca="1">+IF(AND(ISNUMBER(OFFSET('Water Data'!$E$10,0,10*ROW('Water Data'!E100))),'Data Summary'!CA106="Yes"),OFFSET('Water Data'!$E$10,0,10*ROW('Water Data'!E100)),NA())</f>
        <v>#N/A</v>
      </c>
      <c r="M106" s="433" t="e">
        <f ca="1">+IF(AND(ISNUMBER(OFFSET('Water Data'!$F$5,0,10*ROW('Water Data'!F100))),'Data Summary'!CB106="Yes"),100-OFFSET('Water Data'!$F$5,0,10*ROW('Water Data'!F100)),NA())</f>
        <v>#N/A</v>
      </c>
      <c r="N106" s="433" t="e">
        <f ca="1">+IF(AND(ISNUMBER(OFFSET('Water Data'!$F$7,0,10*ROW('Water Data'!F100))),'Data Summary'!CC106="Yes"),OFFSET('Water Data'!$F$7,0,10*ROW('Water Data'!F100)),NA())</f>
        <v>#N/A</v>
      </c>
      <c r="O106" s="433" t="e">
        <f ca="1">+IF(AND(ISNUMBER(OFFSET('Water Data'!$F$10,0,10*ROW('Water Data'!F100))),'Data Summary'!CD106="Yes"),OFFSET('Water Data'!$F$10,0,10*ROW('Water Data'!F100)),NA())</f>
        <v>#N/A</v>
      </c>
      <c r="P106" s="433" t="e">
        <f ca="1">+IF(AND(ISNUMBER(OFFSET('Water Data'!$G$5,0,10*ROW('Water Data'!G100))),'Data Summary'!CE106="Yes"),100-OFFSET('Water Data'!$G$5,0,10*ROW('Water Data'!G100)),NA())</f>
        <v>#N/A</v>
      </c>
      <c r="Q106" s="433" t="e">
        <f ca="1">+IF(AND(ISNUMBER(OFFSET('Water Data'!$G$7,0,10*ROW('Water Data'!G100))),'Data Summary'!CF106="Yes"),OFFSET('Water Data'!$G$7,0,10*ROW('Water Data'!G100)),NA())</f>
        <v>#N/A</v>
      </c>
      <c r="R106" s="433" t="e">
        <f ca="1">+IF(AND(ISNUMBER(OFFSET('Water Data'!$G$10,0,10*ROW('Water Data'!G100))),'Data Summary'!CG106="Yes"),OFFSET('Water Data'!$G$10,0,10*ROW('Water Data'!G100)),NA())</f>
        <v>#N/A</v>
      </c>
      <c r="S106" s="433" t="e">
        <f ca="1">+IF(AND(ISNUMBER(OFFSET('Water Data'!$H$5,0,10*ROW('Water Data'!H100))),'Data Summary'!CH106="Yes"),100-OFFSET('Water Data'!$H$5,0,10*ROW('Water Data'!H100)),NA())</f>
        <v>#N/A</v>
      </c>
      <c r="T106" s="433" t="e">
        <f ca="1">+IF(AND(ISNUMBER(OFFSET('Water Data'!$H$7,0,10*ROW('Water Data'!H100))),'Data Summary'!CI106="Yes"),OFFSET('Water Data'!$H$7,0,10*ROW('Water Data'!H100)),NA())</f>
        <v>#N/A</v>
      </c>
      <c r="U106" s="433" t="e">
        <f ca="1">+IF(AND(ISNUMBER(OFFSET('Water Data'!$H$10,0,10*ROW('Water Data'!H100))),'Data Summary'!CJ106="Yes"),OFFSET('Water Data'!$H$10,0,10*ROW('Water Data'!H100)),NA())</f>
        <v>#N/A</v>
      </c>
      <c r="V106" s="205" t="e">
        <f ca="1">+IF(AND(ISNUMBER(OFFSET('Sanitation Data'!$C$5,0,10*ROW('Sanitation Data'!C100))),'Data Summary'!CK106="Yes"),100-OFFSET('Sanitation Data'!$C$5,0,10*ROW('Sanitation Data'!C100)),NA())</f>
        <v>#N/A</v>
      </c>
      <c r="W106" s="205" t="e">
        <f ca="1">+IF(AND(ISNUMBER(OFFSET('Sanitation Data'!$C$7,0,10*ROW('Sanitation Data'!C100))),'Data Summary'!CL106="Yes"),OFFSET('Sanitation Data'!$C$7,0,10*ROW('Sanitation Data'!C100)),NA())</f>
        <v>#N/A</v>
      </c>
      <c r="X106" s="205" t="e">
        <f ca="1">+IF(AND(ISNUMBER(OFFSET('Sanitation Data'!$C$11,0,10*ROW('Sanitation Data'!C100))),'Data Summary'!CM106="Yes"),OFFSET('Sanitation Data'!$C$11,0,10*ROW('Sanitation Data'!C100)),NA())</f>
        <v>#N/A</v>
      </c>
      <c r="Y106" s="205" t="e">
        <f ca="1">+IF(AND(ISNUMBER(OFFSET('Sanitation Data'!$C$12,0,10*ROW('Sanitation Data'!C100))),'Data Summary'!CN106="Yes"),OFFSET('Sanitation Data'!$C$12,0,10*ROW('Sanitation Data'!C100)),NA())</f>
        <v>#N/A</v>
      </c>
      <c r="Z106" s="205" t="e">
        <f ca="1">+IF(AND(ISNUMBER(OFFSET('Sanitation Data'!$C$13,0,10*ROW('Sanitation Data'!C100))),'Data Summary'!CO106="Yes"),OFFSET('Sanitation Data'!$C$13,0,10*ROW('Sanitation Data'!C100)),NA())</f>
        <v>#N/A</v>
      </c>
      <c r="AA106" s="205" t="e">
        <f ca="1">+IF(AND(ISNUMBER(OFFSET('Sanitation Data'!$D$5,0,10*ROW('Sanitation Data'!D100))),'Data Summary'!CP106="Yes"),100-OFFSET('Sanitation Data'!$D$5,0,10*ROW('Sanitation Data'!D100)),NA())</f>
        <v>#N/A</v>
      </c>
      <c r="AB106" s="205" t="e">
        <f ca="1">+IF(AND(ISNUMBER(OFFSET('Sanitation Data'!$D$7,0,10*ROW('Sanitation Data'!D100))),'Data Summary'!CQ106="Yes"),OFFSET('Sanitation Data'!$D$7,0,10*ROW('Sanitation Data'!D100)),NA())</f>
        <v>#N/A</v>
      </c>
      <c r="AC106" s="205" t="e">
        <f ca="1">+IF(AND(ISNUMBER(OFFSET('Sanitation Data'!$D$11,0,10*ROW('Sanitation Data'!D100))),'Data Summary'!CR106="Yes"),OFFSET('Sanitation Data'!$D$11,0,10*ROW('Sanitation Data'!D100)),NA())</f>
        <v>#N/A</v>
      </c>
      <c r="AD106" s="205" t="e">
        <f ca="1">+IF(AND(ISNUMBER(OFFSET('Sanitation Data'!$D$12,0,10*ROW('Sanitation Data'!D100))),'Data Summary'!CS106="Yes"),OFFSET('Sanitation Data'!$D$12,0,10*ROW('Sanitation Data'!D100)),NA())</f>
        <v>#N/A</v>
      </c>
      <c r="AE106" s="205" t="e">
        <f ca="1">+IF(AND(ISNUMBER(OFFSET('Sanitation Data'!$D$13,0,10*ROW('Sanitation Data'!D100))),'Data Summary'!CT106="Yes"),OFFSET('Sanitation Data'!$D$13,0,10*ROW('Sanitation Data'!D100)),NA())</f>
        <v>#N/A</v>
      </c>
      <c r="AF106" s="205" t="e">
        <f ca="1">+IF(AND(ISNUMBER(OFFSET('Sanitation Data'!$E$5,0,10*ROW('Sanitation Data'!E100))),'Data Summary'!CU106="Yes"),100-OFFSET('Sanitation Data'!$E$5,0,10*ROW('Sanitation Data'!E100)),NA())</f>
        <v>#N/A</v>
      </c>
      <c r="AG106" s="205" t="e">
        <f ca="1">+IF(AND(ISNUMBER(OFFSET('Sanitation Data'!$E$7,0,10*ROW('Sanitation Data'!E100))),'Data Summary'!CV106="Yes"),OFFSET('Sanitation Data'!$E$7,0,10*ROW('Sanitation Data'!E100)),NA())</f>
        <v>#N/A</v>
      </c>
      <c r="AH106" s="205" t="e">
        <f ca="1">+IF(AND(ISNUMBER(OFFSET('Sanitation Data'!$E$11,0,10*ROW('Sanitation Data'!E100))),'Data Summary'!CW106="Yes"),OFFSET('Sanitation Data'!$E$11,0,10*ROW('Sanitation Data'!E100)),NA())</f>
        <v>#N/A</v>
      </c>
      <c r="AI106" s="205" t="e">
        <f ca="1">+IF(AND(ISNUMBER(OFFSET('Sanitation Data'!$E$12,0,10*ROW('Sanitation Data'!E100))),'Data Summary'!CX106="Yes"),OFFSET('Sanitation Data'!$E$12,0,10*ROW('Sanitation Data'!E100)),NA())</f>
        <v>#N/A</v>
      </c>
      <c r="AJ106" s="205" t="e">
        <f ca="1">+IF(AND(ISNUMBER(OFFSET('Sanitation Data'!$E$13,0,10*ROW('Sanitation Data'!E100))),'Data Summary'!CY106="Yes"),OFFSET('Sanitation Data'!$E$13,0,10*ROW('Sanitation Data'!E100)),NA())</f>
        <v>#N/A</v>
      </c>
      <c r="AK106" s="205" t="e">
        <f ca="1">+IF(AND(ISNUMBER(OFFSET('Sanitation Data'!$F$5,0,10*ROW('Sanitation Data'!F100))),'Data Summary'!CZ106="Yes"),100-OFFSET('Sanitation Data'!$F$5,0,10*ROW('Sanitation Data'!F100)),NA())</f>
        <v>#N/A</v>
      </c>
      <c r="AL106" s="205" t="e">
        <f ca="1">+IF(AND(ISNUMBER(OFFSET('Sanitation Data'!$F$7,0,10*ROW('Sanitation Data'!F100))),'Data Summary'!DA106="Yes"),OFFSET('Sanitation Data'!$F$7,0,10*ROW('Sanitation Data'!F100)),NA())</f>
        <v>#N/A</v>
      </c>
      <c r="AM106" s="205" t="e">
        <f ca="1">+IF(AND(ISNUMBER(OFFSET('Sanitation Data'!$F$11,0,10*ROW('Sanitation Data'!F100))),'Data Summary'!DB106="Yes"),OFFSET('Sanitation Data'!$F$11,0,10*ROW('Sanitation Data'!F100)),NA())</f>
        <v>#N/A</v>
      </c>
      <c r="AN106" s="205" t="e">
        <f ca="1">+IF(AND(ISNUMBER(OFFSET('Sanitation Data'!$F$12,0,10*ROW('Sanitation Data'!F100))),'Data Summary'!DC106="Yes"),OFFSET('Sanitation Data'!$F$12,0,10*ROW('Sanitation Data'!F100)),NA())</f>
        <v>#N/A</v>
      </c>
      <c r="AO106" s="205" t="e">
        <f ca="1">+IF(AND(ISNUMBER(OFFSET('Sanitation Data'!$F$13,0,10*ROW('Sanitation Data'!F100))),'Data Summary'!DD106="Yes"),OFFSET('Sanitation Data'!$F$13,0,10*ROW('Sanitation Data'!F100)),NA())</f>
        <v>#N/A</v>
      </c>
      <c r="AP106" s="205" t="e">
        <f ca="1">+IF(AND(ISNUMBER(OFFSET('Sanitation Data'!$G$5,0,10*ROW('Sanitation Data'!G100))),'Data Summary'!DE106="Yes"),100-OFFSET('Sanitation Data'!$G$5,0,10*ROW('Sanitation Data'!G100)),NA())</f>
        <v>#N/A</v>
      </c>
      <c r="AQ106" s="205" t="e">
        <f ca="1">+IF(AND(ISNUMBER(OFFSET('Sanitation Data'!$G$7,0,10*ROW('Sanitation Data'!G100))),'Data Summary'!DF106="Yes"),OFFSET('Sanitation Data'!$G$7,0,10*ROW('Sanitation Data'!G100)),NA())</f>
        <v>#N/A</v>
      </c>
      <c r="AR106" s="205" t="e">
        <f ca="1">+IF(AND(ISNUMBER(OFFSET('Sanitation Data'!$G$11,0,10*ROW('Sanitation Data'!G100))),'Data Summary'!DG106="Yes"),OFFSET('Sanitation Data'!$G$11,0,10*ROW('Sanitation Data'!G100)),NA())</f>
        <v>#N/A</v>
      </c>
      <c r="AS106" s="205" t="e">
        <f ca="1">+IF(AND(ISNUMBER(OFFSET('Sanitation Data'!$G$12,0,10*ROW('Sanitation Data'!G100))),'Data Summary'!DH106="Yes"),OFFSET('Sanitation Data'!$G$12,0,10*ROW('Sanitation Data'!G100)),NA())</f>
        <v>#N/A</v>
      </c>
      <c r="AT106" s="205" t="e">
        <f ca="1">+IF(AND(ISNUMBER(OFFSET('Sanitation Data'!$G$13,0,10*ROW('Sanitation Data'!G100))),'Data Summary'!DI106="Yes"),OFFSET('Sanitation Data'!$G$13,0,10*ROW('Sanitation Data'!G100)),NA())</f>
        <v>#N/A</v>
      </c>
      <c r="AU106" s="205" t="e">
        <f ca="1">+IF(AND(ISNUMBER(OFFSET('Sanitation Data'!$H$5,0,10*ROW('Sanitation Data'!H100))),'Data Summary'!DJ106="Yes"),100-OFFSET('Sanitation Data'!$H$5,0,10*ROW('Sanitation Data'!H100)),NA())</f>
        <v>#N/A</v>
      </c>
      <c r="AV106" s="205" t="e">
        <f ca="1">+IF(AND(ISNUMBER(OFFSET('Sanitation Data'!$H$7,0,10*ROW('Sanitation Data'!H100))),'Data Summary'!DK106="Yes"),OFFSET('Sanitation Data'!$H$7,0,10*ROW('Sanitation Data'!H100)),NA())</f>
        <v>#N/A</v>
      </c>
      <c r="AW106" s="205" t="e">
        <f ca="1">+IF(AND(ISNUMBER(OFFSET('Sanitation Data'!$H$11,0,10*ROW('Sanitation Data'!H100))),'Data Summary'!DL106="Yes"),OFFSET('Sanitation Data'!$H$11,0,10*ROW('Sanitation Data'!H100)),NA())</f>
        <v>#N/A</v>
      </c>
      <c r="AX106" s="205" t="e">
        <f ca="1">+IF(AND(ISNUMBER(OFFSET('Sanitation Data'!$H$12,0,10*ROW('Sanitation Data'!H100))),'Data Summary'!DM106="Yes"),OFFSET('Sanitation Data'!$H$12,0,10*ROW('Sanitation Data'!H100)),NA())</f>
        <v>#N/A</v>
      </c>
      <c r="AY106" s="205" t="e">
        <f ca="1">+IF(AND(ISNUMBER(OFFSET('Sanitation Data'!$H$13,0,10*ROW('Sanitation Data'!H100))),'Data Summary'!DN106="Yes"),OFFSET('Sanitation Data'!$H$13,0,10*ROW('Sanitation Data'!H100)),NA())</f>
        <v>#N/A</v>
      </c>
      <c r="AZ106" s="206" t="e">
        <f ca="1">+IF(AND(ISNUMBER(OFFSET('Hygiene Data'!$C$6,0,10*ROW('Hygiene Data'!C100))),'Data Summary'!DO106="Yes"),OFFSET('Hygiene Data'!$C$6,0,10*ROW('Hygiene Data'!C100)),NA())</f>
        <v>#N/A</v>
      </c>
      <c r="BA106" s="206" t="e">
        <f ca="1">+IF(AND(ISNUMBER(OFFSET('Hygiene Data'!$C$8,0,10*ROW('Hygiene Data'!C100))),'Data Summary'!DP106="Yes"),OFFSET('Hygiene Data'!$C$8,0,10*ROW('Hygiene Data'!C100)),NA())</f>
        <v>#N/A</v>
      </c>
      <c r="BB106" s="206" t="e">
        <f ca="1">+IF(AND(ISNUMBER(OFFSET('Hygiene Data'!$C$10,0,10*ROW('Hygiene Data'!C100))),'Data Summary'!DQ106="Yes"),OFFSET('Hygiene Data'!$C$10,0,10*ROW('Hygiene Data'!C100)),NA())</f>
        <v>#N/A</v>
      </c>
      <c r="BC106" s="206" t="e">
        <f ca="1">+IF(AND(ISNUMBER(OFFSET('Hygiene Data'!$D$6,0,10*ROW('Hygiene Data'!D100))),'Data Summary'!DR106="Yes"),OFFSET('Hygiene Data'!$D$6,0,10*ROW('Hygiene Data'!D100)),NA())</f>
        <v>#N/A</v>
      </c>
      <c r="BD106" s="206" t="e">
        <f ca="1">+IF(AND(ISNUMBER(OFFSET('Hygiene Data'!$D$8,0,10*ROW('Hygiene Data'!D100))),'Data Summary'!DS106="Yes"),OFFSET('Hygiene Data'!$D$8,0,10*ROW('Hygiene Data'!D100)),NA())</f>
        <v>#N/A</v>
      </c>
      <c r="BE106" s="206" t="e">
        <f ca="1">+IF(AND(ISNUMBER(OFFSET('Hygiene Data'!$D$10,0,10*ROW('Hygiene Data'!D100))),'Data Summary'!DT106="Yes"),OFFSET('Hygiene Data'!$D$10,0,10*ROW('Hygiene Data'!D100)),NA())</f>
        <v>#N/A</v>
      </c>
      <c r="BF106" s="206" t="e">
        <f ca="1">+IF(AND(ISNUMBER(OFFSET('Hygiene Data'!$E$6,0,10*ROW('Hygiene Data'!E100))),'Data Summary'!DU106="Yes"),OFFSET('Hygiene Data'!$E$6,0,10*ROW('Hygiene Data'!E100)),NA())</f>
        <v>#N/A</v>
      </c>
      <c r="BG106" s="206" t="e">
        <f ca="1">+IF(AND(ISNUMBER(OFFSET('Hygiene Data'!$E$8,0,10*ROW('Hygiene Data'!E100))),'Data Summary'!DV106="Yes"),OFFSET('Hygiene Data'!$E$8,0,10*ROW('Hygiene Data'!E100)),NA())</f>
        <v>#N/A</v>
      </c>
      <c r="BH106" s="206" t="e">
        <f ca="1">+IF(AND(ISNUMBER(OFFSET('Hygiene Data'!$E$10,0,10*ROW('Hygiene Data'!E100))),'Data Summary'!DW106="Yes"),OFFSET('Hygiene Data'!$E$10,0,10*ROW('Hygiene Data'!E100)),NA())</f>
        <v>#N/A</v>
      </c>
      <c r="BI106" s="206" t="e">
        <f ca="1">+IF(AND(ISNUMBER(OFFSET('Hygiene Data'!$F$6,0,10*ROW('Hygiene Data'!F100))),'Data Summary'!DX106="Yes"),OFFSET('Hygiene Data'!$F$6,0,10*ROW('Hygiene Data'!F100)),NA())</f>
        <v>#N/A</v>
      </c>
      <c r="BJ106" s="206" t="e">
        <f ca="1">+IF(AND(ISNUMBER(OFFSET('Hygiene Data'!$F$8,0,10*ROW('Hygiene Data'!F100))),'Data Summary'!DY106="Yes"),OFFSET('Hygiene Data'!$F$8,0,10*ROW('Hygiene Data'!F100)),NA())</f>
        <v>#N/A</v>
      </c>
      <c r="BK106" s="206" t="e">
        <f ca="1">+IF(AND(ISNUMBER(OFFSET('Hygiene Data'!$F$10,0,10*ROW('Hygiene Data'!F100))),'Data Summary'!DZ106="Yes"),OFFSET('Hygiene Data'!$F$10,0,10*ROW('Hygiene Data'!F100)),NA())</f>
        <v>#N/A</v>
      </c>
      <c r="BL106" s="206" t="e">
        <f ca="1">+IF(AND(ISNUMBER(OFFSET('Hygiene Data'!$G$6,0,10*ROW('Hygiene Data'!G100))),'Data Summary'!EA106="Yes"),OFFSET('Hygiene Data'!$G$6,0,10*ROW('Hygiene Data'!G100)),NA())</f>
        <v>#N/A</v>
      </c>
      <c r="BM106" s="206" t="e">
        <f ca="1">+IF(AND(ISNUMBER(OFFSET('Hygiene Data'!$G$8,0,10*ROW('Hygiene Data'!G100))),'Data Summary'!EB106="Yes"),OFFSET('Hygiene Data'!$G$8,0,10*ROW('Hygiene Data'!G100)),NA())</f>
        <v>#N/A</v>
      </c>
      <c r="BN106" s="206" t="e">
        <f ca="1">+IF(AND(ISNUMBER(OFFSET('Hygiene Data'!$G$10,0,10*ROW('Hygiene Data'!G100))),'Data Summary'!EC106="Yes"),OFFSET('Hygiene Data'!$G$10,0,10*ROW('Hygiene Data'!G100)),NA())</f>
        <v>#N/A</v>
      </c>
      <c r="BO106" s="206" t="e">
        <f ca="1">+IF(AND(ISNUMBER(OFFSET('Hygiene Data'!$H$6,0,10*ROW('Hygiene Data'!H100))),'Data Summary'!ED106="Yes"),OFFSET('Hygiene Data'!$H$6,0,10*ROW('Hygiene Data'!H100)),NA())</f>
        <v>#N/A</v>
      </c>
      <c r="BP106" s="206" t="e">
        <f ca="1">+IF(AND(ISNUMBER(OFFSET('Hygiene Data'!$H$8,0,10*ROW('Hygiene Data'!H100))),'Data Summary'!EE106="Yes"),OFFSET('Hygiene Data'!$H$8,0,10*ROW('Hygiene Data'!H100)),NA())</f>
        <v>#N/A</v>
      </c>
      <c r="BQ106" s="206" t="e">
        <f ca="1">+IF(AND(ISNUMBER(OFFSET('Hygiene Data'!$H$10,0,10*ROW('Hygiene Data'!H100))),'Data Summary'!EF106="Yes"),OFFSET('Hygiene Data'!$H$10,0,10*ROW('Hygiene Data'!H100)),NA())</f>
        <v>#N/A</v>
      </c>
    </row>
    <row r="107" spans="1:69" x14ac:dyDescent="0.25">
      <c r="A107" s="59" t="e">
        <f ca="1">+IF(OFFSET('Water Data'!$B$1,0,10*ROW('Water Data'!B101))="",NA(),OFFSET('Water Data'!$B$1,0,10*ROW('Water Data'!B101)))</f>
        <v>#N/A</v>
      </c>
      <c r="B107" s="59" t="e">
        <f ca="1">+IF(OFFSET('Water Data'!$A$3,0,10*ROW('Water Data'!A104))="",NA(),OFFSET('Water Data'!$A$3,0,10*ROW('Water Data'!A104)))</f>
        <v>#N/A</v>
      </c>
      <c r="C107" s="59" t="e">
        <f ca="1">+IF(OFFSET('Water Data'!$C$3,0,10*ROW('Water Data'!C104))="",NA(),OFFSET('Water Data'!$C$3,0,10*ROW('Water Data'!C104)))</f>
        <v>#N/A</v>
      </c>
      <c r="D107" s="433" t="e">
        <f ca="1">+IF(AND(ISNUMBER(OFFSET('Water Data'!$C$5,0,10*ROW('Water Data'!C101))),'Data Summary'!BS107="Yes"),100-OFFSET('Water Data'!$C$5,0,10*ROW('Water Data'!C101)),NA())</f>
        <v>#N/A</v>
      </c>
      <c r="E107" s="433" t="e">
        <f ca="1">+IF(AND(ISNUMBER(OFFSET('Water Data'!$C$7,0,10*ROW('Water Data'!C101))),'Data Summary'!BT107="Yes"),OFFSET('Water Data'!$C$7,0,10*ROW('Water Data'!C101)),NA())</f>
        <v>#N/A</v>
      </c>
      <c r="F107" s="433" t="e">
        <f ca="1">+IF(AND(ISNUMBER(OFFSET('Water Data'!$C$10,0,10*ROW('Water Data'!C101))),'Data Summary'!BU107="Yes"),OFFSET('Water Data'!$C$10,0,10*ROW('Water Data'!C101)),NA())</f>
        <v>#N/A</v>
      </c>
      <c r="G107" s="433" t="e">
        <f ca="1">+IF(AND(ISNUMBER(OFFSET('Water Data'!$D$5,0,10*ROW('Water Data'!D101))),'Data Summary'!BV107="Yes"),100-OFFSET('Water Data'!$D$5,0,10*ROW('Water Data'!D101)),NA())</f>
        <v>#N/A</v>
      </c>
      <c r="H107" s="433" t="e">
        <f ca="1">+IF(AND(ISNUMBER(OFFSET('Water Data'!$D$7,0,10*ROW('Water Data'!D101))),'Data Summary'!BW107="Yes"),OFFSET('Water Data'!$D$7,0,10*ROW('Water Data'!D101)),NA())</f>
        <v>#N/A</v>
      </c>
      <c r="I107" s="433" t="e">
        <f ca="1">+IF(AND(ISNUMBER(OFFSET('Water Data'!$D$10,0,10*ROW('Water Data'!D101))),'Data Summary'!BX107="Yes"),OFFSET('Water Data'!$D$10,0,10*ROW('Water Data'!D101)),NA())</f>
        <v>#N/A</v>
      </c>
      <c r="J107" s="433" t="e">
        <f ca="1">+IF(AND(ISNUMBER(OFFSET('Water Data'!$E$5,0,10*ROW('Water Data'!E101))),'Data Summary'!BY107="Yes"),100-OFFSET('Water Data'!$E$5,0,10*ROW('Water Data'!E101)),NA())</f>
        <v>#N/A</v>
      </c>
      <c r="K107" s="433" t="e">
        <f ca="1">+IF(AND(ISNUMBER(OFFSET('Water Data'!$E$7,0,10*ROW('Water Data'!E101))),'Data Summary'!BZ107="Yes"),OFFSET('Water Data'!$E$7,0,10*ROW('Water Data'!E101)),NA())</f>
        <v>#N/A</v>
      </c>
      <c r="L107" s="433" t="e">
        <f ca="1">+IF(AND(ISNUMBER(OFFSET('Water Data'!$E$10,0,10*ROW('Water Data'!E101))),'Data Summary'!CA107="Yes"),OFFSET('Water Data'!$E$10,0,10*ROW('Water Data'!E101)),NA())</f>
        <v>#N/A</v>
      </c>
      <c r="M107" s="433" t="e">
        <f ca="1">+IF(AND(ISNUMBER(OFFSET('Water Data'!$F$5,0,10*ROW('Water Data'!F101))),'Data Summary'!CB107="Yes"),100-OFFSET('Water Data'!$F$5,0,10*ROW('Water Data'!F101)),NA())</f>
        <v>#N/A</v>
      </c>
      <c r="N107" s="433" t="e">
        <f ca="1">+IF(AND(ISNUMBER(OFFSET('Water Data'!$F$7,0,10*ROW('Water Data'!F101))),'Data Summary'!CC107="Yes"),OFFSET('Water Data'!$F$7,0,10*ROW('Water Data'!F101)),NA())</f>
        <v>#N/A</v>
      </c>
      <c r="O107" s="433" t="e">
        <f ca="1">+IF(AND(ISNUMBER(OFFSET('Water Data'!$F$10,0,10*ROW('Water Data'!F101))),'Data Summary'!CD107="Yes"),OFFSET('Water Data'!$F$10,0,10*ROW('Water Data'!F101)),NA())</f>
        <v>#N/A</v>
      </c>
      <c r="P107" s="433" t="e">
        <f ca="1">+IF(AND(ISNUMBER(OFFSET('Water Data'!$G$5,0,10*ROW('Water Data'!G101))),'Data Summary'!CE107="Yes"),100-OFFSET('Water Data'!$G$5,0,10*ROW('Water Data'!G101)),NA())</f>
        <v>#N/A</v>
      </c>
      <c r="Q107" s="433" t="e">
        <f ca="1">+IF(AND(ISNUMBER(OFFSET('Water Data'!$G$7,0,10*ROW('Water Data'!G101))),'Data Summary'!CF107="Yes"),OFFSET('Water Data'!$G$7,0,10*ROW('Water Data'!G101)),NA())</f>
        <v>#N/A</v>
      </c>
      <c r="R107" s="433" t="e">
        <f ca="1">+IF(AND(ISNUMBER(OFFSET('Water Data'!$G$10,0,10*ROW('Water Data'!G101))),'Data Summary'!CG107="Yes"),OFFSET('Water Data'!$G$10,0,10*ROW('Water Data'!G101)),NA())</f>
        <v>#N/A</v>
      </c>
      <c r="S107" s="433" t="e">
        <f ca="1">+IF(AND(ISNUMBER(OFFSET('Water Data'!$H$5,0,10*ROW('Water Data'!H101))),'Data Summary'!CH107="Yes"),100-OFFSET('Water Data'!$H$5,0,10*ROW('Water Data'!H101)),NA())</f>
        <v>#N/A</v>
      </c>
      <c r="T107" s="433" t="e">
        <f ca="1">+IF(AND(ISNUMBER(OFFSET('Water Data'!$H$7,0,10*ROW('Water Data'!H101))),'Data Summary'!CI107="Yes"),OFFSET('Water Data'!$H$7,0,10*ROW('Water Data'!H101)),NA())</f>
        <v>#N/A</v>
      </c>
      <c r="U107" s="433" t="e">
        <f ca="1">+IF(AND(ISNUMBER(OFFSET('Water Data'!$H$10,0,10*ROW('Water Data'!H101))),'Data Summary'!CJ107="Yes"),OFFSET('Water Data'!$H$10,0,10*ROW('Water Data'!H101)),NA())</f>
        <v>#N/A</v>
      </c>
      <c r="V107" s="205" t="e">
        <f ca="1">+IF(AND(ISNUMBER(OFFSET('Sanitation Data'!$C$5,0,10*ROW('Sanitation Data'!C101))),'Data Summary'!CK107="Yes"),100-OFFSET('Sanitation Data'!$C$5,0,10*ROW('Sanitation Data'!C101)),NA())</f>
        <v>#N/A</v>
      </c>
      <c r="W107" s="205" t="e">
        <f ca="1">+IF(AND(ISNUMBER(OFFSET('Sanitation Data'!$C$7,0,10*ROW('Sanitation Data'!C101))),'Data Summary'!CL107="Yes"),OFFSET('Sanitation Data'!$C$7,0,10*ROW('Sanitation Data'!C101)),NA())</f>
        <v>#N/A</v>
      </c>
      <c r="X107" s="205" t="e">
        <f ca="1">+IF(AND(ISNUMBER(OFFSET('Sanitation Data'!$C$11,0,10*ROW('Sanitation Data'!C101))),'Data Summary'!CM107="Yes"),OFFSET('Sanitation Data'!$C$11,0,10*ROW('Sanitation Data'!C101)),NA())</f>
        <v>#N/A</v>
      </c>
      <c r="Y107" s="205" t="e">
        <f ca="1">+IF(AND(ISNUMBER(OFFSET('Sanitation Data'!$C$12,0,10*ROW('Sanitation Data'!C101))),'Data Summary'!CN107="Yes"),OFFSET('Sanitation Data'!$C$12,0,10*ROW('Sanitation Data'!C101)),NA())</f>
        <v>#N/A</v>
      </c>
      <c r="Z107" s="205" t="e">
        <f ca="1">+IF(AND(ISNUMBER(OFFSET('Sanitation Data'!$C$13,0,10*ROW('Sanitation Data'!C101))),'Data Summary'!CO107="Yes"),OFFSET('Sanitation Data'!$C$13,0,10*ROW('Sanitation Data'!C101)),NA())</f>
        <v>#N/A</v>
      </c>
      <c r="AA107" s="205" t="e">
        <f ca="1">+IF(AND(ISNUMBER(OFFSET('Sanitation Data'!$D$5,0,10*ROW('Sanitation Data'!D101))),'Data Summary'!CP107="Yes"),100-OFFSET('Sanitation Data'!$D$5,0,10*ROW('Sanitation Data'!D101)),NA())</f>
        <v>#N/A</v>
      </c>
      <c r="AB107" s="205" t="e">
        <f ca="1">+IF(AND(ISNUMBER(OFFSET('Sanitation Data'!$D$7,0,10*ROW('Sanitation Data'!D101))),'Data Summary'!CQ107="Yes"),OFFSET('Sanitation Data'!$D$7,0,10*ROW('Sanitation Data'!D101)),NA())</f>
        <v>#N/A</v>
      </c>
      <c r="AC107" s="205" t="e">
        <f ca="1">+IF(AND(ISNUMBER(OFFSET('Sanitation Data'!$D$11,0,10*ROW('Sanitation Data'!D101))),'Data Summary'!CR107="Yes"),OFFSET('Sanitation Data'!$D$11,0,10*ROW('Sanitation Data'!D101)),NA())</f>
        <v>#N/A</v>
      </c>
      <c r="AD107" s="205" t="e">
        <f ca="1">+IF(AND(ISNUMBER(OFFSET('Sanitation Data'!$D$12,0,10*ROW('Sanitation Data'!D101))),'Data Summary'!CS107="Yes"),OFFSET('Sanitation Data'!$D$12,0,10*ROW('Sanitation Data'!D101)),NA())</f>
        <v>#N/A</v>
      </c>
      <c r="AE107" s="205" t="e">
        <f ca="1">+IF(AND(ISNUMBER(OFFSET('Sanitation Data'!$D$13,0,10*ROW('Sanitation Data'!D101))),'Data Summary'!CT107="Yes"),OFFSET('Sanitation Data'!$D$13,0,10*ROW('Sanitation Data'!D101)),NA())</f>
        <v>#N/A</v>
      </c>
      <c r="AF107" s="205" t="e">
        <f ca="1">+IF(AND(ISNUMBER(OFFSET('Sanitation Data'!$E$5,0,10*ROW('Sanitation Data'!E101))),'Data Summary'!CU107="Yes"),100-OFFSET('Sanitation Data'!$E$5,0,10*ROW('Sanitation Data'!E101)),NA())</f>
        <v>#N/A</v>
      </c>
      <c r="AG107" s="205" t="e">
        <f ca="1">+IF(AND(ISNUMBER(OFFSET('Sanitation Data'!$E$7,0,10*ROW('Sanitation Data'!E101))),'Data Summary'!CV107="Yes"),OFFSET('Sanitation Data'!$E$7,0,10*ROW('Sanitation Data'!E101)),NA())</f>
        <v>#N/A</v>
      </c>
      <c r="AH107" s="205" t="e">
        <f ca="1">+IF(AND(ISNUMBER(OFFSET('Sanitation Data'!$E$11,0,10*ROW('Sanitation Data'!E101))),'Data Summary'!CW107="Yes"),OFFSET('Sanitation Data'!$E$11,0,10*ROW('Sanitation Data'!E101)),NA())</f>
        <v>#N/A</v>
      </c>
      <c r="AI107" s="205" t="e">
        <f ca="1">+IF(AND(ISNUMBER(OFFSET('Sanitation Data'!$E$12,0,10*ROW('Sanitation Data'!E101))),'Data Summary'!CX107="Yes"),OFFSET('Sanitation Data'!$E$12,0,10*ROW('Sanitation Data'!E101)),NA())</f>
        <v>#N/A</v>
      </c>
      <c r="AJ107" s="205" t="e">
        <f ca="1">+IF(AND(ISNUMBER(OFFSET('Sanitation Data'!$E$13,0,10*ROW('Sanitation Data'!E101))),'Data Summary'!CY107="Yes"),OFFSET('Sanitation Data'!$E$13,0,10*ROW('Sanitation Data'!E101)),NA())</f>
        <v>#N/A</v>
      </c>
      <c r="AK107" s="205" t="e">
        <f ca="1">+IF(AND(ISNUMBER(OFFSET('Sanitation Data'!$F$5,0,10*ROW('Sanitation Data'!F101))),'Data Summary'!CZ107="Yes"),100-OFFSET('Sanitation Data'!$F$5,0,10*ROW('Sanitation Data'!F101)),NA())</f>
        <v>#N/A</v>
      </c>
      <c r="AL107" s="205" t="e">
        <f ca="1">+IF(AND(ISNUMBER(OFFSET('Sanitation Data'!$F$7,0,10*ROW('Sanitation Data'!F101))),'Data Summary'!DA107="Yes"),OFFSET('Sanitation Data'!$F$7,0,10*ROW('Sanitation Data'!F101)),NA())</f>
        <v>#N/A</v>
      </c>
      <c r="AM107" s="205" t="e">
        <f ca="1">+IF(AND(ISNUMBER(OFFSET('Sanitation Data'!$F$11,0,10*ROW('Sanitation Data'!F101))),'Data Summary'!DB107="Yes"),OFFSET('Sanitation Data'!$F$11,0,10*ROW('Sanitation Data'!F101)),NA())</f>
        <v>#N/A</v>
      </c>
      <c r="AN107" s="205" t="e">
        <f ca="1">+IF(AND(ISNUMBER(OFFSET('Sanitation Data'!$F$12,0,10*ROW('Sanitation Data'!F101))),'Data Summary'!DC107="Yes"),OFFSET('Sanitation Data'!$F$12,0,10*ROW('Sanitation Data'!F101)),NA())</f>
        <v>#N/A</v>
      </c>
      <c r="AO107" s="205" t="e">
        <f ca="1">+IF(AND(ISNUMBER(OFFSET('Sanitation Data'!$F$13,0,10*ROW('Sanitation Data'!F101))),'Data Summary'!DD107="Yes"),OFFSET('Sanitation Data'!$F$13,0,10*ROW('Sanitation Data'!F101)),NA())</f>
        <v>#N/A</v>
      </c>
      <c r="AP107" s="205" t="e">
        <f ca="1">+IF(AND(ISNUMBER(OFFSET('Sanitation Data'!$G$5,0,10*ROW('Sanitation Data'!G101))),'Data Summary'!DE107="Yes"),100-OFFSET('Sanitation Data'!$G$5,0,10*ROW('Sanitation Data'!G101)),NA())</f>
        <v>#N/A</v>
      </c>
      <c r="AQ107" s="205" t="e">
        <f ca="1">+IF(AND(ISNUMBER(OFFSET('Sanitation Data'!$G$7,0,10*ROW('Sanitation Data'!G101))),'Data Summary'!DF107="Yes"),OFFSET('Sanitation Data'!$G$7,0,10*ROW('Sanitation Data'!G101)),NA())</f>
        <v>#N/A</v>
      </c>
      <c r="AR107" s="205" t="e">
        <f ca="1">+IF(AND(ISNUMBER(OFFSET('Sanitation Data'!$G$11,0,10*ROW('Sanitation Data'!G101))),'Data Summary'!DG107="Yes"),OFFSET('Sanitation Data'!$G$11,0,10*ROW('Sanitation Data'!G101)),NA())</f>
        <v>#N/A</v>
      </c>
      <c r="AS107" s="205" t="e">
        <f ca="1">+IF(AND(ISNUMBER(OFFSET('Sanitation Data'!$G$12,0,10*ROW('Sanitation Data'!G101))),'Data Summary'!DH107="Yes"),OFFSET('Sanitation Data'!$G$12,0,10*ROW('Sanitation Data'!G101)),NA())</f>
        <v>#N/A</v>
      </c>
      <c r="AT107" s="205" t="e">
        <f ca="1">+IF(AND(ISNUMBER(OFFSET('Sanitation Data'!$G$13,0,10*ROW('Sanitation Data'!G101))),'Data Summary'!DI107="Yes"),OFFSET('Sanitation Data'!$G$13,0,10*ROW('Sanitation Data'!G101)),NA())</f>
        <v>#N/A</v>
      </c>
      <c r="AU107" s="205" t="e">
        <f ca="1">+IF(AND(ISNUMBER(OFFSET('Sanitation Data'!$H$5,0,10*ROW('Sanitation Data'!H101))),'Data Summary'!DJ107="Yes"),100-OFFSET('Sanitation Data'!$H$5,0,10*ROW('Sanitation Data'!H101)),NA())</f>
        <v>#N/A</v>
      </c>
      <c r="AV107" s="205" t="e">
        <f ca="1">+IF(AND(ISNUMBER(OFFSET('Sanitation Data'!$H$7,0,10*ROW('Sanitation Data'!H101))),'Data Summary'!DK107="Yes"),OFFSET('Sanitation Data'!$H$7,0,10*ROW('Sanitation Data'!H101)),NA())</f>
        <v>#N/A</v>
      </c>
      <c r="AW107" s="205" t="e">
        <f ca="1">+IF(AND(ISNUMBER(OFFSET('Sanitation Data'!$H$11,0,10*ROW('Sanitation Data'!H101))),'Data Summary'!DL107="Yes"),OFFSET('Sanitation Data'!$H$11,0,10*ROW('Sanitation Data'!H101)),NA())</f>
        <v>#N/A</v>
      </c>
      <c r="AX107" s="205" t="e">
        <f ca="1">+IF(AND(ISNUMBER(OFFSET('Sanitation Data'!$H$12,0,10*ROW('Sanitation Data'!H101))),'Data Summary'!DM107="Yes"),OFFSET('Sanitation Data'!$H$12,0,10*ROW('Sanitation Data'!H101)),NA())</f>
        <v>#N/A</v>
      </c>
      <c r="AY107" s="205" t="e">
        <f ca="1">+IF(AND(ISNUMBER(OFFSET('Sanitation Data'!$H$13,0,10*ROW('Sanitation Data'!H101))),'Data Summary'!DN107="Yes"),OFFSET('Sanitation Data'!$H$13,0,10*ROW('Sanitation Data'!H101)),NA())</f>
        <v>#N/A</v>
      </c>
      <c r="AZ107" s="206" t="e">
        <f ca="1">+IF(AND(ISNUMBER(OFFSET('Hygiene Data'!$C$6,0,10*ROW('Hygiene Data'!C101))),'Data Summary'!DO107="Yes"),OFFSET('Hygiene Data'!$C$6,0,10*ROW('Hygiene Data'!C101)),NA())</f>
        <v>#N/A</v>
      </c>
      <c r="BA107" s="206" t="e">
        <f ca="1">+IF(AND(ISNUMBER(OFFSET('Hygiene Data'!$C$8,0,10*ROW('Hygiene Data'!C101))),'Data Summary'!DP107="Yes"),OFFSET('Hygiene Data'!$C$8,0,10*ROW('Hygiene Data'!C101)),NA())</f>
        <v>#N/A</v>
      </c>
      <c r="BB107" s="206" t="e">
        <f ca="1">+IF(AND(ISNUMBER(OFFSET('Hygiene Data'!$C$10,0,10*ROW('Hygiene Data'!C101))),'Data Summary'!DQ107="Yes"),OFFSET('Hygiene Data'!$C$10,0,10*ROW('Hygiene Data'!C101)),NA())</f>
        <v>#N/A</v>
      </c>
      <c r="BC107" s="206" t="e">
        <f ca="1">+IF(AND(ISNUMBER(OFFSET('Hygiene Data'!$D$6,0,10*ROW('Hygiene Data'!D101))),'Data Summary'!DR107="Yes"),OFFSET('Hygiene Data'!$D$6,0,10*ROW('Hygiene Data'!D101)),NA())</f>
        <v>#N/A</v>
      </c>
      <c r="BD107" s="206" t="e">
        <f ca="1">+IF(AND(ISNUMBER(OFFSET('Hygiene Data'!$D$8,0,10*ROW('Hygiene Data'!D101))),'Data Summary'!DS107="Yes"),OFFSET('Hygiene Data'!$D$8,0,10*ROW('Hygiene Data'!D101)),NA())</f>
        <v>#N/A</v>
      </c>
      <c r="BE107" s="206" t="e">
        <f ca="1">+IF(AND(ISNUMBER(OFFSET('Hygiene Data'!$D$10,0,10*ROW('Hygiene Data'!D101))),'Data Summary'!DT107="Yes"),OFFSET('Hygiene Data'!$D$10,0,10*ROW('Hygiene Data'!D101)),NA())</f>
        <v>#N/A</v>
      </c>
      <c r="BF107" s="206" t="e">
        <f ca="1">+IF(AND(ISNUMBER(OFFSET('Hygiene Data'!$E$6,0,10*ROW('Hygiene Data'!E101))),'Data Summary'!DU107="Yes"),OFFSET('Hygiene Data'!$E$6,0,10*ROW('Hygiene Data'!E101)),NA())</f>
        <v>#N/A</v>
      </c>
      <c r="BG107" s="206" t="e">
        <f ca="1">+IF(AND(ISNUMBER(OFFSET('Hygiene Data'!$E$8,0,10*ROW('Hygiene Data'!E101))),'Data Summary'!DV107="Yes"),OFFSET('Hygiene Data'!$E$8,0,10*ROW('Hygiene Data'!E101)),NA())</f>
        <v>#N/A</v>
      </c>
      <c r="BH107" s="206" t="e">
        <f ca="1">+IF(AND(ISNUMBER(OFFSET('Hygiene Data'!$E$10,0,10*ROW('Hygiene Data'!E101))),'Data Summary'!DW107="Yes"),OFFSET('Hygiene Data'!$E$10,0,10*ROW('Hygiene Data'!E101)),NA())</f>
        <v>#N/A</v>
      </c>
      <c r="BI107" s="206" t="e">
        <f ca="1">+IF(AND(ISNUMBER(OFFSET('Hygiene Data'!$F$6,0,10*ROW('Hygiene Data'!F101))),'Data Summary'!DX107="Yes"),OFFSET('Hygiene Data'!$F$6,0,10*ROW('Hygiene Data'!F101)),NA())</f>
        <v>#N/A</v>
      </c>
      <c r="BJ107" s="206" t="e">
        <f ca="1">+IF(AND(ISNUMBER(OFFSET('Hygiene Data'!$F$8,0,10*ROW('Hygiene Data'!F101))),'Data Summary'!DY107="Yes"),OFFSET('Hygiene Data'!$F$8,0,10*ROW('Hygiene Data'!F101)),NA())</f>
        <v>#N/A</v>
      </c>
      <c r="BK107" s="206" t="e">
        <f ca="1">+IF(AND(ISNUMBER(OFFSET('Hygiene Data'!$F$10,0,10*ROW('Hygiene Data'!F101))),'Data Summary'!DZ107="Yes"),OFFSET('Hygiene Data'!$F$10,0,10*ROW('Hygiene Data'!F101)),NA())</f>
        <v>#N/A</v>
      </c>
      <c r="BL107" s="206" t="e">
        <f ca="1">+IF(AND(ISNUMBER(OFFSET('Hygiene Data'!$G$6,0,10*ROW('Hygiene Data'!G101))),'Data Summary'!EA107="Yes"),OFFSET('Hygiene Data'!$G$6,0,10*ROW('Hygiene Data'!G101)),NA())</f>
        <v>#N/A</v>
      </c>
      <c r="BM107" s="206" t="e">
        <f ca="1">+IF(AND(ISNUMBER(OFFSET('Hygiene Data'!$G$8,0,10*ROW('Hygiene Data'!G101))),'Data Summary'!EB107="Yes"),OFFSET('Hygiene Data'!$G$8,0,10*ROW('Hygiene Data'!G101)),NA())</f>
        <v>#N/A</v>
      </c>
      <c r="BN107" s="206" t="e">
        <f ca="1">+IF(AND(ISNUMBER(OFFSET('Hygiene Data'!$G$10,0,10*ROW('Hygiene Data'!G101))),'Data Summary'!EC107="Yes"),OFFSET('Hygiene Data'!$G$10,0,10*ROW('Hygiene Data'!G101)),NA())</f>
        <v>#N/A</v>
      </c>
      <c r="BO107" s="206" t="e">
        <f ca="1">+IF(AND(ISNUMBER(OFFSET('Hygiene Data'!$H$6,0,10*ROW('Hygiene Data'!H101))),'Data Summary'!ED107="Yes"),OFFSET('Hygiene Data'!$H$6,0,10*ROW('Hygiene Data'!H101)),NA())</f>
        <v>#N/A</v>
      </c>
      <c r="BP107" s="206" t="e">
        <f ca="1">+IF(AND(ISNUMBER(OFFSET('Hygiene Data'!$H$8,0,10*ROW('Hygiene Data'!H101))),'Data Summary'!EE107="Yes"),OFFSET('Hygiene Data'!$H$8,0,10*ROW('Hygiene Data'!H101)),NA())</f>
        <v>#N/A</v>
      </c>
      <c r="BQ107" s="206" t="e">
        <f ca="1">+IF(AND(ISNUMBER(OFFSET('Hygiene Data'!$H$10,0,10*ROW('Hygiene Data'!H101))),'Data Summary'!EF107="Yes"),OFFSET('Hygiene Data'!$H$10,0,10*ROW('Hygiene Data'!H101)),NA())</f>
        <v>#N/A</v>
      </c>
    </row>
    <row r="108" spans="1:69" x14ac:dyDescent="0.25">
      <c r="A108" s="59" t="e">
        <f ca="1">+IF(OFFSET('Water Data'!$B$1,0,10*ROW('Water Data'!B102))="",NA(),OFFSET('Water Data'!$B$1,0,10*ROW('Water Data'!B102)))</f>
        <v>#N/A</v>
      </c>
      <c r="B108" s="59" t="e">
        <f ca="1">+IF(OFFSET('Water Data'!$A$3,0,10*ROW('Water Data'!A105))="",NA(),OFFSET('Water Data'!$A$3,0,10*ROW('Water Data'!A105)))</f>
        <v>#N/A</v>
      </c>
      <c r="C108" s="59" t="e">
        <f ca="1">+IF(OFFSET('Water Data'!$C$3,0,10*ROW('Water Data'!C105))="",NA(),OFFSET('Water Data'!$C$3,0,10*ROW('Water Data'!C105)))</f>
        <v>#N/A</v>
      </c>
      <c r="D108" s="433" t="e">
        <f ca="1">+IF(AND(ISNUMBER(OFFSET('Water Data'!$C$5,0,10*ROW('Water Data'!C102))),'Data Summary'!BS108="Yes"),100-OFFSET('Water Data'!$C$5,0,10*ROW('Water Data'!C102)),NA())</f>
        <v>#N/A</v>
      </c>
      <c r="E108" s="433" t="e">
        <f ca="1">+IF(AND(ISNUMBER(OFFSET('Water Data'!$C$7,0,10*ROW('Water Data'!C102))),'Data Summary'!BT108="Yes"),OFFSET('Water Data'!$C$7,0,10*ROW('Water Data'!C102)),NA())</f>
        <v>#N/A</v>
      </c>
      <c r="F108" s="433" t="e">
        <f ca="1">+IF(AND(ISNUMBER(OFFSET('Water Data'!$C$10,0,10*ROW('Water Data'!C102))),'Data Summary'!BU108="Yes"),OFFSET('Water Data'!$C$10,0,10*ROW('Water Data'!C102)),NA())</f>
        <v>#N/A</v>
      </c>
      <c r="G108" s="433" t="e">
        <f ca="1">+IF(AND(ISNUMBER(OFFSET('Water Data'!$D$5,0,10*ROW('Water Data'!D102))),'Data Summary'!BV108="Yes"),100-OFFSET('Water Data'!$D$5,0,10*ROW('Water Data'!D102)),NA())</f>
        <v>#N/A</v>
      </c>
      <c r="H108" s="433" t="e">
        <f ca="1">+IF(AND(ISNUMBER(OFFSET('Water Data'!$D$7,0,10*ROW('Water Data'!D102))),'Data Summary'!BW108="Yes"),OFFSET('Water Data'!$D$7,0,10*ROW('Water Data'!D102)),NA())</f>
        <v>#N/A</v>
      </c>
      <c r="I108" s="433" t="e">
        <f ca="1">+IF(AND(ISNUMBER(OFFSET('Water Data'!$D$10,0,10*ROW('Water Data'!D102))),'Data Summary'!BX108="Yes"),OFFSET('Water Data'!$D$10,0,10*ROW('Water Data'!D102)),NA())</f>
        <v>#N/A</v>
      </c>
      <c r="J108" s="433" t="e">
        <f ca="1">+IF(AND(ISNUMBER(OFFSET('Water Data'!$E$5,0,10*ROW('Water Data'!E102))),'Data Summary'!BY108="Yes"),100-OFFSET('Water Data'!$E$5,0,10*ROW('Water Data'!E102)),NA())</f>
        <v>#N/A</v>
      </c>
      <c r="K108" s="433" t="e">
        <f ca="1">+IF(AND(ISNUMBER(OFFSET('Water Data'!$E$7,0,10*ROW('Water Data'!E102))),'Data Summary'!BZ108="Yes"),OFFSET('Water Data'!$E$7,0,10*ROW('Water Data'!E102)),NA())</f>
        <v>#N/A</v>
      </c>
      <c r="L108" s="433" t="e">
        <f ca="1">+IF(AND(ISNUMBER(OFFSET('Water Data'!$E$10,0,10*ROW('Water Data'!E102))),'Data Summary'!CA108="Yes"),OFFSET('Water Data'!$E$10,0,10*ROW('Water Data'!E102)),NA())</f>
        <v>#N/A</v>
      </c>
      <c r="M108" s="433" t="e">
        <f ca="1">+IF(AND(ISNUMBER(OFFSET('Water Data'!$F$5,0,10*ROW('Water Data'!F102))),'Data Summary'!CB108="Yes"),100-OFFSET('Water Data'!$F$5,0,10*ROW('Water Data'!F102)),NA())</f>
        <v>#N/A</v>
      </c>
      <c r="N108" s="433" t="e">
        <f ca="1">+IF(AND(ISNUMBER(OFFSET('Water Data'!$F$7,0,10*ROW('Water Data'!F102))),'Data Summary'!CC108="Yes"),OFFSET('Water Data'!$F$7,0,10*ROW('Water Data'!F102)),NA())</f>
        <v>#N/A</v>
      </c>
      <c r="O108" s="433" t="e">
        <f ca="1">+IF(AND(ISNUMBER(OFFSET('Water Data'!$F$10,0,10*ROW('Water Data'!F102))),'Data Summary'!CD108="Yes"),OFFSET('Water Data'!$F$10,0,10*ROW('Water Data'!F102)),NA())</f>
        <v>#N/A</v>
      </c>
      <c r="P108" s="433" t="e">
        <f ca="1">+IF(AND(ISNUMBER(OFFSET('Water Data'!$G$5,0,10*ROW('Water Data'!G102))),'Data Summary'!CE108="Yes"),100-OFFSET('Water Data'!$G$5,0,10*ROW('Water Data'!G102)),NA())</f>
        <v>#N/A</v>
      </c>
      <c r="Q108" s="433" t="e">
        <f ca="1">+IF(AND(ISNUMBER(OFFSET('Water Data'!$G$7,0,10*ROW('Water Data'!G102))),'Data Summary'!CF108="Yes"),OFFSET('Water Data'!$G$7,0,10*ROW('Water Data'!G102)),NA())</f>
        <v>#N/A</v>
      </c>
      <c r="R108" s="433" t="e">
        <f ca="1">+IF(AND(ISNUMBER(OFFSET('Water Data'!$G$10,0,10*ROW('Water Data'!G102))),'Data Summary'!CG108="Yes"),OFFSET('Water Data'!$G$10,0,10*ROW('Water Data'!G102)),NA())</f>
        <v>#N/A</v>
      </c>
      <c r="S108" s="433" t="e">
        <f ca="1">+IF(AND(ISNUMBER(OFFSET('Water Data'!$H$5,0,10*ROW('Water Data'!H102))),'Data Summary'!CH108="Yes"),100-OFFSET('Water Data'!$H$5,0,10*ROW('Water Data'!H102)),NA())</f>
        <v>#N/A</v>
      </c>
      <c r="T108" s="433" t="e">
        <f ca="1">+IF(AND(ISNUMBER(OFFSET('Water Data'!$H$7,0,10*ROW('Water Data'!H102))),'Data Summary'!CI108="Yes"),OFFSET('Water Data'!$H$7,0,10*ROW('Water Data'!H102)),NA())</f>
        <v>#N/A</v>
      </c>
      <c r="U108" s="433" t="e">
        <f ca="1">+IF(AND(ISNUMBER(OFFSET('Water Data'!$H$10,0,10*ROW('Water Data'!H102))),'Data Summary'!CJ108="Yes"),OFFSET('Water Data'!$H$10,0,10*ROW('Water Data'!H102)),NA())</f>
        <v>#N/A</v>
      </c>
      <c r="V108" s="205" t="e">
        <f ca="1">+IF(AND(ISNUMBER(OFFSET('Sanitation Data'!$C$5,0,10*ROW('Sanitation Data'!C102))),'Data Summary'!CK108="Yes"),100-OFFSET('Sanitation Data'!$C$5,0,10*ROW('Sanitation Data'!C102)),NA())</f>
        <v>#N/A</v>
      </c>
      <c r="W108" s="205" t="e">
        <f ca="1">+IF(AND(ISNUMBER(OFFSET('Sanitation Data'!$C$7,0,10*ROW('Sanitation Data'!C102))),'Data Summary'!CL108="Yes"),OFFSET('Sanitation Data'!$C$7,0,10*ROW('Sanitation Data'!C102)),NA())</f>
        <v>#N/A</v>
      </c>
      <c r="X108" s="205" t="e">
        <f ca="1">+IF(AND(ISNUMBER(OFFSET('Sanitation Data'!$C$11,0,10*ROW('Sanitation Data'!C102))),'Data Summary'!CM108="Yes"),OFFSET('Sanitation Data'!$C$11,0,10*ROW('Sanitation Data'!C102)),NA())</f>
        <v>#N/A</v>
      </c>
      <c r="Y108" s="205" t="e">
        <f ca="1">+IF(AND(ISNUMBER(OFFSET('Sanitation Data'!$C$12,0,10*ROW('Sanitation Data'!C102))),'Data Summary'!CN108="Yes"),OFFSET('Sanitation Data'!$C$12,0,10*ROW('Sanitation Data'!C102)),NA())</f>
        <v>#N/A</v>
      </c>
      <c r="Z108" s="205" t="e">
        <f ca="1">+IF(AND(ISNUMBER(OFFSET('Sanitation Data'!$C$13,0,10*ROW('Sanitation Data'!C102))),'Data Summary'!CO108="Yes"),OFFSET('Sanitation Data'!$C$13,0,10*ROW('Sanitation Data'!C102)),NA())</f>
        <v>#N/A</v>
      </c>
      <c r="AA108" s="205" t="e">
        <f ca="1">+IF(AND(ISNUMBER(OFFSET('Sanitation Data'!$D$5,0,10*ROW('Sanitation Data'!D102))),'Data Summary'!CP108="Yes"),100-OFFSET('Sanitation Data'!$D$5,0,10*ROW('Sanitation Data'!D102)),NA())</f>
        <v>#N/A</v>
      </c>
      <c r="AB108" s="205" t="e">
        <f ca="1">+IF(AND(ISNUMBER(OFFSET('Sanitation Data'!$D$7,0,10*ROW('Sanitation Data'!D102))),'Data Summary'!CQ108="Yes"),OFFSET('Sanitation Data'!$D$7,0,10*ROW('Sanitation Data'!D102)),NA())</f>
        <v>#N/A</v>
      </c>
      <c r="AC108" s="205" t="e">
        <f ca="1">+IF(AND(ISNUMBER(OFFSET('Sanitation Data'!$D$11,0,10*ROW('Sanitation Data'!D102))),'Data Summary'!CR108="Yes"),OFFSET('Sanitation Data'!$D$11,0,10*ROW('Sanitation Data'!D102)),NA())</f>
        <v>#N/A</v>
      </c>
      <c r="AD108" s="205" t="e">
        <f ca="1">+IF(AND(ISNUMBER(OFFSET('Sanitation Data'!$D$12,0,10*ROW('Sanitation Data'!D102))),'Data Summary'!CS108="Yes"),OFFSET('Sanitation Data'!$D$12,0,10*ROW('Sanitation Data'!D102)),NA())</f>
        <v>#N/A</v>
      </c>
      <c r="AE108" s="205" t="e">
        <f ca="1">+IF(AND(ISNUMBER(OFFSET('Sanitation Data'!$D$13,0,10*ROW('Sanitation Data'!D102))),'Data Summary'!CT108="Yes"),OFFSET('Sanitation Data'!$D$13,0,10*ROW('Sanitation Data'!D102)),NA())</f>
        <v>#N/A</v>
      </c>
      <c r="AF108" s="205" t="e">
        <f ca="1">+IF(AND(ISNUMBER(OFFSET('Sanitation Data'!$E$5,0,10*ROW('Sanitation Data'!E102))),'Data Summary'!CU108="Yes"),100-OFFSET('Sanitation Data'!$E$5,0,10*ROW('Sanitation Data'!E102)),NA())</f>
        <v>#N/A</v>
      </c>
      <c r="AG108" s="205" t="e">
        <f ca="1">+IF(AND(ISNUMBER(OFFSET('Sanitation Data'!$E$7,0,10*ROW('Sanitation Data'!E102))),'Data Summary'!CV108="Yes"),OFFSET('Sanitation Data'!$E$7,0,10*ROW('Sanitation Data'!E102)),NA())</f>
        <v>#N/A</v>
      </c>
      <c r="AH108" s="205" t="e">
        <f ca="1">+IF(AND(ISNUMBER(OFFSET('Sanitation Data'!$E$11,0,10*ROW('Sanitation Data'!E102))),'Data Summary'!CW108="Yes"),OFFSET('Sanitation Data'!$E$11,0,10*ROW('Sanitation Data'!E102)),NA())</f>
        <v>#N/A</v>
      </c>
      <c r="AI108" s="205" t="e">
        <f ca="1">+IF(AND(ISNUMBER(OFFSET('Sanitation Data'!$E$12,0,10*ROW('Sanitation Data'!E102))),'Data Summary'!CX108="Yes"),OFFSET('Sanitation Data'!$E$12,0,10*ROW('Sanitation Data'!E102)),NA())</f>
        <v>#N/A</v>
      </c>
      <c r="AJ108" s="205" t="e">
        <f ca="1">+IF(AND(ISNUMBER(OFFSET('Sanitation Data'!$E$13,0,10*ROW('Sanitation Data'!E102))),'Data Summary'!CY108="Yes"),OFFSET('Sanitation Data'!$E$13,0,10*ROW('Sanitation Data'!E102)),NA())</f>
        <v>#N/A</v>
      </c>
      <c r="AK108" s="205" t="e">
        <f ca="1">+IF(AND(ISNUMBER(OFFSET('Sanitation Data'!$F$5,0,10*ROW('Sanitation Data'!F102))),'Data Summary'!CZ108="Yes"),100-OFFSET('Sanitation Data'!$F$5,0,10*ROW('Sanitation Data'!F102)),NA())</f>
        <v>#N/A</v>
      </c>
      <c r="AL108" s="205" t="e">
        <f ca="1">+IF(AND(ISNUMBER(OFFSET('Sanitation Data'!$F$7,0,10*ROW('Sanitation Data'!F102))),'Data Summary'!DA108="Yes"),OFFSET('Sanitation Data'!$F$7,0,10*ROW('Sanitation Data'!F102)),NA())</f>
        <v>#N/A</v>
      </c>
      <c r="AM108" s="205" t="e">
        <f ca="1">+IF(AND(ISNUMBER(OFFSET('Sanitation Data'!$F$11,0,10*ROW('Sanitation Data'!F102))),'Data Summary'!DB108="Yes"),OFFSET('Sanitation Data'!$F$11,0,10*ROW('Sanitation Data'!F102)),NA())</f>
        <v>#N/A</v>
      </c>
      <c r="AN108" s="205" t="e">
        <f ca="1">+IF(AND(ISNUMBER(OFFSET('Sanitation Data'!$F$12,0,10*ROW('Sanitation Data'!F102))),'Data Summary'!DC108="Yes"),OFFSET('Sanitation Data'!$F$12,0,10*ROW('Sanitation Data'!F102)),NA())</f>
        <v>#N/A</v>
      </c>
      <c r="AO108" s="205" t="e">
        <f ca="1">+IF(AND(ISNUMBER(OFFSET('Sanitation Data'!$F$13,0,10*ROW('Sanitation Data'!F102))),'Data Summary'!DD108="Yes"),OFFSET('Sanitation Data'!$F$13,0,10*ROW('Sanitation Data'!F102)),NA())</f>
        <v>#N/A</v>
      </c>
      <c r="AP108" s="205" t="e">
        <f ca="1">+IF(AND(ISNUMBER(OFFSET('Sanitation Data'!$G$5,0,10*ROW('Sanitation Data'!G102))),'Data Summary'!DE108="Yes"),100-OFFSET('Sanitation Data'!$G$5,0,10*ROW('Sanitation Data'!G102)),NA())</f>
        <v>#N/A</v>
      </c>
      <c r="AQ108" s="205" t="e">
        <f ca="1">+IF(AND(ISNUMBER(OFFSET('Sanitation Data'!$G$7,0,10*ROW('Sanitation Data'!G102))),'Data Summary'!DF108="Yes"),OFFSET('Sanitation Data'!$G$7,0,10*ROW('Sanitation Data'!G102)),NA())</f>
        <v>#N/A</v>
      </c>
      <c r="AR108" s="205" t="e">
        <f ca="1">+IF(AND(ISNUMBER(OFFSET('Sanitation Data'!$G$11,0,10*ROW('Sanitation Data'!G102))),'Data Summary'!DG108="Yes"),OFFSET('Sanitation Data'!$G$11,0,10*ROW('Sanitation Data'!G102)),NA())</f>
        <v>#N/A</v>
      </c>
      <c r="AS108" s="205" t="e">
        <f ca="1">+IF(AND(ISNUMBER(OFFSET('Sanitation Data'!$G$12,0,10*ROW('Sanitation Data'!G102))),'Data Summary'!DH108="Yes"),OFFSET('Sanitation Data'!$G$12,0,10*ROW('Sanitation Data'!G102)),NA())</f>
        <v>#N/A</v>
      </c>
      <c r="AT108" s="205" t="e">
        <f ca="1">+IF(AND(ISNUMBER(OFFSET('Sanitation Data'!$G$13,0,10*ROW('Sanitation Data'!G102))),'Data Summary'!DI108="Yes"),OFFSET('Sanitation Data'!$G$13,0,10*ROW('Sanitation Data'!G102)),NA())</f>
        <v>#N/A</v>
      </c>
      <c r="AU108" s="205" t="e">
        <f ca="1">+IF(AND(ISNUMBER(OFFSET('Sanitation Data'!$H$5,0,10*ROW('Sanitation Data'!H102))),'Data Summary'!DJ108="Yes"),100-OFFSET('Sanitation Data'!$H$5,0,10*ROW('Sanitation Data'!H102)),NA())</f>
        <v>#N/A</v>
      </c>
      <c r="AV108" s="205" t="e">
        <f ca="1">+IF(AND(ISNUMBER(OFFSET('Sanitation Data'!$H$7,0,10*ROW('Sanitation Data'!H102))),'Data Summary'!DK108="Yes"),OFFSET('Sanitation Data'!$H$7,0,10*ROW('Sanitation Data'!H102)),NA())</f>
        <v>#N/A</v>
      </c>
      <c r="AW108" s="205" t="e">
        <f ca="1">+IF(AND(ISNUMBER(OFFSET('Sanitation Data'!$H$11,0,10*ROW('Sanitation Data'!H102))),'Data Summary'!DL108="Yes"),OFFSET('Sanitation Data'!$H$11,0,10*ROW('Sanitation Data'!H102)),NA())</f>
        <v>#N/A</v>
      </c>
      <c r="AX108" s="205" t="e">
        <f ca="1">+IF(AND(ISNUMBER(OFFSET('Sanitation Data'!$H$12,0,10*ROW('Sanitation Data'!H102))),'Data Summary'!DM108="Yes"),OFFSET('Sanitation Data'!$H$12,0,10*ROW('Sanitation Data'!H102)),NA())</f>
        <v>#N/A</v>
      </c>
      <c r="AY108" s="205" t="e">
        <f ca="1">+IF(AND(ISNUMBER(OFFSET('Sanitation Data'!$H$13,0,10*ROW('Sanitation Data'!H102))),'Data Summary'!DN108="Yes"),OFFSET('Sanitation Data'!$H$13,0,10*ROW('Sanitation Data'!H102)),NA())</f>
        <v>#N/A</v>
      </c>
      <c r="AZ108" s="206" t="e">
        <f ca="1">+IF(AND(ISNUMBER(OFFSET('Hygiene Data'!$C$6,0,10*ROW('Hygiene Data'!C102))),'Data Summary'!DO108="Yes"),OFFSET('Hygiene Data'!$C$6,0,10*ROW('Hygiene Data'!C102)),NA())</f>
        <v>#N/A</v>
      </c>
      <c r="BA108" s="206" t="e">
        <f ca="1">+IF(AND(ISNUMBER(OFFSET('Hygiene Data'!$C$8,0,10*ROW('Hygiene Data'!C102))),'Data Summary'!DP108="Yes"),OFFSET('Hygiene Data'!$C$8,0,10*ROW('Hygiene Data'!C102)),NA())</f>
        <v>#N/A</v>
      </c>
      <c r="BB108" s="206" t="e">
        <f ca="1">+IF(AND(ISNUMBER(OFFSET('Hygiene Data'!$C$10,0,10*ROW('Hygiene Data'!C102))),'Data Summary'!DQ108="Yes"),OFFSET('Hygiene Data'!$C$10,0,10*ROW('Hygiene Data'!C102)),NA())</f>
        <v>#N/A</v>
      </c>
      <c r="BC108" s="206" t="e">
        <f ca="1">+IF(AND(ISNUMBER(OFFSET('Hygiene Data'!$D$6,0,10*ROW('Hygiene Data'!D102))),'Data Summary'!DR108="Yes"),OFFSET('Hygiene Data'!$D$6,0,10*ROW('Hygiene Data'!D102)),NA())</f>
        <v>#N/A</v>
      </c>
      <c r="BD108" s="206" t="e">
        <f ca="1">+IF(AND(ISNUMBER(OFFSET('Hygiene Data'!$D$8,0,10*ROW('Hygiene Data'!D102))),'Data Summary'!DS108="Yes"),OFFSET('Hygiene Data'!$D$8,0,10*ROW('Hygiene Data'!D102)),NA())</f>
        <v>#N/A</v>
      </c>
      <c r="BE108" s="206" t="e">
        <f ca="1">+IF(AND(ISNUMBER(OFFSET('Hygiene Data'!$D$10,0,10*ROW('Hygiene Data'!D102))),'Data Summary'!DT108="Yes"),OFFSET('Hygiene Data'!$D$10,0,10*ROW('Hygiene Data'!D102)),NA())</f>
        <v>#N/A</v>
      </c>
      <c r="BF108" s="206" t="e">
        <f ca="1">+IF(AND(ISNUMBER(OFFSET('Hygiene Data'!$E$6,0,10*ROW('Hygiene Data'!E102))),'Data Summary'!DU108="Yes"),OFFSET('Hygiene Data'!$E$6,0,10*ROW('Hygiene Data'!E102)),NA())</f>
        <v>#N/A</v>
      </c>
      <c r="BG108" s="206" t="e">
        <f ca="1">+IF(AND(ISNUMBER(OFFSET('Hygiene Data'!$E$8,0,10*ROW('Hygiene Data'!E102))),'Data Summary'!DV108="Yes"),OFFSET('Hygiene Data'!$E$8,0,10*ROW('Hygiene Data'!E102)),NA())</f>
        <v>#N/A</v>
      </c>
      <c r="BH108" s="206" t="e">
        <f ca="1">+IF(AND(ISNUMBER(OFFSET('Hygiene Data'!$E$10,0,10*ROW('Hygiene Data'!E102))),'Data Summary'!DW108="Yes"),OFFSET('Hygiene Data'!$E$10,0,10*ROW('Hygiene Data'!E102)),NA())</f>
        <v>#N/A</v>
      </c>
      <c r="BI108" s="206" t="e">
        <f ca="1">+IF(AND(ISNUMBER(OFFSET('Hygiene Data'!$F$6,0,10*ROW('Hygiene Data'!F102))),'Data Summary'!DX108="Yes"),OFFSET('Hygiene Data'!$F$6,0,10*ROW('Hygiene Data'!F102)),NA())</f>
        <v>#N/A</v>
      </c>
      <c r="BJ108" s="206" t="e">
        <f ca="1">+IF(AND(ISNUMBER(OFFSET('Hygiene Data'!$F$8,0,10*ROW('Hygiene Data'!F102))),'Data Summary'!DY108="Yes"),OFFSET('Hygiene Data'!$F$8,0,10*ROW('Hygiene Data'!F102)),NA())</f>
        <v>#N/A</v>
      </c>
      <c r="BK108" s="206" t="e">
        <f ca="1">+IF(AND(ISNUMBER(OFFSET('Hygiene Data'!$F$10,0,10*ROW('Hygiene Data'!F102))),'Data Summary'!DZ108="Yes"),OFFSET('Hygiene Data'!$F$10,0,10*ROW('Hygiene Data'!F102)),NA())</f>
        <v>#N/A</v>
      </c>
      <c r="BL108" s="206" t="e">
        <f ca="1">+IF(AND(ISNUMBER(OFFSET('Hygiene Data'!$G$6,0,10*ROW('Hygiene Data'!G102))),'Data Summary'!EA108="Yes"),OFFSET('Hygiene Data'!$G$6,0,10*ROW('Hygiene Data'!G102)),NA())</f>
        <v>#N/A</v>
      </c>
      <c r="BM108" s="206" t="e">
        <f ca="1">+IF(AND(ISNUMBER(OFFSET('Hygiene Data'!$G$8,0,10*ROW('Hygiene Data'!G102))),'Data Summary'!EB108="Yes"),OFFSET('Hygiene Data'!$G$8,0,10*ROW('Hygiene Data'!G102)),NA())</f>
        <v>#N/A</v>
      </c>
      <c r="BN108" s="206" t="e">
        <f ca="1">+IF(AND(ISNUMBER(OFFSET('Hygiene Data'!$G$10,0,10*ROW('Hygiene Data'!G102))),'Data Summary'!EC108="Yes"),OFFSET('Hygiene Data'!$G$10,0,10*ROW('Hygiene Data'!G102)),NA())</f>
        <v>#N/A</v>
      </c>
      <c r="BO108" s="206" t="e">
        <f ca="1">+IF(AND(ISNUMBER(OFFSET('Hygiene Data'!$H$6,0,10*ROW('Hygiene Data'!H102))),'Data Summary'!ED108="Yes"),OFFSET('Hygiene Data'!$H$6,0,10*ROW('Hygiene Data'!H102)),NA())</f>
        <v>#N/A</v>
      </c>
      <c r="BP108" s="206" t="e">
        <f ca="1">+IF(AND(ISNUMBER(OFFSET('Hygiene Data'!$H$8,0,10*ROW('Hygiene Data'!H102))),'Data Summary'!EE108="Yes"),OFFSET('Hygiene Data'!$H$8,0,10*ROW('Hygiene Data'!H102)),NA())</f>
        <v>#N/A</v>
      </c>
      <c r="BQ108" s="206" t="e">
        <f ca="1">+IF(AND(ISNUMBER(OFFSET('Hygiene Data'!$H$10,0,10*ROW('Hygiene Data'!H102))),'Data Summary'!EF108="Yes"),OFFSET('Hygiene Data'!$H$10,0,10*ROW('Hygiene Data'!H102)),NA())</f>
        <v>#N/A</v>
      </c>
    </row>
    <row r="109" spans="1:69" x14ac:dyDescent="0.25">
      <c r="A109" s="59" t="e">
        <f ca="1">+IF(OFFSET('Water Data'!$B$1,0,10*ROW('Water Data'!B103))="",NA(),OFFSET('Water Data'!$B$1,0,10*ROW('Water Data'!B103)))</f>
        <v>#N/A</v>
      </c>
      <c r="B109" s="59" t="e">
        <f ca="1">+IF(OFFSET('Water Data'!$A$3,0,10*ROW('Water Data'!A106))="",NA(),OFFSET('Water Data'!$A$3,0,10*ROW('Water Data'!A106)))</f>
        <v>#N/A</v>
      </c>
      <c r="C109" s="59" t="e">
        <f ca="1">+IF(OFFSET('Water Data'!$C$3,0,10*ROW('Water Data'!C106))="",NA(),OFFSET('Water Data'!$C$3,0,10*ROW('Water Data'!C106)))</f>
        <v>#N/A</v>
      </c>
      <c r="D109" s="433" t="e">
        <f ca="1">+IF(AND(ISNUMBER(OFFSET('Water Data'!$C$5,0,10*ROW('Water Data'!C103))),'Data Summary'!BS109="Yes"),100-OFFSET('Water Data'!$C$5,0,10*ROW('Water Data'!C103)),NA())</f>
        <v>#N/A</v>
      </c>
      <c r="E109" s="433" t="e">
        <f ca="1">+IF(AND(ISNUMBER(OFFSET('Water Data'!$C$7,0,10*ROW('Water Data'!C103))),'Data Summary'!BT109="Yes"),OFFSET('Water Data'!$C$7,0,10*ROW('Water Data'!C103)),NA())</f>
        <v>#N/A</v>
      </c>
      <c r="F109" s="433" t="e">
        <f ca="1">+IF(AND(ISNUMBER(OFFSET('Water Data'!$C$10,0,10*ROW('Water Data'!C103))),'Data Summary'!BU109="Yes"),OFFSET('Water Data'!$C$10,0,10*ROW('Water Data'!C103)),NA())</f>
        <v>#N/A</v>
      </c>
      <c r="G109" s="433" t="e">
        <f ca="1">+IF(AND(ISNUMBER(OFFSET('Water Data'!$D$5,0,10*ROW('Water Data'!D103))),'Data Summary'!BV109="Yes"),100-OFFSET('Water Data'!$D$5,0,10*ROW('Water Data'!D103)),NA())</f>
        <v>#N/A</v>
      </c>
      <c r="H109" s="433" t="e">
        <f ca="1">+IF(AND(ISNUMBER(OFFSET('Water Data'!$D$7,0,10*ROW('Water Data'!D103))),'Data Summary'!BW109="Yes"),OFFSET('Water Data'!$D$7,0,10*ROW('Water Data'!D103)),NA())</f>
        <v>#N/A</v>
      </c>
      <c r="I109" s="433" t="e">
        <f ca="1">+IF(AND(ISNUMBER(OFFSET('Water Data'!$D$10,0,10*ROW('Water Data'!D103))),'Data Summary'!BX109="Yes"),OFFSET('Water Data'!$D$10,0,10*ROW('Water Data'!D103)),NA())</f>
        <v>#N/A</v>
      </c>
      <c r="J109" s="433" t="e">
        <f ca="1">+IF(AND(ISNUMBER(OFFSET('Water Data'!$E$5,0,10*ROW('Water Data'!E103))),'Data Summary'!BY109="Yes"),100-OFFSET('Water Data'!$E$5,0,10*ROW('Water Data'!E103)),NA())</f>
        <v>#N/A</v>
      </c>
      <c r="K109" s="433" t="e">
        <f ca="1">+IF(AND(ISNUMBER(OFFSET('Water Data'!$E$7,0,10*ROW('Water Data'!E103))),'Data Summary'!BZ109="Yes"),OFFSET('Water Data'!$E$7,0,10*ROW('Water Data'!E103)),NA())</f>
        <v>#N/A</v>
      </c>
      <c r="L109" s="433" t="e">
        <f ca="1">+IF(AND(ISNUMBER(OFFSET('Water Data'!$E$10,0,10*ROW('Water Data'!E103))),'Data Summary'!CA109="Yes"),OFFSET('Water Data'!$E$10,0,10*ROW('Water Data'!E103)),NA())</f>
        <v>#N/A</v>
      </c>
      <c r="M109" s="433" t="e">
        <f ca="1">+IF(AND(ISNUMBER(OFFSET('Water Data'!$F$5,0,10*ROW('Water Data'!F103))),'Data Summary'!CB109="Yes"),100-OFFSET('Water Data'!$F$5,0,10*ROW('Water Data'!F103)),NA())</f>
        <v>#N/A</v>
      </c>
      <c r="N109" s="433" t="e">
        <f ca="1">+IF(AND(ISNUMBER(OFFSET('Water Data'!$F$7,0,10*ROW('Water Data'!F103))),'Data Summary'!CC109="Yes"),OFFSET('Water Data'!$F$7,0,10*ROW('Water Data'!F103)),NA())</f>
        <v>#N/A</v>
      </c>
      <c r="O109" s="433" t="e">
        <f ca="1">+IF(AND(ISNUMBER(OFFSET('Water Data'!$F$10,0,10*ROW('Water Data'!F103))),'Data Summary'!CD109="Yes"),OFFSET('Water Data'!$F$10,0,10*ROW('Water Data'!F103)),NA())</f>
        <v>#N/A</v>
      </c>
      <c r="P109" s="433" t="e">
        <f ca="1">+IF(AND(ISNUMBER(OFFSET('Water Data'!$G$5,0,10*ROW('Water Data'!G103))),'Data Summary'!CE109="Yes"),100-OFFSET('Water Data'!$G$5,0,10*ROW('Water Data'!G103)),NA())</f>
        <v>#N/A</v>
      </c>
      <c r="Q109" s="433" t="e">
        <f ca="1">+IF(AND(ISNUMBER(OFFSET('Water Data'!$G$7,0,10*ROW('Water Data'!G103))),'Data Summary'!CF109="Yes"),OFFSET('Water Data'!$G$7,0,10*ROW('Water Data'!G103)),NA())</f>
        <v>#N/A</v>
      </c>
      <c r="R109" s="433" t="e">
        <f ca="1">+IF(AND(ISNUMBER(OFFSET('Water Data'!$G$10,0,10*ROW('Water Data'!G103))),'Data Summary'!CG109="Yes"),OFFSET('Water Data'!$G$10,0,10*ROW('Water Data'!G103)),NA())</f>
        <v>#N/A</v>
      </c>
      <c r="S109" s="433" t="e">
        <f ca="1">+IF(AND(ISNUMBER(OFFSET('Water Data'!$H$5,0,10*ROW('Water Data'!H103))),'Data Summary'!CH109="Yes"),100-OFFSET('Water Data'!$H$5,0,10*ROW('Water Data'!H103)),NA())</f>
        <v>#N/A</v>
      </c>
      <c r="T109" s="433" t="e">
        <f ca="1">+IF(AND(ISNUMBER(OFFSET('Water Data'!$H$7,0,10*ROW('Water Data'!H103))),'Data Summary'!CI109="Yes"),OFFSET('Water Data'!$H$7,0,10*ROW('Water Data'!H103)),NA())</f>
        <v>#N/A</v>
      </c>
      <c r="U109" s="433" t="e">
        <f ca="1">+IF(AND(ISNUMBER(OFFSET('Water Data'!$H$10,0,10*ROW('Water Data'!H103))),'Data Summary'!CJ109="Yes"),OFFSET('Water Data'!$H$10,0,10*ROW('Water Data'!H103)),NA())</f>
        <v>#N/A</v>
      </c>
      <c r="V109" s="205" t="e">
        <f ca="1">+IF(AND(ISNUMBER(OFFSET('Sanitation Data'!$C$5,0,10*ROW('Sanitation Data'!C103))),'Data Summary'!CK109="Yes"),100-OFFSET('Sanitation Data'!$C$5,0,10*ROW('Sanitation Data'!C103)),NA())</f>
        <v>#N/A</v>
      </c>
      <c r="W109" s="205" t="e">
        <f ca="1">+IF(AND(ISNUMBER(OFFSET('Sanitation Data'!$C$7,0,10*ROW('Sanitation Data'!C103))),'Data Summary'!CL109="Yes"),OFFSET('Sanitation Data'!$C$7,0,10*ROW('Sanitation Data'!C103)),NA())</f>
        <v>#N/A</v>
      </c>
      <c r="X109" s="205" t="e">
        <f ca="1">+IF(AND(ISNUMBER(OFFSET('Sanitation Data'!$C$11,0,10*ROW('Sanitation Data'!C103))),'Data Summary'!CM109="Yes"),OFFSET('Sanitation Data'!$C$11,0,10*ROW('Sanitation Data'!C103)),NA())</f>
        <v>#N/A</v>
      </c>
      <c r="Y109" s="205" t="e">
        <f ca="1">+IF(AND(ISNUMBER(OFFSET('Sanitation Data'!$C$12,0,10*ROW('Sanitation Data'!C103))),'Data Summary'!CN109="Yes"),OFFSET('Sanitation Data'!$C$12,0,10*ROW('Sanitation Data'!C103)),NA())</f>
        <v>#N/A</v>
      </c>
      <c r="Z109" s="205" t="e">
        <f ca="1">+IF(AND(ISNUMBER(OFFSET('Sanitation Data'!$C$13,0,10*ROW('Sanitation Data'!C103))),'Data Summary'!CO109="Yes"),OFFSET('Sanitation Data'!$C$13,0,10*ROW('Sanitation Data'!C103)),NA())</f>
        <v>#N/A</v>
      </c>
      <c r="AA109" s="205" t="e">
        <f ca="1">+IF(AND(ISNUMBER(OFFSET('Sanitation Data'!$D$5,0,10*ROW('Sanitation Data'!D103))),'Data Summary'!CP109="Yes"),100-OFFSET('Sanitation Data'!$D$5,0,10*ROW('Sanitation Data'!D103)),NA())</f>
        <v>#N/A</v>
      </c>
      <c r="AB109" s="205" t="e">
        <f ca="1">+IF(AND(ISNUMBER(OFFSET('Sanitation Data'!$D$7,0,10*ROW('Sanitation Data'!D103))),'Data Summary'!CQ109="Yes"),OFFSET('Sanitation Data'!$D$7,0,10*ROW('Sanitation Data'!D103)),NA())</f>
        <v>#N/A</v>
      </c>
      <c r="AC109" s="205" t="e">
        <f ca="1">+IF(AND(ISNUMBER(OFFSET('Sanitation Data'!$D$11,0,10*ROW('Sanitation Data'!D103))),'Data Summary'!CR109="Yes"),OFFSET('Sanitation Data'!$D$11,0,10*ROW('Sanitation Data'!D103)),NA())</f>
        <v>#N/A</v>
      </c>
      <c r="AD109" s="205" t="e">
        <f ca="1">+IF(AND(ISNUMBER(OFFSET('Sanitation Data'!$D$12,0,10*ROW('Sanitation Data'!D103))),'Data Summary'!CS109="Yes"),OFFSET('Sanitation Data'!$D$12,0,10*ROW('Sanitation Data'!D103)),NA())</f>
        <v>#N/A</v>
      </c>
      <c r="AE109" s="205" t="e">
        <f ca="1">+IF(AND(ISNUMBER(OFFSET('Sanitation Data'!$D$13,0,10*ROW('Sanitation Data'!D103))),'Data Summary'!CT109="Yes"),OFFSET('Sanitation Data'!$D$13,0,10*ROW('Sanitation Data'!D103)),NA())</f>
        <v>#N/A</v>
      </c>
      <c r="AF109" s="205" t="e">
        <f ca="1">+IF(AND(ISNUMBER(OFFSET('Sanitation Data'!$E$5,0,10*ROW('Sanitation Data'!E103))),'Data Summary'!CU109="Yes"),100-OFFSET('Sanitation Data'!$E$5,0,10*ROW('Sanitation Data'!E103)),NA())</f>
        <v>#N/A</v>
      </c>
      <c r="AG109" s="205" t="e">
        <f ca="1">+IF(AND(ISNUMBER(OFFSET('Sanitation Data'!$E$7,0,10*ROW('Sanitation Data'!E103))),'Data Summary'!CV109="Yes"),OFFSET('Sanitation Data'!$E$7,0,10*ROW('Sanitation Data'!E103)),NA())</f>
        <v>#N/A</v>
      </c>
      <c r="AH109" s="205" t="e">
        <f ca="1">+IF(AND(ISNUMBER(OFFSET('Sanitation Data'!$E$11,0,10*ROW('Sanitation Data'!E103))),'Data Summary'!CW109="Yes"),OFFSET('Sanitation Data'!$E$11,0,10*ROW('Sanitation Data'!E103)),NA())</f>
        <v>#N/A</v>
      </c>
      <c r="AI109" s="205" t="e">
        <f ca="1">+IF(AND(ISNUMBER(OFFSET('Sanitation Data'!$E$12,0,10*ROW('Sanitation Data'!E103))),'Data Summary'!CX109="Yes"),OFFSET('Sanitation Data'!$E$12,0,10*ROW('Sanitation Data'!E103)),NA())</f>
        <v>#N/A</v>
      </c>
      <c r="AJ109" s="205" t="e">
        <f ca="1">+IF(AND(ISNUMBER(OFFSET('Sanitation Data'!$E$13,0,10*ROW('Sanitation Data'!E103))),'Data Summary'!CY109="Yes"),OFFSET('Sanitation Data'!$E$13,0,10*ROW('Sanitation Data'!E103)),NA())</f>
        <v>#N/A</v>
      </c>
      <c r="AK109" s="205" t="e">
        <f ca="1">+IF(AND(ISNUMBER(OFFSET('Sanitation Data'!$F$5,0,10*ROW('Sanitation Data'!F103))),'Data Summary'!CZ109="Yes"),100-OFFSET('Sanitation Data'!$F$5,0,10*ROW('Sanitation Data'!F103)),NA())</f>
        <v>#N/A</v>
      </c>
      <c r="AL109" s="205" t="e">
        <f ca="1">+IF(AND(ISNUMBER(OFFSET('Sanitation Data'!$F$7,0,10*ROW('Sanitation Data'!F103))),'Data Summary'!DA109="Yes"),OFFSET('Sanitation Data'!$F$7,0,10*ROW('Sanitation Data'!F103)),NA())</f>
        <v>#N/A</v>
      </c>
      <c r="AM109" s="205" t="e">
        <f ca="1">+IF(AND(ISNUMBER(OFFSET('Sanitation Data'!$F$11,0,10*ROW('Sanitation Data'!F103))),'Data Summary'!DB109="Yes"),OFFSET('Sanitation Data'!$F$11,0,10*ROW('Sanitation Data'!F103)),NA())</f>
        <v>#N/A</v>
      </c>
      <c r="AN109" s="205" t="e">
        <f ca="1">+IF(AND(ISNUMBER(OFFSET('Sanitation Data'!$F$12,0,10*ROW('Sanitation Data'!F103))),'Data Summary'!DC109="Yes"),OFFSET('Sanitation Data'!$F$12,0,10*ROW('Sanitation Data'!F103)),NA())</f>
        <v>#N/A</v>
      </c>
      <c r="AO109" s="205" t="e">
        <f ca="1">+IF(AND(ISNUMBER(OFFSET('Sanitation Data'!$F$13,0,10*ROW('Sanitation Data'!F103))),'Data Summary'!DD109="Yes"),OFFSET('Sanitation Data'!$F$13,0,10*ROW('Sanitation Data'!F103)),NA())</f>
        <v>#N/A</v>
      </c>
      <c r="AP109" s="205" t="e">
        <f ca="1">+IF(AND(ISNUMBER(OFFSET('Sanitation Data'!$G$5,0,10*ROW('Sanitation Data'!G103))),'Data Summary'!DE109="Yes"),100-OFFSET('Sanitation Data'!$G$5,0,10*ROW('Sanitation Data'!G103)),NA())</f>
        <v>#N/A</v>
      </c>
      <c r="AQ109" s="205" t="e">
        <f ca="1">+IF(AND(ISNUMBER(OFFSET('Sanitation Data'!$G$7,0,10*ROW('Sanitation Data'!G103))),'Data Summary'!DF109="Yes"),OFFSET('Sanitation Data'!$G$7,0,10*ROW('Sanitation Data'!G103)),NA())</f>
        <v>#N/A</v>
      </c>
      <c r="AR109" s="205" t="e">
        <f ca="1">+IF(AND(ISNUMBER(OFFSET('Sanitation Data'!$G$11,0,10*ROW('Sanitation Data'!G103))),'Data Summary'!DG109="Yes"),OFFSET('Sanitation Data'!$G$11,0,10*ROW('Sanitation Data'!G103)),NA())</f>
        <v>#N/A</v>
      </c>
      <c r="AS109" s="205" t="e">
        <f ca="1">+IF(AND(ISNUMBER(OFFSET('Sanitation Data'!$G$12,0,10*ROW('Sanitation Data'!G103))),'Data Summary'!DH109="Yes"),OFFSET('Sanitation Data'!$G$12,0,10*ROW('Sanitation Data'!G103)),NA())</f>
        <v>#N/A</v>
      </c>
      <c r="AT109" s="205" t="e">
        <f ca="1">+IF(AND(ISNUMBER(OFFSET('Sanitation Data'!$G$13,0,10*ROW('Sanitation Data'!G103))),'Data Summary'!DI109="Yes"),OFFSET('Sanitation Data'!$G$13,0,10*ROW('Sanitation Data'!G103)),NA())</f>
        <v>#N/A</v>
      </c>
      <c r="AU109" s="205" t="e">
        <f ca="1">+IF(AND(ISNUMBER(OFFSET('Sanitation Data'!$H$5,0,10*ROW('Sanitation Data'!H103))),'Data Summary'!DJ109="Yes"),100-OFFSET('Sanitation Data'!$H$5,0,10*ROW('Sanitation Data'!H103)),NA())</f>
        <v>#N/A</v>
      </c>
      <c r="AV109" s="205" t="e">
        <f ca="1">+IF(AND(ISNUMBER(OFFSET('Sanitation Data'!$H$7,0,10*ROW('Sanitation Data'!H103))),'Data Summary'!DK109="Yes"),OFFSET('Sanitation Data'!$H$7,0,10*ROW('Sanitation Data'!H103)),NA())</f>
        <v>#N/A</v>
      </c>
      <c r="AW109" s="205" t="e">
        <f ca="1">+IF(AND(ISNUMBER(OFFSET('Sanitation Data'!$H$11,0,10*ROW('Sanitation Data'!H103))),'Data Summary'!DL109="Yes"),OFFSET('Sanitation Data'!$H$11,0,10*ROW('Sanitation Data'!H103)),NA())</f>
        <v>#N/A</v>
      </c>
      <c r="AX109" s="205" t="e">
        <f ca="1">+IF(AND(ISNUMBER(OFFSET('Sanitation Data'!$H$12,0,10*ROW('Sanitation Data'!H103))),'Data Summary'!DM109="Yes"),OFFSET('Sanitation Data'!$H$12,0,10*ROW('Sanitation Data'!H103)),NA())</f>
        <v>#N/A</v>
      </c>
      <c r="AY109" s="205" t="e">
        <f ca="1">+IF(AND(ISNUMBER(OFFSET('Sanitation Data'!$H$13,0,10*ROW('Sanitation Data'!H103))),'Data Summary'!DN109="Yes"),OFFSET('Sanitation Data'!$H$13,0,10*ROW('Sanitation Data'!H103)),NA())</f>
        <v>#N/A</v>
      </c>
      <c r="AZ109" s="206" t="e">
        <f ca="1">+IF(AND(ISNUMBER(OFFSET('Hygiene Data'!$C$6,0,10*ROW('Hygiene Data'!C103))),'Data Summary'!DO109="Yes"),OFFSET('Hygiene Data'!$C$6,0,10*ROW('Hygiene Data'!C103)),NA())</f>
        <v>#N/A</v>
      </c>
      <c r="BA109" s="206" t="e">
        <f ca="1">+IF(AND(ISNUMBER(OFFSET('Hygiene Data'!$C$8,0,10*ROW('Hygiene Data'!C103))),'Data Summary'!DP109="Yes"),OFFSET('Hygiene Data'!$C$8,0,10*ROW('Hygiene Data'!C103)),NA())</f>
        <v>#N/A</v>
      </c>
      <c r="BB109" s="206" t="e">
        <f ca="1">+IF(AND(ISNUMBER(OFFSET('Hygiene Data'!$C$10,0,10*ROW('Hygiene Data'!C103))),'Data Summary'!DQ109="Yes"),OFFSET('Hygiene Data'!$C$10,0,10*ROW('Hygiene Data'!C103)),NA())</f>
        <v>#N/A</v>
      </c>
      <c r="BC109" s="206" t="e">
        <f ca="1">+IF(AND(ISNUMBER(OFFSET('Hygiene Data'!$D$6,0,10*ROW('Hygiene Data'!D103))),'Data Summary'!DR109="Yes"),OFFSET('Hygiene Data'!$D$6,0,10*ROW('Hygiene Data'!D103)),NA())</f>
        <v>#N/A</v>
      </c>
      <c r="BD109" s="206" t="e">
        <f ca="1">+IF(AND(ISNUMBER(OFFSET('Hygiene Data'!$D$8,0,10*ROW('Hygiene Data'!D103))),'Data Summary'!DS109="Yes"),OFFSET('Hygiene Data'!$D$8,0,10*ROW('Hygiene Data'!D103)),NA())</f>
        <v>#N/A</v>
      </c>
      <c r="BE109" s="206" t="e">
        <f ca="1">+IF(AND(ISNUMBER(OFFSET('Hygiene Data'!$D$10,0,10*ROW('Hygiene Data'!D103))),'Data Summary'!DT109="Yes"),OFFSET('Hygiene Data'!$D$10,0,10*ROW('Hygiene Data'!D103)),NA())</f>
        <v>#N/A</v>
      </c>
      <c r="BF109" s="206" t="e">
        <f ca="1">+IF(AND(ISNUMBER(OFFSET('Hygiene Data'!$E$6,0,10*ROW('Hygiene Data'!E103))),'Data Summary'!DU109="Yes"),OFFSET('Hygiene Data'!$E$6,0,10*ROW('Hygiene Data'!E103)),NA())</f>
        <v>#N/A</v>
      </c>
      <c r="BG109" s="206" t="e">
        <f ca="1">+IF(AND(ISNUMBER(OFFSET('Hygiene Data'!$E$8,0,10*ROW('Hygiene Data'!E103))),'Data Summary'!DV109="Yes"),OFFSET('Hygiene Data'!$E$8,0,10*ROW('Hygiene Data'!E103)),NA())</f>
        <v>#N/A</v>
      </c>
      <c r="BH109" s="206" t="e">
        <f ca="1">+IF(AND(ISNUMBER(OFFSET('Hygiene Data'!$E$10,0,10*ROW('Hygiene Data'!E103))),'Data Summary'!DW109="Yes"),OFFSET('Hygiene Data'!$E$10,0,10*ROW('Hygiene Data'!E103)),NA())</f>
        <v>#N/A</v>
      </c>
      <c r="BI109" s="206" t="e">
        <f ca="1">+IF(AND(ISNUMBER(OFFSET('Hygiene Data'!$F$6,0,10*ROW('Hygiene Data'!F103))),'Data Summary'!DX109="Yes"),OFFSET('Hygiene Data'!$F$6,0,10*ROW('Hygiene Data'!F103)),NA())</f>
        <v>#N/A</v>
      </c>
      <c r="BJ109" s="206" t="e">
        <f ca="1">+IF(AND(ISNUMBER(OFFSET('Hygiene Data'!$F$8,0,10*ROW('Hygiene Data'!F103))),'Data Summary'!DY109="Yes"),OFFSET('Hygiene Data'!$F$8,0,10*ROW('Hygiene Data'!F103)),NA())</f>
        <v>#N/A</v>
      </c>
      <c r="BK109" s="206" t="e">
        <f ca="1">+IF(AND(ISNUMBER(OFFSET('Hygiene Data'!$F$10,0,10*ROW('Hygiene Data'!F103))),'Data Summary'!DZ109="Yes"),OFFSET('Hygiene Data'!$F$10,0,10*ROW('Hygiene Data'!F103)),NA())</f>
        <v>#N/A</v>
      </c>
      <c r="BL109" s="206" t="e">
        <f ca="1">+IF(AND(ISNUMBER(OFFSET('Hygiene Data'!$G$6,0,10*ROW('Hygiene Data'!G103))),'Data Summary'!EA109="Yes"),OFFSET('Hygiene Data'!$G$6,0,10*ROW('Hygiene Data'!G103)),NA())</f>
        <v>#N/A</v>
      </c>
      <c r="BM109" s="206" t="e">
        <f ca="1">+IF(AND(ISNUMBER(OFFSET('Hygiene Data'!$G$8,0,10*ROW('Hygiene Data'!G103))),'Data Summary'!EB109="Yes"),OFFSET('Hygiene Data'!$G$8,0,10*ROW('Hygiene Data'!G103)),NA())</f>
        <v>#N/A</v>
      </c>
      <c r="BN109" s="206" t="e">
        <f ca="1">+IF(AND(ISNUMBER(OFFSET('Hygiene Data'!$G$10,0,10*ROW('Hygiene Data'!G103))),'Data Summary'!EC109="Yes"),OFFSET('Hygiene Data'!$G$10,0,10*ROW('Hygiene Data'!G103)),NA())</f>
        <v>#N/A</v>
      </c>
      <c r="BO109" s="206" t="e">
        <f ca="1">+IF(AND(ISNUMBER(OFFSET('Hygiene Data'!$H$6,0,10*ROW('Hygiene Data'!H103))),'Data Summary'!ED109="Yes"),OFFSET('Hygiene Data'!$H$6,0,10*ROW('Hygiene Data'!H103)),NA())</f>
        <v>#N/A</v>
      </c>
      <c r="BP109" s="206" t="e">
        <f ca="1">+IF(AND(ISNUMBER(OFFSET('Hygiene Data'!$H$8,0,10*ROW('Hygiene Data'!H103))),'Data Summary'!EE109="Yes"),OFFSET('Hygiene Data'!$H$8,0,10*ROW('Hygiene Data'!H103)),NA())</f>
        <v>#N/A</v>
      </c>
      <c r="BQ109" s="206" t="e">
        <f ca="1">+IF(AND(ISNUMBER(OFFSET('Hygiene Data'!$H$10,0,10*ROW('Hygiene Data'!H103))),'Data Summary'!EF109="Yes"),OFFSET('Hygiene Data'!$H$10,0,10*ROW('Hygiene Data'!H103)),NA())</f>
        <v>#N/A</v>
      </c>
    </row>
    <row r="110" spans="1:69" x14ac:dyDescent="0.25">
      <c r="A110" s="59" t="e">
        <f ca="1">+IF(OFFSET('Water Data'!$B$1,0,10*ROW('Water Data'!B104))="",NA(),OFFSET('Water Data'!$B$1,0,10*ROW('Water Data'!B104)))</f>
        <v>#N/A</v>
      </c>
      <c r="B110" s="59" t="e">
        <f ca="1">+IF(OFFSET('Water Data'!$A$3,0,10*ROW('Water Data'!A107))="",NA(),OFFSET('Water Data'!$A$3,0,10*ROW('Water Data'!A107)))</f>
        <v>#N/A</v>
      </c>
      <c r="C110" s="59" t="e">
        <f ca="1">+IF(OFFSET('Water Data'!$C$3,0,10*ROW('Water Data'!C107))="",NA(),OFFSET('Water Data'!$C$3,0,10*ROW('Water Data'!C107)))</f>
        <v>#N/A</v>
      </c>
      <c r="D110" s="433" t="e">
        <f ca="1">+IF(AND(ISNUMBER(OFFSET('Water Data'!$C$5,0,10*ROW('Water Data'!C104))),'Data Summary'!BS110="Yes"),100-OFFSET('Water Data'!$C$5,0,10*ROW('Water Data'!C104)),NA())</f>
        <v>#N/A</v>
      </c>
      <c r="E110" s="433" t="e">
        <f ca="1">+IF(AND(ISNUMBER(OFFSET('Water Data'!$C$7,0,10*ROW('Water Data'!C104))),'Data Summary'!BT110="Yes"),OFFSET('Water Data'!$C$7,0,10*ROW('Water Data'!C104)),NA())</f>
        <v>#N/A</v>
      </c>
      <c r="F110" s="433" t="e">
        <f ca="1">+IF(AND(ISNUMBER(OFFSET('Water Data'!$C$10,0,10*ROW('Water Data'!C104))),'Data Summary'!BU110="Yes"),OFFSET('Water Data'!$C$10,0,10*ROW('Water Data'!C104)),NA())</f>
        <v>#N/A</v>
      </c>
      <c r="G110" s="433" t="e">
        <f ca="1">+IF(AND(ISNUMBER(OFFSET('Water Data'!$D$5,0,10*ROW('Water Data'!D104))),'Data Summary'!BV110="Yes"),100-OFFSET('Water Data'!$D$5,0,10*ROW('Water Data'!D104)),NA())</f>
        <v>#N/A</v>
      </c>
      <c r="H110" s="433" t="e">
        <f ca="1">+IF(AND(ISNUMBER(OFFSET('Water Data'!$D$7,0,10*ROW('Water Data'!D104))),'Data Summary'!BW110="Yes"),OFFSET('Water Data'!$D$7,0,10*ROW('Water Data'!D104)),NA())</f>
        <v>#N/A</v>
      </c>
      <c r="I110" s="433" t="e">
        <f ca="1">+IF(AND(ISNUMBER(OFFSET('Water Data'!$D$10,0,10*ROW('Water Data'!D104))),'Data Summary'!BX110="Yes"),OFFSET('Water Data'!$D$10,0,10*ROW('Water Data'!D104)),NA())</f>
        <v>#N/A</v>
      </c>
      <c r="J110" s="433" t="e">
        <f ca="1">+IF(AND(ISNUMBER(OFFSET('Water Data'!$E$5,0,10*ROW('Water Data'!E104))),'Data Summary'!BY110="Yes"),100-OFFSET('Water Data'!$E$5,0,10*ROW('Water Data'!E104)),NA())</f>
        <v>#N/A</v>
      </c>
      <c r="K110" s="433" t="e">
        <f ca="1">+IF(AND(ISNUMBER(OFFSET('Water Data'!$E$7,0,10*ROW('Water Data'!E104))),'Data Summary'!BZ110="Yes"),OFFSET('Water Data'!$E$7,0,10*ROW('Water Data'!E104)),NA())</f>
        <v>#N/A</v>
      </c>
      <c r="L110" s="433" t="e">
        <f ca="1">+IF(AND(ISNUMBER(OFFSET('Water Data'!$E$10,0,10*ROW('Water Data'!E104))),'Data Summary'!CA110="Yes"),OFFSET('Water Data'!$E$10,0,10*ROW('Water Data'!E104)),NA())</f>
        <v>#N/A</v>
      </c>
      <c r="M110" s="433" t="e">
        <f ca="1">+IF(AND(ISNUMBER(OFFSET('Water Data'!$F$5,0,10*ROW('Water Data'!F104))),'Data Summary'!CB110="Yes"),100-OFFSET('Water Data'!$F$5,0,10*ROW('Water Data'!F104)),NA())</f>
        <v>#N/A</v>
      </c>
      <c r="N110" s="433" t="e">
        <f ca="1">+IF(AND(ISNUMBER(OFFSET('Water Data'!$F$7,0,10*ROW('Water Data'!F104))),'Data Summary'!CC110="Yes"),OFFSET('Water Data'!$F$7,0,10*ROW('Water Data'!F104)),NA())</f>
        <v>#N/A</v>
      </c>
      <c r="O110" s="433" t="e">
        <f ca="1">+IF(AND(ISNUMBER(OFFSET('Water Data'!$F$10,0,10*ROW('Water Data'!F104))),'Data Summary'!CD110="Yes"),OFFSET('Water Data'!$F$10,0,10*ROW('Water Data'!F104)),NA())</f>
        <v>#N/A</v>
      </c>
      <c r="P110" s="433" t="e">
        <f ca="1">+IF(AND(ISNUMBER(OFFSET('Water Data'!$G$5,0,10*ROW('Water Data'!G104))),'Data Summary'!CE110="Yes"),100-OFFSET('Water Data'!$G$5,0,10*ROW('Water Data'!G104)),NA())</f>
        <v>#N/A</v>
      </c>
      <c r="Q110" s="433" t="e">
        <f ca="1">+IF(AND(ISNUMBER(OFFSET('Water Data'!$G$7,0,10*ROW('Water Data'!G104))),'Data Summary'!CF110="Yes"),OFFSET('Water Data'!$G$7,0,10*ROW('Water Data'!G104)),NA())</f>
        <v>#N/A</v>
      </c>
      <c r="R110" s="433" t="e">
        <f ca="1">+IF(AND(ISNUMBER(OFFSET('Water Data'!$G$10,0,10*ROW('Water Data'!G104))),'Data Summary'!CG110="Yes"),OFFSET('Water Data'!$G$10,0,10*ROW('Water Data'!G104)),NA())</f>
        <v>#N/A</v>
      </c>
      <c r="S110" s="433" t="e">
        <f ca="1">+IF(AND(ISNUMBER(OFFSET('Water Data'!$H$5,0,10*ROW('Water Data'!H104))),'Data Summary'!CH110="Yes"),100-OFFSET('Water Data'!$H$5,0,10*ROW('Water Data'!H104)),NA())</f>
        <v>#N/A</v>
      </c>
      <c r="T110" s="433" t="e">
        <f ca="1">+IF(AND(ISNUMBER(OFFSET('Water Data'!$H$7,0,10*ROW('Water Data'!H104))),'Data Summary'!CI110="Yes"),OFFSET('Water Data'!$H$7,0,10*ROW('Water Data'!H104)),NA())</f>
        <v>#N/A</v>
      </c>
      <c r="U110" s="433" t="e">
        <f ca="1">+IF(AND(ISNUMBER(OFFSET('Water Data'!$H$10,0,10*ROW('Water Data'!H104))),'Data Summary'!CJ110="Yes"),OFFSET('Water Data'!$H$10,0,10*ROW('Water Data'!H104)),NA())</f>
        <v>#N/A</v>
      </c>
      <c r="V110" s="205" t="e">
        <f ca="1">+IF(AND(ISNUMBER(OFFSET('Sanitation Data'!$C$5,0,10*ROW('Sanitation Data'!C104))),'Data Summary'!CK110="Yes"),100-OFFSET('Sanitation Data'!$C$5,0,10*ROW('Sanitation Data'!C104)),NA())</f>
        <v>#N/A</v>
      </c>
      <c r="W110" s="205" t="e">
        <f ca="1">+IF(AND(ISNUMBER(OFFSET('Sanitation Data'!$C$7,0,10*ROW('Sanitation Data'!C104))),'Data Summary'!CL110="Yes"),OFFSET('Sanitation Data'!$C$7,0,10*ROW('Sanitation Data'!C104)),NA())</f>
        <v>#N/A</v>
      </c>
      <c r="X110" s="205" t="e">
        <f ca="1">+IF(AND(ISNUMBER(OFFSET('Sanitation Data'!$C$11,0,10*ROW('Sanitation Data'!C104))),'Data Summary'!CM110="Yes"),OFFSET('Sanitation Data'!$C$11,0,10*ROW('Sanitation Data'!C104)),NA())</f>
        <v>#N/A</v>
      </c>
      <c r="Y110" s="205" t="e">
        <f ca="1">+IF(AND(ISNUMBER(OFFSET('Sanitation Data'!$C$12,0,10*ROW('Sanitation Data'!C104))),'Data Summary'!CN110="Yes"),OFFSET('Sanitation Data'!$C$12,0,10*ROW('Sanitation Data'!C104)),NA())</f>
        <v>#N/A</v>
      </c>
      <c r="Z110" s="205" t="e">
        <f ca="1">+IF(AND(ISNUMBER(OFFSET('Sanitation Data'!$C$13,0,10*ROW('Sanitation Data'!C104))),'Data Summary'!CO110="Yes"),OFFSET('Sanitation Data'!$C$13,0,10*ROW('Sanitation Data'!C104)),NA())</f>
        <v>#N/A</v>
      </c>
      <c r="AA110" s="205" t="e">
        <f ca="1">+IF(AND(ISNUMBER(OFFSET('Sanitation Data'!$D$5,0,10*ROW('Sanitation Data'!D104))),'Data Summary'!CP110="Yes"),100-OFFSET('Sanitation Data'!$D$5,0,10*ROW('Sanitation Data'!D104)),NA())</f>
        <v>#N/A</v>
      </c>
      <c r="AB110" s="205" t="e">
        <f ca="1">+IF(AND(ISNUMBER(OFFSET('Sanitation Data'!$D$7,0,10*ROW('Sanitation Data'!D104))),'Data Summary'!CQ110="Yes"),OFFSET('Sanitation Data'!$D$7,0,10*ROW('Sanitation Data'!D104)),NA())</f>
        <v>#N/A</v>
      </c>
      <c r="AC110" s="205" t="e">
        <f ca="1">+IF(AND(ISNUMBER(OFFSET('Sanitation Data'!$D$11,0,10*ROW('Sanitation Data'!D104))),'Data Summary'!CR110="Yes"),OFFSET('Sanitation Data'!$D$11,0,10*ROW('Sanitation Data'!D104)),NA())</f>
        <v>#N/A</v>
      </c>
      <c r="AD110" s="205" t="e">
        <f ca="1">+IF(AND(ISNUMBER(OFFSET('Sanitation Data'!$D$12,0,10*ROW('Sanitation Data'!D104))),'Data Summary'!CS110="Yes"),OFFSET('Sanitation Data'!$D$12,0,10*ROW('Sanitation Data'!D104)),NA())</f>
        <v>#N/A</v>
      </c>
      <c r="AE110" s="205" t="e">
        <f ca="1">+IF(AND(ISNUMBER(OFFSET('Sanitation Data'!$D$13,0,10*ROW('Sanitation Data'!D104))),'Data Summary'!CT110="Yes"),OFFSET('Sanitation Data'!$D$13,0,10*ROW('Sanitation Data'!D104)),NA())</f>
        <v>#N/A</v>
      </c>
      <c r="AF110" s="205" t="e">
        <f ca="1">+IF(AND(ISNUMBER(OFFSET('Sanitation Data'!$E$5,0,10*ROW('Sanitation Data'!E104))),'Data Summary'!CU110="Yes"),100-OFFSET('Sanitation Data'!$E$5,0,10*ROW('Sanitation Data'!E104)),NA())</f>
        <v>#N/A</v>
      </c>
      <c r="AG110" s="205" t="e">
        <f ca="1">+IF(AND(ISNUMBER(OFFSET('Sanitation Data'!$E$7,0,10*ROW('Sanitation Data'!E104))),'Data Summary'!CV110="Yes"),OFFSET('Sanitation Data'!$E$7,0,10*ROW('Sanitation Data'!E104)),NA())</f>
        <v>#N/A</v>
      </c>
      <c r="AH110" s="205" t="e">
        <f ca="1">+IF(AND(ISNUMBER(OFFSET('Sanitation Data'!$E$11,0,10*ROW('Sanitation Data'!E104))),'Data Summary'!CW110="Yes"),OFFSET('Sanitation Data'!$E$11,0,10*ROW('Sanitation Data'!E104)),NA())</f>
        <v>#N/A</v>
      </c>
      <c r="AI110" s="205" t="e">
        <f ca="1">+IF(AND(ISNUMBER(OFFSET('Sanitation Data'!$E$12,0,10*ROW('Sanitation Data'!E104))),'Data Summary'!CX110="Yes"),OFFSET('Sanitation Data'!$E$12,0,10*ROW('Sanitation Data'!E104)),NA())</f>
        <v>#N/A</v>
      </c>
      <c r="AJ110" s="205" t="e">
        <f ca="1">+IF(AND(ISNUMBER(OFFSET('Sanitation Data'!$E$13,0,10*ROW('Sanitation Data'!E104))),'Data Summary'!CY110="Yes"),OFFSET('Sanitation Data'!$E$13,0,10*ROW('Sanitation Data'!E104)),NA())</f>
        <v>#N/A</v>
      </c>
      <c r="AK110" s="205" t="e">
        <f ca="1">+IF(AND(ISNUMBER(OFFSET('Sanitation Data'!$F$5,0,10*ROW('Sanitation Data'!F104))),'Data Summary'!CZ110="Yes"),100-OFFSET('Sanitation Data'!$F$5,0,10*ROW('Sanitation Data'!F104)),NA())</f>
        <v>#N/A</v>
      </c>
      <c r="AL110" s="205" t="e">
        <f ca="1">+IF(AND(ISNUMBER(OFFSET('Sanitation Data'!$F$7,0,10*ROW('Sanitation Data'!F104))),'Data Summary'!DA110="Yes"),OFFSET('Sanitation Data'!$F$7,0,10*ROW('Sanitation Data'!F104)),NA())</f>
        <v>#N/A</v>
      </c>
      <c r="AM110" s="205" t="e">
        <f ca="1">+IF(AND(ISNUMBER(OFFSET('Sanitation Data'!$F$11,0,10*ROW('Sanitation Data'!F104))),'Data Summary'!DB110="Yes"),OFFSET('Sanitation Data'!$F$11,0,10*ROW('Sanitation Data'!F104)),NA())</f>
        <v>#N/A</v>
      </c>
      <c r="AN110" s="205" t="e">
        <f ca="1">+IF(AND(ISNUMBER(OFFSET('Sanitation Data'!$F$12,0,10*ROW('Sanitation Data'!F104))),'Data Summary'!DC110="Yes"),OFFSET('Sanitation Data'!$F$12,0,10*ROW('Sanitation Data'!F104)),NA())</f>
        <v>#N/A</v>
      </c>
      <c r="AO110" s="205" t="e">
        <f ca="1">+IF(AND(ISNUMBER(OFFSET('Sanitation Data'!$F$13,0,10*ROW('Sanitation Data'!F104))),'Data Summary'!DD110="Yes"),OFFSET('Sanitation Data'!$F$13,0,10*ROW('Sanitation Data'!F104)),NA())</f>
        <v>#N/A</v>
      </c>
      <c r="AP110" s="205" t="e">
        <f ca="1">+IF(AND(ISNUMBER(OFFSET('Sanitation Data'!$G$5,0,10*ROW('Sanitation Data'!G104))),'Data Summary'!DE110="Yes"),100-OFFSET('Sanitation Data'!$G$5,0,10*ROW('Sanitation Data'!G104)),NA())</f>
        <v>#N/A</v>
      </c>
      <c r="AQ110" s="205" t="e">
        <f ca="1">+IF(AND(ISNUMBER(OFFSET('Sanitation Data'!$G$7,0,10*ROW('Sanitation Data'!G104))),'Data Summary'!DF110="Yes"),OFFSET('Sanitation Data'!$G$7,0,10*ROW('Sanitation Data'!G104)),NA())</f>
        <v>#N/A</v>
      </c>
      <c r="AR110" s="205" t="e">
        <f ca="1">+IF(AND(ISNUMBER(OFFSET('Sanitation Data'!$G$11,0,10*ROW('Sanitation Data'!G104))),'Data Summary'!DG110="Yes"),OFFSET('Sanitation Data'!$G$11,0,10*ROW('Sanitation Data'!G104)),NA())</f>
        <v>#N/A</v>
      </c>
      <c r="AS110" s="205" t="e">
        <f ca="1">+IF(AND(ISNUMBER(OFFSET('Sanitation Data'!$G$12,0,10*ROW('Sanitation Data'!G104))),'Data Summary'!DH110="Yes"),OFFSET('Sanitation Data'!$G$12,0,10*ROW('Sanitation Data'!G104)),NA())</f>
        <v>#N/A</v>
      </c>
      <c r="AT110" s="205" t="e">
        <f ca="1">+IF(AND(ISNUMBER(OFFSET('Sanitation Data'!$G$13,0,10*ROW('Sanitation Data'!G104))),'Data Summary'!DI110="Yes"),OFFSET('Sanitation Data'!$G$13,0,10*ROW('Sanitation Data'!G104)),NA())</f>
        <v>#N/A</v>
      </c>
      <c r="AU110" s="205" t="e">
        <f ca="1">+IF(AND(ISNUMBER(OFFSET('Sanitation Data'!$H$5,0,10*ROW('Sanitation Data'!H104))),'Data Summary'!DJ110="Yes"),100-OFFSET('Sanitation Data'!$H$5,0,10*ROW('Sanitation Data'!H104)),NA())</f>
        <v>#N/A</v>
      </c>
      <c r="AV110" s="205" t="e">
        <f ca="1">+IF(AND(ISNUMBER(OFFSET('Sanitation Data'!$H$7,0,10*ROW('Sanitation Data'!H104))),'Data Summary'!DK110="Yes"),OFFSET('Sanitation Data'!$H$7,0,10*ROW('Sanitation Data'!H104)),NA())</f>
        <v>#N/A</v>
      </c>
      <c r="AW110" s="205" t="e">
        <f ca="1">+IF(AND(ISNUMBER(OFFSET('Sanitation Data'!$H$11,0,10*ROW('Sanitation Data'!H104))),'Data Summary'!DL110="Yes"),OFFSET('Sanitation Data'!$H$11,0,10*ROW('Sanitation Data'!H104)),NA())</f>
        <v>#N/A</v>
      </c>
      <c r="AX110" s="205" t="e">
        <f ca="1">+IF(AND(ISNUMBER(OFFSET('Sanitation Data'!$H$12,0,10*ROW('Sanitation Data'!H104))),'Data Summary'!DM110="Yes"),OFFSET('Sanitation Data'!$H$12,0,10*ROW('Sanitation Data'!H104)),NA())</f>
        <v>#N/A</v>
      </c>
      <c r="AY110" s="205" t="e">
        <f ca="1">+IF(AND(ISNUMBER(OFFSET('Sanitation Data'!$H$13,0,10*ROW('Sanitation Data'!H104))),'Data Summary'!DN110="Yes"),OFFSET('Sanitation Data'!$H$13,0,10*ROW('Sanitation Data'!H104)),NA())</f>
        <v>#N/A</v>
      </c>
      <c r="AZ110" s="206" t="e">
        <f ca="1">+IF(AND(ISNUMBER(OFFSET('Hygiene Data'!$C$6,0,10*ROW('Hygiene Data'!C104))),'Data Summary'!DO110="Yes"),OFFSET('Hygiene Data'!$C$6,0,10*ROW('Hygiene Data'!C104)),NA())</f>
        <v>#N/A</v>
      </c>
      <c r="BA110" s="206" t="e">
        <f ca="1">+IF(AND(ISNUMBER(OFFSET('Hygiene Data'!$C$8,0,10*ROW('Hygiene Data'!C104))),'Data Summary'!DP110="Yes"),OFFSET('Hygiene Data'!$C$8,0,10*ROW('Hygiene Data'!C104)),NA())</f>
        <v>#N/A</v>
      </c>
      <c r="BB110" s="206" t="e">
        <f ca="1">+IF(AND(ISNUMBER(OFFSET('Hygiene Data'!$C$10,0,10*ROW('Hygiene Data'!C104))),'Data Summary'!DQ110="Yes"),OFFSET('Hygiene Data'!$C$10,0,10*ROW('Hygiene Data'!C104)),NA())</f>
        <v>#N/A</v>
      </c>
      <c r="BC110" s="206" t="e">
        <f ca="1">+IF(AND(ISNUMBER(OFFSET('Hygiene Data'!$D$6,0,10*ROW('Hygiene Data'!D104))),'Data Summary'!DR110="Yes"),OFFSET('Hygiene Data'!$D$6,0,10*ROW('Hygiene Data'!D104)),NA())</f>
        <v>#N/A</v>
      </c>
      <c r="BD110" s="206" t="e">
        <f ca="1">+IF(AND(ISNUMBER(OFFSET('Hygiene Data'!$D$8,0,10*ROW('Hygiene Data'!D104))),'Data Summary'!DS110="Yes"),OFFSET('Hygiene Data'!$D$8,0,10*ROW('Hygiene Data'!D104)),NA())</f>
        <v>#N/A</v>
      </c>
      <c r="BE110" s="206" t="e">
        <f ca="1">+IF(AND(ISNUMBER(OFFSET('Hygiene Data'!$D$10,0,10*ROW('Hygiene Data'!D104))),'Data Summary'!DT110="Yes"),OFFSET('Hygiene Data'!$D$10,0,10*ROW('Hygiene Data'!D104)),NA())</f>
        <v>#N/A</v>
      </c>
      <c r="BF110" s="206" t="e">
        <f ca="1">+IF(AND(ISNUMBER(OFFSET('Hygiene Data'!$E$6,0,10*ROW('Hygiene Data'!E104))),'Data Summary'!DU110="Yes"),OFFSET('Hygiene Data'!$E$6,0,10*ROW('Hygiene Data'!E104)),NA())</f>
        <v>#N/A</v>
      </c>
      <c r="BG110" s="206" t="e">
        <f ca="1">+IF(AND(ISNUMBER(OFFSET('Hygiene Data'!$E$8,0,10*ROW('Hygiene Data'!E104))),'Data Summary'!DV110="Yes"),OFFSET('Hygiene Data'!$E$8,0,10*ROW('Hygiene Data'!E104)),NA())</f>
        <v>#N/A</v>
      </c>
      <c r="BH110" s="206" t="e">
        <f ca="1">+IF(AND(ISNUMBER(OFFSET('Hygiene Data'!$E$10,0,10*ROW('Hygiene Data'!E104))),'Data Summary'!DW110="Yes"),OFFSET('Hygiene Data'!$E$10,0,10*ROW('Hygiene Data'!E104)),NA())</f>
        <v>#N/A</v>
      </c>
      <c r="BI110" s="206" t="e">
        <f ca="1">+IF(AND(ISNUMBER(OFFSET('Hygiene Data'!$F$6,0,10*ROW('Hygiene Data'!F104))),'Data Summary'!DX110="Yes"),OFFSET('Hygiene Data'!$F$6,0,10*ROW('Hygiene Data'!F104)),NA())</f>
        <v>#N/A</v>
      </c>
      <c r="BJ110" s="206" t="e">
        <f ca="1">+IF(AND(ISNUMBER(OFFSET('Hygiene Data'!$F$8,0,10*ROW('Hygiene Data'!F104))),'Data Summary'!DY110="Yes"),OFFSET('Hygiene Data'!$F$8,0,10*ROW('Hygiene Data'!F104)),NA())</f>
        <v>#N/A</v>
      </c>
      <c r="BK110" s="206" t="e">
        <f ca="1">+IF(AND(ISNUMBER(OFFSET('Hygiene Data'!$F$10,0,10*ROW('Hygiene Data'!F104))),'Data Summary'!DZ110="Yes"),OFFSET('Hygiene Data'!$F$10,0,10*ROW('Hygiene Data'!F104)),NA())</f>
        <v>#N/A</v>
      </c>
      <c r="BL110" s="206" t="e">
        <f ca="1">+IF(AND(ISNUMBER(OFFSET('Hygiene Data'!$G$6,0,10*ROW('Hygiene Data'!G104))),'Data Summary'!EA110="Yes"),OFFSET('Hygiene Data'!$G$6,0,10*ROW('Hygiene Data'!G104)),NA())</f>
        <v>#N/A</v>
      </c>
      <c r="BM110" s="206" t="e">
        <f ca="1">+IF(AND(ISNUMBER(OFFSET('Hygiene Data'!$G$8,0,10*ROW('Hygiene Data'!G104))),'Data Summary'!EB110="Yes"),OFFSET('Hygiene Data'!$G$8,0,10*ROW('Hygiene Data'!G104)),NA())</f>
        <v>#N/A</v>
      </c>
      <c r="BN110" s="206" t="e">
        <f ca="1">+IF(AND(ISNUMBER(OFFSET('Hygiene Data'!$G$10,0,10*ROW('Hygiene Data'!G104))),'Data Summary'!EC110="Yes"),OFFSET('Hygiene Data'!$G$10,0,10*ROW('Hygiene Data'!G104)),NA())</f>
        <v>#N/A</v>
      </c>
      <c r="BO110" s="206" t="e">
        <f ca="1">+IF(AND(ISNUMBER(OFFSET('Hygiene Data'!$H$6,0,10*ROW('Hygiene Data'!H104))),'Data Summary'!ED110="Yes"),OFFSET('Hygiene Data'!$H$6,0,10*ROW('Hygiene Data'!H104)),NA())</f>
        <v>#N/A</v>
      </c>
      <c r="BP110" s="206" t="e">
        <f ca="1">+IF(AND(ISNUMBER(OFFSET('Hygiene Data'!$H$8,0,10*ROW('Hygiene Data'!H104))),'Data Summary'!EE110="Yes"),OFFSET('Hygiene Data'!$H$8,0,10*ROW('Hygiene Data'!H104)),NA())</f>
        <v>#N/A</v>
      </c>
      <c r="BQ110" s="206" t="e">
        <f ca="1">+IF(AND(ISNUMBER(OFFSET('Hygiene Data'!$H$10,0,10*ROW('Hygiene Data'!H104))),'Data Summary'!EF110="Yes"),OFFSET('Hygiene Data'!$H$10,0,10*ROW('Hygiene Data'!H104)),NA())</f>
        <v>#N/A</v>
      </c>
    </row>
    <row r="111" spans="1:69" x14ac:dyDescent="0.25">
      <c r="A111" s="59" t="e">
        <f ca="1">+IF(OFFSET('Water Data'!$B$1,0,10*ROW('Water Data'!B105))="",NA(),OFFSET('Water Data'!$B$1,0,10*ROW('Water Data'!B105)))</f>
        <v>#N/A</v>
      </c>
      <c r="B111" s="59" t="e">
        <f ca="1">+IF(OFFSET('Water Data'!$A$3,0,10*ROW('Water Data'!A108))="",NA(),OFFSET('Water Data'!$A$3,0,10*ROW('Water Data'!A108)))</f>
        <v>#N/A</v>
      </c>
      <c r="C111" s="59" t="e">
        <f ca="1">+IF(OFFSET('Water Data'!$C$3,0,10*ROW('Water Data'!C108))="",NA(),OFFSET('Water Data'!$C$3,0,10*ROW('Water Data'!C108)))</f>
        <v>#N/A</v>
      </c>
      <c r="D111" s="433" t="e">
        <f ca="1">+IF(AND(ISNUMBER(OFFSET('Water Data'!$C$5,0,10*ROW('Water Data'!C105))),'Data Summary'!BS111="Yes"),100-OFFSET('Water Data'!$C$5,0,10*ROW('Water Data'!C105)),NA())</f>
        <v>#N/A</v>
      </c>
      <c r="E111" s="433" t="e">
        <f ca="1">+IF(AND(ISNUMBER(OFFSET('Water Data'!$C$7,0,10*ROW('Water Data'!C105))),'Data Summary'!BT111="Yes"),OFFSET('Water Data'!$C$7,0,10*ROW('Water Data'!C105)),NA())</f>
        <v>#N/A</v>
      </c>
      <c r="F111" s="433" t="e">
        <f ca="1">+IF(AND(ISNUMBER(OFFSET('Water Data'!$C$10,0,10*ROW('Water Data'!C105))),'Data Summary'!BU111="Yes"),OFFSET('Water Data'!$C$10,0,10*ROW('Water Data'!C105)),NA())</f>
        <v>#N/A</v>
      </c>
      <c r="G111" s="433" t="e">
        <f ca="1">+IF(AND(ISNUMBER(OFFSET('Water Data'!$D$5,0,10*ROW('Water Data'!D105))),'Data Summary'!BV111="Yes"),100-OFFSET('Water Data'!$D$5,0,10*ROW('Water Data'!D105)),NA())</f>
        <v>#N/A</v>
      </c>
      <c r="H111" s="433" t="e">
        <f ca="1">+IF(AND(ISNUMBER(OFFSET('Water Data'!$D$7,0,10*ROW('Water Data'!D105))),'Data Summary'!BW111="Yes"),OFFSET('Water Data'!$D$7,0,10*ROW('Water Data'!D105)),NA())</f>
        <v>#N/A</v>
      </c>
      <c r="I111" s="433" t="e">
        <f ca="1">+IF(AND(ISNUMBER(OFFSET('Water Data'!$D$10,0,10*ROW('Water Data'!D105))),'Data Summary'!BX111="Yes"),OFFSET('Water Data'!$D$10,0,10*ROW('Water Data'!D105)),NA())</f>
        <v>#N/A</v>
      </c>
      <c r="J111" s="433" t="e">
        <f ca="1">+IF(AND(ISNUMBER(OFFSET('Water Data'!$E$5,0,10*ROW('Water Data'!E105))),'Data Summary'!BY111="Yes"),100-OFFSET('Water Data'!$E$5,0,10*ROW('Water Data'!E105)),NA())</f>
        <v>#N/A</v>
      </c>
      <c r="K111" s="433" t="e">
        <f ca="1">+IF(AND(ISNUMBER(OFFSET('Water Data'!$E$7,0,10*ROW('Water Data'!E105))),'Data Summary'!BZ111="Yes"),OFFSET('Water Data'!$E$7,0,10*ROW('Water Data'!E105)),NA())</f>
        <v>#N/A</v>
      </c>
      <c r="L111" s="433" t="e">
        <f ca="1">+IF(AND(ISNUMBER(OFFSET('Water Data'!$E$10,0,10*ROW('Water Data'!E105))),'Data Summary'!CA111="Yes"),OFFSET('Water Data'!$E$10,0,10*ROW('Water Data'!E105)),NA())</f>
        <v>#N/A</v>
      </c>
      <c r="M111" s="433" t="e">
        <f ca="1">+IF(AND(ISNUMBER(OFFSET('Water Data'!$F$5,0,10*ROW('Water Data'!F105))),'Data Summary'!CB111="Yes"),100-OFFSET('Water Data'!$F$5,0,10*ROW('Water Data'!F105)),NA())</f>
        <v>#N/A</v>
      </c>
      <c r="N111" s="433" t="e">
        <f ca="1">+IF(AND(ISNUMBER(OFFSET('Water Data'!$F$7,0,10*ROW('Water Data'!F105))),'Data Summary'!CC111="Yes"),OFFSET('Water Data'!$F$7,0,10*ROW('Water Data'!F105)),NA())</f>
        <v>#N/A</v>
      </c>
      <c r="O111" s="433" t="e">
        <f ca="1">+IF(AND(ISNUMBER(OFFSET('Water Data'!$F$10,0,10*ROW('Water Data'!F105))),'Data Summary'!CD111="Yes"),OFFSET('Water Data'!$F$10,0,10*ROW('Water Data'!F105)),NA())</f>
        <v>#N/A</v>
      </c>
      <c r="P111" s="433" t="e">
        <f ca="1">+IF(AND(ISNUMBER(OFFSET('Water Data'!$G$5,0,10*ROW('Water Data'!G105))),'Data Summary'!CE111="Yes"),100-OFFSET('Water Data'!$G$5,0,10*ROW('Water Data'!G105)),NA())</f>
        <v>#N/A</v>
      </c>
      <c r="Q111" s="433" t="e">
        <f ca="1">+IF(AND(ISNUMBER(OFFSET('Water Data'!$G$7,0,10*ROW('Water Data'!G105))),'Data Summary'!CF111="Yes"),OFFSET('Water Data'!$G$7,0,10*ROW('Water Data'!G105)),NA())</f>
        <v>#N/A</v>
      </c>
      <c r="R111" s="433" t="e">
        <f ca="1">+IF(AND(ISNUMBER(OFFSET('Water Data'!$G$10,0,10*ROW('Water Data'!G105))),'Data Summary'!CG111="Yes"),OFFSET('Water Data'!$G$10,0,10*ROW('Water Data'!G105)),NA())</f>
        <v>#N/A</v>
      </c>
      <c r="S111" s="433" t="e">
        <f ca="1">+IF(AND(ISNUMBER(OFFSET('Water Data'!$H$5,0,10*ROW('Water Data'!H105))),'Data Summary'!CH111="Yes"),100-OFFSET('Water Data'!$H$5,0,10*ROW('Water Data'!H105)),NA())</f>
        <v>#N/A</v>
      </c>
      <c r="T111" s="433" t="e">
        <f ca="1">+IF(AND(ISNUMBER(OFFSET('Water Data'!$H$7,0,10*ROW('Water Data'!H105))),'Data Summary'!CI111="Yes"),OFFSET('Water Data'!$H$7,0,10*ROW('Water Data'!H105)),NA())</f>
        <v>#N/A</v>
      </c>
      <c r="U111" s="433" t="e">
        <f ca="1">+IF(AND(ISNUMBER(OFFSET('Water Data'!$H$10,0,10*ROW('Water Data'!H105))),'Data Summary'!CJ111="Yes"),OFFSET('Water Data'!$H$10,0,10*ROW('Water Data'!H105)),NA())</f>
        <v>#N/A</v>
      </c>
      <c r="V111" s="205" t="e">
        <f ca="1">+IF(AND(ISNUMBER(OFFSET('Sanitation Data'!$C$5,0,10*ROW('Sanitation Data'!C105))),'Data Summary'!CK111="Yes"),100-OFFSET('Sanitation Data'!$C$5,0,10*ROW('Sanitation Data'!C105)),NA())</f>
        <v>#N/A</v>
      </c>
      <c r="W111" s="205" t="e">
        <f ca="1">+IF(AND(ISNUMBER(OFFSET('Sanitation Data'!$C$7,0,10*ROW('Sanitation Data'!C105))),'Data Summary'!CL111="Yes"),OFFSET('Sanitation Data'!$C$7,0,10*ROW('Sanitation Data'!C105)),NA())</f>
        <v>#N/A</v>
      </c>
      <c r="X111" s="205" t="e">
        <f ca="1">+IF(AND(ISNUMBER(OFFSET('Sanitation Data'!$C$11,0,10*ROW('Sanitation Data'!C105))),'Data Summary'!CM111="Yes"),OFFSET('Sanitation Data'!$C$11,0,10*ROW('Sanitation Data'!C105)),NA())</f>
        <v>#N/A</v>
      </c>
      <c r="Y111" s="205" t="e">
        <f ca="1">+IF(AND(ISNUMBER(OFFSET('Sanitation Data'!$C$12,0,10*ROW('Sanitation Data'!C105))),'Data Summary'!CN111="Yes"),OFFSET('Sanitation Data'!$C$12,0,10*ROW('Sanitation Data'!C105)),NA())</f>
        <v>#N/A</v>
      </c>
      <c r="Z111" s="205" t="e">
        <f ca="1">+IF(AND(ISNUMBER(OFFSET('Sanitation Data'!$C$13,0,10*ROW('Sanitation Data'!C105))),'Data Summary'!CO111="Yes"),OFFSET('Sanitation Data'!$C$13,0,10*ROW('Sanitation Data'!C105)),NA())</f>
        <v>#N/A</v>
      </c>
      <c r="AA111" s="205" t="e">
        <f ca="1">+IF(AND(ISNUMBER(OFFSET('Sanitation Data'!$D$5,0,10*ROW('Sanitation Data'!D105))),'Data Summary'!CP111="Yes"),100-OFFSET('Sanitation Data'!$D$5,0,10*ROW('Sanitation Data'!D105)),NA())</f>
        <v>#N/A</v>
      </c>
      <c r="AB111" s="205" t="e">
        <f ca="1">+IF(AND(ISNUMBER(OFFSET('Sanitation Data'!$D$7,0,10*ROW('Sanitation Data'!D105))),'Data Summary'!CQ111="Yes"),OFFSET('Sanitation Data'!$D$7,0,10*ROW('Sanitation Data'!D105)),NA())</f>
        <v>#N/A</v>
      </c>
      <c r="AC111" s="205" t="e">
        <f ca="1">+IF(AND(ISNUMBER(OFFSET('Sanitation Data'!$D$11,0,10*ROW('Sanitation Data'!D105))),'Data Summary'!CR111="Yes"),OFFSET('Sanitation Data'!$D$11,0,10*ROW('Sanitation Data'!D105)),NA())</f>
        <v>#N/A</v>
      </c>
      <c r="AD111" s="205" t="e">
        <f ca="1">+IF(AND(ISNUMBER(OFFSET('Sanitation Data'!$D$12,0,10*ROW('Sanitation Data'!D105))),'Data Summary'!CS111="Yes"),OFFSET('Sanitation Data'!$D$12,0,10*ROW('Sanitation Data'!D105)),NA())</f>
        <v>#N/A</v>
      </c>
      <c r="AE111" s="205" t="e">
        <f ca="1">+IF(AND(ISNUMBER(OFFSET('Sanitation Data'!$D$13,0,10*ROW('Sanitation Data'!D105))),'Data Summary'!CT111="Yes"),OFFSET('Sanitation Data'!$D$13,0,10*ROW('Sanitation Data'!D105)),NA())</f>
        <v>#N/A</v>
      </c>
      <c r="AF111" s="205" t="e">
        <f ca="1">+IF(AND(ISNUMBER(OFFSET('Sanitation Data'!$E$5,0,10*ROW('Sanitation Data'!E105))),'Data Summary'!CU111="Yes"),100-OFFSET('Sanitation Data'!$E$5,0,10*ROW('Sanitation Data'!E105)),NA())</f>
        <v>#N/A</v>
      </c>
      <c r="AG111" s="205" t="e">
        <f ca="1">+IF(AND(ISNUMBER(OFFSET('Sanitation Data'!$E$7,0,10*ROW('Sanitation Data'!E105))),'Data Summary'!CV111="Yes"),OFFSET('Sanitation Data'!$E$7,0,10*ROW('Sanitation Data'!E105)),NA())</f>
        <v>#N/A</v>
      </c>
      <c r="AH111" s="205" t="e">
        <f ca="1">+IF(AND(ISNUMBER(OFFSET('Sanitation Data'!$E$11,0,10*ROW('Sanitation Data'!E105))),'Data Summary'!CW111="Yes"),OFFSET('Sanitation Data'!$E$11,0,10*ROW('Sanitation Data'!E105)),NA())</f>
        <v>#N/A</v>
      </c>
      <c r="AI111" s="205" t="e">
        <f ca="1">+IF(AND(ISNUMBER(OFFSET('Sanitation Data'!$E$12,0,10*ROW('Sanitation Data'!E105))),'Data Summary'!CX111="Yes"),OFFSET('Sanitation Data'!$E$12,0,10*ROW('Sanitation Data'!E105)),NA())</f>
        <v>#N/A</v>
      </c>
      <c r="AJ111" s="205" t="e">
        <f ca="1">+IF(AND(ISNUMBER(OFFSET('Sanitation Data'!$E$13,0,10*ROW('Sanitation Data'!E105))),'Data Summary'!CY111="Yes"),OFFSET('Sanitation Data'!$E$13,0,10*ROW('Sanitation Data'!E105)),NA())</f>
        <v>#N/A</v>
      </c>
      <c r="AK111" s="205" t="e">
        <f ca="1">+IF(AND(ISNUMBER(OFFSET('Sanitation Data'!$F$5,0,10*ROW('Sanitation Data'!F105))),'Data Summary'!CZ111="Yes"),100-OFFSET('Sanitation Data'!$F$5,0,10*ROW('Sanitation Data'!F105)),NA())</f>
        <v>#N/A</v>
      </c>
      <c r="AL111" s="205" t="e">
        <f ca="1">+IF(AND(ISNUMBER(OFFSET('Sanitation Data'!$F$7,0,10*ROW('Sanitation Data'!F105))),'Data Summary'!DA111="Yes"),OFFSET('Sanitation Data'!$F$7,0,10*ROW('Sanitation Data'!F105)),NA())</f>
        <v>#N/A</v>
      </c>
      <c r="AM111" s="205" t="e">
        <f ca="1">+IF(AND(ISNUMBER(OFFSET('Sanitation Data'!$F$11,0,10*ROW('Sanitation Data'!F105))),'Data Summary'!DB111="Yes"),OFFSET('Sanitation Data'!$F$11,0,10*ROW('Sanitation Data'!F105)),NA())</f>
        <v>#N/A</v>
      </c>
      <c r="AN111" s="205" t="e">
        <f ca="1">+IF(AND(ISNUMBER(OFFSET('Sanitation Data'!$F$12,0,10*ROW('Sanitation Data'!F105))),'Data Summary'!DC111="Yes"),OFFSET('Sanitation Data'!$F$12,0,10*ROW('Sanitation Data'!F105)),NA())</f>
        <v>#N/A</v>
      </c>
      <c r="AO111" s="205" t="e">
        <f ca="1">+IF(AND(ISNUMBER(OFFSET('Sanitation Data'!$F$13,0,10*ROW('Sanitation Data'!F105))),'Data Summary'!DD111="Yes"),OFFSET('Sanitation Data'!$F$13,0,10*ROW('Sanitation Data'!F105)),NA())</f>
        <v>#N/A</v>
      </c>
      <c r="AP111" s="205" t="e">
        <f ca="1">+IF(AND(ISNUMBER(OFFSET('Sanitation Data'!$G$5,0,10*ROW('Sanitation Data'!G105))),'Data Summary'!DE111="Yes"),100-OFFSET('Sanitation Data'!$G$5,0,10*ROW('Sanitation Data'!G105)),NA())</f>
        <v>#N/A</v>
      </c>
      <c r="AQ111" s="205" t="e">
        <f ca="1">+IF(AND(ISNUMBER(OFFSET('Sanitation Data'!$G$7,0,10*ROW('Sanitation Data'!G105))),'Data Summary'!DF111="Yes"),OFFSET('Sanitation Data'!$G$7,0,10*ROW('Sanitation Data'!G105)),NA())</f>
        <v>#N/A</v>
      </c>
      <c r="AR111" s="205" t="e">
        <f ca="1">+IF(AND(ISNUMBER(OFFSET('Sanitation Data'!$G$11,0,10*ROW('Sanitation Data'!G105))),'Data Summary'!DG111="Yes"),OFFSET('Sanitation Data'!$G$11,0,10*ROW('Sanitation Data'!G105)),NA())</f>
        <v>#N/A</v>
      </c>
      <c r="AS111" s="205" t="e">
        <f ca="1">+IF(AND(ISNUMBER(OFFSET('Sanitation Data'!$G$12,0,10*ROW('Sanitation Data'!G105))),'Data Summary'!DH111="Yes"),OFFSET('Sanitation Data'!$G$12,0,10*ROW('Sanitation Data'!G105)),NA())</f>
        <v>#N/A</v>
      </c>
      <c r="AT111" s="205" t="e">
        <f ca="1">+IF(AND(ISNUMBER(OFFSET('Sanitation Data'!$G$13,0,10*ROW('Sanitation Data'!G105))),'Data Summary'!DI111="Yes"),OFFSET('Sanitation Data'!$G$13,0,10*ROW('Sanitation Data'!G105)),NA())</f>
        <v>#N/A</v>
      </c>
      <c r="AU111" s="205" t="e">
        <f ca="1">+IF(AND(ISNUMBER(OFFSET('Sanitation Data'!$H$5,0,10*ROW('Sanitation Data'!H105))),'Data Summary'!DJ111="Yes"),100-OFFSET('Sanitation Data'!$H$5,0,10*ROW('Sanitation Data'!H105)),NA())</f>
        <v>#N/A</v>
      </c>
      <c r="AV111" s="205" t="e">
        <f ca="1">+IF(AND(ISNUMBER(OFFSET('Sanitation Data'!$H$7,0,10*ROW('Sanitation Data'!H105))),'Data Summary'!DK111="Yes"),OFFSET('Sanitation Data'!$H$7,0,10*ROW('Sanitation Data'!H105)),NA())</f>
        <v>#N/A</v>
      </c>
      <c r="AW111" s="205" t="e">
        <f ca="1">+IF(AND(ISNUMBER(OFFSET('Sanitation Data'!$H$11,0,10*ROW('Sanitation Data'!H105))),'Data Summary'!DL111="Yes"),OFFSET('Sanitation Data'!$H$11,0,10*ROW('Sanitation Data'!H105)),NA())</f>
        <v>#N/A</v>
      </c>
      <c r="AX111" s="205" t="e">
        <f ca="1">+IF(AND(ISNUMBER(OFFSET('Sanitation Data'!$H$12,0,10*ROW('Sanitation Data'!H105))),'Data Summary'!DM111="Yes"),OFFSET('Sanitation Data'!$H$12,0,10*ROW('Sanitation Data'!H105)),NA())</f>
        <v>#N/A</v>
      </c>
      <c r="AY111" s="205" t="e">
        <f ca="1">+IF(AND(ISNUMBER(OFFSET('Sanitation Data'!$H$13,0,10*ROW('Sanitation Data'!H105))),'Data Summary'!DN111="Yes"),OFFSET('Sanitation Data'!$H$13,0,10*ROW('Sanitation Data'!H105)),NA())</f>
        <v>#N/A</v>
      </c>
      <c r="AZ111" s="206" t="e">
        <f ca="1">+IF(AND(ISNUMBER(OFFSET('Hygiene Data'!$C$6,0,10*ROW('Hygiene Data'!C105))),'Data Summary'!DO111="Yes"),OFFSET('Hygiene Data'!$C$6,0,10*ROW('Hygiene Data'!C105)),NA())</f>
        <v>#N/A</v>
      </c>
      <c r="BA111" s="206" t="e">
        <f ca="1">+IF(AND(ISNUMBER(OFFSET('Hygiene Data'!$C$8,0,10*ROW('Hygiene Data'!C105))),'Data Summary'!DP111="Yes"),OFFSET('Hygiene Data'!$C$8,0,10*ROW('Hygiene Data'!C105)),NA())</f>
        <v>#N/A</v>
      </c>
      <c r="BB111" s="206" t="e">
        <f ca="1">+IF(AND(ISNUMBER(OFFSET('Hygiene Data'!$C$10,0,10*ROW('Hygiene Data'!C105))),'Data Summary'!DQ111="Yes"),OFFSET('Hygiene Data'!$C$10,0,10*ROW('Hygiene Data'!C105)),NA())</f>
        <v>#N/A</v>
      </c>
      <c r="BC111" s="206" t="e">
        <f ca="1">+IF(AND(ISNUMBER(OFFSET('Hygiene Data'!$D$6,0,10*ROW('Hygiene Data'!D105))),'Data Summary'!DR111="Yes"),OFFSET('Hygiene Data'!$D$6,0,10*ROW('Hygiene Data'!D105)),NA())</f>
        <v>#N/A</v>
      </c>
      <c r="BD111" s="206" t="e">
        <f ca="1">+IF(AND(ISNUMBER(OFFSET('Hygiene Data'!$D$8,0,10*ROW('Hygiene Data'!D105))),'Data Summary'!DS111="Yes"),OFFSET('Hygiene Data'!$D$8,0,10*ROW('Hygiene Data'!D105)),NA())</f>
        <v>#N/A</v>
      </c>
      <c r="BE111" s="206" t="e">
        <f ca="1">+IF(AND(ISNUMBER(OFFSET('Hygiene Data'!$D$10,0,10*ROW('Hygiene Data'!D105))),'Data Summary'!DT111="Yes"),OFFSET('Hygiene Data'!$D$10,0,10*ROW('Hygiene Data'!D105)),NA())</f>
        <v>#N/A</v>
      </c>
      <c r="BF111" s="206" t="e">
        <f ca="1">+IF(AND(ISNUMBER(OFFSET('Hygiene Data'!$E$6,0,10*ROW('Hygiene Data'!E105))),'Data Summary'!DU111="Yes"),OFFSET('Hygiene Data'!$E$6,0,10*ROW('Hygiene Data'!E105)),NA())</f>
        <v>#N/A</v>
      </c>
      <c r="BG111" s="206" t="e">
        <f ca="1">+IF(AND(ISNUMBER(OFFSET('Hygiene Data'!$E$8,0,10*ROW('Hygiene Data'!E105))),'Data Summary'!DV111="Yes"),OFFSET('Hygiene Data'!$E$8,0,10*ROW('Hygiene Data'!E105)),NA())</f>
        <v>#N/A</v>
      </c>
      <c r="BH111" s="206" t="e">
        <f ca="1">+IF(AND(ISNUMBER(OFFSET('Hygiene Data'!$E$10,0,10*ROW('Hygiene Data'!E105))),'Data Summary'!DW111="Yes"),OFFSET('Hygiene Data'!$E$10,0,10*ROW('Hygiene Data'!E105)),NA())</f>
        <v>#N/A</v>
      </c>
      <c r="BI111" s="206" t="e">
        <f ca="1">+IF(AND(ISNUMBER(OFFSET('Hygiene Data'!$F$6,0,10*ROW('Hygiene Data'!F105))),'Data Summary'!DX111="Yes"),OFFSET('Hygiene Data'!$F$6,0,10*ROW('Hygiene Data'!F105)),NA())</f>
        <v>#N/A</v>
      </c>
      <c r="BJ111" s="206" t="e">
        <f ca="1">+IF(AND(ISNUMBER(OFFSET('Hygiene Data'!$F$8,0,10*ROW('Hygiene Data'!F105))),'Data Summary'!DY111="Yes"),OFFSET('Hygiene Data'!$F$8,0,10*ROW('Hygiene Data'!F105)),NA())</f>
        <v>#N/A</v>
      </c>
      <c r="BK111" s="206" t="e">
        <f ca="1">+IF(AND(ISNUMBER(OFFSET('Hygiene Data'!$F$10,0,10*ROW('Hygiene Data'!F105))),'Data Summary'!DZ111="Yes"),OFFSET('Hygiene Data'!$F$10,0,10*ROW('Hygiene Data'!F105)),NA())</f>
        <v>#N/A</v>
      </c>
      <c r="BL111" s="206" t="e">
        <f ca="1">+IF(AND(ISNUMBER(OFFSET('Hygiene Data'!$G$6,0,10*ROW('Hygiene Data'!G105))),'Data Summary'!EA111="Yes"),OFFSET('Hygiene Data'!$G$6,0,10*ROW('Hygiene Data'!G105)),NA())</f>
        <v>#N/A</v>
      </c>
      <c r="BM111" s="206" t="e">
        <f ca="1">+IF(AND(ISNUMBER(OFFSET('Hygiene Data'!$G$8,0,10*ROW('Hygiene Data'!G105))),'Data Summary'!EB111="Yes"),OFFSET('Hygiene Data'!$G$8,0,10*ROW('Hygiene Data'!G105)),NA())</f>
        <v>#N/A</v>
      </c>
      <c r="BN111" s="206" t="e">
        <f ca="1">+IF(AND(ISNUMBER(OFFSET('Hygiene Data'!$G$10,0,10*ROW('Hygiene Data'!G105))),'Data Summary'!EC111="Yes"),OFFSET('Hygiene Data'!$G$10,0,10*ROW('Hygiene Data'!G105)),NA())</f>
        <v>#N/A</v>
      </c>
      <c r="BO111" s="206" t="e">
        <f ca="1">+IF(AND(ISNUMBER(OFFSET('Hygiene Data'!$H$6,0,10*ROW('Hygiene Data'!H105))),'Data Summary'!ED111="Yes"),OFFSET('Hygiene Data'!$H$6,0,10*ROW('Hygiene Data'!H105)),NA())</f>
        <v>#N/A</v>
      </c>
      <c r="BP111" s="206" t="e">
        <f ca="1">+IF(AND(ISNUMBER(OFFSET('Hygiene Data'!$H$8,0,10*ROW('Hygiene Data'!H105))),'Data Summary'!EE111="Yes"),OFFSET('Hygiene Data'!$H$8,0,10*ROW('Hygiene Data'!H105)),NA())</f>
        <v>#N/A</v>
      </c>
      <c r="BQ111" s="206" t="e">
        <f ca="1">+IF(AND(ISNUMBER(OFFSET('Hygiene Data'!$H$10,0,10*ROW('Hygiene Data'!H105))),'Data Summary'!EF111="Yes"),OFFSET('Hygiene Data'!$H$10,0,10*ROW('Hygiene Data'!H105)),NA())</f>
        <v>#N/A</v>
      </c>
    </row>
    <row r="112" spans="1:69" x14ac:dyDescent="0.25">
      <c r="A112" s="59" t="e">
        <f ca="1">+IF(OFFSET('Water Data'!$B$1,0,10*ROW('Water Data'!B106))="",NA(),OFFSET('Water Data'!$B$1,0,10*ROW('Water Data'!B106)))</f>
        <v>#N/A</v>
      </c>
      <c r="B112" s="59" t="e">
        <f ca="1">+IF(OFFSET('Water Data'!$A$3,0,10*ROW('Water Data'!A109))="",NA(),OFFSET('Water Data'!$A$3,0,10*ROW('Water Data'!A109)))</f>
        <v>#N/A</v>
      </c>
      <c r="C112" s="59" t="e">
        <f ca="1">+IF(OFFSET('Water Data'!$C$3,0,10*ROW('Water Data'!C109))="",NA(),OFFSET('Water Data'!$C$3,0,10*ROW('Water Data'!C109)))</f>
        <v>#N/A</v>
      </c>
      <c r="D112" s="433" t="e">
        <f ca="1">+IF(AND(ISNUMBER(OFFSET('Water Data'!$C$5,0,10*ROW('Water Data'!C106))),'Data Summary'!BS112="Yes"),100-OFFSET('Water Data'!$C$5,0,10*ROW('Water Data'!C106)),NA())</f>
        <v>#N/A</v>
      </c>
      <c r="E112" s="433" t="e">
        <f ca="1">+IF(AND(ISNUMBER(OFFSET('Water Data'!$C$7,0,10*ROW('Water Data'!C106))),'Data Summary'!BT112="Yes"),OFFSET('Water Data'!$C$7,0,10*ROW('Water Data'!C106)),NA())</f>
        <v>#N/A</v>
      </c>
      <c r="F112" s="433" t="e">
        <f ca="1">+IF(AND(ISNUMBER(OFFSET('Water Data'!$C$10,0,10*ROW('Water Data'!C106))),'Data Summary'!BU112="Yes"),OFFSET('Water Data'!$C$10,0,10*ROW('Water Data'!C106)),NA())</f>
        <v>#N/A</v>
      </c>
      <c r="G112" s="433" t="e">
        <f ca="1">+IF(AND(ISNUMBER(OFFSET('Water Data'!$D$5,0,10*ROW('Water Data'!D106))),'Data Summary'!BV112="Yes"),100-OFFSET('Water Data'!$D$5,0,10*ROW('Water Data'!D106)),NA())</f>
        <v>#N/A</v>
      </c>
      <c r="H112" s="433" t="e">
        <f ca="1">+IF(AND(ISNUMBER(OFFSET('Water Data'!$D$7,0,10*ROW('Water Data'!D106))),'Data Summary'!BW112="Yes"),OFFSET('Water Data'!$D$7,0,10*ROW('Water Data'!D106)),NA())</f>
        <v>#N/A</v>
      </c>
      <c r="I112" s="433" t="e">
        <f ca="1">+IF(AND(ISNUMBER(OFFSET('Water Data'!$D$10,0,10*ROW('Water Data'!D106))),'Data Summary'!BX112="Yes"),OFFSET('Water Data'!$D$10,0,10*ROW('Water Data'!D106)),NA())</f>
        <v>#N/A</v>
      </c>
      <c r="J112" s="433" t="e">
        <f ca="1">+IF(AND(ISNUMBER(OFFSET('Water Data'!$E$5,0,10*ROW('Water Data'!E106))),'Data Summary'!BY112="Yes"),100-OFFSET('Water Data'!$E$5,0,10*ROW('Water Data'!E106)),NA())</f>
        <v>#N/A</v>
      </c>
      <c r="K112" s="433" t="e">
        <f ca="1">+IF(AND(ISNUMBER(OFFSET('Water Data'!$E$7,0,10*ROW('Water Data'!E106))),'Data Summary'!BZ112="Yes"),OFFSET('Water Data'!$E$7,0,10*ROW('Water Data'!E106)),NA())</f>
        <v>#N/A</v>
      </c>
      <c r="L112" s="433" t="e">
        <f ca="1">+IF(AND(ISNUMBER(OFFSET('Water Data'!$E$10,0,10*ROW('Water Data'!E106))),'Data Summary'!CA112="Yes"),OFFSET('Water Data'!$E$10,0,10*ROW('Water Data'!E106)),NA())</f>
        <v>#N/A</v>
      </c>
      <c r="M112" s="433" t="e">
        <f ca="1">+IF(AND(ISNUMBER(OFFSET('Water Data'!$F$5,0,10*ROW('Water Data'!F106))),'Data Summary'!CB112="Yes"),100-OFFSET('Water Data'!$F$5,0,10*ROW('Water Data'!F106)),NA())</f>
        <v>#N/A</v>
      </c>
      <c r="N112" s="433" t="e">
        <f ca="1">+IF(AND(ISNUMBER(OFFSET('Water Data'!$F$7,0,10*ROW('Water Data'!F106))),'Data Summary'!CC112="Yes"),OFFSET('Water Data'!$F$7,0,10*ROW('Water Data'!F106)),NA())</f>
        <v>#N/A</v>
      </c>
      <c r="O112" s="433" t="e">
        <f ca="1">+IF(AND(ISNUMBER(OFFSET('Water Data'!$F$10,0,10*ROW('Water Data'!F106))),'Data Summary'!CD112="Yes"),OFFSET('Water Data'!$F$10,0,10*ROW('Water Data'!F106)),NA())</f>
        <v>#N/A</v>
      </c>
      <c r="P112" s="433" t="e">
        <f ca="1">+IF(AND(ISNUMBER(OFFSET('Water Data'!$G$5,0,10*ROW('Water Data'!G106))),'Data Summary'!CE112="Yes"),100-OFFSET('Water Data'!$G$5,0,10*ROW('Water Data'!G106)),NA())</f>
        <v>#N/A</v>
      </c>
      <c r="Q112" s="433" t="e">
        <f ca="1">+IF(AND(ISNUMBER(OFFSET('Water Data'!$G$7,0,10*ROW('Water Data'!G106))),'Data Summary'!CF112="Yes"),OFFSET('Water Data'!$G$7,0,10*ROW('Water Data'!G106)),NA())</f>
        <v>#N/A</v>
      </c>
      <c r="R112" s="433" t="e">
        <f ca="1">+IF(AND(ISNUMBER(OFFSET('Water Data'!$G$10,0,10*ROW('Water Data'!G106))),'Data Summary'!CG112="Yes"),OFFSET('Water Data'!$G$10,0,10*ROW('Water Data'!G106)),NA())</f>
        <v>#N/A</v>
      </c>
      <c r="S112" s="433" t="e">
        <f ca="1">+IF(AND(ISNUMBER(OFFSET('Water Data'!$H$5,0,10*ROW('Water Data'!H106))),'Data Summary'!CH112="Yes"),100-OFFSET('Water Data'!$H$5,0,10*ROW('Water Data'!H106)),NA())</f>
        <v>#N/A</v>
      </c>
      <c r="T112" s="433" t="e">
        <f ca="1">+IF(AND(ISNUMBER(OFFSET('Water Data'!$H$7,0,10*ROW('Water Data'!H106))),'Data Summary'!CI112="Yes"),OFFSET('Water Data'!$H$7,0,10*ROW('Water Data'!H106)),NA())</f>
        <v>#N/A</v>
      </c>
      <c r="U112" s="433" t="e">
        <f ca="1">+IF(AND(ISNUMBER(OFFSET('Water Data'!$H$10,0,10*ROW('Water Data'!H106))),'Data Summary'!CJ112="Yes"),OFFSET('Water Data'!$H$10,0,10*ROW('Water Data'!H106)),NA())</f>
        <v>#N/A</v>
      </c>
      <c r="V112" s="205" t="e">
        <f ca="1">+IF(AND(ISNUMBER(OFFSET('Sanitation Data'!$C$5,0,10*ROW('Sanitation Data'!C106))),'Data Summary'!CK112="Yes"),100-OFFSET('Sanitation Data'!$C$5,0,10*ROW('Sanitation Data'!C106)),NA())</f>
        <v>#N/A</v>
      </c>
      <c r="W112" s="205" t="e">
        <f ca="1">+IF(AND(ISNUMBER(OFFSET('Sanitation Data'!$C$7,0,10*ROW('Sanitation Data'!C106))),'Data Summary'!CL112="Yes"),OFFSET('Sanitation Data'!$C$7,0,10*ROW('Sanitation Data'!C106)),NA())</f>
        <v>#N/A</v>
      </c>
      <c r="X112" s="205" t="e">
        <f ca="1">+IF(AND(ISNUMBER(OFFSET('Sanitation Data'!$C$11,0,10*ROW('Sanitation Data'!C106))),'Data Summary'!CM112="Yes"),OFFSET('Sanitation Data'!$C$11,0,10*ROW('Sanitation Data'!C106)),NA())</f>
        <v>#N/A</v>
      </c>
      <c r="Y112" s="205" t="e">
        <f ca="1">+IF(AND(ISNUMBER(OFFSET('Sanitation Data'!$C$12,0,10*ROW('Sanitation Data'!C106))),'Data Summary'!CN112="Yes"),OFFSET('Sanitation Data'!$C$12,0,10*ROW('Sanitation Data'!C106)),NA())</f>
        <v>#N/A</v>
      </c>
      <c r="Z112" s="205" t="e">
        <f ca="1">+IF(AND(ISNUMBER(OFFSET('Sanitation Data'!$C$13,0,10*ROW('Sanitation Data'!C106))),'Data Summary'!CO112="Yes"),OFFSET('Sanitation Data'!$C$13,0,10*ROW('Sanitation Data'!C106)),NA())</f>
        <v>#N/A</v>
      </c>
      <c r="AA112" s="205" t="e">
        <f ca="1">+IF(AND(ISNUMBER(OFFSET('Sanitation Data'!$D$5,0,10*ROW('Sanitation Data'!D106))),'Data Summary'!CP112="Yes"),100-OFFSET('Sanitation Data'!$D$5,0,10*ROW('Sanitation Data'!D106)),NA())</f>
        <v>#N/A</v>
      </c>
      <c r="AB112" s="205" t="e">
        <f ca="1">+IF(AND(ISNUMBER(OFFSET('Sanitation Data'!$D$7,0,10*ROW('Sanitation Data'!D106))),'Data Summary'!CQ112="Yes"),OFFSET('Sanitation Data'!$D$7,0,10*ROW('Sanitation Data'!D106)),NA())</f>
        <v>#N/A</v>
      </c>
      <c r="AC112" s="205" t="e">
        <f ca="1">+IF(AND(ISNUMBER(OFFSET('Sanitation Data'!$D$11,0,10*ROW('Sanitation Data'!D106))),'Data Summary'!CR112="Yes"),OFFSET('Sanitation Data'!$D$11,0,10*ROW('Sanitation Data'!D106)),NA())</f>
        <v>#N/A</v>
      </c>
      <c r="AD112" s="205" t="e">
        <f ca="1">+IF(AND(ISNUMBER(OFFSET('Sanitation Data'!$D$12,0,10*ROW('Sanitation Data'!D106))),'Data Summary'!CS112="Yes"),OFFSET('Sanitation Data'!$D$12,0,10*ROW('Sanitation Data'!D106)),NA())</f>
        <v>#N/A</v>
      </c>
      <c r="AE112" s="205" t="e">
        <f ca="1">+IF(AND(ISNUMBER(OFFSET('Sanitation Data'!$D$13,0,10*ROW('Sanitation Data'!D106))),'Data Summary'!CT112="Yes"),OFFSET('Sanitation Data'!$D$13,0,10*ROW('Sanitation Data'!D106)),NA())</f>
        <v>#N/A</v>
      </c>
      <c r="AF112" s="205" t="e">
        <f ca="1">+IF(AND(ISNUMBER(OFFSET('Sanitation Data'!$E$5,0,10*ROW('Sanitation Data'!E106))),'Data Summary'!CU112="Yes"),100-OFFSET('Sanitation Data'!$E$5,0,10*ROW('Sanitation Data'!E106)),NA())</f>
        <v>#N/A</v>
      </c>
      <c r="AG112" s="205" t="e">
        <f ca="1">+IF(AND(ISNUMBER(OFFSET('Sanitation Data'!$E$7,0,10*ROW('Sanitation Data'!E106))),'Data Summary'!CV112="Yes"),OFFSET('Sanitation Data'!$E$7,0,10*ROW('Sanitation Data'!E106)),NA())</f>
        <v>#N/A</v>
      </c>
      <c r="AH112" s="205" t="e">
        <f ca="1">+IF(AND(ISNUMBER(OFFSET('Sanitation Data'!$E$11,0,10*ROW('Sanitation Data'!E106))),'Data Summary'!CW112="Yes"),OFFSET('Sanitation Data'!$E$11,0,10*ROW('Sanitation Data'!E106)),NA())</f>
        <v>#N/A</v>
      </c>
      <c r="AI112" s="205" t="e">
        <f ca="1">+IF(AND(ISNUMBER(OFFSET('Sanitation Data'!$E$12,0,10*ROW('Sanitation Data'!E106))),'Data Summary'!CX112="Yes"),OFFSET('Sanitation Data'!$E$12,0,10*ROW('Sanitation Data'!E106)),NA())</f>
        <v>#N/A</v>
      </c>
      <c r="AJ112" s="205" t="e">
        <f ca="1">+IF(AND(ISNUMBER(OFFSET('Sanitation Data'!$E$13,0,10*ROW('Sanitation Data'!E106))),'Data Summary'!CY112="Yes"),OFFSET('Sanitation Data'!$E$13,0,10*ROW('Sanitation Data'!E106)),NA())</f>
        <v>#N/A</v>
      </c>
      <c r="AK112" s="205" t="e">
        <f ca="1">+IF(AND(ISNUMBER(OFFSET('Sanitation Data'!$F$5,0,10*ROW('Sanitation Data'!F106))),'Data Summary'!CZ112="Yes"),100-OFFSET('Sanitation Data'!$F$5,0,10*ROW('Sanitation Data'!F106)),NA())</f>
        <v>#N/A</v>
      </c>
      <c r="AL112" s="205" t="e">
        <f ca="1">+IF(AND(ISNUMBER(OFFSET('Sanitation Data'!$F$7,0,10*ROW('Sanitation Data'!F106))),'Data Summary'!DA112="Yes"),OFFSET('Sanitation Data'!$F$7,0,10*ROW('Sanitation Data'!F106)),NA())</f>
        <v>#N/A</v>
      </c>
      <c r="AM112" s="205" t="e">
        <f ca="1">+IF(AND(ISNUMBER(OFFSET('Sanitation Data'!$F$11,0,10*ROW('Sanitation Data'!F106))),'Data Summary'!DB112="Yes"),OFFSET('Sanitation Data'!$F$11,0,10*ROW('Sanitation Data'!F106)),NA())</f>
        <v>#N/A</v>
      </c>
      <c r="AN112" s="205" t="e">
        <f ca="1">+IF(AND(ISNUMBER(OFFSET('Sanitation Data'!$F$12,0,10*ROW('Sanitation Data'!F106))),'Data Summary'!DC112="Yes"),OFFSET('Sanitation Data'!$F$12,0,10*ROW('Sanitation Data'!F106)),NA())</f>
        <v>#N/A</v>
      </c>
      <c r="AO112" s="205" t="e">
        <f ca="1">+IF(AND(ISNUMBER(OFFSET('Sanitation Data'!$F$13,0,10*ROW('Sanitation Data'!F106))),'Data Summary'!DD112="Yes"),OFFSET('Sanitation Data'!$F$13,0,10*ROW('Sanitation Data'!F106)),NA())</f>
        <v>#N/A</v>
      </c>
      <c r="AP112" s="205" t="e">
        <f ca="1">+IF(AND(ISNUMBER(OFFSET('Sanitation Data'!$G$5,0,10*ROW('Sanitation Data'!G106))),'Data Summary'!DE112="Yes"),100-OFFSET('Sanitation Data'!$G$5,0,10*ROW('Sanitation Data'!G106)),NA())</f>
        <v>#N/A</v>
      </c>
      <c r="AQ112" s="205" t="e">
        <f ca="1">+IF(AND(ISNUMBER(OFFSET('Sanitation Data'!$G$7,0,10*ROW('Sanitation Data'!G106))),'Data Summary'!DF112="Yes"),OFFSET('Sanitation Data'!$G$7,0,10*ROW('Sanitation Data'!G106)),NA())</f>
        <v>#N/A</v>
      </c>
      <c r="AR112" s="205" t="e">
        <f ca="1">+IF(AND(ISNUMBER(OFFSET('Sanitation Data'!$G$11,0,10*ROW('Sanitation Data'!G106))),'Data Summary'!DG112="Yes"),OFFSET('Sanitation Data'!$G$11,0,10*ROW('Sanitation Data'!G106)),NA())</f>
        <v>#N/A</v>
      </c>
      <c r="AS112" s="205" t="e">
        <f ca="1">+IF(AND(ISNUMBER(OFFSET('Sanitation Data'!$G$12,0,10*ROW('Sanitation Data'!G106))),'Data Summary'!DH112="Yes"),OFFSET('Sanitation Data'!$G$12,0,10*ROW('Sanitation Data'!G106)),NA())</f>
        <v>#N/A</v>
      </c>
      <c r="AT112" s="205" t="e">
        <f ca="1">+IF(AND(ISNUMBER(OFFSET('Sanitation Data'!$G$13,0,10*ROW('Sanitation Data'!G106))),'Data Summary'!DI112="Yes"),OFFSET('Sanitation Data'!$G$13,0,10*ROW('Sanitation Data'!G106)),NA())</f>
        <v>#N/A</v>
      </c>
      <c r="AU112" s="205" t="e">
        <f ca="1">+IF(AND(ISNUMBER(OFFSET('Sanitation Data'!$H$5,0,10*ROW('Sanitation Data'!H106))),'Data Summary'!DJ112="Yes"),100-OFFSET('Sanitation Data'!$H$5,0,10*ROW('Sanitation Data'!H106)),NA())</f>
        <v>#N/A</v>
      </c>
      <c r="AV112" s="205" t="e">
        <f ca="1">+IF(AND(ISNUMBER(OFFSET('Sanitation Data'!$H$7,0,10*ROW('Sanitation Data'!H106))),'Data Summary'!DK112="Yes"),OFFSET('Sanitation Data'!$H$7,0,10*ROW('Sanitation Data'!H106)),NA())</f>
        <v>#N/A</v>
      </c>
      <c r="AW112" s="205" t="e">
        <f ca="1">+IF(AND(ISNUMBER(OFFSET('Sanitation Data'!$H$11,0,10*ROW('Sanitation Data'!H106))),'Data Summary'!DL112="Yes"),OFFSET('Sanitation Data'!$H$11,0,10*ROW('Sanitation Data'!H106)),NA())</f>
        <v>#N/A</v>
      </c>
      <c r="AX112" s="205" t="e">
        <f ca="1">+IF(AND(ISNUMBER(OFFSET('Sanitation Data'!$H$12,0,10*ROW('Sanitation Data'!H106))),'Data Summary'!DM112="Yes"),OFFSET('Sanitation Data'!$H$12,0,10*ROW('Sanitation Data'!H106)),NA())</f>
        <v>#N/A</v>
      </c>
      <c r="AY112" s="205" t="e">
        <f ca="1">+IF(AND(ISNUMBER(OFFSET('Sanitation Data'!$H$13,0,10*ROW('Sanitation Data'!H106))),'Data Summary'!DN112="Yes"),OFFSET('Sanitation Data'!$H$13,0,10*ROW('Sanitation Data'!H106)),NA())</f>
        <v>#N/A</v>
      </c>
      <c r="AZ112" s="206" t="e">
        <f ca="1">+IF(AND(ISNUMBER(OFFSET('Hygiene Data'!$C$6,0,10*ROW('Hygiene Data'!C106))),'Data Summary'!DO112="Yes"),OFFSET('Hygiene Data'!$C$6,0,10*ROW('Hygiene Data'!C106)),NA())</f>
        <v>#N/A</v>
      </c>
      <c r="BA112" s="206" t="e">
        <f ca="1">+IF(AND(ISNUMBER(OFFSET('Hygiene Data'!$C$8,0,10*ROW('Hygiene Data'!C106))),'Data Summary'!DP112="Yes"),OFFSET('Hygiene Data'!$C$8,0,10*ROW('Hygiene Data'!C106)),NA())</f>
        <v>#N/A</v>
      </c>
      <c r="BB112" s="206" t="e">
        <f ca="1">+IF(AND(ISNUMBER(OFFSET('Hygiene Data'!$C$10,0,10*ROW('Hygiene Data'!C106))),'Data Summary'!DQ112="Yes"),OFFSET('Hygiene Data'!$C$10,0,10*ROW('Hygiene Data'!C106)),NA())</f>
        <v>#N/A</v>
      </c>
      <c r="BC112" s="206" t="e">
        <f ca="1">+IF(AND(ISNUMBER(OFFSET('Hygiene Data'!$D$6,0,10*ROW('Hygiene Data'!D106))),'Data Summary'!DR112="Yes"),OFFSET('Hygiene Data'!$D$6,0,10*ROW('Hygiene Data'!D106)),NA())</f>
        <v>#N/A</v>
      </c>
      <c r="BD112" s="206" t="e">
        <f ca="1">+IF(AND(ISNUMBER(OFFSET('Hygiene Data'!$D$8,0,10*ROW('Hygiene Data'!D106))),'Data Summary'!DS112="Yes"),OFFSET('Hygiene Data'!$D$8,0,10*ROW('Hygiene Data'!D106)),NA())</f>
        <v>#N/A</v>
      </c>
      <c r="BE112" s="206" t="e">
        <f ca="1">+IF(AND(ISNUMBER(OFFSET('Hygiene Data'!$D$10,0,10*ROW('Hygiene Data'!D106))),'Data Summary'!DT112="Yes"),OFFSET('Hygiene Data'!$D$10,0,10*ROW('Hygiene Data'!D106)),NA())</f>
        <v>#N/A</v>
      </c>
      <c r="BF112" s="206" t="e">
        <f ca="1">+IF(AND(ISNUMBER(OFFSET('Hygiene Data'!$E$6,0,10*ROW('Hygiene Data'!E106))),'Data Summary'!DU112="Yes"),OFFSET('Hygiene Data'!$E$6,0,10*ROW('Hygiene Data'!E106)),NA())</f>
        <v>#N/A</v>
      </c>
      <c r="BG112" s="206" t="e">
        <f ca="1">+IF(AND(ISNUMBER(OFFSET('Hygiene Data'!$E$8,0,10*ROW('Hygiene Data'!E106))),'Data Summary'!DV112="Yes"),OFFSET('Hygiene Data'!$E$8,0,10*ROW('Hygiene Data'!E106)),NA())</f>
        <v>#N/A</v>
      </c>
      <c r="BH112" s="206" t="e">
        <f ca="1">+IF(AND(ISNUMBER(OFFSET('Hygiene Data'!$E$10,0,10*ROW('Hygiene Data'!E106))),'Data Summary'!DW112="Yes"),OFFSET('Hygiene Data'!$E$10,0,10*ROW('Hygiene Data'!E106)),NA())</f>
        <v>#N/A</v>
      </c>
      <c r="BI112" s="206" t="e">
        <f ca="1">+IF(AND(ISNUMBER(OFFSET('Hygiene Data'!$F$6,0,10*ROW('Hygiene Data'!F106))),'Data Summary'!DX112="Yes"),OFFSET('Hygiene Data'!$F$6,0,10*ROW('Hygiene Data'!F106)),NA())</f>
        <v>#N/A</v>
      </c>
      <c r="BJ112" s="206" t="e">
        <f ca="1">+IF(AND(ISNUMBER(OFFSET('Hygiene Data'!$F$8,0,10*ROW('Hygiene Data'!F106))),'Data Summary'!DY112="Yes"),OFFSET('Hygiene Data'!$F$8,0,10*ROW('Hygiene Data'!F106)),NA())</f>
        <v>#N/A</v>
      </c>
      <c r="BK112" s="206" t="e">
        <f ca="1">+IF(AND(ISNUMBER(OFFSET('Hygiene Data'!$F$10,0,10*ROW('Hygiene Data'!F106))),'Data Summary'!DZ112="Yes"),OFFSET('Hygiene Data'!$F$10,0,10*ROW('Hygiene Data'!F106)),NA())</f>
        <v>#N/A</v>
      </c>
      <c r="BL112" s="206" t="e">
        <f ca="1">+IF(AND(ISNUMBER(OFFSET('Hygiene Data'!$G$6,0,10*ROW('Hygiene Data'!G106))),'Data Summary'!EA112="Yes"),OFFSET('Hygiene Data'!$G$6,0,10*ROW('Hygiene Data'!G106)),NA())</f>
        <v>#N/A</v>
      </c>
      <c r="BM112" s="206" t="e">
        <f ca="1">+IF(AND(ISNUMBER(OFFSET('Hygiene Data'!$G$8,0,10*ROW('Hygiene Data'!G106))),'Data Summary'!EB112="Yes"),OFFSET('Hygiene Data'!$G$8,0,10*ROW('Hygiene Data'!G106)),NA())</f>
        <v>#N/A</v>
      </c>
      <c r="BN112" s="206" t="e">
        <f ca="1">+IF(AND(ISNUMBER(OFFSET('Hygiene Data'!$G$10,0,10*ROW('Hygiene Data'!G106))),'Data Summary'!EC112="Yes"),OFFSET('Hygiene Data'!$G$10,0,10*ROW('Hygiene Data'!G106)),NA())</f>
        <v>#N/A</v>
      </c>
      <c r="BO112" s="206" t="e">
        <f ca="1">+IF(AND(ISNUMBER(OFFSET('Hygiene Data'!$H$6,0,10*ROW('Hygiene Data'!H106))),'Data Summary'!ED112="Yes"),OFFSET('Hygiene Data'!$H$6,0,10*ROW('Hygiene Data'!H106)),NA())</f>
        <v>#N/A</v>
      </c>
      <c r="BP112" s="206" t="e">
        <f ca="1">+IF(AND(ISNUMBER(OFFSET('Hygiene Data'!$H$8,0,10*ROW('Hygiene Data'!H106))),'Data Summary'!EE112="Yes"),OFFSET('Hygiene Data'!$H$8,0,10*ROW('Hygiene Data'!H106)),NA())</f>
        <v>#N/A</v>
      </c>
      <c r="BQ112" s="206" t="e">
        <f ca="1">+IF(AND(ISNUMBER(OFFSET('Hygiene Data'!$H$10,0,10*ROW('Hygiene Data'!H106))),'Data Summary'!EF112="Yes"),OFFSET('Hygiene Data'!$H$10,0,10*ROW('Hygiene Data'!H106)),NA())</f>
        <v>#N/A</v>
      </c>
    </row>
    <row r="113" spans="1:69" x14ac:dyDescent="0.25">
      <c r="A113" s="59" t="e">
        <f ca="1">+IF(OFFSET('Water Data'!$B$1,0,10*ROW('Water Data'!B107))="",NA(),OFFSET('Water Data'!$B$1,0,10*ROW('Water Data'!B107)))</f>
        <v>#N/A</v>
      </c>
      <c r="B113" s="59" t="e">
        <f ca="1">+IF(OFFSET('Water Data'!$A$3,0,10*ROW('Water Data'!A110))="",NA(),OFFSET('Water Data'!$A$3,0,10*ROW('Water Data'!A110)))</f>
        <v>#N/A</v>
      </c>
      <c r="C113" s="59" t="e">
        <f ca="1">+IF(OFFSET('Water Data'!$C$3,0,10*ROW('Water Data'!C110))="",NA(),OFFSET('Water Data'!$C$3,0,10*ROW('Water Data'!C110)))</f>
        <v>#N/A</v>
      </c>
      <c r="D113" s="433" t="e">
        <f ca="1">+IF(AND(ISNUMBER(OFFSET('Water Data'!$C$5,0,10*ROW('Water Data'!C107))),'Data Summary'!BS113="Yes"),100-OFFSET('Water Data'!$C$5,0,10*ROW('Water Data'!C107)),NA())</f>
        <v>#N/A</v>
      </c>
      <c r="E113" s="433" t="e">
        <f ca="1">+IF(AND(ISNUMBER(OFFSET('Water Data'!$C$7,0,10*ROW('Water Data'!C107))),'Data Summary'!BT113="Yes"),OFFSET('Water Data'!$C$7,0,10*ROW('Water Data'!C107)),NA())</f>
        <v>#N/A</v>
      </c>
      <c r="F113" s="433" t="e">
        <f ca="1">+IF(AND(ISNUMBER(OFFSET('Water Data'!$C$10,0,10*ROW('Water Data'!C107))),'Data Summary'!BU113="Yes"),OFFSET('Water Data'!$C$10,0,10*ROW('Water Data'!C107)),NA())</f>
        <v>#N/A</v>
      </c>
      <c r="G113" s="433" t="e">
        <f ca="1">+IF(AND(ISNUMBER(OFFSET('Water Data'!$D$5,0,10*ROW('Water Data'!D107))),'Data Summary'!BV113="Yes"),100-OFFSET('Water Data'!$D$5,0,10*ROW('Water Data'!D107)),NA())</f>
        <v>#N/A</v>
      </c>
      <c r="H113" s="433" t="e">
        <f ca="1">+IF(AND(ISNUMBER(OFFSET('Water Data'!$D$7,0,10*ROW('Water Data'!D107))),'Data Summary'!BW113="Yes"),OFFSET('Water Data'!$D$7,0,10*ROW('Water Data'!D107)),NA())</f>
        <v>#N/A</v>
      </c>
      <c r="I113" s="433" t="e">
        <f ca="1">+IF(AND(ISNUMBER(OFFSET('Water Data'!$D$10,0,10*ROW('Water Data'!D107))),'Data Summary'!BX113="Yes"),OFFSET('Water Data'!$D$10,0,10*ROW('Water Data'!D107)),NA())</f>
        <v>#N/A</v>
      </c>
      <c r="J113" s="433" t="e">
        <f ca="1">+IF(AND(ISNUMBER(OFFSET('Water Data'!$E$5,0,10*ROW('Water Data'!E107))),'Data Summary'!BY113="Yes"),100-OFFSET('Water Data'!$E$5,0,10*ROW('Water Data'!E107)),NA())</f>
        <v>#N/A</v>
      </c>
      <c r="K113" s="433" t="e">
        <f ca="1">+IF(AND(ISNUMBER(OFFSET('Water Data'!$E$7,0,10*ROW('Water Data'!E107))),'Data Summary'!BZ113="Yes"),OFFSET('Water Data'!$E$7,0,10*ROW('Water Data'!E107)),NA())</f>
        <v>#N/A</v>
      </c>
      <c r="L113" s="433" t="e">
        <f ca="1">+IF(AND(ISNUMBER(OFFSET('Water Data'!$E$10,0,10*ROW('Water Data'!E107))),'Data Summary'!CA113="Yes"),OFFSET('Water Data'!$E$10,0,10*ROW('Water Data'!E107)),NA())</f>
        <v>#N/A</v>
      </c>
      <c r="M113" s="433" t="e">
        <f ca="1">+IF(AND(ISNUMBER(OFFSET('Water Data'!$F$5,0,10*ROW('Water Data'!F107))),'Data Summary'!CB113="Yes"),100-OFFSET('Water Data'!$F$5,0,10*ROW('Water Data'!F107)),NA())</f>
        <v>#N/A</v>
      </c>
      <c r="N113" s="433" t="e">
        <f ca="1">+IF(AND(ISNUMBER(OFFSET('Water Data'!$F$7,0,10*ROW('Water Data'!F107))),'Data Summary'!CC113="Yes"),OFFSET('Water Data'!$F$7,0,10*ROW('Water Data'!F107)),NA())</f>
        <v>#N/A</v>
      </c>
      <c r="O113" s="433" t="e">
        <f ca="1">+IF(AND(ISNUMBER(OFFSET('Water Data'!$F$10,0,10*ROW('Water Data'!F107))),'Data Summary'!CD113="Yes"),OFFSET('Water Data'!$F$10,0,10*ROW('Water Data'!F107)),NA())</f>
        <v>#N/A</v>
      </c>
      <c r="P113" s="433" t="e">
        <f ca="1">+IF(AND(ISNUMBER(OFFSET('Water Data'!$G$5,0,10*ROW('Water Data'!G107))),'Data Summary'!CE113="Yes"),100-OFFSET('Water Data'!$G$5,0,10*ROW('Water Data'!G107)),NA())</f>
        <v>#N/A</v>
      </c>
      <c r="Q113" s="433" t="e">
        <f ca="1">+IF(AND(ISNUMBER(OFFSET('Water Data'!$G$7,0,10*ROW('Water Data'!G107))),'Data Summary'!CF113="Yes"),OFFSET('Water Data'!$G$7,0,10*ROW('Water Data'!G107)),NA())</f>
        <v>#N/A</v>
      </c>
      <c r="R113" s="433" t="e">
        <f ca="1">+IF(AND(ISNUMBER(OFFSET('Water Data'!$G$10,0,10*ROW('Water Data'!G107))),'Data Summary'!CG113="Yes"),OFFSET('Water Data'!$G$10,0,10*ROW('Water Data'!G107)),NA())</f>
        <v>#N/A</v>
      </c>
      <c r="S113" s="433" t="e">
        <f ca="1">+IF(AND(ISNUMBER(OFFSET('Water Data'!$H$5,0,10*ROW('Water Data'!H107))),'Data Summary'!CH113="Yes"),100-OFFSET('Water Data'!$H$5,0,10*ROW('Water Data'!H107)),NA())</f>
        <v>#N/A</v>
      </c>
      <c r="T113" s="433" t="e">
        <f ca="1">+IF(AND(ISNUMBER(OFFSET('Water Data'!$H$7,0,10*ROW('Water Data'!H107))),'Data Summary'!CI113="Yes"),OFFSET('Water Data'!$H$7,0,10*ROW('Water Data'!H107)),NA())</f>
        <v>#N/A</v>
      </c>
      <c r="U113" s="433" t="e">
        <f ca="1">+IF(AND(ISNUMBER(OFFSET('Water Data'!$H$10,0,10*ROW('Water Data'!H107))),'Data Summary'!CJ113="Yes"),OFFSET('Water Data'!$H$10,0,10*ROW('Water Data'!H107)),NA())</f>
        <v>#N/A</v>
      </c>
      <c r="V113" s="205" t="e">
        <f ca="1">+IF(AND(ISNUMBER(OFFSET('Sanitation Data'!$C$5,0,10*ROW('Sanitation Data'!C107))),'Data Summary'!CK113="Yes"),100-OFFSET('Sanitation Data'!$C$5,0,10*ROW('Sanitation Data'!C107)),NA())</f>
        <v>#N/A</v>
      </c>
      <c r="W113" s="205" t="e">
        <f ca="1">+IF(AND(ISNUMBER(OFFSET('Sanitation Data'!$C$7,0,10*ROW('Sanitation Data'!C107))),'Data Summary'!CL113="Yes"),OFFSET('Sanitation Data'!$C$7,0,10*ROW('Sanitation Data'!C107)),NA())</f>
        <v>#N/A</v>
      </c>
      <c r="X113" s="205" t="e">
        <f ca="1">+IF(AND(ISNUMBER(OFFSET('Sanitation Data'!$C$11,0,10*ROW('Sanitation Data'!C107))),'Data Summary'!CM113="Yes"),OFFSET('Sanitation Data'!$C$11,0,10*ROW('Sanitation Data'!C107)),NA())</f>
        <v>#N/A</v>
      </c>
      <c r="Y113" s="205" t="e">
        <f ca="1">+IF(AND(ISNUMBER(OFFSET('Sanitation Data'!$C$12,0,10*ROW('Sanitation Data'!C107))),'Data Summary'!CN113="Yes"),OFFSET('Sanitation Data'!$C$12,0,10*ROW('Sanitation Data'!C107)),NA())</f>
        <v>#N/A</v>
      </c>
      <c r="Z113" s="205" t="e">
        <f ca="1">+IF(AND(ISNUMBER(OFFSET('Sanitation Data'!$C$13,0,10*ROW('Sanitation Data'!C107))),'Data Summary'!CO113="Yes"),OFFSET('Sanitation Data'!$C$13,0,10*ROW('Sanitation Data'!C107)),NA())</f>
        <v>#N/A</v>
      </c>
      <c r="AA113" s="205" t="e">
        <f ca="1">+IF(AND(ISNUMBER(OFFSET('Sanitation Data'!$D$5,0,10*ROW('Sanitation Data'!D107))),'Data Summary'!CP113="Yes"),100-OFFSET('Sanitation Data'!$D$5,0,10*ROW('Sanitation Data'!D107)),NA())</f>
        <v>#N/A</v>
      </c>
      <c r="AB113" s="205" t="e">
        <f ca="1">+IF(AND(ISNUMBER(OFFSET('Sanitation Data'!$D$7,0,10*ROW('Sanitation Data'!D107))),'Data Summary'!CQ113="Yes"),OFFSET('Sanitation Data'!$D$7,0,10*ROW('Sanitation Data'!D107)),NA())</f>
        <v>#N/A</v>
      </c>
      <c r="AC113" s="205" t="e">
        <f ca="1">+IF(AND(ISNUMBER(OFFSET('Sanitation Data'!$D$11,0,10*ROW('Sanitation Data'!D107))),'Data Summary'!CR113="Yes"),OFFSET('Sanitation Data'!$D$11,0,10*ROW('Sanitation Data'!D107)),NA())</f>
        <v>#N/A</v>
      </c>
      <c r="AD113" s="205" t="e">
        <f ca="1">+IF(AND(ISNUMBER(OFFSET('Sanitation Data'!$D$12,0,10*ROW('Sanitation Data'!D107))),'Data Summary'!CS113="Yes"),OFFSET('Sanitation Data'!$D$12,0,10*ROW('Sanitation Data'!D107)),NA())</f>
        <v>#N/A</v>
      </c>
      <c r="AE113" s="205" t="e">
        <f ca="1">+IF(AND(ISNUMBER(OFFSET('Sanitation Data'!$D$13,0,10*ROW('Sanitation Data'!D107))),'Data Summary'!CT113="Yes"),OFFSET('Sanitation Data'!$D$13,0,10*ROW('Sanitation Data'!D107)),NA())</f>
        <v>#N/A</v>
      </c>
      <c r="AF113" s="205" t="e">
        <f ca="1">+IF(AND(ISNUMBER(OFFSET('Sanitation Data'!$E$5,0,10*ROW('Sanitation Data'!E107))),'Data Summary'!CU113="Yes"),100-OFFSET('Sanitation Data'!$E$5,0,10*ROW('Sanitation Data'!E107)),NA())</f>
        <v>#N/A</v>
      </c>
      <c r="AG113" s="205" t="e">
        <f ca="1">+IF(AND(ISNUMBER(OFFSET('Sanitation Data'!$E$7,0,10*ROW('Sanitation Data'!E107))),'Data Summary'!CV113="Yes"),OFFSET('Sanitation Data'!$E$7,0,10*ROW('Sanitation Data'!E107)),NA())</f>
        <v>#N/A</v>
      </c>
      <c r="AH113" s="205" t="e">
        <f ca="1">+IF(AND(ISNUMBER(OFFSET('Sanitation Data'!$E$11,0,10*ROW('Sanitation Data'!E107))),'Data Summary'!CW113="Yes"),OFFSET('Sanitation Data'!$E$11,0,10*ROW('Sanitation Data'!E107)),NA())</f>
        <v>#N/A</v>
      </c>
      <c r="AI113" s="205" t="e">
        <f ca="1">+IF(AND(ISNUMBER(OFFSET('Sanitation Data'!$E$12,0,10*ROW('Sanitation Data'!E107))),'Data Summary'!CX113="Yes"),OFFSET('Sanitation Data'!$E$12,0,10*ROW('Sanitation Data'!E107)),NA())</f>
        <v>#N/A</v>
      </c>
      <c r="AJ113" s="205" t="e">
        <f ca="1">+IF(AND(ISNUMBER(OFFSET('Sanitation Data'!$E$13,0,10*ROW('Sanitation Data'!E107))),'Data Summary'!CY113="Yes"),OFFSET('Sanitation Data'!$E$13,0,10*ROW('Sanitation Data'!E107)),NA())</f>
        <v>#N/A</v>
      </c>
      <c r="AK113" s="205" t="e">
        <f ca="1">+IF(AND(ISNUMBER(OFFSET('Sanitation Data'!$F$5,0,10*ROW('Sanitation Data'!F107))),'Data Summary'!CZ113="Yes"),100-OFFSET('Sanitation Data'!$F$5,0,10*ROW('Sanitation Data'!F107)),NA())</f>
        <v>#N/A</v>
      </c>
      <c r="AL113" s="205" t="e">
        <f ca="1">+IF(AND(ISNUMBER(OFFSET('Sanitation Data'!$F$7,0,10*ROW('Sanitation Data'!F107))),'Data Summary'!DA113="Yes"),OFFSET('Sanitation Data'!$F$7,0,10*ROW('Sanitation Data'!F107)),NA())</f>
        <v>#N/A</v>
      </c>
      <c r="AM113" s="205" t="e">
        <f ca="1">+IF(AND(ISNUMBER(OFFSET('Sanitation Data'!$F$11,0,10*ROW('Sanitation Data'!F107))),'Data Summary'!DB113="Yes"),OFFSET('Sanitation Data'!$F$11,0,10*ROW('Sanitation Data'!F107)),NA())</f>
        <v>#N/A</v>
      </c>
      <c r="AN113" s="205" t="e">
        <f ca="1">+IF(AND(ISNUMBER(OFFSET('Sanitation Data'!$F$12,0,10*ROW('Sanitation Data'!F107))),'Data Summary'!DC113="Yes"),OFFSET('Sanitation Data'!$F$12,0,10*ROW('Sanitation Data'!F107)),NA())</f>
        <v>#N/A</v>
      </c>
      <c r="AO113" s="205" t="e">
        <f ca="1">+IF(AND(ISNUMBER(OFFSET('Sanitation Data'!$F$13,0,10*ROW('Sanitation Data'!F107))),'Data Summary'!DD113="Yes"),OFFSET('Sanitation Data'!$F$13,0,10*ROW('Sanitation Data'!F107)),NA())</f>
        <v>#N/A</v>
      </c>
      <c r="AP113" s="205" t="e">
        <f ca="1">+IF(AND(ISNUMBER(OFFSET('Sanitation Data'!$G$5,0,10*ROW('Sanitation Data'!G107))),'Data Summary'!DE113="Yes"),100-OFFSET('Sanitation Data'!$G$5,0,10*ROW('Sanitation Data'!G107)),NA())</f>
        <v>#N/A</v>
      </c>
      <c r="AQ113" s="205" t="e">
        <f ca="1">+IF(AND(ISNUMBER(OFFSET('Sanitation Data'!$G$7,0,10*ROW('Sanitation Data'!G107))),'Data Summary'!DF113="Yes"),OFFSET('Sanitation Data'!$G$7,0,10*ROW('Sanitation Data'!G107)),NA())</f>
        <v>#N/A</v>
      </c>
      <c r="AR113" s="205" t="e">
        <f ca="1">+IF(AND(ISNUMBER(OFFSET('Sanitation Data'!$G$11,0,10*ROW('Sanitation Data'!G107))),'Data Summary'!DG113="Yes"),OFFSET('Sanitation Data'!$G$11,0,10*ROW('Sanitation Data'!G107)),NA())</f>
        <v>#N/A</v>
      </c>
      <c r="AS113" s="205" t="e">
        <f ca="1">+IF(AND(ISNUMBER(OFFSET('Sanitation Data'!$G$12,0,10*ROW('Sanitation Data'!G107))),'Data Summary'!DH113="Yes"),OFFSET('Sanitation Data'!$G$12,0,10*ROW('Sanitation Data'!G107)),NA())</f>
        <v>#N/A</v>
      </c>
      <c r="AT113" s="205" t="e">
        <f ca="1">+IF(AND(ISNUMBER(OFFSET('Sanitation Data'!$G$13,0,10*ROW('Sanitation Data'!G107))),'Data Summary'!DI113="Yes"),OFFSET('Sanitation Data'!$G$13,0,10*ROW('Sanitation Data'!G107)),NA())</f>
        <v>#N/A</v>
      </c>
      <c r="AU113" s="205" t="e">
        <f ca="1">+IF(AND(ISNUMBER(OFFSET('Sanitation Data'!$H$5,0,10*ROW('Sanitation Data'!H107))),'Data Summary'!DJ113="Yes"),100-OFFSET('Sanitation Data'!$H$5,0,10*ROW('Sanitation Data'!H107)),NA())</f>
        <v>#N/A</v>
      </c>
      <c r="AV113" s="205" t="e">
        <f ca="1">+IF(AND(ISNUMBER(OFFSET('Sanitation Data'!$H$7,0,10*ROW('Sanitation Data'!H107))),'Data Summary'!DK113="Yes"),OFFSET('Sanitation Data'!$H$7,0,10*ROW('Sanitation Data'!H107)),NA())</f>
        <v>#N/A</v>
      </c>
      <c r="AW113" s="205" t="e">
        <f ca="1">+IF(AND(ISNUMBER(OFFSET('Sanitation Data'!$H$11,0,10*ROW('Sanitation Data'!H107))),'Data Summary'!DL113="Yes"),OFFSET('Sanitation Data'!$H$11,0,10*ROW('Sanitation Data'!H107)),NA())</f>
        <v>#N/A</v>
      </c>
      <c r="AX113" s="205" t="e">
        <f ca="1">+IF(AND(ISNUMBER(OFFSET('Sanitation Data'!$H$12,0,10*ROW('Sanitation Data'!H107))),'Data Summary'!DM113="Yes"),OFFSET('Sanitation Data'!$H$12,0,10*ROW('Sanitation Data'!H107)),NA())</f>
        <v>#N/A</v>
      </c>
      <c r="AY113" s="205" t="e">
        <f ca="1">+IF(AND(ISNUMBER(OFFSET('Sanitation Data'!$H$13,0,10*ROW('Sanitation Data'!H107))),'Data Summary'!DN113="Yes"),OFFSET('Sanitation Data'!$H$13,0,10*ROW('Sanitation Data'!H107)),NA())</f>
        <v>#N/A</v>
      </c>
      <c r="AZ113" s="206" t="e">
        <f ca="1">+IF(AND(ISNUMBER(OFFSET('Hygiene Data'!$C$6,0,10*ROW('Hygiene Data'!C107))),'Data Summary'!DO113="Yes"),OFFSET('Hygiene Data'!$C$6,0,10*ROW('Hygiene Data'!C107)),NA())</f>
        <v>#N/A</v>
      </c>
      <c r="BA113" s="206" t="e">
        <f ca="1">+IF(AND(ISNUMBER(OFFSET('Hygiene Data'!$C$8,0,10*ROW('Hygiene Data'!C107))),'Data Summary'!DP113="Yes"),OFFSET('Hygiene Data'!$C$8,0,10*ROW('Hygiene Data'!C107)),NA())</f>
        <v>#N/A</v>
      </c>
      <c r="BB113" s="206" t="e">
        <f ca="1">+IF(AND(ISNUMBER(OFFSET('Hygiene Data'!$C$10,0,10*ROW('Hygiene Data'!C107))),'Data Summary'!DQ113="Yes"),OFFSET('Hygiene Data'!$C$10,0,10*ROW('Hygiene Data'!C107)),NA())</f>
        <v>#N/A</v>
      </c>
      <c r="BC113" s="206" t="e">
        <f ca="1">+IF(AND(ISNUMBER(OFFSET('Hygiene Data'!$D$6,0,10*ROW('Hygiene Data'!D107))),'Data Summary'!DR113="Yes"),OFFSET('Hygiene Data'!$D$6,0,10*ROW('Hygiene Data'!D107)),NA())</f>
        <v>#N/A</v>
      </c>
      <c r="BD113" s="206" t="e">
        <f ca="1">+IF(AND(ISNUMBER(OFFSET('Hygiene Data'!$D$8,0,10*ROW('Hygiene Data'!D107))),'Data Summary'!DS113="Yes"),OFFSET('Hygiene Data'!$D$8,0,10*ROW('Hygiene Data'!D107)),NA())</f>
        <v>#N/A</v>
      </c>
      <c r="BE113" s="206" t="e">
        <f ca="1">+IF(AND(ISNUMBER(OFFSET('Hygiene Data'!$D$10,0,10*ROW('Hygiene Data'!D107))),'Data Summary'!DT113="Yes"),OFFSET('Hygiene Data'!$D$10,0,10*ROW('Hygiene Data'!D107)),NA())</f>
        <v>#N/A</v>
      </c>
      <c r="BF113" s="206" t="e">
        <f ca="1">+IF(AND(ISNUMBER(OFFSET('Hygiene Data'!$E$6,0,10*ROW('Hygiene Data'!E107))),'Data Summary'!DU113="Yes"),OFFSET('Hygiene Data'!$E$6,0,10*ROW('Hygiene Data'!E107)),NA())</f>
        <v>#N/A</v>
      </c>
      <c r="BG113" s="206" t="e">
        <f ca="1">+IF(AND(ISNUMBER(OFFSET('Hygiene Data'!$E$8,0,10*ROW('Hygiene Data'!E107))),'Data Summary'!DV113="Yes"),OFFSET('Hygiene Data'!$E$8,0,10*ROW('Hygiene Data'!E107)),NA())</f>
        <v>#N/A</v>
      </c>
      <c r="BH113" s="206" t="e">
        <f ca="1">+IF(AND(ISNUMBER(OFFSET('Hygiene Data'!$E$10,0,10*ROW('Hygiene Data'!E107))),'Data Summary'!DW113="Yes"),OFFSET('Hygiene Data'!$E$10,0,10*ROW('Hygiene Data'!E107)),NA())</f>
        <v>#N/A</v>
      </c>
      <c r="BI113" s="206" t="e">
        <f ca="1">+IF(AND(ISNUMBER(OFFSET('Hygiene Data'!$F$6,0,10*ROW('Hygiene Data'!F107))),'Data Summary'!DX113="Yes"),OFFSET('Hygiene Data'!$F$6,0,10*ROW('Hygiene Data'!F107)),NA())</f>
        <v>#N/A</v>
      </c>
      <c r="BJ113" s="206" t="e">
        <f ca="1">+IF(AND(ISNUMBER(OFFSET('Hygiene Data'!$F$8,0,10*ROW('Hygiene Data'!F107))),'Data Summary'!DY113="Yes"),OFFSET('Hygiene Data'!$F$8,0,10*ROW('Hygiene Data'!F107)),NA())</f>
        <v>#N/A</v>
      </c>
      <c r="BK113" s="206" t="e">
        <f ca="1">+IF(AND(ISNUMBER(OFFSET('Hygiene Data'!$F$10,0,10*ROW('Hygiene Data'!F107))),'Data Summary'!DZ113="Yes"),OFFSET('Hygiene Data'!$F$10,0,10*ROW('Hygiene Data'!F107)),NA())</f>
        <v>#N/A</v>
      </c>
      <c r="BL113" s="206" t="e">
        <f ca="1">+IF(AND(ISNUMBER(OFFSET('Hygiene Data'!$G$6,0,10*ROW('Hygiene Data'!G107))),'Data Summary'!EA113="Yes"),OFFSET('Hygiene Data'!$G$6,0,10*ROW('Hygiene Data'!G107)),NA())</f>
        <v>#N/A</v>
      </c>
      <c r="BM113" s="206" t="e">
        <f ca="1">+IF(AND(ISNUMBER(OFFSET('Hygiene Data'!$G$8,0,10*ROW('Hygiene Data'!G107))),'Data Summary'!EB113="Yes"),OFFSET('Hygiene Data'!$G$8,0,10*ROW('Hygiene Data'!G107)),NA())</f>
        <v>#N/A</v>
      </c>
      <c r="BN113" s="206" t="e">
        <f ca="1">+IF(AND(ISNUMBER(OFFSET('Hygiene Data'!$G$10,0,10*ROW('Hygiene Data'!G107))),'Data Summary'!EC113="Yes"),OFFSET('Hygiene Data'!$G$10,0,10*ROW('Hygiene Data'!G107)),NA())</f>
        <v>#N/A</v>
      </c>
      <c r="BO113" s="206" t="e">
        <f ca="1">+IF(AND(ISNUMBER(OFFSET('Hygiene Data'!$H$6,0,10*ROW('Hygiene Data'!H107))),'Data Summary'!ED113="Yes"),OFFSET('Hygiene Data'!$H$6,0,10*ROW('Hygiene Data'!H107)),NA())</f>
        <v>#N/A</v>
      </c>
      <c r="BP113" s="206" t="e">
        <f ca="1">+IF(AND(ISNUMBER(OFFSET('Hygiene Data'!$H$8,0,10*ROW('Hygiene Data'!H107))),'Data Summary'!EE113="Yes"),OFFSET('Hygiene Data'!$H$8,0,10*ROW('Hygiene Data'!H107)),NA())</f>
        <v>#N/A</v>
      </c>
      <c r="BQ113" s="206" t="e">
        <f ca="1">+IF(AND(ISNUMBER(OFFSET('Hygiene Data'!$H$10,0,10*ROW('Hygiene Data'!H107))),'Data Summary'!EF113="Yes"),OFFSET('Hygiene Data'!$H$10,0,10*ROW('Hygiene Data'!H107)),NA())</f>
        <v>#N/A</v>
      </c>
    </row>
    <row r="114" spans="1:69" x14ac:dyDescent="0.25">
      <c r="A114" s="59" t="e">
        <f ca="1">+IF(OFFSET('Water Data'!$B$1,0,10*ROW('Water Data'!B108))="",NA(),OFFSET('Water Data'!$B$1,0,10*ROW('Water Data'!B108)))</f>
        <v>#N/A</v>
      </c>
      <c r="B114" s="59" t="e">
        <f ca="1">+IF(OFFSET('Water Data'!$A$3,0,10*ROW('Water Data'!A111))="",NA(),OFFSET('Water Data'!$A$3,0,10*ROW('Water Data'!A111)))</f>
        <v>#N/A</v>
      </c>
      <c r="C114" s="59" t="e">
        <f ca="1">+IF(OFFSET('Water Data'!$C$3,0,10*ROW('Water Data'!C111))="",NA(),OFFSET('Water Data'!$C$3,0,10*ROW('Water Data'!C111)))</f>
        <v>#N/A</v>
      </c>
      <c r="D114" s="433" t="e">
        <f ca="1">+IF(AND(ISNUMBER(OFFSET('Water Data'!$C$5,0,10*ROW('Water Data'!C108))),'Data Summary'!BS114="Yes"),100-OFFSET('Water Data'!$C$5,0,10*ROW('Water Data'!C108)),NA())</f>
        <v>#N/A</v>
      </c>
      <c r="E114" s="433" t="e">
        <f ca="1">+IF(AND(ISNUMBER(OFFSET('Water Data'!$C$7,0,10*ROW('Water Data'!C108))),'Data Summary'!BT114="Yes"),OFFSET('Water Data'!$C$7,0,10*ROW('Water Data'!C108)),NA())</f>
        <v>#N/A</v>
      </c>
      <c r="F114" s="433" t="e">
        <f ca="1">+IF(AND(ISNUMBER(OFFSET('Water Data'!$C$10,0,10*ROW('Water Data'!C108))),'Data Summary'!BU114="Yes"),OFFSET('Water Data'!$C$10,0,10*ROW('Water Data'!C108)),NA())</f>
        <v>#N/A</v>
      </c>
      <c r="G114" s="433" t="e">
        <f ca="1">+IF(AND(ISNUMBER(OFFSET('Water Data'!$D$5,0,10*ROW('Water Data'!D108))),'Data Summary'!BV114="Yes"),100-OFFSET('Water Data'!$D$5,0,10*ROW('Water Data'!D108)),NA())</f>
        <v>#N/A</v>
      </c>
      <c r="H114" s="433" t="e">
        <f ca="1">+IF(AND(ISNUMBER(OFFSET('Water Data'!$D$7,0,10*ROW('Water Data'!D108))),'Data Summary'!BW114="Yes"),OFFSET('Water Data'!$D$7,0,10*ROW('Water Data'!D108)),NA())</f>
        <v>#N/A</v>
      </c>
      <c r="I114" s="433" t="e">
        <f ca="1">+IF(AND(ISNUMBER(OFFSET('Water Data'!$D$10,0,10*ROW('Water Data'!D108))),'Data Summary'!BX114="Yes"),OFFSET('Water Data'!$D$10,0,10*ROW('Water Data'!D108)),NA())</f>
        <v>#N/A</v>
      </c>
      <c r="J114" s="433" t="e">
        <f ca="1">+IF(AND(ISNUMBER(OFFSET('Water Data'!$E$5,0,10*ROW('Water Data'!E108))),'Data Summary'!BY114="Yes"),100-OFFSET('Water Data'!$E$5,0,10*ROW('Water Data'!E108)),NA())</f>
        <v>#N/A</v>
      </c>
      <c r="K114" s="433" t="e">
        <f ca="1">+IF(AND(ISNUMBER(OFFSET('Water Data'!$E$7,0,10*ROW('Water Data'!E108))),'Data Summary'!BZ114="Yes"),OFFSET('Water Data'!$E$7,0,10*ROW('Water Data'!E108)),NA())</f>
        <v>#N/A</v>
      </c>
      <c r="L114" s="433" t="e">
        <f ca="1">+IF(AND(ISNUMBER(OFFSET('Water Data'!$E$10,0,10*ROW('Water Data'!E108))),'Data Summary'!CA114="Yes"),OFFSET('Water Data'!$E$10,0,10*ROW('Water Data'!E108)),NA())</f>
        <v>#N/A</v>
      </c>
      <c r="M114" s="433" t="e">
        <f ca="1">+IF(AND(ISNUMBER(OFFSET('Water Data'!$F$5,0,10*ROW('Water Data'!F108))),'Data Summary'!CB114="Yes"),100-OFFSET('Water Data'!$F$5,0,10*ROW('Water Data'!F108)),NA())</f>
        <v>#N/A</v>
      </c>
      <c r="N114" s="433" t="e">
        <f ca="1">+IF(AND(ISNUMBER(OFFSET('Water Data'!$F$7,0,10*ROW('Water Data'!F108))),'Data Summary'!CC114="Yes"),OFFSET('Water Data'!$F$7,0,10*ROW('Water Data'!F108)),NA())</f>
        <v>#N/A</v>
      </c>
      <c r="O114" s="433" t="e">
        <f ca="1">+IF(AND(ISNUMBER(OFFSET('Water Data'!$F$10,0,10*ROW('Water Data'!F108))),'Data Summary'!CD114="Yes"),OFFSET('Water Data'!$F$10,0,10*ROW('Water Data'!F108)),NA())</f>
        <v>#N/A</v>
      </c>
      <c r="P114" s="433" t="e">
        <f ca="1">+IF(AND(ISNUMBER(OFFSET('Water Data'!$G$5,0,10*ROW('Water Data'!G108))),'Data Summary'!CE114="Yes"),100-OFFSET('Water Data'!$G$5,0,10*ROW('Water Data'!G108)),NA())</f>
        <v>#N/A</v>
      </c>
      <c r="Q114" s="433" t="e">
        <f ca="1">+IF(AND(ISNUMBER(OFFSET('Water Data'!$G$7,0,10*ROW('Water Data'!G108))),'Data Summary'!CF114="Yes"),OFFSET('Water Data'!$G$7,0,10*ROW('Water Data'!G108)),NA())</f>
        <v>#N/A</v>
      </c>
      <c r="R114" s="433" t="e">
        <f ca="1">+IF(AND(ISNUMBER(OFFSET('Water Data'!$G$10,0,10*ROW('Water Data'!G108))),'Data Summary'!CG114="Yes"),OFFSET('Water Data'!$G$10,0,10*ROW('Water Data'!G108)),NA())</f>
        <v>#N/A</v>
      </c>
      <c r="S114" s="433" t="e">
        <f ca="1">+IF(AND(ISNUMBER(OFFSET('Water Data'!$H$5,0,10*ROW('Water Data'!H108))),'Data Summary'!CH114="Yes"),100-OFFSET('Water Data'!$H$5,0,10*ROW('Water Data'!H108)),NA())</f>
        <v>#N/A</v>
      </c>
      <c r="T114" s="433" t="e">
        <f ca="1">+IF(AND(ISNUMBER(OFFSET('Water Data'!$H$7,0,10*ROW('Water Data'!H108))),'Data Summary'!CI114="Yes"),OFFSET('Water Data'!$H$7,0,10*ROW('Water Data'!H108)),NA())</f>
        <v>#N/A</v>
      </c>
      <c r="U114" s="433" t="e">
        <f ca="1">+IF(AND(ISNUMBER(OFFSET('Water Data'!$H$10,0,10*ROW('Water Data'!H108))),'Data Summary'!CJ114="Yes"),OFFSET('Water Data'!$H$10,0,10*ROW('Water Data'!H108)),NA())</f>
        <v>#N/A</v>
      </c>
      <c r="V114" s="205" t="e">
        <f ca="1">+IF(AND(ISNUMBER(OFFSET('Sanitation Data'!$C$5,0,10*ROW('Sanitation Data'!C108))),'Data Summary'!CK114="Yes"),100-OFFSET('Sanitation Data'!$C$5,0,10*ROW('Sanitation Data'!C108)),NA())</f>
        <v>#N/A</v>
      </c>
      <c r="W114" s="205" t="e">
        <f ca="1">+IF(AND(ISNUMBER(OFFSET('Sanitation Data'!$C$7,0,10*ROW('Sanitation Data'!C108))),'Data Summary'!CL114="Yes"),OFFSET('Sanitation Data'!$C$7,0,10*ROW('Sanitation Data'!C108)),NA())</f>
        <v>#N/A</v>
      </c>
      <c r="X114" s="205" t="e">
        <f ca="1">+IF(AND(ISNUMBER(OFFSET('Sanitation Data'!$C$11,0,10*ROW('Sanitation Data'!C108))),'Data Summary'!CM114="Yes"),OFFSET('Sanitation Data'!$C$11,0,10*ROW('Sanitation Data'!C108)),NA())</f>
        <v>#N/A</v>
      </c>
      <c r="Y114" s="205" t="e">
        <f ca="1">+IF(AND(ISNUMBER(OFFSET('Sanitation Data'!$C$12,0,10*ROW('Sanitation Data'!C108))),'Data Summary'!CN114="Yes"),OFFSET('Sanitation Data'!$C$12,0,10*ROW('Sanitation Data'!C108)),NA())</f>
        <v>#N/A</v>
      </c>
      <c r="Z114" s="205" t="e">
        <f ca="1">+IF(AND(ISNUMBER(OFFSET('Sanitation Data'!$C$13,0,10*ROW('Sanitation Data'!C108))),'Data Summary'!CO114="Yes"),OFFSET('Sanitation Data'!$C$13,0,10*ROW('Sanitation Data'!C108)),NA())</f>
        <v>#N/A</v>
      </c>
      <c r="AA114" s="205" t="e">
        <f ca="1">+IF(AND(ISNUMBER(OFFSET('Sanitation Data'!$D$5,0,10*ROW('Sanitation Data'!D108))),'Data Summary'!CP114="Yes"),100-OFFSET('Sanitation Data'!$D$5,0,10*ROW('Sanitation Data'!D108)),NA())</f>
        <v>#N/A</v>
      </c>
      <c r="AB114" s="205" t="e">
        <f ca="1">+IF(AND(ISNUMBER(OFFSET('Sanitation Data'!$D$7,0,10*ROW('Sanitation Data'!D108))),'Data Summary'!CQ114="Yes"),OFFSET('Sanitation Data'!$D$7,0,10*ROW('Sanitation Data'!D108)),NA())</f>
        <v>#N/A</v>
      </c>
      <c r="AC114" s="205" t="e">
        <f ca="1">+IF(AND(ISNUMBER(OFFSET('Sanitation Data'!$D$11,0,10*ROW('Sanitation Data'!D108))),'Data Summary'!CR114="Yes"),OFFSET('Sanitation Data'!$D$11,0,10*ROW('Sanitation Data'!D108)),NA())</f>
        <v>#N/A</v>
      </c>
      <c r="AD114" s="205" t="e">
        <f ca="1">+IF(AND(ISNUMBER(OFFSET('Sanitation Data'!$D$12,0,10*ROW('Sanitation Data'!D108))),'Data Summary'!CS114="Yes"),OFFSET('Sanitation Data'!$D$12,0,10*ROW('Sanitation Data'!D108)),NA())</f>
        <v>#N/A</v>
      </c>
      <c r="AE114" s="205" t="e">
        <f ca="1">+IF(AND(ISNUMBER(OFFSET('Sanitation Data'!$D$13,0,10*ROW('Sanitation Data'!D108))),'Data Summary'!CT114="Yes"),OFFSET('Sanitation Data'!$D$13,0,10*ROW('Sanitation Data'!D108)),NA())</f>
        <v>#N/A</v>
      </c>
      <c r="AF114" s="205" t="e">
        <f ca="1">+IF(AND(ISNUMBER(OFFSET('Sanitation Data'!$E$5,0,10*ROW('Sanitation Data'!E108))),'Data Summary'!CU114="Yes"),100-OFFSET('Sanitation Data'!$E$5,0,10*ROW('Sanitation Data'!E108)),NA())</f>
        <v>#N/A</v>
      </c>
      <c r="AG114" s="205" t="e">
        <f ca="1">+IF(AND(ISNUMBER(OFFSET('Sanitation Data'!$E$7,0,10*ROW('Sanitation Data'!E108))),'Data Summary'!CV114="Yes"),OFFSET('Sanitation Data'!$E$7,0,10*ROW('Sanitation Data'!E108)),NA())</f>
        <v>#N/A</v>
      </c>
      <c r="AH114" s="205" t="e">
        <f ca="1">+IF(AND(ISNUMBER(OFFSET('Sanitation Data'!$E$11,0,10*ROW('Sanitation Data'!E108))),'Data Summary'!CW114="Yes"),OFFSET('Sanitation Data'!$E$11,0,10*ROW('Sanitation Data'!E108)),NA())</f>
        <v>#N/A</v>
      </c>
      <c r="AI114" s="205" t="e">
        <f ca="1">+IF(AND(ISNUMBER(OFFSET('Sanitation Data'!$E$12,0,10*ROW('Sanitation Data'!E108))),'Data Summary'!CX114="Yes"),OFFSET('Sanitation Data'!$E$12,0,10*ROW('Sanitation Data'!E108)),NA())</f>
        <v>#N/A</v>
      </c>
      <c r="AJ114" s="205" t="e">
        <f ca="1">+IF(AND(ISNUMBER(OFFSET('Sanitation Data'!$E$13,0,10*ROW('Sanitation Data'!E108))),'Data Summary'!CY114="Yes"),OFFSET('Sanitation Data'!$E$13,0,10*ROW('Sanitation Data'!E108)),NA())</f>
        <v>#N/A</v>
      </c>
      <c r="AK114" s="205" t="e">
        <f ca="1">+IF(AND(ISNUMBER(OFFSET('Sanitation Data'!$F$5,0,10*ROW('Sanitation Data'!F108))),'Data Summary'!CZ114="Yes"),100-OFFSET('Sanitation Data'!$F$5,0,10*ROW('Sanitation Data'!F108)),NA())</f>
        <v>#N/A</v>
      </c>
      <c r="AL114" s="205" t="e">
        <f ca="1">+IF(AND(ISNUMBER(OFFSET('Sanitation Data'!$F$7,0,10*ROW('Sanitation Data'!F108))),'Data Summary'!DA114="Yes"),OFFSET('Sanitation Data'!$F$7,0,10*ROW('Sanitation Data'!F108)),NA())</f>
        <v>#N/A</v>
      </c>
      <c r="AM114" s="205" t="e">
        <f ca="1">+IF(AND(ISNUMBER(OFFSET('Sanitation Data'!$F$11,0,10*ROW('Sanitation Data'!F108))),'Data Summary'!DB114="Yes"),OFFSET('Sanitation Data'!$F$11,0,10*ROW('Sanitation Data'!F108)),NA())</f>
        <v>#N/A</v>
      </c>
      <c r="AN114" s="205" t="e">
        <f ca="1">+IF(AND(ISNUMBER(OFFSET('Sanitation Data'!$F$12,0,10*ROW('Sanitation Data'!F108))),'Data Summary'!DC114="Yes"),OFFSET('Sanitation Data'!$F$12,0,10*ROW('Sanitation Data'!F108)),NA())</f>
        <v>#N/A</v>
      </c>
      <c r="AO114" s="205" t="e">
        <f ca="1">+IF(AND(ISNUMBER(OFFSET('Sanitation Data'!$F$13,0,10*ROW('Sanitation Data'!F108))),'Data Summary'!DD114="Yes"),OFFSET('Sanitation Data'!$F$13,0,10*ROW('Sanitation Data'!F108)),NA())</f>
        <v>#N/A</v>
      </c>
      <c r="AP114" s="205" t="e">
        <f ca="1">+IF(AND(ISNUMBER(OFFSET('Sanitation Data'!$G$5,0,10*ROW('Sanitation Data'!G108))),'Data Summary'!DE114="Yes"),100-OFFSET('Sanitation Data'!$G$5,0,10*ROW('Sanitation Data'!G108)),NA())</f>
        <v>#N/A</v>
      </c>
      <c r="AQ114" s="205" t="e">
        <f ca="1">+IF(AND(ISNUMBER(OFFSET('Sanitation Data'!$G$7,0,10*ROW('Sanitation Data'!G108))),'Data Summary'!DF114="Yes"),OFFSET('Sanitation Data'!$G$7,0,10*ROW('Sanitation Data'!G108)),NA())</f>
        <v>#N/A</v>
      </c>
      <c r="AR114" s="205" t="e">
        <f ca="1">+IF(AND(ISNUMBER(OFFSET('Sanitation Data'!$G$11,0,10*ROW('Sanitation Data'!G108))),'Data Summary'!DG114="Yes"),OFFSET('Sanitation Data'!$G$11,0,10*ROW('Sanitation Data'!G108)),NA())</f>
        <v>#N/A</v>
      </c>
      <c r="AS114" s="205" t="e">
        <f ca="1">+IF(AND(ISNUMBER(OFFSET('Sanitation Data'!$G$12,0,10*ROW('Sanitation Data'!G108))),'Data Summary'!DH114="Yes"),OFFSET('Sanitation Data'!$G$12,0,10*ROW('Sanitation Data'!G108)),NA())</f>
        <v>#N/A</v>
      </c>
      <c r="AT114" s="205" t="e">
        <f ca="1">+IF(AND(ISNUMBER(OFFSET('Sanitation Data'!$G$13,0,10*ROW('Sanitation Data'!G108))),'Data Summary'!DI114="Yes"),OFFSET('Sanitation Data'!$G$13,0,10*ROW('Sanitation Data'!G108)),NA())</f>
        <v>#N/A</v>
      </c>
      <c r="AU114" s="205" t="e">
        <f ca="1">+IF(AND(ISNUMBER(OFFSET('Sanitation Data'!$H$5,0,10*ROW('Sanitation Data'!H108))),'Data Summary'!DJ114="Yes"),100-OFFSET('Sanitation Data'!$H$5,0,10*ROW('Sanitation Data'!H108)),NA())</f>
        <v>#N/A</v>
      </c>
      <c r="AV114" s="205" t="e">
        <f ca="1">+IF(AND(ISNUMBER(OFFSET('Sanitation Data'!$H$7,0,10*ROW('Sanitation Data'!H108))),'Data Summary'!DK114="Yes"),OFFSET('Sanitation Data'!$H$7,0,10*ROW('Sanitation Data'!H108)),NA())</f>
        <v>#N/A</v>
      </c>
      <c r="AW114" s="205" t="e">
        <f ca="1">+IF(AND(ISNUMBER(OFFSET('Sanitation Data'!$H$11,0,10*ROW('Sanitation Data'!H108))),'Data Summary'!DL114="Yes"),OFFSET('Sanitation Data'!$H$11,0,10*ROW('Sanitation Data'!H108)),NA())</f>
        <v>#N/A</v>
      </c>
      <c r="AX114" s="205" t="e">
        <f ca="1">+IF(AND(ISNUMBER(OFFSET('Sanitation Data'!$H$12,0,10*ROW('Sanitation Data'!H108))),'Data Summary'!DM114="Yes"),OFFSET('Sanitation Data'!$H$12,0,10*ROW('Sanitation Data'!H108)),NA())</f>
        <v>#N/A</v>
      </c>
      <c r="AY114" s="205" t="e">
        <f ca="1">+IF(AND(ISNUMBER(OFFSET('Sanitation Data'!$H$13,0,10*ROW('Sanitation Data'!H108))),'Data Summary'!DN114="Yes"),OFFSET('Sanitation Data'!$H$13,0,10*ROW('Sanitation Data'!H108)),NA())</f>
        <v>#N/A</v>
      </c>
      <c r="AZ114" s="206" t="e">
        <f ca="1">+IF(AND(ISNUMBER(OFFSET('Hygiene Data'!$C$6,0,10*ROW('Hygiene Data'!C108))),'Data Summary'!DO114="Yes"),OFFSET('Hygiene Data'!$C$6,0,10*ROW('Hygiene Data'!C108)),NA())</f>
        <v>#N/A</v>
      </c>
      <c r="BA114" s="206" t="e">
        <f ca="1">+IF(AND(ISNUMBER(OFFSET('Hygiene Data'!$C$8,0,10*ROW('Hygiene Data'!C108))),'Data Summary'!DP114="Yes"),OFFSET('Hygiene Data'!$C$8,0,10*ROW('Hygiene Data'!C108)),NA())</f>
        <v>#N/A</v>
      </c>
      <c r="BB114" s="206" t="e">
        <f ca="1">+IF(AND(ISNUMBER(OFFSET('Hygiene Data'!$C$10,0,10*ROW('Hygiene Data'!C108))),'Data Summary'!DQ114="Yes"),OFFSET('Hygiene Data'!$C$10,0,10*ROW('Hygiene Data'!C108)),NA())</f>
        <v>#N/A</v>
      </c>
      <c r="BC114" s="206" t="e">
        <f ca="1">+IF(AND(ISNUMBER(OFFSET('Hygiene Data'!$D$6,0,10*ROW('Hygiene Data'!D108))),'Data Summary'!DR114="Yes"),OFFSET('Hygiene Data'!$D$6,0,10*ROW('Hygiene Data'!D108)),NA())</f>
        <v>#N/A</v>
      </c>
      <c r="BD114" s="206" t="e">
        <f ca="1">+IF(AND(ISNUMBER(OFFSET('Hygiene Data'!$D$8,0,10*ROW('Hygiene Data'!D108))),'Data Summary'!DS114="Yes"),OFFSET('Hygiene Data'!$D$8,0,10*ROW('Hygiene Data'!D108)),NA())</f>
        <v>#N/A</v>
      </c>
      <c r="BE114" s="206" t="e">
        <f ca="1">+IF(AND(ISNUMBER(OFFSET('Hygiene Data'!$D$10,0,10*ROW('Hygiene Data'!D108))),'Data Summary'!DT114="Yes"),OFFSET('Hygiene Data'!$D$10,0,10*ROW('Hygiene Data'!D108)),NA())</f>
        <v>#N/A</v>
      </c>
      <c r="BF114" s="206" t="e">
        <f ca="1">+IF(AND(ISNUMBER(OFFSET('Hygiene Data'!$E$6,0,10*ROW('Hygiene Data'!E108))),'Data Summary'!DU114="Yes"),OFFSET('Hygiene Data'!$E$6,0,10*ROW('Hygiene Data'!E108)),NA())</f>
        <v>#N/A</v>
      </c>
      <c r="BG114" s="206" t="e">
        <f ca="1">+IF(AND(ISNUMBER(OFFSET('Hygiene Data'!$E$8,0,10*ROW('Hygiene Data'!E108))),'Data Summary'!DV114="Yes"),OFFSET('Hygiene Data'!$E$8,0,10*ROW('Hygiene Data'!E108)),NA())</f>
        <v>#N/A</v>
      </c>
      <c r="BH114" s="206" t="e">
        <f ca="1">+IF(AND(ISNUMBER(OFFSET('Hygiene Data'!$E$10,0,10*ROW('Hygiene Data'!E108))),'Data Summary'!DW114="Yes"),OFFSET('Hygiene Data'!$E$10,0,10*ROW('Hygiene Data'!E108)),NA())</f>
        <v>#N/A</v>
      </c>
      <c r="BI114" s="206" t="e">
        <f ca="1">+IF(AND(ISNUMBER(OFFSET('Hygiene Data'!$F$6,0,10*ROW('Hygiene Data'!F108))),'Data Summary'!DX114="Yes"),OFFSET('Hygiene Data'!$F$6,0,10*ROW('Hygiene Data'!F108)),NA())</f>
        <v>#N/A</v>
      </c>
      <c r="BJ114" s="206" t="e">
        <f ca="1">+IF(AND(ISNUMBER(OFFSET('Hygiene Data'!$F$8,0,10*ROW('Hygiene Data'!F108))),'Data Summary'!DY114="Yes"),OFFSET('Hygiene Data'!$F$8,0,10*ROW('Hygiene Data'!F108)),NA())</f>
        <v>#N/A</v>
      </c>
      <c r="BK114" s="206" t="e">
        <f ca="1">+IF(AND(ISNUMBER(OFFSET('Hygiene Data'!$F$10,0,10*ROW('Hygiene Data'!F108))),'Data Summary'!DZ114="Yes"),OFFSET('Hygiene Data'!$F$10,0,10*ROW('Hygiene Data'!F108)),NA())</f>
        <v>#N/A</v>
      </c>
      <c r="BL114" s="206" t="e">
        <f ca="1">+IF(AND(ISNUMBER(OFFSET('Hygiene Data'!$G$6,0,10*ROW('Hygiene Data'!G108))),'Data Summary'!EA114="Yes"),OFFSET('Hygiene Data'!$G$6,0,10*ROW('Hygiene Data'!G108)),NA())</f>
        <v>#N/A</v>
      </c>
      <c r="BM114" s="206" t="e">
        <f ca="1">+IF(AND(ISNUMBER(OFFSET('Hygiene Data'!$G$8,0,10*ROW('Hygiene Data'!G108))),'Data Summary'!EB114="Yes"),OFFSET('Hygiene Data'!$G$8,0,10*ROW('Hygiene Data'!G108)),NA())</f>
        <v>#N/A</v>
      </c>
      <c r="BN114" s="206" t="e">
        <f ca="1">+IF(AND(ISNUMBER(OFFSET('Hygiene Data'!$G$10,0,10*ROW('Hygiene Data'!G108))),'Data Summary'!EC114="Yes"),OFFSET('Hygiene Data'!$G$10,0,10*ROW('Hygiene Data'!G108)),NA())</f>
        <v>#N/A</v>
      </c>
      <c r="BO114" s="206" t="e">
        <f ca="1">+IF(AND(ISNUMBER(OFFSET('Hygiene Data'!$H$6,0,10*ROW('Hygiene Data'!H108))),'Data Summary'!ED114="Yes"),OFFSET('Hygiene Data'!$H$6,0,10*ROW('Hygiene Data'!H108)),NA())</f>
        <v>#N/A</v>
      </c>
      <c r="BP114" s="206" t="e">
        <f ca="1">+IF(AND(ISNUMBER(OFFSET('Hygiene Data'!$H$8,0,10*ROW('Hygiene Data'!H108))),'Data Summary'!EE114="Yes"),OFFSET('Hygiene Data'!$H$8,0,10*ROW('Hygiene Data'!H108)),NA())</f>
        <v>#N/A</v>
      </c>
      <c r="BQ114" s="206" t="e">
        <f ca="1">+IF(AND(ISNUMBER(OFFSET('Hygiene Data'!$H$10,0,10*ROW('Hygiene Data'!H108))),'Data Summary'!EF114="Yes"),OFFSET('Hygiene Data'!$H$10,0,10*ROW('Hygiene Data'!H108)),NA())</f>
        <v>#N/A</v>
      </c>
    </row>
    <row r="115" spans="1:69" x14ac:dyDescent="0.25">
      <c r="A115" s="59" t="e">
        <f ca="1">+IF(OFFSET('Water Data'!$B$1,0,10*ROW('Water Data'!B109))="",NA(),OFFSET('Water Data'!$B$1,0,10*ROW('Water Data'!B109)))</f>
        <v>#N/A</v>
      </c>
      <c r="B115" s="59" t="e">
        <f ca="1">+IF(OFFSET('Water Data'!$A$3,0,10*ROW('Water Data'!A112))="",NA(),OFFSET('Water Data'!$A$3,0,10*ROW('Water Data'!A112)))</f>
        <v>#N/A</v>
      </c>
      <c r="C115" s="59" t="e">
        <f ca="1">+IF(OFFSET('Water Data'!$C$3,0,10*ROW('Water Data'!C112))="",NA(),OFFSET('Water Data'!$C$3,0,10*ROW('Water Data'!C112)))</f>
        <v>#N/A</v>
      </c>
      <c r="D115" s="433" t="e">
        <f ca="1">+IF(AND(ISNUMBER(OFFSET('Water Data'!$C$5,0,10*ROW('Water Data'!C109))),'Data Summary'!BS115="Yes"),100-OFFSET('Water Data'!$C$5,0,10*ROW('Water Data'!C109)),NA())</f>
        <v>#N/A</v>
      </c>
      <c r="E115" s="433" t="e">
        <f ca="1">+IF(AND(ISNUMBER(OFFSET('Water Data'!$C$7,0,10*ROW('Water Data'!C109))),'Data Summary'!BT115="Yes"),OFFSET('Water Data'!$C$7,0,10*ROW('Water Data'!C109)),NA())</f>
        <v>#N/A</v>
      </c>
      <c r="F115" s="433" t="e">
        <f ca="1">+IF(AND(ISNUMBER(OFFSET('Water Data'!$C$10,0,10*ROW('Water Data'!C109))),'Data Summary'!BU115="Yes"),OFFSET('Water Data'!$C$10,0,10*ROW('Water Data'!C109)),NA())</f>
        <v>#N/A</v>
      </c>
      <c r="G115" s="433" t="e">
        <f ca="1">+IF(AND(ISNUMBER(OFFSET('Water Data'!$D$5,0,10*ROW('Water Data'!D109))),'Data Summary'!BV115="Yes"),100-OFFSET('Water Data'!$D$5,0,10*ROW('Water Data'!D109)),NA())</f>
        <v>#N/A</v>
      </c>
      <c r="H115" s="433" t="e">
        <f ca="1">+IF(AND(ISNUMBER(OFFSET('Water Data'!$D$7,0,10*ROW('Water Data'!D109))),'Data Summary'!BW115="Yes"),OFFSET('Water Data'!$D$7,0,10*ROW('Water Data'!D109)),NA())</f>
        <v>#N/A</v>
      </c>
      <c r="I115" s="433" t="e">
        <f ca="1">+IF(AND(ISNUMBER(OFFSET('Water Data'!$D$10,0,10*ROW('Water Data'!D109))),'Data Summary'!BX115="Yes"),OFFSET('Water Data'!$D$10,0,10*ROW('Water Data'!D109)),NA())</f>
        <v>#N/A</v>
      </c>
      <c r="J115" s="433" t="e">
        <f ca="1">+IF(AND(ISNUMBER(OFFSET('Water Data'!$E$5,0,10*ROW('Water Data'!E109))),'Data Summary'!BY115="Yes"),100-OFFSET('Water Data'!$E$5,0,10*ROW('Water Data'!E109)),NA())</f>
        <v>#N/A</v>
      </c>
      <c r="K115" s="433" t="e">
        <f ca="1">+IF(AND(ISNUMBER(OFFSET('Water Data'!$E$7,0,10*ROW('Water Data'!E109))),'Data Summary'!BZ115="Yes"),OFFSET('Water Data'!$E$7,0,10*ROW('Water Data'!E109)),NA())</f>
        <v>#N/A</v>
      </c>
      <c r="L115" s="433" t="e">
        <f ca="1">+IF(AND(ISNUMBER(OFFSET('Water Data'!$E$10,0,10*ROW('Water Data'!E109))),'Data Summary'!CA115="Yes"),OFFSET('Water Data'!$E$10,0,10*ROW('Water Data'!E109)),NA())</f>
        <v>#N/A</v>
      </c>
      <c r="M115" s="433" t="e">
        <f ca="1">+IF(AND(ISNUMBER(OFFSET('Water Data'!$F$5,0,10*ROW('Water Data'!F109))),'Data Summary'!CB115="Yes"),100-OFFSET('Water Data'!$F$5,0,10*ROW('Water Data'!F109)),NA())</f>
        <v>#N/A</v>
      </c>
      <c r="N115" s="433" t="e">
        <f ca="1">+IF(AND(ISNUMBER(OFFSET('Water Data'!$F$7,0,10*ROW('Water Data'!F109))),'Data Summary'!CC115="Yes"),OFFSET('Water Data'!$F$7,0,10*ROW('Water Data'!F109)),NA())</f>
        <v>#N/A</v>
      </c>
      <c r="O115" s="433" t="e">
        <f ca="1">+IF(AND(ISNUMBER(OFFSET('Water Data'!$F$10,0,10*ROW('Water Data'!F109))),'Data Summary'!CD115="Yes"),OFFSET('Water Data'!$F$10,0,10*ROW('Water Data'!F109)),NA())</f>
        <v>#N/A</v>
      </c>
      <c r="P115" s="433" t="e">
        <f ca="1">+IF(AND(ISNUMBER(OFFSET('Water Data'!$G$5,0,10*ROW('Water Data'!G109))),'Data Summary'!CE115="Yes"),100-OFFSET('Water Data'!$G$5,0,10*ROW('Water Data'!G109)),NA())</f>
        <v>#N/A</v>
      </c>
      <c r="Q115" s="433" t="e">
        <f ca="1">+IF(AND(ISNUMBER(OFFSET('Water Data'!$G$7,0,10*ROW('Water Data'!G109))),'Data Summary'!CF115="Yes"),OFFSET('Water Data'!$G$7,0,10*ROW('Water Data'!G109)),NA())</f>
        <v>#N/A</v>
      </c>
      <c r="R115" s="433" t="e">
        <f ca="1">+IF(AND(ISNUMBER(OFFSET('Water Data'!$G$10,0,10*ROW('Water Data'!G109))),'Data Summary'!CG115="Yes"),OFFSET('Water Data'!$G$10,0,10*ROW('Water Data'!G109)),NA())</f>
        <v>#N/A</v>
      </c>
      <c r="S115" s="433" t="e">
        <f ca="1">+IF(AND(ISNUMBER(OFFSET('Water Data'!$H$5,0,10*ROW('Water Data'!H109))),'Data Summary'!CH115="Yes"),100-OFFSET('Water Data'!$H$5,0,10*ROW('Water Data'!H109)),NA())</f>
        <v>#N/A</v>
      </c>
      <c r="T115" s="433" t="e">
        <f ca="1">+IF(AND(ISNUMBER(OFFSET('Water Data'!$H$7,0,10*ROW('Water Data'!H109))),'Data Summary'!CI115="Yes"),OFFSET('Water Data'!$H$7,0,10*ROW('Water Data'!H109)),NA())</f>
        <v>#N/A</v>
      </c>
      <c r="U115" s="433" t="e">
        <f ca="1">+IF(AND(ISNUMBER(OFFSET('Water Data'!$H$10,0,10*ROW('Water Data'!H109))),'Data Summary'!CJ115="Yes"),OFFSET('Water Data'!$H$10,0,10*ROW('Water Data'!H109)),NA())</f>
        <v>#N/A</v>
      </c>
      <c r="V115" s="205" t="e">
        <f ca="1">+IF(AND(ISNUMBER(OFFSET('Sanitation Data'!$C$5,0,10*ROW('Sanitation Data'!C109))),'Data Summary'!CK115="Yes"),100-OFFSET('Sanitation Data'!$C$5,0,10*ROW('Sanitation Data'!C109)),NA())</f>
        <v>#N/A</v>
      </c>
      <c r="W115" s="205" t="e">
        <f ca="1">+IF(AND(ISNUMBER(OFFSET('Sanitation Data'!$C$7,0,10*ROW('Sanitation Data'!C109))),'Data Summary'!CL115="Yes"),OFFSET('Sanitation Data'!$C$7,0,10*ROW('Sanitation Data'!C109)),NA())</f>
        <v>#N/A</v>
      </c>
      <c r="X115" s="205" t="e">
        <f ca="1">+IF(AND(ISNUMBER(OFFSET('Sanitation Data'!$C$11,0,10*ROW('Sanitation Data'!C109))),'Data Summary'!CM115="Yes"),OFFSET('Sanitation Data'!$C$11,0,10*ROW('Sanitation Data'!C109)),NA())</f>
        <v>#N/A</v>
      </c>
      <c r="Y115" s="205" t="e">
        <f ca="1">+IF(AND(ISNUMBER(OFFSET('Sanitation Data'!$C$12,0,10*ROW('Sanitation Data'!C109))),'Data Summary'!CN115="Yes"),OFFSET('Sanitation Data'!$C$12,0,10*ROW('Sanitation Data'!C109)),NA())</f>
        <v>#N/A</v>
      </c>
      <c r="Z115" s="205" t="e">
        <f ca="1">+IF(AND(ISNUMBER(OFFSET('Sanitation Data'!$C$13,0,10*ROW('Sanitation Data'!C109))),'Data Summary'!CO115="Yes"),OFFSET('Sanitation Data'!$C$13,0,10*ROW('Sanitation Data'!C109)),NA())</f>
        <v>#N/A</v>
      </c>
      <c r="AA115" s="205" t="e">
        <f ca="1">+IF(AND(ISNUMBER(OFFSET('Sanitation Data'!$D$5,0,10*ROW('Sanitation Data'!D109))),'Data Summary'!CP115="Yes"),100-OFFSET('Sanitation Data'!$D$5,0,10*ROW('Sanitation Data'!D109)),NA())</f>
        <v>#N/A</v>
      </c>
      <c r="AB115" s="205" t="e">
        <f ca="1">+IF(AND(ISNUMBER(OFFSET('Sanitation Data'!$D$7,0,10*ROW('Sanitation Data'!D109))),'Data Summary'!CQ115="Yes"),OFFSET('Sanitation Data'!$D$7,0,10*ROW('Sanitation Data'!D109)),NA())</f>
        <v>#N/A</v>
      </c>
      <c r="AC115" s="205" t="e">
        <f ca="1">+IF(AND(ISNUMBER(OFFSET('Sanitation Data'!$D$11,0,10*ROW('Sanitation Data'!D109))),'Data Summary'!CR115="Yes"),OFFSET('Sanitation Data'!$D$11,0,10*ROW('Sanitation Data'!D109)),NA())</f>
        <v>#N/A</v>
      </c>
      <c r="AD115" s="205" t="e">
        <f ca="1">+IF(AND(ISNUMBER(OFFSET('Sanitation Data'!$D$12,0,10*ROW('Sanitation Data'!D109))),'Data Summary'!CS115="Yes"),OFFSET('Sanitation Data'!$D$12,0,10*ROW('Sanitation Data'!D109)),NA())</f>
        <v>#N/A</v>
      </c>
      <c r="AE115" s="205" t="e">
        <f ca="1">+IF(AND(ISNUMBER(OFFSET('Sanitation Data'!$D$13,0,10*ROW('Sanitation Data'!D109))),'Data Summary'!CT115="Yes"),OFFSET('Sanitation Data'!$D$13,0,10*ROW('Sanitation Data'!D109)),NA())</f>
        <v>#N/A</v>
      </c>
      <c r="AF115" s="205" t="e">
        <f ca="1">+IF(AND(ISNUMBER(OFFSET('Sanitation Data'!$E$5,0,10*ROW('Sanitation Data'!E109))),'Data Summary'!CU115="Yes"),100-OFFSET('Sanitation Data'!$E$5,0,10*ROW('Sanitation Data'!E109)),NA())</f>
        <v>#N/A</v>
      </c>
      <c r="AG115" s="205" t="e">
        <f ca="1">+IF(AND(ISNUMBER(OFFSET('Sanitation Data'!$E$7,0,10*ROW('Sanitation Data'!E109))),'Data Summary'!CV115="Yes"),OFFSET('Sanitation Data'!$E$7,0,10*ROW('Sanitation Data'!E109)),NA())</f>
        <v>#N/A</v>
      </c>
      <c r="AH115" s="205" t="e">
        <f ca="1">+IF(AND(ISNUMBER(OFFSET('Sanitation Data'!$E$11,0,10*ROW('Sanitation Data'!E109))),'Data Summary'!CW115="Yes"),OFFSET('Sanitation Data'!$E$11,0,10*ROW('Sanitation Data'!E109)),NA())</f>
        <v>#N/A</v>
      </c>
      <c r="AI115" s="205" t="e">
        <f ca="1">+IF(AND(ISNUMBER(OFFSET('Sanitation Data'!$E$12,0,10*ROW('Sanitation Data'!E109))),'Data Summary'!CX115="Yes"),OFFSET('Sanitation Data'!$E$12,0,10*ROW('Sanitation Data'!E109)),NA())</f>
        <v>#N/A</v>
      </c>
      <c r="AJ115" s="205" t="e">
        <f ca="1">+IF(AND(ISNUMBER(OFFSET('Sanitation Data'!$E$13,0,10*ROW('Sanitation Data'!E109))),'Data Summary'!CY115="Yes"),OFFSET('Sanitation Data'!$E$13,0,10*ROW('Sanitation Data'!E109)),NA())</f>
        <v>#N/A</v>
      </c>
      <c r="AK115" s="205" t="e">
        <f ca="1">+IF(AND(ISNUMBER(OFFSET('Sanitation Data'!$F$5,0,10*ROW('Sanitation Data'!F109))),'Data Summary'!CZ115="Yes"),100-OFFSET('Sanitation Data'!$F$5,0,10*ROW('Sanitation Data'!F109)),NA())</f>
        <v>#N/A</v>
      </c>
      <c r="AL115" s="205" t="e">
        <f ca="1">+IF(AND(ISNUMBER(OFFSET('Sanitation Data'!$F$7,0,10*ROW('Sanitation Data'!F109))),'Data Summary'!DA115="Yes"),OFFSET('Sanitation Data'!$F$7,0,10*ROW('Sanitation Data'!F109)),NA())</f>
        <v>#N/A</v>
      </c>
      <c r="AM115" s="205" t="e">
        <f ca="1">+IF(AND(ISNUMBER(OFFSET('Sanitation Data'!$F$11,0,10*ROW('Sanitation Data'!F109))),'Data Summary'!DB115="Yes"),OFFSET('Sanitation Data'!$F$11,0,10*ROW('Sanitation Data'!F109)),NA())</f>
        <v>#N/A</v>
      </c>
      <c r="AN115" s="205" t="e">
        <f ca="1">+IF(AND(ISNUMBER(OFFSET('Sanitation Data'!$F$12,0,10*ROW('Sanitation Data'!F109))),'Data Summary'!DC115="Yes"),OFFSET('Sanitation Data'!$F$12,0,10*ROW('Sanitation Data'!F109)),NA())</f>
        <v>#N/A</v>
      </c>
      <c r="AO115" s="205" t="e">
        <f ca="1">+IF(AND(ISNUMBER(OFFSET('Sanitation Data'!$F$13,0,10*ROW('Sanitation Data'!F109))),'Data Summary'!DD115="Yes"),OFFSET('Sanitation Data'!$F$13,0,10*ROW('Sanitation Data'!F109)),NA())</f>
        <v>#N/A</v>
      </c>
      <c r="AP115" s="205" t="e">
        <f ca="1">+IF(AND(ISNUMBER(OFFSET('Sanitation Data'!$G$5,0,10*ROW('Sanitation Data'!G109))),'Data Summary'!DE115="Yes"),100-OFFSET('Sanitation Data'!$G$5,0,10*ROW('Sanitation Data'!G109)),NA())</f>
        <v>#N/A</v>
      </c>
      <c r="AQ115" s="205" t="e">
        <f ca="1">+IF(AND(ISNUMBER(OFFSET('Sanitation Data'!$G$7,0,10*ROW('Sanitation Data'!G109))),'Data Summary'!DF115="Yes"),OFFSET('Sanitation Data'!$G$7,0,10*ROW('Sanitation Data'!G109)),NA())</f>
        <v>#N/A</v>
      </c>
      <c r="AR115" s="205" t="e">
        <f ca="1">+IF(AND(ISNUMBER(OFFSET('Sanitation Data'!$G$11,0,10*ROW('Sanitation Data'!G109))),'Data Summary'!DG115="Yes"),OFFSET('Sanitation Data'!$G$11,0,10*ROW('Sanitation Data'!G109)),NA())</f>
        <v>#N/A</v>
      </c>
      <c r="AS115" s="205" t="e">
        <f ca="1">+IF(AND(ISNUMBER(OFFSET('Sanitation Data'!$G$12,0,10*ROW('Sanitation Data'!G109))),'Data Summary'!DH115="Yes"),OFFSET('Sanitation Data'!$G$12,0,10*ROW('Sanitation Data'!G109)),NA())</f>
        <v>#N/A</v>
      </c>
      <c r="AT115" s="205" t="e">
        <f ca="1">+IF(AND(ISNUMBER(OFFSET('Sanitation Data'!$G$13,0,10*ROW('Sanitation Data'!G109))),'Data Summary'!DI115="Yes"),OFFSET('Sanitation Data'!$G$13,0,10*ROW('Sanitation Data'!G109)),NA())</f>
        <v>#N/A</v>
      </c>
      <c r="AU115" s="205" t="e">
        <f ca="1">+IF(AND(ISNUMBER(OFFSET('Sanitation Data'!$H$5,0,10*ROW('Sanitation Data'!H109))),'Data Summary'!DJ115="Yes"),100-OFFSET('Sanitation Data'!$H$5,0,10*ROW('Sanitation Data'!H109)),NA())</f>
        <v>#N/A</v>
      </c>
      <c r="AV115" s="205" t="e">
        <f ca="1">+IF(AND(ISNUMBER(OFFSET('Sanitation Data'!$H$7,0,10*ROW('Sanitation Data'!H109))),'Data Summary'!DK115="Yes"),OFFSET('Sanitation Data'!$H$7,0,10*ROW('Sanitation Data'!H109)),NA())</f>
        <v>#N/A</v>
      </c>
      <c r="AW115" s="205" t="e">
        <f ca="1">+IF(AND(ISNUMBER(OFFSET('Sanitation Data'!$H$11,0,10*ROW('Sanitation Data'!H109))),'Data Summary'!DL115="Yes"),OFFSET('Sanitation Data'!$H$11,0,10*ROW('Sanitation Data'!H109)),NA())</f>
        <v>#N/A</v>
      </c>
      <c r="AX115" s="205" t="e">
        <f ca="1">+IF(AND(ISNUMBER(OFFSET('Sanitation Data'!$H$12,0,10*ROW('Sanitation Data'!H109))),'Data Summary'!DM115="Yes"),OFFSET('Sanitation Data'!$H$12,0,10*ROW('Sanitation Data'!H109)),NA())</f>
        <v>#N/A</v>
      </c>
      <c r="AY115" s="205" t="e">
        <f ca="1">+IF(AND(ISNUMBER(OFFSET('Sanitation Data'!$H$13,0,10*ROW('Sanitation Data'!H109))),'Data Summary'!DN115="Yes"),OFFSET('Sanitation Data'!$H$13,0,10*ROW('Sanitation Data'!H109)),NA())</f>
        <v>#N/A</v>
      </c>
      <c r="AZ115" s="206" t="e">
        <f ca="1">+IF(AND(ISNUMBER(OFFSET('Hygiene Data'!$C$6,0,10*ROW('Hygiene Data'!C109))),'Data Summary'!DO115="Yes"),OFFSET('Hygiene Data'!$C$6,0,10*ROW('Hygiene Data'!C109)),NA())</f>
        <v>#N/A</v>
      </c>
      <c r="BA115" s="206" t="e">
        <f ca="1">+IF(AND(ISNUMBER(OFFSET('Hygiene Data'!$C$8,0,10*ROW('Hygiene Data'!C109))),'Data Summary'!DP115="Yes"),OFFSET('Hygiene Data'!$C$8,0,10*ROW('Hygiene Data'!C109)),NA())</f>
        <v>#N/A</v>
      </c>
      <c r="BB115" s="206" t="e">
        <f ca="1">+IF(AND(ISNUMBER(OFFSET('Hygiene Data'!$C$10,0,10*ROW('Hygiene Data'!C109))),'Data Summary'!DQ115="Yes"),OFFSET('Hygiene Data'!$C$10,0,10*ROW('Hygiene Data'!C109)),NA())</f>
        <v>#N/A</v>
      </c>
      <c r="BC115" s="206" t="e">
        <f ca="1">+IF(AND(ISNUMBER(OFFSET('Hygiene Data'!$D$6,0,10*ROW('Hygiene Data'!D109))),'Data Summary'!DR115="Yes"),OFFSET('Hygiene Data'!$D$6,0,10*ROW('Hygiene Data'!D109)),NA())</f>
        <v>#N/A</v>
      </c>
      <c r="BD115" s="206" t="e">
        <f ca="1">+IF(AND(ISNUMBER(OFFSET('Hygiene Data'!$D$8,0,10*ROW('Hygiene Data'!D109))),'Data Summary'!DS115="Yes"),OFFSET('Hygiene Data'!$D$8,0,10*ROW('Hygiene Data'!D109)),NA())</f>
        <v>#N/A</v>
      </c>
      <c r="BE115" s="206" t="e">
        <f ca="1">+IF(AND(ISNUMBER(OFFSET('Hygiene Data'!$D$10,0,10*ROW('Hygiene Data'!D109))),'Data Summary'!DT115="Yes"),OFFSET('Hygiene Data'!$D$10,0,10*ROW('Hygiene Data'!D109)),NA())</f>
        <v>#N/A</v>
      </c>
      <c r="BF115" s="206" t="e">
        <f ca="1">+IF(AND(ISNUMBER(OFFSET('Hygiene Data'!$E$6,0,10*ROW('Hygiene Data'!E109))),'Data Summary'!DU115="Yes"),OFFSET('Hygiene Data'!$E$6,0,10*ROW('Hygiene Data'!E109)),NA())</f>
        <v>#N/A</v>
      </c>
      <c r="BG115" s="206" t="e">
        <f ca="1">+IF(AND(ISNUMBER(OFFSET('Hygiene Data'!$E$8,0,10*ROW('Hygiene Data'!E109))),'Data Summary'!DV115="Yes"),OFFSET('Hygiene Data'!$E$8,0,10*ROW('Hygiene Data'!E109)),NA())</f>
        <v>#N/A</v>
      </c>
      <c r="BH115" s="206" t="e">
        <f ca="1">+IF(AND(ISNUMBER(OFFSET('Hygiene Data'!$E$10,0,10*ROW('Hygiene Data'!E109))),'Data Summary'!DW115="Yes"),OFFSET('Hygiene Data'!$E$10,0,10*ROW('Hygiene Data'!E109)),NA())</f>
        <v>#N/A</v>
      </c>
      <c r="BI115" s="206" t="e">
        <f ca="1">+IF(AND(ISNUMBER(OFFSET('Hygiene Data'!$F$6,0,10*ROW('Hygiene Data'!F109))),'Data Summary'!DX115="Yes"),OFFSET('Hygiene Data'!$F$6,0,10*ROW('Hygiene Data'!F109)),NA())</f>
        <v>#N/A</v>
      </c>
      <c r="BJ115" s="206" t="e">
        <f ca="1">+IF(AND(ISNUMBER(OFFSET('Hygiene Data'!$F$8,0,10*ROW('Hygiene Data'!F109))),'Data Summary'!DY115="Yes"),OFFSET('Hygiene Data'!$F$8,0,10*ROW('Hygiene Data'!F109)),NA())</f>
        <v>#N/A</v>
      </c>
      <c r="BK115" s="206" t="e">
        <f ca="1">+IF(AND(ISNUMBER(OFFSET('Hygiene Data'!$F$10,0,10*ROW('Hygiene Data'!F109))),'Data Summary'!DZ115="Yes"),OFFSET('Hygiene Data'!$F$10,0,10*ROW('Hygiene Data'!F109)),NA())</f>
        <v>#N/A</v>
      </c>
      <c r="BL115" s="206" t="e">
        <f ca="1">+IF(AND(ISNUMBER(OFFSET('Hygiene Data'!$G$6,0,10*ROW('Hygiene Data'!G109))),'Data Summary'!EA115="Yes"),OFFSET('Hygiene Data'!$G$6,0,10*ROW('Hygiene Data'!G109)),NA())</f>
        <v>#N/A</v>
      </c>
      <c r="BM115" s="206" t="e">
        <f ca="1">+IF(AND(ISNUMBER(OFFSET('Hygiene Data'!$G$8,0,10*ROW('Hygiene Data'!G109))),'Data Summary'!EB115="Yes"),OFFSET('Hygiene Data'!$G$8,0,10*ROW('Hygiene Data'!G109)),NA())</f>
        <v>#N/A</v>
      </c>
      <c r="BN115" s="206" t="e">
        <f ca="1">+IF(AND(ISNUMBER(OFFSET('Hygiene Data'!$G$10,0,10*ROW('Hygiene Data'!G109))),'Data Summary'!EC115="Yes"),OFFSET('Hygiene Data'!$G$10,0,10*ROW('Hygiene Data'!G109)),NA())</f>
        <v>#N/A</v>
      </c>
      <c r="BO115" s="206" t="e">
        <f ca="1">+IF(AND(ISNUMBER(OFFSET('Hygiene Data'!$H$6,0,10*ROW('Hygiene Data'!H109))),'Data Summary'!ED115="Yes"),OFFSET('Hygiene Data'!$H$6,0,10*ROW('Hygiene Data'!H109)),NA())</f>
        <v>#N/A</v>
      </c>
      <c r="BP115" s="206" t="e">
        <f ca="1">+IF(AND(ISNUMBER(OFFSET('Hygiene Data'!$H$8,0,10*ROW('Hygiene Data'!H109))),'Data Summary'!EE115="Yes"),OFFSET('Hygiene Data'!$H$8,0,10*ROW('Hygiene Data'!H109)),NA())</f>
        <v>#N/A</v>
      </c>
      <c r="BQ115" s="206" t="e">
        <f ca="1">+IF(AND(ISNUMBER(OFFSET('Hygiene Data'!$H$10,0,10*ROW('Hygiene Data'!H109))),'Data Summary'!EF115="Yes"),OFFSET('Hygiene Data'!$H$10,0,10*ROW('Hygiene Data'!H109)),NA())</f>
        <v>#N/A</v>
      </c>
    </row>
    <row r="116" spans="1:69" x14ac:dyDescent="0.25">
      <c r="A116" s="59" t="e">
        <f ca="1">+IF(OFFSET('Water Data'!$B$1,0,10*ROW('Water Data'!B110))="",NA(),OFFSET('Water Data'!$B$1,0,10*ROW('Water Data'!B110)))</f>
        <v>#N/A</v>
      </c>
      <c r="B116" s="59" t="e">
        <f ca="1">+IF(OFFSET('Water Data'!$A$3,0,10*ROW('Water Data'!A113))="",NA(),OFFSET('Water Data'!$A$3,0,10*ROW('Water Data'!A113)))</f>
        <v>#N/A</v>
      </c>
      <c r="C116" s="59" t="e">
        <f ca="1">+IF(OFFSET('Water Data'!$C$3,0,10*ROW('Water Data'!C113))="",NA(),OFFSET('Water Data'!$C$3,0,10*ROW('Water Data'!C113)))</f>
        <v>#N/A</v>
      </c>
      <c r="D116" s="433" t="e">
        <f ca="1">+IF(AND(ISNUMBER(OFFSET('Water Data'!$C$5,0,10*ROW('Water Data'!C110))),'Data Summary'!BS116="Yes"),100-OFFSET('Water Data'!$C$5,0,10*ROW('Water Data'!C110)),NA())</f>
        <v>#N/A</v>
      </c>
      <c r="E116" s="433" t="e">
        <f ca="1">+IF(AND(ISNUMBER(OFFSET('Water Data'!$C$7,0,10*ROW('Water Data'!C110))),'Data Summary'!BT116="Yes"),OFFSET('Water Data'!$C$7,0,10*ROW('Water Data'!C110)),NA())</f>
        <v>#N/A</v>
      </c>
      <c r="F116" s="433" t="e">
        <f ca="1">+IF(AND(ISNUMBER(OFFSET('Water Data'!$C$10,0,10*ROW('Water Data'!C110))),'Data Summary'!BU116="Yes"),OFFSET('Water Data'!$C$10,0,10*ROW('Water Data'!C110)),NA())</f>
        <v>#N/A</v>
      </c>
      <c r="G116" s="433" t="e">
        <f ca="1">+IF(AND(ISNUMBER(OFFSET('Water Data'!$D$5,0,10*ROW('Water Data'!D110))),'Data Summary'!BV116="Yes"),100-OFFSET('Water Data'!$D$5,0,10*ROW('Water Data'!D110)),NA())</f>
        <v>#N/A</v>
      </c>
      <c r="H116" s="433" t="e">
        <f ca="1">+IF(AND(ISNUMBER(OFFSET('Water Data'!$D$7,0,10*ROW('Water Data'!D110))),'Data Summary'!BW116="Yes"),OFFSET('Water Data'!$D$7,0,10*ROW('Water Data'!D110)),NA())</f>
        <v>#N/A</v>
      </c>
      <c r="I116" s="433" t="e">
        <f ca="1">+IF(AND(ISNUMBER(OFFSET('Water Data'!$D$10,0,10*ROW('Water Data'!D110))),'Data Summary'!BX116="Yes"),OFFSET('Water Data'!$D$10,0,10*ROW('Water Data'!D110)),NA())</f>
        <v>#N/A</v>
      </c>
      <c r="J116" s="433" t="e">
        <f ca="1">+IF(AND(ISNUMBER(OFFSET('Water Data'!$E$5,0,10*ROW('Water Data'!E110))),'Data Summary'!BY116="Yes"),100-OFFSET('Water Data'!$E$5,0,10*ROW('Water Data'!E110)),NA())</f>
        <v>#N/A</v>
      </c>
      <c r="K116" s="433" t="e">
        <f ca="1">+IF(AND(ISNUMBER(OFFSET('Water Data'!$E$7,0,10*ROW('Water Data'!E110))),'Data Summary'!BZ116="Yes"),OFFSET('Water Data'!$E$7,0,10*ROW('Water Data'!E110)),NA())</f>
        <v>#N/A</v>
      </c>
      <c r="L116" s="433" t="e">
        <f ca="1">+IF(AND(ISNUMBER(OFFSET('Water Data'!$E$10,0,10*ROW('Water Data'!E110))),'Data Summary'!CA116="Yes"),OFFSET('Water Data'!$E$10,0,10*ROW('Water Data'!E110)),NA())</f>
        <v>#N/A</v>
      </c>
      <c r="M116" s="433" t="e">
        <f ca="1">+IF(AND(ISNUMBER(OFFSET('Water Data'!$F$5,0,10*ROW('Water Data'!F110))),'Data Summary'!CB116="Yes"),100-OFFSET('Water Data'!$F$5,0,10*ROW('Water Data'!F110)),NA())</f>
        <v>#N/A</v>
      </c>
      <c r="N116" s="433" t="e">
        <f ca="1">+IF(AND(ISNUMBER(OFFSET('Water Data'!$F$7,0,10*ROW('Water Data'!F110))),'Data Summary'!CC116="Yes"),OFFSET('Water Data'!$F$7,0,10*ROW('Water Data'!F110)),NA())</f>
        <v>#N/A</v>
      </c>
      <c r="O116" s="433" t="e">
        <f ca="1">+IF(AND(ISNUMBER(OFFSET('Water Data'!$F$10,0,10*ROW('Water Data'!F110))),'Data Summary'!CD116="Yes"),OFFSET('Water Data'!$F$10,0,10*ROW('Water Data'!F110)),NA())</f>
        <v>#N/A</v>
      </c>
      <c r="P116" s="433" t="e">
        <f ca="1">+IF(AND(ISNUMBER(OFFSET('Water Data'!$G$5,0,10*ROW('Water Data'!G110))),'Data Summary'!CE116="Yes"),100-OFFSET('Water Data'!$G$5,0,10*ROW('Water Data'!G110)),NA())</f>
        <v>#N/A</v>
      </c>
      <c r="Q116" s="433" t="e">
        <f ca="1">+IF(AND(ISNUMBER(OFFSET('Water Data'!$G$7,0,10*ROW('Water Data'!G110))),'Data Summary'!CF116="Yes"),OFFSET('Water Data'!$G$7,0,10*ROW('Water Data'!G110)),NA())</f>
        <v>#N/A</v>
      </c>
      <c r="R116" s="433" t="e">
        <f ca="1">+IF(AND(ISNUMBER(OFFSET('Water Data'!$G$10,0,10*ROW('Water Data'!G110))),'Data Summary'!CG116="Yes"),OFFSET('Water Data'!$G$10,0,10*ROW('Water Data'!G110)),NA())</f>
        <v>#N/A</v>
      </c>
      <c r="S116" s="433" t="e">
        <f ca="1">+IF(AND(ISNUMBER(OFFSET('Water Data'!$H$5,0,10*ROW('Water Data'!H110))),'Data Summary'!CH116="Yes"),100-OFFSET('Water Data'!$H$5,0,10*ROW('Water Data'!H110)),NA())</f>
        <v>#N/A</v>
      </c>
      <c r="T116" s="433" t="e">
        <f ca="1">+IF(AND(ISNUMBER(OFFSET('Water Data'!$H$7,0,10*ROW('Water Data'!H110))),'Data Summary'!CI116="Yes"),OFFSET('Water Data'!$H$7,0,10*ROW('Water Data'!H110)),NA())</f>
        <v>#N/A</v>
      </c>
      <c r="U116" s="433" t="e">
        <f ca="1">+IF(AND(ISNUMBER(OFFSET('Water Data'!$H$10,0,10*ROW('Water Data'!H110))),'Data Summary'!CJ116="Yes"),OFFSET('Water Data'!$H$10,0,10*ROW('Water Data'!H110)),NA())</f>
        <v>#N/A</v>
      </c>
      <c r="V116" s="205" t="e">
        <f ca="1">+IF(AND(ISNUMBER(OFFSET('Sanitation Data'!$C$5,0,10*ROW('Sanitation Data'!C110))),'Data Summary'!CK116="Yes"),100-OFFSET('Sanitation Data'!$C$5,0,10*ROW('Sanitation Data'!C110)),NA())</f>
        <v>#N/A</v>
      </c>
      <c r="W116" s="205" t="e">
        <f ca="1">+IF(AND(ISNUMBER(OFFSET('Sanitation Data'!$C$7,0,10*ROW('Sanitation Data'!C110))),'Data Summary'!CL116="Yes"),OFFSET('Sanitation Data'!$C$7,0,10*ROW('Sanitation Data'!C110)),NA())</f>
        <v>#N/A</v>
      </c>
      <c r="X116" s="205" t="e">
        <f ca="1">+IF(AND(ISNUMBER(OFFSET('Sanitation Data'!$C$11,0,10*ROW('Sanitation Data'!C110))),'Data Summary'!CM116="Yes"),OFFSET('Sanitation Data'!$C$11,0,10*ROW('Sanitation Data'!C110)),NA())</f>
        <v>#N/A</v>
      </c>
      <c r="Y116" s="205" t="e">
        <f ca="1">+IF(AND(ISNUMBER(OFFSET('Sanitation Data'!$C$12,0,10*ROW('Sanitation Data'!C110))),'Data Summary'!CN116="Yes"),OFFSET('Sanitation Data'!$C$12,0,10*ROW('Sanitation Data'!C110)),NA())</f>
        <v>#N/A</v>
      </c>
      <c r="Z116" s="205" t="e">
        <f ca="1">+IF(AND(ISNUMBER(OFFSET('Sanitation Data'!$C$13,0,10*ROW('Sanitation Data'!C110))),'Data Summary'!CO116="Yes"),OFFSET('Sanitation Data'!$C$13,0,10*ROW('Sanitation Data'!C110)),NA())</f>
        <v>#N/A</v>
      </c>
      <c r="AA116" s="205" t="e">
        <f ca="1">+IF(AND(ISNUMBER(OFFSET('Sanitation Data'!$D$5,0,10*ROW('Sanitation Data'!D110))),'Data Summary'!CP116="Yes"),100-OFFSET('Sanitation Data'!$D$5,0,10*ROW('Sanitation Data'!D110)),NA())</f>
        <v>#N/A</v>
      </c>
      <c r="AB116" s="205" t="e">
        <f ca="1">+IF(AND(ISNUMBER(OFFSET('Sanitation Data'!$D$7,0,10*ROW('Sanitation Data'!D110))),'Data Summary'!CQ116="Yes"),OFFSET('Sanitation Data'!$D$7,0,10*ROW('Sanitation Data'!D110)),NA())</f>
        <v>#N/A</v>
      </c>
      <c r="AC116" s="205" t="e">
        <f ca="1">+IF(AND(ISNUMBER(OFFSET('Sanitation Data'!$D$11,0,10*ROW('Sanitation Data'!D110))),'Data Summary'!CR116="Yes"),OFFSET('Sanitation Data'!$D$11,0,10*ROW('Sanitation Data'!D110)),NA())</f>
        <v>#N/A</v>
      </c>
      <c r="AD116" s="205" t="e">
        <f ca="1">+IF(AND(ISNUMBER(OFFSET('Sanitation Data'!$D$12,0,10*ROW('Sanitation Data'!D110))),'Data Summary'!CS116="Yes"),OFFSET('Sanitation Data'!$D$12,0,10*ROW('Sanitation Data'!D110)),NA())</f>
        <v>#N/A</v>
      </c>
      <c r="AE116" s="205" t="e">
        <f ca="1">+IF(AND(ISNUMBER(OFFSET('Sanitation Data'!$D$13,0,10*ROW('Sanitation Data'!D110))),'Data Summary'!CT116="Yes"),OFFSET('Sanitation Data'!$D$13,0,10*ROW('Sanitation Data'!D110)),NA())</f>
        <v>#N/A</v>
      </c>
      <c r="AF116" s="205" t="e">
        <f ca="1">+IF(AND(ISNUMBER(OFFSET('Sanitation Data'!$E$5,0,10*ROW('Sanitation Data'!E110))),'Data Summary'!CU116="Yes"),100-OFFSET('Sanitation Data'!$E$5,0,10*ROW('Sanitation Data'!E110)),NA())</f>
        <v>#N/A</v>
      </c>
      <c r="AG116" s="205" t="e">
        <f ca="1">+IF(AND(ISNUMBER(OFFSET('Sanitation Data'!$E$7,0,10*ROW('Sanitation Data'!E110))),'Data Summary'!CV116="Yes"),OFFSET('Sanitation Data'!$E$7,0,10*ROW('Sanitation Data'!E110)),NA())</f>
        <v>#N/A</v>
      </c>
      <c r="AH116" s="205" t="e">
        <f ca="1">+IF(AND(ISNUMBER(OFFSET('Sanitation Data'!$E$11,0,10*ROW('Sanitation Data'!E110))),'Data Summary'!CW116="Yes"),OFFSET('Sanitation Data'!$E$11,0,10*ROW('Sanitation Data'!E110)),NA())</f>
        <v>#N/A</v>
      </c>
      <c r="AI116" s="205" t="e">
        <f ca="1">+IF(AND(ISNUMBER(OFFSET('Sanitation Data'!$E$12,0,10*ROW('Sanitation Data'!E110))),'Data Summary'!CX116="Yes"),OFFSET('Sanitation Data'!$E$12,0,10*ROW('Sanitation Data'!E110)),NA())</f>
        <v>#N/A</v>
      </c>
      <c r="AJ116" s="205" t="e">
        <f ca="1">+IF(AND(ISNUMBER(OFFSET('Sanitation Data'!$E$13,0,10*ROW('Sanitation Data'!E110))),'Data Summary'!CY116="Yes"),OFFSET('Sanitation Data'!$E$13,0,10*ROW('Sanitation Data'!E110)),NA())</f>
        <v>#N/A</v>
      </c>
      <c r="AK116" s="205" t="e">
        <f ca="1">+IF(AND(ISNUMBER(OFFSET('Sanitation Data'!$F$5,0,10*ROW('Sanitation Data'!F110))),'Data Summary'!CZ116="Yes"),100-OFFSET('Sanitation Data'!$F$5,0,10*ROW('Sanitation Data'!F110)),NA())</f>
        <v>#N/A</v>
      </c>
      <c r="AL116" s="205" t="e">
        <f ca="1">+IF(AND(ISNUMBER(OFFSET('Sanitation Data'!$F$7,0,10*ROW('Sanitation Data'!F110))),'Data Summary'!DA116="Yes"),OFFSET('Sanitation Data'!$F$7,0,10*ROW('Sanitation Data'!F110)),NA())</f>
        <v>#N/A</v>
      </c>
      <c r="AM116" s="205" t="e">
        <f ca="1">+IF(AND(ISNUMBER(OFFSET('Sanitation Data'!$F$11,0,10*ROW('Sanitation Data'!F110))),'Data Summary'!DB116="Yes"),OFFSET('Sanitation Data'!$F$11,0,10*ROW('Sanitation Data'!F110)),NA())</f>
        <v>#N/A</v>
      </c>
      <c r="AN116" s="205" t="e">
        <f ca="1">+IF(AND(ISNUMBER(OFFSET('Sanitation Data'!$F$12,0,10*ROW('Sanitation Data'!F110))),'Data Summary'!DC116="Yes"),OFFSET('Sanitation Data'!$F$12,0,10*ROW('Sanitation Data'!F110)),NA())</f>
        <v>#N/A</v>
      </c>
      <c r="AO116" s="205" t="e">
        <f ca="1">+IF(AND(ISNUMBER(OFFSET('Sanitation Data'!$F$13,0,10*ROW('Sanitation Data'!F110))),'Data Summary'!DD116="Yes"),OFFSET('Sanitation Data'!$F$13,0,10*ROW('Sanitation Data'!F110)),NA())</f>
        <v>#N/A</v>
      </c>
      <c r="AP116" s="205" t="e">
        <f ca="1">+IF(AND(ISNUMBER(OFFSET('Sanitation Data'!$G$5,0,10*ROW('Sanitation Data'!G110))),'Data Summary'!DE116="Yes"),100-OFFSET('Sanitation Data'!$G$5,0,10*ROW('Sanitation Data'!G110)),NA())</f>
        <v>#N/A</v>
      </c>
      <c r="AQ116" s="205" t="e">
        <f ca="1">+IF(AND(ISNUMBER(OFFSET('Sanitation Data'!$G$7,0,10*ROW('Sanitation Data'!G110))),'Data Summary'!DF116="Yes"),OFFSET('Sanitation Data'!$G$7,0,10*ROW('Sanitation Data'!G110)),NA())</f>
        <v>#N/A</v>
      </c>
      <c r="AR116" s="205" t="e">
        <f ca="1">+IF(AND(ISNUMBER(OFFSET('Sanitation Data'!$G$11,0,10*ROW('Sanitation Data'!G110))),'Data Summary'!DG116="Yes"),OFFSET('Sanitation Data'!$G$11,0,10*ROW('Sanitation Data'!G110)),NA())</f>
        <v>#N/A</v>
      </c>
      <c r="AS116" s="205" t="e">
        <f ca="1">+IF(AND(ISNUMBER(OFFSET('Sanitation Data'!$G$12,0,10*ROW('Sanitation Data'!G110))),'Data Summary'!DH116="Yes"),OFFSET('Sanitation Data'!$G$12,0,10*ROW('Sanitation Data'!G110)),NA())</f>
        <v>#N/A</v>
      </c>
      <c r="AT116" s="205" t="e">
        <f ca="1">+IF(AND(ISNUMBER(OFFSET('Sanitation Data'!$G$13,0,10*ROW('Sanitation Data'!G110))),'Data Summary'!DI116="Yes"),OFFSET('Sanitation Data'!$G$13,0,10*ROW('Sanitation Data'!G110)),NA())</f>
        <v>#N/A</v>
      </c>
      <c r="AU116" s="205" t="e">
        <f ca="1">+IF(AND(ISNUMBER(OFFSET('Sanitation Data'!$H$5,0,10*ROW('Sanitation Data'!H110))),'Data Summary'!DJ116="Yes"),100-OFFSET('Sanitation Data'!$H$5,0,10*ROW('Sanitation Data'!H110)),NA())</f>
        <v>#N/A</v>
      </c>
      <c r="AV116" s="205" t="e">
        <f ca="1">+IF(AND(ISNUMBER(OFFSET('Sanitation Data'!$H$7,0,10*ROW('Sanitation Data'!H110))),'Data Summary'!DK116="Yes"),OFFSET('Sanitation Data'!$H$7,0,10*ROW('Sanitation Data'!H110)),NA())</f>
        <v>#N/A</v>
      </c>
      <c r="AW116" s="205" t="e">
        <f ca="1">+IF(AND(ISNUMBER(OFFSET('Sanitation Data'!$H$11,0,10*ROW('Sanitation Data'!H110))),'Data Summary'!DL116="Yes"),OFFSET('Sanitation Data'!$H$11,0,10*ROW('Sanitation Data'!H110)),NA())</f>
        <v>#N/A</v>
      </c>
      <c r="AX116" s="205" t="e">
        <f ca="1">+IF(AND(ISNUMBER(OFFSET('Sanitation Data'!$H$12,0,10*ROW('Sanitation Data'!H110))),'Data Summary'!DM116="Yes"),OFFSET('Sanitation Data'!$H$12,0,10*ROW('Sanitation Data'!H110)),NA())</f>
        <v>#N/A</v>
      </c>
      <c r="AY116" s="205" t="e">
        <f ca="1">+IF(AND(ISNUMBER(OFFSET('Sanitation Data'!$H$13,0,10*ROW('Sanitation Data'!H110))),'Data Summary'!DN116="Yes"),OFFSET('Sanitation Data'!$H$13,0,10*ROW('Sanitation Data'!H110)),NA())</f>
        <v>#N/A</v>
      </c>
      <c r="AZ116" s="206" t="e">
        <f ca="1">+IF(AND(ISNUMBER(OFFSET('Hygiene Data'!$C$6,0,10*ROW('Hygiene Data'!C110))),'Data Summary'!DO116="Yes"),OFFSET('Hygiene Data'!$C$6,0,10*ROW('Hygiene Data'!C110)),NA())</f>
        <v>#N/A</v>
      </c>
      <c r="BA116" s="206" t="e">
        <f ca="1">+IF(AND(ISNUMBER(OFFSET('Hygiene Data'!$C$8,0,10*ROW('Hygiene Data'!C110))),'Data Summary'!DP116="Yes"),OFFSET('Hygiene Data'!$C$8,0,10*ROW('Hygiene Data'!C110)),NA())</f>
        <v>#N/A</v>
      </c>
      <c r="BB116" s="206" t="e">
        <f ca="1">+IF(AND(ISNUMBER(OFFSET('Hygiene Data'!$C$10,0,10*ROW('Hygiene Data'!C110))),'Data Summary'!DQ116="Yes"),OFFSET('Hygiene Data'!$C$10,0,10*ROW('Hygiene Data'!C110)),NA())</f>
        <v>#N/A</v>
      </c>
      <c r="BC116" s="206" t="e">
        <f ca="1">+IF(AND(ISNUMBER(OFFSET('Hygiene Data'!$D$6,0,10*ROW('Hygiene Data'!D110))),'Data Summary'!DR116="Yes"),OFFSET('Hygiene Data'!$D$6,0,10*ROW('Hygiene Data'!D110)),NA())</f>
        <v>#N/A</v>
      </c>
      <c r="BD116" s="206" t="e">
        <f ca="1">+IF(AND(ISNUMBER(OFFSET('Hygiene Data'!$D$8,0,10*ROW('Hygiene Data'!D110))),'Data Summary'!DS116="Yes"),OFFSET('Hygiene Data'!$D$8,0,10*ROW('Hygiene Data'!D110)),NA())</f>
        <v>#N/A</v>
      </c>
      <c r="BE116" s="206" t="e">
        <f ca="1">+IF(AND(ISNUMBER(OFFSET('Hygiene Data'!$D$10,0,10*ROW('Hygiene Data'!D110))),'Data Summary'!DT116="Yes"),OFFSET('Hygiene Data'!$D$10,0,10*ROW('Hygiene Data'!D110)),NA())</f>
        <v>#N/A</v>
      </c>
      <c r="BF116" s="206" t="e">
        <f ca="1">+IF(AND(ISNUMBER(OFFSET('Hygiene Data'!$E$6,0,10*ROW('Hygiene Data'!E110))),'Data Summary'!DU116="Yes"),OFFSET('Hygiene Data'!$E$6,0,10*ROW('Hygiene Data'!E110)),NA())</f>
        <v>#N/A</v>
      </c>
      <c r="BG116" s="206" t="e">
        <f ca="1">+IF(AND(ISNUMBER(OFFSET('Hygiene Data'!$E$8,0,10*ROW('Hygiene Data'!E110))),'Data Summary'!DV116="Yes"),OFFSET('Hygiene Data'!$E$8,0,10*ROW('Hygiene Data'!E110)),NA())</f>
        <v>#N/A</v>
      </c>
      <c r="BH116" s="206" t="e">
        <f ca="1">+IF(AND(ISNUMBER(OFFSET('Hygiene Data'!$E$10,0,10*ROW('Hygiene Data'!E110))),'Data Summary'!DW116="Yes"),OFFSET('Hygiene Data'!$E$10,0,10*ROW('Hygiene Data'!E110)),NA())</f>
        <v>#N/A</v>
      </c>
      <c r="BI116" s="206" t="e">
        <f ca="1">+IF(AND(ISNUMBER(OFFSET('Hygiene Data'!$F$6,0,10*ROW('Hygiene Data'!F110))),'Data Summary'!DX116="Yes"),OFFSET('Hygiene Data'!$F$6,0,10*ROW('Hygiene Data'!F110)),NA())</f>
        <v>#N/A</v>
      </c>
      <c r="BJ116" s="206" t="e">
        <f ca="1">+IF(AND(ISNUMBER(OFFSET('Hygiene Data'!$F$8,0,10*ROW('Hygiene Data'!F110))),'Data Summary'!DY116="Yes"),OFFSET('Hygiene Data'!$F$8,0,10*ROW('Hygiene Data'!F110)),NA())</f>
        <v>#N/A</v>
      </c>
      <c r="BK116" s="206" t="e">
        <f ca="1">+IF(AND(ISNUMBER(OFFSET('Hygiene Data'!$F$10,0,10*ROW('Hygiene Data'!F110))),'Data Summary'!DZ116="Yes"),OFFSET('Hygiene Data'!$F$10,0,10*ROW('Hygiene Data'!F110)),NA())</f>
        <v>#N/A</v>
      </c>
      <c r="BL116" s="206" t="e">
        <f ca="1">+IF(AND(ISNUMBER(OFFSET('Hygiene Data'!$G$6,0,10*ROW('Hygiene Data'!G110))),'Data Summary'!EA116="Yes"),OFFSET('Hygiene Data'!$G$6,0,10*ROW('Hygiene Data'!G110)),NA())</f>
        <v>#N/A</v>
      </c>
      <c r="BM116" s="206" t="e">
        <f ca="1">+IF(AND(ISNUMBER(OFFSET('Hygiene Data'!$G$8,0,10*ROW('Hygiene Data'!G110))),'Data Summary'!EB116="Yes"),OFFSET('Hygiene Data'!$G$8,0,10*ROW('Hygiene Data'!G110)),NA())</f>
        <v>#N/A</v>
      </c>
      <c r="BN116" s="206" t="e">
        <f ca="1">+IF(AND(ISNUMBER(OFFSET('Hygiene Data'!$G$10,0,10*ROW('Hygiene Data'!G110))),'Data Summary'!EC116="Yes"),OFFSET('Hygiene Data'!$G$10,0,10*ROW('Hygiene Data'!G110)),NA())</f>
        <v>#N/A</v>
      </c>
      <c r="BO116" s="206" t="e">
        <f ca="1">+IF(AND(ISNUMBER(OFFSET('Hygiene Data'!$H$6,0,10*ROW('Hygiene Data'!H110))),'Data Summary'!ED116="Yes"),OFFSET('Hygiene Data'!$H$6,0,10*ROW('Hygiene Data'!H110)),NA())</f>
        <v>#N/A</v>
      </c>
      <c r="BP116" s="206" t="e">
        <f ca="1">+IF(AND(ISNUMBER(OFFSET('Hygiene Data'!$H$8,0,10*ROW('Hygiene Data'!H110))),'Data Summary'!EE116="Yes"),OFFSET('Hygiene Data'!$H$8,0,10*ROW('Hygiene Data'!H110)),NA())</f>
        <v>#N/A</v>
      </c>
      <c r="BQ116" s="206" t="e">
        <f ca="1">+IF(AND(ISNUMBER(OFFSET('Hygiene Data'!$H$10,0,10*ROW('Hygiene Data'!H110))),'Data Summary'!EF116="Yes"),OFFSET('Hygiene Data'!$H$10,0,10*ROW('Hygiene Data'!H110)),NA())</f>
        <v>#N/A</v>
      </c>
    </row>
    <row r="117" spans="1:69" x14ac:dyDescent="0.25">
      <c r="A117" s="59" t="e">
        <f ca="1">+IF(OFFSET('Water Data'!$B$1,0,10*ROW('Water Data'!B111))="",NA(),OFFSET('Water Data'!$B$1,0,10*ROW('Water Data'!B111)))</f>
        <v>#N/A</v>
      </c>
      <c r="B117" s="59" t="e">
        <f ca="1">+IF(OFFSET('Water Data'!$A$3,0,10*ROW('Water Data'!A114))="",NA(),OFFSET('Water Data'!$A$3,0,10*ROW('Water Data'!A114)))</f>
        <v>#N/A</v>
      </c>
      <c r="C117" s="59" t="e">
        <f ca="1">+IF(OFFSET('Water Data'!$C$3,0,10*ROW('Water Data'!C114))="",NA(),OFFSET('Water Data'!$C$3,0,10*ROW('Water Data'!C114)))</f>
        <v>#N/A</v>
      </c>
      <c r="D117" s="433" t="e">
        <f ca="1">+IF(AND(ISNUMBER(OFFSET('Water Data'!$C$5,0,10*ROW('Water Data'!C111))),'Data Summary'!BS117="Yes"),100-OFFSET('Water Data'!$C$5,0,10*ROW('Water Data'!C111)),NA())</f>
        <v>#N/A</v>
      </c>
      <c r="E117" s="433" t="e">
        <f ca="1">+IF(AND(ISNUMBER(OFFSET('Water Data'!$C$7,0,10*ROW('Water Data'!C111))),'Data Summary'!BT117="Yes"),OFFSET('Water Data'!$C$7,0,10*ROW('Water Data'!C111)),NA())</f>
        <v>#N/A</v>
      </c>
      <c r="F117" s="433" t="e">
        <f ca="1">+IF(AND(ISNUMBER(OFFSET('Water Data'!$C$10,0,10*ROW('Water Data'!C111))),'Data Summary'!BU117="Yes"),OFFSET('Water Data'!$C$10,0,10*ROW('Water Data'!C111)),NA())</f>
        <v>#N/A</v>
      </c>
      <c r="G117" s="433" t="e">
        <f ca="1">+IF(AND(ISNUMBER(OFFSET('Water Data'!$D$5,0,10*ROW('Water Data'!D111))),'Data Summary'!BV117="Yes"),100-OFFSET('Water Data'!$D$5,0,10*ROW('Water Data'!D111)),NA())</f>
        <v>#N/A</v>
      </c>
      <c r="H117" s="433" t="e">
        <f ca="1">+IF(AND(ISNUMBER(OFFSET('Water Data'!$D$7,0,10*ROW('Water Data'!D111))),'Data Summary'!BW117="Yes"),OFFSET('Water Data'!$D$7,0,10*ROW('Water Data'!D111)),NA())</f>
        <v>#N/A</v>
      </c>
      <c r="I117" s="433" t="e">
        <f ca="1">+IF(AND(ISNUMBER(OFFSET('Water Data'!$D$10,0,10*ROW('Water Data'!D111))),'Data Summary'!BX117="Yes"),OFFSET('Water Data'!$D$10,0,10*ROW('Water Data'!D111)),NA())</f>
        <v>#N/A</v>
      </c>
      <c r="J117" s="433" t="e">
        <f ca="1">+IF(AND(ISNUMBER(OFFSET('Water Data'!$E$5,0,10*ROW('Water Data'!E111))),'Data Summary'!BY117="Yes"),100-OFFSET('Water Data'!$E$5,0,10*ROW('Water Data'!E111)),NA())</f>
        <v>#N/A</v>
      </c>
      <c r="K117" s="433" t="e">
        <f ca="1">+IF(AND(ISNUMBER(OFFSET('Water Data'!$E$7,0,10*ROW('Water Data'!E111))),'Data Summary'!BZ117="Yes"),OFFSET('Water Data'!$E$7,0,10*ROW('Water Data'!E111)),NA())</f>
        <v>#N/A</v>
      </c>
      <c r="L117" s="433" t="e">
        <f ca="1">+IF(AND(ISNUMBER(OFFSET('Water Data'!$E$10,0,10*ROW('Water Data'!E111))),'Data Summary'!CA117="Yes"),OFFSET('Water Data'!$E$10,0,10*ROW('Water Data'!E111)),NA())</f>
        <v>#N/A</v>
      </c>
      <c r="M117" s="433" t="e">
        <f ca="1">+IF(AND(ISNUMBER(OFFSET('Water Data'!$F$5,0,10*ROW('Water Data'!F111))),'Data Summary'!CB117="Yes"),100-OFFSET('Water Data'!$F$5,0,10*ROW('Water Data'!F111)),NA())</f>
        <v>#N/A</v>
      </c>
      <c r="N117" s="433" t="e">
        <f ca="1">+IF(AND(ISNUMBER(OFFSET('Water Data'!$F$7,0,10*ROW('Water Data'!F111))),'Data Summary'!CC117="Yes"),OFFSET('Water Data'!$F$7,0,10*ROW('Water Data'!F111)),NA())</f>
        <v>#N/A</v>
      </c>
      <c r="O117" s="433" t="e">
        <f ca="1">+IF(AND(ISNUMBER(OFFSET('Water Data'!$F$10,0,10*ROW('Water Data'!F111))),'Data Summary'!CD117="Yes"),OFFSET('Water Data'!$F$10,0,10*ROW('Water Data'!F111)),NA())</f>
        <v>#N/A</v>
      </c>
      <c r="P117" s="433" t="e">
        <f ca="1">+IF(AND(ISNUMBER(OFFSET('Water Data'!$G$5,0,10*ROW('Water Data'!G111))),'Data Summary'!CE117="Yes"),100-OFFSET('Water Data'!$G$5,0,10*ROW('Water Data'!G111)),NA())</f>
        <v>#N/A</v>
      </c>
      <c r="Q117" s="433" t="e">
        <f ca="1">+IF(AND(ISNUMBER(OFFSET('Water Data'!$G$7,0,10*ROW('Water Data'!G111))),'Data Summary'!CF117="Yes"),OFFSET('Water Data'!$G$7,0,10*ROW('Water Data'!G111)),NA())</f>
        <v>#N/A</v>
      </c>
      <c r="R117" s="433" t="e">
        <f ca="1">+IF(AND(ISNUMBER(OFFSET('Water Data'!$G$10,0,10*ROW('Water Data'!G111))),'Data Summary'!CG117="Yes"),OFFSET('Water Data'!$G$10,0,10*ROW('Water Data'!G111)),NA())</f>
        <v>#N/A</v>
      </c>
      <c r="S117" s="433" t="e">
        <f ca="1">+IF(AND(ISNUMBER(OFFSET('Water Data'!$H$5,0,10*ROW('Water Data'!H111))),'Data Summary'!CH117="Yes"),100-OFFSET('Water Data'!$H$5,0,10*ROW('Water Data'!H111)),NA())</f>
        <v>#N/A</v>
      </c>
      <c r="T117" s="433" t="e">
        <f ca="1">+IF(AND(ISNUMBER(OFFSET('Water Data'!$H$7,0,10*ROW('Water Data'!H111))),'Data Summary'!CI117="Yes"),OFFSET('Water Data'!$H$7,0,10*ROW('Water Data'!H111)),NA())</f>
        <v>#N/A</v>
      </c>
      <c r="U117" s="433" t="e">
        <f ca="1">+IF(AND(ISNUMBER(OFFSET('Water Data'!$H$10,0,10*ROW('Water Data'!H111))),'Data Summary'!CJ117="Yes"),OFFSET('Water Data'!$H$10,0,10*ROW('Water Data'!H111)),NA())</f>
        <v>#N/A</v>
      </c>
      <c r="V117" s="205" t="e">
        <f ca="1">+IF(AND(ISNUMBER(OFFSET('Sanitation Data'!$C$5,0,10*ROW('Sanitation Data'!C111))),'Data Summary'!CK117="Yes"),100-OFFSET('Sanitation Data'!$C$5,0,10*ROW('Sanitation Data'!C111)),NA())</f>
        <v>#N/A</v>
      </c>
      <c r="W117" s="205" t="e">
        <f ca="1">+IF(AND(ISNUMBER(OFFSET('Sanitation Data'!$C$7,0,10*ROW('Sanitation Data'!C111))),'Data Summary'!CL117="Yes"),OFFSET('Sanitation Data'!$C$7,0,10*ROW('Sanitation Data'!C111)),NA())</f>
        <v>#N/A</v>
      </c>
      <c r="X117" s="205" t="e">
        <f ca="1">+IF(AND(ISNUMBER(OFFSET('Sanitation Data'!$C$11,0,10*ROW('Sanitation Data'!C111))),'Data Summary'!CM117="Yes"),OFFSET('Sanitation Data'!$C$11,0,10*ROW('Sanitation Data'!C111)),NA())</f>
        <v>#N/A</v>
      </c>
      <c r="Y117" s="205" t="e">
        <f ca="1">+IF(AND(ISNUMBER(OFFSET('Sanitation Data'!$C$12,0,10*ROW('Sanitation Data'!C111))),'Data Summary'!CN117="Yes"),OFFSET('Sanitation Data'!$C$12,0,10*ROW('Sanitation Data'!C111)),NA())</f>
        <v>#N/A</v>
      </c>
      <c r="Z117" s="205" t="e">
        <f ca="1">+IF(AND(ISNUMBER(OFFSET('Sanitation Data'!$C$13,0,10*ROW('Sanitation Data'!C111))),'Data Summary'!CO117="Yes"),OFFSET('Sanitation Data'!$C$13,0,10*ROW('Sanitation Data'!C111)),NA())</f>
        <v>#N/A</v>
      </c>
      <c r="AA117" s="205" t="e">
        <f ca="1">+IF(AND(ISNUMBER(OFFSET('Sanitation Data'!$D$5,0,10*ROW('Sanitation Data'!D111))),'Data Summary'!CP117="Yes"),100-OFFSET('Sanitation Data'!$D$5,0,10*ROW('Sanitation Data'!D111)),NA())</f>
        <v>#N/A</v>
      </c>
      <c r="AB117" s="205" t="e">
        <f ca="1">+IF(AND(ISNUMBER(OFFSET('Sanitation Data'!$D$7,0,10*ROW('Sanitation Data'!D111))),'Data Summary'!CQ117="Yes"),OFFSET('Sanitation Data'!$D$7,0,10*ROW('Sanitation Data'!D111)),NA())</f>
        <v>#N/A</v>
      </c>
      <c r="AC117" s="205" t="e">
        <f ca="1">+IF(AND(ISNUMBER(OFFSET('Sanitation Data'!$D$11,0,10*ROW('Sanitation Data'!D111))),'Data Summary'!CR117="Yes"),OFFSET('Sanitation Data'!$D$11,0,10*ROW('Sanitation Data'!D111)),NA())</f>
        <v>#N/A</v>
      </c>
      <c r="AD117" s="205" t="e">
        <f ca="1">+IF(AND(ISNUMBER(OFFSET('Sanitation Data'!$D$12,0,10*ROW('Sanitation Data'!D111))),'Data Summary'!CS117="Yes"),OFFSET('Sanitation Data'!$D$12,0,10*ROW('Sanitation Data'!D111)),NA())</f>
        <v>#N/A</v>
      </c>
      <c r="AE117" s="205" t="e">
        <f ca="1">+IF(AND(ISNUMBER(OFFSET('Sanitation Data'!$D$13,0,10*ROW('Sanitation Data'!D111))),'Data Summary'!CT117="Yes"),OFFSET('Sanitation Data'!$D$13,0,10*ROW('Sanitation Data'!D111)),NA())</f>
        <v>#N/A</v>
      </c>
      <c r="AF117" s="205" t="e">
        <f ca="1">+IF(AND(ISNUMBER(OFFSET('Sanitation Data'!$E$5,0,10*ROW('Sanitation Data'!E111))),'Data Summary'!CU117="Yes"),100-OFFSET('Sanitation Data'!$E$5,0,10*ROW('Sanitation Data'!E111)),NA())</f>
        <v>#N/A</v>
      </c>
      <c r="AG117" s="205" t="e">
        <f ca="1">+IF(AND(ISNUMBER(OFFSET('Sanitation Data'!$E$7,0,10*ROW('Sanitation Data'!E111))),'Data Summary'!CV117="Yes"),OFFSET('Sanitation Data'!$E$7,0,10*ROW('Sanitation Data'!E111)),NA())</f>
        <v>#N/A</v>
      </c>
      <c r="AH117" s="205" t="e">
        <f ca="1">+IF(AND(ISNUMBER(OFFSET('Sanitation Data'!$E$11,0,10*ROW('Sanitation Data'!E111))),'Data Summary'!CW117="Yes"),OFFSET('Sanitation Data'!$E$11,0,10*ROW('Sanitation Data'!E111)),NA())</f>
        <v>#N/A</v>
      </c>
      <c r="AI117" s="205" t="e">
        <f ca="1">+IF(AND(ISNUMBER(OFFSET('Sanitation Data'!$E$12,0,10*ROW('Sanitation Data'!E111))),'Data Summary'!CX117="Yes"),OFFSET('Sanitation Data'!$E$12,0,10*ROW('Sanitation Data'!E111)),NA())</f>
        <v>#N/A</v>
      </c>
      <c r="AJ117" s="205" t="e">
        <f ca="1">+IF(AND(ISNUMBER(OFFSET('Sanitation Data'!$E$13,0,10*ROW('Sanitation Data'!E111))),'Data Summary'!CY117="Yes"),OFFSET('Sanitation Data'!$E$13,0,10*ROW('Sanitation Data'!E111)),NA())</f>
        <v>#N/A</v>
      </c>
      <c r="AK117" s="205" t="e">
        <f ca="1">+IF(AND(ISNUMBER(OFFSET('Sanitation Data'!$F$5,0,10*ROW('Sanitation Data'!F111))),'Data Summary'!CZ117="Yes"),100-OFFSET('Sanitation Data'!$F$5,0,10*ROW('Sanitation Data'!F111)),NA())</f>
        <v>#N/A</v>
      </c>
      <c r="AL117" s="205" t="e">
        <f ca="1">+IF(AND(ISNUMBER(OFFSET('Sanitation Data'!$F$7,0,10*ROW('Sanitation Data'!F111))),'Data Summary'!DA117="Yes"),OFFSET('Sanitation Data'!$F$7,0,10*ROW('Sanitation Data'!F111)),NA())</f>
        <v>#N/A</v>
      </c>
      <c r="AM117" s="205" t="e">
        <f ca="1">+IF(AND(ISNUMBER(OFFSET('Sanitation Data'!$F$11,0,10*ROW('Sanitation Data'!F111))),'Data Summary'!DB117="Yes"),OFFSET('Sanitation Data'!$F$11,0,10*ROW('Sanitation Data'!F111)),NA())</f>
        <v>#N/A</v>
      </c>
      <c r="AN117" s="205" t="e">
        <f ca="1">+IF(AND(ISNUMBER(OFFSET('Sanitation Data'!$F$12,0,10*ROW('Sanitation Data'!F111))),'Data Summary'!DC117="Yes"),OFFSET('Sanitation Data'!$F$12,0,10*ROW('Sanitation Data'!F111)),NA())</f>
        <v>#N/A</v>
      </c>
      <c r="AO117" s="205" t="e">
        <f ca="1">+IF(AND(ISNUMBER(OFFSET('Sanitation Data'!$F$13,0,10*ROW('Sanitation Data'!F111))),'Data Summary'!DD117="Yes"),OFFSET('Sanitation Data'!$F$13,0,10*ROW('Sanitation Data'!F111)),NA())</f>
        <v>#N/A</v>
      </c>
      <c r="AP117" s="205" t="e">
        <f ca="1">+IF(AND(ISNUMBER(OFFSET('Sanitation Data'!$G$5,0,10*ROW('Sanitation Data'!G111))),'Data Summary'!DE117="Yes"),100-OFFSET('Sanitation Data'!$G$5,0,10*ROW('Sanitation Data'!G111)),NA())</f>
        <v>#N/A</v>
      </c>
      <c r="AQ117" s="205" t="e">
        <f ca="1">+IF(AND(ISNUMBER(OFFSET('Sanitation Data'!$G$7,0,10*ROW('Sanitation Data'!G111))),'Data Summary'!DF117="Yes"),OFFSET('Sanitation Data'!$G$7,0,10*ROW('Sanitation Data'!G111)),NA())</f>
        <v>#N/A</v>
      </c>
      <c r="AR117" s="205" t="e">
        <f ca="1">+IF(AND(ISNUMBER(OFFSET('Sanitation Data'!$G$11,0,10*ROW('Sanitation Data'!G111))),'Data Summary'!DG117="Yes"),OFFSET('Sanitation Data'!$G$11,0,10*ROW('Sanitation Data'!G111)),NA())</f>
        <v>#N/A</v>
      </c>
      <c r="AS117" s="205" t="e">
        <f ca="1">+IF(AND(ISNUMBER(OFFSET('Sanitation Data'!$G$12,0,10*ROW('Sanitation Data'!G111))),'Data Summary'!DH117="Yes"),OFFSET('Sanitation Data'!$G$12,0,10*ROW('Sanitation Data'!G111)),NA())</f>
        <v>#N/A</v>
      </c>
      <c r="AT117" s="205" t="e">
        <f ca="1">+IF(AND(ISNUMBER(OFFSET('Sanitation Data'!$G$13,0,10*ROW('Sanitation Data'!G111))),'Data Summary'!DI117="Yes"),OFFSET('Sanitation Data'!$G$13,0,10*ROW('Sanitation Data'!G111)),NA())</f>
        <v>#N/A</v>
      </c>
      <c r="AU117" s="205" t="e">
        <f ca="1">+IF(AND(ISNUMBER(OFFSET('Sanitation Data'!$H$5,0,10*ROW('Sanitation Data'!H111))),'Data Summary'!DJ117="Yes"),100-OFFSET('Sanitation Data'!$H$5,0,10*ROW('Sanitation Data'!H111)),NA())</f>
        <v>#N/A</v>
      </c>
      <c r="AV117" s="205" t="e">
        <f ca="1">+IF(AND(ISNUMBER(OFFSET('Sanitation Data'!$H$7,0,10*ROW('Sanitation Data'!H111))),'Data Summary'!DK117="Yes"),OFFSET('Sanitation Data'!$H$7,0,10*ROW('Sanitation Data'!H111)),NA())</f>
        <v>#N/A</v>
      </c>
      <c r="AW117" s="205" t="e">
        <f ca="1">+IF(AND(ISNUMBER(OFFSET('Sanitation Data'!$H$11,0,10*ROW('Sanitation Data'!H111))),'Data Summary'!DL117="Yes"),OFFSET('Sanitation Data'!$H$11,0,10*ROW('Sanitation Data'!H111)),NA())</f>
        <v>#N/A</v>
      </c>
      <c r="AX117" s="205" t="e">
        <f ca="1">+IF(AND(ISNUMBER(OFFSET('Sanitation Data'!$H$12,0,10*ROW('Sanitation Data'!H111))),'Data Summary'!DM117="Yes"),OFFSET('Sanitation Data'!$H$12,0,10*ROW('Sanitation Data'!H111)),NA())</f>
        <v>#N/A</v>
      </c>
      <c r="AY117" s="205" t="e">
        <f ca="1">+IF(AND(ISNUMBER(OFFSET('Sanitation Data'!$H$13,0,10*ROW('Sanitation Data'!H111))),'Data Summary'!DN117="Yes"),OFFSET('Sanitation Data'!$H$13,0,10*ROW('Sanitation Data'!H111)),NA())</f>
        <v>#N/A</v>
      </c>
      <c r="AZ117" s="206" t="e">
        <f ca="1">+IF(AND(ISNUMBER(OFFSET('Hygiene Data'!$C$6,0,10*ROW('Hygiene Data'!C111))),'Data Summary'!DO117="Yes"),OFFSET('Hygiene Data'!$C$6,0,10*ROW('Hygiene Data'!C111)),NA())</f>
        <v>#N/A</v>
      </c>
      <c r="BA117" s="206" t="e">
        <f ca="1">+IF(AND(ISNUMBER(OFFSET('Hygiene Data'!$C$8,0,10*ROW('Hygiene Data'!C111))),'Data Summary'!DP117="Yes"),OFFSET('Hygiene Data'!$C$8,0,10*ROW('Hygiene Data'!C111)),NA())</f>
        <v>#N/A</v>
      </c>
      <c r="BB117" s="206" t="e">
        <f ca="1">+IF(AND(ISNUMBER(OFFSET('Hygiene Data'!$C$10,0,10*ROW('Hygiene Data'!C111))),'Data Summary'!DQ117="Yes"),OFFSET('Hygiene Data'!$C$10,0,10*ROW('Hygiene Data'!C111)),NA())</f>
        <v>#N/A</v>
      </c>
      <c r="BC117" s="206" t="e">
        <f ca="1">+IF(AND(ISNUMBER(OFFSET('Hygiene Data'!$D$6,0,10*ROW('Hygiene Data'!D111))),'Data Summary'!DR117="Yes"),OFFSET('Hygiene Data'!$D$6,0,10*ROW('Hygiene Data'!D111)),NA())</f>
        <v>#N/A</v>
      </c>
      <c r="BD117" s="206" t="e">
        <f ca="1">+IF(AND(ISNUMBER(OFFSET('Hygiene Data'!$D$8,0,10*ROW('Hygiene Data'!D111))),'Data Summary'!DS117="Yes"),OFFSET('Hygiene Data'!$D$8,0,10*ROW('Hygiene Data'!D111)),NA())</f>
        <v>#N/A</v>
      </c>
      <c r="BE117" s="206" t="e">
        <f ca="1">+IF(AND(ISNUMBER(OFFSET('Hygiene Data'!$D$10,0,10*ROW('Hygiene Data'!D111))),'Data Summary'!DT117="Yes"),OFFSET('Hygiene Data'!$D$10,0,10*ROW('Hygiene Data'!D111)),NA())</f>
        <v>#N/A</v>
      </c>
      <c r="BF117" s="206" t="e">
        <f ca="1">+IF(AND(ISNUMBER(OFFSET('Hygiene Data'!$E$6,0,10*ROW('Hygiene Data'!E111))),'Data Summary'!DU117="Yes"),OFFSET('Hygiene Data'!$E$6,0,10*ROW('Hygiene Data'!E111)),NA())</f>
        <v>#N/A</v>
      </c>
      <c r="BG117" s="206" t="e">
        <f ca="1">+IF(AND(ISNUMBER(OFFSET('Hygiene Data'!$E$8,0,10*ROW('Hygiene Data'!E111))),'Data Summary'!DV117="Yes"),OFFSET('Hygiene Data'!$E$8,0,10*ROW('Hygiene Data'!E111)),NA())</f>
        <v>#N/A</v>
      </c>
      <c r="BH117" s="206" t="e">
        <f ca="1">+IF(AND(ISNUMBER(OFFSET('Hygiene Data'!$E$10,0,10*ROW('Hygiene Data'!E111))),'Data Summary'!DW117="Yes"),OFFSET('Hygiene Data'!$E$10,0,10*ROW('Hygiene Data'!E111)),NA())</f>
        <v>#N/A</v>
      </c>
      <c r="BI117" s="206" t="e">
        <f ca="1">+IF(AND(ISNUMBER(OFFSET('Hygiene Data'!$F$6,0,10*ROW('Hygiene Data'!F111))),'Data Summary'!DX117="Yes"),OFFSET('Hygiene Data'!$F$6,0,10*ROW('Hygiene Data'!F111)),NA())</f>
        <v>#N/A</v>
      </c>
      <c r="BJ117" s="206" t="e">
        <f ca="1">+IF(AND(ISNUMBER(OFFSET('Hygiene Data'!$F$8,0,10*ROW('Hygiene Data'!F111))),'Data Summary'!DY117="Yes"),OFFSET('Hygiene Data'!$F$8,0,10*ROW('Hygiene Data'!F111)),NA())</f>
        <v>#N/A</v>
      </c>
      <c r="BK117" s="206" t="e">
        <f ca="1">+IF(AND(ISNUMBER(OFFSET('Hygiene Data'!$F$10,0,10*ROW('Hygiene Data'!F111))),'Data Summary'!DZ117="Yes"),OFFSET('Hygiene Data'!$F$10,0,10*ROW('Hygiene Data'!F111)),NA())</f>
        <v>#N/A</v>
      </c>
      <c r="BL117" s="206" t="e">
        <f ca="1">+IF(AND(ISNUMBER(OFFSET('Hygiene Data'!$G$6,0,10*ROW('Hygiene Data'!G111))),'Data Summary'!EA117="Yes"),OFFSET('Hygiene Data'!$G$6,0,10*ROW('Hygiene Data'!G111)),NA())</f>
        <v>#N/A</v>
      </c>
      <c r="BM117" s="206" t="e">
        <f ca="1">+IF(AND(ISNUMBER(OFFSET('Hygiene Data'!$G$8,0,10*ROW('Hygiene Data'!G111))),'Data Summary'!EB117="Yes"),OFFSET('Hygiene Data'!$G$8,0,10*ROW('Hygiene Data'!G111)),NA())</f>
        <v>#N/A</v>
      </c>
      <c r="BN117" s="206" t="e">
        <f ca="1">+IF(AND(ISNUMBER(OFFSET('Hygiene Data'!$G$10,0,10*ROW('Hygiene Data'!G111))),'Data Summary'!EC117="Yes"),OFFSET('Hygiene Data'!$G$10,0,10*ROW('Hygiene Data'!G111)),NA())</f>
        <v>#N/A</v>
      </c>
      <c r="BO117" s="206" t="e">
        <f ca="1">+IF(AND(ISNUMBER(OFFSET('Hygiene Data'!$H$6,0,10*ROW('Hygiene Data'!H111))),'Data Summary'!ED117="Yes"),OFFSET('Hygiene Data'!$H$6,0,10*ROW('Hygiene Data'!H111)),NA())</f>
        <v>#N/A</v>
      </c>
      <c r="BP117" s="206" t="e">
        <f ca="1">+IF(AND(ISNUMBER(OFFSET('Hygiene Data'!$H$8,0,10*ROW('Hygiene Data'!H111))),'Data Summary'!EE117="Yes"),OFFSET('Hygiene Data'!$H$8,0,10*ROW('Hygiene Data'!H111)),NA())</f>
        <v>#N/A</v>
      </c>
      <c r="BQ117" s="206" t="e">
        <f ca="1">+IF(AND(ISNUMBER(OFFSET('Hygiene Data'!$H$10,0,10*ROW('Hygiene Data'!H111))),'Data Summary'!EF117="Yes"),OFFSET('Hygiene Data'!$H$10,0,10*ROW('Hygiene Data'!H111)),NA())</f>
        <v>#N/A</v>
      </c>
    </row>
    <row r="118" spans="1:69" x14ac:dyDescent="0.25">
      <c r="A118" s="59" t="e">
        <f ca="1">+IF(OFFSET('Water Data'!$B$1,0,10*ROW('Water Data'!B112))="",NA(),OFFSET('Water Data'!$B$1,0,10*ROW('Water Data'!B112)))</f>
        <v>#N/A</v>
      </c>
      <c r="B118" s="59" t="e">
        <f ca="1">+IF(OFFSET('Water Data'!$A$3,0,10*ROW('Water Data'!A115))="",NA(),OFFSET('Water Data'!$A$3,0,10*ROW('Water Data'!A115)))</f>
        <v>#N/A</v>
      </c>
      <c r="C118" s="59" t="e">
        <f ca="1">+IF(OFFSET('Water Data'!$C$3,0,10*ROW('Water Data'!C115))="",NA(),OFFSET('Water Data'!$C$3,0,10*ROW('Water Data'!C115)))</f>
        <v>#N/A</v>
      </c>
      <c r="D118" s="433" t="e">
        <f ca="1">+IF(AND(ISNUMBER(OFFSET('Water Data'!$C$5,0,10*ROW('Water Data'!C112))),'Data Summary'!BS118="Yes"),100-OFFSET('Water Data'!$C$5,0,10*ROW('Water Data'!C112)),NA())</f>
        <v>#N/A</v>
      </c>
      <c r="E118" s="433" t="e">
        <f ca="1">+IF(AND(ISNUMBER(OFFSET('Water Data'!$C$7,0,10*ROW('Water Data'!C112))),'Data Summary'!BT118="Yes"),OFFSET('Water Data'!$C$7,0,10*ROW('Water Data'!C112)),NA())</f>
        <v>#N/A</v>
      </c>
      <c r="F118" s="433" t="e">
        <f ca="1">+IF(AND(ISNUMBER(OFFSET('Water Data'!$C$10,0,10*ROW('Water Data'!C112))),'Data Summary'!BU118="Yes"),OFFSET('Water Data'!$C$10,0,10*ROW('Water Data'!C112)),NA())</f>
        <v>#N/A</v>
      </c>
      <c r="G118" s="433" t="e">
        <f ca="1">+IF(AND(ISNUMBER(OFFSET('Water Data'!$D$5,0,10*ROW('Water Data'!D112))),'Data Summary'!BV118="Yes"),100-OFFSET('Water Data'!$D$5,0,10*ROW('Water Data'!D112)),NA())</f>
        <v>#N/A</v>
      </c>
      <c r="H118" s="433" t="e">
        <f ca="1">+IF(AND(ISNUMBER(OFFSET('Water Data'!$D$7,0,10*ROW('Water Data'!D112))),'Data Summary'!BW118="Yes"),OFFSET('Water Data'!$D$7,0,10*ROW('Water Data'!D112)),NA())</f>
        <v>#N/A</v>
      </c>
      <c r="I118" s="433" t="e">
        <f ca="1">+IF(AND(ISNUMBER(OFFSET('Water Data'!$D$10,0,10*ROW('Water Data'!D112))),'Data Summary'!BX118="Yes"),OFFSET('Water Data'!$D$10,0,10*ROW('Water Data'!D112)),NA())</f>
        <v>#N/A</v>
      </c>
      <c r="J118" s="433" t="e">
        <f ca="1">+IF(AND(ISNUMBER(OFFSET('Water Data'!$E$5,0,10*ROW('Water Data'!E112))),'Data Summary'!BY118="Yes"),100-OFFSET('Water Data'!$E$5,0,10*ROW('Water Data'!E112)),NA())</f>
        <v>#N/A</v>
      </c>
      <c r="K118" s="433" t="e">
        <f ca="1">+IF(AND(ISNUMBER(OFFSET('Water Data'!$E$7,0,10*ROW('Water Data'!E112))),'Data Summary'!BZ118="Yes"),OFFSET('Water Data'!$E$7,0,10*ROW('Water Data'!E112)),NA())</f>
        <v>#N/A</v>
      </c>
      <c r="L118" s="433" t="e">
        <f ca="1">+IF(AND(ISNUMBER(OFFSET('Water Data'!$E$10,0,10*ROW('Water Data'!E112))),'Data Summary'!CA118="Yes"),OFFSET('Water Data'!$E$10,0,10*ROW('Water Data'!E112)),NA())</f>
        <v>#N/A</v>
      </c>
      <c r="M118" s="433" t="e">
        <f ca="1">+IF(AND(ISNUMBER(OFFSET('Water Data'!$F$5,0,10*ROW('Water Data'!F112))),'Data Summary'!CB118="Yes"),100-OFFSET('Water Data'!$F$5,0,10*ROW('Water Data'!F112)),NA())</f>
        <v>#N/A</v>
      </c>
      <c r="N118" s="433" t="e">
        <f ca="1">+IF(AND(ISNUMBER(OFFSET('Water Data'!$F$7,0,10*ROW('Water Data'!F112))),'Data Summary'!CC118="Yes"),OFFSET('Water Data'!$F$7,0,10*ROW('Water Data'!F112)),NA())</f>
        <v>#N/A</v>
      </c>
      <c r="O118" s="433" t="e">
        <f ca="1">+IF(AND(ISNUMBER(OFFSET('Water Data'!$F$10,0,10*ROW('Water Data'!F112))),'Data Summary'!CD118="Yes"),OFFSET('Water Data'!$F$10,0,10*ROW('Water Data'!F112)),NA())</f>
        <v>#N/A</v>
      </c>
      <c r="P118" s="433" t="e">
        <f ca="1">+IF(AND(ISNUMBER(OFFSET('Water Data'!$G$5,0,10*ROW('Water Data'!G112))),'Data Summary'!CE118="Yes"),100-OFFSET('Water Data'!$G$5,0,10*ROW('Water Data'!G112)),NA())</f>
        <v>#N/A</v>
      </c>
      <c r="Q118" s="433" t="e">
        <f ca="1">+IF(AND(ISNUMBER(OFFSET('Water Data'!$G$7,0,10*ROW('Water Data'!G112))),'Data Summary'!CF118="Yes"),OFFSET('Water Data'!$G$7,0,10*ROW('Water Data'!G112)),NA())</f>
        <v>#N/A</v>
      </c>
      <c r="R118" s="433" t="e">
        <f ca="1">+IF(AND(ISNUMBER(OFFSET('Water Data'!$G$10,0,10*ROW('Water Data'!G112))),'Data Summary'!CG118="Yes"),OFFSET('Water Data'!$G$10,0,10*ROW('Water Data'!G112)),NA())</f>
        <v>#N/A</v>
      </c>
      <c r="S118" s="433" t="e">
        <f ca="1">+IF(AND(ISNUMBER(OFFSET('Water Data'!$H$5,0,10*ROW('Water Data'!H112))),'Data Summary'!CH118="Yes"),100-OFFSET('Water Data'!$H$5,0,10*ROW('Water Data'!H112)),NA())</f>
        <v>#N/A</v>
      </c>
      <c r="T118" s="433" t="e">
        <f ca="1">+IF(AND(ISNUMBER(OFFSET('Water Data'!$H$7,0,10*ROW('Water Data'!H112))),'Data Summary'!CI118="Yes"),OFFSET('Water Data'!$H$7,0,10*ROW('Water Data'!H112)),NA())</f>
        <v>#N/A</v>
      </c>
      <c r="U118" s="433" t="e">
        <f ca="1">+IF(AND(ISNUMBER(OFFSET('Water Data'!$H$10,0,10*ROW('Water Data'!H112))),'Data Summary'!CJ118="Yes"),OFFSET('Water Data'!$H$10,0,10*ROW('Water Data'!H112)),NA())</f>
        <v>#N/A</v>
      </c>
      <c r="V118" s="205" t="e">
        <f ca="1">+IF(AND(ISNUMBER(OFFSET('Sanitation Data'!$C$5,0,10*ROW('Sanitation Data'!C112))),'Data Summary'!CK118="Yes"),100-OFFSET('Sanitation Data'!$C$5,0,10*ROW('Sanitation Data'!C112)),NA())</f>
        <v>#N/A</v>
      </c>
      <c r="W118" s="205" t="e">
        <f ca="1">+IF(AND(ISNUMBER(OFFSET('Sanitation Data'!$C$7,0,10*ROW('Sanitation Data'!C112))),'Data Summary'!CL118="Yes"),OFFSET('Sanitation Data'!$C$7,0,10*ROW('Sanitation Data'!C112)),NA())</f>
        <v>#N/A</v>
      </c>
      <c r="X118" s="205" t="e">
        <f ca="1">+IF(AND(ISNUMBER(OFFSET('Sanitation Data'!$C$11,0,10*ROW('Sanitation Data'!C112))),'Data Summary'!CM118="Yes"),OFFSET('Sanitation Data'!$C$11,0,10*ROW('Sanitation Data'!C112)),NA())</f>
        <v>#N/A</v>
      </c>
      <c r="Y118" s="205" t="e">
        <f ca="1">+IF(AND(ISNUMBER(OFFSET('Sanitation Data'!$C$12,0,10*ROW('Sanitation Data'!C112))),'Data Summary'!CN118="Yes"),OFFSET('Sanitation Data'!$C$12,0,10*ROW('Sanitation Data'!C112)),NA())</f>
        <v>#N/A</v>
      </c>
      <c r="Z118" s="205" t="e">
        <f ca="1">+IF(AND(ISNUMBER(OFFSET('Sanitation Data'!$C$13,0,10*ROW('Sanitation Data'!C112))),'Data Summary'!CO118="Yes"),OFFSET('Sanitation Data'!$C$13,0,10*ROW('Sanitation Data'!C112)),NA())</f>
        <v>#N/A</v>
      </c>
      <c r="AA118" s="205" t="e">
        <f ca="1">+IF(AND(ISNUMBER(OFFSET('Sanitation Data'!$D$5,0,10*ROW('Sanitation Data'!D112))),'Data Summary'!CP118="Yes"),100-OFFSET('Sanitation Data'!$D$5,0,10*ROW('Sanitation Data'!D112)),NA())</f>
        <v>#N/A</v>
      </c>
      <c r="AB118" s="205" t="e">
        <f ca="1">+IF(AND(ISNUMBER(OFFSET('Sanitation Data'!$D$7,0,10*ROW('Sanitation Data'!D112))),'Data Summary'!CQ118="Yes"),OFFSET('Sanitation Data'!$D$7,0,10*ROW('Sanitation Data'!D112)),NA())</f>
        <v>#N/A</v>
      </c>
      <c r="AC118" s="205" t="e">
        <f ca="1">+IF(AND(ISNUMBER(OFFSET('Sanitation Data'!$D$11,0,10*ROW('Sanitation Data'!D112))),'Data Summary'!CR118="Yes"),OFFSET('Sanitation Data'!$D$11,0,10*ROW('Sanitation Data'!D112)),NA())</f>
        <v>#N/A</v>
      </c>
      <c r="AD118" s="205" t="e">
        <f ca="1">+IF(AND(ISNUMBER(OFFSET('Sanitation Data'!$D$12,0,10*ROW('Sanitation Data'!D112))),'Data Summary'!CS118="Yes"),OFFSET('Sanitation Data'!$D$12,0,10*ROW('Sanitation Data'!D112)),NA())</f>
        <v>#N/A</v>
      </c>
      <c r="AE118" s="205" t="e">
        <f ca="1">+IF(AND(ISNUMBER(OFFSET('Sanitation Data'!$D$13,0,10*ROW('Sanitation Data'!D112))),'Data Summary'!CT118="Yes"),OFFSET('Sanitation Data'!$D$13,0,10*ROW('Sanitation Data'!D112)),NA())</f>
        <v>#N/A</v>
      </c>
      <c r="AF118" s="205" t="e">
        <f ca="1">+IF(AND(ISNUMBER(OFFSET('Sanitation Data'!$E$5,0,10*ROW('Sanitation Data'!E112))),'Data Summary'!CU118="Yes"),100-OFFSET('Sanitation Data'!$E$5,0,10*ROW('Sanitation Data'!E112)),NA())</f>
        <v>#N/A</v>
      </c>
      <c r="AG118" s="205" t="e">
        <f ca="1">+IF(AND(ISNUMBER(OFFSET('Sanitation Data'!$E$7,0,10*ROW('Sanitation Data'!E112))),'Data Summary'!CV118="Yes"),OFFSET('Sanitation Data'!$E$7,0,10*ROW('Sanitation Data'!E112)),NA())</f>
        <v>#N/A</v>
      </c>
      <c r="AH118" s="205" t="e">
        <f ca="1">+IF(AND(ISNUMBER(OFFSET('Sanitation Data'!$E$11,0,10*ROW('Sanitation Data'!E112))),'Data Summary'!CW118="Yes"),OFFSET('Sanitation Data'!$E$11,0,10*ROW('Sanitation Data'!E112)),NA())</f>
        <v>#N/A</v>
      </c>
      <c r="AI118" s="205" t="e">
        <f ca="1">+IF(AND(ISNUMBER(OFFSET('Sanitation Data'!$E$12,0,10*ROW('Sanitation Data'!E112))),'Data Summary'!CX118="Yes"),OFFSET('Sanitation Data'!$E$12,0,10*ROW('Sanitation Data'!E112)),NA())</f>
        <v>#N/A</v>
      </c>
      <c r="AJ118" s="205" t="e">
        <f ca="1">+IF(AND(ISNUMBER(OFFSET('Sanitation Data'!$E$13,0,10*ROW('Sanitation Data'!E112))),'Data Summary'!CY118="Yes"),OFFSET('Sanitation Data'!$E$13,0,10*ROW('Sanitation Data'!E112)),NA())</f>
        <v>#N/A</v>
      </c>
      <c r="AK118" s="205" t="e">
        <f ca="1">+IF(AND(ISNUMBER(OFFSET('Sanitation Data'!$F$5,0,10*ROW('Sanitation Data'!F112))),'Data Summary'!CZ118="Yes"),100-OFFSET('Sanitation Data'!$F$5,0,10*ROW('Sanitation Data'!F112)),NA())</f>
        <v>#N/A</v>
      </c>
      <c r="AL118" s="205" t="e">
        <f ca="1">+IF(AND(ISNUMBER(OFFSET('Sanitation Data'!$F$7,0,10*ROW('Sanitation Data'!F112))),'Data Summary'!DA118="Yes"),OFFSET('Sanitation Data'!$F$7,0,10*ROW('Sanitation Data'!F112)),NA())</f>
        <v>#N/A</v>
      </c>
      <c r="AM118" s="205" t="e">
        <f ca="1">+IF(AND(ISNUMBER(OFFSET('Sanitation Data'!$F$11,0,10*ROW('Sanitation Data'!F112))),'Data Summary'!DB118="Yes"),OFFSET('Sanitation Data'!$F$11,0,10*ROW('Sanitation Data'!F112)),NA())</f>
        <v>#N/A</v>
      </c>
      <c r="AN118" s="205" t="e">
        <f ca="1">+IF(AND(ISNUMBER(OFFSET('Sanitation Data'!$F$12,0,10*ROW('Sanitation Data'!F112))),'Data Summary'!DC118="Yes"),OFFSET('Sanitation Data'!$F$12,0,10*ROW('Sanitation Data'!F112)),NA())</f>
        <v>#N/A</v>
      </c>
      <c r="AO118" s="205" t="e">
        <f ca="1">+IF(AND(ISNUMBER(OFFSET('Sanitation Data'!$F$13,0,10*ROW('Sanitation Data'!F112))),'Data Summary'!DD118="Yes"),OFFSET('Sanitation Data'!$F$13,0,10*ROW('Sanitation Data'!F112)),NA())</f>
        <v>#N/A</v>
      </c>
      <c r="AP118" s="205" t="e">
        <f ca="1">+IF(AND(ISNUMBER(OFFSET('Sanitation Data'!$G$5,0,10*ROW('Sanitation Data'!G112))),'Data Summary'!DE118="Yes"),100-OFFSET('Sanitation Data'!$G$5,0,10*ROW('Sanitation Data'!G112)),NA())</f>
        <v>#N/A</v>
      </c>
      <c r="AQ118" s="205" t="e">
        <f ca="1">+IF(AND(ISNUMBER(OFFSET('Sanitation Data'!$G$7,0,10*ROW('Sanitation Data'!G112))),'Data Summary'!DF118="Yes"),OFFSET('Sanitation Data'!$G$7,0,10*ROW('Sanitation Data'!G112)),NA())</f>
        <v>#N/A</v>
      </c>
      <c r="AR118" s="205" t="e">
        <f ca="1">+IF(AND(ISNUMBER(OFFSET('Sanitation Data'!$G$11,0,10*ROW('Sanitation Data'!G112))),'Data Summary'!DG118="Yes"),OFFSET('Sanitation Data'!$G$11,0,10*ROW('Sanitation Data'!G112)),NA())</f>
        <v>#N/A</v>
      </c>
      <c r="AS118" s="205" t="e">
        <f ca="1">+IF(AND(ISNUMBER(OFFSET('Sanitation Data'!$G$12,0,10*ROW('Sanitation Data'!G112))),'Data Summary'!DH118="Yes"),OFFSET('Sanitation Data'!$G$12,0,10*ROW('Sanitation Data'!G112)),NA())</f>
        <v>#N/A</v>
      </c>
      <c r="AT118" s="205" t="e">
        <f ca="1">+IF(AND(ISNUMBER(OFFSET('Sanitation Data'!$G$13,0,10*ROW('Sanitation Data'!G112))),'Data Summary'!DI118="Yes"),OFFSET('Sanitation Data'!$G$13,0,10*ROW('Sanitation Data'!G112)),NA())</f>
        <v>#N/A</v>
      </c>
      <c r="AU118" s="205" t="e">
        <f ca="1">+IF(AND(ISNUMBER(OFFSET('Sanitation Data'!$H$5,0,10*ROW('Sanitation Data'!H112))),'Data Summary'!DJ118="Yes"),100-OFFSET('Sanitation Data'!$H$5,0,10*ROW('Sanitation Data'!H112)),NA())</f>
        <v>#N/A</v>
      </c>
      <c r="AV118" s="205" t="e">
        <f ca="1">+IF(AND(ISNUMBER(OFFSET('Sanitation Data'!$H$7,0,10*ROW('Sanitation Data'!H112))),'Data Summary'!DK118="Yes"),OFFSET('Sanitation Data'!$H$7,0,10*ROW('Sanitation Data'!H112)),NA())</f>
        <v>#N/A</v>
      </c>
      <c r="AW118" s="205" t="e">
        <f ca="1">+IF(AND(ISNUMBER(OFFSET('Sanitation Data'!$H$11,0,10*ROW('Sanitation Data'!H112))),'Data Summary'!DL118="Yes"),OFFSET('Sanitation Data'!$H$11,0,10*ROW('Sanitation Data'!H112)),NA())</f>
        <v>#N/A</v>
      </c>
      <c r="AX118" s="205" t="e">
        <f ca="1">+IF(AND(ISNUMBER(OFFSET('Sanitation Data'!$H$12,0,10*ROW('Sanitation Data'!H112))),'Data Summary'!DM118="Yes"),OFFSET('Sanitation Data'!$H$12,0,10*ROW('Sanitation Data'!H112)),NA())</f>
        <v>#N/A</v>
      </c>
      <c r="AY118" s="205" t="e">
        <f ca="1">+IF(AND(ISNUMBER(OFFSET('Sanitation Data'!$H$13,0,10*ROW('Sanitation Data'!H112))),'Data Summary'!DN118="Yes"),OFFSET('Sanitation Data'!$H$13,0,10*ROW('Sanitation Data'!H112)),NA())</f>
        <v>#N/A</v>
      </c>
      <c r="AZ118" s="206" t="e">
        <f ca="1">+IF(AND(ISNUMBER(OFFSET('Hygiene Data'!$C$6,0,10*ROW('Hygiene Data'!C112))),'Data Summary'!DO118="Yes"),OFFSET('Hygiene Data'!$C$6,0,10*ROW('Hygiene Data'!C112)),NA())</f>
        <v>#N/A</v>
      </c>
      <c r="BA118" s="206" t="e">
        <f ca="1">+IF(AND(ISNUMBER(OFFSET('Hygiene Data'!$C$8,0,10*ROW('Hygiene Data'!C112))),'Data Summary'!DP118="Yes"),OFFSET('Hygiene Data'!$C$8,0,10*ROW('Hygiene Data'!C112)),NA())</f>
        <v>#N/A</v>
      </c>
      <c r="BB118" s="206" t="e">
        <f ca="1">+IF(AND(ISNUMBER(OFFSET('Hygiene Data'!$C$10,0,10*ROW('Hygiene Data'!C112))),'Data Summary'!DQ118="Yes"),OFFSET('Hygiene Data'!$C$10,0,10*ROW('Hygiene Data'!C112)),NA())</f>
        <v>#N/A</v>
      </c>
      <c r="BC118" s="206" t="e">
        <f ca="1">+IF(AND(ISNUMBER(OFFSET('Hygiene Data'!$D$6,0,10*ROW('Hygiene Data'!D112))),'Data Summary'!DR118="Yes"),OFFSET('Hygiene Data'!$D$6,0,10*ROW('Hygiene Data'!D112)),NA())</f>
        <v>#N/A</v>
      </c>
      <c r="BD118" s="206" t="e">
        <f ca="1">+IF(AND(ISNUMBER(OFFSET('Hygiene Data'!$D$8,0,10*ROW('Hygiene Data'!D112))),'Data Summary'!DS118="Yes"),OFFSET('Hygiene Data'!$D$8,0,10*ROW('Hygiene Data'!D112)),NA())</f>
        <v>#N/A</v>
      </c>
      <c r="BE118" s="206" t="e">
        <f ca="1">+IF(AND(ISNUMBER(OFFSET('Hygiene Data'!$D$10,0,10*ROW('Hygiene Data'!D112))),'Data Summary'!DT118="Yes"),OFFSET('Hygiene Data'!$D$10,0,10*ROW('Hygiene Data'!D112)),NA())</f>
        <v>#N/A</v>
      </c>
      <c r="BF118" s="206" t="e">
        <f ca="1">+IF(AND(ISNUMBER(OFFSET('Hygiene Data'!$E$6,0,10*ROW('Hygiene Data'!E112))),'Data Summary'!DU118="Yes"),OFFSET('Hygiene Data'!$E$6,0,10*ROW('Hygiene Data'!E112)),NA())</f>
        <v>#N/A</v>
      </c>
      <c r="BG118" s="206" t="e">
        <f ca="1">+IF(AND(ISNUMBER(OFFSET('Hygiene Data'!$E$8,0,10*ROW('Hygiene Data'!E112))),'Data Summary'!DV118="Yes"),OFFSET('Hygiene Data'!$E$8,0,10*ROW('Hygiene Data'!E112)),NA())</f>
        <v>#N/A</v>
      </c>
      <c r="BH118" s="206" t="e">
        <f ca="1">+IF(AND(ISNUMBER(OFFSET('Hygiene Data'!$E$10,0,10*ROW('Hygiene Data'!E112))),'Data Summary'!DW118="Yes"),OFFSET('Hygiene Data'!$E$10,0,10*ROW('Hygiene Data'!E112)),NA())</f>
        <v>#N/A</v>
      </c>
      <c r="BI118" s="206" t="e">
        <f ca="1">+IF(AND(ISNUMBER(OFFSET('Hygiene Data'!$F$6,0,10*ROW('Hygiene Data'!F112))),'Data Summary'!DX118="Yes"),OFFSET('Hygiene Data'!$F$6,0,10*ROW('Hygiene Data'!F112)),NA())</f>
        <v>#N/A</v>
      </c>
      <c r="BJ118" s="206" t="e">
        <f ca="1">+IF(AND(ISNUMBER(OFFSET('Hygiene Data'!$F$8,0,10*ROW('Hygiene Data'!F112))),'Data Summary'!DY118="Yes"),OFFSET('Hygiene Data'!$F$8,0,10*ROW('Hygiene Data'!F112)),NA())</f>
        <v>#N/A</v>
      </c>
      <c r="BK118" s="206" t="e">
        <f ca="1">+IF(AND(ISNUMBER(OFFSET('Hygiene Data'!$F$10,0,10*ROW('Hygiene Data'!F112))),'Data Summary'!DZ118="Yes"),OFFSET('Hygiene Data'!$F$10,0,10*ROW('Hygiene Data'!F112)),NA())</f>
        <v>#N/A</v>
      </c>
      <c r="BL118" s="206" t="e">
        <f ca="1">+IF(AND(ISNUMBER(OFFSET('Hygiene Data'!$G$6,0,10*ROW('Hygiene Data'!G112))),'Data Summary'!EA118="Yes"),OFFSET('Hygiene Data'!$G$6,0,10*ROW('Hygiene Data'!G112)),NA())</f>
        <v>#N/A</v>
      </c>
      <c r="BM118" s="206" t="e">
        <f ca="1">+IF(AND(ISNUMBER(OFFSET('Hygiene Data'!$G$8,0,10*ROW('Hygiene Data'!G112))),'Data Summary'!EB118="Yes"),OFFSET('Hygiene Data'!$G$8,0,10*ROW('Hygiene Data'!G112)),NA())</f>
        <v>#N/A</v>
      </c>
      <c r="BN118" s="206" t="e">
        <f ca="1">+IF(AND(ISNUMBER(OFFSET('Hygiene Data'!$G$10,0,10*ROW('Hygiene Data'!G112))),'Data Summary'!EC118="Yes"),OFFSET('Hygiene Data'!$G$10,0,10*ROW('Hygiene Data'!G112)),NA())</f>
        <v>#N/A</v>
      </c>
      <c r="BO118" s="206" t="e">
        <f ca="1">+IF(AND(ISNUMBER(OFFSET('Hygiene Data'!$H$6,0,10*ROW('Hygiene Data'!H112))),'Data Summary'!ED118="Yes"),OFFSET('Hygiene Data'!$H$6,0,10*ROW('Hygiene Data'!H112)),NA())</f>
        <v>#N/A</v>
      </c>
      <c r="BP118" s="206" t="e">
        <f ca="1">+IF(AND(ISNUMBER(OFFSET('Hygiene Data'!$H$8,0,10*ROW('Hygiene Data'!H112))),'Data Summary'!EE118="Yes"),OFFSET('Hygiene Data'!$H$8,0,10*ROW('Hygiene Data'!H112)),NA())</f>
        <v>#N/A</v>
      </c>
      <c r="BQ118" s="206" t="e">
        <f ca="1">+IF(AND(ISNUMBER(OFFSET('Hygiene Data'!$H$10,0,10*ROW('Hygiene Data'!H112))),'Data Summary'!EF118="Yes"),OFFSET('Hygiene Data'!$H$10,0,10*ROW('Hygiene Data'!H112)),NA())</f>
        <v>#N/A</v>
      </c>
    </row>
    <row r="119" spans="1:69" x14ac:dyDescent="0.25">
      <c r="A119" s="59" t="e">
        <f ca="1">+IF(OFFSET('Water Data'!$B$1,0,10*ROW('Water Data'!B113))="",NA(),OFFSET('Water Data'!$B$1,0,10*ROW('Water Data'!B113)))</f>
        <v>#N/A</v>
      </c>
      <c r="B119" s="59" t="e">
        <f ca="1">+IF(OFFSET('Water Data'!$A$3,0,10*ROW('Water Data'!A116))="",NA(),OFFSET('Water Data'!$A$3,0,10*ROW('Water Data'!A116)))</f>
        <v>#N/A</v>
      </c>
      <c r="C119" s="59" t="e">
        <f ca="1">+IF(OFFSET('Water Data'!$C$3,0,10*ROW('Water Data'!C116))="",NA(),OFFSET('Water Data'!$C$3,0,10*ROW('Water Data'!C116)))</f>
        <v>#N/A</v>
      </c>
      <c r="D119" s="433" t="e">
        <f ca="1">+IF(AND(ISNUMBER(OFFSET('Water Data'!$C$5,0,10*ROW('Water Data'!C113))),'Data Summary'!BS119="Yes"),100-OFFSET('Water Data'!$C$5,0,10*ROW('Water Data'!C113)),NA())</f>
        <v>#N/A</v>
      </c>
      <c r="E119" s="433" t="e">
        <f ca="1">+IF(AND(ISNUMBER(OFFSET('Water Data'!$C$7,0,10*ROW('Water Data'!C113))),'Data Summary'!BT119="Yes"),OFFSET('Water Data'!$C$7,0,10*ROW('Water Data'!C113)),NA())</f>
        <v>#N/A</v>
      </c>
      <c r="F119" s="433" t="e">
        <f ca="1">+IF(AND(ISNUMBER(OFFSET('Water Data'!$C$10,0,10*ROW('Water Data'!C113))),'Data Summary'!BU119="Yes"),OFFSET('Water Data'!$C$10,0,10*ROW('Water Data'!C113)),NA())</f>
        <v>#N/A</v>
      </c>
      <c r="G119" s="433" t="e">
        <f ca="1">+IF(AND(ISNUMBER(OFFSET('Water Data'!$D$5,0,10*ROW('Water Data'!D113))),'Data Summary'!BV119="Yes"),100-OFFSET('Water Data'!$D$5,0,10*ROW('Water Data'!D113)),NA())</f>
        <v>#N/A</v>
      </c>
      <c r="H119" s="433" t="e">
        <f ca="1">+IF(AND(ISNUMBER(OFFSET('Water Data'!$D$7,0,10*ROW('Water Data'!D113))),'Data Summary'!BW119="Yes"),OFFSET('Water Data'!$D$7,0,10*ROW('Water Data'!D113)),NA())</f>
        <v>#N/A</v>
      </c>
      <c r="I119" s="433" t="e">
        <f ca="1">+IF(AND(ISNUMBER(OFFSET('Water Data'!$D$10,0,10*ROW('Water Data'!D113))),'Data Summary'!BX119="Yes"),OFFSET('Water Data'!$D$10,0,10*ROW('Water Data'!D113)),NA())</f>
        <v>#N/A</v>
      </c>
      <c r="J119" s="433" t="e">
        <f ca="1">+IF(AND(ISNUMBER(OFFSET('Water Data'!$E$5,0,10*ROW('Water Data'!E113))),'Data Summary'!BY119="Yes"),100-OFFSET('Water Data'!$E$5,0,10*ROW('Water Data'!E113)),NA())</f>
        <v>#N/A</v>
      </c>
      <c r="K119" s="433" t="e">
        <f ca="1">+IF(AND(ISNUMBER(OFFSET('Water Data'!$E$7,0,10*ROW('Water Data'!E113))),'Data Summary'!BZ119="Yes"),OFFSET('Water Data'!$E$7,0,10*ROW('Water Data'!E113)),NA())</f>
        <v>#N/A</v>
      </c>
      <c r="L119" s="433" t="e">
        <f ca="1">+IF(AND(ISNUMBER(OFFSET('Water Data'!$E$10,0,10*ROW('Water Data'!E113))),'Data Summary'!CA119="Yes"),OFFSET('Water Data'!$E$10,0,10*ROW('Water Data'!E113)),NA())</f>
        <v>#N/A</v>
      </c>
      <c r="M119" s="433" t="e">
        <f ca="1">+IF(AND(ISNUMBER(OFFSET('Water Data'!$F$5,0,10*ROW('Water Data'!F113))),'Data Summary'!CB119="Yes"),100-OFFSET('Water Data'!$F$5,0,10*ROW('Water Data'!F113)),NA())</f>
        <v>#N/A</v>
      </c>
      <c r="N119" s="433" t="e">
        <f ca="1">+IF(AND(ISNUMBER(OFFSET('Water Data'!$F$7,0,10*ROW('Water Data'!F113))),'Data Summary'!CC119="Yes"),OFFSET('Water Data'!$F$7,0,10*ROW('Water Data'!F113)),NA())</f>
        <v>#N/A</v>
      </c>
      <c r="O119" s="433" t="e">
        <f ca="1">+IF(AND(ISNUMBER(OFFSET('Water Data'!$F$10,0,10*ROW('Water Data'!F113))),'Data Summary'!CD119="Yes"),OFFSET('Water Data'!$F$10,0,10*ROW('Water Data'!F113)),NA())</f>
        <v>#N/A</v>
      </c>
      <c r="P119" s="433" t="e">
        <f ca="1">+IF(AND(ISNUMBER(OFFSET('Water Data'!$G$5,0,10*ROW('Water Data'!G113))),'Data Summary'!CE119="Yes"),100-OFFSET('Water Data'!$G$5,0,10*ROW('Water Data'!G113)),NA())</f>
        <v>#N/A</v>
      </c>
      <c r="Q119" s="433" t="e">
        <f ca="1">+IF(AND(ISNUMBER(OFFSET('Water Data'!$G$7,0,10*ROW('Water Data'!G113))),'Data Summary'!CF119="Yes"),OFFSET('Water Data'!$G$7,0,10*ROW('Water Data'!G113)),NA())</f>
        <v>#N/A</v>
      </c>
      <c r="R119" s="433" t="e">
        <f ca="1">+IF(AND(ISNUMBER(OFFSET('Water Data'!$G$10,0,10*ROW('Water Data'!G113))),'Data Summary'!CG119="Yes"),OFFSET('Water Data'!$G$10,0,10*ROW('Water Data'!G113)),NA())</f>
        <v>#N/A</v>
      </c>
      <c r="S119" s="433" t="e">
        <f ca="1">+IF(AND(ISNUMBER(OFFSET('Water Data'!$H$5,0,10*ROW('Water Data'!H113))),'Data Summary'!CH119="Yes"),100-OFFSET('Water Data'!$H$5,0,10*ROW('Water Data'!H113)),NA())</f>
        <v>#N/A</v>
      </c>
      <c r="T119" s="433" t="e">
        <f ca="1">+IF(AND(ISNUMBER(OFFSET('Water Data'!$H$7,0,10*ROW('Water Data'!H113))),'Data Summary'!CI119="Yes"),OFFSET('Water Data'!$H$7,0,10*ROW('Water Data'!H113)),NA())</f>
        <v>#N/A</v>
      </c>
      <c r="U119" s="433" t="e">
        <f ca="1">+IF(AND(ISNUMBER(OFFSET('Water Data'!$H$10,0,10*ROW('Water Data'!H113))),'Data Summary'!CJ119="Yes"),OFFSET('Water Data'!$H$10,0,10*ROW('Water Data'!H113)),NA())</f>
        <v>#N/A</v>
      </c>
      <c r="V119" s="205" t="e">
        <f ca="1">+IF(AND(ISNUMBER(OFFSET('Sanitation Data'!$C$5,0,10*ROW('Sanitation Data'!C113))),'Data Summary'!CK119="Yes"),100-OFFSET('Sanitation Data'!$C$5,0,10*ROW('Sanitation Data'!C113)),NA())</f>
        <v>#N/A</v>
      </c>
      <c r="W119" s="205" t="e">
        <f ca="1">+IF(AND(ISNUMBER(OFFSET('Sanitation Data'!$C$7,0,10*ROW('Sanitation Data'!C113))),'Data Summary'!CL119="Yes"),OFFSET('Sanitation Data'!$C$7,0,10*ROW('Sanitation Data'!C113)),NA())</f>
        <v>#N/A</v>
      </c>
      <c r="X119" s="205" t="e">
        <f ca="1">+IF(AND(ISNUMBER(OFFSET('Sanitation Data'!$C$11,0,10*ROW('Sanitation Data'!C113))),'Data Summary'!CM119="Yes"),OFFSET('Sanitation Data'!$C$11,0,10*ROW('Sanitation Data'!C113)),NA())</f>
        <v>#N/A</v>
      </c>
      <c r="Y119" s="205" t="e">
        <f ca="1">+IF(AND(ISNUMBER(OFFSET('Sanitation Data'!$C$12,0,10*ROW('Sanitation Data'!C113))),'Data Summary'!CN119="Yes"),OFFSET('Sanitation Data'!$C$12,0,10*ROW('Sanitation Data'!C113)),NA())</f>
        <v>#N/A</v>
      </c>
      <c r="Z119" s="205" t="e">
        <f ca="1">+IF(AND(ISNUMBER(OFFSET('Sanitation Data'!$C$13,0,10*ROW('Sanitation Data'!C113))),'Data Summary'!CO119="Yes"),OFFSET('Sanitation Data'!$C$13,0,10*ROW('Sanitation Data'!C113)),NA())</f>
        <v>#N/A</v>
      </c>
      <c r="AA119" s="205" t="e">
        <f ca="1">+IF(AND(ISNUMBER(OFFSET('Sanitation Data'!$D$5,0,10*ROW('Sanitation Data'!D113))),'Data Summary'!CP119="Yes"),100-OFFSET('Sanitation Data'!$D$5,0,10*ROW('Sanitation Data'!D113)),NA())</f>
        <v>#N/A</v>
      </c>
      <c r="AB119" s="205" t="e">
        <f ca="1">+IF(AND(ISNUMBER(OFFSET('Sanitation Data'!$D$7,0,10*ROW('Sanitation Data'!D113))),'Data Summary'!CQ119="Yes"),OFFSET('Sanitation Data'!$D$7,0,10*ROW('Sanitation Data'!D113)),NA())</f>
        <v>#N/A</v>
      </c>
      <c r="AC119" s="205" t="e">
        <f ca="1">+IF(AND(ISNUMBER(OFFSET('Sanitation Data'!$D$11,0,10*ROW('Sanitation Data'!D113))),'Data Summary'!CR119="Yes"),OFFSET('Sanitation Data'!$D$11,0,10*ROW('Sanitation Data'!D113)),NA())</f>
        <v>#N/A</v>
      </c>
      <c r="AD119" s="205" t="e">
        <f ca="1">+IF(AND(ISNUMBER(OFFSET('Sanitation Data'!$D$12,0,10*ROW('Sanitation Data'!D113))),'Data Summary'!CS119="Yes"),OFFSET('Sanitation Data'!$D$12,0,10*ROW('Sanitation Data'!D113)),NA())</f>
        <v>#N/A</v>
      </c>
      <c r="AE119" s="205" t="e">
        <f ca="1">+IF(AND(ISNUMBER(OFFSET('Sanitation Data'!$D$13,0,10*ROW('Sanitation Data'!D113))),'Data Summary'!CT119="Yes"),OFFSET('Sanitation Data'!$D$13,0,10*ROW('Sanitation Data'!D113)),NA())</f>
        <v>#N/A</v>
      </c>
      <c r="AF119" s="205" t="e">
        <f ca="1">+IF(AND(ISNUMBER(OFFSET('Sanitation Data'!$E$5,0,10*ROW('Sanitation Data'!E113))),'Data Summary'!CU119="Yes"),100-OFFSET('Sanitation Data'!$E$5,0,10*ROW('Sanitation Data'!E113)),NA())</f>
        <v>#N/A</v>
      </c>
      <c r="AG119" s="205" t="e">
        <f ca="1">+IF(AND(ISNUMBER(OFFSET('Sanitation Data'!$E$7,0,10*ROW('Sanitation Data'!E113))),'Data Summary'!CV119="Yes"),OFFSET('Sanitation Data'!$E$7,0,10*ROW('Sanitation Data'!E113)),NA())</f>
        <v>#N/A</v>
      </c>
      <c r="AH119" s="205" t="e">
        <f ca="1">+IF(AND(ISNUMBER(OFFSET('Sanitation Data'!$E$11,0,10*ROW('Sanitation Data'!E113))),'Data Summary'!CW119="Yes"),OFFSET('Sanitation Data'!$E$11,0,10*ROW('Sanitation Data'!E113)),NA())</f>
        <v>#N/A</v>
      </c>
      <c r="AI119" s="205" t="e">
        <f ca="1">+IF(AND(ISNUMBER(OFFSET('Sanitation Data'!$E$12,0,10*ROW('Sanitation Data'!E113))),'Data Summary'!CX119="Yes"),OFFSET('Sanitation Data'!$E$12,0,10*ROW('Sanitation Data'!E113)),NA())</f>
        <v>#N/A</v>
      </c>
      <c r="AJ119" s="205" t="e">
        <f ca="1">+IF(AND(ISNUMBER(OFFSET('Sanitation Data'!$E$13,0,10*ROW('Sanitation Data'!E113))),'Data Summary'!CY119="Yes"),OFFSET('Sanitation Data'!$E$13,0,10*ROW('Sanitation Data'!E113)),NA())</f>
        <v>#N/A</v>
      </c>
      <c r="AK119" s="205" t="e">
        <f ca="1">+IF(AND(ISNUMBER(OFFSET('Sanitation Data'!$F$5,0,10*ROW('Sanitation Data'!F113))),'Data Summary'!CZ119="Yes"),100-OFFSET('Sanitation Data'!$F$5,0,10*ROW('Sanitation Data'!F113)),NA())</f>
        <v>#N/A</v>
      </c>
      <c r="AL119" s="205" t="e">
        <f ca="1">+IF(AND(ISNUMBER(OFFSET('Sanitation Data'!$F$7,0,10*ROW('Sanitation Data'!F113))),'Data Summary'!DA119="Yes"),OFFSET('Sanitation Data'!$F$7,0,10*ROW('Sanitation Data'!F113)),NA())</f>
        <v>#N/A</v>
      </c>
      <c r="AM119" s="205" t="e">
        <f ca="1">+IF(AND(ISNUMBER(OFFSET('Sanitation Data'!$F$11,0,10*ROW('Sanitation Data'!F113))),'Data Summary'!DB119="Yes"),OFFSET('Sanitation Data'!$F$11,0,10*ROW('Sanitation Data'!F113)),NA())</f>
        <v>#N/A</v>
      </c>
      <c r="AN119" s="205" t="e">
        <f ca="1">+IF(AND(ISNUMBER(OFFSET('Sanitation Data'!$F$12,0,10*ROW('Sanitation Data'!F113))),'Data Summary'!DC119="Yes"),OFFSET('Sanitation Data'!$F$12,0,10*ROW('Sanitation Data'!F113)),NA())</f>
        <v>#N/A</v>
      </c>
      <c r="AO119" s="205" t="e">
        <f ca="1">+IF(AND(ISNUMBER(OFFSET('Sanitation Data'!$F$13,0,10*ROW('Sanitation Data'!F113))),'Data Summary'!DD119="Yes"),OFFSET('Sanitation Data'!$F$13,0,10*ROW('Sanitation Data'!F113)),NA())</f>
        <v>#N/A</v>
      </c>
      <c r="AP119" s="205" t="e">
        <f ca="1">+IF(AND(ISNUMBER(OFFSET('Sanitation Data'!$G$5,0,10*ROW('Sanitation Data'!G113))),'Data Summary'!DE119="Yes"),100-OFFSET('Sanitation Data'!$G$5,0,10*ROW('Sanitation Data'!G113)),NA())</f>
        <v>#N/A</v>
      </c>
      <c r="AQ119" s="205" t="e">
        <f ca="1">+IF(AND(ISNUMBER(OFFSET('Sanitation Data'!$G$7,0,10*ROW('Sanitation Data'!G113))),'Data Summary'!DF119="Yes"),OFFSET('Sanitation Data'!$G$7,0,10*ROW('Sanitation Data'!G113)),NA())</f>
        <v>#N/A</v>
      </c>
      <c r="AR119" s="205" t="e">
        <f ca="1">+IF(AND(ISNUMBER(OFFSET('Sanitation Data'!$G$11,0,10*ROW('Sanitation Data'!G113))),'Data Summary'!DG119="Yes"),OFFSET('Sanitation Data'!$G$11,0,10*ROW('Sanitation Data'!G113)),NA())</f>
        <v>#N/A</v>
      </c>
      <c r="AS119" s="205" t="e">
        <f ca="1">+IF(AND(ISNUMBER(OFFSET('Sanitation Data'!$G$12,0,10*ROW('Sanitation Data'!G113))),'Data Summary'!DH119="Yes"),OFFSET('Sanitation Data'!$G$12,0,10*ROW('Sanitation Data'!G113)),NA())</f>
        <v>#N/A</v>
      </c>
      <c r="AT119" s="205" t="e">
        <f ca="1">+IF(AND(ISNUMBER(OFFSET('Sanitation Data'!$G$13,0,10*ROW('Sanitation Data'!G113))),'Data Summary'!DI119="Yes"),OFFSET('Sanitation Data'!$G$13,0,10*ROW('Sanitation Data'!G113)),NA())</f>
        <v>#N/A</v>
      </c>
      <c r="AU119" s="205" t="e">
        <f ca="1">+IF(AND(ISNUMBER(OFFSET('Sanitation Data'!$H$5,0,10*ROW('Sanitation Data'!H113))),'Data Summary'!DJ119="Yes"),100-OFFSET('Sanitation Data'!$H$5,0,10*ROW('Sanitation Data'!H113)),NA())</f>
        <v>#N/A</v>
      </c>
      <c r="AV119" s="205" t="e">
        <f ca="1">+IF(AND(ISNUMBER(OFFSET('Sanitation Data'!$H$7,0,10*ROW('Sanitation Data'!H113))),'Data Summary'!DK119="Yes"),OFFSET('Sanitation Data'!$H$7,0,10*ROW('Sanitation Data'!H113)),NA())</f>
        <v>#N/A</v>
      </c>
      <c r="AW119" s="205" t="e">
        <f ca="1">+IF(AND(ISNUMBER(OFFSET('Sanitation Data'!$H$11,0,10*ROW('Sanitation Data'!H113))),'Data Summary'!DL119="Yes"),OFFSET('Sanitation Data'!$H$11,0,10*ROW('Sanitation Data'!H113)),NA())</f>
        <v>#N/A</v>
      </c>
      <c r="AX119" s="205" t="e">
        <f ca="1">+IF(AND(ISNUMBER(OFFSET('Sanitation Data'!$H$12,0,10*ROW('Sanitation Data'!H113))),'Data Summary'!DM119="Yes"),OFFSET('Sanitation Data'!$H$12,0,10*ROW('Sanitation Data'!H113)),NA())</f>
        <v>#N/A</v>
      </c>
      <c r="AY119" s="205" t="e">
        <f ca="1">+IF(AND(ISNUMBER(OFFSET('Sanitation Data'!$H$13,0,10*ROW('Sanitation Data'!H113))),'Data Summary'!DN119="Yes"),OFFSET('Sanitation Data'!$H$13,0,10*ROW('Sanitation Data'!H113)),NA())</f>
        <v>#N/A</v>
      </c>
      <c r="AZ119" s="206" t="e">
        <f ca="1">+IF(AND(ISNUMBER(OFFSET('Hygiene Data'!$C$6,0,10*ROW('Hygiene Data'!C113))),'Data Summary'!DO119="Yes"),OFFSET('Hygiene Data'!$C$6,0,10*ROW('Hygiene Data'!C113)),NA())</f>
        <v>#N/A</v>
      </c>
      <c r="BA119" s="206" t="e">
        <f ca="1">+IF(AND(ISNUMBER(OFFSET('Hygiene Data'!$C$8,0,10*ROW('Hygiene Data'!C113))),'Data Summary'!DP119="Yes"),OFFSET('Hygiene Data'!$C$8,0,10*ROW('Hygiene Data'!C113)),NA())</f>
        <v>#N/A</v>
      </c>
      <c r="BB119" s="206" t="e">
        <f ca="1">+IF(AND(ISNUMBER(OFFSET('Hygiene Data'!$C$10,0,10*ROW('Hygiene Data'!C113))),'Data Summary'!DQ119="Yes"),OFFSET('Hygiene Data'!$C$10,0,10*ROW('Hygiene Data'!C113)),NA())</f>
        <v>#N/A</v>
      </c>
      <c r="BC119" s="206" t="e">
        <f ca="1">+IF(AND(ISNUMBER(OFFSET('Hygiene Data'!$D$6,0,10*ROW('Hygiene Data'!D113))),'Data Summary'!DR119="Yes"),OFFSET('Hygiene Data'!$D$6,0,10*ROW('Hygiene Data'!D113)),NA())</f>
        <v>#N/A</v>
      </c>
      <c r="BD119" s="206" t="e">
        <f ca="1">+IF(AND(ISNUMBER(OFFSET('Hygiene Data'!$D$8,0,10*ROW('Hygiene Data'!D113))),'Data Summary'!DS119="Yes"),OFFSET('Hygiene Data'!$D$8,0,10*ROW('Hygiene Data'!D113)),NA())</f>
        <v>#N/A</v>
      </c>
      <c r="BE119" s="206" t="e">
        <f ca="1">+IF(AND(ISNUMBER(OFFSET('Hygiene Data'!$D$10,0,10*ROW('Hygiene Data'!D113))),'Data Summary'!DT119="Yes"),OFFSET('Hygiene Data'!$D$10,0,10*ROW('Hygiene Data'!D113)),NA())</f>
        <v>#N/A</v>
      </c>
      <c r="BF119" s="206" t="e">
        <f ca="1">+IF(AND(ISNUMBER(OFFSET('Hygiene Data'!$E$6,0,10*ROW('Hygiene Data'!E113))),'Data Summary'!DU119="Yes"),OFFSET('Hygiene Data'!$E$6,0,10*ROW('Hygiene Data'!E113)),NA())</f>
        <v>#N/A</v>
      </c>
      <c r="BG119" s="206" t="e">
        <f ca="1">+IF(AND(ISNUMBER(OFFSET('Hygiene Data'!$E$8,0,10*ROW('Hygiene Data'!E113))),'Data Summary'!DV119="Yes"),OFFSET('Hygiene Data'!$E$8,0,10*ROW('Hygiene Data'!E113)),NA())</f>
        <v>#N/A</v>
      </c>
      <c r="BH119" s="206" t="e">
        <f ca="1">+IF(AND(ISNUMBER(OFFSET('Hygiene Data'!$E$10,0,10*ROW('Hygiene Data'!E113))),'Data Summary'!DW119="Yes"),OFFSET('Hygiene Data'!$E$10,0,10*ROW('Hygiene Data'!E113)),NA())</f>
        <v>#N/A</v>
      </c>
      <c r="BI119" s="206" t="e">
        <f ca="1">+IF(AND(ISNUMBER(OFFSET('Hygiene Data'!$F$6,0,10*ROW('Hygiene Data'!F113))),'Data Summary'!DX119="Yes"),OFFSET('Hygiene Data'!$F$6,0,10*ROW('Hygiene Data'!F113)),NA())</f>
        <v>#N/A</v>
      </c>
      <c r="BJ119" s="206" t="e">
        <f ca="1">+IF(AND(ISNUMBER(OFFSET('Hygiene Data'!$F$8,0,10*ROW('Hygiene Data'!F113))),'Data Summary'!DY119="Yes"),OFFSET('Hygiene Data'!$F$8,0,10*ROW('Hygiene Data'!F113)),NA())</f>
        <v>#N/A</v>
      </c>
      <c r="BK119" s="206" t="e">
        <f ca="1">+IF(AND(ISNUMBER(OFFSET('Hygiene Data'!$F$10,0,10*ROW('Hygiene Data'!F113))),'Data Summary'!DZ119="Yes"),OFFSET('Hygiene Data'!$F$10,0,10*ROW('Hygiene Data'!F113)),NA())</f>
        <v>#N/A</v>
      </c>
      <c r="BL119" s="206" t="e">
        <f ca="1">+IF(AND(ISNUMBER(OFFSET('Hygiene Data'!$G$6,0,10*ROW('Hygiene Data'!G113))),'Data Summary'!EA119="Yes"),OFFSET('Hygiene Data'!$G$6,0,10*ROW('Hygiene Data'!G113)),NA())</f>
        <v>#N/A</v>
      </c>
      <c r="BM119" s="206" t="e">
        <f ca="1">+IF(AND(ISNUMBER(OFFSET('Hygiene Data'!$G$8,0,10*ROW('Hygiene Data'!G113))),'Data Summary'!EB119="Yes"),OFFSET('Hygiene Data'!$G$8,0,10*ROW('Hygiene Data'!G113)),NA())</f>
        <v>#N/A</v>
      </c>
      <c r="BN119" s="206" t="e">
        <f ca="1">+IF(AND(ISNUMBER(OFFSET('Hygiene Data'!$G$10,0,10*ROW('Hygiene Data'!G113))),'Data Summary'!EC119="Yes"),OFFSET('Hygiene Data'!$G$10,0,10*ROW('Hygiene Data'!G113)),NA())</f>
        <v>#N/A</v>
      </c>
      <c r="BO119" s="206" t="e">
        <f ca="1">+IF(AND(ISNUMBER(OFFSET('Hygiene Data'!$H$6,0,10*ROW('Hygiene Data'!H113))),'Data Summary'!ED119="Yes"),OFFSET('Hygiene Data'!$H$6,0,10*ROW('Hygiene Data'!H113)),NA())</f>
        <v>#N/A</v>
      </c>
      <c r="BP119" s="206" t="e">
        <f ca="1">+IF(AND(ISNUMBER(OFFSET('Hygiene Data'!$H$8,0,10*ROW('Hygiene Data'!H113))),'Data Summary'!EE119="Yes"),OFFSET('Hygiene Data'!$H$8,0,10*ROW('Hygiene Data'!H113)),NA())</f>
        <v>#N/A</v>
      </c>
      <c r="BQ119" s="206" t="e">
        <f ca="1">+IF(AND(ISNUMBER(OFFSET('Hygiene Data'!$H$10,0,10*ROW('Hygiene Data'!H113))),'Data Summary'!EF119="Yes"),OFFSET('Hygiene Data'!$H$10,0,10*ROW('Hygiene Data'!H113)),NA())</f>
        <v>#N/A</v>
      </c>
    </row>
    <row r="120" spans="1:69" x14ac:dyDescent="0.25">
      <c r="A120" s="59" t="e">
        <f ca="1">+IF(OFFSET('Water Data'!$B$1,0,10*ROW('Water Data'!B114))="",NA(),OFFSET('Water Data'!$B$1,0,10*ROW('Water Data'!B114)))</f>
        <v>#N/A</v>
      </c>
      <c r="B120" s="59" t="e">
        <f ca="1">+IF(OFFSET('Water Data'!$A$3,0,10*ROW('Water Data'!A117))="",NA(),OFFSET('Water Data'!$A$3,0,10*ROW('Water Data'!A117)))</f>
        <v>#N/A</v>
      </c>
      <c r="C120" s="59" t="e">
        <f ca="1">+IF(OFFSET('Water Data'!$C$3,0,10*ROW('Water Data'!C117))="",NA(),OFFSET('Water Data'!$C$3,0,10*ROW('Water Data'!C117)))</f>
        <v>#N/A</v>
      </c>
      <c r="D120" s="433" t="e">
        <f ca="1">+IF(AND(ISNUMBER(OFFSET('Water Data'!$C$5,0,10*ROW('Water Data'!C114))),'Data Summary'!BS120="Yes"),100-OFFSET('Water Data'!$C$5,0,10*ROW('Water Data'!C114)),NA())</f>
        <v>#N/A</v>
      </c>
      <c r="E120" s="433" t="e">
        <f ca="1">+IF(AND(ISNUMBER(OFFSET('Water Data'!$C$7,0,10*ROW('Water Data'!C114))),'Data Summary'!BT120="Yes"),OFFSET('Water Data'!$C$7,0,10*ROW('Water Data'!C114)),NA())</f>
        <v>#N/A</v>
      </c>
      <c r="F120" s="433" t="e">
        <f ca="1">+IF(AND(ISNUMBER(OFFSET('Water Data'!$C$10,0,10*ROW('Water Data'!C114))),'Data Summary'!BU120="Yes"),OFFSET('Water Data'!$C$10,0,10*ROW('Water Data'!C114)),NA())</f>
        <v>#N/A</v>
      </c>
      <c r="G120" s="433" t="e">
        <f ca="1">+IF(AND(ISNUMBER(OFFSET('Water Data'!$D$5,0,10*ROW('Water Data'!D114))),'Data Summary'!BV120="Yes"),100-OFFSET('Water Data'!$D$5,0,10*ROW('Water Data'!D114)),NA())</f>
        <v>#N/A</v>
      </c>
      <c r="H120" s="433" t="e">
        <f ca="1">+IF(AND(ISNUMBER(OFFSET('Water Data'!$D$7,0,10*ROW('Water Data'!D114))),'Data Summary'!BW120="Yes"),OFFSET('Water Data'!$D$7,0,10*ROW('Water Data'!D114)),NA())</f>
        <v>#N/A</v>
      </c>
      <c r="I120" s="433" t="e">
        <f ca="1">+IF(AND(ISNUMBER(OFFSET('Water Data'!$D$10,0,10*ROW('Water Data'!D114))),'Data Summary'!BX120="Yes"),OFFSET('Water Data'!$D$10,0,10*ROW('Water Data'!D114)),NA())</f>
        <v>#N/A</v>
      </c>
      <c r="J120" s="433" t="e">
        <f ca="1">+IF(AND(ISNUMBER(OFFSET('Water Data'!$E$5,0,10*ROW('Water Data'!E114))),'Data Summary'!BY120="Yes"),100-OFFSET('Water Data'!$E$5,0,10*ROW('Water Data'!E114)),NA())</f>
        <v>#N/A</v>
      </c>
      <c r="K120" s="433" t="e">
        <f ca="1">+IF(AND(ISNUMBER(OFFSET('Water Data'!$E$7,0,10*ROW('Water Data'!E114))),'Data Summary'!BZ120="Yes"),OFFSET('Water Data'!$E$7,0,10*ROW('Water Data'!E114)),NA())</f>
        <v>#N/A</v>
      </c>
      <c r="L120" s="433" t="e">
        <f ca="1">+IF(AND(ISNUMBER(OFFSET('Water Data'!$E$10,0,10*ROW('Water Data'!E114))),'Data Summary'!CA120="Yes"),OFFSET('Water Data'!$E$10,0,10*ROW('Water Data'!E114)),NA())</f>
        <v>#N/A</v>
      </c>
      <c r="M120" s="433" t="e">
        <f ca="1">+IF(AND(ISNUMBER(OFFSET('Water Data'!$F$5,0,10*ROW('Water Data'!F114))),'Data Summary'!CB120="Yes"),100-OFFSET('Water Data'!$F$5,0,10*ROW('Water Data'!F114)),NA())</f>
        <v>#N/A</v>
      </c>
      <c r="N120" s="433" t="e">
        <f ca="1">+IF(AND(ISNUMBER(OFFSET('Water Data'!$F$7,0,10*ROW('Water Data'!F114))),'Data Summary'!CC120="Yes"),OFFSET('Water Data'!$F$7,0,10*ROW('Water Data'!F114)),NA())</f>
        <v>#N/A</v>
      </c>
      <c r="O120" s="433" t="e">
        <f ca="1">+IF(AND(ISNUMBER(OFFSET('Water Data'!$F$10,0,10*ROW('Water Data'!F114))),'Data Summary'!CD120="Yes"),OFFSET('Water Data'!$F$10,0,10*ROW('Water Data'!F114)),NA())</f>
        <v>#N/A</v>
      </c>
      <c r="P120" s="433" t="e">
        <f ca="1">+IF(AND(ISNUMBER(OFFSET('Water Data'!$G$5,0,10*ROW('Water Data'!G114))),'Data Summary'!CE120="Yes"),100-OFFSET('Water Data'!$G$5,0,10*ROW('Water Data'!G114)),NA())</f>
        <v>#N/A</v>
      </c>
      <c r="Q120" s="433" t="e">
        <f ca="1">+IF(AND(ISNUMBER(OFFSET('Water Data'!$G$7,0,10*ROW('Water Data'!G114))),'Data Summary'!CF120="Yes"),OFFSET('Water Data'!$G$7,0,10*ROW('Water Data'!G114)),NA())</f>
        <v>#N/A</v>
      </c>
      <c r="R120" s="433" t="e">
        <f ca="1">+IF(AND(ISNUMBER(OFFSET('Water Data'!$G$10,0,10*ROW('Water Data'!G114))),'Data Summary'!CG120="Yes"),OFFSET('Water Data'!$G$10,0,10*ROW('Water Data'!G114)),NA())</f>
        <v>#N/A</v>
      </c>
      <c r="S120" s="433" t="e">
        <f ca="1">+IF(AND(ISNUMBER(OFFSET('Water Data'!$H$5,0,10*ROW('Water Data'!H114))),'Data Summary'!CH120="Yes"),100-OFFSET('Water Data'!$H$5,0,10*ROW('Water Data'!H114)),NA())</f>
        <v>#N/A</v>
      </c>
      <c r="T120" s="433" t="e">
        <f ca="1">+IF(AND(ISNUMBER(OFFSET('Water Data'!$H$7,0,10*ROW('Water Data'!H114))),'Data Summary'!CI120="Yes"),OFFSET('Water Data'!$H$7,0,10*ROW('Water Data'!H114)),NA())</f>
        <v>#N/A</v>
      </c>
      <c r="U120" s="433" t="e">
        <f ca="1">+IF(AND(ISNUMBER(OFFSET('Water Data'!$H$10,0,10*ROW('Water Data'!H114))),'Data Summary'!CJ120="Yes"),OFFSET('Water Data'!$H$10,0,10*ROW('Water Data'!H114)),NA())</f>
        <v>#N/A</v>
      </c>
      <c r="V120" s="205" t="e">
        <f ca="1">+IF(AND(ISNUMBER(OFFSET('Sanitation Data'!$C$5,0,10*ROW('Sanitation Data'!C114))),'Data Summary'!CK120="Yes"),100-OFFSET('Sanitation Data'!$C$5,0,10*ROW('Sanitation Data'!C114)),NA())</f>
        <v>#N/A</v>
      </c>
      <c r="W120" s="205" t="e">
        <f ca="1">+IF(AND(ISNUMBER(OFFSET('Sanitation Data'!$C$7,0,10*ROW('Sanitation Data'!C114))),'Data Summary'!CL120="Yes"),OFFSET('Sanitation Data'!$C$7,0,10*ROW('Sanitation Data'!C114)),NA())</f>
        <v>#N/A</v>
      </c>
      <c r="X120" s="205" t="e">
        <f ca="1">+IF(AND(ISNUMBER(OFFSET('Sanitation Data'!$C$11,0,10*ROW('Sanitation Data'!C114))),'Data Summary'!CM120="Yes"),OFFSET('Sanitation Data'!$C$11,0,10*ROW('Sanitation Data'!C114)),NA())</f>
        <v>#N/A</v>
      </c>
      <c r="Y120" s="205" t="e">
        <f ca="1">+IF(AND(ISNUMBER(OFFSET('Sanitation Data'!$C$12,0,10*ROW('Sanitation Data'!C114))),'Data Summary'!CN120="Yes"),OFFSET('Sanitation Data'!$C$12,0,10*ROW('Sanitation Data'!C114)),NA())</f>
        <v>#N/A</v>
      </c>
      <c r="Z120" s="205" t="e">
        <f ca="1">+IF(AND(ISNUMBER(OFFSET('Sanitation Data'!$C$13,0,10*ROW('Sanitation Data'!C114))),'Data Summary'!CO120="Yes"),OFFSET('Sanitation Data'!$C$13,0,10*ROW('Sanitation Data'!C114)),NA())</f>
        <v>#N/A</v>
      </c>
      <c r="AA120" s="205" t="e">
        <f ca="1">+IF(AND(ISNUMBER(OFFSET('Sanitation Data'!$D$5,0,10*ROW('Sanitation Data'!D114))),'Data Summary'!CP120="Yes"),100-OFFSET('Sanitation Data'!$D$5,0,10*ROW('Sanitation Data'!D114)),NA())</f>
        <v>#N/A</v>
      </c>
      <c r="AB120" s="205" t="e">
        <f ca="1">+IF(AND(ISNUMBER(OFFSET('Sanitation Data'!$D$7,0,10*ROW('Sanitation Data'!D114))),'Data Summary'!CQ120="Yes"),OFFSET('Sanitation Data'!$D$7,0,10*ROW('Sanitation Data'!D114)),NA())</f>
        <v>#N/A</v>
      </c>
      <c r="AC120" s="205" t="e">
        <f ca="1">+IF(AND(ISNUMBER(OFFSET('Sanitation Data'!$D$11,0,10*ROW('Sanitation Data'!D114))),'Data Summary'!CR120="Yes"),OFFSET('Sanitation Data'!$D$11,0,10*ROW('Sanitation Data'!D114)),NA())</f>
        <v>#N/A</v>
      </c>
      <c r="AD120" s="205" t="e">
        <f ca="1">+IF(AND(ISNUMBER(OFFSET('Sanitation Data'!$D$12,0,10*ROW('Sanitation Data'!D114))),'Data Summary'!CS120="Yes"),OFFSET('Sanitation Data'!$D$12,0,10*ROW('Sanitation Data'!D114)),NA())</f>
        <v>#N/A</v>
      </c>
      <c r="AE120" s="205" t="e">
        <f ca="1">+IF(AND(ISNUMBER(OFFSET('Sanitation Data'!$D$13,0,10*ROW('Sanitation Data'!D114))),'Data Summary'!CT120="Yes"),OFFSET('Sanitation Data'!$D$13,0,10*ROW('Sanitation Data'!D114)),NA())</f>
        <v>#N/A</v>
      </c>
      <c r="AF120" s="205" t="e">
        <f ca="1">+IF(AND(ISNUMBER(OFFSET('Sanitation Data'!$E$5,0,10*ROW('Sanitation Data'!E114))),'Data Summary'!CU120="Yes"),100-OFFSET('Sanitation Data'!$E$5,0,10*ROW('Sanitation Data'!E114)),NA())</f>
        <v>#N/A</v>
      </c>
      <c r="AG120" s="205" t="e">
        <f ca="1">+IF(AND(ISNUMBER(OFFSET('Sanitation Data'!$E$7,0,10*ROW('Sanitation Data'!E114))),'Data Summary'!CV120="Yes"),OFFSET('Sanitation Data'!$E$7,0,10*ROW('Sanitation Data'!E114)),NA())</f>
        <v>#N/A</v>
      </c>
      <c r="AH120" s="205" t="e">
        <f ca="1">+IF(AND(ISNUMBER(OFFSET('Sanitation Data'!$E$11,0,10*ROW('Sanitation Data'!E114))),'Data Summary'!CW120="Yes"),OFFSET('Sanitation Data'!$E$11,0,10*ROW('Sanitation Data'!E114)),NA())</f>
        <v>#N/A</v>
      </c>
      <c r="AI120" s="205" t="e">
        <f ca="1">+IF(AND(ISNUMBER(OFFSET('Sanitation Data'!$E$12,0,10*ROW('Sanitation Data'!E114))),'Data Summary'!CX120="Yes"),OFFSET('Sanitation Data'!$E$12,0,10*ROW('Sanitation Data'!E114)),NA())</f>
        <v>#N/A</v>
      </c>
      <c r="AJ120" s="205" t="e">
        <f ca="1">+IF(AND(ISNUMBER(OFFSET('Sanitation Data'!$E$13,0,10*ROW('Sanitation Data'!E114))),'Data Summary'!CY120="Yes"),OFFSET('Sanitation Data'!$E$13,0,10*ROW('Sanitation Data'!E114)),NA())</f>
        <v>#N/A</v>
      </c>
      <c r="AK120" s="205" t="e">
        <f ca="1">+IF(AND(ISNUMBER(OFFSET('Sanitation Data'!$F$5,0,10*ROW('Sanitation Data'!F114))),'Data Summary'!CZ120="Yes"),100-OFFSET('Sanitation Data'!$F$5,0,10*ROW('Sanitation Data'!F114)),NA())</f>
        <v>#N/A</v>
      </c>
      <c r="AL120" s="205" t="e">
        <f ca="1">+IF(AND(ISNUMBER(OFFSET('Sanitation Data'!$F$7,0,10*ROW('Sanitation Data'!F114))),'Data Summary'!DA120="Yes"),OFFSET('Sanitation Data'!$F$7,0,10*ROW('Sanitation Data'!F114)),NA())</f>
        <v>#N/A</v>
      </c>
      <c r="AM120" s="205" t="e">
        <f ca="1">+IF(AND(ISNUMBER(OFFSET('Sanitation Data'!$F$11,0,10*ROW('Sanitation Data'!F114))),'Data Summary'!DB120="Yes"),OFFSET('Sanitation Data'!$F$11,0,10*ROW('Sanitation Data'!F114)),NA())</f>
        <v>#N/A</v>
      </c>
      <c r="AN120" s="205" t="e">
        <f ca="1">+IF(AND(ISNUMBER(OFFSET('Sanitation Data'!$F$12,0,10*ROW('Sanitation Data'!F114))),'Data Summary'!DC120="Yes"),OFFSET('Sanitation Data'!$F$12,0,10*ROW('Sanitation Data'!F114)),NA())</f>
        <v>#N/A</v>
      </c>
      <c r="AO120" s="205" t="e">
        <f ca="1">+IF(AND(ISNUMBER(OFFSET('Sanitation Data'!$F$13,0,10*ROW('Sanitation Data'!F114))),'Data Summary'!DD120="Yes"),OFFSET('Sanitation Data'!$F$13,0,10*ROW('Sanitation Data'!F114)),NA())</f>
        <v>#N/A</v>
      </c>
      <c r="AP120" s="205" t="e">
        <f ca="1">+IF(AND(ISNUMBER(OFFSET('Sanitation Data'!$G$5,0,10*ROW('Sanitation Data'!G114))),'Data Summary'!DE120="Yes"),100-OFFSET('Sanitation Data'!$G$5,0,10*ROW('Sanitation Data'!G114)),NA())</f>
        <v>#N/A</v>
      </c>
      <c r="AQ120" s="205" t="e">
        <f ca="1">+IF(AND(ISNUMBER(OFFSET('Sanitation Data'!$G$7,0,10*ROW('Sanitation Data'!G114))),'Data Summary'!DF120="Yes"),OFFSET('Sanitation Data'!$G$7,0,10*ROW('Sanitation Data'!G114)),NA())</f>
        <v>#N/A</v>
      </c>
      <c r="AR120" s="205" t="e">
        <f ca="1">+IF(AND(ISNUMBER(OFFSET('Sanitation Data'!$G$11,0,10*ROW('Sanitation Data'!G114))),'Data Summary'!DG120="Yes"),OFFSET('Sanitation Data'!$G$11,0,10*ROW('Sanitation Data'!G114)),NA())</f>
        <v>#N/A</v>
      </c>
      <c r="AS120" s="205" t="e">
        <f ca="1">+IF(AND(ISNUMBER(OFFSET('Sanitation Data'!$G$12,0,10*ROW('Sanitation Data'!G114))),'Data Summary'!DH120="Yes"),OFFSET('Sanitation Data'!$G$12,0,10*ROW('Sanitation Data'!G114)),NA())</f>
        <v>#N/A</v>
      </c>
      <c r="AT120" s="205" t="e">
        <f ca="1">+IF(AND(ISNUMBER(OFFSET('Sanitation Data'!$G$13,0,10*ROW('Sanitation Data'!G114))),'Data Summary'!DI120="Yes"),OFFSET('Sanitation Data'!$G$13,0,10*ROW('Sanitation Data'!G114)),NA())</f>
        <v>#N/A</v>
      </c>
      <c r="AU120" s="205" t="e">
        <f ca="1">+IF(AND(ISNUMBER(OFFSET('Sanitation Data'!$H$5,0,10*ROW('Sanitation Data'!H114))),'Data Summary'!DJ120="Yes"),100-OFFSET('Sanitation Data'!$H$5,0,10*ROW('Sanitation Data'!H114)),NA())</f>
        <v>#N/A</v>
      </c>
      <c r="AV120" s="205" t="e">
        <f ca="1">+IF(AND(ISNUMBER(OFFSET('Sanitation Data'!$H$7,0,10*ROW('Sanitation Data'!H114))),'Data Summary'!DK120="Yes"),OFFSET('Sanitation Data'!$H$7,0,10*ROW('Sanitation Data'!H114)),NA())</f>
        <v>#N/A</v>
      </c>
      <c r="AW120" s="205" t="e">
        <f ca="1">+IF(AND(ISNUMBER(OFFSET('Sanitation Data'!$H$11,0,10*ROW('Sanitation Data'!H114))),'Data Summary'!DL120="Yes"),OFFSET('Sanitation Data'!$H$11,0,10*ROW('Sanitation Data'!H114)),NA())</f>
        <v>#N/A</v>
      </c>
      <c r="AX120" s="205" t="e">
        <f ca="1">+IF(AND(ISNUMBER(OFFSET('Sanitation Data'!$H$12,0,10*ROW('Sanitation Data'!H114))),'Data Summary'!DM120="Yes"),OFFSET('Sanitation Data'!$H$12,0,10*ROW('Sanitation Data'!H114)),NA())</f>
        <v>#N/A</v>
      </c>
      <c r="AY120" s="205" t="e">
        <f ca="1">+IF(AND(ISNUMBER(OFFSET('Sanitation Data'!$H$13,0,10*ROW('Sanitation Data'!H114))),'Data Summary'!DN120="Yes"),OFFSET('Sanitation Data'!$H$13,0,10*ROW('Sanitation Data'!H114)),NA())</f>
        <v>#N/A</v>
      </c>
      <c r="AZ120" s="206" t="e">
        <f ca="1">+IF(AND(ISNUMBER(OFFSET('Hygiene Data'!$C$6,0,10*ROW('Hygiene Data'!C114))),'Data Summary'!DO120="Yes"),OFFSET('Hygiene Data'!$C$6,0,10*ROW('Hygiene Data'!C114)),NA())</f>
        <v>#N/A</v>
      </c>
      <c r="BA120" s="206" t="e">
        <f ca="1">+IF(AND(ISNUMBER(OFFSET('Hygiene Data'!$C$8,0,10*ROW('Hygiene Data'!C114))),'Data Summary'!DP120="Yes"),OFFSET('Hygiene Data'!$C$8,0,10*ROW('Hygiene Data'!C114)),NA())</f>
        <v>#N/A</v>
      </c>
      <c r="BB120" s="206" t="e">
        <f ca="1">+IF(AND(ISNUMBER(OFFSET('Hygiene Data'!$C$10,0,10*ROW('Hygiene Data'!C114))),'Data Summary'!DQ120="Yes"),OFFSET('Hygiene Data'!$C$10,0,10*ROW('Hygiene Data'!C114)),NA())</f>
        <v>#N/A</v>
      </c>
      <c r="BC120" s="206" t="e">
        <f ca="1">+IF(AND(ISNUMBER(OFFSET('Hygiene Data'!$D$6,0,10*ROW('Hygiene Data'!D114))),'Data Summary'!DR120="Yes"),OFFSET('Hygiene Data'!$D$6,0,10*ROW('Hygiene Data'!D114)),NA())</f>
        <v>#N/A</v>
      </c>
      <c r="BD120" s="206" t="e">
        <f ca="1">+IF(AND(ISNUMBER(OFFSET('Hygiene Data'!$D$8,0,10*ROW('Hygiene Data'!D114))),'Data Summary'!DS120="Yes"),OFFSET('Hygiene Data'!$D$8,0,10*ROW('Hygiene Data'!D114)),NA())</f>
        <v>#N/A</v>
      </c>
      <c r="BE120" s="206" t="e">
        <f ca="1">+IF(AND(ISNUMBER(OFFSET('Hygiene Data'!$D$10,0,10*ROW('Hygiene Data'!D114))),'Data Summary'!DT120="Yes"),OFFSET('Hygiene Data'!$D$10,0,10*ROW('Hygiene Data'!D114)),NA())</f>
        <v>#N/A</v>
      </c>
      <c r="BF120" s="206" t="e">
        <f ca="1">+IF(AND(ISNUMBER(OFFSET('Hygiene Data'!$E$6,0,10*ROW('Hygiene Data'!E114))),'Data Summary'!DU120="Yes"),OFFSET('Hygiene Data'!$E$6,0,10*ROW('Hygiene Data'!E114)),NA())</f>
        <v>#N/A</v>
      </c>
      <c r="BG120" s="206" t="e">
        <f ca="1">+IF(AND(ISNUMBER(OFFSET('Hygiene Data'!$E$8,0,10*ROW('Hygiene Data'!E114))),'Data Summary'!DV120="Yes"),OFFSET('Hygiene Data'!$E$8,0,10*ROW('Hygiene Data'!E114)),NA())</f>
        <v>#N/A</v>
      </c>
      <c r="BH120" s="206" t="e">
        <f ca="1">+IF(AND(ISNUMBER(OFFSET('Hygiene Data'!$E$10,0,10*ROW('Hygiene Data'!E114))),'Data Summary'!DW120="Yes"),OFFSET('Hygiene Data'!$E$10,0,10*ROW('Hygiene Data'!E114)),NA())</f>
        <v>#N/A</v>
      </c>
      <c r="BI120" s="206" t="e">
        <f ca="1">+IF(AND(ISNUMBER(OFFSET('Hygiene Data'!$F$6,0,10*ROW('Hygiene Data'!F114))),'Data Summary'!DX120="Yes"),OFFSET('Hygiene Data'!$F$6,0,10*ROW('Hygiene Data'!F114)),NA())</f>
        <v>#N/A</v>
      </c>
      <c r="BJ120" s="206" t="e">
        <f ca="1">+IF(AND(ISNUMBER(OFFSET('Hygiene Data'!$F$8,0,10*ROW('Hygiene Data'!F114))),'Data Summary'!DY120="Yes"),OFFSET('Hygiene Data'!$F$8,0,10*ROW('Hygiene Data'!F114)),NA())</f>
        <v>#N/A</v>
      </c>
      <c r="BK120" s="206" t="e">
        <f ca="1">+IF(AND(ISNUMBER(OFFSET('Hygiene Data'!$F$10,0,10*ROW('Hygiene Data'!F114))),'Data Summary'!DZ120="Yes"),OFFSET('Hygiene Data'!$F$10,0,10*ROW('Hygiene Data'!F114)),NA())</f>
        <v>#N/A</v>
      </c>
      <c r="BL120" s="206" t="e">
        <f ca="1">+IF(AND(ISNUMBER(OFFSET('Hygiene Data'!$G$6,0,10*ROW('Hygiene Data'!G114))),'Data Summary'!EA120="Yes"),OFFSET('Hygiene Data'!$G$6,0,10*ROW('Hygiene Data'!G114)),NA())</f>
        <v>#N/A</v>
      </c>
      <c r="BM120" s="206" t="e">
        <f ca="1">+IF(AND(ISNUMBER(OFFSET('Hygiene Data'!$G$8,0,10*ROW('Hygiene Data'!G114))),'Data Summary'!EB120="Yes"),OFFSET('Hygiene Data'!$G$8,0,10*ROW('Hygiene Data'!G114)),NA())</f>
        <v>#N/A</v>
      </c>
      <c r="BN120" s="206" t="e">
        <f ca="1">+IF(AND(ISNUMBER(OFFSET('Hygiene Data'!$G$10,0,10*ROW('Hygiene Data'!G114))),'Data Summary'!EC120="Yes"),OFFSET('Hygiene Data'!$G$10,0,10*ROW('Hygiene Data'!G114)),NA())</f>
        <v>#N/A</v>
      </c>
      <c r="BO120" s="206" t="e">
        <f ca="1">+IF(AND(ISNUMBER(OFFSET('Hygiene Data'!$H$6,0,10*ROW('Hygiene Data'!H114))),'Data Summary'!ED120="Yes"),OFFSET('Hygiene Data'!$H$6,0,10*ROW('Hygiene Data'!H114)),NA())</f>
        <v>#N/A</v>
      </c>
      <c r="BP120" s="206" t="e">
        <f ca="1">+IF(AND(ISNUMBER(OFFSET('Hygiene Data'!$H$8,0,10*ROW('Hygiene Data'!H114))),'Data Summary'!EE120="Yes"),OFFSET('Hygiene Data'!$H$8,0,10*ROW('Hygiene Data'!H114)),NA())</f>
        <v>#N/A</v>
      </c>
      <c r="BQ120" s="206" t="e">
        <f ca="1">+IF(AND(ISNUMBER(OFFSET('Hygiene Data'!$H$10,0,10*ROW('Hygiene Data'!H114))),'Data Summary'!EF120="Yes"),OFFSET('Hygiene Data'!$H$10,0,10*ROW('Hygiene Data'!H114)),NA())</f>
        <v>#N/A</v>
      </c>
    </row>
    <row r="121" spans="1:69" x14ac:dyDescent="0.25">
      <c r="A121" s="59" t="e">
        <f ca="1">+IF(OFFSET('Water Data'!$B$1,0,10*ROW('Water Data'!B115))="",NA(),OFFSET('Water Data'!$B$1,0,10*ROW('Water Data'!B115)))</f>
        <v>#N/A</v>
      </c>
      <c r="B121" s="59" t="e">
        <f ca="1">+IF(OFFSET('Water Data'!$A$3,0,10*ROW('Water Data'!A118))="",NA(),OFFSET('Water Data'!$A$3,0,10*ROW('Water Data'!A118)))</f>
        <v>#N/A</v>
      </c>
      <c r="C121" s="59" t="e">
        <f ca="1">+IF(OFFSET('Water Data'!$C$3,0,10*ROW('Water Data'!C118))="",NA(),OFFSET('Water Data'!$C$3,0,10*ROW('Water Data'!C118)))</f>
        <v>#N/A</v>
      </c>
      <c r="D121" s="433" t="e">
        <f ca="1">+IF(AND(ISNUMBER(OFFSET('Water Data'!$C$5,0,10*ROW('Water Data'!C115))),'Data Summary'!BS121="Yes"),100-OFFSET('Water Data'!$C$5,0,10*ROW('Water Data'!C115)),NA())</f>
        <v>#N/A</v>
      </c>
      <c r="E121" s="433" t="e">
        <f ca="1">+IF(AND(ISNUMBER(OFFSET('Water Data'!$C$7,0,10*ROW('Water Data'!C115))),'Data Summary'!BT121="Yes"),OFFSET('Water Data'!$C$7,0,10*ROW('Water Data'!C115)),NA())</f>
        <v>#N/A</v>
      </c>
      <c r="F121" s="433" t="e">
        <f ca="1">+IF(AND(ISNUMBER(OFFSET('Water Data'!$C$10,0,10*ROW('Water Data'!C115))),'Data Summary'!BU121="Yes"),OFFSET('Water Data'!$C$10,0,10*ROW('Water Data'!C115)),NA())</f>
        <v>#N/A</v>
      </c>
      <c r="G121" s="433" t="e">
        <f ca="1">+IF(AND(ISNUMBER(OFFSET('Water Data'!$D$5,0,10*ROW('Water Data'!D115))),'Data Summary'!BV121="Yes"),100-OFFSET('Water Data'!$D$5,0,10*ROW('Water Data'!D115)),NA())</f>
        <v>#N/A</v>
      </c>
      <c r="H121" s="433" t="e">
        <f ca="1">+IF(AND(ISNUMBER(OFFSET('Water Data'!$D$7,0,10*ROW('Water Data'!D115))),'Data Summary'!BW121="Yes"),OFFSET('Water Data'!$D$7,0,10*ROW('Water Data'!D115)),NA())</f>
        <v>#N/A</v>
      </c>
      <c r="I121" s="433" t="e">
        <f ca="1">+IF(AND(ISNUMBER(OFFSET('Water Data'!$D$10,0,10*ROW('Water Data'!D115))),'Data Summary'!BX121="Yes"),OFFSET('Water Data'!$D$10,0,10*ROW('Water Data'!D115)),NA())</f>
        <v>#N/A</v>
      </c>
      <c r="J121" s="433" t="e">
        <f ca="1">+IF(AND(ISNUMBER(OFFSET('Water Data'!$E$5,0,10*ROW('Water Data'!E115))),'Data Summary'!BY121="Yes"),100-OFFSET('Water Data'!$E$5,0,10*ROW('Water Data'!E115)),NA())</f>
        <v>#N/A</v>
      </c>
      <c r="K121" s="433" t="e">
        <f ca="1">+IF(AND(ISNUMBER(OFFSET('Water Data'!$E$7,0,10*ROW('Water Data'!E115))),'Data Summary'!BZ121="Yes"),OFFSET('Water Data'!$E$7,0,10*ROW('Water Data'!E115)),NA())</f>
        <v>#N/A</v>
      </c>
      <c r="L121" s="433" t="e">
        <f ca="1">+IF(AND(ISNUMBER(OFFSET('Water Data'!$E$10,0,10*ROW('Water Data'!E115))),'Data Summary'!CA121="Yes"),OFFSET('Water Data'!$E$10,0,10*ROW('Water Data'!E115)),NA())</f>
        <v>#N/A</v>
      </c>
      <c r="M121" s="433" t="e">
        <f ca="1">+IF(AND(ISNUMBER(OFFSET('Water Data'!$F$5,0,10*ROW('Water Data'!F115))),'Data Summary'!CB121="Yes"),100-OFFSET('Water Data'!$F$5,0,10*ROW('Water Data'!F115)),NA())</f>
        <v>#N/A</v>
      </c>
      <c r="N121" s="433" t="e">
        <f ca="1">+IF(AND(ISNUMBER(OFFSET('Water Data'!$F$7,0,10*ROW('Water Data'!F115))),'Data Summary'!CC121="Yes"),OFFSET('Water Data'!$F$7,0,10*ROW('Water Data'!F115)),NA())</f>
        <v>#N/A</v>
      </c>
      <c r="O121" s="433" t="e">
        <f ca="1">+IF(AND(ISNUMBER(OFFSET('Water Data'!$F$10,0,10*ROW('Water Data'!F115))),'Data Summary'!CD121="Yes"),OFFSET('Water Data'!$F$10,0,10*ROW('Water Data'!F115)),NA())</f>
        <v>#N/A</v>
      </c>
      <c r="P121" s="433" t="e">
        <f ca="1">+IF(AND(ISNUMBER(OFFSET('Water Data'!$G$5,0,10*ROW('Water Data'!G115))),'Data Summary'!CE121="Yes"),100-OFFSET('Water Data'!$G$5,0,10*ROW('Water Data'!G115)),NA())</f>
        <v>#N/A</v>
      </c>
      <c r="Q121" s="433" t="e">
        <f ca="1">+IF(AND(ISNUMBER(OFFSET('Water Data'!$G$7,0,10*ROW('Water Data'!G115))),'Data Summary'!CF121="Yes"),OFFSET('Water Data'!$G$7,0,10*ROW('Water Data'!G115)),NA())</f>
        <v>#N/A</v>
      </c>
      <c r="R121" s="433" t="e">
        <f ca="1">+IF(AND(ISNUMBER(OFFSET('Water Data'!$G$10,0,10*ROW('Water Data'!G115))),'Data Summary'!CG121="Yes"),OFFSET('Water Data'!$G$10,0,10*ROW('Water Data'!G115)),NA())</f>
        <v>#N/A</v>
      </c>
      <c r="S121" s="433" t="e">
        <f ca="1">+IF(AND(ISNUMBER(OFFSET('Water Data'!$H$5,0,10*ROW('Water Data'!H115))),'Data Summary'!CH121="Yes"),100-OFFSET('Water Data'!$H$5,0,10*ROW('Water Data'!H115)),NA())</f>
        <v>#N/A</v>
      </c>
      <c r="T121" s="433" t="e">
        <f ca="1">+IF(AND(ISNUMBER(OFFSET('Water Data'!$H$7,0,10*ROW('Water Data'!H115))),'Data Summary'!CI121="Yes"),OFFSET('Water Data'!$H$7,0,10*ROW('Water Data'!H115)),NA())</f>
        <v>#N/A</v>
      </c>
      <c r="U121" s="433" t="e">
        <f ca="1">+IF(AND(ISNUMBER(OFFSET('Water Data'!$H$10,0,10*ROW('Water Data'!H115))),'Data Summary'!CJ121="Yes"),OFFSET('Water Data'!$H$10,0,10*ROW('Water Data'!H115)),NA())</f>
        <v>#N/A</v>
      </c>
      <c r="V121" s="205" t="e">
        <f ca="1">+IF(AND(ISNUMBER(OFFSET('Sanitation Data'!$C$5,0,10*ROW('Sanitation Data'!C115))),'Data Summary'!CK121="Yes"),100-OFFSET('Sanitation Data'!$C$5,0,10*ROW('Sanitation Data'!C115)),NA())</f>
        <v>#N/A</v>
      </c>
      <c r="W121" s="205" t="e">
        <f ca="1">+IF(AND(ISNUMBER(OFFSET('Sanitation Data'!$C$7,0,10*ROW('Sanitation Data'!C115))),'Data Summary'!CL121="Yes"),OFFSET('Sanitation Data'!$C$7,0,10*ROW('Sanitation Data'!C115)),NA())</f>
        <v>#N/A</v>
      </c>
      <c r="X121" s="205" t="e">
        <f ca="1">+IF(AND(ISNUMBER(OFFSET('Sanitation Data'!$C$11,0,10*ROW('Sanitation Data'!C115))),'Data Summary'!CM121="Yes"),OFFSET('Sanitation Data'!$C$11,0,10*ROW('Sanitation Data'!C115)),NA())</f>
        <v>#N/A</v>
      </c>
      <c r="Y121" s="205" t="e">
        <f ca="1">+IF(AND(ISNUMBER(OFFSET('Sanitation Data'!$C$12,0,10*ROW('Sanitation Data'!C115))),'Data Summary'!CN121="Yes"),OFFSET('Sanitation Data'!$C$12,0,10*ROW('Sanitation Data'!C115)),NA())</f>
        <v>#N/A</v>
      </c>
      <c r="Z121" s="205" t="e">
        <f ca="1">+IF(AND(ISNUMBER(OFFSET('Sanitation Data'!$C$13,0,10*ROW('Sanitation Data'!C115))),'Data Summary'!CO121="Yes"),OFFSET('Sanitation Data'!$C$13,0,10*ROW('Sanitation Data'!C115)),NA())</f>
        <v>#N/A</v>
      </c>
      <c r="AA121" s="205" t="e">
        <f ca="1">+IF(AND(ISNUMBER(OFFSET('Sanitation Data'!$D$5,0,10*ROW('Sanitation Data'!D115))),'Data Summary'!CP121="Yes"),100-OFFSET('Sanitation Data'!$D$5,0,10*ROW('Sanitation Data'!D115)),NA())</f>
        <v>#N/A</v>
      </c>
      <c r="AB121" s="205" t="e">
        <f ca="1">+IF(AND(ISNUMBER(OFFSET('Sanitation Data'!$D$7,0,10*ROW('Sanitation Data'!D115))),'Data Summary'!CQ121="Yes"),OFFSET('Sanitation Data'!$D$7,0,10*ROW('Sanitation Data'!D115)),NA())</f>
        <v>#N/A</v>
      </c>
      <c r="AC121" s="205" t="e">
        <f ca="1">+IF(AND(ISNUMBER(OFFSET('Sanitation Data'!$D$11,0,10*ROW('Sanitation Data'!D115))),'Data Summary'!CR121="Yes"),OFFSET('Sanitation Data'!$D$11,0,10*ROW('Sanitation Data'!D115)),NA())</f>
        <v>#N/A</v>
      </c>
      <c r="AD121" s="205" t="e">
        <f ca="1">+IF(AND(ISNUMBER(OFFSET('Sanitation Data'!$D$12,0,10*ROW('Sanitation Data'!D115))),'Data Summary'!CS121="Yes"),OFFSET('Sanitation Data'!$D$12,0,10*ROW('Sanitation Data'!D115)),NA())</f>
        <v>#N/A</v>
      </c>
      <c r="AE121" s="205" t="e">
        <f ca="1">+IF(AND(ISNUMBER(OFFSET('Sanitation Data'!$D$13,0,10*ROW('Sanitation Data'!D115))),'Data Summary'!CT121="Yes"),OFFSET('Sanitation Data'!$D$13,0,10*ROW('Sanitation Data'!D115)),NA())</f>
        <v>#N/A</v>
      </c>
      <c r="AF121" s="205" t="e">
        <f ca="1">+IF(AND(ISNUMBER(OFFSET('Sanitation Data'!$E$5,0,10*ROW('Sanitation Data'!E115))),'Data Summary'!CU121="Yes"),100-OFFSET('Sanitation Data'!$E$5,0,10*ROW('Sanitation Data'!E115)),NA())</f>
        <v>#N/A</v>
      </c>
      <c r="AG121" s="205" t="e">
        <f ca="1">+IF(AND(ISNUMBER(OFFSET('Sanitation Data'!$E$7,0,10*ROW('Sanitation Data'!E115))),'Data Summary'!CV121="Yes"),OFFSET('Sanitation Data'!$E$7,0,10*ROW('Sanitation Data'!E115)),NA())</f>
        <v>#N/A</v>
      </c>
      <c r="AH121" s="205" t="e">
        <f ca="1">+IF(AND(ISNUMBER(OFFSET('Sanitation Data'!$E$11,0,10*ROW('Sanitation Data'!E115))),'Data Summary'!CW121="Yes"),OFFSET('Sanitation Data'!$E$11,0,10*ROW('Sanitation Data'!E115)),NA())</f>
        <v>#N/A</v>
      </c>
      <c r="AI121" s="205" t="e">
        <f ca="1">+IF(AND(ISNUMBER(OFFSET('Sanitation Data'!$E$12,0,10*ROW('Sanitation Data'!E115))),'Data Summary'!CX121="Yes"),OFFSET('Sanitation Data'!$E$12,0,10*ROW('Sanitation Data'!E115)),NA())</f>
        <v>#N/A</v>
      </c>
      <c r="AJ121" s="205" t="e">
        <f ca="1">+IF(AND(ISNUMBER(OFFSET('Sanitation Data'!$E$13,0,10*ROW('Sanitation Data'!E115))),'Data Summary'!CY121="Yes"),OFFSET('Sanitation Data'!$E$13,0,10*ROW('Sanitation Data'!E115)),NA())</f>
        <v>#N/A</v>
      </c>
      <c r="AK121" s="205" t="e">
        <f ca="1">+IF(AND(ISNUMBER(OFFSET('Sanitation Data'!$F$5,0,10*ROW('Sanitation Data'!F115))),'Data Summary'!CZ121="Yes"),100-OFFSET('Sanitation Data'!$F$5,0,10*ROW('Sanitation Data'!F115)),NA())</f>
        <v>#N/A</v>
      </c>
      <c r="AL121" s="205" t="e">
        <f ca="1">+IF(AND(ISNUMBER(OFFSET('Sanitation Data'!$F$7,0,10*ROW('Sanitation Data'!F115))),'Data Summary'!DA121="Yes"),OFFSET('Sanitation Data'!$F$7,0,10*ROW('Sanitation Data'!F115)),NA())</f>
        <v>#N/A</v>
      </c>
      <c r="AM121" s="205" t="e">
        <f ca="1">+IF(AND(ISNUMBER(OFFSET('Sanitation Data'!$F$11,0,10*ROW('Sanitation Data'!F115))),'Data Summary'!DB121="Yes"),OFFSET('Sanitation Data'!$F$11,0,10*ROW('Sanitation Data'!F115)),NA())</f>
        <v>#N/A</v>
      </c>
      <c r="AN121" s="205" t="e">
        <f ca="1">+IF(AND(ISNUMBER(OFFSET('Sanitation Data'!$F$12,0,10*ROW('Sanitation Data'!F115))),'Data Summary'!DC121="Yes"),OFFSET('Sanitation Data'!$F$12,0,10*ROW('Sanitation Data'!F115)),NA())</f>
        <v>#N/A</v>
      </c>
      <c r="AO121" s="205" t="e">
        <f ca="1">+IF(AND(ISNUMBER(OFFSET('Sanitation Data'!$F$13,0,10*ROW('Sanitation Data'!F115))),'Data Summary'!DD121="Yes"),OFFSET('Sanitation Data'!$F$13,0,10*ROW('Sanitation Data'!F115)),NA())</f>
        <v>#N/A</v>
      </c>
      <c r="AP121" s="205" t="e">
        <f ca="1">+IF(AND(ISNUMBER(OFFSET('Sanitation Data'!$G$5,0,10*ROW('Sanitation Data'!G115))),'Data Summary'!DE121="Yes"),100-OFFSET('Sanitation Data'!$G$5,0,10*ROW('Sanitation Data'!G115)),NA())</f>
        <v>#N/A</v>
      </c>
      <c r="AQ121" s="205" t="e">
        <f ca="1">+IF(AND(ISNUMBER(OFFSET('Sanitation Data'!$G$7,0,10*ROW('Sanitation Data'!G115))),'Data Summary'!DF121="Yes"),OFFSET('Sanitation Data'!$G$7,0,10*ROW('Sanitation Data'!G115)),NA())</f>
        <v>#N/A</v>
      </c>
      <c r="AR121" s="205" t="e">
        <f ca="1">+IF(AND(ISNUMBER(OFFSET('Sanitation Data'!$G$11,0,10*ROW('Sanitation Data'!G115))),'Data Summary'!DG121="Yes"),OFFSET('Sanitation Data'!$G$11,0,10*ROW('Sanitation Data'!G115)),NA())</f>
        <v>#N/A</v>
      </c>
      <c r="AS121" s="205" t="e">
        <f ca="1">+IF(AND(ISNUMBER(OFFSET('Sanitation Data'!$G$12,0,10*ROW('Sanitation Data'!G115))),'Data Summary'!DH121="Yes"),OFFSET('Sanitation Data'!$G$12,0,10*ROW('Sanitation Data'!G115)),NA())</f>
        <v>#N/A</v>
      </c>
      <c r="AT121" s="205" t="e">
        <f ca="1">+IF(AND(ISNUMBER(OFFSET('Sanitation Data'!$G$13,0,10*ROW('Sanitation Data'!G115))),'Data Summary'!DI121="Yes"),OFFSET('Sanitation Data'!$G$13,0,10*ROW('Sanitation Data'!G115)),NA())</f>
        <v>#N/A</v>
      </c>
      <c r="AU121" s="205" t="e">
        <f ca="1">+IF(AND(ISNUMBER(OFFSET('Sanitation Data'!$H$5,0,10*ROW('Sanitation Data'!H115))),'Data Summary'!DJ121="Yes"),100-OFFSET('Sanitation Data'!$H$5,0,10*ROW('Sanitation Data'!H115)),NA())</f>
        <v>#N/A</v>
      </c>
      <c r="AV121" s="205" t="e">
        <f ca="1">+IF(AND(ISNUMBER(OFFSET('Sanitation Data'!$H$7,0,10*ROW('Sanitation Data'!H115))),'Data Summary'!DK121="Yes"),OFFSET('Sanitation Data'!$H$7,0,10*ROW('Sanitation Data'!H115)),NA())</f>
        <v>#N/A</v>
      </c>
      <c r="AW121" s="205" t="e">
        <f ca="1">+IF(AND(ISNUMBER(OFFSET('Sanitation Data'!$H$11,0,10*ROW('Sanitation Data'!H115))),'Data Summary'!DL121="Yes"),OFFSET('Sanitation Data'!$H$11,0,10*ROW('Sanitation Data'!H115)),NA())</f>
        <v>#N/A</v>
      </c>
      <c r="AX121" s="205" t="e">
        <f ca="1">+IF(AND(ISNUMBER(OFFSET('Sanitation Data'!$H$12,0,10*ROW('Sanitation Data'!H115))),'Data Summary'!DM121="Yes"),OFFSET('Sanitation Data'!$H$12,0,10*ROW('Sanitation Data'!H115)),NA())</f>
        <v>#N/A</v>
      </c>
      <c r="AY121" s="205" t="e">
        <f ca="1">+IF(AND(ISNUMBER(OFFSET('Sanitation Data'!$H$13,0,10*ROW('Sanitation Data'!H115))),'Data Summary'!DN121="Yes"),OFFSET('Sanitation Data'!$H$13,0,10*ROW('Sanitation Data'!H115)),NA())</f>
        <v>#N/A</v>
      </c>
      <c r="AZ121" s="206" t="e">
        <f ca="1">+IF(AND(ISNUMBER(OFFSET('Hygiene Data'!$C$6,0,10*ROW('Hygiene Data'!C115))),'Data Summary'!DO121="Yes"),OFFSET('Hygiene Data'!$C$6,0,10*ROW('Hygiene Data'!C115)),NA())</f>
        <v>#N/A</v>
      </c>
      <c r="BA121" s="206" t="e">
        <f ca="1">+IF(AND(ISNUMBER(OFFSET('Hygiene Data'!$C$8,0,10*ROW('Hygiene Data'!C115))),'Data Summary'!DP121="Yes"),OFFSET('Hygiene Data'!$C$8,0,10*ROW('Hygiene Data'!C115)),NA())</f>
        <v>#N/A</v>
      </c>
      <c r="BB121" s="206" t="e">
        <f ca="1">+IF(AND(ISNUMBER(OFFSET('Hygiene Data'!$C$10,0,10*ROW('Hygiene Data'!C115))),'Data Summary'!DQ121="Yes"),OFFSET('Hygiene Data'!$C$10,0,10*ROW('Hygiene Data'!C115)),NA())</f>
        <v>#N/A</v>
      </c>
      <c r="BC121" s="206" t="e">
        <f ca="1">+IF(AND(ISNUMBER(OFFSET('Hygiene Data'!$D$6,0,10*ROW('Hygiene Data'!D115))),'Data Summary'!DR121="Yes"),OFFSET('Hygiene Data'!$D$6,0,10*ROW('Hygiene Data'!D115)),NA())</f>
        <v>#N/A</v>
      </c>
      <c r="BD121" s="206" t="e">
        <f ca="1">+IF(AND(ISNUMBER(OFFSET('Hygiene Data'!$D$8,0,10*ROW('Hygiene Data'!D115))),'Data Summary'!DS121="Yes"),OFFSET('Hygiene Data'!$D$8,0,10*ROW('Hygiene Data'!D115)),NA())</f>
        <v>#N/A</v>
      </c>
      <c r="BE121" s="206" t="e">
        <f ca="1">+IF(AND(ISNUMBER(OFFSET('Hygiene Data'!$D$10,0,10*ROW('Hygiene Data'!D115))),'Data Summary'!DT121="Yes"),OFFSET('Hygiene Data'!$D$10,0,10*ROW('Hygiene Data'!D115)),NA())</f>
        <v>#N/A</v>
      </c>
      <c r="BF121" s="206" t="e">
        <f ca="1">+IF(AND(ISNUMBER(OFFSET('Hygiene Data'!$E$6,0,10*ROW('Hygiene Data'!E115))),'Data Summary'!DU121="Yes"),OFFSET('Hygiene Data'!$E$6,0,10*ROW('Hygiene Data'!E115)),NA())</f>
        <v>#N/A</v>
      </c>
      <c r="BG121" s="206" t="e">
        <f ca="1">+IF(AND(ISNUMBER(OFFSET('Hygiene Data'!$E$8,0,10*ROW('Hygiene Data'!E115))),'Data Summary'!DV121="Yes"),OFFSET('Hygiene Data'!$E$8,0,10*ROW('Hygiene Data'!E115)),NA())</f>
        <v>#N/A</v>
      </c>
      <c r="BH121" s="206" t="e">
        <f ca="1">+IF(AND(ISNUMBER(OFFSET('Hygiene Data'!$E$10,0,10*ROW('Hygiene Data'!E115))),'Data Summary'!DW121="Yes"),OFFSET('Hygiene Data'!$E$10,0,10*ROW('Hygiene Data'!E115)),NA())</f>
        <v>#N/A</v>
      </c>
      <c r="BI121" s="206" t="e">
        <f ca="1">+IF(AND(ISNUMBER(OFFSET('Hygiene Data'!$F$6,0,10*ROW('Hygiene Data'!F115))),'Data Summary'!DX121="Yes"),OFFSET('Hygiene Data'!$F$6,0,10*ROW('Hygiene Data'!F115)),NA())</f>
        <v>#N/A</v>
      </c>
      <c r="BJ121" s="206" t="e">
        <f ca="1">+IF(AND(ISNUMBER(OFFSET('Hygiene Data'!$F$8,0,10*ROW('Hygiene Data'!F115))),'Data Summary'!DY121="Yes"),OFFSET('Hygiene Data'!$F$8,0,10*ROW('Hygiene Data'!F115)),NA())</f>
        <v>#N/A</v>
      </c>
      <c r="BK121" s="206" t="e">
        <f ca="1">+IF(AND(ISNUMBER(OFFSET('Hygiene Data'!$F$10,0,10*ROW('Hygiene Data'!F115))),'Data Summary'!DZ121="Yes"),OFFSET('Hygiene Data'!$F$10,0,10*ROW('Hygiene Data'!F115)),NA())</f>
        <v>#N/A</v>
      </c>
      <c r="BL121" s="206" t="e">
        <f ca="1">+IF(AND(ISNUMBER(OFFSET('Hygiene Data'!$G$6,0,10*ROW('Hygiene Data'!G115))),'Data Summary'!EA121="Yes"),OFFSET('Hygiene Data'!$G$6,0,10*ROW('Hygiene Data'!G115)),NA())</f>
        <v>#N/A</v>
      </c>
      <c r="BM121" s="206" t="e">
        <f ca="1">+IF(AND(ISNUMBER(OFFSET('Hygiene Data'!$G$8,0,10*ROW('Hygiene Data'!G115))),'Data Summary'!EB121="Yes"),OFFSET('Hygiene Data'!$G$8,0,10*ROW('Hygiene Data'!G115)),NA())</f>
        <v>#N/A</v>
      </c>
      <c r="BN121" s="206" t="e">
        <f ca="1">+IF(AND(ISNUMBER(OFFSET('Hygiene Data'!$G$10,0,10*ROW('Hygiene Data'!G115))),'Data Summary'!EC121="Yes"),OFFSET('Hygiene Data'!$G$10,0,10*ROW('Hygiene Data'!G115)),NA())</f>
        <v>#N/A</v>
      </c>
      <c r="BO121" s="206" t="e">
        <f ca="1">+IF(AND(ISNUMBER(OFFSET('Hygiene Data'!$H$6,0,10*ROW('Hygiene Data'!H115))),'Data Summary'!ED121="Yes"),OFFSET('Hygiene Data'!$H$6,0,10*ROW('Hygiene Data'!H115)),NA())</f>
        <v>#N/A</v>
      </c>
      <c r="BP121" s="206" t="e">
        <f ca="1">+IF(AND(ISNUMBER(OFFSET('Hygiene Data'!$H$8,0,10*ROW('Hygiene Data'!H115))),'Data Summary'!EE121="Yes"),OFFSET('Hygiene Data'!$H$8,0,10*ROW('Hygiene Data'!H115)),NA())</f>
        <v>#N/A</v>
      </c>
      <c r="BQ121" s="206" t="e">
        <f ca="1">+IF(AND(ISNUMBER(OFFSET('Hygiene Data'!$H$10,0,10*ROW('Hygiene Data'!H115))),'Data Summary'!EF121="Yes"),OFFSET('Hygiene Data'!$H$10,0,10*ROW('Hygiene Data'!H115)),NA())</f>
        <v>#N/A</v>
      </c>
    </row>
    <row r="122" spans="1:69" x14ac:dyDescent="0.25">
      <c r="A122" s="59" t="e">
        <f ca="1">+IF(OFFSET('Water Data'!$B$1,0,10*ROW('Water Data'!B116))="",NA(),OFFSET('Water Data'!$B$1,0,10*ROW('Water Data'!B116)))</f>
        <v>#N/A</v>
      </c>
      <c r="B122" s="59" t="e">
        <f ca="1">+IF(OFFSET('Water Data'!$A$3,0,10*ROW('Water Data'!A119))="",NA(),OFFSET('Water Data'!$A$3,0,10*ROW('Water Data'!A119)))</f>
        <v>#N/A</v>
      </c>
      <c r="C122" s="59" t="e">
        <f ca="1">+IF(OFFSET('Water Data'!$C$3,0,10*ROW('Water Data'!C119))="",NA(),OFFSET('Water Data'!$C$3,0,10*ROW('Water Data'!C119)))</f>
        <v>#N/A</v>
      </c>
      <c r="D122" s="433" t="e">
        <f ca="1">+IF(AND(ISNUMBER(OFFSET('Water Data'!$C$5,0,10*ROW('Water Data'!C116))),'Data Summary'!BS122="Yes"),100-OFFSET('Water Data'!$C$5,0,10*ROW('Water Data'!C116)),NA())</f>
        <v>#N/A</v>
      </c>
      <c r="E122" s="433" t="e">
        <f ca="1">+IF(AND(ISNUMBER(OFFSET('Water Data'!$C$7,0,10*ROW('Water Data'!C116))),'Data Summary'!BT122="Yes"),OFFSET('Water Data'!$C$7,0,10*ROW('Water Data'!C116)),NA())</f>
        <v>#N/A</v>
      </c>
      <c r="F122" s="433" t="e">
        <f ca="1">+IF(AND(ISNUMBER(OFFSET('Water Data'!$C$10,0,10*ROW('Water Data'!C116))),'Data Summary'!BU122="Yes"),OFFSET('Water Data'!$C$10,0,10*ROW('Water Data'!C116)),NA())</f>
        <v>#N/A</v>
      </c>
      <c r="G122" s="433" t="e">
        <f ca="1">+IF(AND(ISNUMBER(OFFSET('Water Data'!$D$5,0,10*ROW('Water Data'!D116))),'Data Summary'!BV122="Yes"),100-OFFSET('Water Data'!$D$5,0,10*ROW('Water Data'!D116)),NA())</f>
        <v>#N/A</v>
      </c>
      <c r="H122" s="433" t="e">
        <f ca="1">+IF(AND(ISNUMBER(OFFSET('Water Data'!$D$7,0,10*ROW('Water Data'!D116))),'Data Summary'!BW122="Yes"),OFFSET('Water Data'!$D$7,0,10*ROW('Water Data'!D116)),NA())</f>
        <v>#N/A</v>
      </c>
      <c r="I122" s="433" t="e">
        <f ca="1">+IF(AND(ISNUMBER(OFFSET('Water Data'!$D$10,0,10*ROW('Water Data'!D116))),'Data Summary'!BX122="Yes"),OFFSET('Water Data'!$D$10,0,10*ROW('Water Data'!D116)),NA())</f>
        <v>#N/A</v>
      </c>
      <c r="J122" s="433" t="e">
        <f ca="1">+IF(AND(ISNUMBER(OFFSET('Water Data'!$E$5,0,10*ROW('Water Data'!E116))),'Data Summary'!BY122="Yes"),100-OFFSET('Water Data'!$E$5,0,10*ROW('Water Data'!E116)),NA())</f>
        <v>#N/A</v>
      </c>
      <c r="K122" s="433" t="e">
        <f ca="1">+IF(AND(ISNUMBER(OFFSET('Water Data'!$E$7,0,10*ROW('Water Data'!E116))),'Data Summary'!BZ122="Yes"),OFFSET('Water Data'!$E$7,0,10*ROW('Water Data'!E116)),NA())</f>
        <v>#N/A</v>
      </c>
      <c r="L122" s="433" t="e">
        <f ca="1">+IF(AND(ISNUMBER(OFFSET('Water Data'!$E$10,0,10*ROW('Water Data'!E116))),'Data Summary'!CA122="Yes"),OFFSET('Water Data'!$E$10,0,10*ROW('Water Data'!E116)),NA())</f>
        <v>#N/A</v>
      </c>
      <c r="M122" s="433" t="e">
        <f ca="1">+IF(AND(ISNUMBER(OFFSET('Water Data'!$F$5,0,10*ROW('Water Data'!F116))),'Data Summary'!CB122="Yes"),100-OFFSET('Water Data'!$F$5,0,10*ROW('Water Data'!F116)),NA())</f>
        <v>#N/A</v>
      </c>
      <c r="N122" s="433" t="e">
        <f ca="1">+IF(AND(ISNUMBER(OFFSET('Water Data'!$F$7,0,10*ROW('Water Data'!F116))),'Data Summary'!CC122="Yes"),OFFSET('Water Data'!$F$7,0,10*ROW('Water Data'!F116)),NA())</f>
        <v>#N/A</v>
      </c>
      <c r="O122" s="433" t="e">
        <f ca="1">+IF(AND(ISNUMBER(OFFSET('Water Data'!$F$10,0,10*ROW('Water Data'!F116))),'Data Summary'!CD122="Yes"),OFFSET('Water Data'!$F$10,0,10*ROW('Water Data'!F116)),NA())</f>
        <v>#N/A</v>
      </c>
      <c r="P122" s="433" t="e">
        <f ca="1">+IF(AND(ISNUMBER(OFFSET('Water Data'!$G$5,0,10*ROW('Water Data'!G116))),'Data Summary'!CE122="Yes"),100-OFFSET('Water Data'!$G$5,0,10*ROW('Water Data'!G116)),NA())</f>
        <v>#N/A</v>
      </c>
      <c r="Q122" s="433" t="e">
        <f ca="1">+IF(AND(ISNUMBER(OFFSET('Water Data'!$G$7,0,10*ROW('Water Data'!G116))),'Data Summary'!CF122="Yes"),OFFSET('Water Data'!$G$7,0,10*ROW('Water Data'!G116)),NA())</f>
        <v>#N/A</v>
      </c>
      <c r="R122" s="433" t="e">
        <f ca="1">+IF(AND(ISNUMBER(OFFSET('Water Data'!$G$10,0,10*ROW('Water Data'!G116))),'Data Summary'!CG122="Yes"),OFFSET('Water Data'!$G$10,0,10*ROW('Water Data'!G116)),NA())</f>
        <v>#N/A</v>
      </c>
      <c r="S122" s="433" t="e">
        <f ca="1">+IF(AND(ISNUMBER(OFFSET('Water Data'!$H$5,0,10*ROW('Water Data'!H116))),'Data Summary'!CH122="Yes"),100-OFFSET('Water Data'!$H$5,0,10*ROW('Water Data'!H116)),NA())</f>
        <v>#N/A</v>
      </c>
      <c r="T122" s="433" t="e">
        <f ca="1">+IF(AND(ISNUMBER(OFFSET('Water Data'!$H$7,0,10*ROW('Water Data'!H116))),'Data Summary'!CI122="Yes"),OFFSET('Water Data'!$H$7,0,10*ROW('Water Data'!H116)),NA())</f>
        <v>#N/A</v>
      </c>
      <c r="U122" s="433" t="e">
        <f ca="1">+IF(AND(ISNUMBER(OFFSET('Water Data'!$H$10,0,10*ROW('Water Data'!H116))),'Data Summary'!CJ122="Yes"),OFFSET('Water Data'!$H$10,0,10*ROW('Water Data'!H116)),NA())</f>
        <v>#N/A</v>
      </c>
      <c r="V122" s="205" t="e">
        <f ca="1">+IF(AND(ISNUMBER(OFFSET('Sanitation Data'!$C$5,0,10*ROW('Sanitation Data'!C116))),'Data Summary'!CK122="Yes"),100-OFFSET('Sanitation Data'!$C$5,0,10*ROW('Sanitation Data'!C116)),NA())</f>
        <v>#N/A</v>
      </c>
      <c r="W122" s="205" t="e">
        <f ca="1">+IF(AND(ISNUMBER(OFFSET('Sanitation Data'!$C$7,0,10*ROW('Sanitation Data'!C116))),'Data Summary'!CL122="Yes"),OFFSET('Sanitation Data'!$C$7,0,10*ROW('Sanitation Data'!C116)),NA())</f>
        <v>#N/A</v>
      </c>
      <c r="X122" s="205" t="e">
        <f ca="1">+IF(AND(ISNUMBER(OFFSET('Sanitation Data'!$C$11,0,10*ROW('Sanitation Data'!C116))),'Data Summary'!CM122="Yes"),OFFSET('Sanitation Data'!$C$11,0,10*ROW('Sanitation Data'!C116)),NA())</f>
        <v>#N/A</v>
      </c>
      <c r="Y122" s="205" t="e">
        <f ca="1">+IF(AND(ISNUMBER(OFFSET('Sanitation Data'!$C$12,0,10*ROW('Sanitation Data'!C116))),'Data Summary'!CN122="Yes"),OFFSET('Sanitation Data'!$C$12,0,10*ROW('Sanitation Data'!C116)),NA())</f>
        <v>#N/A</v>
      </c>
      <c r="Z122" s="205" t="e">
        <f ca="1">+IF(AND(ISNUMBER(OFFSET('Sanitation Data'!$C$13,0,10*ROW('Sanitation Data'!C116))),'Data Summary'!CO122="Yes"),OFFSET('Sanitation Data'!$C$13,0,10*ROW('Sanitation Data'!C116)),NA())</f>
        <v>#N/A</v>
      </c>
      <c r="AA122" s="205" t="e">
        <f ca="1">+IF(AND(ISNUMBER(OFFSET('Sanitation Data'!$D$5,0,10*ROW('Sanitation Data'!D116))),'Data Summary'!CP122="Yes"),100-OFFSET('Sanitation Data'!$D$5,0,10*ROW('Sanitation Data'!D116)),NA())</f>
        <v>#N/A</v>
      </c>
      <c r="AB122" s="205" t="e">
        <f ca="1">+IF(AND(ISNUMBER(OFFSET('Sanitation Data'!$D$7,0,10*ROW('Sanitation Data'!D116))),'Data Summary'!CQ122="Yes"),OFFSET('Sanitation Data'!$D$7,0,10*ROW('Sanitation Data'!D116)),NA())</f>
        <v>#N/A</v>
      </c>
      <c r="AC122" s="205" t="e">
        <f ca="1">+IF(AND(ISNUMBER(OFFSET('Sanitation Data'!$D$11,0,10*ROW('Sanitation Data'!D116))),'Data Summary'!CR122="Yes"),OFFSET('Sanitation Data'!$D$11,0,10*ROW('Sanitation Data'!D116)),NA())</f>
        <v>#N/A</v>
      </c>
      <c r="AD122" s="205" t="e">
        <f ca="1">+IF(AND(ISNUMBER(OFFSET('Sanitation Data'!$D$12,0,10*ROW('Sanitation Data'!D116))),'Data Summary'!CS122="Yes"),OFFSET('Sanitation Data'!$D$12,0,10*ROW('Sanitation Data'!D116)),NA())</f>
        <v>#N/A</v>
      </c>
      <c r="AE122" s="205" t="e">
        <f ca="1">+IF(AND(ISNUMBER(OFFSET('Sanitation Data'!$D$13,0,10*ROW('Sanitation Data'!D116))),'Data Summary'!CT122="Yes"),OFFSET('Sanitation Data'!$D$13,0,10*ROW('Sanitation Data'!D116)),NA())</f>
        <v>#N/A</v>
      </c>
      <c r="AF122" s="205" t="e">
        <f ca="1">+IF(AND(ISNUMBER(OFFSET('Sanitation Data'!$E$5,0,10*ROW('Sanitation Data'!E116))),'Data Summary'!CU122="Yes"),100-OFFSET('Sanitation Data'!$E$5,0,10*ROW('Sanitation Data'!E116)),NA())</f>
        <v>#N/A</v>
      </c>
      <c r="AG122" s="205" t="e">
        <f ca="1">+IF(AND(ISNUMBER(OFFSET('Sanitation Data'!$E$7,0,10*ROW('Sanitation Data'!E116))),'Data Summary'!CV122="Yes"),OFFSET('Sanitation Data'!$E$7,0,10*ROW('Sanitation Data'!E116)),NA())</f>
        <v>#N/A</v>
      </c>
      <c r="AH122" s="205" t="e">
        <f ca="1">+IF(AND(ISNUMBER(OFFSET('Sanitation Data'!$E$11,0,10*ROW('Sanitation Data'!E116))),'Data Summary'!CW122="Yes"),OFFSET('Sanitation Data'!$E$11,0,10*ROW('Sanitation Data'!E116)),NA())</f>
        <v>#N/A</v>
      </c>
      <c r="AI122" s="205" t="e">
        <f ca="1">+IF(AND(ISNUMBER(OFFSET('Sanitation Data'!$E$12,0,10*ROW('Sanitation Data'!E116))),'Data Summary'!CX122="Yes"),OFFSET('Sanitation Data'!$E$12,0,10*ROW('Sanitation Data'!E116)),NA())</f>
        <v>#N/A</v>
      </c>
      <c r="AJ122" s="205" t="e">
        <f ca="1">+IF(AND(ISNUMBER(OFFSET('Sanitation Data'!$E$13,0,10*ROW('Sanitation Data'!E116))),'Data Summary'!CY122="Yes"),OFFSET('Sanitation Data'!$E$13,0,10*ROW('Sanitation Data'!E116)),NA())</f>
        <v>#N/A</v>
      </c>
      <c r="AK122" s="205" t="e">
        <f ca="1">+IF(AND(ISNUMBER(OFFSET('Sanitation Data'!$F$5,0,10*ROW('Sanitation Data'!F116))),'Data Summary'!CZ122="Yes"),100-OFFSET('Sanitation Data'!$F$5,0,10*ROW('Sanitation Data'!F116)),NA())</f>
        <v>#N/A</v>
      </c>
      <c r="AL122" s="205" t="e">
        <f ca="1">+IF(AND(ISNUMBER(OFFSET('Sanitation Data'!$F$7,0,10*ROW('Sanitation Data'!F116))),'Data Summary'!DA122="Yes"),OFFSET('Sanitation Data'!$F$7,0,10*ROW('Sanitation Data'!F116)),NA())</f>
        <v>#N/A</v>
      </c>
      <c r="AM122" s="205" t="e">
        <f ca="1">+IF(AND(ISNUMBER(OFFSET('Sanitation Data'!$F$11,0,10*ROW('Sanitation Data'!F116))),'Data Summary'!DB122="Yes"),OFFSET('Sanitation Data'!$F$11,0,10*ROW('Sanitation Data'!F116)),NA())</f>
        <v>#N/A</v>
      </c>
      <c r="AN122" s="205" t="e">
        <f ca="1">+IF(AND(ISNUMBER(OFFSET('Sanitation Data'!$F$12,0,10*ROW('Sanitation Data'!F116))),'Data Summary'!DC122="Yes"),OFFSET('Sanitation Data'!$F$12,0,10*ROW('Sanitation Data'!F116)),NA())</f>
        <v>#N/A</v>
      </c>
      <c r="AO122" s="205" t="e">
        <f ca="1">+IF(AND(ISNUMBER(OFFSET('Sanitation Data'!$F$13,0,10*ROW('Sanitation Data'!F116))),'Data Summary'!DD122="Yes"),OFFSET('Sanitation Data'!$F$13,0,10*ROW('Sanitation Data'!F116)),NA())</f>
        <v>#N/A</v>
      </c>
      <c r="AP122" s="205" t="e">
        <f ca="1">+IF(AND(ISNUMBER(OFFSET('Sanitation Data'!$G$5,0,10*ROW('Sanitation Data'!G116))),'Data Summary'!DE122="Yes"),100-OFFSET('Sanitation Data'!$G$5,0,10*ROW('Sanitation Data'!G116)),NA())</f>
        <v>#N/A</v>
      </c>
      <c r="AQ122" s="205" t="e">
        <f ca="1">+IF(AND(ISNUMBER(OFFSET('Sanitation Data'!$G$7,0,10*ROW('Sanitation Data'!G116))),'Data Summary'!DF122="Yes"),OFFSET('Sanitation Data'!$G$7,0,10*ROW('Sanitation Data'!G116)),NA())</f>
        <v>#N/A</v>
      </c>
      <c r="AR122" s="205" t="e">
        <f ca="1">+IF(AND(ISNUMBER(OFFSET('Sanitation Data'!$G$11,0,10*ROW('Sanitation Data'!G116))),'Data Summary'!DG122="Yes"),OFFSET('Sanitation Data'!$G$11,0,10*ROW('Sanitation Data'!G116)),NA())</f>
        <v>#N/A</v>
      </c>
      <c r="AS122" s="205" t="e">
        <f ca="1">+IF(AND(ISNUMBER(OFFSET('Sanitation Data'!$G$12,0,10*ROW('Sanitation Data'!G116))),'Data Summary'!DH122="Yes"),OFFSET('Sanitation Data'!$G$12,0,10*ROW('Sanitation Data'!G116)),NA())</f>
        <v>#N/A</v>
      </c>
      <c r="AT122" s="205" t="e">
        <f ca="1">+IF(AND(ISNUMBER(OFFSET('Sanitation Data'!$G$13,0,10*ROW('Sanitation Data'!G116))),'Data Summary'!DI122="Yes"),OFFSET('Sanitation Data'!$G$13,0,10*ROW('Sanitation Data'!G116)),NA())</f>
        <v>#N/A</v>
      </c>
      <c r="AU122" s="205" t="e">
        <f ca="1">+IF(AND(ISNUMBER(OFFSET('Sanitation Data'!$H$5,0,10*ROW('Sanitation Data'!H116))),'Data Summary'!DJ122="Yes"),100-OFFSET('Sanitation Data'!$H$5,0,10*ROW('Sanitation Data'!H116)),NA())</f>
        <v>#N/A</v>
      </c>
      <c r="AV122" s="205" t="e">
        <f ca="1">+IF(AND(ISNUMBER(OFFSET('Sanitation Data'!$H$7,0,10*ROW('Sanitation Data'!H116))),'Data Summary'!DK122="Yes"),OFFSET('Sanitation Data'!$H$7,0,10*ROW('Sanitation Data'!H116)),NA())</f>
        <v>#N/A</v>
      </c>
      <c r="AW122" s="205" t="e">
        <f ca="1">+IF(AND(ISNUMBER(OFFSET('Sanitation Data'!$H$11,0,10*ROW('Sanitation Data'!H116))),'Data Summary'!DL122="Yes"),OFFSET('Sanitation Data'!$H$11,0,10*ROW('Sanitation Data'!H116)),NA())</f>
        <v>#N/A</v>
      </c>
      <c r="AX122" s="205" t="e">
        <f ca="1">+IF(AND(ISNUMBER(OFFSET('Sanitation Data'!$H$12,0,10*ROW('Sanitation Data'!H116))),'Data Summary'!DM122="Yes"),OFFSET('Sanitation Data'!$H$12,0,10*ROW('Sanitation Data'!H116)),NA())</f>
        <v>#N/A</v>
      </c>
      <c r="AY122" s="205" t="e">
        <f ca="1">+IF(AND(ISNUMBER(OFFSET('Sanitation Data'!$H$13,0,10*ROW('Sanitation Data'!H116))),'Data Summary'!DN122="Yes"),OFFSET('Sanitation Data'!$H$13,0,10*ROW('Sanitation Data'!H116)),NA())</f>
        <v>#N/A</v>
      </c>
      <c r="AZ122" s="206" t="e">
        <f ca="1">+IF(AND(ISNUMBER(OFFSET('Hygiene Data'!$C$6,0,10*ROW('Hygiene Data'!C116))),'Data Summary'!DO122="Yes"),OFFSET('Hygiene Data'!$C$6,0,10*ROW('Hygiene Data'!C116)),NA())</f>
        <v>#N/A</v>
      </c>
      <c r="BA122" s="206" t="e">
        <f ca="1">+IF(AND(ISNUMBER(OFFSET('Hygiene Data'!$C$8,0,10*ROW('Hygiene Data'!C116))),'Data Summary'!DP122="Yes"),OFFSET('Hygiene Data'!$C$8,0,10*ROW('Hygiene Data'!C116)),NA())</f>
        <v>#N/A</v>
      </c>
      <c r="BB122" s="206" t="e">
        <f ca="1">+IF(AND(ISNUMBER(OFFSET('Hygiene Data'!$C$10,0,10*ROW('Hygiene Data'!C116))),'Data Summary'!DQ122="Yes"),OFFSET('Hygiene Data'!$C$10,0,10*ROW('Hygiene Data'!C116)),NA())</f>
        <v>#N/A</v>
      </c>
      <c r="BC122" s="206" t="e">
        <f ca="1">+IF(AND(ISNUMBER(OFFSET('Hygiene Data'!$D$6,0,10*ROW('Hygiene Data'!D116))),'Data Summary'!DR122="Yes"),OFFSET('Hygiene Data'!$D$6,0,10*ROW('Hygiene Data'!D116)),NA())</f>
        <v>#N/A</v>
      </c>
      <c r="BD122" s="206" t="e">
        <f ca="1">+IF(AND(ISNUMBER(OFFSET('Hygiene Data'!$D$8,0,10*ROW('Hygiene Data'!D116))),'Data Summary'!DS122="Yes"),OFFSET('Hygiene Data'!$D$8,0,10*ROW('Hygiene Data'!D116)),NA())</f>
        <v>#N/A</v>
      </c>
      <c r="BE122" s="206" t="e">
        <f ca="1">+IF(AND(ISNUMBER(OFFSET('Hygiene Data'!$D$10,0,10*ROW('Hygiene Data'!D116))),'Data Summary'!DT122="Yes"),OFFSET('Hygiene Data'!$D$10,0,10*ROW('Hygiene Data'!D116)),NA())</f>
        <v>#N/A</v>
      </c>
      <c r="BF122" s="206" t="e">
        <f ca="1">+IF(AND(ISNUMBER(OFFSET('Hygiene Data'!$E$6,0,10*ROW('Hygiene Data'!E116))),'Data Summary'!DU122="Yes"),OFFSET('Hygiene Data'!$E$6,0,10*ROW('Hygiene Data'!E116)),NA())</f>
        <v>#N/A</v>
      </c>
      <c r="BG122" s="206" t="e">
        <f ca="1">+IF(AND(ISNUMBER(OFFSET('Hygiene Data'!$E$8,0,10*ROW('Hygiene Data'!E116))),'Data Summary'!DV122="Yes"),OFFSET('Hygiene Data'!$E$8,0,10*ROW('Hygiene Data'!E116)),NA())</f>
        <v>#N/A</v>
      </c>
      <c r="BH122" s="206" t="e">
        <f ca="1">+IF(AND(ISNUMBER(OFFSET('Hygiene Data'!$E$10,0,10*ROW('Hygiene Data'!E116))),'Data Summary'!DW122="Yes"),OFFSET('Hygiene Data'!$E$10,0,10*ROW('Hygiene Data'!E116)),NA())</f>
        <v>#N/A</v>
      </c>
      <c r="BI122" s="206" t="e">
        <f ca="1">+IF(AND(ISNUMBER(OFFSET('Hygiene Data'!$F$6,0,10*ROW('Hygiene Data'!F116))),'Data Summary'!DX122="Yes"),OFFSET('Hygiene Data'!$F$6,0,10*ROW('Hygiene Data'!F116)),NA())</f>
        <v>#N/A</v>
      </c>
      <c r="BJ122" s="206" t="e">
        <f ca="1">+IF(AND(ISNUMBER(OFFSET('Hygiene Data'!$F$8,0,10*ROW('Hygiene Data'!F116))),'Data Summary'!DY122="Yes"),OFFSET('Hygiene Data'!$F$8,0,10*ROW('Hygiene Data'!F116)),NA())</f>
        <v>#N/A</v>
      </c>
      <c r="BK122" s="206" t="e">
        <f ca="1">+IF(AND(ISNUMBER(OFFSET('Hygiene Data'!$F$10,0,10*ROW('Hygiene Data'!F116))),'Data Summary'!DZ122="Yes"),OFFSET('Hygiene Data'!$F$10,0,10*ROW('Hygiene Data'!F116)),NA())</f>
        <v>#N/A</v>
      </c>
      <c r="BL122" s="206" t="e">
        <f ca="1">+IF(AND(ISNUMBER(OFFSET('Hygiene Data'!$G$6,0,10*ROW('Hygiene Data'!G116))),'Data Summary'!EA122="Yes"),OFFSET('Hygiene Data'!$G$6,0,10*ROW('Hygiene Data'!G116)),NA())</f>
        <v>#N/A</v>
      </c>
      <c r="BM122" s="206" t="e">
        <f ca="1">+IF(AND(ISNUMBER(OFFSET('Hygiene Data'!$G$8,0,10*ROW('Hygiene Data'!G116))),'Data Summary'!EB122="Yes"),OFFSET('Hygiene Data'!$G$8,0,10*ROW('Hygiene Data'!G116)),NA())</f>
        <v>#N/A</v>
      </c>
      <c r="BN122" s="206" t="e">
        <f ca="1">+IF(AND(ISNUMBER(OFFSET('Hygiene Data'!$G$10,0,10*ROW('Hygiene Data'!G116))),'Data Summary'!EC122="Yes"),OFFSET('Hygiene Data'!$G$10,0,10*ROW('Hygiene Data'!G116)),NA())</f>
        <v>#N/A</v>
      </c>
      <c r="BO122" s="206" t="e">
        <f ca="1">+IF(AND(ISNUMBER(OFFSET('Hygiene Data'!$H$6,0,10*ROW('Hygiene Data'!H116))),'Data Summary'!ED122="Yes"),OFFSET('Hygiene Data'!$H$6,0,10*ROW('Hygiene Data'!H116)),NA())</f>
        <v>#N/A</v>
      </c>
      <c r="BP122" s="206" t="e">
        <f ca="1">+IF(AND(ISNUMBER(OFFSET('Hygiene Data'!$H$8,0,10*ROW('Hygiene Data'!H116))),'Data Summary'!EE122="Yes"),OFFSET('Hygiene Data'!$H$8,0,10*ROW('Hygiene Data'!H116)),NA())</f>
        <v>#N/A</v>
      </c>
      <c r="BQ122" s="206" t="e">
        <f ca="1">+IF(AND(ISNUMBER(OFFSET('Hygiene Data'!$H$10,0,10*ROW('Hygiene Data'!H116))),'Data Summary'!EF122="Yes"),OFFSET('Hygiene Data'!$H$10,0,10*ROW('Hygiene Data'!H116)),NA())</f>
        <v>#N/A</v>
      </c>
    </row>
    <row r="123" spans="1:69" x14ac:dyDescent="0.25">
      <c r="A123" s="59" t="e">
        <f ca="1">+IF(OFFSET('Water Data'!$B$1,0,10*ROW('Water Data'!B117))="",NA(),OFFSET('Water Data'!$B$1,0,10*ROW('Water Data'!B117)))</f>
        <v>#N/A</v>
      </c>
      <c r="B123" s="59" t="e">
        <f ca="1">+IF(OFFSET('Water Data'!$A$3,0,10*ROW('Water Data'!A120))="",NA(),OFFSET('Water Data'!$A$3,0,10*ROW('Water Data'!A120)))</f>
        <v>#N/A</v>
      </c>
      <c r="C123" s="59" t="e">
        <f ca="1">+IF(OFFSET('Water Data'!$C$3,0,10*ROW('Water Data'!C120))="",NA(),OFFSET('Water Data'!$C$3,0,10*ROW('Water Data'!C120)))</f>
        <v>#N/A</v>
      </c>
      <c r="D123" s="433" t="e">
        <f ca="1">+IF(AND(ISNUMBER(OFFSET('Water Data'!$C$5,0,10*ROW('Water Data'!C117))),'Data Summary'!BS123="Yes"),100-OFFSET('Water Data'!$C$5,0,10*ROW('Water Data'!C117)),NA())</f>
        <v>#N/A</v>
      </c>
      <c r="E123" s="433" t="e">
        <f ca="1">+IF(AND(ISNUMBER(OFFSET('Water Data'!$C$7,0,10*ROW('Water Data'!C117))),'Data Summary'!BT123="Yes"),OFFSET('Water Data'!$C$7,0,10*ROW('Water Data'!C117)),NA())</f>
        <v>#N/A</v>
      </c>
      <c r="F123" s="433" t="e">
        <f ca="1">+IF(AND(ISNUMBER(OFFSET('Water Data'!$C$10,0,10*ROW('Water Data'!C117))),'Data Summary'!BU123="Yes"),OFFSET('Water Data'!$C$10,0,10*ROW('Water Data'!C117)),NA())</f>
        <v>#N/A</v>
      </c>
      <c r="G123" s="433" t="e">
        <f ca="1">+IF(AND(ISNUMBER(OFFSET('Water Data'!$D$5,0,10*ROW('Water Data'!D117))),'Data Summary'!BV123="Yes"),100-OFFSET('Water Data'!$D$5,0,10*ROW('Water Data'!D117)),NA())</f>
        <v>#N/A</v>
      </c>
      <c r="H123" s="433" t="e">
        <f ca="1">+IF(AND(ISNUMBER(OFFSET('Water Data'!$D$7,0,10*ROW('Water Data'!D117))),'Data Summary'!BW123="Yes"),OFFSET('Water Data'!$D$7,0,10*ROW('Water Data'!D117)),NA())</f>
        <v>#N/A</v>
      </c>
      <c r="I123" s="433" t="e">
        <f ca="1">+IF(AND(ISNUMBER(OFFSET('Water Data'!$D$10,0,10*ROW('Water Data'!D117))),'Data Summary'!BX123="Yes"),OFFSET('Water Data'!$D$10,0,10*ROW('Water Data'!D117)),NA())</f>
        <v>#N/A</v>
      </c>
      <c r="J123" s="433" t="e">
        <f ca="1">+IF(AND(ISNUMBER(OFFSET('Water Data'!$E$5,0,10*ROW('Water Data'!E117))),'Data Summary'!BY123="Yes"),100-OFFSET('Water Data'!$E$5,0,10*ROW('Water Data'!E117)),NA())</f>
        <v>#N/A</v>
      </c>
      <c r="K123" s="433" t="e">
        <f ca="1">+IF(AND(ISNUMBER(OFFSET('Water Data'!$E$7,0,10*ROW('Water Data'!E117))),'Data Summary'!BZ123="Yes"),OFFSET('Water Data'!$E$7,0,10*ROW('Water Data'!E117)),NA())</f>
        <v>#N/A</v>
      </c>
      <c r="L123" s="433" t="e">
        <f ca="1">+IF(AND(ISNUMBER(OFFSET('Water Data'!$E$10,0,10*ROW('Water Data'!E117))),'Data Summary'!CA123="Yes"),OFFSET('Water Data'!$E$10,0,10*ROW('Water Data'!E117)),NA())</f>
        <v>#N/A</v>
      </c>
      <c r="M123" s="433" t="e">
        <f ca="1">+IF(AND(ISNUMBER(OFFSET('Water Data'!$F$5,0,10*ROW('Water Data'!F117))),'Data Summary'!CB123="Yes"),100-OFFSET('Water Data'!$F$5,0,10*ROW('Water Data'!F117)),NA())</f>
        <v>#N/A</v>
      </c>
      <c r="N123" s="433" t="e">
        <f ca="1">+IF(AND(ISNUMBER(OFFSET('Water Data'!$F$7,0,10*ROW('Water Data'!F117))),'Data Summary'!CC123="Yes"),OFFSET('Water Data'!$F$7,0,10*ROW('Water Data'!F117)),NA())</f>
        <v>#N/A</v>
      </c>
      <c r="O123" s="433" t="e">
        <f ca="1">+IF(AND(ISNUMBER(OFFSET('Water Data'!$F$10,0,10*ROW('Water Data'!F117))),'Data Summary'!CD123="Yes"),OFFSET('Water Data'!$F$10,0,10*ROW('Water Data'!F117)),NA())</f>
        <v>#N/A</v>
      </c>
      <c r="P123" s="433" t="e">
        <f ca="1">+IF(AND(ISNUMBER(OFFSET('Water Data'!$G$5,0,10*ROW('Water Data'!G117))),'Data Summary'!CE123="Yes"),100-OFFSET('Water Data'!$G$5,0,10*ROW('Water Data'!G117)),NA())</f>
        <v>#N/A</v>
      </c>
      <c r="Q123" s="433" t="e">
        <f ca="1">+IF(AND(ISNUMBER(OFFSET('Water Data'!$G$7,0,10*ROW('Water Data'!G117))),'Data Summary'!CF123="Yes"),OFFSET('Water Data'!$G$7,0,10*ROW('Water Data'!G117)),NA())</f>
        <v>#N/A</v>
      </c>
      <c r="R123" s="433" t="e">
        <f ca="1">+IF(AND(ISNUMBER(OFFSET('Water Data'!$G$10,0,10*ROW('Water Data'!G117))),'Data Summary'!CG123="Yes"),OFFSET('Water Data'!$G$10,0,10*ROW('Water Data'!G117)),NA())</f>
        <v>#N/A</v>
      </c>
      <c r="S123" s="433" t="e">
        <f ca="1">+IF(AND(ISNUMBER(OFFSET('Water Data'!$H$5,0,10*ROW('Water Data'!H117))),'Data Summary'!CH123="Yes"),100-OFFSET('Water Data'!$H$5,0,10*ROW('Water Data'!H117)),NA())</f>
        <v>#N/A</v>
      </c>
      <c r="T123" s="433" t="e">
        <f ca="1">+IF(AND(ISNUMBER(OFFSET('Water Data'!$H$7,0,10*ROW('Water Data'!H117))),'Data Summary'!CI123="Yes"),OFFSET('Water Data'!$H$7,0,10*ROW('Water Data'!H117)),NA())</f>
        <v>#N/A</v>
      </c>
      <c r="U123" s="433" t="e">
        <f ca="1">+IF(AND(ISNUMBER(OFFSET('Water Data'!$H$10,0,10*ROW('Water Data'!H117))),'Data Summary'!CJ123="Yes"),OFFSET('Water Data'!$H$10,0,10*ROW('Water Data'!H117)),NA())</f>
        <v>#N/A</v>
      </c>
      <c r="V123" s="205" t="e">
        <f ca="1">+IF(AND(ISNUMBER(OFFSET('Sanitation Data'!$C$5,0,10*ROW('Sanitation Data'!C117))),'Data Summary'!CK123="Yes"),100-OFFSET('Sanitation Data'!$C$5,0,10*ROW('Sanitation Data'!C117)),NA())</f>
        <v>#N/A</v>
      </c>
      <c r="W123" s="205" t="e">
        <f ca="1">+IF(AND(ISNUMBER(OFFSET('Sanitation Data'!$C$7,0,10*ROW('Sanitation Data'!C117))),'Data Summary'!CL123="Yes"),OFFSET('Sanitation Data'!$C$7,0,10*ROW('Sanitation Data'!C117)),NA())</f>
        <v>#N/A</v>
      </c>
      <c r="X123" s="205" t="e">
        <f ca="1">+IF(AND(ISNUMBER(OFFSET('Sanitation Data'!$C$11,0,10*ROW('Sanitation Data'!C117))),'Data Summary'!CM123="Yes"),OFFSET('Sanitation Data'!$C$11,0,10*ROW('Sanitation Data'!C117)),NA())</f>
        <v>#N/A</v>
      </c>
      <c r="Y123" s="205" t="e">
        <f ca="1">+IF(AND(ISNUMBER(OFFSET('Sanitation Data'!$C$12,0,10*ROW('Sanitation Data'!C117))),'Data Summary'!CN123="Yes"),OFFSET('Sanitation Data'!$C$12,0,10*ROW('Sanitation Data'!C117)),NA())</f>
        <v>#N/A</v>
      </c>
      <c r="Z123" s="205" t="e">
        <f ca="1">+IF(AND(ISNUMBER(OFFSET('Sanitation Data'!$C$13,0,10*ROW('Sanitation Data'!C117))),'Data Summary'!CO123="Yes"),OFFSET('Sanitation Data'!$C$13,0,10*ROW('Sanitation Data'!C117)),NA())</f>
        <v>#N/A</v>
      </c>
      <c r="AA123" s="205" t="e">
        <f ca="1">+IF(AND(ISNUMBER(OFFSET('Sanitation Data'!$D$5,0,10*ROW('Sanitation Data'!D117))),'Data Summary'!CP123="Yes"),100-OFFSET('Sanitation Data'!$D$5,0,10*ROW('Sanitation Data'!D117)),NA())</f>
        <v>#N/A</v>
      </c>
      <c r="AB123" s="205" t="e">
        <f ca="1">+IF(AND(ISNUMBER(OFFSET('Sanitation Data'!$D$7,0,10*ROW('Sanitation Data'!D117))),'Data Summary'!CQ123="Yes"),OFFSET('Sanitation Data'!$D$7,0,10*ROW('Sanitation Data'!D117)),NA())</f>
        <v>#N/A</v>
      </c>
      <c r="AC123" s="205" t="e">
        <f ca="1">+IF(AND(ISNUMBER(OFFSET('Sanitation Data'!$D$11,0,10*ROW('Sanitation Data'!D117))),'Data Summary'!CR123="Yes"),OFFSET('Sanitation Data'!$D$11,0,10*ROW('Sanitation Data'!D117)),NA())</f>
        <v>#N/A</v>
      </c>
      <c r="AD123" s="205" t="e">
        <f ca="1">+IF(AND(ISNUMBER(OFFSET('Sanitation Data'!$D$12,0,10*ROW('Sanitation Data'!D117))),'Data Summary'!CS123="Yes"),OFFSET('Sanitation Data'!$D$12,0,10*ROW('Sanitation Data'!D117)),NA())</f>
        <v>#N/A</v>
      </c>
      <c r="AE123" s="205" t="e">
        <f ca="1">+IF(AND(ISNUMBER(OFFSET('Sanitation Data'!$D$13,0,10*ROW('Sanitation Data'!D117))),'Data Summary'!CT123="Yes"),OFFSET('Sanitation Data'!$D$13,0,10*ROW('Sanitation Data'!D117)),NA())</f>
        <v>#N/A</v>
      </c>
      <c r="AF123" s="205" t="e">
        <f ca="1">+IF(AND(ISNUMBER(OFFSET('Sanitation Data'!$E$5,0,10*ROW('Sanitation Data'!E117))),'Data Summary'!CU123="Yes"),100-OFFSET('Sanitation Data'!$E$5,0,10*ROW('Sanitation Data'!E117)),NA())</f>
        <v>#N/A</v>
      </c>
      <c r="AG123" s="205" t="e">
        <f ca="1">+IF(AND(ISNUMBER(OFFSET('Sanitation Data'!$E$7,0,10*ROW('Sanitation Data'!E117))),'Data Summary'!CV123="Yes"),OFFSET('Sanitation Data'!$E$7,0,10*ROW('Sanitation Data'!E117)),NA())</f>
        <v>#N/A</v>
      </c>
      <c r="AH123" s="205" t="e">
        <f ca="1">+IF(AND(ISNUMBER(OFFSET('Sanitation Data'!$E$11,0,10*ROW('Sanitation Data'!E117))),'Data Summary'!CW123="Yes"),OFFSET('Sanitation Data'!$E$11,0,10*ROW('Sanitation Data'!E117)),NA())</f>
        <v>#N/A</v>
      </c>
      <c r="AI123" s="205" t="e">
        <f ca="1">+IF(AND(ISNUMBER(OFFSET('Sanitation Data'!$E$12,0,10*ROW('Sanitation Data'!E117))),'Data Summary'!CX123="Yes"),OFFSET('Sanitation Data'!$E$12,0,10*ROW('Sanitation Data'!E117)),NA())</f>
        <v>#N/A</v>
      </c>
      <c r="AJ123" s="205" t="e">
        <f ca="1">+IF(AND(ISNUMBER(OFFSET('Sanitation Data'!$E$13,0,10*ROW('Sanitation Data'!E117))),'Data Summary'!CY123="Yes"),OFFSET('Sanitation Data'!$E$13,0,10*ROW('Sanitation Data'!E117)),NA())</f>
        <v>#N/A</v>
      </c>
      <c r="AK123" s="205" t="e">
        <f ca="1">+IF(AND(ISNUMBER(OFFSET('Sanitation Data'!$F$5,0,10*ROW('Sanitation Data'!F117))),'Data Summary'!CZ123="Yes"),100-OFFSET('Sanitation Data'!$F$5,0,10*ROW('Sanitation Data'!F117)),NA())</f>
        <v>#N/A</v>
      </c>
      <c r="AL123" s="205" t="e">
        <f ca="1">+IF(AND(ISNUMBER(OFFSET('Sanitation Data'!$F$7,0,10*ROW('Sanitation Data'!F117))),'Data Summary'!DA123="Yes"),OFFSET('Sanitation Data'!$F$7,0,10*ROW('Sanitation Data'!F117)),NA())</f>
        <v>#N/A</v>
      </c>
      <c r="AM123" s="205" t="e">
        <f ca="1">+IF(AND(ISNUMBER(OFFSET('Sanitation Data'!$F$11,0,10*ROW('Sanitation Data'!F117))),'Data Summary'!DB123="Yes"),OFFSET('Sanitation Data'!$F$11,0,10*ROW('Sanitation Data'!F117)),NA())</f>
        <v>#N/A</v>
      </c>
      <c r="AN123" s="205" t="e">
        <f ca="1">+IF(AND(ISNUMBER(OFFSET('Sanitation Data'!$F$12,0,10*ROW('Sanitation Data'!F117))),'Data Summary'!DC123="Yes"),OFFSET('Sanitation Data'!$F$12,0,10*ROW('Sanitation Data'!F117)),NA())</f>
        <v>#N/A</v>
      </c>
      <c r="AO123" s="205" t="e">
        <f ca="1">+IF(AND(ISNUMBER(OFFSET('Sanitation Data'!$F$13,0,10*ROW('Sanitation Data'!F117))),'Data Summary'!DD123="Yes"),OFFSET('Sanitation Data'!$F$13,0,10*ROW('Sanitation Data'!F117)),NA())</f>
        <v>#N/A</v>
      </c>
      <c r="AP123" s="205" t="e">
        <f ca="1">+IF(AND(ISNUMBER(OFFSET('Sanitation Data'!$G$5,0,10*ROW('Sanitation Data'!G117))),'Data Summary'!DE123="Yes"),100-OFFSET('Sanitation Data'!$G$5,0,10*ROW('Sanitation Data'!G117)),NA())</f>
        <v>#N/A</v>
      </c>
      <c r="AQ123" s="205" t="e">
        <f ca="1">+IF(AND(ISNUMBER(OFFSET('Sanitation Data'!$G$7,0,10*ROW('Sanitation Data'!G117))),'Data Summary'!DF123="Yes"),OFFSET('Sanitation Data'!$G$7,0,10*ROW('Sanitation Data'!G117)),NA())</f>
        <v>#N/A</v>
      </c>
      <c r="AR123" s="205" t="e">
        <f ca="1">+IF(AND(ISNUMBER(OFFSET('Sanitation Data'!$G$11,0,10*ROW('Sanitation Data'!G117))),'Data Summary'!DG123="Yes"),OFFSET('Sanitation Data'!$G$11,0,10*ROW('Sanitation Data'!G117)),NA())</f>
        <v>#N/A</v>
      </c>
      <c r="AS123" s="205" t="e">
        <f ca="1">+IF(AND(ISNUMBER(OFFSET('Sanitation Data'!$G$12,0,10*ROW('Sanitation Data'!G117))),'Data Summary'!DH123="Yes"),OFFSET('Sanitation Data'!$G$12,0,10*ROW('Sanitation Data'!G117)),NA())</f>
        <v>#N/A</v>
      </c>
      <c r="AT123" s="205" t="e">
        <f ca="1">+IF(AND(ISNUMBER(OFFSET('Sanitation Data'!$G$13,0,10*ROW('Sanitation Data'!G117))),'Data Summary'!DI123="Yes"),OFFSET('Sanitation Data'!$G$13,0,10*ROW('Sanitation Data'!G117)),NA())</f>
        <v>#N/A</v>
      </c>
      <c r="AU123" s="205" t="e">
        <f ca="1">+IF(AND(ISNUMBER(OFFSET('Sanitation Data'!$H$5,0,10*ROW('Sanitation Data'!H117))),'Data Summary'!DJ123="Yes"),100-OFFSET('Sanitation Data'!$H$5,0,10*ROW('Sanitation Data'!H117)),NA())</f>
        <v>#N/A</v>
      </c>
      <c r="AV123" s="205" t="e">
        <f ca="1">+IF(AND(ISNUMBER(OFFSET('Sanitation Data'!$H$7,0,10*ROW('Sanitation Data'!H117))),'Data Summary'!DK123="Yes"),OFFSET('Sanitation Data'!$H$7,0,10*ROW('Sanitation Data'!H117)),NA())</f>
        <v>#N/A</v>
      </c>
      <c r="AW123" s="205" t="e">
        <f ca="1">+IF(AND(ISNUMBER(OFFSET('Sanitation Data'!$H$11,0,10*ROW('Sanitation Data'!H117))),'Data Summary'!DL123="Yes"),OFFSET('Sanitation Data'!$H$11,0,10*ROW('Sanitation Data'!H117)),NA())</f>
        <v>#N/A</v>
      </c>
      <c r="AX123" s="205" t="e">
        <f ca="1">+IF(AND(ISNUMBER(OFFSET('Sanitation Data'!$H$12,0,10*ROW('Sanitation Data'!H117))),'Data Summary'!DM123="Yes"),OFFSET('Sanitation Data'!$H$12,0,10*ROW('Sanitation Data'!H117)),NA())</f>
        <v>#N/A</v>
      </c>
      <c r="AY123" s="205" t="e">
        <f ca="1">+IF(AND(ISNUMBER(OFFSET('Sanitation Data'!$H$13,0,10*ROW('Sanitation Data'!H117))),'Data Summary'!DN123="Yes"),OFFSET('Sanitation Data'!$H$13,0,10*ROW('Sanitation Data'!H117)),NA())</f>
        <v>#N/A</v>
      </c>
      <c r="AZ123" s="206" t="e">
        <f ca="1">+IF(AND(ISNUMBER(OFFSET('Hygiene Data'!$C$6,0,10*ROW('Hygiene Data'!C117))),'Data Summary'!DO123="Yes"),OFFSET('Hygiene Data'!$C$6,0,10*ROW('Hygiene Data'!C117)),NA())</f>
        <v>#N/A</v>
      </c>
      <c r="BA123" s="206" t="e">
        <f ca="1">+IF(AND(ISNUMBER(OFFSET('Hygiene Data'!$C$8,0,10*ROW('Hygiene Data'!C117))),'Data Summary'!DP123="Yes"),OFFSET('Hygiene Data'!$C$8,0,10*ROW('Hygiene Data'!C117)),NA())</f>
        <v>#N/A</v>
      </c>
      <c r="BB123" s="206" t="e">
        <f ca="1">+IF(AND(ISNUMBER(OFFSET('Hygiene Data'!$C$10,0,10*ROW('Hygiene Data'!C117))),'Data Summary'!DQ123="Yes"),OFFSET('Hygiene Data'!$C$10,0,10*ROW('Hygiene Data'!C117)),NA())</f>
        <v>#N/A</v>
      </c>
      <c r="BC123" s="206" t="e">
        <f ca="1">+IF(AND(ISNUMBER(OFFSET('Hygiene Data'!$D$6,0,10*ROW('Hygiene Data'!D117))),'Data Summary'!DR123="Yes"),OFFSET('Hygiene Data'!$D$6,0,10*ROW('Hygiene Data'!D117)),NA())</f>
        <v>#N/A</v>
      </c>
      <c r="BD123" s="206" t="e">
        <f ca="1">+IF(AND(ISNUMBER(OFFSET('Hygiene Data'!$D$8,0,10*ROW('Hygiene Data'!D117))),'Data Summary'!DS123="Yes"),OFFSET('Hygiene Data'!$D$8,0,10*ROW('Hygiene Data'!D117)),NA())</f>
        <v>#N/A</v>
      </c>
      <c r="BE123" s="206" t="e">
        <f ca="1">+IF(AND(ISNUMBER(OFFSET('Hygiene Data'!$D$10,0,10*ROW('Hygiene Data'!D117))),'Data Summary'!DT123="Yes"),OFFSET('Hygiene Data'!$D$10,0,10*ROW('Hygiene Data'!D117)),NA())</f>
        <v>#N/A</v>
      </c>
      <c r="BF123" s="206" t="e">
        <f ca="1">+IF(AND(ISNUMBER(OFFSET('Hygiene Data'!$E$6,0,10*ROW('Hygiene Data'!E117))),'Data Summary'!DU123="Yes"),OFFSET('Hygiene Data'!$E$6,0,10*ROW('Hygiene Data'!E117)),NA())</f>
        <v>#N/A</v>
      </c>
      <c r="BG123" s="206" t="e">
        <f ca="1">+IF(AND(ISNUMBER(OFFSET('Hygiene Data'!$E$8,0,10*ROW('Hygiene Data'!E117))),'Data Summary'!DV123="Yes"),OFFSET('Hygiene Data'!$E$8,0,10*ROW('Hygiene Data'!E117)),NA())</f>
        <v>#N/A</v>
      </c>
      <c r="BH123" s="206" t="e">
        <f ca="1">+IF(AND(ISNUMBER(OFFSET('Hygiene Data'!$E$10,0,10*ROW('Hygiene Data'!E117))),'Data Summary'!DW123="Yes"),OFFSET('Hygiene Data'!$E$10,0,10*ROW('Hygiene Data'!E117)),NA())</f>
        <v>#N/A</v>
      </c>
      <c r="BI123" s="206" t="e">
        <f ca="1">+IF(AND(ISNUMBER(OFFSET('Hygiene Data'!$F$6,0,10*ROW('Hygiene Data'!F117))),'Data Summary'!DX123="Yes"),OFFSET('Hygiene Data'!$F$6,0,10*ROW('Hygiene Data'!F117)),NA())</f>
        <v>#N/A</v>
      </c>
      <c r="BJ123" s="206" t="e">
        <f ca="1">+IF(AND(ISNUMBER(OFFSET('Hygiene Data'!$F$8,0,10*ROW('Hygiene Data'!F117))),'Data Summary'!DY123="Yes"),OFFSET('Hygiene Data'!$F$8,0,10*ROW('Hygiene Data'!F117)),NA())</f>
        <v>#N/A</v>
      </c>
      <c r="BK123" s="206" t="e">
        <f ca="1">+IF(AND(ISNUMBER(OFFSET('Hygiene Data'!$F$10,0,10*ROW('Hygiene Data'!F117))),'Data Summary'!DZ123="Yes"),OFFSET('Hygiene Data'!$F$10,0,10*ROW('Hygiene Data'!F117)),NA())</f>
        <v>#N/A</v>
      </c>
      <c r="BL123" s="206" t="e">
        <f ca="1">+IF(AND(ISNUMBER(OFFSET('Hygiene Data'!$G$6,0,10*ROW('Hygiene Data'!G117))),'Data Summary'!EA123="Yes"),OFFSET('Hygiene Data'!$G$6,0,10*ROW('Hygiene Data'!G117)),NA())</f>
        <v>#N/A</v>
      </c>
      <c r="BM123" s="206" t="e">
        <f ca="1">+IF(AND(ISNUMBER(OFFSET('Hygiene Data'!$G$8,0,10*ROW('Hygiene Data'!G117))),'Data Summary'!EB123="Yes"),OFFSET('Hygiene Data'!$G$8,0,10*ROW('Hygiene Data'!G117)),NA())</f>
        <v>#N/A</v>
      </c>
      <c r="BN123" s="206" t="e">
        <f ca="1">+IF(AND(ISNUMBER(OFFSET('Hygiene Data'!$G$10,0,10*ROW('Hygiene Data'!G117))),'Data Summary'!EC123="Yes"),OFFSET('Hygiene Data'!$G$10,0,10*ROW('Hygiene Data'!G117)),NA())</f>
        <v>#N/A</v>
      </c>
      <c r="BO123" s="206" t="e">
        <f ca="1">+IF(AND(ISNUMBER(OFFSET('Hygiene Data'!$H$6,0,10*ROW('Hygiene Data'!H117))),'Data Summary'!ED123="Yes"),OFFSET('Hygiene Data'!$H$6,0,10*ROW('Hygiene Data'!H117)),NA())</f>
        <v>#N/A</v>
      </c>
      <c r="BP123" s="206" t="e">
        <f ca="1">+IF(AND(ISNUMBER(OFFSET('Hygiene Data'!$H$8,0,10*ROW('Hygiene Data'!H117))),'Data Summary'!EE123="Yes"),OFFSET('Hygiene Data'!$H$8,0,10*ROW('Hygiene Data'!H117)),NA())</f>
        <v>#N/A</v>
      </c>
      <c r="BQ123" s="206" t="e">
        <f ca="1">+IF(AND(ISNUMBER(OFFSET('Hygiene Data'!$H$10,0,10*ROW('Hygiene Data'!H117))),'Data Summary'!EF123="Yes"),OFFSET('Hygiene Data'!$H$10,0,10*ROW('Hygiene Data'!H117)),NA())</f>
        <v>#N/A</v>
      </c>
    </row>
    <row r="124" spans="1:69" x14ac:dyDescent="0.25">
      <c r="A124" s="59" t="e">
        <f ca="1">+IF(OFFSET('Water Data'!$B$1,0,10*ROW('Water Data'!B118))="",NA(),OFFSET('Water Data'!$B$1,0,10*ROW('Water Data'!B118)))</f>
        <v>#N/A</v>
      </c>
      <c r="B124" s="59" t="e">
        <f ca="1">+IF(OFFSET('Water Data'!$A$3,0,10*ROW('Water Data'!A121))="",NA(),OFFSET('Water Data'!$A$3,0,10*ROW('Water Data'!A121)))</f>
        <v>#N/A</v>
      </c>
      <c r="C124" s="59" t="e">
        <f ca="1">+IF(OFFSET('Water Data'!$C$3,0,10*ROW('Water Data'!C121))="",NA(),OFFSET('Water Data'!$C$3,0,10*ROW('Water Data'!C121)))</f>
        <v>#N/A</v>
      </c>
      <c r="D124" s="433" t="e">
        <f ca="1">+IF(AND(ISNUMBER(OFFSET('Water Data'!$C$5,0,10*ROW('Water Data'!C118))),'Data Summary'!BS124="Yes"),100-OFFSET('Water Data'!$C$5,0,10*ROW('Water Data'!C118)),NA())</f>
        <v>#N/A</v>
      </c>
      <c r="E124" s="433" t="e">
        <f ca="1">+IF(AND(ISNUMBER(OFFSET('Water Data'!$C$7,0,10*ROW('Water Data'!C118))),'Data Summary'!BT124="Yes"),OFFSET('Water Data'!$C$7,0,10*ROW('Water Data'!C118)),NA())</f>
        <v>#N/A</v>
      </c>
      <c r="F124" s="433" t="e">
        <f ca="1">+IF(AND(ISNUMBER(OFFSET('Water Data'!$C$10,0,10*ROW('Water Data'!C118))),'Data Summary'!BU124="Yes"),OFFSET('Water Data'!$C$10,0,10*ROW('Water Data'!C118)),NA())</f>
        <v>#N/A</v>
      </c>
      <c r="G124" s="433" t="e">
        <f ca="1">+IF(AND(ISNUMBER(OFFSET('Water Data'!$D$5,0,10*ROW('Water Data'!D118))),'Data Summary'!BV124="Yes"),100-OFFSET('Water Data'!$D$5,0,10*ROW('Water Data'!D118)),NA())</f>
        <v>#N/A</v>
      </c>
      <c r="H124" s="433" t="e">
        <f ca="1">+IF(AND(ISNUMBER(OFFSET('Water Data'!$D$7,0,10*ROW('Water Data'!D118))),'Data Summary'!BW124="Yes"),OFFSET('Water Data'!$D$7,0,10*ROW('Water Data'!D118)),NA())</f>
        <v>#N/A</v>
      </c>
      <c r="I124" s="433" t="e">
        <f ca="1">+IF(AND(ISNUMBER(OFFSET('Water Data'!$D$10,0,10*ROW('Water Data'!D118))),'Data Summary'!BX124="Yes"),OFFSET('Water Data'!$D$10,0,10*ROW('Water Data'!D118)),NA())</f>
        <v>#N/A</v>
      </c>
      <c r="J124" s="433" t="e">
        <f ca="1">+IF(AND(ISNUMBER(OFFSET('Water Data'!$E$5,0,10*ROW('Water Data'!E118))),'Data Summary'!BY124="Yes"),100-OFFSET('Water Data'!$E$5,0,10*ROW('Water Data'!E118)),NA())</f>
        <v>#N/A</v>
      </c>
      <c r="K124" s="433" t="e">
        <f ca="1">+IF(AND(ISNUMBER(OFFSET('Water Data'!$E$7,0,10*ROW('Water Data'!E118))),'Data Summary'!BZ124="Yes"),OFFSET('Water Data'!$E$7,0,10*ROW('Water Data'!E118)),NA())</f>
        <v>#N/A</v>
      </c>
      <c r="L124" s="433" t="e">
        <f ca="1">+IF(AND(ISNUMBER(OFFSET('Water Data'!$E$10,0,10*ROW('Water Data'!E118))),'Data Summary'!CA124="Yes"),OFFSET('Water Data'!$E$10,0,10*ROW('Water Data'!E118)),NA())</f>
        <v>#N/A</v>
      </c>
      <c r="M124" s="433" t="e">
        <f ca="1">+IF(AND(ISNUMBER(OFFSET('Water Data'!$F$5,0,10*ROW('Water Data'!F118))),'Data Summary'!CB124="Yes"),100-OFFSET('Water Data'!$F$5,0,10*ROW('Water Data'!F118)),NA())</f>
        <v>#N/A</v>
      </c>
      <c r="N124" s="433" t="e">
        <f ca="1">+IF(AND(ISNUMBER(OFFSET('Water Data'!$F$7,0,10*ROW('Water Data'!F118))),'Data Summary'!CC124="Yes"),OFFSET('Water Data'!$F$7,0,10*ROW('Water Data'!F118)),NA())</f>
        <v>#N/A</v>
      </c>
      <c r="O124" s="433" t="e">
        <f ca="1">+IF(AND(ISNUMBER(OFFSET('Water Data'!$F$10,0,10*ROW('Water Data'!F118))),'Data Summary'!CD124="Yes"),OFFSET('Water Data'!$F$10,0,10*ROW('Water Data'!F118)),NA())</f>
        <v>#N/A</v>
      </c>
      <c r="P124" s="433" t="e">
        <f ca="1">+IF(AND(ISNUMBER(OFFSET('Water Data'!$G$5,0,10*ROW('Water Data'!G118))),'Data Summary'!CE124="Yes"),100-OFFSET('Water Data'!$G$5,0,10*ROW('Water Data'!G118)),NA())</f>
        <v>#N/A</v>
      </c>
      <c r="Q124" s="433" t="e">
        <f ca="1">+IF(AND(ISNUMBER(OFFSET('Water Data'!$G$7,0,10*ROW('Water Data'!G118))),'Data Summary'!CF124="Yes"),OFFSET('Water Data'!$G$7,0,10*ROW('Water Data'!G118)),NA())</f>
        <v>#N/A</v>
      </c>
      <c r="R124" s="433" t="e">
        <f ca="1">+IF(AND(ISNUMBER(OFFSET('Water Data'!$G$10,0,10*ROW('Water Data'!G118))),'Data Summary'!CG124="Yes"),OFFSET('Water Data'!$G$10,0,10*ROW('Water Data'!G118)),NA())</f>
        <v>#N/A</v>
      </c>
      <c r="S124" s="433" t="e">
        <f ca="1">+IF(AND(ISNUMBER(OFFSET('Water Data'!$H$5,0,10*ROW('Water Data'!H118))),'Data Summary'!CH124="Yes"),100-OFFSET('Water Data'!$H$5,0,10*ROW('Water Data'!H118)),NA())</f>
        <v>#N/A</v>
      </c>
      <c r="T124" s="433" t="e">
        <f ca="1">+IF(AND(ISNUMBER(OFFSET('Water Data'!$H$7,0,10*ROW('Water Data'!H118))),'Data Summary'!CI124="Yes"),OFFSET('Water Data'!$H$7,0,10*ROW('Water Data'!H118)),NA())</f>
        <v>#N/A</v>
      </c>
      <c r="U124" s="433" t="e">
        <f ca="1">+IF(AND(ISNUMBER(OFFSET('Water Data'!$H$10,0,10*ROW('Water Data'!H118))),'Data Summary'!CJ124="Yes"),OFFSET('Water Data'!$H$10,0,10*ROW('Water Data'!H118)),NA())</f>
        <v>#N/A</v>
      </c>
      <c r="V124" s="205" t="e">
        <f ca="1">+IF(AND(ISNUMBER(OFFSET('Sanitation Data'!$C$5,0,10*ROW('Sanitation Data'!C118))),'Data Summary'!CK124="Yes"),100-OFFSET('Sanitation Data'!$C$5,0,10*ROW('Sanitation Data'!C118)),NA())</f>
        <v>#N/A</v>
      </c>
      <c r="W124" s="205" t="e">
        <f ca="1">+IF(AND(ISNUMBER(OFFSET('Sanitation Data'!$C$7,0,10*ROW('Sanitation Data'!C118))),'Data Summary'!CL124="Yes"),OFFSET('Sanitation Data'!$C$7,0,10*ROW('Sanitation Data'!C118)),NA())</f>
        <v>#N/A</v>
      </c>
      <c r="X124" s="205" t="e">
        <f ca="1">+IF(AND(ISNUMBER(OFFSET('Sanitation Data'!$C$11,0,10*ROW('Sanitation Data'!C118))),'Data Summary'!CM124="Yes"),OFFSET('Sanitation Data'!$C$11,0,10*ROW('Sanitation Data'!C118)),NA())</f>
        <v>#N/A</v>
      </c>
      <c r="Y124" s="205" t="e">
        <f ca="1">+IF(AND(ISNUMBER(OFFSET('Sanitation Data'!$C$12,0,10*ROW('Sanitation Data'!C118))),'Data Summary'!CN124="Yes"),OFFSET('Sanitation Data'!$C$12,0,10*ROW('Sanitation Data'!C118)),NA())</f>
        <v>#N/A</v>
      </c>
      <c r="Z124" s="205" t="e">
        <f ca="1">+IF(AND(ISNUMBER(OFFSET('Sanitation Data'!$C$13,0,10*ROW('Sanitation Data'!C118))),'Data Summary'!CO124="Yes"),OFFSET('Sanitation Data'!$C$13,0,10*ROW('Sanitation Data'!C118)),NA())</f>
        <v>#N/A</v>
      </c>
      <c r="AA124" s="205" t="e">
        <f ca="1">+IF(AND(ISNUMBER(OFFSET('Sanitation Data'!$D$5,0,10*ROW('Sanitation Data'!D118))),'Data Summary'!CP124="Yes"),100-OFFSET('Sanitation Data'!$D$5,0,10*ROW('Sanitation Data'!D118)),NA())</f>
        <v>#N/A</v>
      </c>
      <c r="AB124" s="205" t="e">
        <f ca="1">+IF(AND(ISNUMBER(OFFSET('Sanitation Data'!$D$7,0,10*ROW('Sanitation Data'!D118))),'Data Summary'!CQ124="Yes"),OFFSET('Sanitation Data'!$D$7,0,10*ROW('Sanitation Data'!D118)),NA())</f>
        <v>#N/A</v>
      </c>
      <c r="AC124" s="205" t="e">
        <f ca="1">+IF(AND(ISNUMBER(OFFSET('Sanitation Data'!$D$11,0,10*ROW('Sanitation Data'!D118))),'Data Summary'!CR124="Yes"),OFFSET('Sanitation Data'!$D$11,0,10*ROW('Sanitation Data'!D118)),NA())</f>
        <v>#N/A</v>
      </c>
      <c r="AD124" s="205" t="e">
        <f ca="1">+IF(AND(ISNUMBER(OFFSET('Sanitation Data'!$D$12,0,10*ROW('Sanitation Data'!D118))),'Data Summary'!CS124="Yes"),OFFSET('Sanitation Data'!$D$12,0,10*ROW('Sanitation Data'!D118)),NA())</f>
        <v>#N/A</v>
      </c>
      <c r="AE124" s="205" t="e">
        <f ca="1">+IF(AND(ISNUMBER(OFFSET('Sanitation Data'!$D$13,0,10*ROW('Sanitation Data'!D118))),'Data Summary'!CT124="Yes"),OFFSET('Sanitation Data'!$D$13,0,10*ROW('Sanitation Data'!D118)),NA())</f>
        <v>#N/A</v>
      </c>
      <c r="AF124" s="205" t="e">
        <f ca="1">+IF(AND(ISNUMBER(OFFSET('Sanitation Data'!$E$5,0,10*ROW('Sanitation Data'!E118))),'Data Summary'!CU124="Yes"),100-OFFSET('Sanitation Data'!$E$5,0,10*ROW('Sanitation Data'!E118)),NA())</f>
        <v>#N/A</v>
      </c>
      <c r="AG124" s="205" t="e">
        <f ca="1">+IF(AND(ISNUMBER(OFFSET('Sanitation Data'!$E$7,0,10*ROW('Sanitation Data'!E118))),'Data Summary'!CV124="Yes"),OFFSET('Sanitation Data'!$E$7,0,10*ROW('Sanitation Data'!E118)),NA())</f>
        <v>#N/A</v>
      </c>
      <c r="AH124" s="205" t="e">
        <f ca="1">+IF(AND(ISNUMBER(OFFSET('Sanitation Data'!$E$11,0,10*ROW('Sanitation Data'!E118))),'Data Summary'!CW124="Yes"),OFFSET('Sanitation Data'!$E$11,0,10*ROW('Sanitation Data'!E118)),NA())</f>
        <v>#N/A</v>
      </c>
      <c r="AI124" s="205" t="e">
        <f ca="1">+IF(AND(ISNUMBER(OFFSET('Sanitation Data'!$E$12,0,10*ROW('Sanitation Data'!E118))),'Data Summary'!CX124="Yes"),OFFSET('Sanitation Data'!$E$12,0,10*ROW('Sanitation Data'!E118)),NA())</f>
        <v>#N/A</v>
      </c>
      <c r="AJ124" s="205" t="e">
        <f ca="1">+IF(AND(ISNUMBER(OFFSET('Sanitation Data'!$E$13,0,10*ROW('Sanitation Data'!E118))),'Data Summary'!CY124="Yes"),OFFSET('Sanitation Data'!$E$13,0,10*ROW('Sanitation Data'!E118)),NA())</f>
        <v>#N/A</v>
      </c>
      <c r="AK124" s="205" t="e">
        <f ca="1">+IF(AND(ISNUMBER(OFFSET('Sanitation Data'!$F$5,0,10*ROW('Sanitation Data'!F118))),'Data Summary'!CZ124="Yes"),100-OFFSET('Sanitation Data'!$F$5,0,10*ROW('Sanitation Data'!F118)),NA())</f>
        <v>#N/A</v>
      </c>
      <c r="AL124" s="205" t="e">
        <f ca="1">+IF(AND(ISNUMBER(OFFSET('Sanitation Data'!$F$7,0,10*ROW('Sanitation Data'!F118))),'Data Summary'!DA124="Yes"),OFFSET('Sanitation Data'!$F$7,0,10*ROW('Sanitation Data'!F118)),NA())</f>
        <v>#N/A</v>
      </c>
      <c r="AM124" s="205" t="e">
        <f ca="1">+IF(AND(ISNUMBER(OFFSET('Sanitation Data'!$F$11,0,10*ROW('Sanitation Data'!F118))),'Data Summary'!DB124="Yes"),OFFSET('Sanitation Data'!$F$11,0,10*ROW('Sanitation Data'!F118)),NA())</f>
        <v>#N/A</v>
      </c>
      <c r="AN124" s="205" t="e">
        <f ca="1">+IF(AND(ISNUMBER(OFFSET('Sanitation Data'!$F$12,0,10*ROW('Sanitation Data'!F118))),'Data Summary'!DC124="Yes"),OFFSET('Sanitation Data'!$F$12,0,10*ROW('Sanitation Data'!F118)),NA())</f>
        <v>#N/A</v>
      </c>
      <c r="AO124" s="205" t="e">
        <f ca="1">+IF(AND(ISNUMBER(OFFSET('Sanitation Data'!$F$13,0,10*ROW('Sanitation Data'!F118))),'Data Summary'!DD124="Yes"),OFFSET('Sanitation Data'!$F$13,0,10*ROW('Sanitation Data'!F118)),NA())</f>
        <v>#N/A</v>
      </c>
      <c r="AP124" s="205" t="e">
        <f ca="1">+IF(AND(ISNUMBER(OFFSET('Sanitation Data'!$G$5,0,10*ROW('Sanitation Data'!G118))),'Data Summary'!DE124="Yes"),100-OFFSET('Sanitation Data'!$G$5,0,10*ROW('Sanitation Data'!G118)),NA())</f>
        <v>#N/A</v>
      </c>
      <c r="AQ124" s="205" t="e">
        <f ca="1">+IF(AND(ISNUMBER(OFFSET('Sanitation Data'!$G$7,0,10*ROW('Sanitation Data'!G118))),'Data Summary'!DF124="Yes"),OFFSET('Sanitation Data'!$G$7,0,10*ROW('Sanitation Data'!G118)),NA())</f>
        <v>#N/A</v>
      </c>
      <c r="AR124" s="205" t="e">
        <f ca="1">+IF(AND(ISNUMBER(OFFSET('Sanitation Data'!$G$11,0,10*ROW('Sanitation Data'!G118))),'Data Summary'!DG124="Yes"),OFFSET('Sanitation Data'!$G$11,0,10*ROW('Sanitation Data'!G118)),NA())</f>
        <v>#N/A</v>
      </c>
      <c r="AS124" s="205" t="e">
        <f ca="1">+IF(AND(ISNUMBER(OFFSET('Sanitation Data'!$G$12,0,10*ROW('Sanitation Data'!G118))),'Data Summary'!DH124="Yes"),OFFSET('Sanitation Data'!$G$12,0,10*ROW('Sanitation Data'!G118)),NA())</f>
        <v>#N/A</v>
      </c>
      <c r="AT124" s="205" t="e">
        <f ca="1">+IF(AND(ISNUMBER(OFFSET('Sanitation Data'!$G$13,0,10*ROW('Sanitation Data'!G118))),'Data Summary'!DI124="Yes"),OFFSET('Sanitation Data'!$G$13,0,10*ROW('Sanitation Data'!G118)),NA())</f>
        <v>#N/A</v>
      </c>
      <c r="AU124" s="205" t="e">
        <f ca="1">+IF(AND(ISNUMBER(OFFSET('Sanitation Data'!$H$5,0,10*ROW('Sanitation Data'!H118))),'Data Summary'!DJ124="Yes"),100-OFFSET('Sanitation Data'!$H$5,0,10*ROW('Sanitation Data'!H118)),NA())</f>
        <v>#N/A</v>
      </c>
      <c r="AV124" s="205" t="e">
        <f ca="1">+IF(AND(ISNUMBER(OFFSET('Sanitation Data'!$H$7,0,10*ROW('Sanitation Data'!H118))),'Data Summary'!DK124="Yes"),OFFSET('Sanitation Data'!$H$7,0,10*ROW('Sanitation Data'!H118)),NA())</f>
        <v>#N/A</v>
      </c>
      <c r="AW124" s="205" t="e">
        <f ca="1">+IF(AND(ISNUMBER(OFFSET('Sanitation Data'!$H$11,0,10*ROW('Sanitation Data'!H118))),'Data Summary'!DL124="Yes"),OFFSET('Sanitation Data'!$H$11,0,10*ROW('Sanitation Data'!H118)),NA())</f>
        <v>#N/A</v>
      </c>
      <c r="AX124" s="205" t="e">
        <f ca="1">+IF(AND(ISNUMBER(OFFSET('Sanitation Data'!$H$12,0,10*ROW('Sanitation Data'!H118))),'Data Summary'!DM124="Yes"),OFFSET('Sanitation Data'!$H$12,0,10*ROW('Sanitation Data'!H118)),NA())</f>
        <v>#N/A</v>
      </c>
      <c r="AY124" s="205" t="e">
        <f ca="1">+IF(AND(ISNUMBER(OFFSET('Sanitation Data'!$H$13,0,10*ROW('Sanitation Data'!H118))),'Data Summary'!DN124="Yes"),OFFSET('Sanitation Data'!$H$13,0,10*ROW('Sanitation Data'!H118)),NA())</f>
        <v>#N/A</v>
      </c>
      <c r="AZ124" s="206" t="e">
        <f ca="1">+IF(AND(ISNUMBER(OFFSET('Hygiene Data'!$C$6,0,10*ROW('Hygiene Data'!C118))),'Data Summary'!DO124="Yes"),OFFSET('Hygiene Data'!$C$6,0,10*ROW('Hygiene Data'!C118)),NA())</f>
        <v>#N/A</v>
      </c>
      <c r="BA124" s="206" t="e">
        <f ca="1">+IF(AND(ISNUMBER(OFFSET('Hygiene Data'!$C$8,0,10*ROW('Hygiene Data'!C118))),'Data Summary'!DP124="Yes"),OFFSET('Hygiene Data'!$C$8,0,10*ROW('Hygiene Data'!C118)),NA())</f>
        <v>#N/A</v>
      </c>
      <c r="BB124" s="206" t="e">
        <f ca="1">+IF(AND(ISNUMBER(OFFSET('Hygiene Data'!$C$10,0,10*ROW('Hygiene Data'!C118))),'Data Summary'!DQ124="Yes"),OFFSET('Hygiene Data'!$C$10,0,10*ROW('Hygiene Data'!C118)),NA())</f>
        <v>#N/A</v>
      </c>
      <c r="BC124" s="206" t="e">
        <f ca="1">+IF(AND(ISNUMBER(OFFSET('Hygiene Data'!$D$6,0,10*ROW('Hygiene Data'!D118))),'Data Summary'!DR124="Yes"),OFFSET('Hygiene Data'!$D$6,0,10*ROW('Hygiene Data'!D118)),NA())</f>
        <v>#N/A</v>
      </c>
      <c r="BD124" s="206" t="e">
        <f ca="1">+IF(AND(ISNUMBER(OFFSET('Hygiene Data'!$D$8,0,10*ROW('Hygiene Data'!D118))),'Data Summary'!DS124="Yes"),OFFSET('Hygiene Data'!$D$8,0,10*ROW('Hygiene Data'!D118)),NA())</f>
        <v>#N/A</v>
      </c>
      <c r="BE124" s="206" t="e">
        <f ca="1">+IF(AND(ISNUMBER(OFFSET('Hygiene Data'!$D$10,0,10*ROW('Hygiene Data'!D118))),'Data Summary'!DT124="Yes"),OFFSET('Hygiene Data'!$D$10,0,10*ROW('Hygiene Data'!D118)),NA())</f>
        <v>#N/A</v>
      </c>
      <c r="BF124" s="206" t="e">
        <f ca="1">+IF(AND(ISNUMBER(OFFSET('Hygiene Data'!$E$6,0,10*ROW('Hygiene Data'!E118))),'Data Summary'!DU124="Yes"),OFFSET('Hygiene Data'!$E$6,0,10*ROW('Hygiene Data'!E118)),NA())</f>
        <v>#N/A</v>
      </c>
      <c r="BG124" s="206" t="e">
        <f ca="1">+IF(AND(ISNUMBER(OFFSET('Hygiene Data'!$E$8,0,10*ROW('Hygiene Data'!E118))),'Data Summary'!DV124="Yes"),OFFSET('Hygiene Data'!$E$8,0,10*ROW('Hygiene Data'!E118)),NA())</f>
        <v>#N/A</v>
      </c>
      <c r="BH124" s="206" t="e">
        <f ca="1">+IF(AND(ISNUMBER(OFFSET('Hygiene Data'!$E$10,0,10*ROW('Hygiene Data'!E118))),'Data Summary'!DW124="Yes"),OFFSET('Hygiene Data'!$E$10,0,10*ROW('Hygiene Data'!E118)),NA())</f>
        <v>#N/A</v>
      </c>
      <c r="BI124" s="206" t="e">
        <f ca="1">+IF(AND(ISNUMBER(OFFSET('Hygiene Data'!$F$6,0,10*ROW('Hygiene Data'!F118))),'Data Summary'!DX124="Yes"),OFFSET('Hygiene Data'!$F$6,0,10*ROW('Hygiene Data'!F118)),NA())</f>
        <v>#N/A</v>
      </c>
      <c r="BJ124" s="206" t="e">
        <f ca="1">+IF(AND(ISNUMBER(OFFSET('Hygiene Data'!$F$8,0,10*ROW('Hygiene Data'!F118))),'Data Summary'!DY124="Yes"),OFFSET('Hygiene Data'!$F$8,0,10*ROW('Hygiene Data'!F118)),NA())</f>
        <v>#N/A</v>
      </c>
      <c r="BK124" s="206" t="e">
        <f ca="1">+IF(AND(ISNUMBER(OFFSET('Hygiene Data'!$F$10,0,10*ROW('Hygiene Data'!F118))),'Data Summary'!DZ124="Yes"),OFFSET('Hygiene Data'!$F$10,0,10*ROW('Hygiene Data'!F118)),NA())</f>
        <v>#N/A</v>
      </c>
      <c r="BL124" s="206" t="e">
        <f ca="1">+IF(AND(ISNUMBER(OFFSET('Hygiene Data'!$G$6,0,10*ROW('Hygiene Data'!G118))),'Data Summary'!EA124="Yes"),OFFSET('Hygiene Data'!$G$6,0,10*ROW('Hygiene Data'!G118)),NA())</f>
        <v>#N/A</v>
      </c>
      <c r="BM124" s="206" t="e">
        <f ca="1">+IF(AND(ISNUMBER(OFFSET('Hygiene Data'!$G$8,0,10*ROW('Hygiene Data'!G118))),'Data Summary'!EB124="Yes"),OFFSET('Hygiene Data'!$G$8,0,10*ROW('Hygiene Data'!G118)),NA())</f>
        <v>#N/A</v>
      </c>
      <c r="BN124" s="206" t="e">
        <f ca="1">+IF(AND(ISNUMBER(OFFSET('Hygiene Data'!$G$10,0,10*ROW('Hygiene Data'!G118))),'Data Summary'!EC124="Yes"),OFFSET('Hygiene Data'!$G$10,0,10*ROW('Hygiene Data'!G118)),NA())</f>
        <v>#N/A</v>
      </c>
      <c r="BO124" s="206" t="e">
        <f ca="1">+IF(AND(ISNUMBER(OFFSET('Hygiene Data'!$H$6,0,10*ROW('Hygiene Data'!H118))),'Data Summary'!ED124="Yes"),OFFSET('Hygiene Data'!$H$6,0,10*ROW('Hygiene Data'!H118)),NA())</f>
        <v>#N/A</v>
      </c>
      <c r="BP124" s="206" t="e">
        <f ca="1">+IF(AND(ISNUMBER(OFFSET('Hygiene Data'!$H$8,0,10*ROW('Hygiene Data'!H118))),'Data Summary'!EE124="Yes"),OFFSET('Hygiene Data'!$H$8,0,10*ROW('Hygiene Data'!H118)),NA())</f>
        <v>#N/A</v>
      </c>
      <c r="BQ124" s="206" t="e">
        <f ca="1">+IF(AND(ISNUMBER(OFFSET('Hygiene Data'!$H$10,0,10*ROW('Hygiene Data'!H118))),'Data Summary'!EF124="Yes"),OFFSET('Hygiene Data'!$H$10,0,10*ROW('Hygiene Data'!H118)),NA())</f>
        <v>#N/A</v>
      </c>
    </row>
    <row r="125" spans="1:69" x14ac:dyDescent="0.25">
      <c r="A125" s="59" t="e">
        <f ca="1">+IF(OFFSET('Water Data'!$B$1,0,10*ROW('Water Data'!B119))="",NA(),OFFSET('Water Data'!$B$1,0,10*ROW('Water Data'!B119)))</f>
        <v>#N/A</v>
      </c>
      <c r="B125" s="59" t="e">
        <f ca="1">+IF(OFFSET('Water Data'!$A$3,0,10*ROW('Water Data'!A122))="",NA(),OFFSET('Water Data'!$A$3,0,10*ROW('Water Data'!A122)))</f>
        <v>#N/A</v>
      </c>
      <c r="C125" s="59" t="e">
        <f ca="1">+IF(OFFSET('Water Data'!$C$3,0,10*ROW('Water Data'!C122))="",NA(),OFFSET('Water Data'!$C$3,0,10*ROW('Water Data'!C122)))</f>
        <v>#N/A</v>
      </c>
      <c r="D125" s="433" t="e">
        <f ca="1">+IF(AND(ISNUMBER(OFFSET('Water Data'!$C$5,0,10*ROW('Water Data'!C119))),'Data Summary'!BS125="Yes"),100-OFFSET('Water Data'!$C$5,0,10*ROW('Water Data'!C119)),NA())</f>
        <v>#N/A</v>
      </c>
      <c r="E125" s="433" t="e">
        <f ca="1">+IF(AND(ISNUMBER(OFFSET('Water Data'!$C$7,0,10*ROW('Water Data'!C119))),'Data Summary'!BT125="Yes"),OFFSET('Water Data'!$C$7,0,10*ROW('Water Data'!C119)),NA())</f>
        <v>#N/A</v>
      </c>
      <c r="F125" s="433" t="e">
        <f ca="1">+IF(AND(ISNUMBER(OFFSET('Water Data'!$C$10,0,10*ROW('Water Data'!C119))),'Data Summary'!BU125="Yes"),OFFSET('Water Data'!$C$10,0,10*ROW('Water Data'!C119)),NA())</f>
        <v>#N/A</v>
      </c>
      <c r="G125" s="433" t="e">
        <f ca="1">+IF(AND(ISNUMBER(OFFSET('Water Data'!$D$5,0,10*ROW('Water Data'!D119))),'Data Summary'!BV125="Yes"),100-OFFSET('Water Data'!$D$5,0,10*ROW('Water Data'!D119)),NA())</f>
        <v>#N/A</v>
      </c>
      <c r="H125" s="433" t="e">
        <f ca="1">+IF(AND(ISNUMBER(OFFSET('Water Data'!$D$7,0,10*ROW('Water Data'!D119))),'Data Summary'!BW125="Yes"),OFFSET('Water Data'!$D$7,0,10*ROW('Water Data'!D119)),NA())</f>
        <v>#N/A</v>
      </c>
      <c r="I125" s="433" t="e">
        <f ca="1">+IF(AND(ISNUMBER(OFFSET('Water Data'!$D$10,0,10*ROW('Water Data'!D119))),'Data Summary'!BX125="Yes"),OFFSET('Water Data'!$D$10,0,10*ROW('Water Data'!D119)),NA())</f>
        <v>#N/A</v>
      </c>
      <c r="J125" s="433" t="e">
        <f ca="1">+IF(AND(ISNUMBER(OFFSET('Water Data'!$E$5,0,10*ROW('Water Data'!E119))),'Data Summary'!BY125="Yes"),100-OFFSET('Water Data'!$E$5,0,10*ROW('Water Data'!E119)),NA())</f>
        <v>#N/A</v>
      </c>
      <c r="K125" s="433" t="e">
        <f ca="1">+IF(AND(ISNUMBER(OFFSET('Water Data'!$E$7,0,10*ROW('Water Data'!E119))),'Data Summary'!BZ125="Yes"),OFFSET('Water Data'!$E$7,0,10*ROW('Water Data'!E119)),NA())</f>
        <v>#N/A</v>
      </c>
      <c r="L125" s="433" t="e">
        <f ca="1">+IF(AND(ISNUMBER(OFFSET('Water Data'!$E$10,0,10*ROW('Water Data'!E119))),'Data Summary'!CA125="Yes"),OFFSET('Water Data'!$E$10,0,10*ROW('Water Data'!E119)),NA())</f>
        <v>#N/A</v>
      </c>
      <c r="M125" s="433" t="e">
        <f ca="1">+IF(AND(ISNUMBER(OFFSET('Water Data'!$F$5,0,10*ROW('Water Data'!F119))),'Data Summary'!CB125="Yes"),100-OFFSET('Water Data'!$F$5,0,10*ROW('Water Data'!F119)),NA())</f>
        <v>#N/A</v>
      </c>
      <c r="N125" s="433" t="e">
        <f ca="1">+IF(AND(ISNUMBER(OFFSET('Water Data'!$F$7,0,10*ROW('Water Data'!F119))),'Data Summary'!CC125="Yes"),OFFSET('Water Data'!$F$7,0,10*ROW('Water Data'!F119)),NA())</f>
        <v>#N/A</v>
      </c>
      <c r="O125" s="433" t="e">
        <f ca="1">+IF(AND(ISNUMBER(OFFSET('Water Data'!$F$10,0,10*ROW('Water Data'!F119))),'Data Summary'!CD125="Yes"),OFFSET('Water Data'!$F$10,0,10*ROW('Water Data'!F119)),NA())</f>
        <v>#N/A</v>
      </c>
      <c r="P125" s="433" t="e">
        <f ca="1">+IF(AND(ISNUMBER(OFFSET('Water Data'!$G$5,0,10*ROW('Water Data'!G119))),'Data Summary'!CE125="Yes"),100-OFFSET('Water Data'!$G$5,0,10*ROW('Water Data'!G119)),NA())</f>
        <v>#N/A</v>
      </c>
      <c r="Q125" s="433" t="e">
        <f ca="1">+IF(AND(ISNUMBER(OFFSET('Water Data'!$G$7,0,10*ROW('Water Data'!G119))),'Data Summary'!CF125="Yes"),OFFSET('Water Data'!$G$7,0,10*ROW('Water Data'!G119)),NA())</f>
        <v>#N/A</v>
      </c>
      <c r="R125" s="433" t="e">
        <f ca="1">+IF(AND(ISNUMBER(OFFSET('Water Data'!$G$10,0,10*ROW('Water Data'!G119))),'Data Summary'!CG125="Yes"),OFFSET('Water Data'!$G$10,0,10*ROW('Water Data'!G119)),NA())</f>
        <v>#N/A</v>
      </c>
      <c r="S125" s="433" t="e">
        <f ca="1">+IF(AND(ISNUMBER(OFFSET('Water Data'!$H$5,0,10*ROW('Water Data'!H119))),'Data Summary'!CH125="Yes"),100-OFFSET('Water Data'!$H$5,0,10*ROW('Water Data'!H119)),NA())</f>
        <v>#N/A</v>
      </c>
      <c r="T125" s="433" t="e">
        <f ca="1">+IF(AND(ISNUMBER(OFFSET('Water Data'!$H$7,0,10*ROW('Water Data'!H119))),'Data Summary'!CI125="Yes"),OFFSET('Water Data'!$H$7,0,10*ROW('Water Data'!H119)),NA())</f>
        <v>#N/A</v>
      </c>
      <c r="U125" s="433" t="e">
        <f ca="1">+IF(AND(ISNUMBER(OFFSET('Water Data'!$H$10,0,10*ROW('Water Data'!H119))),'Data Summary'!CJ125="Yes"),OFFSET('Water Data'!$H$10,0,10*ROW('Water Data'!H119)),NA())</f>
        <v>#N/A</v>
      </c>
      <c r="V125" s="205" t="e">
        <f ca="1">+IF(AND(ISNUMBER(OFFSET('Sanitation Data'!$C$5,0,10*ROW('Sanitation Data'!C119))),'Data Summary'!CK125="Yes"),100-OFFSET('Sanitation Data'!$C$5,0,10*ROW('Sanitation Data'!C119)),NA())</f>
        <v>#N/A</v>
      </c>
      <c r="W125" s="205" t="e">
        <f ca="1">+IF(AND(ISNUMBER(OFFSET('Sanitation Data'!$C$7,0,10*ROW('Sanitation Data'!C119))),'Data Summary'!CL125="Yes"),OFFSET('Sanitation Data'!$C$7,0,10*ROW('Sanitation Data'!C119)),NA())</f>
        <v>#N/A</v>
      </c>
      <c r="X125" s="205" t="e">
        <f ca="1">+IF(AND(ISNUMBER(OFFSET('Sanitation Data'!$C$11,0,10*ROW('Sanitation Data'!C119))),'Data Summary'!CM125="Yes"),OFFSET('Sanitation Data'!$C$11,0,10*ROW('Sanitation Data'!C119)),NA())</f>
        <v>#N/A</v>
      </c>
      <c r="Y125" s="205" t="e">
        <f ca="1">+IF(AND(ISNUMBER(OFFSET('Sanitation Data'!$C$12,0,10*ROW('Sanitation Data'!C119))),'Data Summary'!CN125="Yes"),OFFSET('Sanitation Data'!$C$12,0,10*ROW('Sanitation Data'!C119)),NA())</f>
        <v>#N/A</v>
      </c>
      <c r="Z125" s="205" t="e">
        <f ca="1">+IF(AND(ISNUMBER(OFFSET('Sanitation Data'!$C$13,0,10*ROW('Sanitation Data'!C119))),'Data Summary'!CO125="Yes"),OFFSET('Sanitation Data'!$C$13,0,10*ROW('Sanitation Data'!C119)),NA())</f>
        <v>#N/A</v>
      </c>
      <c r="AA125" s="205" t="e">
        <f ca="1">+IF(AND(ISNUMBER(OFFSET('Sanitation Data'!$D$5,0,10*ROW('Sanitation Data'!D119))),'Data Summary'!CP125="Yes"),100-OFFSET('Sanitation Data'!$D$5,0,10*ROW('Sanitation Data'!D119)),NA())</f>
        <v>#N/A</v>
      </c>
      <c r="AB125" s="205" t="e">
        <f ca="1">+IF(AND(ISNUMBER(OFFSET('Sanitation Data'!$D$7,0,10*ROW('Sanitation Data'!D119))),'Data Summary'!CQ125="Yes"),OFFSET('Sanitation Data'!$D$7,0,10*ROW('Sanitation Data'!D119)),NA())</f>
        <v>#N/A</v>
      </c>
      <c r="AC125" s="205" t="e">
        <f ca="1">+IF(AND(ISNUMBER(OFFSET('Sanitation Data'!$D$11,0,10*ROW('Sanitation Data'!D119))),'Data Summary'!CR125="Yes"),OFFSET('Sanitation Data'!$D$11,0,10*ROW('Sanitation Data'!D119)),NA())</f>
        <v>#N/A</v>
      </c>
      <c r="AD125" s="205" t="e">
        <f ca="1">+IF(AND(ISNUMBER(OFFSET('Sanitation Data'!$D$12,0,10*ROW('Sanitation Data'!D119))),'Data Summary'!CS125="Yes"),OFFSET('Sanitation Data'!$D$12,0,10*ROW('Sanitation Data'!D119)),NA())</f>
        <v>#N/A</v>
      </c>
      <c r="AE125" s="205" t="e">
        <f ca="1">+IF(AND(ISNUMBER(OFFSET('Sanitation Data'!$D$13,0,10*ROW('Sanitation Data'!D119))),'Data Summary'!CT125="Yes"),OFFSET('Sanitation Data'!$D$13,0,10*ROW('Sanitation Data'!D119)),NA())</f>
        <v>#N/A</v>
      </c>
      <c r="AF125" s="205" t="e">
        <f ca="1">+IF(AND(ISNUMBER(OFFSET('Sanitation Data'!$E$5,0,10*ROW('Sanitation Data'!E119))),'Data Summary'!CU125="Yes"),100-OFFSET('Sanitation Data'!$E$5,0,10*ROW('Sanitation Data'!E119)),NA())</f>
        <v>#N/A</v>
      </c>
      <c r="AG125" s="205" t="e">
        <f ca="1">+IF(AND(ISNUMBER(OFFSET('Sanitation Data'!$E$7,0,10*ROW('Sanitation Data'!E119))),'Data Summary'!CV125="Yes"),OFFSET('Sanitation Data'!$E$7,0,10*ROW('Sanitation Data'!E119)),NA())</f>
        <v>#N/A</v>
      </c>
      <c r="AH125" s="205" t="e">
        <f ca="1">+IF(AND(ISNUMBER(OFFSET('Sanitation Data'!$E$11,0,10*ROW('Sanitation Data'!E119))),'Data Summary'!CW125="Yes"),OFFSET('Sanitation Data'!$E$11,0,10*ROW('Sanitation Data'!E119)),NA())</f>
        <v>#N/A</v>
      </c>
      <c r="AI125" s="205" t="e">
        <f ca="1">+IF(AND(ISNUMBER(OFFSET('Sanitation Data'!$E$12,0,10*ROW('Sanitation Data'!E119))),'Data Summary'!CX125="Yes"),OFFSET('Sanitation Data'!$E$12,0,10*ROW('Sanitation Data'!E119)),NA())</f>
        <v>#N/A</v>
      </c>
      <c r="AJ125" s="205" t="e">
        <f ca="1">+IF(AND(ISNUMBER(OFFSET('Sanitation Data'!$E$13,0,10*ROW('Sanitation Data'!E119))),'Data Summary'!CY125="Yes"),OFFSET('Sanitation Data'!$E$13,0,10*ROW('Sanitation Data'!E119)),NA())</f>
        <v>#N/A</v>
      </c>
      <c r="AK125" s="205" t="e">
        <f ca="1">+IF(AND(ISNUMBER(OFFSET('Sanitation Data'!$F$5,0,10*ROW('Sanitation Data'!F119))),'Data Summary'!CZ125="Yes"),100-OFFSET('Sanitation Data'!$F$5,0,10*ROW('Sanitation Data'!F119)),NA())</f>
        <v>#N/A</v>
      </c>
      <c r="AL125" s="205" t="e">
        <f ca="1">+IF(AND(ISNUMBER(OFFSET('Sanitation Data'!$F$7,0,10*ROW('Sanitation Data'!F119))),'Data Summary'!DA125="Yes"),OFFSET('Sanitation Data'!$F$7,0,10*ROW('Sanitation Data'!F119)),NA())</f>
        <v>#N/A</v>
      </c>
      <c r="AM125" s="205" t="e">
        <f ca="1">+IF(AND(ISNUMBER(OFFSET('Sanitation Data'!$F$11,0,10*ROW('Sanitation Data'!F119))),'Data Summary'!DB125="Yes"),OFFSET('Sanitation Data'!$F$11,0,10*ROW('Sanitation Data'!F119)),NA())</f>
        <v>#N/A</v>
      </c>
      <c r="AN125" s="205" t="e">
        <f ca="1">+IF(AND(ISNUMBER(OFFSET('Sanitation Data'!$F$12,0,10*ROW('Sanitation Data'!F119))),'Data Summary'!DC125="Yes"),OFFSET('Sanitation Data'!$F$12,0,10*ROW('Sanitation Data'!F119)),NA())</f>
        <v>#N/A</v>
      </c>
      <c r="AO125" s="205" t="e">
        <f ca="1">+IF(AND(ISNUMBER(OFFSET('Sanitation Data'!$F$13,0,10*ROW('Sanitation Data'!F119))),'Data Summary'!DD125="Yes"),OFFSET('Sanitation Data'!$F$13,0,10*ROW('Sanitation Data'!F119)),NA())</f>
        <v>#N/A</v>
      </c>
      <c r="AP125" s="205" t="e">
        <f ca="1">+IF(AND(ISNUMBER(OFFSET('Sanitation Data'!$G$5,0,10*ROW('Sanitation Data'!G119))),'Data Summary'!DE125="Yes"),100-OFFSET('Sanitation Data'!$G$5,0,10*ROW('Sanitation Data'!G119)),NA())</f>
        <v>#N/A</v>
      </c>
      <c r="AQ125" s="205" t="e">
        <f ca="1">+IF(AND(ISNUMBER(OFFSET('Sanitation Data'!$G$7,0,10*ROW('Sanitation Data'!G119))),'Data Summary'!DF125="Yes"),OFFSET('Sanitation Data'!$G$7,0,10*ROW('Sanitation Data'!G119)),NA())</f>
        <v>#N/A</v>
      </c>
      <c r="AR125" s="205" t="e">
        <f ca="1">+IF(AND(ISNUMBER(OFFSET('Sanitation Data'!$G$11,0,10*ROW('Sanitation Data'!G119))),'Data Summary'!DG125="Yes"),OFFSET('Sanitation Data'!$G$11,0,10*ROW('Sanitation Data'!G119)),NA())</f>
        <v>#N/A</v>
      </c>
      <c r="AS125" s="205" t="e">
        <f ca="1">+IF(AND(ISNUMBER(OFFSET('Sanitation Data'!$G$12,0,10*ROW('Sanitation Data'!G119))),'Data Summary'!DH125="Yes"),OFFSET('Sanitation Data'!$G$12,0,10*ROW('Sanitation Data'!G119)),NA())</f>
        <v>#N/A</v>
      </c>
      <c r="AT125" s="205" t="e">
        <f ca="1">+IF(AND(ISNUMBER(OFFSET('Sanitation Data'!$G$13,0,10*ROW('Sanitation Data'!G119))),'Data Summary'!DI125="Yes"),OFFSET('Sanitation Data'!$G$13,0,10*ROW('Sanitation Data'!G119)),NA())</f>
        <v>#N/A</v>
      </c>
      <c r="AU125" s="205" t="e">
        <f ca="1">+IF(AND(ISNUMBER(OFFSET('Sanitation Data'!$H$5,0,10*ROW('Sanitation Data'!H119))),'Data Summary'!DJ125="Yes"),100-OFFSET('Sanitation Data'!$H$5,0,10*ROW('Sanitation Data'!H119)),NA())</f>
        <v>#N/A</v>
      </c>
      <c r="AV125" s="205" t="e">
        <f ca="1">+IF(AND(ISNUMBER(OFFSET('Sanitation Data'!$H$7,0,10*ROW('Sanitation Data'!H119))),'Data Summary'!DK125="Yes"),OFFSET('Sanitation Data'!$H$7,0,10*ROW('Sanitation Data'!H119)),NA())</f>
        <v>#N/A</v>
      </c>
      <c r="AW125" s="205" t="e">
        <f ca="1">+IF(AND(ISNUMBER(OFFSET('Sanitation Data'!$H$11,0,10*ROW('Sanitation Data'!H119))),'Data Summary'!DL125="Yes"),OFFSET('Sanitation Data'!$H$11,0,10*ROW('Sanitation Data'!H119)),NA())</f>
        <v>#N/A</v>
      </c>
      <c r="AX125" s="205" t="e">
        <f ca="1">+IF(AND(ISNUMBER(OFFSET('Sanitation Data'!$H$12,0,10*ROW('Sanitation Data'!H119))),'Data Summary'!DM125="Yes"),OFFSET('Sanitation Data'!$H$12,0,10*ROW('Sanitation Data'!H119)),NA())</f>
        <v>#N/A</v>
      </c>
      <c r="AY125" s="205" t="e">
        <f ca="1">+IF(AND(ISNUMBER(OFFSET('Sanitation Data'!$H$13,0,10*ROW('Sanitation Data'!H119))),'Data Summary'!DN125="Yes"),OFFSET('Sanitation Data'!$H$13,0,10*ROW('Sanitation Data'!H119)),NA())</f>
        <v>#N/A</v>
      </c>
      <c r="AZ125" s="206" t="e">
        <f ca="1">+IF(AND(ISNUMBER(OFFSET('Hygiene Data'!$C$6,0,10*ROW('Hygiene Data'!C119))),'Data Summary'!DO125="Yes"),OFFSET('Hygiene Data'!$C$6,0,10*ROW('Hygiene Data'!C119)),NA())</f>
        <v>#N/A</v>
      </c>
      <c r="BA125" s="206" t="e">
        <f ca="1">+IF(AND(ISNUMBER(OFFSET('Hygiene Data'!$C$8,0,10*ROW('Hygiene Data'!C119))),'Data Summary'!DP125="Yes"),OFFSET('Hygiene Data'!$C$8,0,10*ROW('Hygiene Data'!C119)),NA())</f>
        <v>#N/A</v>
      </c>
      <c r="BB125" s="206" t="e">
        <f ca="1">+IF(AND(ISNUMBER(OFFSET('Hygiene Data'!$C$10,0,10*ROW('Hygiene Data'!C119))),'Data Summary'!DQ125="Yes"),OFFSET('Hygiene Data'!$C$10,0,10*ROW('Hygiene Data'!C119)),NA())</f>
        <v>#N/A</v>
      </c>
      <c r="BC125" s="206" t="e">
        <f ca="1">+IF(AND(ISNUMBER(OFFSET('Hygiene Data'!$D$6,0,10*ROW('Hygiene Data'!D119))),'Data Summary'!DR125="Yes"),OFFSET('Hygiene Data'!$D$6,0,10*ROW('Hygiene Data'!D119)),NA())</f>
        <v>#N/A</v>
      </c>
      <c r="BD125" s="206" t="e">
        <f ca="1">+IF(AND(ISNUMBER(OFFSET('Hygiene Data'!$D$8,0,10*ROW('Hygiene Data'!D119))),'Data Summary'!DS125="Yes"),OFFSET('Hygiene Data'!$D$8,0,10*ROW('Hygiene Data'!D119)),NA())</f>
        <v>#N/A</v>
      </c>
      <c r="BE125" s="206" t="e">
        <f ca="1">+IF(AND(ISNUMBER(OFFSET('Hygiene Data'!$D$10,0,10*ROW('Hygiene Data'!D119))),'Data Summary'!DT125="Yes"),OFFSET('Hygiene Data'!$D$10,0,10*ROW('Hygiene Data'!D119)),NA())</f>
        <v>#N/A</v>
      </c>
      <c r="BF125" s="206" t="e">
        <f ca="1">+IF(AND(ISNUMBER(OFFSET('Hygiene Data'!$E$6,0,10*ROW('Hygiene Data'!E119))),'Data Summary'!DU125="Yes"),OFFSET('Hygiene Data'!$E$6,0,10*ROW('Hygiene Data'!E119)),NA())</f>
        <v>#N/A</v>
      </c>
      <c r="BG125" s="206" t="e">
        <f ca="1">+IF(AND(ISNUMBER(OFFSET('Hygiene Data'!$E$8,0,10*ROW('Hygiene Data'!E119))),'Data Summary'!DV125="Yes"),OFFSET('Hygiene Data'!$E$8,0,10*ROW('Hygiene Data'!E119)),NA())</f>
        <v>#N/A</v>
      </c>
      <c r="BH125" s="206" t="e">
        <f ca="1">+IF(AND(ISNUMBER(OFFSET('Hygiene Data'!$E$10,0,10*ROW('Hygiene Data'!E119))),'Data Summary'!DW125="Yes"),OFFSET('Hygiene Data'!$E$10,0,10*ROW('Hygiene Data'!E119)),NA())</f>
        <v>#N/A</v>
      </c>
      <c r="BI125" s="206" t="e">
        <f ca="1">+IF(AND(ISNUMBER(OFFSET('Hygiene Data'!$F$6,0,10*ROW('Hygiene Data'!F119))),'Data Summary'!DX125="Yes"),OFFSET('Hygiene Data'!$F$6,0,10*ROW('Hygiene Data'!F119)),NA())</f>
        <v>#N/A</v>
      </c>
      <c r="BJ125" s="206" t="e">
        <f ca="1">+IF(AND(ISNUMBER(OFFSET('Hygiene Data'!$F$8,0,10*ROW('Hygiene Data'!F119))),'Data Summary'!DY125="Yes"),OFFSET('Hygiene Data'!$F$8,0,10*ROW('Hygiene Data'!F119)),NA())</f>
        <v>#N/A</v>
      </c>
      <c r="BK125" s="206" t="e">
        <f ca="1">+IF(AND(ISNUMBER(OFFSET('Hygiene Data'!$F$10,0,10*ROW('Hygiene Data'!F119))),'Data Summary'!DZ125="Yes"),OFFSET('Hygiene Data'!$F$10,0,10*ROW('Hygiene Data'!F119)),NA())</f>
        <v>#N/A</v>
      </c>
      <c r="BL125" s="206" t="e">
        <f ca="1">+IF(AND(ISNUMBER(OFFSET('Hygiene Data'!$G$6,0,10*ROW('Hygiene Data'!G119))),'Data Summary'!EA125="Yes"),OFFSET('Hygiene Data'!$G$6,0,10*ROW('Hygiene Data'!G119)),NA())</f>
        <v>#N/A</v>
      </c>
      <c r="BM125" s="206" t="e">
        <f ca="1">+IF(AND(ISNUMBER(OFFSET('Hygiene Data'!$G$8,0,10*ROW('Hygiene Data'!G119))),'Data Summary'!EB125="Yes"),OFFSET('Hygiene Data'!$G$8,0,10*ROW('Hygiene Data'!G119)),NA())</f>
        <v>#N/A</v>
      </c>
      <c r="BN125" s="206" t="e">
        <f ca="1">+IF(AND(ISNUMBER(OFFSET('Hygiene Data'!$G$10,0,10*ROW('Hygiene Data'!G119))),'Data Summary'!EC125="Yes"),OFFSET('Hygiene Data'!$G$10,0,10*ROW('Hygiene Data'!G119)),NA())</f>
        <v>#N/A</v>
      </c>
      <c r="BO125" s="206" t="e">
        <f ca="1">+IF(AND(ISNUMBER(OFFSET('Hygiene Data'!$H$6,0,10*ROW('Hygiene Data'!H119))),'Data Summary'!ED125="Yes"),OFFSET('Hygiene Data'!$H$6,0,10*ROW('Hygiene Data'!H119)),NA())</f>
        <v>#N/A</v>
      </c>
      <c r="BP125" s="206" t="e">
        <f ca="1">+IF(AND(ISNUMBER(OFFSET('Hygiene Data'!$H$8,0,10*ROW('Hygiene Data'!H119))),'Data Summary'!EE125="Yes"),OFFSET('Hygiene Data'!$H$8,0,10*ROW('Hygiene Data'!H119)),NA())</f>
        <v>#N/A</v>
      </c>
      <c r="BQ125" s="206" t="e">
        <f ca="1">+IF(AND(ISNUMBER(OFFSET('Hygiene Data'!$H$10,0,10*ROW('Hygiene Data'!H119))),'Data Summary'!EF125="Yes"),OFFSET('Hygiene Data'!$H$10,0,10*ROW('Hygiene Data'!H119)),NA())</f>
        <v>#N/A</v>
      </c>
    </row>
    <row r="126" spans="1:69" x14ac:dyDescent="0.25">
      <c r="A126" s="59" t="e">
        <f ca="1">+IF(OFFSET('Water Data'!$B$1,0,10*ROW('Water Data'!B120))="",NA(),OFFSET('Water Data'!$B$1,0,10*ROW('Water Data'!B120)))</f>
        <v>#N/A</v>
      </c>
      <c r="B126" s="59" t="e">
        <f ca="1">+IF(OFFSET('Water Data'!$A$3,0,10*ROW('Water Data'!A123))="",NA(),OFFSET('Water Data'!$A$3,0,10*ROW('Water Data'!A123)))</f>
        <v>#N/A</v>
      </c>
      <c r="C126" s="59" t="e">
        <f ca="1">+IF(OFFSET('Water Data'!$C$3,0,10*ROW('Water Data'!C123))="",NA(),OFFSET('Water Data'!$C$3,0,10*ROW('Water Data'!C123)))</f>
        <v>#N/A</v>
      </c>
      <c r="D126" s="433" t="e">
        <f ca="1">+IF(AND(ISNUMBER(OFFSET('Water Data'!$C$5,0,10*ROW('Water Data'!C120))),'Data Summary'!BS126="Yes"),100-OFFSET('Water Data'!$C$5,0,10*ROW('Water Data'!C120)),NA())</f>
        <v>#N/A</v>
      </c>
      <c r="E126" s="433" t="e">
        <f ca="1">+IF(AND(ISNUMBER(OFFSET('Water Data'!$C$7,0,10*ROW('Water Data'!C120))),'Data Summary'!BT126="Yes"),OFFSET('Water Data'!$C$7,0,10*ROW('Water Data'!C120)),NA())</f>
        <v>#N/A</v>
      </c>
      <c r="F126" s="433" t="e">
        <f ca="1">+IF(AND(ISNUMBER(OFFSET('Water Data'!$C$10,0,10*ROW('Water Data'!C120))),'Data Summary'!BU126="Yes"),OFFSET('Water Data'!$C$10,0,10*ROW('Water Data'!C120)),NA())</f>
        <v>#N/A</v>
      </c>
      <c r="G126" s="433" t="e">
        <f ca="1">+IF(AND(ISNUMBER(OFFSET('Water Data'!$D$5,0,10*ROW('Water Data'!D120))),'Data Summary'!BV126="Yes"),100-OFFSET('Water Data'!$D$5,0,10*ROW('Water Data'!D120)),NA())</f>
        <v>#N/A</v>
      </c>
      <c r="H126" s="433" t="e">
        <f ca="1">+IF(AND(ISNUMBER(OFFSET('Water Data'!$D$7,0,10*ROW('Water Data'!D120))),'Data Summary'!BW126="Yes"),OFFSET('Water Data'!$D$7,0,10*ROW('Water Data'!D120)),NA())</f>
        <v>#N/A</v>
      </c>
      <c r="I126" s="433" t="e">
        <f ca="1">+IF(AND(ISNUMBER(OFFSET('Water Data'!$D$10,0,10*ROW('Water Data'!D120))),'Data Summary'!BX126="Yes"),OFFSET('Water Data'!$D$10,0,10*ROW('Water Data'!D120)),NA())</f>
        <v>#N/A</v>
      </c>
      <c r="J126" s="433" t="e">
        <f ca="1">+IF(AND(ISNUMBER(OFFSET('Water Data'!$E$5,0,10*ROW('Water Data'!E120))),'Data Summary'!BY126="Yes"),100-OFFSET('Water Data'!$E$5,0,10*ROW('Water Data'!E120)),NA())</f>
        <v>#N/A</v>
      </c>
      <c r="K126" s="433" t="e">
        <f ca="1">+IF(AND(ISNUMBER(OFFSET('Water Data'!$E$7,0,10*ROW('Water Data'!E120))),'Data Summary'!BZ126="Yes"),OFFSET('Water Data'!$E$7,0,10*ROW('Water Data'!E120)),NA())</f>
        <v>#N/A</v>
      </c>
      <c r="L126" s="433" t="e">
        <f ca="1">+IF(AND(ISNUMBER(OFFSET('Water Data'!$E$10,0,10*ROW('Water Data'!E120))),'Data Summary'!CA126="Yes"),OFFSET('Water Data'!$E$10,0,10*ROW('Water Data'!E120)),NA())</f>
        <v>#N/A</v>
      </c>
      <c r="M126" s="433" t="e">
        <f ca="1">+IF(AND(ISNUMBER(OFFSET('Water Data'!$F$5,0,10*ROW('Water Data'!F120))),'Data Summary'!CB126="Yes"),100-OFFSET('Water Data'!$F$5,0,10*ROW('Water Data'!F120)),NA())</f>
        <v>#N/A</v>
      </c>
      <c r="N126" s="433" t="e">
        <f ca="1">+IF(AND(ISNUMBER(OFFSET('Water Data'!$F$7,0,10*ROW('Water Data'!F120))),'Data Summary'!CC126="Yes"),OFFSET('Water Data'!$F$7,0,10*ROW('Water Data'!F120)),NA())</f>
        <v>#N/A</v>
      </c>
      <c r="O126" s="433" t="e">
        <f ca="1">+IF(AND(ISNUMBER(OFFSET('Water Data'!$F$10,0,10*ROW('Water Data'!F120))),'Data Summary'!CD126="Yes"),OFFSET('Water Data'!$F$10,0,10*ROW('Water Data'!F120)),NA())</f>
        <v>#N/A</v>
      </c>
      <c r="P126" s="433" t="e">
        <f ca="1">+IF(AND(ISNUMBER(OFFSET('Water Data'!$G$5,0,10*ROW('Water Data'!G120))),'Data Summary'!CE126="Yes"),100-OFFSET('Water Data'!$G$5,0,10*ROW('Water Data'!G120)),NA())</f>
        <v>#N/A</v>
      </c>
      <c r="Q126" s="433" t="e">
        <f ca="1">+IF(AND(ISNUMBER(OFFSET('Water Data'!$G$7,0,10*ROW('Water Data'!G120))),'Data Summary'!CF126="Yes"),OFFSET('Water Data'!$G$7,0,10*ROW('Water Data'!G120)),NA())</f>
        <v>#N/A</v>
      </c>
      <c r="R126" s="433" t="e">
        <f ca="1">+IF(AND(ISNUMBER(OFFSET('Water Data'!$G$10,0,10*ROW('Water Data'!G120))),'Data Summary'!CG126="Yes"),OFFSET('Water Data'!$G$10,0,10*ROW('Water Data'!G120)),NA())</f>
        <v>#N/A</v>
      </c>
      <c r="S126" s="433" t="e">
        <f ca="1">+IF(AND(ISNUMBER(OFFSET('Water Data'!$H$5,0,10*ROW('Water Data'!H120))),'Data Summary'!CH126="Yes"),100-OFFSET('Water Data'!$H$5,0,10*ROW('Water Data'!H120)),NA())</f>
        <v>#N/A</v>
      </c>
      <c r="T126" s="433" t="e">
        <f ca="1">+IF(AND(ISNUMBER(OFFSET('Water Data'!$H$7,0,10*ROW('Water Data'!H120))),'Data Summary'!CI126="Yes"),OFFSET('Water Data'!$H$7,0,10*ROW('Water Data'!H120)),NA())</f>
        <v>#N/A</v>
      </c>
      <c r="U126" s="433" t="e">
        <f ca="1">+IF(AND(ISNUMBER(OFFSET('Water Data'!$H$10,0,10*ROW('Water Data'!H120))),'Data Summary'!CJ126="Yes"),OFFSET('Water Data'!$H$10,0,10*ROW('Water Data'!H120)),NA())</f>
        <v>#N/A</v>
      </c>
      <c r="V126" s="205" t="e">
        <f ca="1">+IF(AND(ISNUMBER(OFFSET('Sanitation Data'!$C$5,0,10*ROW('Sanitation Data'!C120))),'Data Summary'!CK126="Yes"),100-OFFSET('Sanitation Data'!$C$5,0,10*ROW('Sanitation Data'!C120)),NA())</f>
        <v>#N/A</v>
      </c>
      <c r="W126" s="205" t="e">
        <f ca="1">+IF(AND(ISNUMBER(OFFSET('Sanitation Data'!$C$7,0,10*ROW('Sanitation Data'!C120))),'Data Summary'!CL126="Yes"),OFFSET('Sanitation Data'!$C$7,0,10*ROW('Sanitation Data'!C120)),NA())</f>
        <v>#N/A</v>
      </c>
      <c r="X126" s="205" t="e">
        <f ca="1">+IF(AND(ISNUMBER(OFFSET('Sanitation Data'!$C$11,0,10*ROW('Sanitation Data'!C120))),'Data Summary'!CM126="Yes"),OFFSET('Sanitation Data'!$C$11,0,10*ROW('Sanitation Data'!C120)),NA())</f>
        <v>#N/A</v>
      </c>
      <c r="Y126" s="205" t="e">
        <f ca="1">+IF(AND(ISNUMBER(OFFSET('Sanitation Data'!$C$12,0,10*ROW('Sanitation Data'!C120))),'Data Summary'!CN126="Yes"),OFFSET('Sanitation Data'!$C$12,0,10*ROW('Sanitation Data'!C120)),NA())</f>
        <v>#N/A</v>
      </c>
      <c r="Z126" s="205" t="e">
        <f ca="1">+IF(AND(ISNUMBER(OFFSET('Sanitation Data'!$C$13,0,10*ROW('Sanitation Data'!C120))),'Data Summary'!CO126="Yes"),OFFSET('Sanitation Data'!$C$13,0,10*ROW('Sanitation Data'!C120)),NA())</f>
        <v>#N/A</v>
      </c>
      <c r="AA126" s="205" t="e">
        <f ca="1">+IF(AND(ISNUMBER(OFFSET('Sanitation Data'!$D$5,0,10*ROW('Sanitation Data'!D120))),'Data Summary'!CP126="Yes"),100-OFFSET('Sanitation Data'!$D$5,0,10*ROW('Sanitation Data'!D120)),NA())</f>
        <v>#N/A</v>
      </c>
      <c r="AB126" s="205" t="e">
        <f ca="1">+IF(AND(ISNUMBER(OFFSET('Sanitation Data'!$D$7,0,10*ROW('Sanitation Data'!D120))),'Data Summary'!CQ126="Yes"),OFFSET('Sanitation Data'!$D$7,0,10*ROW('Sanitation Data'!D120)),NA())</f>
        <v>#N/A</v>
      </c>
      <c r="AC126" s="205" t="e">
        <f ca="1">+IF(AND(ISNUMBER(OFFSET('Sanitation Data'!$D$11,0,10*ROW('Sanitation Data'!D120))),'Data Summary'!CR126="Yes"),OFFSET('Sanitation Data'!$D$11,0,10*ROW('Sanitation Data'!D120)),NA())</f>
        <v>#N/A</v>
      </c>
      <c r="AD126" s="205" t="e">
        <f ca="1">+IF(AND(ISNUMBER(OFFSET('Sanitation Data'!$D$12,0,10*ROW('Sanitation Data'!D120))),'Data Summary'!CS126="Yes"),OFFSET('Sanitation Data'!$D$12,0,10*ROW('Sanitation Data'!D120)),NA())</f>
        <v>#N/A</v>
      </c>
      <c r="AE126" s="205" t="e">
        <f ca="1">+IF(AND(ISNUMBER(OFFSET('Sanitation Data'!$D$13,0,10*ROW('Sanitation Data'!D120))),'Data Summary'!CT126="Yes"),OFFSET('Sanitation Data'!$D$13,0,10*ROW('Sanitation Data'!D120)),NA())</f>
        <v>#N/A</v>
      </c>
      <c r="AF126" s="205" t="e">
        <f ca="1">+IF(AND(ISNUMBER(OFFSET('Sanitation Data'!$E$5,0,10*ROW('Sanitation Data'!E120))),'Data Summary'!CU126="Yes"),100-OFFSET('Sanitation Data'!$E$5,0,10*ROW('Sanitation Data'!E120)),NA())</f>
        <v>#N/A</v>
      </c>
      <c r="AG126" s="205" t="e">
        <f ca="1">+IF(AND(ISNUMBER(OFFSET('Sanitation Data'!$E$7,0,10*ROW('Sanitation Data'!E120))),'Data Summary'!CV126="Yes"),OFFSET('Sanitation Data'!$E$7,0,10*ROW('Sanitation Data'!E120)),NA())</f>
        <v>#N/A</v>
      </c>
      <c r="AH126" s="205" t="e">
        <f ca="1">+IF(AND(ISNUMBER(OFFSET('Sanitation Data'!$E$11,0,10*ROW('Sanitation Data'!E120))),'Data Summary'!CW126="Yes"),OFFSET('Sanitation Data'!$E$11,0,10*ROW('Sanitation Data'!E120)),NA())</f>
        <v>#N/A</v>
      </c>
      <c r="AI126" s="205" t="e">
        <f ca="1">+IF(AND(ISNUMBER(OFFSET('Sanitation Data'!$E$12,0,10*ROW('Sanitation Data'!E120))),'Data Summary'!CX126="Yes"),OFFSET('Sanitation Data'!$E$12,0,10*ROW('Sanitation Data'!E120)),NA())</f>
        <v>#N/A</v>
      </c>
      <c r="AJ126" s="205" t="e">
        <f ca="1">+IF(AND(ISNUMBER(OFFSET('Sanitation Data'!$E$13,0,10*ROW('Sanitation Data'!E120))),'Data Summary'!CY126="Yes"),OFFSET('Sanitation Data'!$E$13,0,10*ROW('Sanitation Data'!E120)),NA())</f>
        <v>#N/A</v>
      </c>
      <c r="AK126" s="205" t="e">
        <f ca="1">+IF(AND(ISNUMBER(OFFSET('Sanitation Data'!$F$5,0,10*ROW('Sanitation Data'!F120))),'Data Summary'!CZ126="Yes"),100-OFFSET('Sanitation Data'!$F$5,0,10*ROW('Sanitation Data'!F120)),NA())</f>
        <v>#N/A</v>
      </c>
      <c r="AL126" s="205" t="e">
        <f ca="1">+IF(AND(ISNUMBER(OFFSET('Sanitation Data'!$F$7,0,10*ROW('Sanitation Data'!F120))),'Data Summary'!DA126="Yes"),OFFSET('Sanitation Data'!$F$7,0,10*ROW('Sanitation Data'!F120)),NA())</f>
        <v>#N/A</v>
      </c>
      <c r="AM126" s="205" t="e">
        <f ca="1">+IF(AND(ISNUMBER(OFFSET('Sanitation Data'!$F$11,0,10*ROW('Sanitation Data'!F120))),'Data Summary'!DB126="Yes"),OFFSET('Sanitation Data'!$F$11,0,10*ROW('Sanitation Data'!F120)),NA())</f>
        <v>#N/A</v>
      </c>
      <c r="AN126" s="205" t="e">
        <f ca="1">+IF(AND(ISNUMBER(OFFSET('Sanitation Data'!$F$12,0,10*ROW('Sanitation Data'!F120))),'Data Summary'!DC126="Yes"),OFFSET('Sanitation Data'!$F$12,0,10*ROW('Sanitation Data'!F120)),NA())</f>
        <v>#N/A</v>
      </c>
      <c r="AO126" s="205" t="e">
        <f ca="1">+IF(AND(ISNUMBER(OFFSET('Sanitation Data'!$F$13,0,10*ROW('Sanitation Data'!F120))),'Data Summary'!DD126="Yes"),OFFSET('Sanitation Data'!$F$13,0,10*ROW('Sanitation Data'!F120)),NA())</f>
        <v>#N/A</v>
      </c>
      <c r="AP126" s="205" t="e">
        <f ca="1">+IF(AND(ISNUMBER(OFFSET('Sanitation Data'!$G$5,0,10*ROW('Sanitation Data'!G120))),'Data Summary'!DE126="Yes"),100-OFFSET('Sanitation Data'!$G$5,0,10*ROW('Sanitation Data'!G120)),NA())</f>
        <v>#N/A</v>
      </c>
      <c r="AQ126" s="205" t="e">
        <f ca="1">+IF(AND(ISNUMBER(OFFSET('Sanitation Data'!$G$7,0,10*ROW('Sanitation Data'!G120))),'Data Summary'!DF126="Yes"),OFFSET('Sanitation Data'!$G$7,0,10*ROW('Sanitation Data'!G120)),NA())</f>
        <v>#N/A</v>
      </c>
      <c r="AR126" s="205" t="e">
        <f ca="1">+IF(AND(ISNUMBER(OFFSET('Sanitation Data'!$G$11,0,10*ROW('Sanitation Data'!G120))),'Data Summary'!DG126="Yes"),OFFSET('Sanitation Data'!$G$11,0,10*ROW('Sanitation Data'!G120)),NA())</f>
        <v>#N/A</v>
      </c>
      <c r="AS126" s="205" t="e">
        <f ca="1">+IF(AND(ISNUMBER(OFFSET('Sanitation Data'!$G$12,0,10*ROW('Sanitation Data'!G120))),'Data Summary'!DH126="Yes"),OFFSET('Sanitation Data'!$G$12,0,10*ROW('Sanitation Data'!G120)),NA())</f>
        <v>#N/A</v>
      </c>
      <c r="AT126" s="205" t="e">
        <f ca="1">+IF(AND(ISNUMBER(OFFSET('Sanitation Data'!$G$13,0,10*ROW('Sanitation Data'!G120))),'Data Summary'!DI126="Yes"),OFFSET('Sanitation Data'!$G$13,0,10*ROW('Sanitation Data'!G120)),NA())</f>
        <v>#N/A</v>
      </c>
      <c r="AU126" s="205" t="e">
        <f ca="1">+IF(AND(ISNUMBER(OFFSET('Sanitation Data'!$H$5,0,10*ROW('Sanitation Data'!H120))),'Data Summary'!DJ126="Yes"),100-OFFSET('Sanitation Data'!$H$5,0,10*ROW('Sanitation Data'!H120)),NA())</f>
        <v>#N/A</v>
      </c>
      <c r="AV126" s="205" t="e">
        <f ca="1">+IF(AND(ISNUMBER(OFFSET('Sanitation Data'!$H$7,0,10*ROW('Sanitation Data'!H120))),'Data Summary'!DK126="Yes"),OFFSET('Sanitation Data'!$H$7,0,10*ROW('Sanitation Data'!H120)),NA())</f>
        <v>#N/A</v>
      </c>
      <c r="AW126" s="205" t="e">
        <f ca="1">+IF(AND(ISNUMBER(OFFSET('Sanitation Data'!$H$11,0,10*ROW('Sanitation Data'!H120))),'Data Summary'!DL126="Yes"),OFFSET('Sanitation Data'!$H$11,0,10*ROW('Sanitation Data'!H120)),NA())</f>
        <v>#N/A</v>
      </c>
      <c r="AX126" s="205" t="e">
        <f ca="1">+IF(AND(ISNUMBER(OFFSET('Sanitation Data'!$H$12,0,10*ROW('Sanitation Data'!H120))),'Data Summary'!DM126="Yes"),OFFSET('Sanitation Data'!$H$12,0,10*ROW('Sanitation Data'!H120)),NA())</f>
        <v>#N/A</v>
      </c>
      <c r="AY126" s="205" t="e">
        <f ca="1">+IF(AND(ISNUMBER(OFFSET('Sanitation Data'!$H$13,0,10*ROW('Sanitation Data'!H120))),'Data Summary'!DN126="Yes"),OFFSET('Sanitation Data'!$H$13,0,10*ROW('Sanitation Data'!H120)),NA())</f>
        <v>#N/A</v>
      </c>
      <c r="AZ126" s="206" t="e">
        <f ca="1">+IF(AND(ISNUMBER(OFFSET('Hygiene Data'!$C$6,0,10*ROW('Hygiene Data'!C120))),'Data Summary'!DO126="Yes"),OFFSET('Hygiene Data'!$C$6,0,10*ROW('Hygiene Data'!C120)),NA())</f>
        <v>#N/A</v>
      </c>
      <c r="BA126" s="206" t="e">
        <f ca="1">+IF(AND(ISNUMBER(OFFSET('Hygiene Data'!$C$8,0,10*ROW('Hygiene Data'!C120))),'Data Summary'!DP126="Yes"),OFFSET('Hygiene Data'!$C$8,0,10*ROW('Hygiene Data'!C120)),NA())</f>
        <v>#N/A</v>
      </c>
      <c r="BB126" s="206" t="e">
        <f ca="1">+IF(AND(ISNUMBER(OFFSET('Hygiene Data'!$C$10,0,10*ROW('Hygiene Data'!C120))),'Data Summary'!DQ126="Yes"),OFFSET('Hygiene Data'!$C$10,0,10*ROW('Hygiene Data'!C120)),NA())</f>
        <v>#N/A</v>
      </c>
      <c r="BC126" s="206" t="e">
        <f ca="1">+IF(AND(ISNUMBER(OFFSET('Hygiene Data'!$D$6,0,10*ROW('Hygiene Data'!D120))),'Data Summary'!DR126="Yes"),OFFSET('Hygiene Data'!$D$6,0,10*ROW('Hygiene Data'!D120)),NA())</f>
        <v>#N/A</v>
      </c>
      <c r="BD126" s="206" t="e">
        <f ca="1">+IF(AND(ISNUMBER(OFFSET('Hygiene Data'!$D$8,0,10*ROW('Hygiene Data'!D120))),'Data Summary'!DS126="Yes"),OFFSET('Hygiene Data'!$D$8,0,10*ROW('Hygiene Data'!D120)),NA())</f>
        <v>#N/A</v>
      </c>
      <c r="BE126" s="206" t="e">
        <f ca="1">+IF(AND(ISNUMBER(OFFSET('Hygiene Data'!$D$10,0,10*ROW('Hygiene Data'!D120))),'Data Summary'!DT126="Yes"),OFFSET('Hygiene Data'!$D$10,0,10*ROW('Hygiene Data'!D120)),NA())</f>
        <v>#N/A</v>
      </c>
      <c r="BF126" s="206" t="e">
        <f ca="1">+IF(AND(ISNUMBER(OFFSET('Hygiene Data'!$E$6,0,10*ROW('Hygiene Data'!E120))),'Data Summary'!DU126="Yes"),OFFSET('Hygiene Data'!$E$6,0,10*ROW('Hygiene Data'!E120)),NA())</f>
        <v>#N/A</v>
      </c>
      <c r="BG126" s="206" t="e">
        <f ca="1">+IF(AND(ISNUMBER(OFFSET('Hygiene Data'!$E$8,0,10*ROW('Hygiene Data'!E120))),'Data Summary'!DV126="Yes"),OFFSET('Hygiene Data'!$E$8,0,10*ROW('Hygiene Data'!E120)),NA())</f>
        <v>#N/A</v>
      </c>
      <c r="BH126" s="206" t="e">
        <f ca="1">+IF(AND(ISNUMBER(OFFSET('Hygiene Data'!$E$10,0,10*ROW('Hygiene Data'!E120))),'Data Summary'!DW126="Yes"),OFFSET('Hygiene Data'!$E$10,0,10*ROW('Hygiene Data'!E120)),NA())</f>
        <v>#N/A</v>
      </c>
      <c r="BI126" s="206" t="e">
        <f ca="1">+IF(AND(ISNUMBER(OFFSET('Hygiene Data'!$F$6,0,10*ROW('Hygiene Data'!F120))),'Data Summary'!DX126="Yes"),OFFSET('Hygiene Data'!$F$6,0,10*ROW('Hygiene Data'!F120)),NA())</f>
        <v>#N/A</v>
      </c>
      <c r="BJ126" s="206" t="e">
        <f ca="1">+IF(AND(ISNUMBER(OFFSET('Hygiene Data'!$F$8,0,10*ROW('Hygiene Data'!F120))),'Data Summary'!DY126="Yes"),OFFSET('Hygiene Data'!$F$8,0,10*ROW('Hygiene Data'!F120)),NA())</f>
        <v>#N/A</v>
      </c>
      <c r="BK126" s="206" t="e">
        <f ca="1">+IF(AND(ISNUMBER(OFFSET('Hygiene Data'!$F$10,0,10*ROW('Hygiene Data'!F120))),'Data Summary'!DZ126="Yes"),OFFSET('Hygiene Data'!$F$10,0,10*ROW('Hygiene Data'!F120)),NA())</f>
        <v>#N/A</v>
      </c>
      <c r="BL126" s="206" t="e">
        <f ca="1">+IF(AND(ISNUMBER(OFFSET('Hygiene Data'!$G$6,0,10*ROW('Hygiene Data'!G120))),'Data Summary'!EA126="Yes"),OFFSET('Hygiene Data'!$G$6,0,10*ROW('Hygiene Data'!G120)),NA())</f>
        <v>#N/A</v>
      </c>
      <c r="BM126" s="206" t="e">
        <f ca="1">+IF(AND(ISNUMBER(OFFSET('Hygiene Data'!$G$8,0,10*ROW('Hygiene Data'!G120))),'Data Summary'!EB126="Yes"),OFFSET('Hygiene Data'!$G$8,0,10*ROW('Hygiene Data'!G120)),NA())</f>
        <v>#N/A</v>
      </c>
      <c r="BN126" s="206" t="e">
        <f ca="1">+IF(AND(ISNUMBER(OFFSET('Hygiene Data'!$G$10,0,10*ROW('Hygiene Data'!G120))),'Data Summary'!EC126="Yes"),OFFSET('Hygiene Data'!$G$10,0,10*ROW('Hygiene Data'!G120)),NA())</f>
        <v>#N/A</v>
      </c>
      <c r="BO126" s="206" t="e">
        <f ca="1">+IF(AND(ISNUMBER(OFFSET('Hygiene Data'!$H$6,0,10*ROW('Hygiene Data'!H120))),'Data Summary'!ED126="Yes"),OFFSET('Hygiene Data'!$H$6,0,10*ROW('Hygiene Data'!H120)),NA())</f>
        <v>#N/A</v>
      </c>
      <c r="BP126" s="206" t="e">
        <f ca="1">+IF(AND(ISNUMBER(OFFSET('Hygiene Data'!$H$8,0,10*ROW('Hygiene Data'!H120))),'Data Summary'!EE126="Yes"),OFFSET('Hygiene Data'!$H$8,0,10*ROW('Hygiene Data'!H120)),NA())</f>
        <v>#N/A</v>
      </c>
      <c r="BQ126" s="206" t="e">
        <f ca="1">+IF(AND(ISNUMBER(OFFSET('Hygiene Data'!$H$10,0,10*ROW('Hygiene Data'!H120))),'Data Summary'!EF126="Yes"),OFFSET('Hygiene Data'!$H$10,0,10*ROW('Hygiene Data'!H120)),NA())</f>
        <v>#N/A</v>
      </c>
    </row>
    <row r="127" spans="1:69" x14ac:dyDescent="0.25">
      <c r="A127" s="59" t="e">
        <f ca="1">+IF(OFFSET('Water Data'!$B$1,0,10*ROW('Water Data'!B121))="",NA(),OFFSET('Water Data'!$B$1,0,10*ROW('Water Data'!B121)))</f>
        <v>#N/A</v>
      </c>
      <c r="B127" s="59" t="e">
        <f ca="1">+IF(OFFSET('Water Data'!$A$3,0,10*ROW('Water Data'!A124))="",NA(),OFFSET('Water Data'!$A$3,0,10*ROW('Water Data'!A124)))</f>
        <v>#N/A</v>
      </c>
      <c r="C127" s="59" t="e">
        <f ca="1">+IF(OFFSET('Water Data'!$C$3,0,10*ROW('Water Data'!C124))="",NA(),OFFSET('Water Data'!$C$3,0,10*ROW('Water Data'!C124)))</f>
        <v>#N/A</v>
      </c>
      <c r="D127" s="433" t="e">
        <f ca="1">+IF(AND(ISNUMBER(OFFSET('Water Data'!$C$5,0,10*ROW('Water Data'!C121))),'Data Summary'!BS127="Yes"),100-OFFSET('Water Data'!$C$5,0,10*ROW('Water Data'!C121)),NA())</f>
        <v>#N/A</v>
      </c>
      <c r="E127" s="433" t="e">
        <f ca="1">+IF(AND(ISNUMBER(OFFSET('Water Data'!$C$7,0,10*ROW('Water Data'!C121))),'Data Summary'!BT127="Yes"),OFFSET('Water Data'!$C$7,0,10*ROW('Water Data'!C121)),NA())</f>
        <v>#N/A</v>
      </c>
      <c r="F127" s="433" t="e">
        <f ca="1">+IF(AND(ISNUMBER(OFFSET('Water Data'!$C$10,0,10*ROW('Water Data'!C121))),'Data Summary'!BU127="Yes"),OFFSET('Water Data'!$C$10,0,10*ROW('Water Data'!C121)),NA())</f>
        <v>#N/A</v>
      </c>
      <c r="G127" s="433" t="e">
        <f ca="1">+IF(AND(ISNUMBER(OFFSET('Water Data'!$D$5,0,10*ROW('Water Data'!D121))),'Data Summary'!BV127="Yes"),100-OFFSET('Water Data'!$D$5,0,10*ROW('Water Data'!D121)),NA())</f>
        <v>#N/A</v>
      </c>
      <c r="H127" s="433" t="e">
        <f ca="1">+IF(AND(ISNUMBER(OFFSET('Water Data'!$D$7,0,10*ROW('Water Data'!D121))),'Data Summary'!BW127="Yes"),OFFSET('Water Data'!$D$7,0,10*ROW('Water Data'!D121)),NA())</f>
        <v>#N/A</v>
      </c>
      <c r="I127" s="433" t="e">
        <f ca="1">+IF(AND(ISNUMBER(OFFSET('Water Data'!$D$10,0,10*ROW('Water Data'!D121))),'Data Summary'!BX127="Yes"),OFFSET('Water Data'!$D$10,0,10*ROW('Water Data'!D121)),NA())</f>
        <v>#N/A</v>
      </c>
      <c r="J127" s="433" t="e">
        <f ca="1">+IF(AND(ISNUMBER(OFFSET('Water Data'!$E$5,0,10*ROW('Water Data'!E121))),'Data Summary'!BY127="Yes"),100-OFFSET('Water Data'!$E$5,0,10*ROW('Water Data'!E121)),NA())</f>
        <v>#N/A</v>
      </c>
      <c r="K127" s="433" t="e">
        <f ca="1">+IF(AND(ISNUMBER(OFFSET('Water Data'!$E$7,0,10*ROW('Water Data'!E121))),'Data Summary'!BZ127="Yes"),OFFSET('Water Data'!$E$7,0,10*ROW('Water Data'!E121)),NA())</f>
        <v>#N/A</v>
      </c>
      <c r="L127" s="433" t="e">
        <f ca="1">+IF(AND(ISNUMBER(OFFSET('Water Data'!$E$10,0,10*ROW('Water Data'!E121))),'Data Summary'!CA127="Yes"),OFFSET('Water Data'!$E$10,0,10*ROW('Water Data'!E121)),NA())</f>
        <v>#N/A</v>
      </c>
      <c r="M127" s="433" t="e">
        <f ca="1">+IF(AND(ISNUMBER(OFFSET('Water Data'!$F$5,0,10*ROW('Water Data'!F121))),'Data Summary'!CB127="Yes"),100-OFFSET('Water Data'!$F$5,0,10*ROW('Water Data'!F121)),NA())</f>
        <v>#N/A</v>
      </c>
      <c r="N127" s="433" t="e">
        <f ca="1">+IF(AND(ISNUMBER(OFFSET('Water Data'!$F$7,0,10*ROW('Water Data'!F121))),'Data Summary'!CC127="Yes"),OFFSET('Water Data'!$F$7,0,10*ROW('Water Data'!F121)),NA())</f>
        <v>#N/A</v>
      </c>
      <c r="O127" s="433" t="e">
        <f ca="1">+IF(AND(ISNUMBER(OFFSET('Water Data'!$F$10,0,10*ROW('Water Data'!F121))),'Data Summary'!CD127="Yes"),OFFSET('Water Data'!$F$10,0,10*ROW('Water Data'!F121)),NA())</f>
        <v>#N/A</v>
      </c>
      <c r="P127" s="433" t="e">
        <f ca="1">+IF(AND(ISNUMBER(OFFSET('Water Data'!$G$5,0,10*ROW('Water Data'!G121))),'Data Summary'!CE127="Yes"),100-OFFSET('Water Data'!$G$5,0,10*ROW('Water Data'!G121)),NA())</f>
        <v>#N/A</v>
      </c>
      <c r="Q127" s="433" t="e">
        <f ca="1">+IF(AND(ISNUMBER(OFFSET('Water Data'!$G$7,0,10*ROW('Water Data'!G121))),'Data Summary'!CF127="Yes"),OFFSET('Water Data'!$G$7,0,10*ROW('Water Data'!G121)),NA())</f>
        <v>#N/A</v>
      </c>
      <c r="R127" s="433" t="e">
        <f ca="1">+IF(AND(ISNUMBER(OFFSET('Water Data'!$G$10,0,10*ROW('Water Data'!G121))),'Data Summary'!CG127="Yes"),OFFSET('Water Data'!$G$10,0,10*ROW('Water Data'!G121)),NA())</f>
        <v>#N/A</v>
      </c>
      <c r="S127" s="433" t="e">
        <f ca="1">+IF(AND(ISNUMBER(OFFSET('Water Data'!$H$5,0,10*ROW('Water Data'!H121))),'Data Summary'!CH127="Yes"),100-OFFSET('Water Data'!$H$5,0,10*ROW('Water Data'!H121)),NA())</f>
        <v>#N/A</v>
      </c>
      <c r="T127" s="433" t="e">
        <f ca="1">+IF(AND(ISNUMBER(OFFSET('Water Data'!$H$7,0,10*ROW('Water Data'!H121))),'Data Summary'!CI127="Yes"),OFFSET('Water Data'!$H$7,0,10*ROW('Water Data'!H121)),NA())</f>
        <v>#N/A</v>
      </c>
      <c r="U127" s="433" t="e">
        <f ca="1">+IF(AND(ISNUMBER(OFFSET('Water Data'!$H$10,0,10*ROW('Water Data'!H121))),'Data Summary'!CJ127="Yes"),OFFSET('Water Data'!$H$10,0,10*ROW('Water Data'!H121)),NA())</f>
        <v>#N/A</v>
      </c>
      <c r="V127" s="205" t="e">
        <f ca="1">+IF(AND(ISNUMBER(OFFSET('Sanitation Data'!$C$5,0,10*ROW('Sanitation Data'!C121))),'Data Summary'!CK127="Yes"),100-OFFSET('Sanitation Data'!$C$5,0,10*ROW('Sanitation Data'!C121)),NA())</f>
        <v>#N/A</v>
      </c>
      <c r="W127" s="205" t="e">
        <f ca="1">+IF(AND(ISNUMBER(OFFSET('Sanitation Data'!$C$7,0,10*ROW('Sanitation Data'!C121))),'Data Summary'!CL127="Yes"),OFFSET('Sanitation Data'!$C$7,0,10*ROW('Sanitation Data'!C121)),NA())</f>
        <v>#N/A</v>
      </c>
      <c r="X127" s="205" t="e">
        <f ca="1">+IF(AND(ISNUMBER(OFFSET('Sanitation Data'!$C$11,0,10*ROW('Sanitation Data'!C121))),'Data Summary'!CM127="Yes"),OFFSET('Sanitation Data'!$C$11,0,10*ROW('Sanitation Data'!C121)),NA())</f>
        <v>#N/A</v>
      </c>
      <c r="Y127" s="205" t="e">
        <f ca="1">+IF(AND(ISNUMBER(OFFSET('Sanitation Data'!$C$12,0,10*ROW('Sanitation Data'!C121))),'Data Summary'!CN127="Yes"),OFFSET('Sanitation Data'!$C$12,0,10*ROW('Sanitation Data'!C121)),NA())</f>
        <v>#N/A</v>
      </c>
      <c r="Z127" s="205" t="e">
        <f ca="1">+IF(AND(ISNUMBER(OFFSET('Sanitation Data'!$C$13,0,10*ROW('Sanitation Data'!C121))),'Data Summary'!CO127="Yes"),OFFSET('Sanitation Data'!$C$13,0,10*ROW('Sanitation Data'!C121)),NA())</f>
        <v>#N/A</v>
      </c>
      <c r="AA127" s="205" t="e">
        <f ca="1">+IF(AND(ISNUMBER(OFFSET('Sanitation Data'!$D$5,0,10*ROW('Sanitation Data'!D121))),'Data Summary'!CP127="Yes"),100-OFFSET('Sanitation Data'!$D$5,0,10*ROW('Sanitation Data'!D121)),NA())</f>
        <v>#N/A</v>
      </c>
      <c r="AB127" s="205" t="e">
        <f ca="1">+IF(AND(ISNUMBER(OFFSET('Sanitation Data'!$D$7,0,10*ROW('Sanitation Data'!D121))),'Data Summary'!CQ127="Yes"),OFFSET('Sanitation Data'!$D$7,0,10*ROW('Sanitation Data'!D121)),NA())</f>
        <v>#N/A</v>
      </c>
      <c r="AC127" s="205" t="e">
        <f ca="1">+IF(AND(ISNUMBER(OFFSET('Sanitation Data'!$D$11,0,10*ROW('Sanitation Data'!D121))),'Data Summary'!CR127="Yes"),OFFSET('Sanitation Data'!$D$11,0,10*ROW('Sanitation Data'!D121)),NA())</f>
        <v>#N/A</v>
      </c>
      <c r="AD127" s="205" t="e">
        <f ca="1">+IF(AND(ISNUMBER(OFFSET('Sanitation Data'!$D$12,0,10*ROW('Sanitation Data'!D121))),'Data Summary'!CS127="Yes"),OFFSET('Sanitation Data'!$D$12,0,10*ROW('Sanitation Data'!D121)),NA())</f>
        <v>#N/A</v>
      </c>
      <c r="AE127" s="205" t="e">
        <f ca="1">+IF(AND(ISNUMBER(OFFSET('Sanitation Data'!$D$13,0,10*ROW('Sanitation Data'!D121))),'Data Summary'!CT127="Yes"),OFFSET('Sanitation Data'!$D$13,0,10*ROW('Sanitation Data'!D121)),NA())</f>
        <v>#N/A</v>
      </c>
      <c r="AF127" s="205" t="e">
        <f ca="1">+IF(AND(ISNUMBER(OFFSET('Sanitation Data'!$E$5,0,10*ROW('Sanitation Data'!E121))),'Data Summary'!CU127="Yes"),100-OFFSET('Sanitation Data'!$E$5,0,10*ROW('Sanitation Data'!E121)),NA())</f>
        <v>#N/A</v>
      </c>
      <c r="AG127" s="205" t="e">
        <f ca="1">+IF(AND(ISNUMBER(OFFSET('Sanitation Data'!$E$7,0,10*ROW('Sanitation Data'!E121))),'Data Summary'!CV127="Yes"),OFFSET('Sanitation Data'!$E$7,0,10*ROW('Sanitation Data'!E121)),NA())</f>
        <v>#N/A</v>
      </c>
      <c r="AH127" s="205" t="e">
        <f ca="1">+IF(AND(ISNUMBER(OFFSET('Sanitation Data'!$E$11,0,10*ROW('Sanitation Data'!E121))),'Data Summary'!CW127="Yes"),OFFSET('Sanitation Data'!$E$11,0,10*ROW('Sanitation Data'!E121)),NA())</f>
        <v>#N/A</v>
      </c>
      <c r="AI127" s="205" t="e">
        <f ca="1">+IF(AND(ISNUMBER(OFFSET('Sanitation Data'!$E$12,0,10*ROW('Sanitation Data'!E121))),'Data Summary'!CX127="Yes"),OFFSET('Sanitation Data'!$E$12,0,10*ROW('Sanitation Data'!E121)),NA())</f>
        <v>#N/A</v>
      </c>
      <c r="AJ127" s="205" t="e">
        <f ca="1">+IF(AND(ISNUMBER(OFFSET('Sanitation Data'!$E$13,0,10*ROW('Sanitation Data'!E121))),'Data Summary'!CY127="Yes"),OFFSET('Sanitation Data'!$E$13,0,10*ROW('Sanitation Data'!E121)),NA())</f>
        <v>#N/A</v>
      </c>
      <c r="AK127" s="205" t="e">
        <f ca="1">+IF(AND(ISNUMBER(OFFSET('Sanitation Data'!$F$5,0,10*ROW('Sanitation Data'!F121))),'Data Summary'!CZ127="Yes"),100-OFFSET('Sanitation Data'!$F$5,0,10*ROW('Sanitation Data'!F121)),NA())</f>
        <v>#N/A</v>
      </c>
      <c r="AL127" s="205" t="e">
        <f ca="1">+IF(AND(ISNUMBER(OFFSET('Sanitation Data'!$F$7,0,10*ROW('Sanitation Data'!F121))),'Data Summary'!DA127="Yes"),OFFSET('Sanitation Data'!$F$7,0,10*ROW('Sanitation Data'!F121)),NA())</f>
        <v>#N/A</v>
      </c>
      <c r="AM127" s="205" t="e">
        <f ca="1">+IF(AND(ISNUMBER(OFFSET('Sanitation Data'!$F$11,0,10*ROW('Sanitation Data'!F121))),'Data Summary'!DB127="Yes"),OFFSET('Sanitation Data'!$F$11,0,10*ROW('Sanitation Data'!F121)),NA())</f>
        <v>#N/A</v>
      </c>
      <c r="AN127" s="205" t="e">
        <f ca="1">+IF(AND(ISNUMBER(OFFSET('Sanitation Data'!$F$12,0,10*ROW('Sanitation Data'!F121))),'Data Summary'!DC127="Yes"),OFFSET('Sanitation Data'!$F$12,0,10*ROW('Sanitation Data'!F121)),NA())</f>
        <v>#N/A</v>
      </c>
      <c r="AO127" s="205" t="e">
        <f ca="1">+IF(AND(ISNUMBER(OFFSET('Sanitation Data'!$F$13,0,10*ROW('Sanitation Data'!F121))),'Data Summary'!DD127="Yes"),OFFSET('Sanitation Data'!$F$13,0,10*ROW('Sanitation Data'!F121)),NA())</f>
        <v>#N/A</v>
      </c>
      <c r="AP127" s="205" t="e">
        <f ca="1">+IF(AND(ISNUMBER(OFFSET('Sanitation Data'!$G$5,0,10*ROW('Sanitation Data'!G121))),'Data Summary'!DE127="Yes"),100-OFFSET('Sanitation Data'!$G$5,0,10*ROW('Sanitation Data'!G121)),NA())</f>
        <v>#N/A</v>
      </c>
      <c r="AQ127" s="205" t="e">
        <f ca="1">+IF(AND(ISNUMBER(OFFSET('Sanitation Data'!$G$7,0,10*ROW('Sanitation Data'!G121))),'Data Summary'!DF127="Yes"),OFFSET('Sanitation Data'!$G$7,0,10*ROW('Sanitation Data'!G121)),NA())</f>
        <v>#N/A</v>
      </c>
      <c r="AR127" s="205" t="e">
        <f ca="1">+IF(AND(ISNUMBER(OFFSET('Sanitation Data'!$G$11,0,10*ROW('Sanitation Data'!G121))),'Data Summary'!DG127="Yes"),OFFSET('Sanitation Data'!$G$11,0,10*ROW('Sanitation Data'!G121)),NA())</f>
        <v>#N/A</v>
      </c>
      <c r="AS127" s="205" t="e">
        <f ca="1">+IF(AND(ISNUMBER(OFFSET('Sanitation Data'!$G$12,0,10*ROW('Sanitation Data'!G121))),'Data Summary'!DH127="Yes"),OFFSET('Sanitation Data'!$G$12,0,10*ROW('Sanitation Data'!G121)),NA())</f>
        <v>#N/A</v>
      </c>
      <c r="AT127" s="205" t="e">
        <f ca="1">+IF(AND(ISNUMBER(OFFSET('Sanitation Data'!$G$13,0,10*ROW('Sanitation Data'!G121))),'Data Summary'!DI127="Yes"),OFFSET('Sanitation Data'!$G$13,0,10*ROW('Sanitation Data'!G121)),NA())</f>
        <v>#N/A</v>
      </c>
      <c r="AU127" s="205" t="e">
        <f ca="1">+IF(AND(ISNUMBER(OFFSET('Sanitation Data'!$H$5,0,10*ROW('Sanitation Data'!H121))),'Data Summary'!DJ127="Yes"),100-OFFSET('Sanitation Data'!$H$5,0,10*ROW('Sanitation Data'!H121)),NA())</f>
        <v>#N/A</v>
      </c>
      <c r="AV127" s="205" t="e">
        <f ca="1">+IF(AND(ISNUMBER(OFFSET('Sanitation Data'!$H$7,0,10*ROW('Sanitation Data'!H121))),'Data Summary'!DK127="Yes"),OFFSET('Sanitation Data'!$H$7,0,10*ROW('Sanitation Data'!H121)),NA())</f>
        <v>#N/A</v>
      </c>
      <c r="AW127" s="205" t="e">
        <f ca="1">+IF(AND(ISNUMBER(OFFSET('Sanitation Data'!$H$11,0,10*ROW('Sanitation Data'!H121))),'Data Summary'!DL127="Yes"),OFFSET('Sanitation Data'!$H$11,0,10*ROW('Sanitation Data'!H121)),NA())</f>
        <v>#N/A</v>
      </c>
      <c r="AX127" s="205" t="e">
        <f ca="1">+IF(AND(ISNUMBER(OFFSET('Sanitation Data'!$H$12,0,10*ROW('Sanitation Data'!H121))),'Data Summary'!DM127="Yes"),OFFSET('Sanitation Data'!$H$12,0,10*ROW('Sanitation Data'!H121)),NA())</f>
        <v>#N/A</v>
      </c>
      <c r="AY127" s="205" t="e">
        <f ca="1">+IF(AND(ISNUMBER(OFFSET('Sanitation Data'!$H$13,0,10*ROW('Sanitation Data'!H121))),'Data Summary'!DN127="Yes"),OFFSET('Sanitation Data'!$H$13,0,10*ROW('Sanitation Data'!H121)),NA())</f>
        <v>#N/A</v>
      </c>
      <c r="AZ127" s="206" t="e">
        <f ca="1">+IF(AND(ISNUMBER(OFFSET('Hygiene Data'!$C$6,0,10*ROW('Hygiene Data'!C121))),'Data Summary'!DO127="Yes"),OFFSET('Hygiene Data'!$C$6,0,10*ROW('Hygiene Data'!C121)),NA())</f>
        <v>#N/A</v>
      </c>
      <c r="BA127" s="206" t="e">
        <f ca="1">+IF(AND(ISNUMBER(OFFSET('Hygiene Data'!$C$8,0,10*ROW('Hygiene Data'!C121))),'Data Summary'!DP127="Yes"),OFFSET('Hygiene Data'!$C$8,0,10*ROW('Hygiene Data'!C121)),NA())</f>
        <v>#N/A</v>
      </c>
      <c r="BB127" s="206" t="e">
        <f ca="1">+IF(AND(ISNUMBER(OFFSET('Hygiene Data'!$C$10,0,10*ROW('Hygiene Data'!C121))),'Data Summary'!DQ127="Yes"),OFFSET('Hygiene Data'!$C$10,0,10*ROW('Hygiene Data'!C121)),NA())</f>
        <v>#N/A</v>
      </c>
      <c r="BC127" s="206" t="e">
        <f ca="1">+IF(AND(ISNUMBER(OFFSET('Hygiene Data'!$D$6,0,10*ROW('Hygiene Data'!D121))),'Data Summary'!DR127="Yes"),OFFSET('Hygiene Data'!$D$6,0,10*ROW('Hygiene Data'!D121)),NA())</f>
        <v>#N/A</v>
      </c>
      <c r="BD127" s="206" t="e">
        <f ca="1">+IF(AND(ISNUMBER(OFFSET('Hygiene Data'!$D$8,0,10*ROW('Hygiene Data'!D121))),'Data Summary'!DS127="Yes"),OFFSET('Hygiene Data'!$D$8,0,10*ROW('Hygiene Data'!D121)),NA())</f>
        <v>#N/A</v>
      </c>
      <c r="BE127" s="206" t="e">
        <f ca="1">+IF(AND(ISNUMBER(OFFSET('Hygiene Data'!$D$10,0,10*ROW('Hygiene Data'!D121))),'Data Summary'!DT127="Yes"),OFFSET('Hygiene Data'!$D$10,0,10*ROW('Hygiene Data'!D121)),NA())</f>
        <v>#N/A</v>
      </c>
      <c r="BF127" s="206" t="e">
        <f ca="1">+IF(AND(ISNUMBER(OFFSET('Hygiene Data'!$E$6,0,10*ROW('Hygiene Data'!E121))),'Data Summary'!DU127="Yes"),OFFSET('Hygiene Data'!$E$6,0,10*ROW('Hygiene Data'!E121)),NA())</f>
        <v>#N/A</v>
      </c>
      <c r="BG127" s="206" t="e">
        <f ca="1">+IF(AND(ISNUMBER(OFFSET('Hygiene Data'!$E$8,0,10*ROW('Hygiene Data'!E121))),'Data Summary'!DV127="Yes"),OFFSET('Hygiene Data'!$E$8,0,10*ROW('Hygiene Data'!E121)),NA())</f>
        <v>#N/A</v>
      </c>
      <c r="BH127" s="206" t="e">
        <f ca="1">+IF(AND(ISNUMBER(OFFSET('Hygiene Data'!$E$10,0,10*ROW('Hygiene Data'!E121))),'Data Summary'!DW127="Yes"),OFFSET('Hygiene Data'!$E$10,0,10*ROW('Hygiene Data'!E121)),NA())</f>
        <v>#N/A</v>
      </c>
      <c r="BI127" s="206" t="e">
        <f ca="1">+IF(AND(ISNUMBER(OFFSET('Hygiene Data'!$F$6,0,10*ROW('Hygiene Data'!F121))),'Data Summary'!DX127="Yes"),OFFSET('Hygiene Data'!$F$6,0,10*ROW('Hygiene Data'!F121)),NA())</f>
        <v>#N/A</v>
      </c>
      <c r="BJ127" s="206" t="e">
        <f ca="1">+IF(AND(ISNUMBER(OFFSET('Hygiene Data'!$F$8,0,10*ROW('Hygiene Data'!F121))),'Data Summary'!DY127="Yes"),OFFSET('Hygiene Data'!$F$8,0,10*ROW('Hygiene Data'!F121)),NA())</f>
        <v>#N/A</v>
      </c>
      <c r="BK127" s="206" t="e">
        <f ca="1">+IF(AND(ISNUMBER(OFFSET('Hygiene Data'!$F$10,0,10*ROW('Hygiene Data'!F121))),'Data Summary'!DZ127="Yes"),OFFSET('Hygiene Data'!$F$10,0,10*ROW('Hygiene Data'!F121)),NA())</f>
        <v>#N/A</v>
      </c>
      <c r="BL127" s="206" t="e">
        <f ca="1">+IF(AND(ISNUMBER(OFFSET('Hygiene Data'!$G$6,0,10*ROW('Hygiene Data'!G121))),'Data Summary'!EA127="Yes"),OFFSET('Hygiene Data'!$G$6,0,10*ROW('Hygiene Data'!G121)),NA())</f>
        <v>#N/A</v>
      </c>
      <c r="BM127" s="206" t="e">
        <f ca="1">+IF(AND(ISNUMBER(OFFSET('Hygiene Data'!$G$8,0,10*ROW('Hygiene Data'!G121))),'Data Summary'!EB127="Yes"),OFFSET('Hygiene Data'!$G$8,0,10*ROW('Hygiene Data'!G121)),NA())</f>
        <v>#N/A</v>
      </c>
      <c r="BN127" s="206" t="e">
        <f ca="1">+IF(AND(ISNUMBER(OFFSET('Hygiene Data'!$G$10,0,10*ROW('Hygiene Data'!G121))),'Data Summary'!EC127="Yes"),OFFSET('Hygiene Data'!$G$10,0,10*ROW('Hygiene Data'!G121)),NA())</f>
        <v>#N/A</v>
      </c>
      <c r="BO127" s="206" t="e">
        <f ca="1">+IF(AND(ISNUMBER(OFFSET('Hygiene Data'!$H$6,0,10*ROW('Hygiene Data'!H121))),'Data Summary'!ED127="Yes"),OFFSET('Hygiene Data'!$H$6,0,10*ROW('Hygiene Data'!H121)),NA())</f>
        <v>#N/A</v>
      </c>
      <c r="BP127" s="206" t="e">
        <f ca="1">+IF(AND(ISNUMBER(OFFSET('Hygiene Data'!$H$8,0,10*ROW('Hygiene Data'!H121))),'Data Summary'!EE127="Yes"),OFFSET('Hygiene Data'!$H$8,0,10*ROW('Hygiene Data'!H121)),NA())</f>
        <v>#N/A</v>
      </c>
      <c r="BQ127" s="206" t="e">
        <f ca="1">+IF(AND(ISNUMBER(OFFSET('Hygiene Data'!$H$10,0,10*ROW('Hygiene Data'!H121))),'Data Summary'!EF127="Yes"),OFFSET('Hygiene Data'!$H$10,0,10*ROW('Hygiene Data'!H121)),NA())</f>
        <v>#N/A</v>
      </c>
    </row>
    <row r="128" spans="1:69" x14ac:dyDescent="0.25">
      <c r="A128" s="59" t="e">
        <f ca="1">+IF(OFFSET('Water Data'!$B$1,0,10*ROW('Water Data'!B122))="",NA(),OFFSET('Water Data'!$B$1,0,10*ROW('Water Data'!B122)))</f>
        <v>#N/A</v>
      </c>
      <c r="B128" s="59" t="e">
        <f ca="1">+IF(OFFSET('Water Data'!$A$3,0,10*ROW('Water Data'!A125))="",NA(),OFFSET('Water Data'!$A$3,0,10*ROW('Water Data'!A125)))</f>
        <v>#N/A</v>
      </c>
      <c r="C128" s="59" t="e">
        <f ca="1">+IF(OFFSET('Water Data'!$C$3,0,10*ROW('Water Data'!C125))="",NA(),OFFSET('Water Data'!$C$3,0,10*ROW('Water Data'!C125)))</f>
        <v>#N/A</v>
      </c>
      <c r="D128" s="433" t="e">
        <f ca="1">+IF(AND(ISNUMBER(OFFSET('Water Data'!$C$5,0,10*ROW('Water Data'!C122))),'Data Summary'!BS128="Yes"),100-OFFSET('Water Data'!$C$5,0,10*ROW('Water Data'!C122)),NA())</f>
        <v>#N/A</v>
      </c>
      <c r="E128" s="433" t="e">
        <f ca="1">+IF(AND(ISNUMBER(OFFSET('Water Data'!$C$7,0,10*ROW('Water Data'!C122))),'Data Summary'!BT128="Yes"),OFFSET('Water Data'!$C$7,0,10*ROW('Water Data'!C122)),NA())</f>
        <v>#N/A</v>
      </c>
      <c r="F128" s="433" t="e">
        <f ca="1">+IF(AND(ISNUMBER(OFFSET('Water Data'!$C$10,0,10*ROW('Water Data'!C122))),'Data Summary'!BU128="Yes"),OFFSET('Water Data'!$C$10,0,10*ROW('Water Data'!C122)),NA())</f>
        <v>#N/A</v>
      </c>
      <c r="G128" s="433" t="e">
        <f ca="1">+IF(AND(ISNUMBER(OFFSET('Water Data'!$D$5,0,10*ROW('Water Data'!D122))),'Data Summary'!BV128="Yes"),100-OFFSET('Water Data'!$D$5,0,10*ROW('Water Data'!D122)),NA())</f>
        <v>#N/A</v>
      </c>
      <c r="H128" s="433" t="e">
        <f ca="1">+IF(AND(ISNUMBER(OFFSET('Water Data'!$D$7,0,10*ROW('Water Data'!D122))),'Data Summary'!BW128="Yes"),OFFSET('Water Data'!$D$7,0,10*ROW('Water Data'!D122)),NA())</f>
        <v>#N/A</v>
      </c>
      <c r="I128" s="433" t="e">
        <f ca="1">+IF(AND(ISNUMBER(OFFSET('Water Data'!$D$10,0,10*ROW('Water Data'!D122))),'Data Summary'!BX128="Yes"),OFFSET('Water Data'!$D$10,0,10*ROW('Water Data'!D122)),NA())</f>
        <v>#N/A</v>
      </c>
      <c r="J128" s="433" t="e">
        <f ca="1">+IF(AND(ISNUMBER(OFFSET('Water Data'!$E$5,0,10*ROW('Water Data'!E122))),'Data Summary'!BY128="Yes"),100-OFFSET('Water Data'!$E$5,0,10*ROW('Water Data'!E122)),NA())</f>
        <v>#N/A</v>
      </c>
      <c r="K128" s="433" t="e">
        <f ca="1">+IF(AND(ISNUMBER(OFFSET('Water Data'!$E$7,0,10*ROW('Water Data'!E122))),'Data Summary'!BZ128="Yes"),OFFSET('Water Data'!$E$7,0,10*ROW('Water Data'!E122)),NA())</f>
        <v>#N/A</v>
      </c>
      <c r="L128" s="433" t="e">
        <f ca="1">+IF(AND(ISNUMBER(OFFSET('Water Data'!$E$10,0,10*ROW('Water Data'!E122))),'Data Summary'!CA128="Yes"),OFFSET('Water Data'!$E$10,0,10*ROW('Water Data'!E122)),NA())</f>
        <v>#N/A</v>
      </c>
      <c r="M128" s="433" t="e">
        <f ca="1">+IF(AND(ISNUMBER(OFFSET('Water Data'!$F$5,0,10*ROW('Water Data'!F122))),'Data Summary'!CB128="Yes"),100-OFFSET('Water Data'!$F$5,0,10*ROW('Water Data'!F122)),NA())</f>
        <v>#N/A</v>
      </c>
      <c r="N128" s="433" t="e">
        <f ca="1">+IF(AND(ISNUMBER(OFFSET('Water Data'!$F$7,0,10*ROW('Water Data'!F122))),'Data Summary'!CC128="Yes"),OFFSET('Water Data'!$F$7,0,10*ROW('Water Data'!F122)),NA())</f>
        <v>#N/A</v>
      </c>
      <c r="O128" s="433" t="e">
        <f ca="1">+IF(AND(ISNUMBER(OFFSET('Water Data'!$F$10,0,10*ROW('Water Data'!F122))),'Data Summary'!CD128="Yes"),OFFSET('Water Data'!$F$10,0,10*ROW('Water Data'!F122)),NA())</f>
        <v>#N/A</v>
      </c>
      <c r="P128" s="433" t="e">
        <f ca="1">+IF(AND(ISNUMBER(OFFSET('Water Data'!$G$5,0,10*ROW('Water Data'!G122))),'Data Summary'!CE128="Yes"),100-OFFSET('Water Data'!$G$5,0,10*ROW('Water Data'!G122)),NA())</f>
        <v>#N/A</v>
      </c>
      <c r="Q128" s="433" t="e">
        <f ca="1">+IF(AND(ISNUMBER(OFFSET('Water Data'!$G$7,0,10*ROW('Water Data'!G122))),'Data Summary'!CF128="Yes"),OFFSET('Water Data'!$G$7,0,10*ROW('Water Data'!G122)),NA())</f>
        <v>#N/A</v>
      </c>
      <c r="R128" s="433" t="e">
        <f ca="1">+IF(AND(ISNUMBER(OFFSET('Water Data'!$G$10,0,10*ROW('Water Data'!G122))),'Data Summary'!CG128="Yes"),OFFSET('Water Data'!$G$10,0,10*ROW('Water Data'!G122)),NA())</f>
        <v>#N/A</v>
      </c>
      <c r="S128" s="433" t="e">
        <f ca="1">+IF(AND(ISNUMBER(OFFSET('Water Data'!$H$5,0,10*ROW('Water Data'!H122))),'Data Summary'!CH128="Yes"),100-OFFSET('Water Data'!$H$5,0,10*ROW('Water Data'!H122)),NA())</f>
        <v>#N/A</v>
      </c>
      <c r="T128" s="433" t="e">
        <f ca="1">+IF(AND(ISNUMBER(OFFSET('Water Data'!$H$7,0,10*ROW('Water Data'!H122))),'Data Summary'!CI128="Yes"),OFFSET('Water Data'!$H$7,0,10*ROW('Water Data'!H122)),NA())</f>
        <v>#N/A</v>
      </c>
      <c r="U128" s="433" t="e">
        <f ca="1">+IF(AND(ISNUMBER(OFFSET('Water Data'!$H$10,0,10*ROW('Water Data'!H122))),'Data Summary'!CJ128="Yes"),OFFSET('Water Data'!$H$10,0,10*ROW('Water Data'!H122)),NA())</f>
        <v>#N/A</v>
      </c>
      <c r="V128" s="205" t="e">
        <f ca="1">+IF(AND(ISNUMBER(OFFSET('Sanitation Data'!$C$5,0,10*ROW('Sanitation Data'!C122))),'Data Summary'!CK128="Yes"),100-OFFSET('Sanitation Data'!$C$5,0,10*ROW('Sanitation Data'!C122)),NA())</f>
        <v>#N/A</v>
      </c>
      <c r="W128" s="205" t="e">
        <f ca="1">+IF(AND(ISNUMBER(OFFSET('Sanitation Data'!$C$7,0,10*ROW('Sanitation Data'!C122))),'Data Summary'!CL128="Yes"),OFFSET('Sanitation Data'!$C$7,0,10*ROW('Sanitation Data'!C122)),NA())</f>
        <v>#N/A</v>
      </c>
      <c r="X128" s="205" t="e">
        <f ca="1">+IF(AND(ISNUMBER(OFFSET('Sanitation Data'!$C$11,0,10*ROW('Sanitation Data'!C122))),'Data Summary'!CM128="Yes"),OFFSET('Sanitation Data'!$C$11,0,10*ROW('Sanitation Data'!C122)),NA())</f>
        <v>#N/A</v>
      </c>
      <c r="Y128" s="205" t="e">
        <f ca="1">+IF(AND(ISNUMBER(OFFSET('Sanitation Data'!$C$12,0,10*ROW('Sanitation Data'!C122))),'Data Summary'!CN128="Yes"),OFFSET('Sanitation Data'!$C$12,0,10*ROW('Sanitation Data'!C122)),NA())</f>
        <v>#N/A</v>
      </c>
      <c r="Z128" s="205" t="e">
        <f ca="1">+IF(AND(ISNUMBER(OFFSET('Sanitation Data'!$C$13,0,10*ROW('Sanitation Data'!C122))),'Data Summary'!CO128="Yes"),OFFSET('Sanitation Data'!$C$13,0,10*ROW('Sanitation Data'!C122)),NA())</f>
        <v>#N/A</v>
      </c>
      <c r="AA128" s="205" t="e">
        <f ca="1">+IF(AND(ISNUMBER(OFFSET('Sanitation Data'!$D$5,0,10*ROW('Sanitation Data'!D122))),'Data Summary'!CP128="Yes"),100-OFFSET('Sanitation Data'!$D$5,0,10*ROW('Sanitation Data'!D122)),NA())</f>
        <v>#N/A</v>
      </c>
      <c r="AB128" s="205" t="e">
        <f ca="1">+IF(AND(ISNUMBER(OFFSET('Sanitation Data'!$D$7,0,10*ROW('Sanitation Data'!D122))),'Data Summary'!CQ128="Yes"),OFFSET('Sanitation Data'!$D$7,0,10*ROW('Sanitation Data'!D122)),NA())</f>
        <v>#N/A</v>
      </c>
      <c r="AC128" s="205" t="e">
        <f ca="1">+IF(AND(ISNUMBER(OFFSET('Sanitation Data'!$D$11,0,10*ROW('Sanitation Data'!D122))),'Data Summary'!CR128="Yes"),OFFSET('Sanitation Data'!$D$11,0,10*ROW('Sanitation Data'!D122)),NA())</f>
        <v>#N/A</v>
      </c>
      <c r="AD128" s="205" t="e">
        <f ca="1">+IF(AND(ISNUMBER(OFFSET('Sanitation Data'!$D$12,0,10*ROW('Sanitation Data'!D122))),'Data Summary'!CS128="Yes"),OFFSET('Sanitation Data'!$D$12,0,10*ROW('Sanitation Data'!D122)),NA())</f>
        <v>#N/A</v>
      </c>
      <c r="AE128" s="205" t="e">
        <f ca="1">+IF(AND(ISNUMBER(OFFSET('Sanitation Data'!$D$13,0,10*ROW('Sanitation Data'!D122))),'Data Summary'!CT128="Yes"),OFFSET('Sanitation Data'!$D$13,0,10*ROW('Sanitation Data'!D122)),NA())</f>
        <v>#N/A</v>
      </c>
      <c r="AF128" s="205" t="e">
        <f ca="1">+IF(AND(ISNUMBER(OFFSET('Sanitation Data'!$E$5,0,10*ROW('Sanitation Data'!E122))),'Data Summary'!CU128="Yes"),100-OFFSET('Sanitation Data'!$E$5,0,10*ROW('Sanitation Data'!E122)),NA())</f>
        <v>#N/A</v>
      </c>
      <c r="AG128" s="205" t="e">
        <f ca="1">+IF(AND(ISNUMBER(OFFSET('Sanitation Data'!$E$7,0,10*ROW('Sanitation Data'!E122))),'Data Summary'!CV128="Yes"),OFFSET('Sanitation Data'!$E$7,0,10*ROW('Sanitation Data'!E122)),NA())</f>
        <v>#N/A</v>
      </c>
      <c r="AH128" s="205" t="e">
        <f ca="1">+IF(AND(ISNUMBER(OFFSET('Sanitation Data'!$E$11,0,10*ROW('Sanitation Data'!E122))),'Data Summary'!CW128="Yes"),OFFSET('Sanitation Data'!$E$11,0,10*ROW('Sanitation Data'!E122)),NA())</f>
        <v>#N/A</v>
      </c>
      <c r="AI128" s="205" t="e">
        <f ca="1">+IF(AND(ISNUMBER(OFFSET('Sanitation Data'!$E$12,0,10*ROW('Sanitation Data'!E122))),'Data Summary'!CX128="Yes"),OFFSET('Sanitation Data'!$E$12,0,10*ROW('Sanitation Data'!E122)),NA())</f>
        <v>#N/A</v>
      </c>
      <c r="AJ128" s="205" t="e">
        <f ca="1">+IF(AND(ISNUMBER(OFFSET('Sanitation Data'!$E$13,0,10*ROW('Sanitation Data'!E122))),'Data Summary'!CY128="Yes"),OFFSET('Sanitation Data'!$E$13,0,10*ROW('Sanitation Data'!E122)),NA())</f>
        <v>#N/A</v>
      </c>
      <c r="AK128" s="205" t="e">
        <f ca="1">+IF(AND(ISNUMBER(OFFSET('Sanitation Data'!$F$5,0,10*ROW('Sanitation Data'!F122))),'Data Summary'!CZ128="Yes"),100-OFFSET('Sanitation Data'!$F$5,0,10*ROW('Sanitation Data'!F122)),NA())</f>
        <v>#N/A</v>
      </c>
      <c r="AL128" s="205" t="e">
        <f ca="1">+IF(AND(ISNUMBER(OFFSET('Sanitation Data'!$F$7,0,10*ROW('Sanitation Data'!F122))),'Data Summary'!DA128="Yes"),OFFSET('Sanitation Data'!$F$7,0,10*ROW('Sanitation Data'!F122)),NA())</f>
        <v>#N/A</v>
      </c>
      <c r="AM128" s="205" t="e">
        <f ca="1">+IF(AND(ISNUMBER(OFFSET('Sanitation Data'!$F$11,0,10*ROW('Sanitation Data'!F122))),'Data Summary'!DB128="Yes"),OFFSET('Sanitation Data'!$F$11,0,10*ROW('Sanitation Data'!F122)),NA())</f>
        <v>#N/A</v>
      </c>
      <c r="AN128" s="205" t="e">
        <f ca="1">+IF(AND(ISNUMBER(OFFSET('Sanitation Data'!$F$12,0,10*ROW('Sanitation Data'!F122))),'Data Summary'!DC128="Yes"),OFFSET('Sanitation Data'!$F$12,0,10*ROW('Sanitation Data'!F122)),NA())</f>
        <v>#N/A</v>
      </c>
      <c r="AO128" s="205" t="e">
        <f ca="1">+IF(AND(ISNUMBER(OFFSET('Sanitation Data'!$F$13,0,10*ROW('Sanitation Data'!F122))),'Data Summary'!DD128="Yes"),OFFSET('Sanitation Data'!$F$13,0,10*ROW('Sanitation Data'!F122)),NA())</f>
        <v>#N/A</v>
      </c>
      <c r="AP128" s="205" t="e">
        <f ca="1">+IF(AND(ISNUMBER(OFFSET('Sanitation Data'!$G$5,0,10*ROW('Sanitation Data'!G122))),'Data Summary'!DE128="Yes"),100-OFFSET('Sanitation Data'!$G$5,0,10*ROW('Sanitation Data'!G122)),NA())</f>
        <v>#N/A</v>
      </c>
      <c r="AQ128" s="205" t="e">
        <f ca="1">+IF(AND(ISNUMBER(OFFSET('Sanitation Data'!$G$7,0,10*ROW('Sanitation Data'!G122))),'Data Summary'!DF128="Yes"),OFFSET('Sanitation Data'!$G$7,0,10*ROW('Sanitation Data'!G122)),NA())</f>
        <v>#N/A</v>
      </c>
      <c r="AR128" s="205" t="e">
        <f ca="1">+IF(AND(ISNUMBER(OFFSET('Sanitation Data'!$G$11,0,10*ROW('Sanitation Data'!G122))),'Data Summary'!DG128="Yes"),OFFSET('Sanitation Data'!$G$11,0,10*ROW('Sanitation Data'!G122)),NA())</f>
        <v>#N/A</v>
      </c>
      <c r="AS128" s="205" t="e">
        <f ca="1">+IF(AND(ISNUMBER(OFFSET('Sanitation Data'!$G$12,0,10*ROW('Sanitation Data'!G122))),'Data Summary'!DH128="Yes"),OFFSET('Sanitation Data'!$G$12,0,10*ROW('Sanitation Data'!G122)),NA())</f>
        <v>#N/A</v>
      </c>
      <c r="AT128" s="205" t="e">
        <f ca="1">+IF(AND(ISNUMBER(OFFSET('Sanitation Data'!$G$13,0,10*ROW('Sanitation Data'!G122))),'Data Summary'!DI128="Yes"),OFFSET('Sanitation Data'!$G$13,0,10*ROW('Sanitation Data'!G122)),NA())</f>
        <v>#N/A</v>
      </c>
      <c r="AU128" s="205" t="e">
        <f ca="1">+IF(AND(ISNUMBER(OFFSET('Sanitation Data'!$H$5,0,10*ROW('Sanitation Data'!H122))),'Data Summary'!DJ128="Yes"),100-OFFSET('Sanitation Data'!$H$5,0,10*ROW('Sanitation Data'!H122)),NA())</f>
        <v>#N/A</v>
      </c>
      <c r="AV128" s="205" t="e">
        <f ca="1">+IF(AND(ISNUMBER(OFFSET('Sanitation Data'!$H$7,0,10*ROW('Sanitation Data'!H122))),'Data Summary'!DK128="Yes"),OFFSET('Sanitation Data'!$H$7,0,10*ROW('Sanitation Data'!H122)),NA())</f>
        <v>#N/A</v>
      </c>
      <c r="AW128" s="205" t="e">
        <f ca="1">+IF(AND(ISNUMBER(OFFSET('Sanitation Data'!$H$11,0,10*ROW('Sanitation Data'!H122))),'Data Summary'!DL128="Yes"),OFFSET('Sanitation Data'!$H$11,0,10*ROW('Sanitation Data'!H122)),NA())</f>
        <v>#N/A</v>
      </c>
      <c r="AX128" s="205" t="e">
        <f ca="1">+IF(AND(ISNUMBER(OFFSET('Sanitation Data'!$H$12,0,10*ROW('Sanitation Data'!H122))),'Data Summary'!DM128="Yes"),OFFSET('Sanitation Data'!$H$12,0,10*ROW('Sanitation Data'!H122)),NA())</f>
        <v>#N/A</v>
      </c>
      <c r="AY128" s="205" t="e">
        <f ca="1">+IF(AND(ISNUMBER(OFFSET('Sanitation Data'!$H$13,0,10*ROW('Sanitation Data'!H122))),'Data Summary'!DN128="Yes"),OFFSET('Sanitation Data'!$H$13,0,10*ROW('Sanitation Data'!H122)),NA())</f>
        <v>#N/A</v>
      </c>
      <c r="AZ128" s="206" t="e">
        <f ca="1">+IF(AND(ISNUMBER(OFFSET('Hygiene Data'!$C$6,0,10*ROW('Hygiene Data'!C122))),'Data Summary'!DO128="Yes"),OFFSET('Hygiene Data'!$C$6,0,10*ROW('Hygiene Data'!C122)),NA())</f>
        <v>#N/A</v>
      </c>
      <c r="BA128" s="206" t="e">
        <f ca="1">+IF(AND(ISNUMBER(OFFSET('Hygiene Data'!$C$8,0,10*ROW('Hygiene Data'!C122))),'Data Summary'!DP128="Yes"),OFFSET('Hygiene Data'!$C$8,0,10*ROW('Hygiene Data'!C122)),NA())</f>
        <v>#N/A</v>
      </c>
      <c r="BB128" s="206" t="e">
        <f ca="1">+IF(AND(ISNUMBER(OFFSET('Hygiene Data'!$C$10,0,10*ROW('Hygiene Data'!C122))),'Data Summary'!DQ128="Yes"),OFFSET('Hygiene Data'!$C$10,0,10*ROW('Hygiene Data'!C122)),NA())</f>
        <v>#N/A</v>
      </c>
      <c r="BC128" s="206" t="e">
        <f ca="1">+IF(AND(ISNUMBER(OFFSET('Hygiene Data'!$D$6,0,10*ROW('Hygiene Data'!D122))),'Data Summary'!DR128="Yes"),OFFSET('Hygiene Data'!$D$6,0,10*ROW('Hygiene Data'!D122)),NA())</f>
        <v>#N/A</v>
      </c>
      <c r="BD128" s="206" t="e">
        <f ca="1">+IF(AND(ISNUMBER(OFFSET('Hygiene Data'!$D$8,0,10*ROW('Hygiene Data'!D122))),'Data Summary'!DS128="Yes"),OFFSET('Hygiene Data'!$D$8,0,10*ROW('Hygiene Data'!D122)),NA())</f>
        <v>#N/A</v>
      </c>
      <c r="BE128" s="206" t="e">
        <f ca="1">+IF(AND(ISNUMBER(OFFSET('Hygiene Data'!$D$10,0,10*ROW('Hygiene Data'!D122))),'Data Summary'!DT128="Yes"),OFFSET('Hygiene Data'!$D$10,0,10*ROW('Hygiene Data'!D122)),NA())</f>
        <v>#N/A</v>
      </c>
      <c r="BF128" s="206" t="e">
        <f ca="1">+IF(AND(ISNUMBER(OFFSET('Hygiene Data'!$E$6,0,10*ROW('Hygiene Data'!E122))),'Data Summary'!DU128="Yes"),OFFSET('Hygiene Data'!$E$6,0,10*ROW('Hygiene Data'!E122)),NA())</f>
        <v>#N/A</v>
      </c>
      <c r="BG128" s="206" t="e">
        <f ca="1">+IF(AND(ISNUMBER(OFFSET('Hygiene Data'!$E$8,0,10*ROW('Hygiene Data'!E122))),'Data Summary'!DV128="Yes"),OFFSET('Hygiene Data'!$E$8,0,10*ROW('Hygiene Data'!E122)),NA())</f>
        <v>#N/A</v>
      </c>
      <c r="BH128" s="206" t="e">
        <f ca="1">+IF(AND(ISNUMBER(OFFSET('Hygiene Data'!$E$10,0,10*ROW('Hygiene Data'!E122))),'Data Summary'!DW128="Yes"),OFFSET('Hygiene Data'!$E$10,0,10*ROW('Hygiene Data'!E122)),NA())</f>
        <v>#N/A</v>
      </c>
      <c r="BI128" s="206" t="e">
        <f ca="1">+IF(AND(ISNUMBER(OFFSET('Hygiene Data'!$F$6,0,10*ROW('Hygiene Data'!F122))),'Data Summary'!DX128="Yes"),OFFSET('Hygiene Data'!$F$6,0,10*ROW('Hygiene Data'!F122)),NA())</f>
        <v>#N/A</v>
      </c>
      <c r="BJ128" s="206" t="e">
        <f ca="1">+IF(AND(ISNUMBER(OFFSET('Hygiene Data'!$F$8,0,10*ROW('Hygiene Data'!F122))),'Data Summary'!DY128="Yes"),OFFSET('Hygiene Data'!$F$8,0,10*ROW('Hygiene Data'!F122)),NA())</f>
        <v>#N/A</v>
      </c>
      <c r="BK128" s="206" t="e">
        <f ca="1">+IF(AND(ISNUMBER(OFFSET('Hygiene Data'!$F$10,0,10*ROW('Hygiene Data'!F122))),'Data Summary'!DZ128="Yes"),OFFSET('Hygiene Data'!$F$10,0,10*ROW('Hygiene Data'!F122)),NA())</f>
        <v>#N/A</v>
      </c>
      <c r="BL128" s="206" t="e">
        <f ca="1">+IF(AND(ISNUMBER(OFFSET('Hygiene Data'!$G$6,0,10*ROW('Hygiene Data'!G122))),'Data Summary'!EA128="Yes"),OFFSET('Hygiene Data'!$G$6,0,10*ROW('Hygiene Data'!G122)),NA())</f>
        <v>#N/A</v>
      </c>
      <c r="BM128" s="206" t="e">
        <f ca="1">+IF(AND(ISNUMBER(OFFSET('Hygiene Data'!$G$8,0,10*ROW('Hygiene Data'!G122))),'Data Summary'!EB128="Yes"),OFFSET('Hygiene Data'!$G$8,0,10*ROW('Hygiene Data'!G122)),NA())</f>
        <v>#N/A</v>
      </c>
      <c r="BN128" s="206" t="e">
        <f ca="1">+IF(AND(ISNUMBER(OFFSET('Hygiene Data'!$G$10,0,10*ROW('Hygiene Data'!G122))),'Data Summary'!EC128="Yes"),OFFSET('Hygiene Data'!$G$10,0,10*ROW('Hygiene Data'!G122)),NA())</f>
        <v>#N/A</v>
      </c>
      <c r="BO128" s="206" t="e">
        <f ca="1">+IF(AND(ISNUMBER(OFFSET('Hygiene Data'!$H$6,0,10*ROW('Hygiene Data'!H122))),'Data Summary'!ED128="Yes"),OFFSET('Hygiene Data'!$H$6,0,10*ROW('Hygiene Data'!H122)),NA())</f>
        <v>#N/A</v>
      </c>
      <c r="BP128" s="206" t="e">
        <f ca="1">+IF(AND(ISNUMBER(OFFSET('Hygiene Data'!$H$8,0,10*ROW('Hygiene Data'!H122))),'Data Summary'!EE128="Yes"),OFFSET('Hygiene Data'!$H$8,0,10*ROW('Hygiene Data'!H122)),NA())</f>
        <v>#N/A</v>
      </c>
      <c r="BQ128" s="206" t="e">
        <f ca="1">+IF(AND(ISNUMBER(OFFSET('Hygiene Data'!$H$10,0,10*ROW('Hygiene Data'!H122))),'Data Summary'!EF128="Yes"),OFFSET('Hygiene Data'!$H$10,0,10*ROW('Hygiene Data'!H122)),NA())</f>
        <v>#N/A</v>
      </c>
    </row>
    <row r="129" spans="1:69" x14ac:dyDescent="0.25">
      <c r="A129" s="59" t="e">
        <f ca="1">+IF(OFFSET('Water Data'!$B$1,0,10*ROW('Water Data'!B123))="",NA(),OFFSET('Water Data'!$B$1,0,10*ROW('Water Data'!B123)))</f>
        <v>#N/A</v>
      </c>
      <c r="B129" s="59" t="e">
        <f ca="1">+IF(OFFSET('Water Data'!$A$3,0,10*ROW('Water Data'!A126))="",NA(),OFFSET('Water Data'!$A$3,0,10*ROW('Water Data'!A126)))</f>
        <v>#N/A</v>
      </c>
      <c r="C129" s="59" t="e">
        <f ca="1">+IF(OFFSET('Water Data'!$C$3,0,10*ROW('Water Data'!C126))="",NA(),OFFSET('Water Data'!$C$3,0,10*ROW('Water Data'!C126)))</f>
        <v>#N/A</v>
      </c>
      <c r="D129" s="433" t="e">
        <f ca="1">+IF(AND(ISNUMBER(OFFSET('Water Data'!$C$5,0,10*ROW('Water Data'!C123))),'Data Summary'!BS129="Yes"),100-OFFSET('Water Data'!$C$5,0,10*ROW('Water Data'!C123)),NA())</f>
        <v>#N/A</v>
      </c>
      <c r="E129" s="433" t="e">
        <f ca="1">+IF(AND(ISNUMBER(OFFSET('Water Data'!$C$7,0,10*ROW('Water Data'!C123))),'Data Summary'!BT129="Yes"),OFFSET('Water Data'!$C$7,0,10*ROW('Water Data'!C123)),NA())</f>
        <v>#N/A</v>
      </c>
      <c r="F129" s="433" t="e">
        <f ca="1">+IF(AND(ISNUMBER(OFFSET('Water Data'!$C$10,0,10*ROW('Water Data'!C123))),'Data Summary'!BU129="Yes"),OFFSET('Water Data'!$C$10,0,10*ROW('Water Data'!C123)),NA())</f>
        <v>#N/A</v>
      </c>
      <c r="G129" s="433" t="e">
        <f ca="1">+IF(AND(ISNUMBER(OFFSET('Water Data'!$D$5,0,10*ROW('Water Data'!D123))),'Data Summary'!BV129="Yes"),100-OFFSET('Water Data'!$D$5,0,10*ROW('Water Data'!D123)),NA())</f>
        <v>#N/A</v>
      </c>
      <c r="H129" s="433" t="e">
        <f ca="1">+IF(AND(ISNUMBER(OFFSET('Water Data'!$D$7,0,10*ROW('Water Data'!D123))),'Data Summary'!BW129="Yes"),OFFSET('Water Data'!$D$7,0,10*ROW('Water Data'!D123)),NA())</f>
        <v>#N/A</v>
      </c>
      <c r="I129" s="433" t="e">
        <f ca="1">+IF(AND(ISNUMBER(OFFSET('Water Data'!$D$10,0,10*ROW('Water Data'!D123))),'Data Summary'!BX129="Yes"),OFFSET('Water Data'!$D$10,0,10*ROW('Water Data'!D123)),NA())</f>
        <v>#N/A</v>
      </c>
      <c r="J129" s="433" t="e">
        <f ca="1">+IF(AND(ISNUMBER(OFFSET('Water Data'!$E$5,0,10*ROW('Water Data'!E123))),'Data Summary'!BY129="Yes"),100-OFFSET('Water Data'!$E$5,0,10*ROW('Water Data'!E123)),NA())</f>
        <v>#N/A</v>
      </c>
      <c r="K129" s="433" t="e">
        <f ca="1">+IF(AND(ISNUMBER(OFFSET('Water Data'!$E$7,0,10*ROW('Water Data'!E123))),'Data Summary'!BZ129="Yes"),OFFSET('Water Data'!$E$7,0,10*ROW('Water Data'!E123)),NA())</f>
        <v>#N/A</v>
      </c>
      <c r="L129" s="433" t="e">
        <f ca="1">+IF(AND(ISNUMBER(OFFSET('Water Data'!$E$10,0,10*ROW('Water Data'!E123))),'Data Summary'!CA129="Yes"),OFFSET('Water Data'!$E$10,0,10*ROW('Water Data'!E123)),NA())</f>
        <v>#N/A</v>
      </c>
      <c r="M129" s="433" t="e">
        <f ca="1">+IF(AND(ISNUMBER(OFFSET('Water Data'!$F$5,0,10*ROW('Water Data'!F123))),'Data Summary'!CB129="Yes"),100-OFFSET('Water Data'!$F$5,0,10*ROW('Water Data'!F123)),NA())</f>
        <v>#N/A</v>
      </c>
      <c r="N129" s="433" t="e">
        <f ca="1">+IF(AND(ISNUMBER(OFFSET('Water Data'!$F$7,0,10*ROW('Water Data'!F123))),'Data Summary'!CC129="Yes"),OFFSET('Water Data'!$F$7,0,10*ROW('Water Data'!F123)),NA())</f>
        <v>#N/A</v>
      </c>
      <c r="O129" s="433" t="e">
        <f ca="1">+IF(AND(ISNUMBER(OFFSET('Water Data'!$F$10,0,10*ROW('Water Data'!F123))),'Data Summary'!CD129="Yes"),OFFSET('Water Data'!$F$10,0,10*ROW('Water Data'!F123)),NA())</f>
        <v>#N/A</v>
      </c>
      <c r="P129" s="433" t="e">
        <f ca="1">+IF(AND(ISNUMBER(OFFSET('Water Data'!$G$5,0,10*ROW('Water Data'!G123))),'Data Summary'!CE129="Yes"),100-OFFSET('Water Data'!$G$5,0,10*ROW('Water Data'!G123)),NA())</f>
        <v>#N/A</v>
      </c>
      <c r="Q129" s="433" t="e">
        <f ca="1">+IF(AND(ISNUMBER(OFFSET('Water Data'!$G$7,0,10*ROW('Water Data'!G123))),'Data Summary'!CF129="Yes"),OFFSET('Water Data'!$G$7,0,10*ROW('Water Data'!G123)),NA())</f>
        <v>#N/A</v>
      </c>
      <c r="R129" s="433" t="e">
        <f ca="1">+IF(AND(ISNUMBER(OFFSET('Water Data'!$G$10,0,10*ROW('Water Data'!G123))),'Data Summary'!CG129="Yes"),OFFSET('Water Data'!$G$10,0,10*ROW('Water Data'!G123)),NA())</f>
        <v>#N/A</v>
      </c>
      <c r="S129" s="433" t="e">
        <f ca="1">+IF(AND(ISNUMBER(OFFSET('Water Data'!$H$5,0,10*ROW('Water Data'!H123))),'Data Summary'!CH129="Yes"),100-OFFSET('Water Data'!$H$5,0,10*ROW('Water Data'!H123)),NA())</f>
        <v>#N/A</v>
      </c>
      <c r="T129" s="433" t="e">
        <f ca="1">+IF(AND(ISNUMBER(OFFSET('Water Data'!$H$7,0,10*ROW('Water Data'!H123))),'Data Summary'!CI129="Yes"),OFFSET('Water Data'!$H$7,0,10*ROW('Water Data'!H123)),NA())</f>
        <v>#N/A</v>
      </c>
      <c r="U129" s="433" t="e">
        <f ca="1">+IF(AND(ISNUMBER(OFFSET('Water Data'!$H$10,0,10*ROW('Water Data'!H123))),'Data Summary'!CJ129="Yes"),OFFSET('Water Data'!$H$10,0,10*ROW('Water Data'!H123)),NA())</f>
        <v>#N/A</v>
      </c>
      <c r="V129" s="205" t="e">
        <f ca="1">+IF(AND(ISNUMBER(OFFSET('Sanitation Data'!$C$5,0,10*ROW('Sanitation Data'!C123))),'Data Summary'!CK129="Yes"),100-OFFSET('Sanitation Data'!$C$5,0,10*ROW('Sanitation Data'!C123)),NA())</f>
        <v>#N/A</v>
      </c>
      <c r="W129" s="205" t="e">
        <f ca="1">+IF(AND(ISNUMBER(OFFSET('Sanitation Data'!$C$7,0,10*ROW('Sanitation Data'!C123))),'Data Summary'!CL129="Yes"),OFFSET('Sanitation Data'!$C$7,0,10*ROW('Sanitation Data'!C123)),NA())</f>
        <v>#N/A</v>
      </c>
      <c r="X129" s="205" t="e">
        <f ca="1">+IF(AND(ISNUMBER(OFFSET('Sanitation Data'!$C$11,0,10*ROW('Sanitation Data'!C123))),'Data Summary'!CM129="Yes"),OFFSET('Sanitation Data'!$C$11,0,10*ROW('Sanitation Data'!C123)),NA())</f>
        <v>#N/A</v>
      </c>
      <c r="Y129" s="205" t="e">
        <f ca="1">+IF(AND(ISNUMBER(OFFSET('Sanitation Data'!$C$12,0,10*ROW('Sanitation Data'!C123))),'Data Summary'!CN129="Yes"),OFFSET('Sanitation Data'!$C$12,0,10*ROW('Sanitation Data'!C123)),NA())</f>
        <v>#N/A</v>
      </c>
      <c r="Z129" s="205" t="e">
        <f ca="1">+IF(AND(ISNUMBER(OFFSET('Sanitation Data'!$C$13,0,10*ROW('Sanitation Data'!C123))),'Data Summary'!CO129="Yes"),OFFSET('Sanitation Data'!$C$13,0,10*ROW('Sanitation Data'!C123)),NA())</f>
        <v>#N/A</v>
      </c>
      <c r="AA129" s="205" t="e">
        <f ca="1">+IF(AND(ISNUMBER(OFFSET('Sanitation Data'!$D$5,0,10*ROW('Sanitation Data'!D123))),'Data Summary'!CP129="Yes"),100-OFFSET('Sanitation Data'!$D$5,0,10*ROW('Sanitation Data'!D123)),NA())</f>
        <v>#N/A</v>
      </c>
      <c r="AB129" s="205" t="e">
        <f ca="1">+IF(AND(ISNUMBER(OFFSET('Sanitation Data'!$D$7,0,10*ROW('Sanitation Data'!D123))),'Data Summary'!CQ129="Yes"),OFFSET('Sanitation Data'!$D$7,0,10*ROW('Sanitation Data'!D123)),NA())</f>
        <v>#N/A</v>
      </c>
      <c r="AC129" s="205" t="e">
        <f ca="1">+IF(AND(ISNUMBER(OFFSET('Sanitation Data'!$D$11,0,10*ROW('Sanitation Data'!D123))),'Data Summary'!CR129="Yes"),OFFSET('Sanitation Data'!$D$11,0,10*ROW('Sanitation Data'!D123)),NA())</f>
        <v>#N/A</v>
      </c>
      <c r="AD129" s="205" t="e">
        <f ca="1">+IF(AND(ISNUMBER(OFFSET('Sanitation Data'!$D$12,0,10*ROW('Sanitation Data'!D123))),'Data Summary'!CS129="Yes"),OFFSET('Sanitation Data'!$D$12,0,10*ROW('Sanitation Data'!D123)),NA())</f>
        <v>#N/A</v>
      </c>
      <c r="AE129" s="205" t="e">
        <f ca="1">+IF(AND(ISNUMBER(OFFSET('Sanitation Data'!$D$13,0,10*ROW('Sanitation Data'!D123))),'Data Summary'!CT129="Yes"),OFFSET('Sanitation Data'!$D$13,0,10*ROW('Sanitation Data'!D123)),NA())</f>
        <v>#N/A</v>
      </c>
      <c r="AF129" s="205" t="e">
        <f ca="1">+IF(AND(ISNUMBER(OFFSET('Sanitation Data'!$E$5,0,10*ROW('Sanitation Data'!E123))),'Data Summary'!CU129="Yes"),100-OFFSET('Sanitation Data'!$E$5,0,10*ROW('Sanitation Data'!E123)),NA())</f>
        <v>#N/A</v>
      </c>
      <c r="AG129" s="205" t="e">
        <f ca="1">+IF(AND(ISNUMBER(OFFSET('Sanitation Data'!$E$7,0,10*ROW('Sanitation Data'!E123))),'Data Summary'!CV129="Yes"),OFFSET('Sanitation Data'!$E$7,0,10*ROW('Sanitation Data'!E123)),NA())</f>
        <v>#N/A</v>
      </c>
      <c r="AH129" s="205" t="e">
        <f ca="1">+IF(AND(ISNUMBER(OFFSET('Sanitation Data'!$E$11,0,10*ROW('Sanitation Data'!E123))),'Data Summary'!CW129="Yes"),OFFSET('Sanitation Data'!$E$11,0,10*ROW('Sanitation Data'!E123)),NA())</f>
        <v>#N/A</v>
      </c>
      <c r="AI129" s="205" t="e">
        <f ca="1">+IF(AND(ISNUMBER(OFFSET('Sanitation Data'!$E$12,0,10*ROW('Sanitation Data'!E123))),'Data Summary'!CX129="Yes"),OFFSET('Sanitation Data'!$E$12,0,10*ROW('Sanitation Data'!E123)),NA())</f>
        <v>#N/A</v>
      </c>
      <c r="AJ129" s="205" t="e">
        <f ca="1">+IF(AND(ISNUMBER(OFFSET('Sanitation Data'!$E$13,0,10*ROW('Sanitation Data'!E123))),'Data Summary'!CY129="Yes"),OFFSET('Sanitation Data'!$E$13,0,10*ROW('Sanitation Data'!E123)),NA())</f>
        <v>#N/A</v>
      </c>
      <c r="AK129" s="205" t="e">
        <f ca="1">+IF(AND(ISNUMBER(OFFSET('Sanitation Data'!$F$5,0,10*ROW('Sanitation Data'!F123))),'Data Summary'!CZ129="Yes"),100-OFFSET('Sanitation Data'!$F$5,0,10*ROW('Sanitation Data'!F123)),NA())</f>
        <v>#N/A</v>
      </c>
      <c r="AL129" s="205" t="e">
        <f ca="1">+IF(AND(ISNUMBER(OFFSET('Sanitation Data'!$F$7,0,10*ROW('Sanitation Data'!F123))),'Data Summary'!DA129="Yes"),OFFSET('Sanitation Data'!$F$7,0,10*ROW('Sanitation Data'!F123)),NA())</f>
        <v>#N/A</v>
      </c>
      <c r="AM129" s="205" t="e">
        <f ca="1">+IF(AND(ISNUMBER(OFFSET('Sanitation Data'!$F$11,0,10*ROW('Sanitation Data'!F123))),'Data Summary'!DB129="Yes"),OFFSET('Sanitation Data'!$F$11,0,10*ROW('Sanitation Data'!F123)),NA())</f>
        <v>#N/A</v>
      </c>
      <c r="AN129" s="205" t="e">
        <f ca="1">+IF(AND(ISNUMBER(OFFSET('Sanitation Data'!$F$12,0,10*ROW('Sanitation Data'!F123))),'Data Summary'!DC129="Yes"),OFFSET('Sanitation Data'!$F$12,0,10*ROW('Sanitation Data'!F123)),NA())</f>
        <v>#N/A</v>
      </c>
      <c r="AO129" s="205" t="e">
        <f ca="1">+IF(AND(ISNUMBER(OFFSET('Sanitation Data'!$F$13,0,10*ROW('Sanitation Data'!F123))),'Data Summary'!DD129="Yes"),OFFSET('Sanitation Data'!$F$13,0,10*ROW('Sanitation Data'!F123)),NA())</f>
        <v>#N/A</v>
      </c>
      <c r="AP129" s="205" t="e">
        <f ca="1">+IF(AND(ISNUMBER(OFFSET('Sanitation Data'!$G$5,0,10*ROW('Sanitation Data'!G123))),'Data Summary'!DE129="Yes"),100-OFFSET('Sanitation Data'!$G$5,0,10*ROW('Sanitation Data'!G123)),NA())</f>
        <v>#N/A</v>
      </c>
      <c r="AQ129" s="205" t="e">
        <f ca="1">+IF(AND(ISNUMBER(OFFSET('Sanitation Data'!$G$7,0,10*ROW('Sanitation Data'!G123))),'Data Summary'!DF129="Yes"),OFFSET('Sanitation Data'!$G$7,0,10*ROW('Sanitation Data'!G123)),NA())</f>
        <v>#N/A</v>
      </c>
      <c r="AR129" s="205" t="e">
        <f ca="1">+IF(AND(ISNUMBER(OFFSET('Sanitation Data'!$G$11,0,10*ROW('Sanitation Data'!G123))),'Data Summary'!DG129="Yes"),OFFSET('Sanitation Data'!$G$11,0,10*ROW('Sanitation Data'!G123)),NA())</f>
        <v>#N/A</v>
      </c>
      <c r="AS129" s="205" t="e">
        <f ca="1">+IF(AND(ISNUMBER(OFFSET('Sanitation Data'!$G$12,0,10*ROW('Sanitation Data'!G123))),'Data Summary'!DH129="Yes"),OFFSET('Sanitation Data'!$G$12,0,10*ROW('Sanitation Data'!G123)),NA())</f>
        <v>#N/A</v>
      </c>
      <c r="AT129" s="205" t="e">
        <f ca="1">+IF(AND(ISNUMBER(OFFSET('Sanitation Data'!$G$13,0,10*ROW('Sanitation Data'!G123))),'Data Summary'!DI129="Yes"),OFFSET('Sanitation Data'!$G$13,0,10*ROW('Sanitation Data'!G123)),NA())</f>
        <v>#N/A</v>
      </c>
      <c r="AU129" s="205" t="e">
        <f ca="1">+IF(AND(ISNUMBER(OFFSET('Sanitation Data'!$H$5,0,10*ROW('Sanitation Data'!H123))),'Data Summary'!DJ129="Yes"),100-OFFSET('Sanitation Data'!$H$5,0,10*ROW('Sanitation Data'!H123)),NA())</f>
        <v>#N/A</v>
      </c>
      <c r="AV129" s="205" t="e">
        <f ca="1">+IF(AND(ISNUMBER(OFFSET('Sanitation Data'!$H$7,0,10*ROW('Sanitation Data'!H123))),'Data Summary'!DK129="Yes"),OFFSET('Sanitation Data'!$H$7,0,10*ROW('Sanitation Data'!H123)),NA())</f>
        <v>#N/A</v>
      </c>
      <c r="AW129" s="205" t="e">
        <f ca="1">+IF(AND(ISNUMBER(OFFSET('Sanitation Data'!$H$11,0,10*ROW('Sanitation Data'!H123))),'Data Summary'!DL129="Yes"),OFFSET('Sanitation Data'!$H$11,0,10*ROW('Sanitation Data'!H123)),NA())</f>
        <v>#N/A</v>
      </c>
      <c r="AX129" s="205" t="e">
        <f ca="1">+IF(AND(ISNUMBER(OFFSET('Sanitation Data'!$H$12,0,10*ROW('Sanitation Data'!H123))),'Data Summary'!DM129="Yes"),OFFSET('Sanitation Data'!$H$12,0,10*ROW('Sanitation Data'!H123)),NA())</f>
        <v>#N/A</v>
      </c>
      <c r="AY129" s="205" t="e">
        <f ca="1">+IF(AND(ISNUMBER(OFFSET('Sanitation Data'!$H$13,0,10*ROW('Sanitation Data'!H123))),'Data Summary'!DN129="Yes"),OFFSET('Sanitation Data'!$H$13,0,10*ROW('Sanitation Data'!H123)),NA())</f>
        <v>#N/A</v>
      </c>
      <c r="AZ129" s="206" t="e">
        <f ca="1">+IF(AND(ISNUMBER(OFFSET('Hygiene Data'!$C$6,0,10*ROW('Hygiene Data'!C123))),'Data Summary'!DO129="Yes"),OFFSET('Hygiene Data'!$C$6,0,10*ROW('Hygiene Data'!C123)),NA())</f>
        <v>#N/A</v>
      </c>
      <c r="BA129" s="206" t="e">
        <f ca="1">+IF(AND(ISNUMBER(OFFSET('Hygiene Data'!$C$8,0,10*ROW('Hygiene Data'!C123))),'Data Summary'!DP129="Yes"),OFFSET('Hygiene Data'!$C$8,0,10*ROW('Hygiene Data'!C123)),NA())</f>
        <v>#N/A</v>
      </c>
      <c r="BB129" s="206" t="e">
        <f ca="1">+IF(AND(ISNUMBER(OFFSET('Hygiene Data'!$C$10,0,10*ROW('Hygiene Data'!C123))),'Data Summary'!DQ129="Yes"),OFFSET('Hygiene Data'!$C$10,0,10*ROW('Hygiene Data'!C123)),NA())</f>
        <v>#N/A</v>
      </c>
      <c r="BC129" s="206" t="e">
        <f ca="1">+IF(AND(ISNUMBER(OFFSET('Hygiene Data'!$D$6,0,10*ROW('Hygiene Data'!D123))),'Data Summary'!DR129="Yes"),OFFSET('Hygiene Data'!$D$6,0,10*ROW('Hygiene Data'!D123)),NA())</f>
        <v>#N/A</v>
      </c>
      <c r="BD129" s="206" t="e">
        <f ca="1">+IF(AND(ISNUMBER(OFFSET('Hygiene Data'!$D$8,0,10*ROW('Hygiene Data'!D123))),'Data Summary'!DS129="Yes"),OFFSET('Hygiene Data'!$D$8,0,10*ROW('Hygiene Data'!D123)),NA())</f>
        <v>#N/A</v>
      </c>
      <c r="BE129" s="206" t="e">
        <f ca="1">+IF(AND(ISNUMBER(OFFSET('Hygiene Data'!$D$10,0,10*ROW('Hygiene Data'!D123))),'Data Summary'!DT129="Yes"),OFFSET('Hygiene Data'!$D$10,0,10*ROW('Hygiene Data'!D123)),NA())</f>
        <v>#N/A</v>
      </c>
      <c r="BF129" s="206" t="e">
        <f ca="1">+IF(AND(ISNUMBER(OFFSET('Hygiene Data'!$E$6,0,10*ROW('Hygiene Data'!E123))),'Data Summary'!DU129="Yes"),OFFSET('Hygiene Data'!$E$6,0,10*ROW('Hygiene Data'!E123)),NA())</f>
        <v>#N/A</v>
      </c>
      <c r="BG129" s="206" t="e">
        <f ca="1">+IF(AND(ISNUMBER(OFFSET('Hygiene Data'!$E$8,0,10*ROW('Hygiene Data'!E123))),'Data Summary'!DV129="Yes"),OFFSET('Hygiene Data'!$E$8,0,10*ROW('Hygiene Data'!E123)),NA())</f>
        <v>#N/A</v>
      </c>
      <c r="BH129" s="206" t="e">
        <f ca="1">+IF(AND(ISNUMBER(OFFSET('Hygiene Data'!$E$10,0,10*ROW('Hygiene Data'!E123))),'Data Summary'!DW129="Yes"),OFFSET('Hygiene Data'!$E$10,0,10*ROW('Hygiene Data'!E123)),NA())</f>
        <v>#N/A</v>
      </c>
      <c r="BI129" s="206" t="e">
        <f ca="1">+IF(AND(ISNUMBER(OFFSET('Hygiene Data'!$F$6,0,10*ROW('Hygiene Data'!F123))),'Data Summary'!DX129="Yes"),OFFSET('Hygiene Data'!$F$6,0,10*ROW('Hygiene Data'!F123)),NA())</f>
        <v>#N/A</v>
      </c>
      <c r="BJ129" s="206" t="e">
        <f ca="1">+IF(AND(ISNUMBER(OFFSET('Hygiene Data'!$F$8,0,10*ROW('Hygiene Data'!F123))),'Data Summary'!DY129="Yes"),OFFSET('Hygiene Data'!$F$8,0,10*ROW('Hygiene Data'!F123)),NA())</f>
        <v>#N/A</v>
      </c>
      <c r="BK129" s="206" t="e">
        <f ca="1">+IF(AND(ISNUMBER(OFFSET('Hygiene Data'!$F$10,0,10*ROW('Hygiene Data'!F123))),'Data Summary'!DZ129="Yes"),OFFSET('Hygiene Data'!$F$10,0,10*ROW('Hygiene Data'!F123)),NA())</f>
        <v>#N/A</v>
      </c>
      <c r="BL129" s="206" t="e">
        <f ca="1">+IF(AND(ISNUMBER(OFFSET('Hygiene Data'!$G$6,0,10*ROW('Hygiene Data'!G123))),'Data Summary'!EA129="Yes"),OFFSET('Hygiene Data'!$G$6,0,10*ROW('Hygiene Data'!G123)),NA())</f>
        <v>#N/A</v>
      </c>
      <c r="BM129" s="206" t="e">
        <f ca="1">+IF(AND(ISNUMBER(OFFSET('Hygiene Data'!$G$8,0,10*ROW('Hygiene Data'!G123))),'Data Summary'!EB129="Yes"),OFFSET('Hygiene Data'!$G$8,0,10*ROW('Hygiene Data'!G123)),NA())</f>
        <v>#N/A</v>
      </c>
      <c r="BN129" s="206" t="e">
        <f ca="1">+IF(AND(ISNUMBER(OFFSET('Hygiene Data'!$G$10,0,10*ROW('Hygiene Data'!G123))),'Data Summary'!EC129="Yes"),OFFSET('Hygiene Data'!$G$10,0,10*ROW('Hygiene Data'!G123)),NA())</f>
        <v>#N/A</v>
      </c>
      <c r="BO129" s="206" t="e">
        <f ca="1">+IF(AND(ISNUMBER(OFFSET('Hygiene Data'!$H$6,0,10*ROW('Hygiene Data'!H123))),'Data Summary'!ED129="Yes"),OFFSET('Hygiene Data'!$H$6,0,10*ROW('Hygiene Data'!H123)),NA())</f>
        <v>#N/A</v>
      </c>
      <c r="BP129" s="206" t="e">
        <f ca="1">+IF(AND(ISNUMBER(OFFSET('Hygiene Data'!$H$8,0,10*ROW('Hygiene Data'!H123))),'Data Summary'!EE129="Yes"),OFFSET('Hygiene Data'!$H$8,0,10*ROW('Hygiene Data'!H123)),NA())</f>
        <v>#N/A</v>
      </c>
      <c r="BQ129" s="206" t="e">
        <f ca="1">+IF(AND(ISNUMBER(OFFSET('Hygiene Data'!$H$10,0,10*ROW('Hygiene Data'!H123))),'Data Summary'!EF129="Yes"),OFFSET('Hygiene Data'!$H$10,0,10*ROW('Hygiene Data'!H123)),NA())</f>
        <v>#N/A</v>
      </c>
    </row>
    <row r="130" spans="1:69" x14ac:dyDescent="0.25">
      <c r="A130" s="59" t="e">
        <f ca="1">+IF(OFFSET('Water Data'!$B$1,0,10*ROW('Water Data'!B124))="",NA(),OFFSET('Water Data'!$B$1,0,10*ROW('Water Data'!B124)))</f>
        <v>#N/A</v>
      </c>
      <c r="B130" s="59" t="e">
        <f ca="1">+IF(OFFSET('Water Data'!$A$3,0,10*ROW('Water Data'!A127))="",NA(),OFFSET('Water Data'!$A$3,0,10*ROW('Water Data'!A127)))</f>
        <v>#N/A</v>
      </c>
      <c r="C130" s="59" t="e">
        <f ca="1">+IF(OFFSET('Water Data'!$C$3,0,10*ROW('Water Data'!C127))="",NA(),OFFSET('Water Data'!$C$3,0,10*ROW('Water Data'!C127)))</f>
        <v>#N/A</v>
      </c>
      <c r="D130" s="433" t="e">
        <f ca="1">+IF(AND(ISNUMBER(OFFSET('Water Data'!$C$5,0,10*ROW('Water Data'!C124))),'Data Summary'!BS130="Yes"),100-OFFSET('Water Data'!$C$5,0,10*ROW('Water Data'!C124)),NA())</f>
        <v>#N/A</v>
      </c>
      <c r="E130" s="433" t="e">
        <f ca="1">+IF(AND(ISNUMBER(OFFSET('Water Data'!$C$7,0,10*ROW('Water Data'!C124))),'Data Summary'!BT130="Yes"),OFFSET('Water Data'!$C$7,0,10*ROW('Water Data'!C124)),NA())</f>
        <v>#N/A</v>
      </c>
      <c r="F130" s="433" t="e">
        <f ca="1">+IF(AND(ISNUMBER(OFFSET('Water Data'!$C$10,0,10*ROW('Water Data'!C124))),'Data Summary'!BU130="Yes"),OFFSET('Water Data'!$C$10,0,10*ROW('Water Data'!C124)),NA())</f>
        <v>#N/A</v>
      </c>
      <c r="G130" s="433" t="e">
        <f ca="1">+IF(AND(ISNUMBER(OFFSET('Water Data'!$D$5,0,10*ROW('Water Data'!D124))),'Data Summary'!BV130="Yes"),100-OFFSET('Water Data'!$D$5,0,10*ROW('Water Data'!D124)),NA())</f>
        <v>#N/A</v>
      </c>
      <c r="H130" s="433" t="e">
        <f ca="1">+IF(AND(ISNUMBER(OFFSET('Water Data'!$D$7,0,10*ROW('Water Data'!D124))),'Data Summary'!BW130="Yes"),OFFSET('Water Data'!$D$7,0,10*ROW('Water Data'!D124)),NA())</f>
        <v>#N/A</v>
      </c>
      <c r="I130" s="433" t="e">
        <f ca="1">+IF(AND(ISNUMBER(OFFSET('Water Data'!$D$10,0,10*ROW('Water Data'!D124))),'Data Summary'!BX130="Yes"),OFFSET('Water Data'!$D$10,0,10*ROW('Water Data'!D124)),NA())</f>
        <v>#N/A</v>
      </c>
      <c r="J130" s="433" t="e">
        <f ca="1">+IF(AND(ISNUMBER(OFFSET('Water Data'!$E$5,0,10*ROW('Water Data'!E124))),'Data Summary'!BY130="Yes"),100-OFFSET('Water Data'!$E$5,0,10*ROW('Water Data'!E124)),NA())</f>
        <v>#N/A</v>
      </c>
      <c r="K130" s="433" t="e">
        <f ca="1">+IF(AND(ISNUMBER(OFFSET('Water Data'!$E$7,0,10*ROW('Water Data'!E124))),'Data Summary'!BZ130="Yes"),OFFSET('Water Data'!$E$7,0,10*ROW('Water Data'!E124)),NA())</f>
        <v>#N/A</v>
      </c>
      <c r="L130" s="433" t="e">
        <f ca="1">+IF(AND(ISNUMBER(OFFSET('Water Data'!$E$10,0,10*ROW('Water Data'!E124))),'Data Summary'!CA130="Yes"),OFFSET('Water Data'!$E$10,0,10*ROW('Water Data'!E124)),NA())</f>
        <v>#N/A</v>
      </c>
      <c r="M130" s="433" t="e">
        <f ca="1">+IF(AND(ISNUMBER(OFFSET('Water Data'!$F$5,0,10*ROW('Water Data'!F124))),'Data Summary'!CB130="Yes"),100-OFFSET('Water Data'!$F$5,0,10*ROW('Water Data'!F124)),NA())</f>
        <v>#N/A</v>
      </c>
      <c r="N130" s="433" t="e">
        <f ca="1">+IF(AND(ISNUMBER(OFFSET('Water Data'!$F$7,0,10*ROW('Water Data'!F124))),'Data Summary'!CC130="Yes"),OFFSET('Water Data'!$F$7,0,10*ROW('Water Data'!F124)),NA())</f>
        <v>#N/A</v>
      </c>
      <c r="O130" s="433" t="e">
        <f ca="1">+IF(AND(ISNUMBER(OFFSET('Water Data'!$F$10,0,10*ROW('Water Data'!F124))),'Data Summary'!CD130="Yes"),OFFSET('Water Data'!$F$10,0,10*ROW('Water Data'!F124)),NA())</f>
        <v>#N/A</v>
      </c>
      <c r="P130" s="433" t="e">
        <f ca="1">+IF(AND(ISNUMBER(OFFSET('Water Data'!$G$5,0,10*ROW('Water Data'!G124))),'Data Summary'!CE130="Yes"),100-OFFSET('Water Data'!$G$5,0,10*ROW('Water Data'!G124)),NA())</f>
        <v>#N/A</v>
      </c>
      <c r="Q130" s="433" t="e">
        <f ca="1">+IF(AND(ISNUMBER(OFFSET('Water Data'!$G$7,0,10*ROW('Water Data'!G124))),'Data Summary'!CF130="Yes"),OFFSET('Water Data'!$G$7,0,10*ROW('Water Data'!G124)),NA())</f>
        <v>#N/A</v>
      </c>
      <c r="R130" s="433" t="e">
        <f ca="1">+IF(AND(ISNUMBER(OFFSET('Water Data'!$G$10,0,10*ROW('Water Data'!G124))),'Data Summary'!CG130="Yes"),OFFSET('Water Data'!$G$10,0,10*ROW('Water Data'!G124)),NA())</f>
        <v>#N/A</v>
      </c>
      <c r="S130" s="433" t="e">
        <f ca="1">+IF(AND(ISNUMBER(OFFSET('Water Data'!$H$5,0,10*ROW('Water Data'!H124))),'Data Summary'!CH130="Yes"),100-OFFSET('Water Data'!$H$5,0,10*ROW('Water Data'!H124)),NA())</f>
        <v>#N/A</v>
      </c>
      <c r="T130" s="433" t="e">
        <f ca="1">+IF(AND(ISNUMBER(OFFSET('Water Data'!$H$7,0,10*ROW('Water Data'!H124))),'Data Summary'!CI130="Yes"),OFFSET('Water Data'!$H$7,0,10*ROW('Water Data'!H124)),NA())</f>
        <v>#N/A</v>
      </c>
      <c r="U130" s="433" t="e">
        <f ca="1">+IF(AND(ISNUMBER(OFFSET('Water Data'!$H$10,0,10*ROW('Water Data'!H124))),'Data Summary'!CJ130="Yes"),OFFSET('Water Data'!$H$10,0,10*ROW('Water Data'!H124)),NA())</f>
        <v>#N/A</v>
      </c>
      <c r="V130" s="205" t="e">
        <f ca="1">+IF(AND(ISNUMBER(OFFSET('Sanitation Data'!$C$5,0,10*ROW('Sanitation Data'!C124))),'Data Summary'!CK130="Yes"),100-OFFSET('Sanitation Data'!$C$5,0,10*ROW('Sanitation Data'!C124)),NA())</f>
        <v>#N/A</v>
      </c>
      <c r="W130" s="205" t="e">
        <f ca="1">+IF(AND(ISNUMBER(OFFSET('Sanitation Data'!$C$7,0,10*ROW('Sanitation Data'!C124))),'Data Summary'!CL130="Yes"),OFFSET('Sanitation Data'!$C$7,0,10*ROW('Sanitation Data'!C124)),NA())</f>
        <v>#N/A</v>
      </c>
      <c r="X130" s="205" t="e">
        <f ca="1">+IF(AND(ISNUMBER(OFFSET('Sanitation Data'!$C$11,0,10*ROW('Sanitation Data'!C124))),'Data Summary'!CM130="Yes"),OFFSET('Sanitation Data'!$C$11,0,10*ROW('Sanitation Data'!C124)),NA())</f>
        <v>#N/A</v>
      </c>
      <c r="Y130" s="205" t="e">
        <f ca="1">+IF(AND(ISNUMBER(OFFSET('Sanitation Data'!$C$12,0,10*ROW('Sanitation Data'!C124))),'Data Summary'!CN130="Yes"),OFFSET('Sanitation Data'!$C$12,0,10*ROW('Sanitation Data'!C124)),NA())</f>
        <v>#N/A</v>
      </c>
      <c r="Z130" s="205" t="e">
        <f ca="1">+IF(AND(ISNUMBER(OFFSET('Sanitation Data'!$C$13,0,10*ROW('Sanitation Data'!C124))),'Data Summary'!CO130="Yes"),OFFSET('Sanitation Data'!$C$13,0,10*ROW('Sanitation Data'!C124)),NA())</f>
        <v>#N/A</v>
      </c>
      <c r="AA130" s="205" t="e">
        <f ca="1">+IF(AND(ISNUMBER(OFFSET('Sanitation Data'!$D$5,0,10*ROW('Sanitation Data'!D124))),'Data Summary'!CP130="Yes"),100-OFFSET('Sanitation Data'!$D$5,0,10*ROW('Sanitation Data'!D124)),NA())</f>
        <v>#N/A</v>
      </c>
      <c r="AB130" s="205" t="e">
        <f ca="1">+IF(AND(ISNUMBER(OFFSET('Sanitation Data'!$D$7,0,10*ROW('Sanitation Data'!D124))),'Data Summary'!CQ130="Yes"),OFFSET('Sanitation Data'!$D$7,0,10*ROW('Sanitation Data'!D124)),NA())</f>
        <v>#N/A</v>
      </c>
      <c r="AC130" s="205" t="e">
        <f ca="1">+IF(AND(ISNUMBER(OFFSET('Sanitation Data'!$D$11,0,10*ROW('Sanitation Data'!D124))),'Data Summary'!CR130="Yes"),OFFSET('Sanitation Data'!$D$11,0,10*ROW('Sanitation Data'!D124)),NA())</f>
        <v>#N/A</v>
      </c>
      <c r="AD130" s="205" t="e">
        <f ca="1">+IF(AND(ISNUMBER(OFFSET('Sanitation Data'!$D$12,0,10*ROW('Sanitation Data'!D124))),'Data Summary'!CS130="Yes"),OFFSET('Sanitation Data'!$D$12,0,10*ROW('Sanitation Data'!D124)),NA())</f>
        <v>#N/A</v>
      </c>
      <c r="AE130" s="205" t="e">
        <f ca="1">+IF(AND(ISNUMBER(OFFSET('Sanitation Data'!$D$13,0,10*ROW('Sanitation Data'!D124))),'Data Summary'!CT130="Yes"),OFFSET('Sanitation Data'!$D$13,0,10*ROW('Sanitation Data'!D124)),NA())</f>
        <v>#N/A</v>
      </c>
      <c r="AF130" s="205" t="e">
        <f ca="1">+IF(AND(ISNUMBER(OFFSET('Sanitation Data'!$E$5,0,10*ROW('Sanitation Data'!E124))),'Data Summary'!CU130="Yes"),100-OFFSET('Sanitation Data'!$E$5,0,10*ROW('Sanitation Data'!E124)),NA())</f>
        <v>#N/A</v>
      </c>
      <c r="AG130" s="205" t="e">
        <f ca="1">+IF(AND(ISNUMBER(OFFSET('Sanitation Data'!$E$7,0,10*ROW('Sanitation Data'!E124))),'Data Summary'!CV130="Yes"),OFFSET('Sanitation Data'!$E$7,0,10*ROW('Sanitation Data'!E124)),NA())</f>
        <v>#N/A</v>
      </c>
      <c r="AH130" s="205" t="e">
        <f ca="1">+IF(AND(ISNUMBER(OFFSET('Sanitation Data'!$E$11,0,10*ROW('Sanitation Data'!E124))),'Data Summary'!CW130="Yes"),OFFSET('Sanitation Data'!$E$11,0,10*ROW('Sanitation Data'!E124)),NA())</f>
        <v>#N/A</v>
      </c>
      <c r="AI130" s="205" t="e">
        <f ca="1">+IF(AND(ISNUMBER(OFFSET('Sanitation Data'!$E$12,0,10*ROW('Sanitation Data'!E124))),'Data Summary'!CX130="Yes"),OFFSET('Sanitation Data'!$E$12,0,10*ROW('Sanitation Data'!E124)),NA())</f>
        <v>#N/A</v>
      </c>
      <c r="AJ130" s="205" t="e">
        <f ca="1">+IF(AND(ISNUMBER(OFFSET('Sanitation Data'!$E$13,0,10*ROW('Sanitation Data'!E124))),'Data Summary'!CY130="Yes"),OFFSET('Sanitation Data'!$E$13,0,10*ROW('Sanitation Data'!E124)),NA())</f>
        <v>#N/A</v>
      </c>
      <c r="AK130" s="205" t="e">
        <f ca="1">+IF(AND(ISNUMBER(OFFSET('Sanitation Data'!$F$5,0,10*ROW('Sanitation Data'!F124))),'Data Summary'!CZ130="Yes"),100-OFFSET('Sanitation Data'!$F$5,0,10*ROW('Sanitation Data'!F124)),NA())</f>
        <v>#N/A</v>
      </c>
      <c r="AL130" s="205" t="e">
        <f ca="1">+IF(AND(ISNUMBER(OFFSET('Sanitation Data'!$F$7,0,10*ROW('Sanitation Data'!F124))),'Data Summary'!DA130="Yes"),OFFSET('Sanitation Data'!$F$7,0,10*ROW('Sanitation Data'!F124)),NA())</f>
        <v>#N/A</v>
      </c>
      <c r="AM130" s="205" t="e">
        <f ca="1">+IF(AND(ISNUMBER(OFFSET('Sanitation Data'!$F$11,0,10*ROW('Sanitation Data'!F124))),'Data Summary'!DB130="Yes"),OFFSET('Sanitation Data'!$F$11,0,10*ROW('Sanitation Data'!F124)),NA())</f>
        <v>#N/A</v>
      </c>
      <c r="AN130" s="205" t="e">
        <f ca="1">+IF(AND(ISNUMBER(OFFSET('Sanitation Data'!$F$12,0,10*ROW('Sanitation Data'!F124))),'Data Summary'!DC130="Yes"),OFFSET('Sanitation Data'!$F$12,0,10*ROW('Sanitation Data'!F124)),NA())</f>
        <v>#N/A</v>
      </c>
      <c r="AO130" s="205" t="e">
        <f ca="1">+IF(AND(ISNUMBER(OFFSET('Sanitation Data'!$F$13,0,10*ROW('Sanitation Data'!F124))),'Data Summary'!DD130="Yes"),OFFSET('Sanitation Data'!$F$13,0,10*ROW('Sanitation Data'!F124)),NA())</f>
        <v>#N/A</v>
      </c>
      <c r="AP130" s="205" t="e">
        <f ca="1">+IF(AND(ISNUMBER(OFFSET('Sanitation Data'!$G$5,0,10*ROW('Sanitation Data'!G124))),'Data Summary'!DE130="Yes"),100-OFFSET('Sanitation Data'!$G$5,0,10*ROW('Sanitation Data'!G124)),NA())</f>
        <v>#N/A</v>
      </c>
      <c r="AQ130" s="205" t="e">
        <f ca="1">+IF(AND(ISNUMBER(OFFSET('Sanitation Data'!$G$7,0,10*ROW('Sanitation Data'!G124))),'Data Summary'!DF130="Yes"),OFFSET('Sanitation Data'!$G$7,0,10*ROW('Sanitation Data'!G124)),NA())</f>
        <v>#N/A</v>
      </c>
      <c r="AR130" s="205" t="e">
        <f ca="1">+IF(AND(ISNUMBER(OFFSET('Sanitation Data'!$G$11,0,10*ROW('Sanitation Data'!G124))),'Data Summary'!DG130="Yes"),OFFSET('Sanitation Data'!$G$11,0,10*ROW('Sanitation Data'!G124)),NA())</f>
        <v>#N/A</v>
      </c>
      <c r="AS130" s="205" t="e">
        <f ca="1">+IF(AND(ISNUMBER(OFFSET('Sanitation Data'!$G$12,0,10*ROW('Sanitation Data'!G124))),'Data Summary'!DH130="Yes"),OFFSET('Sanitation Data'!$G$12,0,10*ROW('Sanitation Data'!G124)),NA())</f>
        <v>#N/A</v>
      </c>
      <c r="AT130" s="205" t="e">
        <f ca="1">+IF(AND(ISNUMBER(OFFSET('Sanitation Data'!$G$13,0,10*ROW('Sanitation Data'!G124))),'Data Summary'!DI130="Yes"),OFFSET('Sanitation Data'!$G$13,0,10*ROW('Sanitation Data'!G124)),NA())</f>
        <v>#N/A</v>
      </c>
      <c r="AU130" s="205" t="e">
        <f ca="1">+IF(AND(ISNUMBER(OFFSET('Sanitation Data'!$H$5,0,10*ROW('Sanitation Data'!H124))),'Data Summary'!DJ130="Yes"),100-OFFSET('Sanitation Data'!$H$5,0,10*ROW('Sanitation Data'!H124)),NA())</f>
        <v>#N/A</v>
      </c>
      <c r="AV130" s="205" t="e">
        <f ca="1">+IF(AND(ISNUMBER(OFFSET('Sanitation Data'!$H$7,0,10*ROW('Sanitation Data'!H124))),'Data Summary'!DK130="Yes"),OFFSET('Sanitation Data'!$H$7,0,10*ROW('Sanitation Data'!H124)),NA())</f>
        <v>#N/A</v>
      </c>
      <c r="AW130" s="205" t="e">
        <f ca="1">+IF(AND(ISNUMBER(OFFSET('Sanitation Data'!$H$11,0,10*ROW('Sanitation Data'!H124))),'Data Summary'!DL130="Yes"),OFFSET('Sanitation Data'!$H$11,0,10*ROW('Sanitation Data'!H124)),NA())</f>
        <v>#N/A</v>
      </c>
      <c r="AX130" s="205" t="e">
        <f ca="1">+IF(AND(ISNUMBER(OFFSET('Sanitation Data'!$H$12,0,10*ROW('Sanitation Data'!H124))),'Data Summary'!DM130="Yes"),OFFSET('Sanitation Data'!$H$12,0,10*ROW('Sanitation Data'!H124)),NA())</f>
        <v>#N/A</v>
      </c>
      <c r="AY130" s="205" t="e">
        <f ca="1">+IF(AND(ISNUMBER(OFFSET('Sanitation Data'!$H$13,0,10*ROW('Sanitation Data'!H124))),'Data Summary'!DN130="Yes"),OFFSET('Sanitation Data'!$H$13,0,10*ROW('Sanitation Data'!H124)),NA())</f>
        <v>#N/A</v>
      </c>
      <c r="AZ130" s="206" t="e">
        <f ca="1">+IF(AND(ISNUMBER(OFFSET('Hygiene Data'!$C$6,0,10*ROW('Hygiene Data'!C124))),'Data Summary'!DO130="Yes"),OFFSET('Hygiene Data'!$C$6,0,10*ROW('Hygiene Data'!C124)),NA())</f>
        <v>#N/A</v>
      </c>
      <c r="BA130" s="206" t="e">
        <f ca="1">+IF(AND(ISNUMBER(OFFSET('Hygiene Data'!$C$8,0,10*ROW('Hygiene Data'!C124))),'Data Summary'!DP130="Yes"),OFFSET('Hygiene Data'!$C$8,0,10*ROW('Hygiene Data'!C124)),NA())</f>
        <v>#N/A</v>
      </c>
      <c r="BB130" s="206" t="e">
        <f ca="1">+IF(AND(ISNUMBER(OFFSET('Hygiene Data'!$C$10,0,10*ROW('Hygiene Data'!C124))),'Data Summary'!DQ130="Yes"),OFFSET('Hygiene Data'!$C$10,0,10*ROW('Hygiene Data'!C124)),NA())</f>
        <v>#N/A</v>
      </c>
      <c r="BC130" s="206" t="e">
        <f ca="1">+IF(AND(ISNUMBER(OFFSET('Hygiene Data'!$D$6,0,10*ROW('Hygiene Data'!D124))),'Data Summary'!DR130="Yes"),OFFSET('Hygiene Data'!$D$6,0,10*ROW('Hygiene Data'!D124)),NA())</f>
        <v>#N/A</v>
      </c>
      <c r="BD130" s="206" t="e">
        <f ca="1">+IF(AND(ISNUMBER(OFFSET('Hygiene Data'!$D$8,0,10*ROW('Hygiene Data'!D124))),'Data Summary'!DS130="Yes"),OFFSET('Hygiene Data'!$D$8,0,10*ROW('Hygiene Data'!D124)),NA())</f>
        <v>#N/A</v>
      </c>
      <c r="BE130" s="206" t="e">
        <f ca="1">+IF(AND(ISNUMBER(OFFSET('Hygiene Data'!$D$10,0,10*ROW('Hygiene Data'!D124))),'Data Summary'!DT130="Yes"),OFFSET('Hygiene Data'!$D$10,0,10*ROW('Hygiene Data'!D124)),NA())</f>
        <v>#N/A</v>
      </c>
      <c r="BF130" s="206" t="e">
        <f ca="1">+IF(AND(ISNUMBER(OFFSET('Hygiene Data'!$E$6,0,10*ROW('Hygiene Data'!E124))),'Data Summary'!DU130="Yes"),OFFSET('Hygiene Data'!$E$6,0,10*ROW('Hygiene Data'!E124)),NA())</f>
        <v>#N/A</v>
      </c>
      <c r="BG130" s="206" t="e">
        <f ca="1">+IF(AND(ISNUMBER(OFFSET('Hygiene Data'!$E$8,0,10*ROW('Hygiene Data'!E124))),'Data Summary'!DV130="Yes"),OFFSET('Hygiene Data'!$E$8,0,10*ROW('Hygiene Data'!E124)),NA())</f>
        <v>#N/A</v>
      </c>
      <c r="BH130" s="206" t="e">
        <f ca="1">+IF(AND(ISNUMBER(OFFSET('Hygiene Data'!$E$10,0,10*ROW('Hygiene Data'!E124))),'Data Summary'!DW130="Yes"),OFFSET('Hygiene Data'!$E$10,0,10*ROW('Hygiene Data'!E124)),NA())</f>
        <v>#N/A</v>
      </c>
      <c r="BI130" s="206" t="e">
        <f ca="1">+IF(AND(ISNUMBER(OFFSET('Hygiene Data'!$F$6,0,10*ROW('Hygiene Data'!F124))),'Data Summary'!DX130="Yes"),OFFSET('Hygiene Data'!$F$6,0,10*ROW('Hygiene Data'!F124)),NA())</f>
        <v>#N/A</v>
      </c>
      <c r="BJ130" s="206" t="e">
        <f ca="1">+IF(AND(ISNUMBER(OFFSET('Hygiene Data'!$F$8,0,10*ROW('Hygiene Data'!F124))),'Data Summary'!DY130="Yes"),OFFSET('Hygiene Data'!$F$8,0,10*ROW('Hygiene Data'!F124)),NA())</f>
        <v>#N/A</v>
      </c>
      <c r="BK130" s="206" t="e">
        <f ca="1">+IF(AND(ISNUMBER(OFFSET('Hygiene Data'!$F$10,0,10*ROW('Hygiene Data'!F124))),'Data Summary'!DZ130="Yes"),OFFSET('Hygiene Data'!$F$10,0,10*ROW('Hygiene Data'!F124)),NA())</f>
        <v>#N/A</v>
      </c>
      <c r="BL130" s="206" t="e">
        <f ca="1">+IF(AND(ISNUMBER(OFFSET('Hygiene Data'!$G$6,0,10*ROW('Hygiene Data'!G124))),'Data Summary'!EA130="Yes"),OFFSET('Hygiene Data'!$G$6,0,10*ROW('Hygiene Data'!G124)),NA())</f>
        <v>#N/A</v>
      </c>
      <c r="BM130" s="206" t="e">
        <f ca="1">+IF(AND(ISNUMBER(OFFSET('Hygiene Data'!$G$8,0,10*ROW('Hygiene Data'!G124))),'Data Summary'!EB130="Yes"),OFFSET('Hygiene Data'!$G$8,0,10*ROW('Hygiene Data'!G124)),NA())</f>
        <v>#N/A</v>
      </c>
      <c r="BN130" s="206" t="e">
        <f ca="1">+IF(AND(ISNUMBER(OFFSET('Hygiene Data'!$G$10,0,10*ROW('Hygiene Data'!G124))),'Data Summary'!EC130="Yes"),OFFSET('Hygiene Data'!$G$10,0,10*ROW('Hygiene Data'!G124)),NA())</f>
        <v>#N/A</v>
      </c>
      <c r="BO130" s="206" t="e">
        <f ca="1">+IF(AND(ISNUMBER(OFFSET('Hygiene Data'!$H$6,0,10*ROW('Hygiene Data'!H124))),'Data Summary'!ED130="Yes"),OFFSET('Hygiene Data'!$H$6,0,10*ROW('Hygiene Data'!H124)),NA())</f>
        <v>#N/A</v>
      </c>
      <c r="BP130" s="206" t="e">
        <f ca="1">+IF(AND(ISNUMBER(OFFSET('Hygiene Data'!$H$8,0,10*ROW('Hygiene Data'!H124))),'Data Summary'!EE130="Yes"),OFFSET('Hygiene Data'!$H$8,0,10*ROW('Hygiene Data'!H124)),NA())</f>
        <v>#N/A</v>
      </c>
      <c r="BQ130" s="206" t="e">
        <f ca="1">+IF(AND(ISNUMBER(OFFSET('Hygiene Data'!$H$10,0,10*ROW('Hygiene Data'!H124))),'Data Summary'!EF130="Yes"),OFFSET('Hygiene Data'!$H$10,0,10*ROW('Hygiene Data'!H124)),NA())</f>
        <v>#N/A</v>
      </c>
    </row>
    <row r="131" spans="1:69" x14ac:dyDescent="0.25">
      <c r="A131" s="59" t="e">
        <f ca="1">+IF(OFFSET('Water Data'!$B$1,0,10*ROW('Water Data'!B125))="",NA(),OFFSET('Water Data'!$B$1,0,10*ROW('Water Data'!B125)))</f>
        <v>#N/A</v>
      </c>
      <c r="B131" s="59" t="e">
        <f ca="1">+IF(OFFSET('Water Data'!$A$3,0,10*ROW('Water Data'!A128))="",NA(),OFFSET('Water Data'!$A$3,0,10*ROW('Water Data'!A128)))</f>
        <v>#N/A</v>
      </c>
      <c r="C131" s="59" t="e">
        <f ca="1">+IF(OFFSET('Water Data'!$C$3,0,10*ROW('Water Data'!C128))="",NA(),OFFSET('Water Data'!$C$3,0,10*ROW('Water Data'!C128)))</f>
        <v>#N/A</v>
      </c>
      <c r="D131" s="433" t="e">
        <f ca="1">+IF(AND(ISNUMBER(OFFSET('Water Data'!$C$5,0,10*ROW('Water Data'!C125))),'Data Summary'!BS131="Yes"),100-OFFSET('Water Data'!$C$5,0,10*ROW('Water Data'!C125)),NA())</f>
        <v>#N/A</v>
      </c>
      <c r="E131" s="433" t="e">
        <f ca="1">+IF(AND(ISNUMBER(OFFSET('Water Data'!$C$7,0,10*ROW('Water Data'!C125))),'Data Summary'!BT131="Yes"),OFFSET('Water Data'!$C$7,0,10*ROW('Water Data'!C125)),NA())</f>
        <v>#N/A</v>
      </c>
      <c r="F131" s="433" t="e">
        <f ca="1">+IF(AND(ISNUMBER(OFFSET('Water Data'!$C$10,0,10*ROW('Water Data'!C125))),'Data Summary'!BU131="Yes"),OFFSET('Water Data'!$C$10,0,10*ROW('Water Data'!C125)),NA())</f>
        <v>#N/A</v>
      </c>
      <c r="G131" s="433" t="e">
        <f ca="1">+IF(AND(ISNUMBER(OFFSET('Water Data'!$D$5,0,10*ROW('Water Data'!D125))),'Data Summary'!BV131="Yes"),100-OFFSET('Water Data'!$D$5,0,10*ROW('Water Data'!D125)),NA())</f>
        <v>#N/A</v>
      </c>
      <c r="H131" s="433" t="e">
        <f ca="1">+IF(AND(ISNUMBER(OFFSET('Water Data'!$D$7,0,10*ROW('Water Data'!D125))),'Data Summary'!BW131="Yes"),OFFSET('Water Data'!$D$7,0,10*ROW('Water Data'!D125)),NA())</f>
        <v>#N/A</v>
      </c>
      <c r="I131" s="433" t="e">
        <f ca="1">+IF(AND(ISNUMBER(OFFSET('Water Data'!$D$10,0,10*ROW('Water Data'!D125))),'Data Summary'!BX131="Yes"),OFFSET('Water Data'!$D$10,0,10*ROW('Water Data'!D125)),NA())</f>
        <v>#N/A</v>
      </c>
      <c r="J131" s="433" t="e">
        <f ca="1">+IF(AND(ISNUMBER(OFFSET('Water Data'!$E$5,0,10*ROW('Water Data'!E125))),'Data Summary'!BY131="Yes"),100-OFFSET('Water Data'!$E$5,0,10*ROW('Water Data'!E125)),NA())</f>
        <v>#N/A</v>
      </c>
      <c r="K131" s="433" t="e">
        <f ca="1">+IF(AND(ISNUMBER(OFFSET('Water Data'!$E$7,0,10*ROW('Water Data'!E125))),'Data Summary'!BZ131="Yes"),OFFSET('Water Data'!$E$7,0,10*ROW('Water Data'!E125)),NA())</f>
        <v>#N/A</v>
      </c>
      <c r="L131" s="433" t="e">
        <f ca="1">+IF(AND(ISNUMBER(OFFSET('Water Data'!$E$10,0,10*ROW('Water Data'!E125))),'Data Summary'!CA131="Yes"),OFFSET('Water Data'!$E$10,0,10*ROW('Water Data'!E125)),NA())</f>
        <v>#N/A</v>
      </c>
      <c r="M131" s="433" t="e">
        <f ca="1">+IF(AND(ISNUMBER(OFFSET('Water Data'!$F$5,0,10*ROW('Water Data'!F125))),'Data Summary'!CB131="Yes"),100-OFFSET('Water Data'!$F$5,0,10*ROW('Water Data'!F125)),NA())</f>
        <v>#N/A</v>
      </c>
      <c r="N131" s="433" t="e">
        <f ca="1">+IF(AND(ISNUMBER(OFFSET('Water Data'!$F$7,0,10*ROW('Water Data'!F125))),'Data Summary'!CC131="Yes"),OFFSET('Water Data'!$F$7,0,10*ROW('Water Data'!F125)),NA())</f>
        <v>#N/A</v>
      </c>
      <c r="O131" s="433" t="e">
        <f ca="1">+IF(AND(ISNUMBER(OFFSET('Water Data'!$F$10,0,10*ROW('Water Data'!F125))),'Data Summary'!CD131="Yes"),OFFSET('Water Data'!$F$10,0,10*ROW('Water Data'!F125)),NA())</f>
        <v>#N/A</v>
      </c>
      <c r="P131" s="433" t="e">
        <f ca="1">+IF(AND(ISNUMBER(OFFSET('Water Data'!$G$5,0,10*ROW('Water Data'!G125))),'Data Summary'!CE131="Yes"),100-OFFSET('Water Data'!$G$5,0,10*ROW('Water Data'!G125)),NA())</f>
        <v>#N/A</v>
      </c>
      <c r="Q131" s="433" t="e">
        <f ca="1">+IF(AND(ISNUMBER(OFFSET('Water Data'!$G$7,0,10*ROW('Water Data'!G125))),'Data Summary'!CF131="Yes"),OFFSET('Water Data'!$G$7,0,10*ROW('Water Data'!G125)),NA())</f>
        <v>#N/A</v>
      </c>
      <c r="R131" s="433" t="e">
        <f ca="1">+IF(AND(ISNUMBER(OFFSET('Water Data'!$G$10,0,10*ROW('Water Data'!G125))),'Data Summary'!CG131="Yes"),OFFSET('Water Data'!$G$10,0,10*ROW('Water Data'!G125)),NA())</f>
        <v>#N/A</v>
      </c>
      <c r="S131" s="433" t="e">
        <f ca="1">+IF(AND(ISNUMBER(OFFSET('Water Data'!$H$5,0,10*ROW('Water Data'!H125))),'Data Summary'!CH131="Yes"),100-OFFSET('Water Data'!$H$5,0,10*ROW('Water Data'!H125)),NA())</f>
        <v>#N/A</v>
      </c>
      <c r="T131" s="433" t="e">
        <f ca="1">+IF(AND(ISNUMBER(OFFSET('Water Data'!$H$7,0,10*ROW('Water Data'!H125))),'Data Summary'!CI131="Yes"),OFFSET('Water Data'!$H$7,0,10*ROW('Water Data'!H125)),NA())</f>
        <v>#N/A</v>
      </c>
      <c r="U131" s="433" t="e">
        <f ca="1">+IF(AND(ISNUMBER(OFFSET('Water Data'!$H$10,0,10*ROW('Water Data'!H125))),'Data Summary'!CJ131="Yes"),OFFSET('Water Data'!$H$10,0,10*ROW('Water Data'!H125)),NA())</f>
        <v>#N/A</v>
      </c>
      <c r="V131" s="205" t="e">
        <f ca="1">+IF(AND(ISNUMBER(OFFSET('Sanitation Data'!$C$5,0,10*ROW('Sanitation Data'!C125))),'Data Summary'!CK131="Yes"),100-OFFSET('Sanitation Data'!$C$5,0,10*ROW('Sanitation Data'!C125)),NA())</f>
        <v>#N/A</v>
      </c>
      <c r="W131" s="205" t="e">
        <f ca="1">+IF(AND(ISNUMBER(OFFSET('Sanitation Data'!$C$7,0,10*ROW('Sanitation Data'!C125))),'Data Summary'!CL131="Yes"),OFFSET('Sanitation Data'!$C$7,0,10*ROW('Sanitation Data'!C125)),NA())</f>
        <v>#N/A</v>
      </c>
      <c r="X131" s="205" t="e">
        <f ca="1">+IF(AND(ISNUMBER(OFFSET('Sanitation Data'!$C$11,0,10*ROW('Sanitation Data'!C125))),'Data Summary'!CM131="Yes"),OFFSET('Sanitation Data'!$C$11,0,10*ROW('Sanitation Data'!C125)),NA())</f>
        <v>#N/A</v>
      </c>
      <c r="Y131" s="205" t="e">
        <f ca="1">+IF(AND(ISNUMBER(OFFSET('Sanitation Data'!$C$12,0,10*ROW('Sanitation Data'!C125))),'Data Summary'!CN131="Yes"),OFFSET('Sanitation Data'!$C$12,0,10*ROW('Sanitation Data'!C125)),NA())</f>
        <v>#N/A</v>
      </c>
      <c r="Z131" s="205" t="e">
        <f ca="1">+IF(AND(ISNUMBER(OFFSET('Sanitation Data'!$C$13,0,10*ROW('Sanitation Data'!C125))),'Data Summary'!CO131="Yes"),OFFSET('Sanitation Data'!$C$13,0,10*ROW('Sanitation Data'!C125)),NA())</f>
        <v>#N/A</v>
      </c>
      <c r="AA131" s="205" t="e">
        <f ca="1">+IF(AND(ISNUMBER(OFFSET('Sanitation Data'!$D$5,0,10*ROW('Sanitation Data'!D125))),'Data Summary'!CP131="Yes"),100-OFFSET('Sanitation Data'!$D$5,0,10*ROW('Sanitation Data'!D125)),NA())</f>
        <v>#N/A</v>
      </c>
      <c r="AB131" s="205" t="e">
        <f ca="1">+IF(AND(ISNUMBER(OFFSET('Sanitation Data'!$D$7,0,10*ROW('Sanitation Data'!D125))),'Data Summary'!CQ131="Yes"),OFFSET('Sanitation Data'!$D$7,0,10*ROW('Sanitation Data'!D125)),NA())</f>
        <v>#N/A</v>
      </c>
      <c r="AC131" s="205" t="e">
        <f ca="1">+IF(AND(ISNUMBER(OFFSET('Sanitation Data'!$D$11,0,10*ROW('Sanitation Data'!D125))),'Data Summary'!CR131="Yes"),OFFSET('Sanitation Data'!$D$11,0,10*ROW('Sanitation Data'!D125)),NA())</f>
        <v>#N/A</v>
      </c>
      <c r="AD131" s="205" t="e">
        <f ca="1">+IF(AND(ISNUMBER(OFFSET('Sanitation Data'!$D$12,0,10*ROW('Sanitation Data'!D125))),'Data Summary'!CS131="Yes"),OFFSET('Sanitation Data'!$D$12,0,10*ROW('Sanitation Data'!D125)),NA())</f>
        <v>#N/A</v>
      </c>
      <c r="AE131" s="205" t="e">
        <f ca="1">+IF(AND(ISNUMBER(OFFSET('Sanitation Data'!$D$13,0,10*ROW('Sanitation Data'!D125))),'Data Summary'!CT131="Yes"),OFFSET('Sanitation Data'!$D$13,0,10*ROW('Sanitation Data'!D125)),NA())</f>
        <v>#N/A</v>
      </c>
      <c r="AF131" s="205" t="e">
        <f ca="1">+IF(AND(ISNUMBER(OFFSET('Sanitation Data'!$E$5,0,10*ROW('Sanitation Data'!E125))),'Data Summary'!CU131="Yes"),100-OFFSET('Sanitation Data'!$E$5,0,10*ROW('Sanitation Data'!E125)),NA())</f>
        <v>#N/A</v>
      </c>
      <c r="AG131" s="205" t="e">
        <f ca="1">+IF(AND(ISNUMBER(OFFSET('Sanitation Data'!$E$7,0,10*ROW('Sanitation Data'!E125))),'Data Summary'!CV131="Yes"),OFFSET('Sanitation Data'!$E$7,0,10*ROW('Sanitation Data'!E125)),NA())</f>
        <v>#N/A</v>
      </c>
      <c r="AH131" s="205" t="e">
        <f ca="1">+IF(AND(ISNUMBER(OFFSET('Sanitation Data'!$E$11,0,10*ROW('Sanitation Data'!E125))),'Data Summary'!CW131="Yes"),OFFSET('Sanitation Data'!$E$11,0,10*ROW('Sanitation Data'!E125)),NA())</f>
        <v>#N/A</v>
      </c>
      <c r="AI131" s="205" t="e">
        <f ca="1">+IF(AND(ISNUMBER(OFFSET('Sanitation Data'!$E$12,0,10*ROW('Sanitation Data'!E125))),'Data Summary'!CX131="Yes"),OFFSET('Sanitation Data'!$E$12,0,10*ROW('Sanitation Data'!E125)),NA())</f>
        <v>#N/A</v>
      </c>
      <c r="AJ131" s="205" t="e">
        <f ca="1">+IF(AND(ISNUMBER(OFFSET('Sanitation Data'!$E$13,0,10*ROW('Sanitation Data'!E125))),'Data Summary'!CY131="Yes"),OFFSET('Sanitation Data'!$E$13,0,10*ROW('Sanitation Data'!E125)),NA())</f>
        <v>#N/A</v>
      </c>
      <c r="AK131" s="205" t="e">
        <f ca="1">+IF(AND(ISNUMBER(OFFSET('Sanitation Data'!$F$5,0,10*ROW('Sanitation Data'!F125))),'Data Summary'!CZ131="Yes"),100-OFFSET('Sanitation Data'!$F$5,0,10*ROW('Sanitation Data'!F125)),NA())</f>
        <v>#N/A</v>
      </c>
      <c r="AL131" s="205" t="e">
        <f ca="1">+IF(AND(ISNUMBER(OFFSET('Sanitation Data'!$F$7,0,10*ROW('Sanitation Data'!F125))),'Data Summary'!DA131="Yes"),OFFSET('Sanitation Data'!$F$7,0,10*ROW('Sanitation Data'!F125)),NA())</f>
        <v>#N/A</v>
      </c>
      <c r="AM131" s="205" t="e">
        <f ca="1">+IF(AND(ISNUMBER(OFFSET('Sanitation Data'!$F$11,0,10*ROW('Sanitation Data'!F125))),'Data Summary'!DB131="Yes"),OFFSET('Sanitation Data'!$F$11,0,10*ROW('Sanitation Data'!F125)),NA())</f>
        <v>#N/A</v>
      </c>
      <c r="AN131" s="205" t="e">
        <f ca="1">+IF(AND(ISNUMBER(OFFSET('Sanitation Data'!$F$12,0,10*ROW('Sanitation Data'!F125))),'Data Summary'!DC131="Yes"),OFFSET('Sanitation Data'!$F$12,0,10*ROW('Sanitation Data'!F125)),NA())</f>
        <v>#N/A</v>
      </c>
      <c r="AO131" s="205" t="e">
        <f ca="1">+IF(AND(ISNUMBER(OFFSET('Sanitation Data'!$F$13,0,10*ROW('Sanitation Data'!F125))),'Data Summary'!DD131="Yes"),OFFSET('Sanitation Data'!$F$13,0,10*ROW('Sanitation Data'!F125)),NA())</f>
        <v>#N/A</v>
      </c>
      <c r="AP131" s="205" t="e">
        <f ca="1">+IF(AND(ISNUMBER(OFFSET('Sanitation Data'!$G$5,0,10*ROW('Sanitation Data'!G125))),'Data Summary'!DE131="Yes"),100-OFFSET('Sanitation Data'!$G$5,0,10*ROW('Sanitation Data'!G125)),NA())</f>
        <v>#N/A</v>
      </c>
      <c r="AQ131" s="205" t="e">
        <f ca="1">+IF(AND(ISNUMBER(OFFSET('Sanitation Data'!$G$7,0,10*ROW('Sanitation Data'!G125))),'Data Summary'!DF131="Yes"),OFFSET('Sanitation Data'!$G$7,0,10*ROW('Sanitation Data'!G125)),NA())</f>
        <v>#N/A</v>
      </c>
      <c r="AR131" s="205" t="e">
        <f ca="1">+IF(AND(ISNUMBER(OFFSET('Sanitation Data'!$G$11,0,10*ROW('Sanitation Data'!G125))),'Data Summary'!DG131="Yes"),OFFSET('Sanitation Data'!$G$11,0,10*ROW('Sanitation Data'!G125)),NA())</f>
        <v>#N/A</v>
      </c>
      <c r="AS131" s="205" t="e">
        <f ca="1">+IF(AND(ISNUMBER(OFFSET('Sanitation Data'!$G$12,0,10*ROW('Sanitation Data'!G125))),'Data Summary'!DH131="Yes"),OFFSET('Sanitation Data'!$G$12,0,10*ROW('Sanitation Data'!G125)),NA())</f>
        <v>#N/A</v>
      </c>
      <c r="AT131" s="205" t="e">
        <f ca="1">+IF(AND(ISNUMBER(OFFSET('Sanitation Data'!$G$13,0,10*ROW('Sanitation Data'!G125))),'Data Summary'!DI131="Yes"),OFFSET('Sanitation Data'!$G$13,0,10*ROW('Sanitation Data'!G125)),NA())</f>
        <v>#N/A</v>
      </c>
      <c r="AU131" s="205" t="e">
        <f ca="1">+IF(AND(ISNUMBER(OFFSET('Sanitation Data'!$H$5,0,10*ROW('Sanitation Data'!H125))),'Data Summary'!DJ131="Yes"),100-OFFSET('Sanitation Data'!$H$5,0,10*ROW('Sanitation Data'!H125)),NA())</f>
        <v>#N/A</v>
      </c>
      <c r="AV131" s="205" t="e">
        <f ca="1">+IF(AND(ISNUMBER(OFFSET('Sanitation Data'!$H$7,0,10*ROW('Sanitation Data'!H125))),'Data Summary'!DK131="Yes"),OFFSET('Sanitation Data'!$H$7,0,10*ROW('Sanitation Data'!H125)),NA())</f>
        <v>#N/A</v>
      </c>
      <c r="AW131" s="205" t="e">
        <f ca="1">+IF(AND(ISNUMBER(OFFSET('Sanitation Data'!$H$11,0,10*ROW('Sanitation Data'!H125))),'Data Summary'!DL131="Yes"),OFFSET('Sanitation Data'!$H$11,0,10*ROW('Sanitation Data'!H125)),NA())</f>
        <v>#N/A</v>
      </c>
      <c r="AX131" s="205" t="e">
        <f ca="1">+IF(AND(ISNUMBER(OFFSET('Sanitation Data'!$H$12,0,10*ROW('Sanitation Data'!H125))),'Data Summary'!DM131="Yes"),OFFSET('Sanitation Data'!$H$12,0,10*ROW('Sanitation Data'!H125)),NA())</f>
        <v>#N/A</v>
      </c>
      <c r="AY131" s="205" t="e">
        <f ca="1">+IF(AND(ISNUMBER(OFFSET('Sanitation Data'!$H$13,0,10*ROW('Sanitation Data'!H125))),'Data Summary'!DN131="Yes"),OFFSET('Sanitation Data'!$H$13,0,10*ROW('Sanitation Data'!H125)),NA())</f>
        <v>#N/A</v>
      </c>
      <c r="AZ131" s="206" t="e">
        <f ca="1">+IF(AND(ISNUMBER(OFFSET('Hygiene Data'!$C$6,0,10*ROW('Hygiene Data'!C125))),'Data Summary'!DO131="Yes"),OFFSET('Hygiene Data'!$C$6,0,10*ROW('Hygiene Data'!C125)),NA())</f>
        <v>#N/A</v>
      </c>
      <c r="BA131" s="206" t="e">
        <f ca="1">+IF(AND(ISNUMBER(OFFSET('Hygiene Data'!$C$8,0,10*ROW('Hygiene Data'!C125))),'Data Summary'!DP131="Yes"),OFFSET('Hygiene Data'!$C$8,0,10*ROW('Hygiene Data'!C125)),NA())</f>
        <v>#N/A</v>
      </c>
      <c r="BB131" s="206" t="e">
        <f ca="1">+IF(AND(ISNUMBER(OFFSET('Hygiene Data'!$C$10,0,10*ROW('Hygiene Data'!C125))),'Data Summary'!DQ131="Yes"),OFFSET('Hygiene Data'!$C$10,0,10*ROW('Hygiene Data'!C125)),NA())</f>
        <v>#N/A</v>
      </c>
      <c r="BC131" s="206" t="e">
        <f ca="1">+IF(AND(ISNUMBER(OFFSET('Hygiene Data'!$D$6,0,10*ROW('Hygiene Data'!D125))),'Data Summary'!DR131="Yes"),OFFSET('Hygiene Data'!$D$6,0,10*ROW('Hygiene Data'!D125)),NA())</f>
        <v>#N/A</v>
      </c>
      <c r="BD131" s="206" t="e">
        <f ca="1">+IF(AND(ISNUMBER(OFFSET('Hygiene Data'!$D$8,0,10*ROW('Hygiene Data'!D125))),'Data Summary'!DS131="Yes"),OFFSET('Hygiene Data'!$D$8,0,10*ROW('Hygiene Data'!D125)),NA())</f>
        <v>#N/A</v>
      </c>
      <c r="BE131" s="206" t="e">
        <f ca="1">+IF(AND(ISNUMBER(OFFSET('Hygiene Data'!$D$10,0,10*ROW('Hygiene Data'!D125))),'Data Summary'!DT131="Yes"),OFFSET('Hygiene Data'!$D$10,0,10*ROW('Hygiene Data'!D125)),NA())</f>
        <v>#N/A</v>
      </c>
      <c r="BF131" s="206" t="e">
        <f ca="1">+IF(AND(ISNUMBER(OFFSET('Hygiene Data'!$E$6,0,10*ROW('Hygiene Data'!E125))),'Data Summary'!DU131="Yes"),OFFSET('Hygiene Data'!$E$6,0,10*ROW('Hygiene Data'!E125)),NA())</f>
        <v>#N/A</v>
      </c>
      <c r="BG131" s="206" t="e">
        <f ca="1">+IF(AND(ISNUMBER(OFFSET('Hygiene Data'!$E$8,0,10*ROW('Hygiene Data'!E125))),'Data Summary'!DV131="Yes"),OFFSET('Hygiene Data'!$E$8,0,10*ROW('Hygiene Data'!E125)),NA())</f>
        <v>#N/A</v>
      </c>
      <c r="BH131" s="206" t="e">
        <f ca="1">+IF(AND(ISNUMBER(OFFSET('Hygiene Data'!$E$10,0,10*ROW('Hygiene Data'!E125))),'Data Summary'!DW131="Yes"),OFFSET('Hygiene Data'!$E$10,0,10*ROW('Hygiene Data'!E125)),NA())</f>
        <v>#N/A</v>
      </c>
      <c r="BI131" s="206" t="e">
        <f ca="1">+IF(AND(ISNUMBER(OFFSET('Hygiene Data'!$F$6,0,10*ROW('Hygiene Data'!F125))),'Data Summary'!DX131="Yes"),OFFSET('Hygiene Data'!$F$6,0,10*ROW('Hygiene Data'!F125)),NA())</f>
        <v>#N/A</v>
      </c>
      <c r="BJ131" s="206" t="e">
        <f ca="1">+IF(AND(ISNUMBER(OFFSET('Hygiene Data'!$F$8,0,10*ROW('Hygiene Data'!F125))),'Data Summary'!DY131="Yes"),OFFSET('Hygiene Data'!$F$8,0,10*ROW('Hygiene Data'!F125)),NA())</f>
        <v>#N/A</v>
      </c>
      <c r="BK131" s="206" t="e">
        <f ca="1">+IF(AND(ISNUMBER(OFFSET('Hygiene Data'!$F$10,0,10*ROW('Hygiene Data'!F125))),'Data Summary'!DZ131="Yes"),OFFSET('Hygiene Data'!$F$10,0,10*ROW('Hygiene Data'!F125)),NA())</f>
        <v>#N/A</v>
      </c>
      <c r="BL131" s="206" t="e">
        <f ca="1">+IF(AND(ISNUMBER(OFFSET('Hygiene Data'!$G$6,0,10*ROW('Hygiene Data'!G125))),'Data Summary'!EA131="Yes"),OFFSET('Hygiene Data'!$G$6,0,10*ROW('Hygiene Data'!G125)),NA())</f>
        <v>#N/A</v>
      </c>
      <c r="BM131" s="206" t="e">
        <f ca="1">+IF(AND(ISNUMBER(OFFSET('Hygiene Data'!$G$8,0,10*ROW('Hygiene Data'!G125))),'Data Summary'!EB131="Yes"),OFFSET('Hygiene Data'!$G$8,0,10*ROW('Hygiene Data'!G125)),NA())</f>
        <v>#N/A</v>
      </c>
      <c r="BN131" s="206" t="e">
        <f ca="1">+IF(AND(ISNUMBER(OFFSET('Hygiene Data'!$G$10,0,10*ROW('Hygiene Data'!G125))),'Data Summary'!EC131="Yes"),OFFSET('Hygiene Data'!$G$10,0,10*ROW('Hygiene Data'!G125)),NA())</f>
        <v>#N/A</v>
      </c>
      <c r="BO131" s="206" t="e">
        <f ca="1">+IF(AND(ISNUMBER(OFFSET('Hygiene Data'!$H$6,0,10*ROW('Hygiene Data'!H125))),'Data Summary'!ED131="Yes"),OFFSET('Hygiene Data'!$H$6,0,10*ROW('Hygiene Data'!H125)),NA())</f>
        <v>#N/A</v>
      </c>
      <c r="BP131" s="206" t="e">
        <f ca="1">+IF(AND(ISNUMBER(OFFSET('Hygiene Data'!$H$8,0,10*ROW('Hygiene Data'!H125))),'Data Summary'!EE131="Yes"),OFFSET('Hygiene Data'!$H$8,0,10*ROW('Hygiene Data'!H125)),NA())</f>
        <v>#N/A</v>
      </c>
      <c r="BQ131" s="206" t="e">
        <f ca="1">+IF(AND(ISNUMBER(OFFSET('Hygiene Data'!$H$10,0,10*ROW('Hygiene Data'!H125))),'Data Summary'!EF131="Yes"),OFFSET('Hygiene Data'!$H$10,0,10*ROW('Hygiene Data'!H125)),NA())</f>
        <v>#N/A</v>
      </c>
    </row>
    <row r="132" spans="1:69" x14ac:dyDescent="0.25">
      <c r="A132" s="59" t="e">
        <f ca="1">+IF(OFFSET('Water Data'!$B$1,0,10*ROW('Water Data'!B126))="",NA(),OFFSET('Water Data'!$B$1,0,10*ROW('Water Data'!B126)))</f>
        <v>#N/A</v>
      </c>
      <c r="B132" s="59" t="e">
        <f ca="1">+IF(OFFSET('Water Data'!$A$3,0,10*ROW('Water Data'!A129))="",NA(),OFFSET('Water Data'!$A$3,0,10*ROW('Water Data'!A129)))</f>
        <v>#N/A</v>
      </c>
      <c r="C132" s="59" t="e">
        <f ca="1">+IF(OFFSET('Water Data'!$C$3,0,10*ROW('Water Data'!C129))="",NA(),OFFSET('Water Data'!$C$3,0,10*ROW('Water Data'!C129)))</f>
        <v>#N/A</v>
      </c>
      <c r="D132" s="433" t="e">
        <f ca="1">+IF(AND(ISNUMBER(OFFSET('Water Data'!$C$5,0,10*ROW('Water Data'!C126))),'Data Summary'!BS132="Yes"),100-OFFSET('Water Data'!$C$5,0,10*ROW('Water Data'!C126)),NA())</f>
        <v>#N/A</v>
      </c>
      <c r="E132" s="433" t="e">
        <f ca="1">+IF(AND(ISNUMBER(OFFSET('Water Data'!$C$7,0,10*ROW('Water Data'!C126))),'Data Summary'!BT132="Yes"),OFFSET('Water Data'!$C$7,0,10*ROW('Water Data'!C126)),NA())</f>
        <v>#N/A</v>
      </c>
      <c r="F132" s="433" t="e">
        <f ca="1">+IF(AND(ISNUMBER(OFFSET('Water Data'!$C$10,0,10*ROW('Water Data'!C126))),'Data Summary'!BU132="Yes"),OFFSET('Water Data'!$C$10,0,10*ROW('Water Data'!C126)),NA())</f>
        <v>#N/A</v>
      </c>
      <c r="G132" s="433" t="e">
        <f ca="1">+IF(AND(ISNUMBER(OFFSET('Water Data'!$D$5,0,10*ROW('Water Data'!D126))),'Data Summary'!BV132="Yes"),100-OFFSET('Water Data'!$D$5,0,10*ROW('Water Data'!D126)),NA())</f>
        <v>#N/A</v>
      </c>
      <c r="H132" s="433" t="e">
        <f ca="1">+IF(AND(ISNUMBER(OFFSET('Water Data'!$D$7,0,10*ROW('Water Data'!D126))),'Data Summary'!BW132="Yes"),OFFSET('Water Data'!$D$7,0,10*ROW('Water Data'!D126)),NA())</f>
        <v>#N/A</v>
      </c>
      <c r="I132" s="433" t="e">
        <f ca="1">+IF(AND(ISNUMBER(OFFSET('Water Data'!$D$10,0,10*ROW('Water Data'!D126))),'Data Summary'!BX132="Yes"),OFFSET('Water Data'!$D$10,0,10*ROW('Water Data'!D126)),NA())</f>
        <v>#N/A</v>
      </c>
      <c r="J132" s="433" t="e">
        <f ca="1">+IF(AND(ISNUMBER(OFFSET('Water Data'!$E$5,0,10*ROW('Water Data'!E126))),'Data Summary'!BY132="Yes"),100-OFFSET('Water Data'!$E$5,0,10*ROW('Water Data'!E126)),NA())</f>
        <v>#N/A</v>
      </c>
      <c r="K132" s="433" t="e">
        <f ca="1">+IF(AND(ISNUMBER(OFFSET('Water Data'!$E$7,0,10*ROW('Water Data'!E126))),'Data Summary'!BZ132="Yes"),OFFSET('Water Data'!$E$7,0,10*ROW('Water Data'!E126)),NA())</f>
        <v>#N/A</v>
      </c>
      <c r="L132" s="433" t="e">
        <f ca="1">+IF(AND(ISNUMBER(OFFSET('Water Data'!$E$10,0,10*ROW('Water Data'!E126))),'Data Summary'!CA132="Yes"),OFFSET('Water Data'!$E$10,0,10*ROW('Water Data'!E126)),NA())</f>
        <v>#N/A</v>
      </c>
      <c r="M132" s="433" t="e">
        <f ca="1">+IF(AND(ISNUMBER(OFFSET('Water Data'!$F$5,0,10*ROW('Water Data'!F126))),'Data Summary'!CB132="Yes"),100-OFFSET('Water Data'!$F$5,0,10*ROW('Water Data'!F126)),NA())</f>
        <v>#N/A</v>
      </c>
      <c r="N132" s="433" t="e">
        <f ca="1">+IF(AND(ISNUMBER(OFFSET('Water Data'!$F$7,0,10*ROW('Water Data'!F126))),'Data Summary'!CC132="Yes"),OFFSET('Water Data'!$F$7,0,10*ROW('Water Data'!F126)),NA())</f>
        <v>#N/A</v>
      </c>
      <c r="O132" s="433" t="e">
        <f ca="1">+IF(AND(ISNUMBER(OFFSET('Water Data'!$F$10,0,10*ROW('Water Data'!F126))),'Data Summary'!CD132="Yes"),OFFSET('Water Data'!$F$10,0,10*ROW('Water Data'!F126)),NA())</f>
        <v>#N/A</v>
      </c>
      <c r="P132" s="433" t="e">
        <f ca="1">+IF(AND(ISNUMBER(OFFSET('Water Data'!$G$5,0,10*ROW('Water Data'!G126))),'Data Summary'!CE132="Yes"),100-OFFSET('Water Data'!$G$5,0,10*ROW('Water Data'!G126)),NA())</f>
        <v>#N/A</v>
      </c>
      <c r="Q132" s="433" t="e">
        <f ca="1">+IF(AND(ISNUMBER(OFFSET('Water Data'!$G$7,0,10*ROW('Water Data'!G126))),'Data Summary'!CF132="Yes"),OFFSET('Water Data'!$G$7,0,10*ROW('Water Data'!G126)),NA())</f>
        <v>#N/A</v>
      </c>
      <c r="R132" s="433" t="e">
        <f ca="1">+IF(AND(ISNUMBER(OFFSET('Water Data'!$G$10,0,10*ROW('Water Data'!G126))),'Data Summary'!CG132="Yes"),OFFSET('Water Data'!$G$10,0,10*ROW('Water Data'!G126)),NA())</f>
        <v>#N/A</v>
      </c>
      <c r="S132" s="433" t="e">
        <f ca="1">+IF(AND(ISNUMBER(OFFSET('Water Data'!$H$5,0,10*ROW('Water Data'!H126))),'Data Summary'!CH132="Yes"),100-OFFSET('Water Data'!$H$5,0,10*ROW('Water Data'!H126)),NA())</f>
        <v>#N/A</v>
      </c>
      <c r="T132" s="433" t="e">
        <f ca="1">+IF(AND(ISNUMBER(OFFSET('Water Data'!$H$7,0,10*ROW('Water Data'!H126))),'Data Summary'!CI132="Yes"),OFFSET('Water Data'!$H$7,0,10*ROW('Water Data'!H126)),NA())</f>
        <v>#N/A</v>
      </c>
      <c r="U132" s="433" t="e">
        <f ca="1">+IF(AND(ISNUMBER(OFFSET('Water Data'!$H$10,0,10*ROW('Water Data'!H126))),'Data Summary'!CJ132="Yes"),OFFSET('Water Data'!$H$10,0,10*ROW('Water Data'!H126)),NA())</f>
        <v>#N/A</v>
      </c>
      <c r="V132" s="205" t="e">
        <f ca="1">+IF(AND(ISNUMBER(OFFSET('Sanitation Data'!$C$5,0,10*ROW('Sanitation Data'!C126))),'Data Summary'!CK132="Yes"),100-OFFSET('Sanitation Data'!$C$5,0,10*ROW('Sanitation Data'!C126)),NA())</f>
        <v>#N/A</v>
      </c>
      <c r="W132" s="205" t="e">
        <f ca="1">+IF(AND(ISNUMBER(OFFSET('Sanitation Data'!$C$7,0,10*ROW('Sanitation Data'!C126))),'Data Summary'!CL132="Yes"),OFFSET('Sanitation Data'!$C$7,0,10*ROW('Sanitation Data'!C126)),NA())</f>
        <v>#N/A</v>
      </c>
      <c r="X132" s="205" t="e">
        <f ca="1">+IF(AND(ISNUMBER(OFFSET('Sanitation Data'!$C$11,0,10*ROW('Sanitation Data'!C126))),'Data Summary'!CM132="Yes"),OFFSET('Sanitation Data'!$C$11,0,10*ROW('Sanitation Data'!C126)),NA())</f>
        <v>#N/A</v>
      </c>
      <c r="Y132" s="205" t="e">
        <f ca="1">+IF(AND(ISNUMBER(OFFSET('Sanitation Data'!$C$12,0,10*ROW('Sanitation Data'!C126))),'Data Summary'!CN132="Yes"),OFFSET('Sanitation Data'!$C$12,0,10*ROW('Sanitation Data'!C126)),NA())</f>
        <v>#N/A</v>
      </c>
      <c r="Z132" s="205" t="e">
        <f ca="1">+IF(AND(ISNUMBER(OFFSET('Sanitation Data'!$C$13,0,10*ROW('Sanitation Data'!C126))),'Data Summary'!CO132="Yes"),OFFSET('Sanitation Data'!$C$13,0,10*ROW('Sanitation Data'!C126)),NA())</f>
        <v>#N/A</v>
      </c>
      <c r="AA132" s="205" t="e">
        <f ca="1">+IF(AND(ISNUMBER(OFFSET('Sanitation Data'!$D$5,0,10*ROW('Sanitation Data'!D126))),'Data Summary'!CP132="Yes"),100-OFFSET('Sanitation Data'!$D$5,0,10*ROW('Sanitation Data'!D126)),NA())</f>
        <v>#N/A</v>
      </c>
      <c r="AB132" s="205" t="e">
        <f ca="1">+IF(AND(ISNUMBER(OFFSET('Sanitation Data'!$D$7,0,10*ROW('Sanitation Data'!D126))),'Data Summary'!CQ132="Yes"),OFFSET('Sanitation Data'!$D$7,0,10*ROW('Sanitation Data'!D126)),NA())</f>
        <v>#N/A</v>
      </c>
      <c r="AC132" s="205" t="e">
        <f ca="1">+IF(AND(ISNUMBER(OFFSET('Sanitation Data'!$D$11,0,10*ROW('Sanitation Data'!D126))),'Data Summary'!CR132="Yes"),OFFSET('Sanitation Data'!$D$11,0,10*ROW('Sanitation Data'!D126)),NA())</f>
        <v>#N/A</v>
      </c>
      <c r="AD132" s="205" t="e">
        <f ca="1">+IF(AND(ISNUMBER(OFFSET('Sanitation Data'!$D$12,0,10*ROW('Sanitation Data'!D126))),'Data Summary'!CS132="Yes"),OFFSET('Sanitation Data'!$D$12,0,10*ROW('Sanitation Data'!D126)),NA())</f>
        <v>#N/A</v>
      </c>
      <c r="AE132" s="205" t="e">
        <f ca="1">+IF(AND(ISNUMBER(OFFSET('Sanitation Data'!$D$13,0,10*ROW('Sanitation Data'!D126))),'Data Summary'!CT132="Yes"),OFFSET('Sanitation Data'!$D$13,0,10*ROW('Sanitation Data'!D126)),NA())</f>
        <v>#N/A</v>
      </c>
      <c r="AF132" s="205" t="e">
        <f ca="1">+IF(AND(ISNUMBER(OFFSET('Sanitation Data'!$E$5,0,10*ROW('Sanitation Data'!E126))),'Data Summary'!CU132="Yes"),100-OFFSET('Sanitation Data'!$E$5,0,10*ROW('Sanitation Data'!E126)),NA())</f>
        <v>#N/A</v>
      </c>
      <c r="AG132" s="205" t="e">
        <f ca="1">+IF(AND(ISNUMBER(OFFSET('Sanitation Data'!$E$7,0,10*ROW('Sanitation Data'!E126))),'Data Summary'!CV132="Yes"),OFFSET('Sanitation Data'!$E$7,0,10*ROW('Sanitation Data'!E126)),NA())</f>
        <v>#N/A</v>
      </c>
      <c r="AH132" s="205" t="e">
        <f ca="1">+IF(AND(ISNUMBER(OFFSET('Sanitation Data'!$E$11,0,10*ROW('Sanitation Data'!E126))),'Data Summary'!CW132="Yes"),OFFSET('Sanitation Data'!$E$11,0,10*ROW('Sanitation Data'!E126)),NA())</f>
        <v>#N/A</v>
      </c>
      <c r="AI132" s="205" t="e">
        <f ca="1">+IF(AND(ISNUMBER(OFFSET('Sanitation Data'!$E$12,0,10*ROW('Sanitation Data'!E126))),'Data Summary'!CX132="Yes"),OFFSET('Sanitation Data'!$E$12,0,10*ROW('Sanitation Data'!E126)),NA())</f>
        <v>#N/A</v>
      </c>
      <c r="AJ132" s="205" t="e">
        <f ca="1">+IF(AND(ISNUMBER(OFFSET('Sanitation Data'!$E$13,0,10*ROW('Sanitation Data'!E126))),'Data Summary'!CY132="Yes"),OFFSET('Sanitation Data'!$E$13,0,10*ROW('Sanitation Data'!E126)),NA())</f>
        <v>#N/A</v>
      </c>
      <c r="AK132" s="205" t="e">
        <f ca="1">+IF(AND(ISNUMBER(OFFSET('Sanitation Data'!$F$5,0,10*ROW('Sanitation Data'!F126))),'Data Summary'!CZ132="Yes"),100-OFFSET('Sanitation Data'!$F$5,0,10*ROW('Sanitation Data'!F126)),NA())</f>
        <v>#N/A</v>
      </c>
      <c r="AL132" s="205" t="e">
        <f ca="1">+IF(AND(ISNUMBER(OFFSET('Sanitation Data'!$F$7,0,10*ROW('Sanitation Data'!F126))),'Data Summary'!DA132="Yes"),OFFSET('Sanitation Data'!$F$7,0,10*ROW('Sanitation Data'!F126)),NA())</f>
        <v>#N/A</v>
      </c>
      <c r="AM132" s="205" t="e">
        <f ca="1">+IF(AND(ISNUMBER(OFFSET('Sanitation Data'!$F$11,0,10*ROW('Sanitation Data'!F126))),'Data Summary'!DB132="Yes"),OFFSET('Sanitation Data'!$F$11,0,10*ROW('Sanitation Data'!F126)),NA())</f>
        <v>#N/A</v>
      </c>
      <c r="AN132" s="205" t="e">
        <f ca="1">+IF(AND(ISNUMBER(OFFSET('Sanitation Data'!$F$12,0,10*ROW('Sanitation Data'!F126))),'Data Summary'!DC132="Yes"),OFFSET('Sanitation Data'!$F$12,0,10*ROW('Sanitation Data'!F126)),NA())</f>
        <v>#N/A</v>
      </c>
      <c r="AO132" s="205" t="e">
        <f ca="1">+IF(AND(ISNUMBER(OFFSET('Sanitation Data'!$F$13,0,10*ROW('Sanitation Data'!F126))),'Data Summary'!DD132="Yes"),OFFSET('Sanitation Data'!$F$13,0,10*ROW('Sanitation Data'!F126)),NA())</f>
        <v>#N/A</v>
      </c>
      <c r="AP132" s="205" t="e">
        <f ca="1">+IF(AND(ISNUMBER(OFFSET('Sanitation Data'!$G$5,0,10*ROW('Sanitation Data'!G126))),'Data Summary'!DE132="Yes"),100-OFFSET('Sanitation Data'!$G$5,0,10*ROW('Sanitation Data'!G126)),NA())</f>
        <v>#N/A</v>
      </c>
      <c r="AQ132" s="205" t="e">
        <f ca="1">+IF(AND(ISNUMBER(OFFSET('Sanitation Data'!$G$7,0,10*ROW('Sanitation Data'!G126))),'Data Summary'!DF132="Yes"),OFFSET('Sanitation Data'!$G$7,0,10*ROW('Sanitation Data'!G126)),NA())</f>
        <v>#N/A</v>
      </c>
      <c r="AR132" s="205" t="e">
        <f ca="1">+IF(AND(ISNUMBER(OFFSET('Sanitation Data'!$G$11,0,10*ROW('Sanitation Data'!G126))),'Data Summary'!DG132="Yes"),OFFSET('Sanitation Data'!$G$11,0,10*ROW('Sanitation Data'!G126)),NA())</f>
        <v>#N/A</v>
      </c>
      <c r="AS132" s="205" t="e">
        <f ca="1">+IF(AND(ISNUMBER(OFFSET('Sanitation Data'!$G$12,0,10*ROW('Sanitation Data'!G126))),'Data Summary'!DH132="Yes"),OFFSET('Sanitation Data'!$G$12,0,10*ROW('Sanitation Data'!G126)),NA())</f>
        <v>#N/A</v>
      </c>
      <c r="AT132" s="205" t="e">
        <f ca="1">+IF(AND(ISNUMBER(OFFSET('Sanitation Data'!$G$13,0,10*ROW('Sanitation Data'!G126))),'Data Summary'!DI132="Yes"),OFFSET('Sanitation Data'!$G$13,0,10*ROW('Sanitation Data'!G126)),NA())</f>
        <v>#N/A</v>
      </c>
      <c r="AU132" s="205" t="e">
        <f ca="1">+IF(AND(ISNUMBER(OFFSET('Sanitation Data'!$H$5,0,10*ROW('Sanitation Data'!H126))),'Data Summary'!DJ132="Yes"),100-OFFSET('Sanitation Data'!$H$5,0,10*ROW('Sanitation Data'!H126)),NA())</f>
        <v>#N/A</v>
      </c>
      <c r="AV132" s="205" t="e">
        <f ca="1">+IF(AND(ISNUMBER(OFFSET('Sanitation Data'!$H$7,0,10*ROW('Sanitation Data'!H126))),'Data Summary'!DK132="Yes"),OFFSET('Sanitation Data'!$H$7,0,10*ROW('Sanitation Data'!H126)),NA())</f>
        <v>#N/A</v>
      </c>
      <c r="AW132" s="205" t="e">
        <f ca="1">+IF(AND(ISNUMBER(OFFSET('Sanitation Data'!$H$11,0,10*ROW('Sanitation Data'!H126))),'Data Summary'!DL132="Yes"),OFFSET('Sanitation Data'!$H$11,0,10*ROW('Sanitation Data'!H126)),NA())</f>
        <v>#N/A</v>
      </c>
      <c r="AX132" s="205" t="e">
        <f ca="1">+IF(AND(ISNUMBER(OFFSET('Sanitation Data'!$H$12,0,10*ROW('Sanitation Data'!H126))),'Data Summary'!DM132="Yes"),OFFSET('Sanitation Data'!$H$12,0,10*ROW('Sanitation Data'!H126)),NA())</f>
        <v>#N/A</v>
      </c>
      <c r="AY132" s="205" t="e">
        <f ca="1">+IF(AND(ISNUMBER(OFFSET('Sanitation Data'!$H$13,0,10*ROW('Sanitation Data'!H126))),'Data Summary'!DN132="Yes"),OFFSET('Sanitation Data'!$H$13,0,10*ROW('Sanitation Data'!H126)),NA())</f>
        <v>#N/A</v>
      </c>
      <c r="AZ132" s="206" t="e">
        <f ca="1">+IF(AND(ISNUMBER(OFFSET('Hygiene Data'!$C$6,0,10*ROW('Hygiene Data'!C126))),'Data Summary'!DO132="Yes"),OFFSET('Hygiene Data'!$C$6,0,10*ROW('Hygiene Data'!C126)),NA())</f>
        <v>#N/A</v>
      </c>
      <c r="BA132" s="206" t="e">
        <f ca="1">+IF(AND(ISNUMBER(OFFSET('Hygiene Data'!$C$8,0,10*ROW('Hygiene Data'!C126))),'Data Summary'!DP132="Yes"),OFFSET('Hygiene Data'!$C$8,0,10*ROW('Hygiene Data'!C126)),NA())</f>
        <v>#N/A</v>
      </c>
      <c r="BB132" s="206" t="e">
        <f ca="1">+IF(AND(ISNUMBER(OFFSET('Hygiene Data'!$C$10,0,10*ROW('Hygiene Data'!C126))),'Data Summary'!DQ132="Yes"),OFFSET('Hygiene Data'!$C$10,0,10*ROW('Hygiene Data'!C126)),NA())</f>
        <v>#N/A</v>
      </c>
      <c r="BC132" s="206" t="e">
        <f ca="1">+IF(AND(ISNUMBER(OFFSET('Hygiene Data'!$D$6,0,10*ROW('Hygiene Data'!D126))),'Data Summary'!DR132="Yes"),OFFSET('Hygiene Data'!$D$6,0,10*ROW('Hygiene Data'!D126)),NA())</f>
        <v>#N/A</v>
      </c>
      <c r="BD132" s="206" t="e">
        <f ca="1">+IF(AND(ISNUMBER(OFFSET('Hygiene Data'!$D$8,0,10*ROW('Hygiene Data'!D126))),'Data Summary'!DS132="Yes"),OFFSET('Hygiene Data'!$D$8,0,10*ROW('Hygiene Data'!D126)),NA())</f>
        <v>#N/A</v>
      </c>
      <c r="BE132" s="206" t="e">
        <f ca="1">+IF(AND(ISNUMBER(OFFSET('Hygiene Data'!$D$10,0,10*ROW('Hygiene Data'!D126))),'Data Summary'!DT132="Yes"),OFFSET('Hygiene Data'!$D$10,0,10*ROW('Hygiene Data'!D126)),NA())</f>
        <v>#N/A</v>
      </c>
      <c r="BF132" s="206" t="e">
        <f ca="1">+IF(AND(ISNUMBER(OFFSET('Hygiene Data'!$E$6,0,10*ROW('Hygiene Data'!E126))),'Data Summary'!DU132="Yes"),OFFSET('Hygiene Data'!$E$6,0,10*ROW('Hygiene Data'!E126)),NA())</f>
        <v>#N/A</v>
      </c>
      <c r="BG132" s="206" t="e">
        <f ca="1">+IF(AND(ISNUMBER(OFFSET('Hygiene Data'!$E$8,0,10*ROW('Hygiene Data'!E126))),'Data Summary'!DV132="Yes"),OFFSET('Hygiene Data'!$E$8,0,10*ROW('Hygiene Data'!E126)),NA())</f>
        <v>#N/A</v>
      </c>
      <c r="BH132" s="206" t="e">
        <f ca="1">+IF(AND(ISNUMBER(OFFSET('Hygiene Data'!$E$10,0,10*ROW('Hygiene Data'!E126))),'Data Summary'!DW132="Yes"),OFFSET('Hygiene Data'!$E$10,0,10*ROW('Hygiene Data'!E126)),NA())</f>
        <v>#N/A</v>
      </c>
      <c r="BI132" s="206" t="e">
        <f ca="1">+IF(AND(ISNUMBER(OFFSET('Hygiene Data'!$F$6,0,10*ROW('Hygiene Data'!F126))),'Data Summary'!DX132="Yes"),OFFSET('Hygiene Data'!$F$6,0,10*ROW('Hygiene Data'!F126)),NA())</f>
        <v>#N/A</v>
      </c>
      <c r="BJ132" s="206" t="e">
        <f ca="1">+IF(AND(ISNUMBER(OFFSET('Hygiene Data'!$F$8,0,10*ROW('Hygiene Data'!F126))),'Data Summary'!DY132="Yes"),OFFSET('Hygiene Data'!$F$8,0,10*ROW('Hygiene Data'!F126)),NA())</f>
        <v>#N/A</v>
      </c>
      <c r="BK132" s="206" t="e">
        <f ca="1">+IF(AND(ISNUMBER(OFFSET('Hygiene Data'!$F$10,0,10*ROW('Hygiene Data'!F126))),'Data Summary'!DZ132="Yes"),OFFSET('Hygiene Data'!$F$10,0,10*ROW('Hygiene Data'!F126)),NA())</f>
        <v>#N/A</v>
      </c>
      <c r="BL132" s="206" t="e">
        <f ca="1">+IF(AND(ISNUMBER(OFFSET('Hygiene Data'!$G$6,0,10*ROW('Hygiene Data'!G126))),'Data Summary'!EA132="Yes"),OFFSET('Hygiene Data'!$G$6,0,10*ROW('Hygiene Data'!G126)),NA())</f>
        <v>#N/A</v>
      </c>
      <c r="BM132" s="206" t="e">
        <f ca="1">+IF(AND(ISNUMBER(OFFSET('Hygiene Data'!$G$8,0,10*ROW('Hygiene Data'!G126))),'Data Summary'!EB132="Yes"),OFFSET('Hygiene Data'!$G$8,0,10*ROW('Hygiene Data'!G126)),NA())</f>
        <v>#N/A</v>
      </c>
      <c r="BN132" s="206" t="e">
        <f ca="1">+IF(AND(ISNUMBER(OFFSET('Hygiene Data'!$G$10,0,10*ROW('Hygiene Data'!G126))),'Data Summary'!EC132="Yes"),OFFSET('Hygiene Data'!$G$10,0,10*ROW('Hygiene Data'!G126)),NA())</f>
        <v>#N/A</v>
      </c>
      <c r="BO132" s="206" t="e">
        <f ca="1">+IF(AND(ISNUMBER(OFFSET('Hygiene Data'!$H$6,0,10*ROW('Hygiene Data'!H126))),'Data Summary'!ED132="Yes"),OFFSET('Hygiene Data'!$H$6,0,10*ROW('Hygiene Data'!H126)),NA())</f>
        <v>#N/A</v>
      </c>
      <c r="BP132" s="206" t="e">
        <f ca="1">+IF(AND(ISNUMBER(OFFSET('Hygiene Data'!$H$8,0,10*ROW('Hygiene Data'!H126))),'Data Summary'!EE132="Yes"),OFFSET('Hygiene Data'!$H$8,0,10*ROW('Hygiene Data'!H126)),NA())</f>
        <v>#N/A</v>
      </c>
      <c r="BQ132" s="206" t="e">
        <f ca="1">+IF(AND(ISNUMBER(OFFSET('Hygiene Data'!$H$10,0,10*ROW('Hygiene Data'!H126))),'Data Summary'!EF132="Yes"),OFFSET('Hygiene Data'!$H$10,0,10*ROW('Hygiene Data'!H126)),NA())</f>
        <v>#N/A</v>
      </c>
    </row>
    <row r="133" spans="1:69" x14ac:dyDescent="0.25">
      <c r="A133" s="59" t="e">
        <f ca="1">+IF(OFFSET('Water Data'!$B$1,0,10*ROW('Water Data'!B127))="",NA(),OFFSET('Water Data'!$B$1,0,10*ROW('Water Data'!B127)))</f>
        <v>#N/A</v>
      </c>
      <c r="B133" s="59" t="e">
        <f ca="1">+IF(OFFSET('Water Data'!$A$3,0,10*ROW('Water Data'!A130))="",NA(),OFFSET('Water Data'!$A$3,0,10*ROW('Water Data'!A130)))</f>
        <v>#N/A</v>
      </c>
      <c r="C133" s="59" t="e">
        <f ca="1">+IF(OFFSET('Water Data'!$C$3,0,10*ROW('Water Data'!C130))="",NA(),OFFSET('Water Data'!$C$3,0,10*ROW('Water Data'!C130)))</f>
        <v>#N/A</v>
      </c>
      <c r="D133" s="433" t="e">
        <f ca="1">+IF(AND(ISNUMBER(OFFSET('Water Data'!$C$5,0,10*ROW('Water Data'!C127))),'Data Summary'!BS133="Yes"),100-OFFSET('Water Data'!$C$5,0,10*ROW('Water Data'!C127)),NA())</f>
        <v>#N/A</v>
      </c>
      <c r="E133" s="433" t="e">
        <f ca="1">+IF(AND(ISNUMBER(OFFSET('Water Data'!$C$7,0,10*ROW('Water Data'!C127))),'Data Summary'!BT133="Yes"),OFFSET('Water Data'!$C$7,0,10*ROW('Water Data'!C127)),NA())</f>
        <v>#N/A</v>
      </c>
      <c r="F133" s="433" t="e">
        <f ca="1">+IF(AND(ISNUMBER(OFFSET('Water Data'!$C$10,0,10*ROW('Water Data'!C127))),'Data Summary'!BU133="Yes"),OFFSET('Water Data'!$C$10,0,10*ROW('Water Data'!C127)),NA())</f>
        <v>#N/A</v>
      </c>
      <c r="G133" s="433" t="e">
        <f ca="1">+IF(AND(ISNUMBER(OFFSET('Water Data'!$D$5,0,10*ROW('Water Data'!D127))),'Data Summary'!BV133="Yes"),100-OFFSET('Water Data'!$D$5,0,10*ROW('Water Data'!D127)),NA())</f>
        <v>#N/A</v>
      </c>
      <c r="H133" s="433" t="e">
        <f ca="1">+IF(AND(ISNUMBER(OFFSET('Water Data'!$D$7,0,10*ROW('Water Data'!D127))),'Data Summary'!BW133="Yes"),OFFSET('Water Data'!$D$7,0,10*ROW('Water Data'!D127)),NA())</f>
        <v>#N/A</v>
      </c>
      <c r="I133" s="433" t="e">
        <f ca="1">+IF(AND(ISNUMBER(OFFSET('Water Data'!$D$10,0,10*ROW('Water Data'!D127))),'Data Summary'!BX133="Yes"),OFFSET('Water Data'!$D$10,0,10*ROW('Water Data'!D127)),NA())</f>
        <v>#N/A</v>
      </c>
      <c r="J133" s="433" t="e">
        <f ca="1">+IF(AND(ISNUMBER(OFFSET('Water Data'!$E$5,0,10*ROW('Water Data'!E127))),'Data Summary'!BY133="Yes"),100-OFFSET('Water Data'!$E$5,0,10*ROW('Water Data'!E127)),NA())</f>
        <v>#N/A</v>
      </c>
      <c r="K133" s="433" t="e">
        <f ca="1">+IF(AND(ISNUMBER(OFFSET('Water Data'!$E$7,0,10*ROW('Water Data'!E127))),'Data Summary'!BZ133="Yes"),OFFSET('Water Data'!$E$7,0,10*ROW('Water Data'!E127)),NA())</f>
        <v>#N/A</v>
      </c>
      <c r="L133" s="433" t="e">
        <f ca="1">+IF(AND(ISNUMBER(OFFSET('Water Data'!$E$10,0,10*ROW('Water Data'!E127))),'Data Summary'!CA133="Yes"),OFFSET('Water Data'!$E$10,0,10*ROW('Water Data'!E127)),NA())</f>
        <v>#N/A</v>
      </c>
      <c r="M133" s="433" t="e">
        <f ca="1">+IF(AND(ISNUMBER(OFFSET('Water Data'!$F$5,0,10*ROW('Water Data'!F127))),'Data Summary'!CB133="Yes"),100-OFFSET('Water Data'!$F$5,0,10*ROW('Water Data'!F127)),NA())</f>
        <v>#N/A</v>
      </c>
      <c r="N133" s="433" t="e">
        <f ca="1">+IF(AND(ISNUMBER(OFFSET('Water Data'!$F$7,0,10*ROW('Water Data'!F127))),'Data Summary'!CC133="Yes"),OFFSET('Water Data'!$F$7,0,10*ROW('Water Data'!F127)),NA())</f>
        <v>#N/A</v>
      </c>
      <c r="O133" s="433" t="e">
        <f ca="1">+IF(AND(ISNUMBER(OFFSET('Water Data'!$F$10,0,10*ROW('Water Data'!F127))),'Data Summary'!CD133="Yes"),OFFSET('Water Data'!$F$10,0,10*ROW('Water Data'!F127)),NA())</f>
        <v>#N/A</v>
      </c>
      <c r="P133" s="433" t="e">
        <f ca="1">+IF(AND(ISNUMBER(OFFSET('Water Data'!$G$5,0,10*ROW('Water Data'!G127))),'Data Summary'!CE133="Yes"),100-OFFSET('Water Data'!$G$5,0,10*ROW('Water Data'!G127)),NA())</f>
        <v>#N/A</v>
      </c>
      <c r="Q133" s="433" t="e">
        <f ca="1">+IF(AND(ISNUMBER(OFFSET('Water Data'!$G$7,0,10*ROW('Water Data'!G127))),'Data Summary'!CF133="Yes"),OFFSET('Water Data'!$G$7,0,10*ROW('Water Data'!G127)),NA())</f>
        <v>#N/A</v>
      </c>
      <c r="R133" s="433" t="e">
        <f ca="1">+IF(AND(ISNUMBER(OFFSET('Water Data'!$G$10,0,10*ROW('Water Data'!G127))),'Data Summary'!CG133="Yes"),OFFSET('Water Data'!$G$10,0,10*ROW('Water Data'!G127)),NA())</f>
        <v>#N/A</v>
      </c>
      <c r="S133" s="433" t="e">
        <f ca="1">+IF(AND(ISNUMBER(OFFSET('Water Data'!$H$5,0,10*ROW('Water Data'!H127))),'Data Summary'!CH133="Yes"),100-OFFSET('Water Data'!$H$5,0,10*ROW('Water Data'!H127)),NA())</f>
        <v>#N/A</v>
      </c>
      <c r="T133" s="433" t="e">
        <f ca="1">+IF(AND(ISNUMBER(OFFSET('Water Data'!$H$7,0,10*ROW('Water Data'!H127))),'Data Summary'!CI133="Yes"),OFFSET('Water Data'!$H$7,0,10*ROW('Water Data'!H127)),NA())</f>
        <v>#N/A</v>
      </c>
      <c r="U133" s="433" t="e">
        <f ca="1">+IF(AND(ISNUMBER(OFFSET('Water Data'!$H$10,0,10*ROW('Water Data'!H127))),'Data Summary'!CJ133="Yes"),OFFSET('Water Data'!$H$10,0,10*ROW('Water Data'!H127)),NA())</f>
        <v>#N/A</v>
      </c>
      <c r="V133" s="205" t="e">
        <f ca="1">+IF(AND(ISNUMBER(OFFSET('Sanitation Data'!$C$5,0,10*ROW('Sanitation Data'!C127))),'Data Summary'!CK133="Yes"),100-OFFSET('Sanitation Data'!$C$5,0,10*ROW('Sanitation Data'!C127)),NA())</f>
        <v>#N/A</v>
      </c>
      <c r="W133" s="205" t="e">
        <f ca="1">+IF(AND(ISNUMBER(OFFSET('Sanitation Data'!$C$7,0,10*ROW('Sanitation Data'!C127))),'Data Summary'!CL133="Yes"),OFFSET('Sanitation Data'!$C$7,0,10*ROW('Sanitation Data'!C127)),NA())</f>
        <v>#N/A</v>
      </c>
      <c r="X133" s="205" t="e">
        <f ca="1">+IF(AND(ISNUMBER(OFFSET('Sanitation Data'!$C$11,0,10*ROW('Sanitation Data'!C127))),'Data Summary'!CM133="Yes"),OFFSET('Sanitation Data'!$C$11,0,10*ROW('Sanitation Data'!C127)),NA())</f>
        <v>#N/A</v>
      </c>
      <c r="Y133" s="205" t="e">
        <f ca="1">+IF(AND(ISNUMBER(OFFSET('Sanitation Data'!$C$12,0,10*ROW('Sanitation Data'!C127))),'Data Summary'!CN133="Yes"),OFFSET('Sanitation Data'!$C$12,0,10*ROW('Sanitation Data'!C127)),NA())</f>
        <v>#N/A</v>
      </c>
      <c r="Z133" s="205" t="e">
        <f ca="1">+IF(AND(ISNUMBER(OFFSET('Sanitation Data'!$C$13,0,10*ROW('Sanitation Data'!C127))),'Data Summary'!CO133="Yes"),OFFSET('Sanitation Data'!$C$13,0,10*ROW('Sanitation Data'!C127)),NA())</f>
        <v>#N/A</v>
      </c>
      <c r="AA133" s="205" t="e">
        <f ca="1">+IF(AND(ISNUMBER(OFFSET('Sanitation Data'!$D$5,0,10*ROW('Sanitation Data'!D127))),'Data Summary'!CP133="Yes"),100-OFFSET('Sanitation Data'!$D$5,0,10*ROW('Sanitation Data'!D127)),NA())</f>
        <v>#N/A</v>
      </c>
      <c r="AB133" s="205" t="e">
        <f ca="1">+IF(AND(ISNUMBER(OFFSET('Sanitation Data'!$D$7,0,10*ROW('Sanitation Data'!D127))),'Data Summary'!CQ133="Yes"),OFFSET('Sanitation Data'!$D$7,0,10*ROW('Sanitation Data'!D127)),NA())</f>
        <v>#N/A</v>
      </c>
      <c r="AC133" s="205" t="e">
        <f ca="1">+IF(AND(ISNUMBER(OFFSET('Sanitation Data'!$D$11,0,10*ROW('Sanitation Data'!D127))),'Data Summary'!CR133="Yes"),OFFSET('Sanitation Data'!$D$11,0,10*ROW('Sanitation Data'!D127)),NA())</f>
        <v>#N/A</v>
      </c>
      <c r="AD133" s="205" t="e">
        <f ca="1">+IF(AND(ISNUMBER(OFFSET('Sanitation Data'!$D$12,0,10*ROW('Sanitation Data'!D127))),'Data Summary'!CS133="Yes"),OFFSET('Sanitation Data'!$D$12,0,10*ROW('Sanitation Data'!D127)),NA())</f>
        <v>#N/A</v>
      </c>
      <c r="AE133" s="205" t="e">
        <f ca="1">+IF(AND(ISNUMBER(OFFSET('Sanitation Data'!$D$13,0,10*ROW('Sanitation Data'!D127))),'Data Summary'!CT133="Yes"),OFFSET('Sanitation Data'!$D$13,0,10*ROW('Sanitation Data'!D127)),NA())</f>
        <v>#N/A</v>
      </c>
      <c r="AF133" s="205" t="e">
        <f ca="1">+IF(AND(ISNUMBER(OFFSET('Sanitation Data'!$E$5,0,10*ROW('Sanitation Data'!E127))),'Data Summary'!CU133="Yes"),100-OFFSET('Sanitation Data'!$E$5,0,10*ROW('Sanitation Data'!E127)),NA())</f>
        <v>#N/A</v>
      </c>
      <c r="AG133" s="205" t="e">
        <f ca="1">+IF(AND(ISNUMBER(OFFSET('Sanitation Data'!$E$7,0,10*ROW('Sanitation Data'!E127))),'Data Summary'!CV133="Yes"),OFFSET('Sanitation Data'!$E$7,0,10*ROW('Sanitation Data'!E127)),NA())</f>
        <v>#N/A</v>
      </c>
      <c r="AH133" s="205" t="e">
        <f ca="1">+IF(AND(ISNUMBER(OFFSET('Sanitation Data'!$E$11,0,10*ROW('Sanitation Data'!E127))),'Data Summary'!CW133="Yes"),OFFSET('Sanitation Data'!$E$11,0,10*ROW('Sanitation Data'!E127)),NA())</f>
        <v>#N/A</v>
      </c>
      <c r="AI133" s="205" t="e">
        <f ca="1">+IF(AND(ISNUMBER(OFFSET('Sanitation Data'!$E$12,0,10*ROW('Sanitation Data'!E127))),'Data Summary'!CX133="Yes"),OFFSET('Sanitation Data'!$E$12,0,10*ROW('Sanitation Data'!E127)),NA())</f>
        <v>#N/A</v>
      </c>
      <c r="AJ133" s="205" t="e">
        <f ca="1">+IF(AND(ISNUMBER(OFFSET('Sanitation Data'!$E$13,0,10*ROW('Sanitation Data'!E127))),'Data Summary'!CY133="Yes"),OFFSET('Sanitation Data'!$E$13,0,10*ROW('Sanitation Data'!E127)),NA())</f>
        <v>#N/A</v>
      </c>
      <c r="AK133" s="205" t="e">
        <f ca="1">+IF(AND(ISNUMBER(OFFSET('Sanitation Data'!$F$5,0,10*ROW('Sanitation Data'!F127))),'Data Summary'!CZ133="Yes"),100-OFFSET('Sanitation Data'!$F$5,0,10*ROW('Sanitation Data'!F127)),NA())</f>
        <v>#N/A</v>
      </c>
      <c r="AL133" s="205" t="e">
        <f ca="1">+IF(AND(ISNUMBER(OFFSET('Sanitation Data'!$F$7,0,10*ROW('Sanitation Data'!F127))),'Data Summary'!DA133="Yes"),OFFSET('Sanitation Data'!$F$7,0,10*ROW('Sanitation Data'!F127)),NA())</f>
        <v>#N/A</v>
      </c>
      <c r="AM133" s="205" t="e">
        <f ca="1">+IF(AND(ISNUMBER(OFFSET('Sanitation Data'!$F$11,0,10*ROW('Sanitation Data'!F127))),'Data Summary'!DB133="Yes"),OFFSET('Sanitation Data'!$F$11,0,10*ROW('Sanitation Data'!F127)),NA())</f>
        <v>#N/A</v>
      </c>
      <c r="AN133" s="205" t="e">
        <f ca="1">+IF(AND(ISNUMBER(OFFSET('Sanitation Data'!$F$12,0,10*ROW('Sanitation Data'!F127))),'Data Summary'!DC133="Yes"),OFFSET('Sanitation Data'!$F$12,0,10*ROW('Sanitation Data'!F127)),NA())</f>
        <v>#N/A</v>
      </c>
      <c r="AO133" s="205" t="e">
        <f ca="1">+IF(AND(ISNUMBER(OFFSET('Sanitation Data'!$F$13,0,10*ROW('Sanitation Data'!F127))),'Data Summary'!DD133="Yes"),OFFSET('Sanitation Data'!$F$13,0,10*ROW('Sanitation Data'!F127)),NA())</f>
        <v>#N/A</v>
      </c>
      <c r="AP133" s="205" t="e">
        <f ca="1">+IF(AND(ISNUMBER(OFFSET('Sanitation Data'!$G$5,0,10*ROW('Sanitation Data'!G127))),'Data Summary'!DE133="Yes"),100-OFFSET('Sanitation Data'!$G$5,0,10*ROW('Sanitation Data'!G127)),NA())</f>
        <v>#N/A</v>
      </c>
      <c r="AQ133" s="205" t="e">
        <f ca="1">+IF(AND(ISNUMBER(OFFSET('Sanitation Data'!$G$7,0,10*ROW('Sanitation Data'!G127))),'Data Summary'!DF133="Yes"),OFFSET('Sanitation Data'!$G$7,0,10*ROW('Sanitation Data'!G127)),NA())</f>
        <v>#N/A</v>
      </c>
      <c r="AR133" s="205" t="e">
        <f ca="1">+IF(AND(ISNUMBER(OFFSET('Sanitation Data'!$G$11,0,10*ROW('Sanitation Data'!G127))),'Data Summary'!DG133="Yes"),OFFSET('Sanitation Data'!$G$11,0,10*ROW('Sanitation Data'!G127)),NA())</f>
        <v>#N/A</v>
      </c>
      <c r="AS133" s="205" t="e">
        <f ca="1">+IF(AND(ISNUMBER(OFFSET('Sanitation Data'!$G$12,0,10*ROW('Sanitation Data'!G127))),'Data Summary'!DH133="Yes"),OFFSET('Sanitation Data'!$G$12,0,10*ROW('Sanitation Data'!G127)),NA())</f>
        <v>#N/A</v>
      </c>
      <c r="AT133" s="205" t="e">
        <f ca="1">+IF(AND(ISNUMBER(OFFSET('Sanitation Data'!$G$13,0,10*ROW('Sanitation Data'!G127))),'Data Summary'!DI133="Yes"),OFFSET('Sanitation Data'!$G$13,0,10*ROW('Sanitation Data'!G127)),NA())</f>
        <v>#N/A</v>
      </c>
      <c r="AU133" s="205" t="e">
        <f ca="1">+IF(AND(ISNUMBER(OFFSET('Sanitation Data'!$H$5,0,10*ROW('Sanitation Data'!H127))),'Data Summary'!DJ133="Yes"),100-OFFSET('Sanitation Data'!$H$5,0,10*ROW('Sanitation Data'!H127)),NA())</f>
        <v>#N/A</v>
      </c>
      <c r="AV133" s="205" t="e">
        <f ca="1">+IF(AND(ISNUMBER(OFFSET('Sanitation Data'!$H$7,0,10*ROW('Sanitation Data'!H127))),'Data Summary'!DK133="Yes"),OFFSET('Sanitation Data'!$H$7,0,10*ROW('Sanitation Data'!H127)),NA())</f>
        <v>#N/A</v>
      </c>
      <c r="AW133" s="205" t="e">
        <f ca="1">+IF(AND(ISNUMBER(OFFSET('Sanitation Data'!$H$11,0,10*ROW('Sanitation Data'!H127))),'Data Summary'!DL133="Yes"),OFFSET('Sanitation Data'!$H$11,0,10*ROW('Sanitation Data'!H127)),NA())</f>
        <v>#N/A</v>
      </c>
      <c r="AX133" s="205" t="e">
        <f ca="1">+IF(AND(ISNUMBER(OFFSET('Sanitation Data'!$H$12,0,10*ROW('Sanitation Data'!H127))),'Data Summary'!DM133="Yes"),OFFSET('Sanitation Data'!$H$12,0,10*ROW('Sanitation Data'!H127)),NA())</f>
        <v>#N/A</v>
      </c>
      <c r="AY133" s="205" t="e">
        <f ca="1">+IF(AND(ISNUMBER(OFFSET('Sanitation Data'!$H$13,0,10*ROW('Sanitation Data'!H127))),'Data Summary'!DN133="Yes"),OFFSET('Sanitation Data'!$H$13,0,10*ROW('Sanitation Data'!H127)),NA())</f>
        <v>#N/A</v>
      </c>
      <c r="AZ133" s="206" t="e">
        <f ca="1">+IF(AND(ISNUMBER(OFFSET('Hygiene Data'!$C$6,0,10*ROW('Hygiene Data'!C127))),'Data Summary'!DO133="Yes"),OFFSET('Hygiene Data'!$C$6,0,10*ROW('Hygiene Data'!C127)),NA())</f>
        <v>#N/A</v>
      </c>
      <c r="BA133" s="206" t="e">
        <f ca="1">+IF(AND(ISNUMBER(OFFSET('Hygiene Data'!$C$8,0,10*ROW('Hygiene Data'!C127))),'Data Summary'!DP133="Yes"),OFFSET('Hygiene Data'!$C$8,0,10*ROW('Hygiene Data'!C127)),NA())</f>
        <v>#N/A</v>
      </c>
      <c r="BB133" s="206" t="e">
        <f ca="1">+IF(AND(ISNUMBER(OFFSET('Hygiene Data'!$C$10,0,10*ROW('Hygiene Data'!C127))),'Data Summary'!DQ133="Yes"),OFFSET('Hygiene Data'!$C$10,0,10*ROW('Hygiene Data'!C127)),NA())</f>
        <v>#N/A</v>
      </c>
      <c r="BC133" s="206" t="e">
        <f ca="1">+IF(AND(ISNUMBER(OFFSET('Hygiene Data'!$D$6,0,10*ROW('Hygiene Data'!D127))),'Data Summary'!DR133="Yes"),OFFSET('Hygiene Data'!$D$6,0,10*ROW('Hygiene Data'!D127)),NA())</f>
        <v>#N/A</v>
      </c>
      <c r="BD133" s="206" t="e">
        <f ca="1">+IF(AND(ISNUMBER(OFFSET('Hygiene Data'!$D$8,0,10*ROW('Hygiene Data'!D127))),'Data Summary'!DS133="Yes"),OFFSET('Hygiene Data'!$D$8,0,10*ROW('Hygiene Data'!D127)),NA())</f>
        <v>#N/A</v>
      </c>
      <c r="BE133" s="206" t="e">
        <f ca="1">+IF(AND(ISNUMBER(OFFSET('Hygiene Data'!$D$10,0,10*ROW('Hygiene Data'!D127))),'Data Summary'!DT133="Yes"),OFFSET('Hygiene Data'!$D$10,0,10*ROW('Hygiene Data'!D127)),NA())</f>
        <v>#N/A</v>
      </c>
      <c r="BF133" s="206" t="e">
        <f ca="1">+IF(AND(ISNUMBER(OFFSET('Hygiene Data'!$E$6,0,10*ROW('Hygiene Data'!E127))),'Data Summary'!DU133="Yes"),OFFSET('Hygiene Data'!$E$6,0,10*ROW('Hygiene Data'!E127)),NA())</f>
        <v>#N/A</v>
      </c>
      <c r="BG133" s="206" t="e">
        <f ca="1">+IF(AND(ISNUMBER(OFFSET('Hygiene Data'!$E$8,0,10*ROW('Hygiene Data'!E127))),'Data Summary'!DV133="Yes"),OFFSET('Hygiene Data'!$E$8,0,10*ROW('Hygiene Data'!E127)),NA())</f>
        <v>#N/A</v>
      </c>
      <c r="BH133" s="206" t="e">
        <f ca="1">+IF(AND(ISNUMBER(OFFSET('Hygiene Data'!$E$10,0,10*ROW('Hygiene Data'!E127))),'Data Summary'!DW133="Yes"),OFFSET('Hygiene Data'!$E$10,0,10*ROW('Hygiene Data'!E127)),NA())</f>
        <v>#N/A</v>
      </c>
      <c r="BI133" s="206" t="e">
        <f ca="1">+IF(AND(ISNUMBER(OFFSET('Hygiene Data'!$F$6,0,10*ROW('Hygiene Data'!F127))),'Data Summary'!DX133="Yes"),OFFSET('Hygiene Data'!$F$6,0,10*ROW('Hygiene Data'!F127)),NA())</f>
        <v>#N/A</v>
      </c>
      <c r="BJ133" s="206" t="e">
        <f ca="1">+IF(AND(ISNUMBER(OFFSET('Hygiene Data'!$F$8,0,10*ROW('Hygiene Data'!F127))),'Data Summary'!DY133="Yes"),OFFSET('Hygiene Data'!$F$8,0,10*ROW('Hygiene Data'!F127)),NA())</f>
        <v>#N/A</v>
      </c>
      <c r="BK133" s="206" t="e">
        <f ca="1">+IF(AND(ISNUMBER(OFFSET('Hygiene Data'!$F$10,0,10*ROW('Hygiene Data'!F127))),'Data Summary'!DZ133="Yes"),OFFSET('Hygiene Data'!$F$10,0,10*ROW('Hygiene Data'!F127)),NA())</f>
        <v>#N/A</v>
      </c>
      <c r="BL133" s="206" t="e">
        <f ca="1">+IF(AND(ISNUMBER(OFFSET('Hygiene Data'!$G$6,0,10*ROW('Hygiene Data'!G127))),'Data Summary'!EA133="Yes"),OFFSET('Hygiene Data'!$G$6,0,10*ROW('Hygiene Data'!G127)),NA())</f>
        <v>#N/A</v>
      </c>
      <c r="BM133" s="206" t="e">
        <f ca="1">+IF(AND(ISNUMBER(OFFSET('Hygiene Data'!$G$8,0,10*ROW('Hygiene Data'!G127))),'Data Summary'!EB133="Yes"),OFFSET('Hygiene Data'!$G$8,0,10*ROW('Hygiene Data'!G127)),NA())</f>
        <v>#N/A</v>
      </c>
      <c r="BN133" s="206" t="e">
        <f ca="1">+IF(AND(ISNUMBER(OFFSET('Hygiene Data'!$G$10,0,10*ROW('Hygiene Data'!G127))),'Data Summary'!EC133="Yes"),OFFSET('Hygiene Data'!$G$10,0,10*ROW('Hygiene Data'!G127)),NA())</f>
        <v>#N/A</v>
      </c>
      <c r="BO133" s="206" t="e">
        <f ca="1">+IF(AND(ISNUMBER(OFFSET('Hygiene Data'!$H$6,0,10*ROW('Hygiene Data'!H127))),'Data Summary'!ED133="Yes"),OFFSET('Hygiene Data'!$H$6,0,10*ROW('Hygiene Data'!H127)),NA())</f>
        <v>#N/A</v>
      </c>
      <c r="BP133" s="206" t="e">
        <f ca="1">+IF(AND(ISNUMBER(OFFSET('Hygiene Data'!$H$8,0,10*ROW('Hygiene Data'!H127))),'Data Summary'!EE133="Yes"),OFFSET('Hygiene Data'!$H$8,0,10*ROW('Hygiene Data'!H127)),NA())</f>
        <v>#N/A</v>
      </c>
      <c r="BQ133" s="206" t="e">
        <f ca="1">+IF(AND(ISNUMBER(OFFSET('Hygiene Data'!$H$10,0,10*ROW('Hygiene Data'!H127))),'Data Summary'!EF133="Yes"),OFFSET('Hygiene Data'!$H$10,0,10*ROW('Hygiene Data'!H127)),NA())</f>
        <v>#N/A</v>
      </c>
    </row>
    <row r="134" spans="1:69" x14ac:dyDescent="0.25">
      <c r="A134" s="59" t="e">
        <f ca="1">+IF(OFFSET('Water Data'!$B$1,0,10*ROW('Water Data'!B128))="",NA(),OFFSET('Water Data'!$B$1,0,10*ROW('Water Data'!B128)))</f>
        <v>#N/A</v>
      </c>
      <c r="B134" s="59" t="e">
        <f ca="1">+IF(OFFSET('Water Data'!$A$3,0,10*ROW('Water Data'!A131))="",NA(),OFFSET('Water Data'!$A$3,0,10*ROW('Water Data'!A131)))</f>
        <v>#N/A</v>
      </c>
      <c r="C134" s="59" t="e">
        <f ca="1">+IF(OFFSET('Water Data'!$C$3,0,10*ROW('Water Data'!C131))="",NA(),OFFSET('Water Data'!$C$3,0,10*ROW('Water Data'!C131)))</f>
        <v>#N/A</v>
      </c>
      <c r="D134" s="433" t="e">
        <f ca="1">+IF(AND(ISNUMBER(OFFSET('Water Data'!$C$5,0,10*ROW('Water Data'!C128))),'Data Summary'!BS134="Yes"),100-OFFSET('Water Data'!$C$5,0,10*ROW('Water Data'!C128)),NA())</f>
        <v>#N/A</v>
      </c>
      <c r="E134" s="433" t="e">
        <f ca="1">+IF(AND(ISNUMBER(OFFSET('Water Data'!$C$7,0,10*ROW('Water Data'!C128))),'Data Summary'!BT134="Yes"),OFFSET('Water Data'!$C$7,0,10*ROW('Water Data'!C128)),NA())</f>
        <v>#N/A</v>
      </c>
      <c r="F134" s="433" t="e">
        <f ca="1">+IF(AND(ISNUMBER(OFFSET('Water Data'!$C$10,0,10*ROW('Water Data'!C128))),'Data Summary'!BU134="Yes"),OFFSET('Water Data'!$C$10,0,10*ROW('Water Data'!C128)),NA())</f>
        <v>#N/A</v>
      </c>
      <c r="G134" s="433" t="e">
        <f ca="1">+IF(AND(ISNUMBER(OFFSET('Water Data'!$D$5,0,10*ROW('Water Data'!D128))),'Data Summary'!BV134="Yes"),100-OFFSET('Water Data'!$D$5,0,10*ROW('Water Data'!D128)),NA())</f>
        <v>#N/A</v>
      </c>
      <c r="H134" s="433" t="e">
        <f ca="1">+IF(AND(ISNUMBER(OFFSET('Water Data'!$D$7,0,10*ROW('Water Data'!D128))),'Data Summary'!BW134="Yes"),OFFSET('Water Data'!$D$7,0,10*ROW('Water Data'!D128)),NA())</f>
        <v>#N/A</v>
      </c>
      <c r="I134" s="433" t="e">
        <f ca="1">+IF(AND(ISNUMBER(OFFSET('Water Data'!$D$10,0,10*ROW('Water Data'!D128))),'Data Summary'!BX134="Yes"),OFFSET('Water Data'!$D$10,0,10*ROW('Water Data'!D128)),NA())</f>
        <v>#N/A</v>
      </c>
      <c r="J134" s="433" t="e">
        <f ca="1">+IF(AND(ISNUMBER(OFFSET('Water Data'!$E$5,0,10*ROW('Water Data'!E128))),'Data Summary'!BY134="Yes"),100-OFFSET('Water Data'!$E$5,0,10*ROW('Water Data'!E128)),NA())</f>
        <v>#N/A</v>
      </c>
      <c r="K134" s="433" t="e">
        <f ca="1">+IF(AND(ISNUMBER(OFFSET('Water Data'!$E$7,0,10*ROW('Water Data'!E128))),'Data Summary'!BZ134="Yes"),OFFSET('Water Data'!$E$7,0,10*ROW('Water Data'!E128)),NA())</f>
        <v>#N/A</v>
      </c>
      <c r="L134" s="433" t="e">
        <f ca="1">+IF(AND(ISNUMBER(OFFSET('Water Data'!$E$10,0,10*ROW('Water Data'!E128))),'Data Summary'!CA134="Yes"),OFFSET('Water Data'!$E$10,0,10*ROW('Water Data'!E128)),NA())</f>
        <v>#N/A</v>
      </c>
      <c r="M134" s="433" t="e">
        <f ca="1">+IF(AND(ISNUMBER(OFFSET('Water Data'!$F$5,0,10*ROW('Water Data'!F128))),'Data Summary'!CB134="Yes"),100-OFFSET('Water Data'!$F$5,0,10*ROW('Water Data'!F128)),NA())</f>
        <v>#N/A</v>
      </c>
      <c r="N134" s="433" t="e">
        <f ca="1">+IF(AND(ISNUMBER(OFFSET('Water Data'!$F$7,0,10*ROW('Water Data'!F128))),'Data Summary'!CC134="Yes"),OFFSET('Water Data'!$F$7,0,10*ROW('Water Data'!F128)),NA())</f>
        <v>#N/A</v>
      </c>
      <c r="O134" s="433" t="e">
        <f ca="1">+IF(AND(ISNUMBER(OFFSET('Water Data'!$F$10,0,10*ROW('Water Data'!F128))),'Data Summary'!CD134="Yes"),OFFSET('Water Data'!$F$10,0,10*ROW('Water Data'!F128)),NA())</f>
        <v>#N/A</v>
      </c>
      <c r="P134" s="433" t="e">
        <f ca="1">+IF(AND(ISNUMBER(OFFSET('Water Data'!$G$5,0,10*ROW('Water Data'!G128))),'Data Summary'!CE134="Yes"),100-OFFSET('Water Data'!$G$5,0,10*ROW('Water Data'!G128)),NA())</f>
        <v>#N/A</v>
      </c>
      <c r="Q134" s="433" t="e">
        <f ca="1">+IF(AND(ISNUMBER(OFFSET('Water Data'!$G$7,0,10*ROW('Water Data'!G128))),'Data Summary'!CF134="Yes"),OFFSET('Water Data'!$G$7,0,10*ROW('Water Data'!G128)),NA())</f>
        <v>#N/A</v>
      </c>
      <c r="R134" s="433" t="e">
        <f ca="1">+IF(AND(ISNUMBER(OFFSET('Water Data'!$G$10,0,10*ROW('Water Data'!G128))),'Data Summary'!CG134="Yes"),OFFSET('Water Data'!$G$10,0,10*ROW('Water Data'!G128)),NA())</f>
        <v>#N/A</v>
      </c>
      <c r="S134" s="433" t="e">
        <f ca="1">+IF(AND(ISNUMBER(OFFSET('Water Data'!$H$5,0,10*ROW('Water Data'!H128))),'Data Summary'!CH134="Yes"),100-OFFSET('Water Data'!$H$5,0,10*ROW('Water Data'!H128)),NA())</f>
        <v>#N/A</v>
      </c>
      <c r="T134" s="433" t="e">
        <f ca="1">+IF(AND(ISNUMBER(OFFSET('Water Data'!$H$7,0,10*ROW('Water Data'!H128))),'Data Summary'!CI134="Yes"),OFFSET('Water Data'!$H$7,0,10*ROW('Water Data'!H128)),NA())</f>
        <v>#N/A</v>
      </c>
      <c r="U134" s="433" t="e">
        <f ca="1">+IF(AND(ISNUMBER(OFFSET('Water Data'!$H$10,0,10*ROW('Water Data'!H128))),'Data Summary'!CJ134="Yes"),OFFSET('Water Data'!$H$10,0,10*ROW('Water Data'!H128)),NA())</f>
        <v>#N/A</v>
      </c>
      <c r="V134" s="205" t="e">
        <f ca="1">+IF(AND(ISNUMBER(OFFSET('Sanitation Data'!$C$5,0,10*ROW('Sanitation Data'!C128))),'Data Summary'!CK134="Yes"),100-OFFSET('Sanitation Data'!$C$5,0,10*ROW('Sanitation Data'!C128)),NA())</f>
        <v>#N/A</v>
      </c>
      <c r="W134" s="205" t="e">
        <f ca="1">+IF(AND(ISNUMBER(OFFSET('Sanitation Data'!$C$7,0,10*ROW('Sanitation Data'!C128))),'Data Summary'!CL134="Yes"),OFFSET('Sanitation Data'!$C$7,0,10*ROW('Sanitation Data'!C128)),NA())</f>
        <v>#N/A</v>
      </c>
      <c r="X134" s="205" t="e">
        <f ca="1">+IF(AND(ISNUMBER(OFFSET('Sanitation Data'!$C$11,0,10*ROW('Sanitation Data'!C128))),'Data Summary'!CM134="Yes"),OFFSET('Sanitation Data'!$C$11,0,10*ROW('Sanitation Data'!C128)),NA())</f>
        <v>#N/A</v>
      </c>
      <c r="Y134" s="205" t="e">
        <f ca="1">+IF(AND(ISNUMBER(OFFSET('Sanitation Data'!$C$12,0,10*ROW('Sanitation Data'!C128))),'Data Summary'!CN134="Yes"),OFFSET('Sanitation Data'!$C$12,0,10*ROW('Sanitation Data'!C128)),NA())</f>
        <v>#N/A</v>
      </c>
      <c r="Z134" s="205" t="e">
        <f ca="1">+IF(AND(ISNUMBER(OFFSET('Sanitation Data'!$C$13,0,10*ROW('Sanitation Data'!C128))),'Data Summary'!CO134="Yes"),OFFSET('Sanitation Data'!$C$13,0,10*ROW('Sanitation Data'!C128)),NA())</f>
        <v>#N/A</v>
      </c>
      <c r="AA134" s="205" t="e">
        <f ca="1">+IF(AND(ISNUMBER(OFFSET('Sanitation Data'!$D$5,0,10*ROW('Sanitation Data'!D128))),'Data Summary'!CP134="Yes"),100-OFFSET('Sanitation Data'!$D$5,0,10*ROW('Sanitation Data'!D128)),NA())</f>
        <v>#N/A</v>
      </c>
      <c r="AB134" s="205" t="e">
        <f ca="1">+IF(AND(ISNUMBER(OFFSET('Sanitation Data'!$D$7,0,10*ROW('Sanitation Data'!D128))),'Data Summary'!CQ134="Yes"),OFFSET('Sanitation Data'!$D$7,0,10*ROW('Sanitation Data'!D128)),NA())</f>
        <v>#N/A</v>
      </c>
      <c r="AC134" s="205" t="e">
        <f ca="1">+IF(AND(ISNUMBER(OFFSET('Sanitation Data'!$D$11,0,10*ROW('Sanitation Data'!D128))),'Data Summary'!CR134="Yes"),OFFSET('Sanitation Data'!$D$11,0,10*ROW('Sanitation Data'!D128)),NA())</f>
        <v>#N/A</v>
      </c>
      <c r="AD134" s="205" t="e">
        <f ca="1">+IF(AND(ISNUMBER(OFFSET('Sanitation Data'!$D$12,0,10*ROW('Sanitation Data'!D128))),'Data Summary'!CS134="Yes"),OFFSET('Sanitation Data'!$D$12,0,10*ROW('Sanitation Data'!D128)),NA())</f>
        <v>#N/A</v>
      </c>
      <c r="AE134" s="205" t="e">
        <f ca="1">+IF(AND(ISNUMBER(OFFSET('Sanitation Data'!$D$13,0,10*ROW('Sanitation Data'!D128))),'Data Summary'!CT134="Yes"),OFFSET('Sanitation Data'!$D$13,0,10*ROW('Sanitation Data'!D128)),NA())</f>
        <v>#N/A</v>
      </c>
      <c r="AF134" s="205" t="e">
        <f ca="1">+IF(AND(ISNUMBER(OFFSET('Sanitation Data'!$E$5,0,10*ROW('Sanitation Data'!E128))),'Data Summary'!CU134="Yes"),100-OFFSET('Sanitation Data'!$E$5,0,10*ROW('Sanitation Data'!E128)),NA())</f>
        <v>#N/A</v>
      </c>
      <c r="AG134" s="205" t="e">
        <f ca="1">+IF(AND(ISNUMBER(OFFSET('Sanitation Data'!$E$7,0,10*ROW('Sanitation Data'!E128))),'Data Summary'!CV134="Yes"),OFFSET('Sanitation Data'!$E$7,0,10*ROW('Sanitation Data'!E128)),NA())</f>
        <v>#N/A</v>
      </c>
      <c r="AH134" s="205" t="e">
        <f ca="1">+IF(AND(ISNUMBER(OFFSET('Sanitation Data'!$E$11,0,10*ROW('Sanitation Data'!E128))),'Data Summary'!CW134="Yes"),OFFSET('Sanitation Data'!$E$11,0,10*ROW('Sanitation Data'!E128)),NA())</f>
        <v>#N/A</v>
      </c>
      <c r="AI134" s="205" t="e">
        <f ca="1">+IF(AND(ISNUMBER(OFFSET('Sanitation Data'!$E$12,0,10*ROW('Sanitation Data'!E128))),'Data Summary'!CX134="Yes"),OFFSET('Sanitation Data'!$E$12,0,10*ROW('Sanitation Data'!E128)),NA())</f>
        <v>#N/A</v>
      </c>
      <c r="AJ134" s="205" t="e">
        <f ca="1">+IF(AND(ISNUMBER(OFFSET('Sanitation Data'!$E$13,0,10*ROW('Sanitation Data'!E128))),'Data Summary'!CY134="Yes"),OFFSET('Sanitation Data'!$E$13,0,10*ROW('Sanitation Data'!E128)),NA())</f>
        <v>#N/A</v>
      </c>
      <c r="AK134" s="205" t="e">
        <f ca="1">+IF(AND(ISNUMBER(OFFSET('Sanitation Data'!$F$5,0,10*ROW('Sanitation Data'!F128))),'Data Summary'!CZ134="Yes"),100-OFFSET('Sanitation Data'!$F$5,0,10*ROW('Sanitation Data'!F128)),NA())</f>
        <v>#N/A</v>
      </c>
      <c r="AL134" s="205" t="e">
        <f ca="1">+IF(AND(ISNUMBER(OFFSET('Sanitation Data'!$F$7,0,10*ROW('Sanitation Data'!F128))),'Data Summary'!DA134="Yes"),OFFSET('Sanitation Data'!$F$7,0,10*ROW('Sanitation Data'!F128)),NA())</f>
        <v>#N/A</v>
      </c>
      <c r="AM134" s="205" t="e">
        <f ca="1">+IF(AND(ISNUMBER(OFFSET('Sanitation Data'!$F$11,0,10*ROW('Sanitation Data'!F128))),'Data Summary'!DB134="Yes"),OFFSET('Sanitation Data'!$F$11,0,10*ROW('Sanitation Data'!F128)),NA())</f>
        <v>#N/A</v>
      </c>
      <c r="AN134" s="205" t="e">
        <f ca="1">+IF(AND(ISNUMBER(OFFSET('Sanitation Data'!$F$12,0,10*ROW('Sanitation Data'!F128))),'Data Summary'!DC134="Yes"),OFFSET('Sanitation Data'!$F$12,0,10*ROW('Sanitation Data'!F128)),NA())</f>
        <v>#N/A</v>
      </c>
      <c r="AO134" s="205" t="e">
        <f ca="1">+IF(AND(ISNUMBER(OFFSET('Sanitation Data'!$F$13,0,10*ROW('Sanitation Data'!F128))),'Data Summary'!DD134="Yes"),OFFSET('Sanitation Data'!$F$13,0,10*ROW('Sanitation Data'!F128)),NA())</f>
        <v>#N/A</v>
      </c>
      <c r="AP134" s="205" t="e">
        <f ca="1">+IF(AND(ISNUMBER(OFFSET('Sanitation Data'!$G$5,0,10*ROW('Sanitation Data'!G128))),'Data Summary'!DE134="Yes"),100-OFFSET('Sanitation Data'!$G$5,0,10*ROW('Sanitation Data'!G128)),NA())</f>
        <v>#N/A</v>
      </c>
      <c r="AQ134" s="205" t="e">
        <f ca="1">+IF(AND(ISNUMBER(OFFSET('Sanitation Data'!$G$7,0,10*ROW('Sanitation Data'!G128))),'Data Summary'!DF134="Yes"),OFFSET('Sanitation Data'!$G$7,0,10*ROW('Sanitation Data'!G128)),NA())</f>
        <v>#N/A</v>
      </c>
      <c r="AR134" s="205" t="e">
        <f ca="1">+IF(AND(ISNUMBER(OFFSET('Sanitation Data'!$G$11,0,10*ROW('Sanitation Data'!G128))),'Data Summary'!DG134="Yes"),OFFSET('Sanitation Data'!$G$11,0,10*ROW('Sanitation Data'!G128)),NA())</f>
        <v>#N/A</v>
      </c>
      <c r="AS134" s="205" t="e">
        <f ca="1">+IF(AND(ISNUMBER(OFFSET('Sanitation Data'!$G$12,0,10*ROW('Sanitation Data'!G128))),'Data Summary'!DH134="Yes"),OFFSET('Sanitation Data'!$G$12,0,10*ROW('Sanitation Data'!G128)),NA())</f>
        <v>#N/A</v>
      </c>
      <c r="AT134" s="205" t="e">
        <f ca="1">+IF(AND(ISNUMBER(OFFSET('Sanitation Data'!$G$13,0,10*ROW('Sanitation Data'!G128))),'Data Summary'!DI134="Yes"),OFFSET('Sanitation Data'!$G$13,0,10*ROW('Sanitation Data'!G128)),NA())</f>
        <v>#N/A</v>
      </c>
      <c r="AU134" s="205" t="e">
        <f ca="1">+IF(AND(ISNUMBER(OFFSET('Sanitation Data'!$H$5,0,10*ROW('Sanitation Data'!H128))),'Data Summary'!DJ134="Yes"),100-OFFSET('Sanitation Data'!$H$5,0,10*ROW('Sanitation Data'!H128)),NA())</f>
        <v>#N/A</v>
      </c>
      <c r="AV134" s="205" t="e">
        <f ca="1">+IF(AND(ISNUMBER(OFFSET('Sanitation Data'!$H$7,0,10*ROW('Sanitation Data'!H128))),'Data Summary'!DK134="Yes"),OFFSET('Sanitation Data'!$H$7,0,10*ROW('Sanitation Data'!H128)),NA())</f>
        <v>#N/A</v>
      </c>
      <c r="AW134" s="205" t="e">
        <f ca="1">+IF(AND(ISNUMBER(OFFSET('Sanitation Data'!$H$11,0,10*ROW('Sanitation Data'!H128))),'Data Summary'!DL134="Yes"),OFFSET('Sanitation Data'!$H$11,0,10*ROW('Sanitation Data'!H128)),NA())</f>
        <v>#N/A</v>
      </c>
      <c r="AX134" s="205" t="e">
        <f ca="1">+IF(AND(ISNUMBER(OFFSET('Sanitation Data'!$H$12,0,10*ROW('Sanitation Data'!H128))),'Data Summary'!DM134="Yes"),OFFSET('Sanitation Data'!$H$12,0,10*ROW('Sanitation Data'!H128)),NA())</f>
        <v>#N/A</v>
      </c>
      <c r="AY134" s="205" t="e">
        <f ca="1">+IF(AND(ISNUMBER(OFFSET('Sanitation Data'!$H$13,0,10*ROW('Sanitation Data'!H128))),'Data Summary'!DN134="Yes"),OFFSET('Sanitation Data'!$H$13,0,10*ROW('Sanitation Data'!H128)),NA())</f>
        <v>#N/A</v>
      </c>
      <c r="AZ134" s="206" t="e">
        <f ca="1">+IF(AND(ISNUMBER(OFFSET('Hygiene Data'!$C$6,0,10*ROW('Hygiene Data'!C128))),'Data Summary'!DO134="Yes"),OFFSET('Hygiene Data'!$C$6,0,10*ROW('Hygiene Data'!C128)),NA())</f>
        <v>#N/A</v>
      </c>
      <c r="BA134" s="206" t="e">
        <f ca="1">+IF(AND(ISNUMBER(OFFSET('Hygiene Data'!$C$8,0,10*ROW('Hygiene Data'!C128))),'Data Summary'!DP134="Yes"),OFFSET('Hygiene Data'!$C$8,0,10*ROW('Hygiene Data'!C128)),NA())</f>
        <v>#N/A</v>
      </c>
      <c r="BB134" s="206" t="e">
        <f ca="1">+IF(AND(ISNUMBER(OFFSET('Hygiene Data'!$C$10,0,10*ROW('Hygiene Data'!C128))),'Data Summary'!DQ134="Yes"),OFFSET('Hygiene Data'!$C$10,0,10*ROW('Hygiene Data'!C128)),NA())</f>
        <v>#N/A</v>
      </c>
      <c r="BC134" s="206" t="e">
        <f ca="1">+IF(AND(ISNUMBER(OFFSET('Hygiene Data'!$D$6,0,10*ROW('Hygiene Data'!D128))),'Data Summary'!DR134="Yes"),OFFSET('Hygiene Data'!$D$6,0,10*ROW('Hygiene Data'!D128)),NA())</f>
        <v>#N/A</v>
      </c>
      <c r="BD134" s="206" t="e">
        <f ca="1">+IF(AND(ISNUMBER(OFFSET('Hygiene Data'!$D$8,0,10*ROW('Hygiene Data'!D128))),'Data Summary'!DS134="Yes"),OFFSET('Hygiene Data'!$D$8,0,10*ROW('Hygiene Data'!D128)),NA())</f>
        <v>#N/A</v>
      </c>
      <c r="BE134" s="206" t="e">
        <f ca="1">+IF(AND(ISNUMBER(OFFSET('Hygiene Data'!$D$10,0,10*ROW('Hygiene Data'!D128))),'Data Summary'!DT134="Yes"),OFFSET('Hygiene Data'!$D$10,0,10*ROW('Hygiene Data'!D128)),NA())</f>
        <v>#N/A</v>
      </c>
      <c r="BF134" s="206" t="e">
        <f ca="1">+IF(AND(ISNUMBER(OFFSET('Hygiene Data'!$E$6,0,10*ROW('Hygiene Data'!E128))),'Data Summary'!DU134="Yes"),OFFSET('Hygiene Data'!$E$6,0,10*ROW('Hygiene Data'!E128)),NA())</f>
        <v>#N/A</v>
      </c>
      <c r="BG134" s="206" t="e">
        <f ca="1">+IF(AND(ISNUMBER(OFFSET('Hygiene Data'!$E$8,0,10*ROW('Hygiene Data'!E128))),'Data Summary'!DV134="Yes"),OFFSET('Hygiene Data'!$E$8,0,10*ROW('Hygiene Data'!E128)),NA())</f>
        <v>#N/A</v>
      </c>
      <c r="BH134" s="206" t="e">
        <f ca="1">+IF(AND(ISNUMBER(OFFSET('Hygiene Data'!$E$10,0,10*ROW('Hygiene Data'!E128))),'Data Summary'!DW134="Yes"),OFFSET('Hygiene Data'!$E$10,0,10*ROW('Hygiene Data'!E128)),NA())</f>
        <v>#N/A</v>
      </c>
      <c r="BI134" s="206" t="e">
        <f ca="1">+IF(AND(ISNUMBER(OFFSET('Hygiene Data'!$F$6,0,10*ROW('Hygiene Data'!F128))),'Data Summary'!DX134="Yes"),OFFSET('Hygiene Data'!$F$6,0,10*ROW('Hygiene Data'!F128)),NA())</f>
        <v>#N/A</v>
      </c>
      <c r="BJ134" s="206" t="e">
        <f ca="1">+IF(AND(ISNUMBER(OFFSET('Hygiene Data'!$F$8,0,10*ROW('Hygiene Data'!F128))),'Data Summary'!DY134="Yes"),OFFSET('Hygiene Data'!$F$8,0,10*ROW('Hygiene Data'!F128)),NA())</f>
        <v>#N/A</v>
      </c>
      <c r="BK134" s="206" t="e">
        <f ca="1">+IF(AND(ISNUMBER(OFFSET('Hygiene Data'!$F$10,0,10*ROW('Hygiene Data'!F128))),'Data Summary'!DZ134="Yes"),OFFSET('Hygiene Data'!$F$10,0,10*ROW('Hygiene Data'!F128)),NA())</f>
        <v>#N/A</v>
      </c>
      <c r="BL134" s="206" t="e">
        <f ca="1">+IF(AND(ISNUMBER(OFFSET('Hygiene Data'!$G$6,0,10*ROW('Hygiene Data'!G128))),'Data Summary'!EA134="Yes"),OFFSET('Hygiene Data'!$G$6,0,10*ROW('Hygiene Data'!G128)),NA())</f>
        <v>#N/A</v>
      </c>
      <c r="BM134" s="206" t="e">
        <f ca="1">+IF(AND(ISNUMBER(OFFSET('Hygiene Data'!$G$8,0,10*ROW('Hygiene Data'!G128))),'Data Summary'!EB134="Yes"),OFFSET('Hygiene Data'!$G$8,0,10*ROW('Hygiene Data'!G128)),NA())</f>
        <v>#N/A</v>
      </c>
      <c r="BN134" s="206" t="e">
        <f ca="1">+IF(AND(ISNUMBER(OFFSET('Hygiene Data'!$G$10,0,10*ROW('Hygiene Data'!G128))),'Data Summary'!EC134="Yes"),OFFSET('Hygiene Data'!$G$10,0,10*ROW('Hygiene Data'!G128)),NA())</f>
        <v>#N/A</v>
      </c>
      <c r="BO134" s="206" t="e">
        <f ca="1">+IF(AND(ISNUMBER(OFFSET('Hygiene Data'!$H$6,0,10*ROW('Hygiene Data'!H128))),'Data Summary'!ED134="Yes"),OFFSET('Hygiene Data'!$H$6,0,10*ROW('Hygiene Data'!H128)),NA())</f>
        <v>#N/A</v>
      </c>
      <c r="BP134" s="206" t="e">
        <f ca="1">+IF(AND(ISNUMBER(OFFSET('Hygiene Data'!$H$8,0,10*ROW('Hygiene Data'!H128))),'Data Summary'!EE134="Yes"),OFFSET('Hygiene Data'!$H$8,0,10*ROW('Hygiene Data'!H128)),NA())</f>
        <v>#N/A</v>
      </c>
      <c r="BQ134" s="206" t="e">
        <f ca="1">+IF(AND(ISNUMBER(OFFSET('Hygiene Data'!$H$10,0,10*ROW('Hygiene Data'!H128))),'Data Summary'!EF134="Yes"),OFFSET('Hygiene Data'!$H$10,0,10*ROW('Hygiene Data'!H128)),NA())</f>
        <v>#N/A</v>
      </c>
    </row>
    <row r="135" spans="1:69" x14ac:dyDescent="0.25">
      <c r="A135" s="59" t="e">
        <f ca="1">+IF(OFFSET('Water Data'!$B$1,0,10*ROW('Water Data'!B129))="",NA(),OFFSET('Water Data'!$B$1,0,10*ROW('Water Data'!B129)))</f>
        <v>#N/A</v>
      </c>
      <c r="B135" s="59" t="e">
        <f ca="1">+IF(OFFSET('Water Data'!$A$3,0,10*ROW('Water Data'!A132))="",NA(),OFFSET('Water Data'!$A$3,0,10*ROW('Water Data'!A132)))</f>
        <v>#N/A</v>
      </c>
      <c r="C135" s="59" t="e">
        <f ca="1">+IF(OFFSET('Water Data'!$C$3,0,10*ROW('Water Data'!C132))="",NA(),OFFSET('Water Data'!$C$3,0,10*ROW('Water Data'!C132)))</f>
        <v>#N/A</v>
      </c>
      <c r="D135" s="433" t="e">
        <f ca="1">+IF(AND(ISNUMBER(OFFSET('Water Data'!$C$5,0,10*ROW('Water Data'!C129))),'Data Summary'!BS135="Yes"),100-OFFSET('Water Data'!$C$5,0,10*ROW('Water Data'!C129)),NA())</f>
        <v>#N/A</v>
      </c>
      <c r="E135" s="433" t="e">
        <f ca="1">+IF(AND(ISNUMBER(OFFSET('Water Data'!$C$7,0,10*ROW('Water Data'!C129))),'Data Summary'!BT135="Yes"),OFFSET('Water Data'!$C$7,0,10*ROW('Water Data'!C129)),NA())</f>
        <v>#N/A</v>
      </c>
      <c r="F135" s="433" t="e">
        <f ca="1">+IF(AND(ISNUMBER(OFFSET('Water Data'!$C$10,0,10*ROW('Water Data'!C129))),'Data Summary'!BU135="Yes"),OFFSET('Water Data'!$C$10,0,10*ROW('Water Data'!C129)),NA())</f>
        <v>#N/A</v>
      </c>
      <c r="G135" s="433" t="e">
        <f ca="1">+IF(AND(ISNUMBER(OFFSET('Water Data'!$D$5,0,10*ROW('Water Data'!D129))),'Data Summary'!BV135="Yes"),100-OFFSET('Water Data'!$D$5,0,10*ROW('Water Data'!D129)),NA())</f>
        <v>#N/A</v>
      </c>
      <c r="H135" s="433" t="e">
        <f ca="1">+IF(AND(ISNUMBER(OFFSET('Water Data'!$D$7,0,10*ROW('Water Data'!D129))),'Data Summary'!BW135="Yes"),OFFSET('Water Data'!$D$7,0,10*ROW('Water Data'!D129)),NA())</f>
        <v>#N/A</v>
      </c>
      <c r="I135" s="433" t="e">
        <f ca="1">+IF(AND(ISNUMBER(OFFSET('Water Data'!$D$10,0,10*ROW('Water Data'!D129))),'Data Summary'!BX135="Yes"),OFFSET('Water Data'!$D$10,0,10*ROW('Water Data'!D129)),NA())</f>
        <v>#N/A</v>
      </c>
      <c r="J135" s="433" t="e">
        <f ca="1">+IF(AND(ISNUMBER(OFFSET('Water Data'!$E$5,0,10*ROW('Water Data'!E129))),'Data Summary'!BY135="Yes"),100-OFFSET('Water Data'!$E$5,0,10*ROW('Water Data'!E129)),NA())</f>
        <v>#N/A</v>
      </c>
      <c r="K135" s="433" t="e">
        <f ca="1">+IF(AND(ISNUMBER(OFFSET('Water Data'!$E$7,0,10*ROW('Water Data'!E129))),'Data Summary'!BZ135="Yes"),OFFSET('Water Data'!$E$7,0,10*ROW('Water Data'!E129)),NA())</f>
        <v>#N/A</v>
      </c>
      <c r="L135" s="433" t="e">
        <f ca="1">+IF(AND(ISNUMBER(OFFSET('Water Data'!$E$10,0,10*ROW('Water Data'!E129))),'Data Summary'!CA135="Yes"),OFFSET('Water Data'!$E$10,0,10*ROW('Water Data'!E129)),NA())</f>
        <v>#N/A</v>
      </c>
      <c r="M135" s="433" t="e">
        <f ca="1">+IF(AND(ISNUMBER(OFFSET('Water Data'!$F$5,0,10*ROW('Water Data'!F129))),'Data Summary'!CB135="Yes"),100-OFFSET('Water Data'!$F$5,0,10*ROW('Water Data'!F129)),NA())</f>
        <v>#N/A</v>
      </c>
      <c r="N135" s="433" t="e">
        <f ca="1">+IF(AND(ISNUMBER(OFFSET('Water Data'!$F$7,0,10*ROW('Water Data'!F129))),'Data Summary'!CC135="Yes"),OFFSET('Water Data'!$F$7,0,10*ROW('Water Data'!F129)),NA())</f>
        <v>#N/A</v>
      </c>
      <c r="O135" s="433" t="e">
        <f ca="1">+IF(AND(ISNUMBER(OFFSET('Water Data'!$F$10,0,10*ROW('Water Data'!F129))),'Data Summary'!CD135="Yes"),OFFSET('Water Data'!$F$10,0,10*ROW('Water Data'!F129)),NA())</f>
        <v>#N/A</v>
      </c>
      <c r="P135" s="433" t="e">
        <f ca="1">+IF(AND(ISNUMBER(OFFSET('Water Data'!$G$5,0,10*ROW('Water Data'!G129))),'Data Summary'!CE135="Yes"),100-OFFSET('Water Data'!$G$5,0,10*ROW('Water Data'!G129)),NA())</f>
        <v>#N/A</v>
      </c>
      <c r="Q135" s="433" t="e">
        <f ca="1">+IF(AND(ISNUMBER(OFFSET('Water Data'!$G$7,0,10*ROW('Water Data'!G129))),'Data Summary'!CF135="Yes"),OFFSET('Water Data'!$G$7,0,10*ROW('Water Data'!G129)),NA())</f>
        <v>#N/A</v>
      </c>
      <c r="R135" s="433" t="e">
        <f ca="1">+IF(AND(ISNUMBER(OFFSET('Water Data'!$G$10,0,10*ROW('Water Data'!G129))),'Data Summary'!CG135="Yes"),OFFSET('Water Data'!$G$10,0,10*ROW('Water Data'!G129)),NA())</f>
        <v>#N/A</v>
      </c>
      <c r="S135" s="433" t="e">
        <f ca="1">+IF(AND(ISNUMBER(OFFSET('Water Data'!$H$5,0,10*ROW('Water Data'!H129))),'Data Summary'!CH135="Yes"),100-OFFSET('Water Data'!$H$5,0,10*ROW('Water Data'!H129)),NA())</f>
        <v>#N/A</v>
      </c>
      <c r="T135" s="433" t="e">
        <f ca="1">+IF(AND(ISNUMBER(OFFSET('Water Data'!$H$7,0,10*ROW('Water Data'!H129))),'Data Summary'!CI135="Yes"),OFFSET('Water Data'!$H$7,0,10*ROW('Water Data'!H129)),NA())</f>
        <v>#N/A</v>
      </c>
      <c r="U135" s="433" t="e">
        <f ca="1">+IF(AND(ISNUMBER(OFFSET('Water Data'!$H$10,0,10*ROW('Water Data'!H129))),'Data Summary'!CJ135="Yes"),OFFSET('Water Data'!$H$10,0,10*ROW('Water Data'!H129)),NA())</f>
        <v>#N/A</v>
      </c>
      <c r="V135" s="205" t="e">
        <f ca="1">+IF(AND(ISNUMBER(OFFSET('Sanitation Data'!$C$5,0,10*ROW('Sanitation Data'!C129))),'Data Summary'!CK135="Yes"),100-OFFSET('Sanitation Data'!$C$5,0,10*ROW('Sanitation Data'!C129)),NA())</f>
        <v>#N/A</v>
      </c>
      <c r="W135" s="205" t="e">
        <f ca="1">+IF(AND(ISNUMBER(OFFSET('Sanitation Data'!$C$7,0,10*ROW('Sanitation Data'!C129))),'Data Summary'!CL135="Yes"),OFFSET('Sanitation Data'!$C$7,0,10*ROW('Sanitation Data'!C129)),NA())</f>
        <v>#N/A</v>
      </c>
      <c r="X135" s="205" t="e">
        <f ca="1">+IF(AND(ISNUMBER(OFFSET('Sanitation Data'!$C$11,0,10*ROW('Sanitation Data'!C129))),'Data Summary'!CM135="Yes"),OFFSET('Sanitation Data'!$C$11,0,10*ROW('Sanitation Data'!C129)),NA())</f>
        <v>#N/A</v>
      </c>
      <c r="Y135" s="205" t="e">
        <f ca="1">+IF(AND(ISNUMBER(OFFSET('Sanitation Data'!$C$12,0,10*ROW('Sanitation Data'!C129))),'Data Summary'!CN135="Yes"),OFFSET('Sanitation Data'!$C$12,0,10*ROW('Sanitation Data'!C129)),NA())</f>
        <v>#N/A</v>
      </c>
      <c r="Z135" s="205" t="e">
        <f ca="1">+IF(AND(ISNUMBER(OFFSET('Sanitation Data'!$C$13,0,10*ROW('Sanitation Data'!C129))),'Data Summary'!CO135="Yes"),OFFSET('Sanitation Data'!$C$13,0,10*ROW('Sanitation Data'!C129)),NA())</f>
        <v>#N/A</v>
      </c>
      <c r="AA135" s="205" t="e">
        <f ca="1">+IF(AND(ISNUMBER(OFFSET('Sanitation Data'!$D$5,0,10*ROW('Sanitation Data'!D129))),'Data Summary'!CP135="Yes"),100-OFFSET('Sanitation Data'!$D$5,0,10*ROW('Sanitation Data'!D129)),NA())</f>
        <v>#N/A</v>
      </c>
      <c r="AB135" s="205" t="e">
        <f ca="1">+IF(AND(ISNUMBER(OFFSET('Sanitation Data'!$D$7,0,10*ROW('Sanitation Data'!D129))),'Data Summary'!CQ135="Yes"),OFFSET('Sanitation Data'!$D$7,0,10*ROW('Sanitation Data'!D129)),NA())</f>
        <v>#N/A</v>
      </c>
      <c r="AC135" s="205" t="e">
        <f ca="1">+IF(AND(ISNUMBER(OFFSET('Sanitation Data'!$D$11,0,10*ROW('Sanitation Data'!D129))),'Data Summary'!CR135="Yes"),OFFSET('Sanitation Data'!$D$11,0,10*ROW('Sanitation Data'!D129)),NA())</f>
        <v>#N/A</v>
      </c>
      <c r="AD135" s="205" t="e">
        <f ca="1">+IF(AND(ISNUMBER(OFFSET('Sanitation Data'!$D$12,0,10*ROW('Sanitation Data'!D129))),'Data Summary'!CS135="Yes"),OFFSET('Sanitation Data'!$D$12,0,10*ROW('Sanitation Data'!D129)),NA())</f>
        <v>#N/A</v>
      </c>
      <c r="AE135" s="205" t="e">
        <f ca="1">+IF(AND(ISNUMBER(OFFSET('Sanitation Data'!$D$13,0,10*ROW('Sanitation Data'!D129))),'Data Summary'!CT135="Yes"),OFFSET('Sanitation Data'!$D$13,0,10*ROW('Sanitation Data'!D129)),NA())</f>
        <v>#N/A</v>
      </c>
      <c r="AF135" s="205" t="e">
        <f ca="1">+IF(AND(ISNUMBER(OFFSET('Sanitation Data'!$E$5,0,10*ROW('Sanitation Data'!E129))),'Data Summary'!CU135="Yes"),100-OFFSET('Sanitation Data'!$E$5,0,10*ROW('Sanitation Data'!E129)),NA())</f>
        <v>#N/A</v>
      </c>
      <c r="AG135" s="205" t="e">
        <f ca="1">+IF(AND(ISNUMBER(OFFSET('Sanitation Data'!$E$7,0,10*ROW('Sanitation Data'!E129))),'Data Summary'!CV135="Yes"),OFFSET('Sanitation Data'!$E$7,0,10*ROW('Sanitation Data'!E129)),NA())</f>
        <v>#N/A</v>
      </c>
      <c r="AH135" s="205" t="e">
        <f ca="1">+IF(AND(ISNUMBER(OFFSET('Sanitation Data'!$E$11,0,10*ROW('Sanitation Data'!E129))),'Data Summary'!CW135="Yes"),OFFSET('Sanitation Data'!$E$11,0,10*ROW('Sanitation Data'!E129)),NA())</f>
        <v>#N/A</v>
      </c>
      <c r="AI135" s="205" t="e">
        <f ca="1">+IF(AND(ISNUMBER(OFFSET('Sanitation Data'!$E$12,0,10*ROW('Sanitation Data'!E129))),'Data Summary'!CX135="Yes"),OFFSET('Sanitation Data'!$E$12,0,10*ROW('Sanitation Data'!E129)),NA())</f>
        <v>#N/A</v>
      </c>
      <c r="AJ135" s="205" t="e">
        <f ca="1">+IF(AND(ISNUMBER(OFFSET('Sanitation Data'!$E$13,0,10*ROW('Sanitation Data'!E129))),'Data Summary'!CY135="Yes"),OFFSET('Sanitation Data'!$E$13,0,10*ROW('Sanitation Data'!E129)),NA())</f>
        <v>#N/A</v>
      </c>
      <c r="AK135" s="205" t="e">
        <f ca="1">+IF(AND(ISNUMBER(OFFSET('Sanitation Data'!$F$5,0,10*ROW('Sanitation Data'!F129))),'Data Summary'!CZ135="Yes"),100-OFFSET('Sanitation Data'!$F$5,0,10*ROW('Sanitation Data'!F129)),NA())</f>
        <v>#N/A</v>
      </c>
      <c r="AL135" s="205" t="e">
        <f ca="1">+IF(AND(ISNUMBER(OFFSET('Sanitation Data'!$F$7,0,10*ROW('Sanitation Data'!F129))),'Data Summary'!DA135="Yes"),OFFSET('Sanitation Data'!$F$7,0,10*ROW('Sanitation Data'!F129)),NA())</f>
        <v>#N/A</v>
      </c>
      <c r="AM135" s="205" t="e">
        <f ca="1">+IF(AND(ISNUMBER(OFFSET('Sanitation Data'!$F$11,0,10*ROW('Sanitation Data'!F129))),'Data Summary'!DB135="Yes"),OFFSET('Sanitation Data'!$F$11,0,10*ROW('Sanitation Data'!F129)),NA())</f>
        <v>#N/A</v>
      </c>
      <c r="AN135" s="205" t="e">
        <f ca="1">+IF(AND(ISNUMBER(OFFSET('Sanitation Data'!$F$12,0,10*ROW('Sanitation Data'!F129))),'Data Summary'!DC135="Yes"),OFFSET('Sanitation Data'!$F$12,0,10*ROW('Sanitation Data'!F129)),NA())</f>
        <v>#N/A</v>
      </c>
      <c r="AO135" s="205" t="e">
        <f ca="1">+IF(AND(ISNUMBER(OFFSET('Sanitation Data'!$F$13,0,10*ROW('Sanitation Data'!F129))),'Data Summary'!DD135="Yes"),OFFSET('Sanitation Data'!$F$13,0,10*ROW('Sanitation Data'!F129)),NA())</f>
        <v>#N/A</v>
      </c>
      <c r="AP135" s="205" t="e">
        <f ca="1">+IF(AND(ISNUMBER(OFFSET('Sanitation Data'!$G$5,0,10*ROW('Sanitation Data'!G129))),'Data Summary'!DE135="Yes"),100-OFFSET('Sanitation Data'!$G$5,0,10*ROW('Sanitation Data'!G129)),NA())</f>
        <v>#N/A</v>
      </c>
      <c r="AQ135" s="205" t="e">
        <f ca="1">+IF(AND(ISNUMBER(OFFSET('Sanitation Data'!$G$7,0,10*ROW('Sanitation Data'!G129))),'Data Summary'!DF135="Yes"),OFFSET('Sanitation Data'!$G$7,0,10*ROW('Sanitation Data'!G129)),NA())</f>
        <v>#N/A</v>
      </c>
      <c r="AR135" s="205" t="e">
        <f ca="1">+IF(AND(ISNUMBER(OFFSET('Sanitation Data'!$G$11,0,10*ROW('Sanitation Data'!G129))),'Data Summary'!DG135="Yes"),OFFSET('Sanitation Data'!$G$11,0,10*ROW('Sanitation Data'!G129)),NA())</f>
        <v>#N/A</v>
      </c>
      <c r="AS135" s="205" t="e">
        <f ca="1">+IF(AND(ISNUMBER(OFFSET('Sanitation Data'!$G$12,0,10*ROW('Sanitation Data'!G129))),'Data Summary'!DH135="Yes"),OFFSET('Sanitation Data'!$G$12,0,10*ROW('Sanitation Data'!G129)),NA())</f>
        <v>#N/A</v>
      </c>
      <c r="AT135" s="205" t="e">
        <f ca="1">+IF(AND(ISNUMBER(OFFSET('Sanitation Data'!$G$13,0,10*ROW('Sanitation Data'!G129))),'Data Summary'!DI135="Yes"),OFFSET('Sanitation Data'!$G$13,0,10*ROW('Sanitation Data'!G129)),NA())</f>
        <v>#N/A</v>
      </c>
      <c r="AU135" s="205" t="e">
        <f ca="1">+IF(AND(ISNUMBER(OFFSET('Sanitation Data'!$H$5,0,10*ROW('Sanitation Data'!H129))),'Data Summary'!DJ135="Yes"),100-OFFSET('Sanitation Data'!$H$5,0,10*ROW('Sanitation Data'!H129)),NA())</f>
        <v>#N/A</v>
      </c>
      <c r="AV135" s="205" t="e">
        <f ca="1">+IF(AND(ISNUMBER(OFFSET('Sanitation Data'!$H$7,0,10*ROW('Sanitation Data'!H129))),'Data Summary'!DK135="Yes"),OFFSET('Sanitation Data'!$H$7,0,10*ROW('Sanitation Data'!H129)),NA())</f>
        <v>#N/A</v>
      </c>
      <c r="AW135" s="205" t="e">
        <f ca="1">+IF(AND(ISNUMBER(OFFSET('Sanitation Data'!$H$11,0,10*ROW('Sanitation Data'!H129))),'Data Summary'!DL135="Yes"),OFFSET('Sanitation Data'!$H$11,0,10*ROW('Sanitation Data'!H129)),NA())</f>
        <v>#N/A</v>
      </c>
      <c r="AX135" s="205" t="e">
        <f ca="1">+IF(AND(ISNUMBER(OFFSET('Sanitation Data'!$H$12,0,10*ROW('Sanitation Data'!H129))),'Data Summary'!DM135="Yes"),OFFSET('Sanitation Data'!$H$12,0,10*ROW('Sanitation Data'!H129)),NA())</f>
        <v>#N/A</v>
      </c>
      <c r="AY135" s="205" t="e">
        <f ca="1">+IF(AND(ISNUMBER(OFFSET('Sanitation Data'!$H$13,0,10*ROW('Sanitation Data'!H129))),'Data Summary'!DN135="Yes"),OFFSET('Sanitation Data'!$H$13,0,10*ROW('Sanitation Data'!H129)),NA())</f>
        <v>#N/A</v>
      </c>
      <c r="AZ135" s="206" t="e">
        <f ca="1">+IF(AND(ISNUMBER(OFFSET('Hygiene Data'!$C$6,0,10*ROW('Hygiene Data'!C129))),'Data Summary'!DO135="Yes"),OFFSET('Hygiene Data'!$C$6,0,10*ROW('Hygiene Data'!C129)),NA())</f>
        <v>#N/A</v>
      </c>
      <c r="BA135" s="206" t="e">
        <f ca="1">+IF(AND(ISNUMBER(OFFSET('Hygiene Data'!$C$8,0,10*ROW('Hygiene Data'!C129))),'Data Summary'!DP135="Yes"),OFFSET('Hygiene Data'!$C$8,0,10*ROW('Hygiene Data'!C129)),NA())</f>
        <v>#N/A</v>
      </c>
      <c r="BB135" s="206" t="e">
        <f ca="1">+IF(AND(ISNUMBER(OFFSET('Hygiene Data'!$C$10,0,10*ROW('Hygiene Data'!C129))),'Data Summary'!DQ135="Yes"),OFFSET('Hygiene Data'!$C$10,0,10*ROW('Hygiene Data'!C129)),NA())</f>
        <v>#N/A</v>
      </c>
      <c r="BC135" s="206" t="e">
        <f ca="1">+IF(AND(ISNUMBER(OFFSET('Hygiene Data'!$D$6,0,10*ROW('Hygiene Data'!D129))),'Data Summary'!DR135="Yes"),OFFSET('Hygiene Data'!$D$6,0,10*ROW('Hygiene Data'!D129)),NA())</f>
        <v>#N/A</v>
      </c>
      <c r="BD135" s="206" t="e">
        <f ca="1">+IF(AND(ISNUMBER(OFFSET('Hygiene Data'!$D$8,0,10*ROW('Hygiene Data'!D129))),'Data Summary'!DS135="Yes"),OFFSET('Hygiene Data'!$D$8,0,10*ROW('Hygiene Data'!D129)),NA())</f>
        <v>#N/A</v>
      </c>
      <c r="BE135" s="206" t="e">
        <f ca="1">+IF(AND(ISNUMBER(OFFSET('Hygiene Data'!$D$10,0,10*ROW('Hygiene Data'!D129))),'Data Summary'!DT135="Yes"),OFFSET('Hygiene Data'!$D$10,0,10*ROW('Hygiene Data'!D129)),NA())</f>
        <v>#N/A</v>
      </c>
      <c r="BF135" s="206" t="e">
        <f ca="1">+IF(AND(ISNUMBER(OFFSET('Hygiene Data'!$E$6,0,10*ROW('Hygiene Data'!E129))),'Data Summary'!DU135="Yes"),OFFSET('Hygiene Data'!$E$6,0,10*ROW('Hygiene Data'!E129)),NA())</f>
        <v>#N/A</v>
      </c>
      <c r="BG135" s="206" t="e">
        <f ca="1">+IF(AND(ISNUMBER(OFFSET('Hygiene Data'!$E$8,0,10*ROW('Hygiene Data'!E129))),'Data Summary'!DV135="Yes"),OFFSET('Hygiene Data'!$E$8,0,10*ROW('Hygiene Data'!E129)),NA())</f>
        <v>#N/A</v>
      </c>
      <c r="BH135" s="206" t="e">
        <f ca="1">+IF(AND(ISNUMBER(OFFSET('Hygiene Data'!$E$10,0,10*ROW('Hygiene Data'!E129))),'Data Summary'!DW135="Yes"),OFFSET('Hygiene Data'!$E$10,0,10*ROW('Hygiene Data'!E129)),NA())</f>
        <v>#N/A</v>
      </c>
      <c r="BI135" s="206" t="e">
        <f ca="1">+IF(AND(ISNUMBER(OFFSET('Hygiene Data'!$F$6,0,10*ROW('Hygiene Data'!F129))),'Data Summary'!DX135="Yes"),OFFSET('Hygiene Data'!$F$6,0,10*ROW('Hygiene Data'!F129)),NA())</f>
        <v>#N/A</v>
      </c>
      <c r="BJ135" s="206" t="e">
        <f ca="1">+IF(AND(ISNUMBER(OFFSET('Hygiene Data'!$F$8,0,10*ROW('Hygiene Data'!F129))),'Data Summary'!DY135="Yes"),OFFSET('Hygiene Data'!$F$8,0,10*ROW('Hygiene Data'!F129)),NA())</f>
        <v>#N/A</v>
      </c>
      <c r="BK135" s="206" t="e">
        <f ca="1">+IF(AND(ISNUMBER(OFFSET('Hygiene Data'!$F$10,0,10*ROW('Hygiene Data'!F129))),'Data Summary'!DZ135="Yes"),OFFSET('Hygiene Data'!$F$10,0,10*ROW('Hygiene Data'!F129)),NA())</f>
        <v>#N/A</v>
      </c>
      <c r="BL135" s="206" t="e">
        <f ca="1">+IF(AND(ISNUMBER(OFFSET('Hygiene Data'!$G$6,0,10*ROW('Hygiene Data'!G129))),'Data Summary'!EA135="Yes"),OFFSET('Hygiene Data'!$G$6,0,10*ROW('Hygiene Data'!G129)),NA())</f>
        <v>#N/A</v>
      </c>
      <c r="BM135" s="206" t="e">
        <f ca="1">+IF(AND(ISNUMBER(OFFSET('Hygiene Data'!$G$8,0,10*ROW('Hygiene Data'!G129))),'Data Summary'!EB135="Yes"),OFFSET('Hygiene Data'!$G$8,0,10*ROW('Hygiene Data'!G129)),NA())</f>
        <v>#N/A</v>
      </c>
      <c r="BN135" s="206" t="e">
        <f ca="1">+IF(AND(ISNUMBER(OFFSET('Hygiene Data'!$G$10,0,10*ROW('Hygiene Data'!G129))),'Data Summary'!EC135="Yes"),OFFSET('Hygiene Data'!$G$10,0,10*ROW('Hygiene Data'!G129)),NA())</f>
        <v>#N/A</v>
      </c>
      <c r="BO135" s="206" t="e">
        <f ca="1">+IF(AND(ISNUMBER(OFFSET('Hygiene Data'!$H$6,0,10*ROW('Hygiene Data'!H129))),'Data Summary'!ED135="Yes"),OFFSET('Hygiene Data'!$H$6,0,10*ROW('Hygiene Data'!H129)),NA())</f>
        <v>#N/A</v>
      </c>
      <c r="BP135" s="206" t="e">
        <f ca="1">+IF(AND(ISNUMBER(OFFSET('Hygiene Data'!$H$8,0,10*ROW('Hygiene Data'!H129))),'Data Summary'!EE135="Yes"),OFFSET('Hygiene Data'!$H$8,0,10*ROW('Hygiene Data'!H129)),NA())</f>
        <v>#N/A</v>
      </c>
      <c r="BQ135" s="206" t="e">
        <f ca="1">+IF(AND(ISNUMBER(OFFSET('Hygiene Data'!$H$10,0,10*ROW('Hygiene Data'!H129))),'Data Summary'!EF135="Yes"),OFFSET('Hygiene Data'!$H$10,0,10*ROW('Hygiene Data'!H129)),NA())</f>
        <v>#N/A</v>
      </c>
    </row>
    <row r="136" spans="1:69" x14ac:dyDescent="0.25">
      <c r="A136" s="59" t="e">
        <f ca="1">+IF(OFFSET('Water Data'!$B$1,0,10*ROW('Water Data'!B130))="",NA(),OFFSET('Water Data'!$B$1,0,10*ROW('Water Data'!B130)))</f>
        <v>#N/A</v>
      </c>
      <c r="B136" s="59" t="e">
        <f ca="1">+IF(OFFSET('Water Data'!$A$3,0,10*ROW('Water Data'!A133))="",NA(),OFFSET('Water Data'!$A$3,0,10*ROW('Water Data'!A133)))</f>
        <v>#N/A</v>
      </c>
      <c r="C136" s="59" t="e">
        <f ca="1">+IF(OFFSET('Water Data'!$C$3,0,10*ROW('Water Data'!C133))="",NA(),OFFSET('Water Data'!$C$3,0,10*ROW('Water Data'!C133)))</f>
        <v>#N/A</v>
      </c>
      <c r="D136" s="433" t="e">
        <f ca="1">+IF(AND(ISNUMBER(OFFSET('Water Data'!$C$5,0,10*ROW('Water Data'!C130))),'Data Summary'!BS136="Yes"),100-OFFSET('Water Data'!$C$5,0,10*ROW('Water Data'!C130)),NA())</f>
        <v>#N/A</v>
      </c>
      <c r="E136" s="433" t="e">
        <f ca="1">+IF(AND(ISNUMBER(OFFSET('Water Data'!$C$7,0,10*ROW('Water Data'!C130))),'Data Summary'!BT136="Yes"),OFFSET('Water Data'!$C$7,0,10*ROW('Water Data'!C130)),NA())</f>
        <v>#N/A</v>
      </c>
      <c r="F136" s="433" t="e">
        <f ca="1">+IF(AND(ISNUMBER(OFFSET('Water Data'!$C$10,0,10*ROW('Water Data'!C130))),'Data Summary'!BU136="Yes"),OFFSET('Water Data'!$C$10,0,10*ROW('Water Data'!C130)),NA())</f>
        <v>#N/A</v>
      </c>
      <c r="G136" s="433" t="e">
        <f ca="1">+IF(AND(ISNUMBER(OFFSET('Water Data'!$D$5,0,10*ROW('Water Data'!D130))),'Data Summary'!BV136="Yes"),100-OFFSET('Water Data'!$D$5,0,10*ROW('Water Data'!D130)),NA())</f>
        <v>#N/A</v>
      </c>
      <c r="H136" s="433" t="e">
        <f ca="1">+IF(AND(ISNUMBER(OFFSET('Water Data'!$D$7,0,10*ROW('Water Data'!D130))),'Data Summary'!BW136="Yes"),OFFSET('Water Data'!$D$7,0,10*ROW('Water Data'!D130)),NA())</f>
        <v>#N/A</v>
      </c>
      <c r="I136" s="433" t="e">
        <f ca="1">+IF(AND(ISNUMBER(OFFSET('Water Data'!$D$10,0,10*ROW('Water Data'!D130))),'Data Summary'!BX136="Yes"),OFFSET('Water Data'!$D$10,0,10*ROW('Water Data'!D130)),NA())</f>
        <v>#N/A</v>
      </c>
      <c r="J136" s="433" t="e">
        <f ca="1">+IF(AND(ISNUMBER(OFFSET('Water Data'!$E$5,0,10*ROW('Water Data'!E130))),'Data Summary'!BY136="Yes"),100-OFFSET('Water Data'!$E$5,0,10*ROW('Water Data'!E130)),NA())</f>
        <v>#N/A</v>
      </c>
      <c r="K136" s="433" t="e">
        <f ca="1">+IF(AND(ISNUMBER(OFFSET('Water Data'!$E$7,0,10*ROW('Water Data'!E130))),'Data Summary'!BZ136="Yes"),OFFSET('Water Data'!$E$7,0,10*ROW('Water Data'!E130)),NA())</f>
        <v>#N/A</v>
      </c>
      <c r="L136" s="433" t="e">
        <f ca="1">+IF(AND(ISNUMBER(OFFSET('Water Data'!$E$10,0,10*ROW('Water Data'!E130))),'Data Summary'!CA136="Yes"),OFFSET('Water Data'!$E$10,0,10*ROW('Water Data'!E130)),NA())</f>
        <v>#N/A</v>
      </c>
      <c r="M136" s="433" t="e">
        <f ca="1">+IF(AND(ISNUMBER(OFFSET('Water Data'!$F$5,0,10*ROW('Water Data'!F130))),'Data Summary'!CB136="Yes"),100-OFFSET('Water Data'!$F$5,0,10*ROW('Water Data'!F130)),NA())</f>
        <v>#N/A</v>
      </c>
      <c r="N136" s="433" t="e">
        <f ca="1">+IF(AND(ISNUMBER(OFFSET('Water Data'!$F$7,0,10*ROW('Water Data'!F130))),'Data Summary'!CC136="Yes"),OFFSET('Water Data'!$F$7,0,10*ROW('Water Data'!F130)),NA())</f>
        <v>#N/A</v>
      </c>
      <c r="O136" s="433" t="e">
        <f ca="1">+IF(AND(ISNUMBER(OFFSET('Water Data'!$F$10,0,10*ROW('Water Data'!F130))),'Data Summary'!CD136="Yes"),OFFSET('Water Data'!$F$10,0,10*ROW('Water Data'!F130)),NA())</f>
        <v>#N/A</v>
      </c>
      <c r="P136" s="433" t="e">
        <f ca="1">+IF(AND(ISNUMBER(OFFSET('Water Data'!$G$5,0,10*ROW('Water Data'!G130))),'Data Summary'!CE136="Yes"),100-OFFSET('Water Data'!$G$5,0,10*ROW('Water Data'!G130)),NA())</f>
        <v>#N/A</v>
      </c>
      <c r="Q136" s="433" t="e">
        <f ca="1">+IF(AND(ISNUMBER(OFFSET('Water Data'!$G$7,0,10*ROW('Water Data'!G130))),'Data Summary'!CF136="Yes"),OFFSET('Water Data'!$G$7,0,10*ROW('Water Data'!G130)),NA())</f>
        <v>#N/A</v>
      </c>
      <c r="R136" s="433" t="e">
        <f ca="1">+IF(AND(ISNUMBER(OFFSET('Water Data'!$G$10,0,10*ROW('Water Data'!G130))),'Data Summary'!CG136="Yes"),OFFSET('Water Data'!$G$10,0,10*ROW('Water Data'!G130)),NA())</f>
        <v>#N/A</v>
      </c>
      <c r="S136" s="433" t="e">
        <f ca="1">+IF(AND(ISNUMBER(OFFSET('Water Data'!$H$5,0,10*ROW('Water Data'!H130))),'Data Summary'!CH136="Yes"),100-OFFSET('Water Data'!$H$5,0,10*ROW('Water Data'!H130)),NA())</f>
        <v>#N/A</v>
      </c>
      <c r="T136" s="433" t="e">
        <f ca="1">+IF(AND(ISNUMBER(OFFSET('Water Data'!$H$7,0,10*ROW('Water Data'!H130))),'Data Summary'!CI136="Yes"),OFFSET('Water Data'!$H$7,0,10*ROW('Water Data'!H130)),NA())</f>
        <v>#N/A</v>
      </c>
      <c r="U136" s="433" t="e">
        <f ca="1">+IF(AND(ISNUMBER(OFFSET('Water Data'!$H$10,0,10*ROW('Water Data'!H130))),'Data Summary'!CJ136="Yes"),OFFSET('Water Data'!$H$10,0,10*ROW('Water Data'!H130)),NA())</f>
        <v>#N/A</v>
      </c>
      <c r="V136" s="205" t="e">
        <f ca="1">+IF(AND(ISNUMBER(OFFSET('Sanitation Data'!$C$5,0,10*ROW('Sanitation Data'!C130))),'Data Summary'!CK136="Yes"),100-OFFSET('Sanitation Data'!$C$5,0,10*ROW('Sanitation Data'!C130)),NA())</f>
        <v>#N/A</v>
      </c>
      <c r="W136" s="205" t="e">
        <f ca="1">+IF(AND(ISNUMBER(OFFSET('Sanitation Data'!$C$7,0,10*ROW('Sanitation Data'!C130))),'Data Summary'!CL136="Yes"),OFFSET('Sanitation Data'!$C$7,0,10*ROW('Sanitation Data'!C130)),NA())</f>
        <v>#N/A</v>
      </c>
      <c r="X136" s="205" t="e">
        <f ca="1">+IF(AND(ISNUMBER(OFFSET('Sanitation Data'!$C$11,0,10*ROW('Sanitation Data'!C130))),'Data Summary'!CM136="Yes"),OFFSET('Sanitation Data'!$C$11,0,10*ROW('Sanitation Data'!C130)),NA())</f>
        <v>#N/A</v>
      </c>
      <c r="Y136" s="205" t="e">
        <f ca="1">+IF(AND(ISNUMBER(OFFSET('Sanitation Data'!$C$12,0,10*ROW('Sanitation Data'!C130))),'Data Summary'!CN136="Yes"),OFFSET('Sanitation Data'!$C$12,0,10*ROW('Sanitation Data'!C130)),NA())</f>
        <v>#N/A</v>
      </c>
      <c r="Z136" s="205" t="e">
        <f ca="1">+IF(AND(ISNUMBER(OFFSET('Sanitation Data'!$C$13,0,10*ROW('Sanitation Data'!C130))),'Data Summary'!CO136="Yes"),OFFSET('Sanitation Data'!$C$13,0,10*ROW('Sanitation Data'!C130)),NA())</f>
        <v>#N/A</v>
      </c>
      <c r="AA136" s="205" t="e">
        <f ca="1">+IF(AND(ISNUMBER(OFFSET('Sanitation Data'!$D$5,0,10*ROW('Sanitation Data'!D130))),'Data Summary'!CP136="Yes"),100-OFFSET('Sanitation Data'!$D$5,0,10*ROW('Sanitation Data'!D130)),NA())</f>
        <v>#N/A</v>
      </c>
      <c r="AB136" s="205" t="e">
        <f ca="1">+IF(AND(ISNUMBER(OFFSET('Sanitation Data'!$D$7,0,10*ROW('Sanitation Data'!D130))),'Data Summary'!CQ136="Yes"),OFFSET('Sanitation Data'!$D$7,0,10*ROW('Sanitation Data'!D130)),NA())</f>
        <v>#N/A</v>
      </c>
      <c r="AC136" s="205" t="e">
        <f ca="1">+IF(AND(ISNUMBER(OFFSET('Sanitation Data'!$D$11,0,10*ROW('Sanitation Data'!D130))),'Data Summary'!CR136="Yes"),OFFSET('Sanitation Data'!$D$11,0,10*ROW('Sanitation Data'!D130)),NA())</f>
        <v>#N/A</v>
      </c>
      <c r="AD136" s="205" t="e">
        <f ca="1">+IF(AND(ISNUMBER(OFFSET('Sanitation Data'!$D$12,0,10*ROW('Sanitation Data'!D130))),'Data Summary'!CS136="Yes"),OFFSET('Sanitation Data'!$D$12,0,10*ROW('Sanitation Data'!D130)),NA())</f>
        <v>#N/A</v>
      </c>
      <c r="AE136" s="205" t="e">
        <f ca="1">+IF(AND(ISNUMBER(OFFSET('Sanitation Data'!$D$13,0,10*ROW('Sanitation Data'!D130))),'Data Summary'!CT136="Yes"),OFFSET('Sanitation Data'!$D$13,0,10*ROW('Sanitation Data'!D130)),NA())</f>
        <v>#N/A</v>
      </c>
      <c r="AF136" s="205" t="e">
        <f ca="1">+IF(AND(ISNUMBER(OFFSET('Sanitation Data'!$E$5,0,10*ROW('Sanitation Data'!E130))),'Data Summary'!CU136="Yes"),100-OFFSET('Sanitation Data'!$E$5,0,10*ROW('Sanitation Data'!E130)),NA())</f>
        <v>#N/A</v>
      </c>
      <c r="AG136" s="205" t="e">
        <f ca="1">+IF(AND(ISNUMBER(OFFSET('Sanitation Data'!$E$7,0,10*ROW('Sanitation Data'!E130))),'Data Summary'!CV136="Yes"),OFFSET('Sanitation Data'!$E$7,0,10*ROW('Sanitation Data'!E130)),NA())</f>
        <v>#N/A</v>
      </c>
      <c r="AH136" s="205" t="e">
        <f ca="1">+IF(AND(ISNUMBER(OFFSET('Sanitation Data'!$E$11,0,10*ROW('Sanitation Data'!E130))),'Data Summary'!CW136="Yes"),OFFSET('Sanitation Data'!$E$11,0,10*ROW('Sanitation Data'!E130)),NA())</f>
        <v>#N/A</v>
      </c>
      <c r="AI136" s="205" t="e">
        <f ca="1">+IF(AND(ISNUMBER(OFFSET('Sanitation Data'!$E$12,0,10*ROW('Sanitation Data'!E130))),'Data Summary'!CX136="Yes"),OFFSET('Sanitation Data'!$E$12,0,10*ROW('Sanitation Data'!E130)),NA())</f>
        <v>#N/A</v>
      </c>
      <c r="AJ136" s="205" t="e">
        <f ca="1">+IF(AND(ISNUMBER(OFFSET('Sanitation Data'!$E$13,0,10*ROW('Sanitation Data'!E130))),'Data Summary'!CY136="Yes"),OFFSET('Sanitation Data'!$E$13,0,10*ROW('Sanitation Data'!E130)),NA())</f>
        <v>#N/A</v>
      </c>
      <c r="AK136" s="205" t="e">
        <f ca="1">+IF(AND(ISNUMBER(OFFSET('Sanitation Data'!$F$5,0,10*ROW('Sanitation Data'!F130))),'Data Summary'!CZ136="Yes"),100-OFFSET('Sanitation Data'!$F$5,0,10*ROW('Sanitation Data'!F130)),NA())</f>
        <v>#N/A</v>
      </c>
      <c r="AL136" s="205" t="e">
        <f ca="1">+IF(AND(ISNUMBER(OFFSET('Sanitation Data'!$F$7,0,10*ROW('Sanitation Data'!F130))),'Data Summary'!DA136="Yes"),OFFSET('Sanitation Data'!$F$7,0,10*ROW('Sanitation Data'!F130)),NA())</f>
        <v>#N/A</v>
      </c>
      <c r="AM136" s="205" t="e">
        <f ca="1">+IF(AND(ISNUMBER(OFFSET('Sanitation Data'!$F$11,0,10*ROW('Sanitation Data'!F130))),'Data Summary'!DB136="Yes"),OFFSET('Sanitation Data'!$F$11,0,10*ROW('Sanitation Data'!F130)),NA())</f>
        <v>#N/A</v>
      </c>
      <c r="AN136" s="205" t="e">
        <f ca="1">+IF(AND(ISNUMBER(OFFSET('Sanitation Data'!$F$12,0,10*ROW('Sanitation Data'!F130))),'Data Summary'!DC136="Yes"),OFFSET('Sanitation Data'!$F$12,0,10*ROW('Sanitation Data'!F130)),NA())</f>
        <v>#N/A</v>
      </c>
      <c r="AO136" s="205" t="e">
        <f ca="1">+IF(AND(ISNUMBER(OFFSET('Sanitation Data'!$F$13,0,10*ROW('Sanitation Data'!F130))),'Data Summary'!DD136="Yes"),OFFSET('Sanitation Data'!$F$13,0,10*ROW('Sanitation Data'!F130)),NA())</f>
        <v>#N/A</v>
      </c>
      <c r="AP136" s="205" t="e">
        <f ca="1">+IF(AND(ISNUMBER(OFFSET('Sanitation Data'!$G$5,0,10*ROW('Sanitation Data'!G130))),'Data Summary'!DE136="Yes"),100-OFFSET('Sanitation Data'!$G$5,0,10*ROW('Sanitation Data'!G130)),NA())</f>
        <v>#N/A</v>
      </c>
      <c r="AQ136" s="205" t="e">
        <f ca="1">+IF(AND(ISNUMBER(OFFSET('Sanitation Data'!$G$7,0,10*ROW('Sanitation Data'!G130))),'Data Summary'!DF136="Yes"),OFFSET('Sanitation Data'!$G$7,0,10*ROW('Sanitation Data'!G130)),NA())</f>
        <v>#N/A</v>
      </c>
      <c r="AR136" s="205" t="e">
        <f ca="1">+IF(AND(ISNUMBER(OFFSET('Sanitation Data'!$G$11,0,10*ROW('Sanitation Data'!G130))),'Data Summary'!DG136="Yes"),OFFSET('Sanitation Data'!$G$11,0,10*ROW('Sanitation Data'!G130)),NA())</f>
        <v>#N/A</v>
      </c>
      <c r="AS136" s="205" t="e">
        <f ca="1">+IF(AND(ISNUMBER(OFFSET('Sanitation Data'!$G$12,0,10*ROW('Sanitation Data'!G130))),'Data Summary'!DH136="Yes"),OFFSET('Sanitation Data'!$G$12,0,10*ROW('Sanitation Data'!G130)),NA())</f>
        <v>#N/A</v>
      </c>
      <c r="AT136" s="205" t="e">
        <f ca="1">+IF(AND(ISNUMBER(OFFSET('Sanitation Data'!$G$13,0,10*ROW('Sanitation Data'!G130))),'Data Summary'!DI136="Yes"),OFFSET('Sanitation Data'!$G$13,0,10*ROW('Sanitation Data'!G130)),NA())</f>
        <v>#N/A</v>
      </c>
      <c r="AU136" s="205" t="e">
        <f ca="1">+IF(AND(ISNUMBER(OFFSET('Sanitation Data'!$H$5,0,10*ROW('Sanitation Data'!H130))),'Data Summary'!DJ136="Yes"),100-OFFSET('Sanitation Data'!$H$5,0,10*ROW('Sanitation Data'!H130)),NA())</f>
        <v>#N/A</v>
      </c>
      <c r="AV136" s="205" t="e">
        <f ca="1">+IF(AND(ISNUMBER(OFFSET('Sanitation Data'!$H$7,0,10*ROW('Sanitation Data'!H130))),'Data Summary'!DK136="Yes"),OFFSET('Sanitation Data'!$H$7,0,10*ROW('Sanitation Data'!H130)),NA())</f>
        <v>#N/A</v>
      </c>
      <c r="AW136" s="205" t="e">
        <f ca="1">+IF(AND(ISNUMBER(OFFSET('Sanitation Data'!$H$11,0,10*ROW('Sanitation Data'!H130))),'Data Summary'!DL136="Yes"),OFFSET('Sanitation Data'!$H$11,0,10*ROW('Sanitation Data'!H130)),NA())</f>
        <v>#N/A</v>
      </c>
      <c r="AX136" s="205" t="e">
        <f ca="1">+IF(AND(ISNUMBER(OFFSET('Sanitation Data'!$H$12,0,10*ROW('Sanitation Data'!H130))),'Data Summary'!DM136="Yes"),OFFSET('Sanitation Data'!$H$12,0,10*ROW('Sanitation Data'!H130)),NA())</f>
        <v>#N/A</v>
      </c>
      <c r="AY136" s="205" t="e">
        <f ca="1">+IF(AND(ISNUMBER(OFFSET('Sanitation Data'!$H$13,0,10*ROW('Sanitation Data'!H130))),'Data Summary'!DN136="Yes"),OFFSET('Sanitation Data'!$H$13,0,10*ROW('Sanitation Data'!H130)),NA())</f>
        <v>#N/A</v>
      </c>
      <c r="AZ136" s="206" t="e">
        <f ca="1">+IF(AND(ISNUMBER(OFFSET('Hygiene Data'!$C$6,0,10*ROW('Hygiene Data'!C130))),'Data Summary'!DO136="Yes"),OFFSET('Hygiene Data'!$C$6,0,10*ROW('Hygiene Data'!C130)),NA())</f>
        <v>#N/A</v>
      </c>
      <c r="BA136" s="206" t="e">
        <f ca="1">+IF(AND(ISNUMBER(OFFSET('Hygiene Data'!$C$8,0,10*ROW('Hygiene Data'!C130))),'Data Summary'!DP136="Yes"),OFFSET('Hygiene Data'!$C$8,0,10*ROW('Hygiene Data'!C130)),NA())</f>
        <v>#N/A</v>
      </c>
      <c r="BB136" s="206" t="e">
        <f ca="1">+IF(AND(ISNUMBER(OFFSET('Hygiene Data'!$C$10,0,10*ROW('Hygiene Data'!C130))),'Data Summary'!DQ136="Yes"),OFFSET('Hygiene Data'!$C$10,0,10*ROW('Hygiene Data'!C130)),NA())</f>
        <v>#N/A</v>
      </c>
      <c r="BC136" s="206" t="e">
        <f ca="1">+IF(AND(ISNUMBER(OFFSET('Hygiene Data'!$D$6,0,10*ROW('Hygiene Data'!D130))),'Data Summary'!DR136="Yes"),OFFSET('Hygiene Data'!$D$6,0,10*ROW('Hygiene Data'!D130)),NA())</f>
        <v>#N/A</v>
      </c>
      <c r="BD136" s="206" t="e">
        <f ca="1">+IF(AND(ISNUMBER(OFFSET('Hygiene Data'!$D$8,0,10*ROW('Hygiene Data'!D130))),'Data Summary'!DS136="Yes"),OFFSET('Hygiene Data'!$D$8,0,10*ROW('Hygiene Data'!D130)),NA())</f>
        <v>#N/A</v>
      </c>
      <c r="BE136" s="206" t="e">
        <f ca="1">+IF(AND(ISNUMBER(OFFSET('Hygiene Data'!$D$10,0,10*ROW('Hygiene Data'!D130))),'Data Summary'!DT136="Yes"),OFFSET('Hygiene Data'!$D$10,0,10*ROW('Hygiene Data'!D130)),NA())</f>
        <v>#N/A</v>
      </c>
      <c r="BF136" s="206" t="e">
        <f ca="1">+IF(AND(ISNUMBER(OFFSET('Hygiene Data'!$E$6,0,10*ROW('Hygiene Data'!E130))),'Data Summary'!DU136="Yes"),OFFSET('Hygiene Data'!$E$6,0,10*ROW('Hygiene Data'!E130)),NA())</f>
        <v>#N/A</v>
      </c>
      <c r="BG136" s="206" t="e">
        <f ca="1">+IF(AND(ISNUMBER(OFFSET('Hygiene Data'!$E$8,0,10*ROW('Hygiene Data'!E130))),'Data Summary'!DV136="Yes"),OFFSET('Hygiene Data'!$E$8,0,10*ROW('Hygiene Data'!E130)),NA())</f>
        <v>#N/A</v>
      </c>
      <c r="BH136" s="206" t="e">
        <f ca="1">+IF(AND(ISNUMBER(OFFSET('Hygiene Data'!$E$10,0,10*ROW('Hygiene Data'!E130))),'Data Summary'!DW136="Yes"),OFFSET('Hygiene Data'!$E$10,0,10*ROW('Hygiene Data'!E130)),NA())</f>
        <v>#N/A</v>
      </c>
      <c r="BI136" s="206" t="e">
        <f ca="1">+IF(AND(ISNUMBER(OFFSET('Hygiene Data'!$F$6,0,10*ROW('Hygiene Data'!F130))),'Data Summary'!DX136="Yes"),OFFSET('Hygiene Data'!$F$6,0,10*ROW('Hygiene Data'!F130)),NA())</f>
        <v>#N/A</v>
      </c>
      <c r="BJ136" s="206" t="e">
        <f ca="1">+IF(AND(ISNUMBER(OFFSET('Hygiene Data'!$F$8,0,10*ROW('Hygiene Data'!F130))),'Data Summary'!DY136="Yes"),OFFSET('Hygiene Data'!$F$8,0,10*ROW('Hygiene Data'!F130)),NA())</f>
        <v>#N/A</v>
      </c>
      <c r="BK136" s="206" t="e">
        <f ca="1">+IF(AND(ISNUMBER(OFFSET('Hygiene Data'!$F$10,0,10*ROW('Hygiene Data'!F130))),'Data Summary'!DZ136="Yes"),OFFSET('Hygiene Data'!$F$10,0,10*ROW('Hygiene Data'!F130)),NA())</f>
        <v>#N/A</v>
      </c>
      <c r="BL136" s="206" t="e">
        <f ca="1">+IF(AND(ISNUMBER(OFFSET('Hygiene Data'!$G$6,0,10*ROW('Hygiene Data'!G130))),'Data Summary'!EA136="Yes"),OFFSET('Hygiene Data'!$G$6,0,10*ROW('Hygiene Data'!G130)),NA())</f>
        <v>#N/A</v>
      </c>
      <c r="BM136" s="206" t="e">
        <f ca="1">+IF(AND(ISNUMBER(OFFSET('Hygiene Data'!$G$8,0,10*ROW('Hygiene Data'!G130))),'Data Summary'!EB136="Yes"),OFFSET('Hygiene Data'!$G$8,0,10*ROW('Hygiene Data'!G130)),NA())</f>
        <v>#N/A</v>
      </c>
      <c r="BN136" s="206" t="e">
        <f ca="1">+IF(AND(ISNUMBER(OFFSET('Hygiene Data'!$G$10,0,10*ROW('Hygiene Data'!G130))),'Data Summary'!EC136="Yes"),OFFSET('Hygiene Data'!$G$10,0,10*ROW('Hygiene Data'!G130)),NA())</f>
        <v>#N/A</v>
      </c>
      <c r="BO136" s="206" t="e">
        <f ca="1">+IF(AND(ISNUMBER(OFFSET('Hygiene Data'!$H$6,0,10*ROW('Hygiene Data'!H130))),'Data Summary'!ED136="Yes"),OFFSET('Hygiene Data'!$H$6,0,10*ROW('Hygiene Data'!H130)),NA())</f>
        <v>#N/A</v>
      </c>
      <c r="BP136" s="206" t="e">
        <f ca="1">+IF(AND(ISNUMBER(OFFSET('Hygiene Data'!$H$8,0,10*ROW('Hygiene Data'!H130))),'Data Summary'!EE136="Yes"),OFFSET('Hygiene Data'!$H$8,0,10*ROW('Hygiene Data'!H130)),NA())</f>
        <v>#N/A</v>
      </c>
      <c r="BQ136" s="206" t="e">
        <f ca="1">+IF(AND(ISNUMBER(OFFSET('Hygiene Data'!$H$10,0,10*ROW('Hygiene Data'!H130))),'Data Summary'!EF136="Yes"),OFFSET('Hygiene Data'!$H$10,0,10*ROW('Hygiene Data'!H130)),NA())</f>
        <v>#N/A</v>
      </c>
    </row>
    <row r="137" spans="1:69" x14ac:dyDescent="0.25">
      <c r="A137" s="59" t="e">
        <f ca="1">+IF(OFFSET('Water Data'!$B$1,0,10*ROW('Water Data'!B131))="",NA(),OFFSET('Water Data'!$B$1,0,10*ROW('Water Data'!B131)))</f>
        <v>#N/A</v>
      </c>
      <c r="B137" s="59" t="e">
        <f ca="1">+IF(OFFSET('Water Data'!$A$3,0,10*ROW('Water Data'!A134))="",NA(),OFFSET('Water Data'!$A$3,0,10*ROW('Water Data'!A134)))</f>
        <v>#N/A</v>
      </c>
      <c r="C137" s="59" t="e">
        <f ca="1">+IF(OFFSET('Water Data'!$C$3,0,10*ROW('Water Data'!C134))="",NA(),OFFSET('Water Data'!$C$3,0,10*ROW('Water Data'!C134)))</f>
        <v>#N/A</v>
      </c>
      <c r="D137" s="433" t="e">
        <f ca="1">+IF(AND(ISNUMBER(OFFSET('Water Data'!$C$5,0,10*ROW('Water Data'!C131))),'Data Summary'!BS137="Yes"),100-OFFSET('Water Data'!$C$5,0,10*ROW('Water Data'!C131)),NA())</f>
        <v>#N/A</v>
      </c>
      <c r="E137" s="433" t="e">
        <f ca="1">+IF(AND(ISNUMBER(OFFSET('Water Data'!$C$7,0,10*ROW('Water Data'!C131))),'Data Summary'!BT137="Yes"),OFFSET('Water Data'!$C$7,0,10*ROW('Water Data'!C131)),NA())</f>
        <v>#N/A</v>
      </c>
      <c r="F137" s="433" t="e">
        <f ca="1">+IF(AND(ISNUMBER(OFFSET('Water Data'!$C$10,0,10*ROW('Water Data'!C131))),'Data Summary'!BU137="Yes"),OFFSET('Water Data'!$C$10,0,10*ROW('Water Data'!C131)),NA())</f>
        <v>#N/A</v>
      </c>
      <c r="G137" s="433" t="e">
        <f ca="1">+IF(AND(ISNUMBER(OFFSET('Water Data'!$D$5,0,10*ROW('Water Data'!D131))),'Data Summary'!BV137="Yes"),100-OFFSET('Water Data'!$D$5,0,10*ROW('Water Data'!D131)),NA())</f>
        <v>#N/A</v>
      </c>
      <c r="H137" s="433" t="e">
        <f ca="1">+IF(AND(ISNUMBER(OFFSET('Water Data'!$D$7,0,10*ROW('Water Data'!D131))),'Data Summary'!BW137="Yes"),OFFSET('Water Data'!$D$7,0,10*ROW('Water Data'!D131)),NA())</f>
        <v>#N/A</v>
      </c>
      <c r="I137" s="433" t="e">
        <f ca="1">+IF(AND(ISNUMBER(OFFSET('Water Data'!$D$10,0,10*ROW('Water Data'!D131))),'Data Summary'!BX137="Yes"),OFFSET('Water Data'!$D$10,0,10*ROW('Water Data'!D131)),NA())</f>
        <v>#N/A</v>
      </c>
      <c r="J137" s="433" t="e">
        <f ca="1">+IF(AND(ISNUMBER(OFFSET('Water Data'!$E$5,0,10*ROW('Water Data'!E131))),'Data Summary'!BY137="Yes"),100-OFFSET('Water Data'!$E$5,0,10*ROW('Water Data'!E131)),NA())</f>
        <v>#N/A</v>
      </c>
      <c r="K137" s="433" t="e">
        <f ca="1">+IF(AND(ISNUMBER(OFFSET('Water Data'!$E$7,0,10*ROW('Water Data'!E131))),'Data Summary'!BZ137="Yes"),OFFSET('Water Data'!$E$7,0,10*ROW('Water Data'!E131)),NA())</f>
        <v>#N/A</v>
      </c>
      <c r="L137" s="433" t="e">
        <f ca="1">+IF(AND(ISNUMBER(OFFSET('Water Data'!$E$10,0,10*ROW('Water Data'!E131))),'Data Summary'!CA137="Yes"),OFFSET('Water Data'!$E$10,0,10*ROW('Water Data'!E131)),NA())</f>
        <v>#N/A</v>
      </c>
      <c r="M137" s="433" t="e">
        <f ca="1">+IF(AND(ISNUMBER(OFFSET('Water Data'!$F$5,0,10*ROW('Water Data'!F131))),'Data Summary'!CB137="Yes"),100-OFFSET('Water Data'!$F$5,0,10*ROW('Water Data'!F131)),NA())</f>
        <v>#N/A</v>
      </c>
      <c r="N137" s="433" t="e">
        <f ca="1">+IF(AND(ISNUMBER(OFFSET('Water Data'!$F$7,0,10*ROW('Water Data'!F131))),'Data Summary'!CC137="Yes"),OFFSET('Water Data'!$F$7,0,10*ROW('Water Data'!F131)),NA())</f>
        <v>#N/A</v>
      </c>
      <c r="O137" s="433" t="e">
        <f ca="1">+IF(AND(ISNUMBER(OFFSET('Water Data'!$F$10,0,10*ROW('Water Data'!F131))),'Data Summary'!CD137="Yes"),OFFSET('Water Data'!$F$10,0,10*ROW('Water Data'!F131)),NA())</f>
        <v>#N/A</v>
      </c>
      <c r="P137" s="433" t="e">
        <f ca="1">+IF(AND(ISNUMBER(OFFSET('Water Data'!$G$5,0,10*ROW('Water Data'!G131))),'Data Summary'!CE137="Yes"),100-OFFSET('Water Data'!$G$5,0,10*ROW('Water Data'!G131)),NA())</f>
        <v>#N/A</v>
      </c>
      <c r="Q137" s="433" t="e">
        <f ca="1">+IF(AND(ISNUMBER(OFFSET('Water Data'!$G$7,0,10*ROW('Water Data'!G131))),'Data Summary'!CF137="Yes"),OFFSET('Water Data'!$G$7,0,10*ROW('Water Data'!G131)),NA())</f>
        <v>#N/A</v>
      </c>
      <c r="R137" s="433" t="e">
        <f ca="1">+IF(AND(ISNUMBER(OFFSET('Water Data'!$G$10,0,10*ROW('Water Data'!G131))),'Data Summary'!CG137="Yes"),OFFSET('Water Data'!$G$10,0,10*ROW('Water Data'!G131)),NA())</f>
        <v>#N/A</v>
      </c>
      <c r="S137" s="433" t="e">
        <f ca="1">+IF(AND(ISNUMBER(OFFSET('Water Data'!$H$5,0,10*ROW('Water Data'!H131))),'Data Summary'!CH137="Yes"),100-OFFSET('Water Data'!$H$5,0,10*ROW('Water Data'!H131)),NA())</f>
        <v>#N/A</v>
      </c>
      <c r="T137" s="433" t="e">
        <f ca="1">+IF(AND(ISNUMBER(OFFSET('Water Data'!$H$7,0,10*ROW('Water Data'!H131))),'Data Summary'!CI137="Yes"),OFFSET('Water Data'!$H$7,0,10*ROW('Water Data'!H131)),NA())</f>
        <v>#N/A</v>
      </c>
      <c r="U137" s="433" t="e">
        <f ca="1">+IF(AND(ISNUMBER(OFFSET('Water Data'!$H$10,0,10*ROW('Water Data'!H131))),'Data Summary'!CJ137="Yes"),OFFSET('Water Data'!$H$10,0,10*ROW('Water Data'!H131)),NA())</f>
        <v>#N/A</v>
      </c>
      <c r="V137" s="205" t="e">
        <f ca="1">+IF(AND(ISNUMBER(OFFSET('Sanitation Data'!$C$5,0,10*ROW('Sanitation Data'!C131))),'Data Summary'!CK137="Yes"),100-OFFSET('Sanitation Data'!$C$5,0,10*ROW('Sanitation Data'!C131)),NA())</f>
        <v>#N/A</v>
      </c>
      <c r="W137" s="205" t="e">
        <f ca="1">+IF(AND(ISNUMBER(OFFSET('Sanitation Data'!$C$7,0,10*ROW('Sanitation Data'!C131))),'Data Summary'!CL137="Yes"),OFFSET('Sanitation Data'!$C$7,0,10*ROW('Sanitation Data'!C131)),NA())</f>
        <v>#N/A</v>
      </c>
      <c r="X137" s="205" t="e">
        <f ca="1">+IF(AND(ISNUMBER(OFFSET('Sanitation Data'!$C$11,0,10*ROW('Sanitation Data'!C131))),'Data Summary'!CM137="Yes"),OFFSET('Sanitation Data'!$C$11,0,10*ROW('Sanitation Data'!C131)),NA())</f>
        <v>#N/A</v>
      </c>
      <c r="Y137" s="205" t="e">
        <f ca="1">+IF(AND(ISNUMBER(OFFSET('Sanitation Data'!$C$12,0,10*ROW('Sanitation Data'!C131))),'Data Summary'!CN137="Yes"),OFFSET('Sanitation Data'!$C$12,0,10*ROW('Sanitation Data'!C131)),NA())</f>
        <v>#N/A</v>
      </c>
      <c r="Z137" s="205" t="e">
        <f ca="1">+IF(AND(ISNUMBER(OFFSET('Sanitation Data'!$C$13,0,10*ROW('Sanitation Data'!C131))),'Data Summary'!CO137="Yes"),OFFSET('Sanitation Data'!$C$13,0,10*ROW('Sanitation Data'!C131)),NA())</f>
        <v>#N/A</v>
      </c>
      <c r="AA137" s="205" t="e">
        <f ca="1">+IF(AND(ISNUMBER(OFFSET('Sanitation Data'!$D$5,0,10*ROW('Sanitation Data'!D131))),'Data Summary'!CP137="Yes"),100-OFFSET('Sanitation Data'!$D$5,0,10*ROW('Sanitation Data'!D131)),NA())</f>
        <v>#N/A</v>
      </c>
      <c r="AB137" s="205" t="e">
        <f ca="1">+IF(AND(ISNUMBER(OFFSET('Sanitation Data'!$D$7,0,10*ROW('Sanitation Data'!D131))),'Data Summary'!CQ137="Yes"),OFFSET('Sanitation Data'!$D$7,0,10*ROW('Sanitation Data'!D131)),NA())</f>
        <v>#N/A</v>
      </c>
      <c r="AC137" s="205" t="e">
        <f ca="1">+IF(AND(ISNUMBER(OFFSET('Sanitation Data'!$D$11,0,10*ROW('Sanitation Data'!D131))),'Data Summary'!CR137="Yes"),OFFSET('Sanitation Data'!$D$11,0,10*ROW('Sanitation Data'!D131)),NA())</f>
        <v>#N/A</v>
      </c>
      <c r="AD137" s="205" t="e">
        <f ca="1">+IF(AND(ISNUMBER(OFFSET('Sanitation Data'!$D$12,0,10*ROW('Sanitation Data'!D131))),'Data Summary'!CS137="Yes"),OFFSET('Sanitation Data'!$D$12,0,10*ROW('Sanitation Data'!D131)),NA())</f>
        <v>#N/A</v>
      </c>
      <c r="AE137" s="205" t="e">
        <f ca="1">+IF(AND(ISNUMBER(OFFSET('Sanitation Data'!$D$13,0,10*ROW('Sanitation Data'!D131))),'Data Summary'!CT137="Yes"),OFFSET('Sanitation Data'!$D$13,0,10*ROW('Sanitation Data'!D131)),NA())</f>
        <v>#N/A</v>
      </c>
      <c r="AF137" s="205" t="e">
        <f ca="1">+IF(AND(ISNUMBER(OFFSET('Sanitation Data'!$E$5,0,10*ROW('Sanitation Data'!E131))),'Data Summary'!CU137="Yes"),100-OFFSET('Sanitation Data'!$E$5,0,10*ROW('Sanitation Data'!E131)),NA())</f>
        <v>#N/A</v>
      </c>
      <c r="AG137" s="205" t="e">
        <f ca="1">+IF(AND(ISNUMBER(OFFSET('Sanitation Data'!$E$7,0,10*ROW('Sanitation Data'!E131))),'Data Summary'!CV137="Yes"),OFFSET('Sanitation Data'!$E$7,0,10*ROW('Sanitation Data'!E131)),NA())</f>
        <v>#N/A</v>
      </c>
      <c r="AH137" s="205" t="e">
        <f ca="1">+IF(AND(ISNUMBER(OFFSET('Sanitation Data'!$E$11,0,10*ROW('Sanitation Data'!E131))),'Data Summary'!CW137="Yes"),OFFSET('Sanitation Data'!$E$11,0,10*ROW('Sanitation Data'!E131)),NA())</f>
        <v>#N/A</v>
      </c>
      <c r="AI137" s="205" t="e">
        <f ca="1">+IF(AND(ISNUMBER(OFFSET('Sanitation Data'!$E$12,0,10*ROW('Sanitation Data'!E131))),'Data Summary'!CX137="Yes"),OFFSET('Sanitation Data'!$E$12,0,10*ROW('Sanitation Data'!E131)),NA())</f>
        <v>#N/A</v>
      </c>
      <c r="AJ137" s="205" t="e">
        <f ca="1">+IF(AND(ISNUMBER(OFFSET('Sanitation Data'!$E$13,0,10*ROW('Sanitation Data'!E131))),'Data Summary'!CY137="Yes"),OFFSET('Sanitation Data'!$E$13,0,10*ROW('Sanitation Data'!E131)),NA())</f>
        <v>#N/A</v>
      </c>
      <c r="AK137" s="205" t="e">
        <f ca="1">+IF(AND(ISNUMBER(OFFSET('Sanitation Data'!$F$5,0,10*ROW('Sanitation Data'!F131))),'Data Summary'!CZ137="Yes"),100-OFFSET('Sanitation Data'!$F$5,0,10*ROW('Sanitation Data'!F131)),NA())</f>
        <v>#N/A</v>
      </c>
      <c r="AL137" s="205" t="e">
        <f ca="1">+IF(AND(ISNUMBER(OFFSET('Sanitation Data'!$F$7,0,10*ROW('Sanitation Data'!F131))),'Data Summary'!DA137="Yes"),OFFSET('Sanitation Data'!$F$7,0,10*ROW('Sanitation Data'!F131)),NA())</f>
        <v>#N/A</v>
      </c>
      <c r="AM137" s="205" t="e">
        <f ca="1">+IF(AND(ISNUMBER(OFFSET('Sanitation Data'!$F$11,0,10*ROW('Sanitation Data'!F131))),'Data Summary'!DB137="Yes"),OFFSET('Sanitation Data'!$F$11,0,10*ROW('Sanitation Data'!F131)),NA())</f>
        <v>#N/A</v>
      </c>
      <c r="AN137" s="205" t="e">
        <f ca="1">+IF(AND(ISNUMBER(OFFSET('Sanitation Data'!$F$12,0,10*ROW('Sanitation Data'!F131))),'Data Summary'!DC137="Yes"),OFFSET('Sanitation Data'!$F$12,0,10*ROW('Sanitation Data'!F131)),NA())</f>
        <v>#N/A</v>
      </c>
      <c r="AO137" s="205" t="e">
        <f ca="1">+IF(AND(ISNUMBER(OFFSET('Sanitation Data'!$F$13,0,10*ROW('Sanitation Data'!F131))),'Data Summary'!DD137="Yes"),OFFSET('Sanitation Data'!$F$13,0,10*ROW('Sanitation Data'!F131)),NA())</f>
        <v>#N/A</v>
      </c>
      <c r="AP137" s="205" t="e">
        <f ca="1">+IF(AND(ISNUMBER(OFFSET('Sanitation Data'!$G$5,0,10*ROW('Sanitation Data'!G131))),'Data Summary'!DE137="Yes"),100-OFFSET('Sanitation Data'!$G$5,0,10*ROW('Sanitation Data'!G131)),NA())</f>
        <v>#N/A</v>
      </c>
      <c r="AQ137" s="205" t="e">
        <f ca="1">+IF(AND(ISNUMBER(OFFSET('Sanitation Data'!$G$7,0,10*ROW('Sanitation Data'!G131))),'Data Summary'!DF137="Yes"),OFFSET('Sanitation Data'!$G$7,0,10*ROW('Sanitation Data'!G131)),NA())</f>
        <v>#N/A</v>
      </c>
      <c r="AR137" s="205" t="e">
        <f ca="1">+IF(AND(ISNUMBER(OFFSET('Sanitation Data'!$G$11,0,10*ROW('Sanitation Data'!G131))),'Data Summary'!DG137="Yes"),OFFSET('Sanitation Data'!$G$11,0,10*ROW('Sanitation Data'!G131)),NA())</f>
        <v>#N/A</v>
      </c>
      <c r="AS137" s="205" t="e">
        <f ca="1">+IF(AND(ISNUMBER(OFFSET('Sanitation Data'!$G$12,0,10*ROW('Sanitation Data'!G131))),'Data Summary'!DH137="Yes"),OFFSET('Sanitation Data'!$G$12,0,10*ROW('Sanitation Data'!G131)),NA())</f>
        <v>#N/A</v>
      </c>
      <c r="AT137" s="205" t="e">
        <f ca="1">+IF(AND(ISNUMBER(OFFSET('Sanitation Data'!$G$13,0,10*ROW('Sanitation Data'!G131))),'Data Summary'!DI137="Yes"),OFFSET('Sanitation Data'!$G$13,0,10*ROW('Sanitation Data'!G131)),NA())</f>
        <v>#N/A</v>
      </c>
      <c r="AU137" s="205" t="e">
        <f ca="1">+IF(AND(ISNUMBER(OFFSET('Sanitation Data'!$H$5,0,10*ROW('Sanitation Data'!H131))),'Data Summary'!DJ137="Yes"),100-OFFSET('Sanitation Data'!$H$5,0,10*ROW('Sanitation Data'!H131)),NA())</f>
        <v>#N/A</v>
      </c>
      <c r="AV137" s="205" t="e">
        <f ca="1">+IF(AND(ISNUMBER(OFFSET('Sanitation Data'!$H$7,0,10*ROW('Sanitation Data'!H131))),'Data Summary'!DK137="Yes"),OFFSET('Sanitation Data'!$H$7,0,10*ROW('Sanitation Data'!H131)),NA())</f>
        <v>#N/A</v>
      </c>
      <c r="AW137" s="205" t="e">
        <f ca="1">+IF(AND(ISNUMBER(OFFSET('Sanitation Data'!$H$11,0,10*ROW('Sanitation Data'!H131))),'Data Summary'!DL137="Yes"),OFFSET('Sanitation Data'!$H$11,0,10*ROW('Sanitation Data'!H131)),NA())</f>
        <v>#N/A</v>
      </c>
      <c r="AX137" s="205" t="e">
        <f ca="1">+IF(AND(ISNUMBER(OFFSET('Sanitation Data'!$H$12,0,10*ROW('Sanitation Data'!H131))),'Data Summary'!DM137="Yes"),OFFSET('Sanitation Data'!$H$12,0,10*ROW('Sanitation Data'!H131)),NA())</f>
        <v>#N/A</v>
      </c>
      <c r="AY137" s="205" t="e">
        <f ca="1">+IF(AND(ISNUMBER(OFFSET('Sanitation Data'!$H$13,0,10*ROW('Sanitation Data'!H131))),'Data Summary'!DN137="Yes"),OFFSET('Sanitation Data'!$H$13,0,10*ROW('Sanitation Data'!H131)),NA())</f>
        <v>#N/A</v>
      </c>
      <c r="AZ137" s="206" t="e">
        <f ca="1">+IF(AND(ISNUMBER(OFFSET('Hygiene Data'!$C$6,0,10*ROW('Hygiene Data'!C131))),'Data Summary'!DO137="Yes"),OFFSET('Hygiene Data'!$C$6,0,10*ROW('Hygiene Data'!C131)),NA())</f>
        <v>#N/A</v>
      </c>
      <c r="BA137" s="206" t="e">
        <f ca="1">+IF(AND(ISNUMBER(OFFSET('Hygiene Data'!$C$8,0,10*ROW('Hygiene Data'!C131))),'Data Summary'!DP137="Yes"),OFFSET('Hygiene Data'!$C$8,0,10*ROW('Hygiene Data'!C131)),NA())</f>
        <v>#N/A</v>
      </c>
      <c r="BB137" s="206" t="e">
        <f ca="1">+IF(AND(ISNUMBER(OFFSET('Hygiene Data'!$C$10,0,10*ROW('Hygiene Data'!C131))),'Data Summary'!DQ137="Yes"),OFFSET('Hygiene Data'!$C$10,0,10*ROW('Hygiene Data'!C131)),NA())</f>
        <v>#N/A</v>
      </c>
      <c r="BC137" s="206" t="e">
        <f ca="1">+IF(AND(ISNUMBER(OFFSET('Hygiene Data'!$D$6,0,10*ROW('Hygiene Data'!D131))),'Data Summary'!DR137="Yes"),OFFSET('Hygiene Data'!$D$6,0,10*ROW('Hygiene Data'!D131)),NA())</f>
        <v>#N/A</v>
      </c>
      <c r="BD137" s="206" t="e">
        <f ca="1">+IF(AND(ISNUMBER(OFFSET('Hygiene Data'!$D$8,0,10*ROW('Hygiene Data'!D131))),'Data Summary'!DS137="Yes"),OFFSET('Hygiene Data'!$D$8,0,10*ROW('Hygiene Data'!D131)),NA())</f>
        <v>#N/A</v>
      </c>
      <c r="BE137" s="206" t="e">
        <f ca="1">+IF(AND(ISNUMBER(OFFSET('Hygiene Data'!$D$10,0,10*ROW('Hygiene Data'!D131))),'Data Summary'!DT137="Yes"),OFFSET('Hygiene Data'!$D$10,0,10*ROW('Hygiene Data'!D131)),NA())</f>
        <v>#N/A</v>
      </c>
      <c r="BF137" s="206" t="e">
        <f ca="1">+IF(AND(ISNUMBER(OFFSET('Hygiene Data'!$E$6,0,10*ROW('Hygiene Data'!E131))),'Data Summary'!DU137="Yes"),OFFSET('Hygiene Data'!$E$6,0,10*ROW('Hygiene Data'!E131)),NA())</f>
        <v>#N/A</v>
      </c>
      <c r="BG137" s="206" t="e">
        <f ca="1">+IF(AND(ISNUMBER(OFFSET('Hygiene Data'!$E$8,0,10*ROW('Hygiene Data'!E131))),'Data Summary'!DV137="Yes"),OFFSET('Hygiene Data'!$E$8,0,10*ROW('Hygiene Data'!E131)),NA())</f>
        <v>#N/A</v>
      </c>
      <c r="BH137" s="206" t="e">
        <f ca="1">+IF(AND(ISNUMBER(OFFSET('Hygiene Data'!$E$10,0,10*ROW('Hygiene Data'!E131))),'Data Summary'!DW137="Yes"),OFFSET('Hygiene Data'!$E$10,0,10*ROW('Hygiene Data'!E131)),NA())</f>
        <v>#N/A</v>
      </c>
      <c r="BI137" s="206" t="e">
        <f ca="1">+IF(AND(ISNUMBER(OFFSET('Hygiene Data'!$F$6,0,10*ROW('Hygiene Data'!F131))),'Data Summary'!DX137="Yes"),OFFSET('Hygiene Data'!$F$6,0,10*ROW('Hygiene Data'!F131)),NA())</f>
        <v>#N/A</v>
      </c>
      <c r="BJ137" s="206" t="e">
        <f ca="1">+IF(AND(ISNUMBER(OFFSET('Hygiene Data'!$F$8,0,10*ROW('Hygiene Data'!F131))),'Data Summary'!DY137="Yes"),OFFSET('Hygiene Data'!$F$8,0,10*ROW('Hygiene Data'!F131)),NA())</f>
        <v>#N/A</v>
      </c>
      <c r="BK137" s="206" t="e">
        <f ca="1">+IF(AND(ISNUMBER(OFFSET('Hygiene Data'!$F$10,0,10*ROW('Hygiene Data'!F131))),'Data Summary'!DZ137="Yes"),OFFSET('Hygiene Data'!$F$10,0,10*ROW('Hygiene Data'!F131)),NA())</f>
        <v>#N/A</v>
      </c>
      <c r="BL137" s="206" t="e">
        <f ca="1">+IF(AND(ISNUMBER(OFFSET('Hygiene Data'!$G$6,0,10*ROW('Hygiene Data'!G131))),'Data Summary'!EA137="Yes"),OFFSET('Hygiene Data'!$G$6,0,10*ROW('Hygiene Data'!G131)),NA())</f>
        <v>#N/A</v>
      </c>
      <c r="BM137" s="206" t="e">
        <f ca="1">+IF(AND(ISNUMBER(OFFSET('Hygiene Data'!$G$8,0,10*ROW('Hygiene Data'!G131))),'Data Summary'!EB137="Yes"),OFFSET('Hygiene Data'!$G$8,0,10*ROW('Hygiene Data'!G131)),NA())</f>
        <v>#N/A</v>
      </c>
      <c r="BN137" s="206" t="e">
        <f ca="1">+IF(AND(ISNUMBER(OFFSET('Hygiene Data'!$G$10,0,10*ROW('Hygiene Data'!G131))),'Data Summary'!EC137="Yes"),OFFSET('Hygiene Data'!$G$10,0,10*ROW('Hygiene Data'!G131)),NA())</f>
        <v>#N/A</v>
      </c>
      <c r="BO137" s="206" t="e">
        <f ca="1">+IF(AND(ISNUMBER(OFFSET('Hygiene Data'!$H$6,0,10*ROW('Hygiene Data'!H131))),'Data Summary'!ED137="Yes"),OFFSET('Hygiene Data'!$H$6,0,10*ROW('Hygiene Data'!H131)),NA())</f>
        <v>#N/A</v>
      </c>
      <c r="BP137" s="206" t="e">
        <f ca="1">+IF(AND(ISNUMBER(OFFSET('Hygiene Data'!$H$8,0,10*ROW('Hygiene Data'!H131))),'Data Summary'!EE137="Yes"),OFFSET('Hygiene Data'!$H$8,0,10*ROW('Hygiene Data'!H131)),NA())</f>
        <v>#N/A</v>
      </c>
      <c r="BQ137" s="206" t="e">
        <f ca="1">+IF(AND(ISNUMBER(OFFSET('Hygiene Data'!$H$10,0,10*ROW('Hygiene Data'!H131))),'Data Summary'!EF137="Yes"),OFFSET('Hygiene Data'!$H$10,0,10*ROW('Hygiene Data'!H131)),NA())</f>
        <v>#N/A</v>
      </c>
    </row>
    <row r="138" spans="1:69" x14ac:dyDescent="0.25">
      <c r="A138" s="59" t="e">
        <f ca="1">+IF(OFFSET('Water Data'!$B$1,0,10*ROW('Water Data'!B132))="",NA(),OFFSET('Water Data'!$B$1,0,10*ROW('Water Data'!B132)))</f>
        <v>#N/A</v>
      </c>
      <c r="B138" s="59" t="e">
        <f ca="1">+IF(OFFSET('Water Data'!$A$3,0,10*ROW('Water Data'!A135))="",NA(),OFFSET('Water Data'!$A$3,0,10*ROW('Water Data'!A135)))</f>
        <v>#N/A</v>
      </c>
      <c r="C138" s="59" t="e">
        <f ca="1">+IF(OFFSET('Water Data'!$C$3,0,10*ROW('Water Data'!C135))="",NA(),OFFSET('Water Data'!$C$3,0,10*ROW('Water Data'!C135)))</f>
        <v>#N/A</v>
      </c>
      <c r="D138" s="433" t="e">
        <f ca="1">+IF(AND(ISNUMBER(OFFSET('Water Data'!$C$5,0,10*ROW('Water Data'!C132))),'Data Summary'!BS138="Yes"),100-OFFSET('Water Data'!$C$5,0,10*ROW('Water Data'!C132)),NA())</f>
        <v>#N/A</v>
      </c>
      <c r="E138" s="433" t="e">
        <f ca="1">+IF(AND(ISNUMBER(OFFSET('Water Data'!$C$7,0,10*ROW('Water Data'!C132))),'Data Summary'!BT138="Yes"),OFFSET('Water Data'!$C$7,0,10*ROW('Water Data'!C132)),NA())</f>
        <v>#N/A</v>
      </c>
      <c r="F138" s="433" t="e">
        <f ca="1">+IF(AND(ISNUMBER(OFFSET('Water Data'!$C$10,0,10*ROW('Water Data'!C132))),'Data Summary'!BU138="Yes"),OFFSET('Water Data'!$C$10,0,10*ROW('Water Data'!C132)),NA())</f>
        <v>#N/A</v>
      </c>
      <c r="G138" s="433" t="e">
        <f ca="1">+IF(AND(ISNUMBER(OFFSET('Water Data'!$D$5,0,10*ROW('Water Data'!D132))),'Data Summary'!BV138="Yes"),100-OFFSET('Water Data'!$D$5,0,10*ROW('Water Data'!D132)),NA())</f>
        <v>#N/A</v>
      </c>
      <c r="H138" s="433" t="e">
        <f ca="1">+IF(AND(ISNUMBER(OFFSET('Water Data'!$D$7,0,10*ROW('Water Data'!D132))),'Data Summary'!BW138="Yes"),OFFSET('Water Data'!$D$7,0,10*ROW('Water Data'!D132)),NA())</f>
        <v>#N/A</v>
      </c>
      <c r="I138" s="433" t="e">
        <f ca="1">+IF(AND(ISNUMBER(OFFSET('Water Data'!$D$10,0,10*ROW('Water Data'!D132))),'Data Summary'!BX138="Yes"),OFFSET('Water Data'!$D$10,0,10*ROW('Water Data'!D132)),NA())</f>
        <v>#N/A</v>
      </c>
      <c r="J138" s="433" t="e">
        <f ca="1">+IF(AND(ISNUMBER(OFFSET('Water Data'!$E$5,0,10*ROW('Water Data'!E132))),'Data Summary'!BY138="Yes"),100-OFFSET('Water Data'!$E$5,0,10*ROW('Water Data'!E132)),NA())</f>
        <v>#N/A</v>
      </c>
      <c r="K138" s="433" t="e">
        <f ca="1">+IF(AND(ISNUMBER(OFFSET('Water Data'!$E$7,0,10*ROW('Water Data'!E132))),'Data Summary'!BZ138="Yes"),OFFSET('Water Data'!$E$7,0,10*ROW('Water Data'!E132)),NA())</f>
        <v>#N/A</v>
      </c>
      <c r="L138" s="433" t="e">
        <f ca="1">+IF(AND(ISNUMBER(OFFSET('Water Data'!$E$10,0,10*ROW('Water Data'!E132))),'Data Summary'!CA138="Yes"),OFFSET('Water Data'!$E$10,0,10*ROW('Water Data'!E132)),NA())</f>
        <v>#N/A</v>
      </c>
      <c r="M138" s="433" t="e">
        <f ca="1">+IF(AND(ISNUMBER(OFFSET('Water Data'!$F$5,0,10*ROW('Water Data'!F132))),'Data Summary'!CB138="Yes"),100-OFFSET('Water Data'!$F$5,0,10*ROW('Water Data'!F132)),NA())</f>
        <v>#N/A</v>
      </c>
      <c r="N138" s="433" t="e">
        <f ca="1">+IF(AND(ISNUMBER(OFFSET('Water Data'!$F$7,0,10*ROW('Water Data'!F132))),'Data Summary'!CC138="Yes"),OFFSET('Water Data'!$F$7,0,10*ROW('Water Data'!F132)),NA())</f>
        <v>#N/A</v>
      </c>
      <c r="O138" s="433" t="e">
        <f ca="1">+IF(AND(ISNUMBER(OFFSET('Water Data'!$F$10,0,10*ROW('Water Data'!F132))),'Data Summary'!CD138="Yes"),OFFSET('Water Data'!$F$10,0,10*ROW('Water Data'!F132)),NA())</f>
        <v>#N/A</v>
      </c>
      <c r="P138" s="433" t="e">
        <f ca="1">+IF(AND(ISNUMBER(OFFSET('Water Data'!$G$5,0,10*ROW('Water Data'!G132))),'Data Summary'!CE138="Yes"),100-OFFSET('Water Data'!$G$5,0,10*ROW('Water Data'!G132)),NA())</f>
        <v>#N/A</v>
      </c>
      <c r="Q138" s="433" t="e">
        <f ca="1">+IF(AND(ISNUMBER(OFFSET('Water Data'!$G$7,0,10*ROW('Water Data'!G132))),'Data Summary'!CF138="Yes"),OFFSET('Water Data'!$G$7,0,10*ROW('Water Data'!G132)),NA())</f>
        <v>#N/A</v>
      </c>
      <c r="R138" s="433" t="e">
        <f ca="1">+IF(AND(ISNUMBER(OFFSET('Water Data'!$G$10,0,10*ROW('Water Data'!G132))),'Data Summary'!CG138="Yes"),OFFSET('Water Data'!$G$10,0,10*ROW('Water Data'!G132)),NA())</f>
        <v>#N/A</v>
      </c>
      <c r="S138" s="433" t="e">
        <f ca="1">+IF(AND(ISNUMBER(OFFSET('Water Data'!$H$5,0,10*ROW('Water Data'!H132))),'Data Summary'!CH138="Yes"),100-OFFSET('Water Data'!$H$5,0,10*ROW('Water Data'!H132)),NA())</f>
        <v>#N/A</v>
      </c>
      <c r="T138" s="433" t="e">
        <f ca="1">+IF(AND(ISNUMBER(OFFSET('Water Data'!$H$7,0,10*ROW('Water Data'!H132))),'Data Summary'!CI138="Yes"),OFFSET('Water Data'!$H$7,0,10*ROW('Water Data'!H132)),NA())</f>
        <v>#N/A</v>
      </c>
      <c r="U138" s="433" t="e">
        <f ca="1">+IF(AND(ISNUMBER(OFFSET('Water Data'!$H$10,0,10*ROW('Water Data'!H132))),'Data Summary'!CJ138="Yes"),OFFSET('Water Data'!$H$10,0,10*ROW('Water Data'!H132)),NA())</f>
        <v>#N/A</v>
      </c>
      <c r="V138" s="205" t="e">
        <f ca="1">+IF(AND(ISNUMBER(OFFSET('Sanitation Data'!$C$5,0,10*ROW('Sanitation Data'!C132))),'Data Summary'!CK138="Yes"),100-OFFSET('Sanitation Data'!$C$5,0,10*ROW('Sanitation Data'!C132)),NA())</f>
        <v>#N/A</v>
      </c>
      <c r="W138" s="205" t="e">
        <f ca="1">+IF(AND(ISNUMBER(OFFSET('Sanitation Data'!$C$7,0,10*ROW('Sanitation Data'!C132))),'Data Summary'!CL138="Yes"),OFFSET('Sanitation Data'!$C$7,0,10*ROW('Sanitation Data'!C132)),NA())</f>
        <v>#N/A</v>
      </c>
      <c r="X138" s="205" t="e">
        <f ca="1">+IF(AND(ISNUMBER(OFFSET('Sanitation Data'!$C$11,0,10*ROW('Sanitation Data'!C132))),'Data Summary'!CM138="Yes"),OFFSET('Sanitation Data'!$C$11,0,10*ROW('Sanitation Data'!C132)),NA())</f>
        <v>#N/A</v>
      </c>
      <c r="Y138" s="205" t="e">
        <f ca="1">+IF(AND(ISNUMBER(OFFSET('Sanitation Data'!$C$12,0,10*ROW('Sanitation Data'!C132))),'Data Summary'!CN138="Yes"),OFFSET('Sanitation Data'!$C$12,0,10*ROW('Sanitation Data'!C132)),NA())</f>
        <v>#N/A</v>
      </c>
      <c r="Z138" s="205" t="e">
        <f ca="1">+IF(AND(ISNUMBER(OFFSET('Sanitation Data'!$C$13,0,10*ROW('Sanitation Data'!C132))),'Data Summary'!CO138="Yes"),OFFSET('Sanitation Data'!$C$13,0,10*ROW('Sanitation Data'!C132)),NA())</f>
        <v>#N/A</v>
      </c>
      <c r="AA138" s="205" t="e">
        <f ca="1">+IF(AND(ISNUMBER(OFFSET('Sanitation Data'!$D$5,0,10*ROW('Sanitation Data'!D132))),'Data Summary'!CP138="Yes"),100-OFFSET('Sanitation Data'!$D$5,0,10*ROW('Sanitation Data'!D132)),NA())</f>
        <v>#N/A</v>
      </c>
      <c r="AB138" s="205" t="e">
        <f ca="1">+IF(AND(ISNUMBER(OFFSET('Sanitation Data'!$D$7,0,10*ROW('Sanitation Data'!D132))),'Data Summary'!CQ138="Yes"),OFFSET('Sanitation Data'!$D$7,0,10*ROW('Sanitation Data'!D132)),NA())</f>
        <v>#N/A</v>
      </c>
      <c r="AC138" s="205" t="e">
        <f ca="1">+IF(AND(ISNUMBER(OFFSET('Sanitation Data'!$D$11,0,10*ROW('Sanitation Data'!D132))),'Data Summary'!CR138="Yes"),OFFSET('Sanitation Data'!$D$11,0,10*ROW('Sanitation Data'!D132)),NA())</f>
        <v>#N/A</v>
      </c>
      <c r="AD138" s="205" t="e">
        <f ca="1">+IF(AND(ISNUMBER(OFFSET('Sanitation Data'!$D$12,0,10*ROW('Sanitation Data'!D132))),'Data Summary'!CS138="Yes"),OFFSET('Sanitation Data'!$D$12,0,10*ROW('Sanitation Data'!D132)),NA())</f>
        <v>#N/A</v>
      </c>
      <c r="AE138" s="205" t="e">
        <f ca="1">+IF(AND(ISNUMBER(OFFSET('Sanitation Data'!$D$13,0,10*ROW('Sanitation Data'!D132))),'Data Summary'!CT138="Yes"),OFFSET('Sanitation Data'!$D$13,0,10*ROW('Sanitation Data'!D132)),NA())</f>
        <v>#N/A</v>
      </c>
      <c r="AF138" s="205" t="e">
        <f ca="1">+IF(AND(ISNUMBER(OFFSET('Sanitation Data'!$E$5,0,10*ROW('Sanitation Data'!E132))),'Data Summary'!CU138="Yes"),100-OFFSET('Sanitation Data'!$E$5,0,10*ROW('Sanitation Data'!E132)),NA())</f>
        <v>#N/A</v>
      </c>
      <c r="AG138" s="205" t="e">
        <f ca="1">+IF(AND(ISNUMBER(OFFSET('Sanitation Data'!$E$7,0,10*ROW('Sanitation Data'!E132))),'Data Summary'!CV138="Yes"),OFFSET('Sanitation Data'!$E$7,0,10*ROW('Sanitation Data'!E132)),NA())</f>
        <v>#N/A</v>
      </c>
      <c r="AH138" s="205" t="e">
        <f ca="1">+IF(AND(ISNUMBER(OFFSET('Sanitation Data'!$E$11,0,10*ROW('Sanitation Data'!E132))),'Data Summary'!CW138="Yes"),OFFSET('Sanitation Data'!$E$11,0,10*ROW('Sanitation Data'!E132)),NA())</f>
        <v>#N/A</v>
      </c>
      <c r="AI138" s="205" t="e">
        <f ca="1">+IF(AND(ISNUMBER(OFFSET('Sanitation Data'!$E$12,0,10*ROW('Sanitation Data'!E132))),'Data Summary'!CX138="Yes"),OFFSET('Sanitation Data'!$E$12,0,10*ROW('Sanitation Data'!E132)),NA())</f>
        <v>#N/A</v>
      </c>
      <c r="AJ138" s="205" t="e">
        <f ca="1">+IF(AND(ISNUMBER(OFFSET('Sanitation Data'!$E$13,0,10*ROW('Sanitation Data'!E132))),'Data Summary'!CY138="Yes"),OFFSET('Sanitation Data'!$E$13,0,10*ROW('Sanitation Data'!E132)),NA())</f>
        <v>#N/A</v>
      </c>
      <c r="AK138" s="205" t="e">
        <f ca="1">+IF(AND(ISNUMBER(OFFSET('Sanitation Data'!$F$5,0,10*ROW('Sanitation Data'!F132))),'Data Summary'!CZ138="Yes"),100-OFFSET('Sanitation Data'!$F$5,0,10*ROW('Sanitation Data'!F132)),NA())</f>
        <v>#N/A</v>
      </c>
      <c r="AL138" s="205" t="e">
        <f ca="1">+IF(AND(ISNUMBER(OFFSET('Sanitation Data'!$F$7,0,10*ROW('Sanitation Data'!F132))),'Data Summary'!DA138="Yes"),OFFSET('Sanitation Data'!$F$7,0,10*ROW('Sanitation Data'!F132)),NA())</f>
        <v>#N/A</v>
      </c>
      <c r="AM138" s="205" t="e">
        <f ca="1">+IF(AND(ISNUMBER(OFFSET('Sanitation Data'!$F$11,0,10*ROW('Sanitation Data'!F132))),'Data Summary'!DB138="Yes"),OFFSET('Sanitation Data'!$F$11,0,10*ROW('Sanitation Data'!F132)),NA())</f>
        <v>#N/A</v>
      </c>
      <c r="AN138" s="205" t="e">
        <f ca="1">+IF(AND(ISNUMBER(OFFSET('Sanitation Data'!$F$12,0,10*ROW('Sanitation Data'!F132))),'Data Summary'!DC138="Yes"),OFFSET('Sanitation Data'!$F$12,0,10*ROW('Sanitation Data'!F132)),NA())</f>
        <v>#N/A</v>
      </c>
      <c r="AO138" s="205" t="e">
        <f ca="1">+IF(AND(ISNUMBER(OFFSET('Sanitation Data'!$F$13,0,10*ROW('Sanitation Data'!F132))),'Data Summary'!DD138="Yes"),OFFSET('Sanitation Data'!$F$13,0,10*ROW('Sanitation Data'!F132)),NA())</f>
        <v>#N/A</v>
      </c>
      <c r="AP138" s="205" t="e">
        <f ca="1">+IF(AND(ISNUMBER(OFFSET('Sanitation Data'!$G$5,0,10*ROW('Sanitation Data'!G132))),'Data Summary'!DE138="Yes"),100-OFFSET('Sanitation Data'!$G$5,0,10*ROW('Sanitation Data'!G132)),NA())</f>
        <v>#N/A</v>
      </c>
      <c r="AQ138" s="205" t="e">
        <f ca="1">+IF(AND(ISNUMBER(OFFSET('Sanitation Data'!$G$7,0,10*ROW('Sanitation Data'!G132))),'Data Summary'!DF138="Yes"),OFFSET('Sanitation Data'!$G$7,0,10*ROW('Sanitation Data'!G132)),NA())</f>
        <v>#N/A</v>
      </c>
      <c r="AR138" s="205" t="e">
        <f ca="1">+IF(AND(ISNUMBER(OFFSET('Sanitation Data'!$G$11,0,10*ROW('Sanitation Data'!G132))),'Data Summary'!DG138="Yes"),OFFSET('Sanitation Data'!$G$11,0,10*ROW('Sanitation Data'!G132)),NA())</f>
        <v>#N/A</v>
      </c>
      <c r="AS138" s="205" t="e">
        <f ca="1">+IF(AND(ISNUMBER(OFFSET('Sanitation Data'!$G$12,0,10*ROW('Sanitation Data'!G132))),'Data Summary'!DH138="Yes"),OFFSET('Sanitation Data'!$G$12,0,10*ROW('Sanitation Data'!G132)),NA())</f>
        <v>#N/A</v>
      </c>
      <c r="AT138" s="205" t="e">
        <f ca="1">+IF(AND(ISNUMBER(OFFSET('Sanitation Data'!$G$13,0,10*ROW('Sanitation Data'!G132))),'Data Summary'!DI138="Yes"),OFFSET('Sanitation Data'!$G$13,0,10*ROW('Sanitation Data'!G132)),NA())</f>
        <v>#N/A</v>
      </c>
      <c r="AU138" s="205" t="e">
        <f ca="1">+IF(AND(ISNUMBER(OFFSET('Sanitation Data'!$H$5,0,10*ROW('Sanitation Data'!H132))),'Data Summary'!DJ138="Yes"),100-OFFSET('Sanitation Data'!$H$5,0,10*ROW('Sanitation Data'!H132)),NA())</f>
        <v>#N/A</v>
      </c>
      <c r="AV138" s="205" t="e">
        <f ca="1">+IF(AND(ISNUMBER(OFFSET('Sanitation Data'!$H$7,0,10*ROW('Sanitation Data'!H132))),'Data Summary'!DK138="Yes"),OFFSET('Sanitation Data'!$H$7,0,10*ROW('Sanitation Data'!H132)),NA())</f>
        <v>#N/A</v>
      </c>
      <c r="AW138" s="205" t="e">
        <f ca="1">+IF(AND(ISNUMBER(OFFSET('Sanitation Data'!$H$11,0,10*ROW('Sanitation Data'!H132))),'Data Summary'!DL138="Yes"),OFFSET('Sanitation Data'!$H$11,0,10*ROW('Sanitation Data'!H132)),NA())</f>
        <v>#N/A</v>
      </c>
      <c r="AX138" s="205" t="e">
        <f ca="1">+IF(AND(ISNUMBER(OFFSET('Sanitation Data'!$H$12,0,10*ROW('Sanitation Data'!H132))),'Data Summary'!DM138="Yes"),OFFSET('Sanitation Data'!$H$12,0,10*ROW('Sanitation Data'!H132)),NA())</f>
        <v>#N/A</v>
      </c>
      <c r="AY138" s="205" t="e">
        <f ca="1">+IF(AND(ISNUMBER(OFFSET('Sanitation Data'!$H$13,0,10*ROW('Sanitation Data'!H132))),'Data Summary'!DN138="Yes"),OFFSET('Sanitation Data'!$H$13,0,10*ROW('Sanitation Data'!H132)),NA())</f>
        <v>#N/A</v>
      </c>
      <c r="AZ138" s="206" t="e">
        <f ca="1">+IF(AND(ISNUMBER(OFFSET('Hygiene Data'!$C$6,0,10*ROW('Hygiene Data'!C132))),'Data Summary'!DO138="Yes"),OFFSET('Hygiene Data'!$C$6,0,10*ROW('Hygiene Data'!C132)),NA())</f>
        <v>#N/A</v>
      </c>
      <c r="BA138" s="206" t="e">
        <f ca="1">+IF(AND(ISNUMBER(OFFSET('Hygiene Data'!$C$8,0,10*ROW('Hygiene Data'!C132))),'Data Summary'!DP138="Yes"),OFFSET('Hygiene Data'!$C$8,0,10*ROW('Hygiene Data'!C132)),NA())</f>
        <v>#N/A</v>
      </c>
      <c r="BB138" s="206" t="e">
        <f ca="1">+IF(AND(ISNUMBER(OFFSET('Hygiene Data'!$C$10,0,10*ROW('Hygiene Data'!C132))),'Data Summary'!DQ138="Yes"),OFFSET('Hygiene Data'!$C$10,0,10*ROW('Hygiene Data'!C132)),NA())</f>
        <v>#N/A</v>
      </c>
      <c r="BC138" s="206" t="e">
        <f ca="1">+IF(AND(ISNUMBER(OFFSET('Hygiene Data'!$D$6,0,10*ROW('Hygiene Data'!D132))),'Data Summary'!DR138="Yes"),OFFSET('Hygiene Data'!$D$6,0,10*ROW('Hygiene Data'!D132)),NA())</f>
        <v>#N/A</v>
      </c>
      <c r="BD138" s="206" t="e">
        <f ca="1">+IF(AND(ISNUMBER(OFFSET('Hygiene Data'!$D$8,0,10*ROW('Hygiene Data'!D132))),'Data Summary'!DS138="Yes"),OFFSET('Hygiene Data'!$D$8,0,10*ROW('Hygiene Data'!D132)),NA())</f>
        <v>#N/A</v>
      </c>
      <c r="BE138" s="206" t="e">
        <f ca="1">+IF(AND(ISNUMBER(OFFSET('Hygiene Data'!$D$10,0,10*ROW('Hygiene Data'!D132))),'Data Summary'!DT138="Yes"),OFFSET('Hygiene Data'!$D$10,0,10*ROW('Hygiene Data'!D132)),NA())</f>
        <v>#N/A</v>
      </c>
      <c r="BF138" s="206" t="e">
        <f ca="1">+IF(AND(ISNUMBER(OFFSET('Hygiene Data'!$E$6,0,10*ROW('Hygiene Data'!E132))),'Data Summary'!DU138="Yes"),OFFSET('Hygiene Data'!$E$6,0,10*ROW('Hygiene Data'!E132)),NA())</f>
        <v>#N/A</v>
      </c>
      <c r="BG138" s="206" t="e">
        <f ca="1">+IF(AND(ISNUMBER(OFFSET('Hygiene Data'!$E$8,0,10*ROW('Hygiene Data'!E132))),'Data Summary'!DV138="Yes"),OFFSET('Hygiene Data'!$E$8,0,10*ROW('Hygiene Data'!E132)),NA())</f>
        <v>#N/A</v>
      </c>
      <c r="BH138" s="206" t="e">
        <f ca="1">+IF(AND(ISNUMBER(OFFSET('Hygiene Data'!$E$10,0,10*ROW('Hygiene Data'!E132))),'Data Summary'!DW138="Yes"),OFFSET('Hygiene Data'!$E$10,0,10*ROW('Hygiene Data'!E132)),NA())</f>
        <v>#N/A</v>
      </c>
      <c r="BI138" s="206" t="e">
        <f ca="1">+IF(AND(ISNUMBER(OFFSET('Hygiene Data'!$F$6,0,10*ROW('Hygiene Data'!F132))),'Data Summary'!DX138="Yes"),OFFSET('Hygiene Data'!$F$6,0,10*ROW('Hygiene Data'!F132)),NA())</f>
        <v>#N/A</v>
      </c>
      <c r="BJ138" s="206" t="e">
        <f ca="1">+IF(AND(ISNUMBER(OFFSET('Hygiene Data'!$F$8,0,10*ROW('Hygiene Data'!F132))),'Data Summary'!DY138="Yes"),OFFSET('Hygiene Data'!$F$8,0,10*ROW('Hygiene Data'!F132)),NA())</f>
        <v>#N/A</v>
      </c>
      <c r="BK138" s="206" t="e">
        <f ca="1">+IF(AND(ISNUMBER(OFFSET('Hygiene Data'!$F$10,0,10*ROW('Hygiene Data'!F132))),'Data Summary'!DZ138="Yes"),OFFSET('Hygiene Data'!$F$10,0,10*ROW('Hygiene Data'!F132)),NA())</f>
        <v>#N/A</v>
      </c>
      <c r="BL138" s="206" t="e">
        <f ca="1">+IF(AND(ISNUMBER(OFFSET('Hygiene Data'!$G$6,0,10*ROW('Hygiene Data'!G132))),'Data Summary'!EA138="Yes"),OFFSET('Hygiene Data'!$G$6,0,10*ROW('Hygiene Data'!G132)),NA())</f>
        <v>#N/A</v>
      </c>
      <c r="BM138" s="206" t="e">
        <f ca="1">+IF(AND(ISNUMBER(OFFSET('Hygiene Data'!$G$8,0,10*ROW('Hygiene Data'!G132))),'Data Summary'!EB138="Yes"),OFFSET('Hygiene Data'!$G$8,0,10*ROW('Hygiene Data'!G132)),NA())</f>
        <v>#N/A</v>
      </c>
      <c r="BN138" s="206" t="e">
        <f ca="1">+IF(AND(ISNUMBER(OFFSET('Hygiene Data'!$G$10,0,10*ROW('Hygiene Data'!G132))),'Data Summary'!EC138="Yes"),OFFSET('Hygiene Data'!$G$10,0,10*ROW('Hygiene Data'!G132)),NA())</f>
        <v>#N/A</v>
      </c>
      <c r="BO138" s="206" t="e">
        <f ca="1">+IF(AND(ISNUMBER(OFFSET('Hygiene Data'!$H$6,0,10*ROW('Hygiene Data'!H132))),'Data Summary'!ED138="Yes"),OFFSET('Hygiene Data'!$H$6,0,10*ROW('Hygiene Data'!H132)),NA())</f>
        <v>#N/A</v>
      </c>
      <c r="BP138" s="206" t="e">
        <f ca="1">+IF(AND(ISNUMBER(OFFSET('Hygiene Data'!$H$8,0,10*ROW('Hygiene Data'!H132))),'Data Summary'!EE138="Yes"),OFFSET('Hygiene Data'!$H$8,0,10*ROW('Hygiene Data'!H132)),NA())</f>
        <v>#N/A</v>
      </c>
      <c r="BQ138" s="206" t="e">
        <f ca="1">+IF(AND(ISNUMBER(OFFSET('Hygiene Data'!$H$10,0,10*ROW('Hygiene Data'!H132))),'Data Summary'!EF138="Yes"),OFFSET('Hygiene Data'!$H$10,0,10*ROW('Hygiene Data'!H132)),NA())</f>
        <v>#N/A</v>
      </c>
    </row>
    <row r="139" spans="1:69" x14ac:dyDescent="0.25">
      <c r="A139" s="59" t="e">
        <f ca="1">+IF(OFFSET('Water Data'!$B$1,0,10*ROW('Water Data'!B133))="",NA(),OFFSET('Water Data'!$B$1,0,10*ROW('Water Data'!B133)))</f>
        <v>#N/A</v>
      </c>
      <c r="B139" s="59" t="e">
        <f ca="1">+IF(OFFSET('Water Data'!$A$3,0,10*ROW('Water Data'!A136))="",NA(),OFFSET('Water Data'!$A$3,0,10*ROW('Water Data'!A136)))</f>
        <v>#N/A</v>
      </c>
      <c r="C139" s="59" t="e">
        <f ca="1">+IF(OFFSET('Water Data'!$C$3,0,10*ROW('Water Data'!C136))="",NA(),OFFSET('Water Data'!$C$3,0,10*ROW('Water Data'!C136)))</f>
        <v>#N/A</v>
      </c>
      <c r="D139" s="433" t="e">
        <f ca="1">+IF(AND(ISNUMBER(OFFSET('Water Data'!$C$5,0,10*ROW('Water Data'!C133))),'Data Summary'!BS139="Yes"),100-OFFSET('Water Data'!$C$5,0,10*ROW('Water Data'!C133)),NA())</f>
        <v>#N/A</v>
      </c>
      <c r="E139" s="433" t="e">
        <f ca="1">+IF(AND(ISNUMBER(OFFSET('Water Data'!$C$7,0,10*ROW('Water Data'!C133))),'Data Summary'!BT139="Yes"),OFFSET('Water Data'!$C$7,0,10*ROW('Water Data'!C133)),NA())</f>
        <v>#N/A</v>
      </c>
      <c r="F139" s="433" t="e">
        <f ca="1">+IF(AND(ISNUMBER(OFFSET('Water Data'!$C$10,0,10*ROW('Water Data'!C133))),'Data Summary'!BU139="Yes"),OFFSET('Water Data'!$C$10,0,10*ROW('Water Data'!C133)),NA())</f>
        <v>#N/A</v>
      </c>
      <c r="G139" s="433" t="e">
        <f ca="1">+IF(AND(ISNUMBER(OFFSET('Water Data'!$D$5,0,10*ROW('Water Data'!D133))),'Data Summary'!BV139="Yes"),100-OFFSET('Water Data'!$D$5,0,10*ROW('Water Data'!D133)),NA())</f>
        <v>#N/A</v>
      </c>
      <c r="H139" s="433" t="e">
        <f ca="1">+IF(AND(ISNUMBER(OFFSET('Water Data'!$D$7,0,10*ROW('Water Data'!D133))),'Data Summary'!BW139="Yes"),OFFSET('Water Data'!$D$7,0,10*ROW('Water Data'!D133)),NA())</f>
        <v>#N/A</v>
      </c>
      <c r="I139" s="433" t="e">
        <f ca="1">+IF(AND(ISNUMBER(OFFSET('Water Data'!$D$10,0,10*ROW('Water Data'!D133))),'Data Summary'!BX139="Yes"),OFFSET('Water Data'!$D$10,0,10*ROW('Water Data'!D133)),NA())</f>
        <v>#N/A</v>
      </c>
      <c r="J139" s="433" t="e">
        <f ca="1">+IF(AND(ISNUMBER(OFFSET('Water Data'!$E$5,0,10*ROW('Water Data'!E133))),'Data Summary'!BY139="Yes"),100-OFFSET('Water Data'!$E$5,0,10*ROW('Water Data'!E133)),NA())</f>
        <v>#N/A</v>
      </c>
      <c r="K139" s="433" t="e">
        <f ca="1">+IF(AND(ISNUMBER(OFFSET('Water Data'!$E$7,0,10*ROW('Water Data'!E133))),'Data Summary'!BZ139="Yes"),OFFSET('Water Data'!$E$7,0,10*ROW('Water Data'!E133)),NA())</f>
        <v>#N/A</v>
      </c>
      <c r="L139" s="433" t="e">
        <f ca="1">+IF(AND(ISNUMBER(OFFSET('Water Data'!$E$10,0,10*ROW('Water Data'!E133))),'Data Summary'!CA139="Yes"),OFFSET('Water Data'!$E$10,0,10*ROW('Water Data'!E133)),NA())</f>
        <v>#N/A</v>
      </c>
      <c r="M139" s="433" t="e">
        <f ca="1">+IF(AND(ISNUMBER(OFFSET('Water Data'!$F$5,0,10*ROW('Water Data'!F133))),'Data Summary'!CB139="Yes"),100-OFFSET('Water Data'!$F$5,0,10*ROW('Water Data'!F133)),NA())</f>
        <v>#N/A</v>
      </c>
      <c r="N139" s="433" t="e">
        <f ca="1">+IF(AND(ISNUMBER(OFFSET('Water Data'!$F$7,0,10*ROW('Water Data'!F133))),'Data Summary'!CC139="Yes"),OFFSET('Water Data'!$F$7,0,10*ROW('Water Data'!F133)),NA())</f>
        <v>#N/A</v>
      </c>
      <c r="O139" s="433" t="e">
        <f ca="1">+IF(AND(ISNUMBER(OFFSET('Water Data'!$F$10,0,10*ROW('Water Data'!F133))),'Data Summary'!CD139="Yes"),OFFSET('Water Data'!$F$10,0,10*ROW('Water Data'!F133)),NA())</f>
        <v>#N/A</v>
      </c>
      <c r="P139" s="433" t="e">
        <f ca="1">+IF(AND(ISNUMBER(OFFSET('Water Data'!$G$5,0,10*ROW('Water Data'!G133))),'Data Summary'!CE139="Yes"),100-OFFSET('Water Data'!$G$5,0,10*ROW('Water Data'!G133)),NA())</f>
        <v>#N/A</v>
      </c>
      <c r="Q139" s="433" t="e">
        <f ca="1">+IF(AND(ISNUMBER(OFFSET('Water Data'!$G$7,0,10*ROW('Water Data'!G133))),'Data Summary'!CF139="Yes"),OFFSET('Water Data'!$G$7,0,10*ROW('Water Data'!G133)),NA())</f>
        <v>#N/A</v>
      </c>
      <c r="R139" s="433" t="e">
        <f ca="1">+IF(AND(ISNUMBER(OFFSET('Water Data'!$G$10,0,10*ROW('Water Data'!G133))),'Data Summary'!CG139="Yes"),OFFSET('Water Data'!$G$10,0,10*ROW('Water Data'!G133)),NA())</f>
        <v>#N/A</v>
      </c>
      <c r="S139" s="433" t="e">
        <f ca="1">+IF(AND(ISNUMBER(OFFSET('Water Data'!$H$5,0,10*ROW('Water Data'!H133))),'Data Summary'!CH139="Yes"),100-OFFSET('Water Data'!$H$5,0,10*ROW('Water Data'!H133)),NA())</f>
        <v>#N/A</v>
      </c>
      <c r="T139" s="433" t="e">
        <f ca="1">+IF(AND(ISNUMBER(OFFSET('Water Data'!$H$7,0,10*ROW('Water Data'!H133))),'Data Summary'!CI139="Yes"),OFFSET('Water Data'!$H$7,0,10*ROW('Water Data'!H133)),NA())</f>
        <v>#N/A</v>
      </c>
      <c r="U139" s="433" t="e">
        <f ca="1">+IF(AND(ISNUMBER(OFFSET('Water Data'!$H$10,0,10*ROW('Water Data'!H133))),'Data Summary'!CJ139="Yes"),OFFSET('Water Data'!$H$10,0,10*ROW('Water Data'!H133)),NA())</f>
        <v>#N/A</v>
      </c>
      <c r="V139" s="205" t="e">
        <f ca="1">+IF(AND(ISNUMBER(OFFSET('Sanitation Data'!$C$5,0,10*ROW('Sanitation Data'!C133))),'Data Summary'!CK139="Yes"),100-OFFSET('Sanitation Data'!$C$5,0,10*ROW('Sanitation Data'!C133)),NA())</f>
        <v>#N/A</v>
      </c>
      <c r="W139" s="205" t="e">
        <f ca="1">+IF(AND(ISNUMBER(OFFSET('Sanitation Data'!$C$7,0,10*ROW('Sanitation Data'!C133))),'Data Summary'!CL139="Yes"),OFFSET('Sanitation Data'!$C$7,0,10*ROW('Sanitation Data'!C133)),NA())</f>
        <v>#N/A</v>
      </c>
      <c r="X139" s="205" t="e">
        <f ca="1">+IF(AND(ISNUMBER(OFFSET('Sanitation Data'!$C$11,0,10*ROW('Sanitation Data'!C133))),'Data Summary'!CM139="Yes"),OFFSET('Sanitation Data'!$C$11,0,10*ROW('Sanitation Data'!C133)),NA())</f>
        <v>#N/A</v>
      </c>
      <c r="Y139" s="205" t="e">
        <f ca="1">+IF(AND(ISNUMBER(OFFSET('Sanitation Data'!$C$12,0,10*ROW('Sanitation Data'!C133))),'Data Summary'!CN139="Yes"),OFFSET('Sanitation Data'!$C$12,0,10*ROW('Sanitation Data'!C133)),NA())</f>
        <v>#N/A</v>
      </c>
      <c r="Z139" s="205" t="e">
        <f ca="1">+IF(AND(ISNUMBER(OFFSET('Sanitation Data'!$C$13,0,10*ROW('Sanitation Data'!C133))),'Data Summary'!CO139="Yes"),OFFSET('Sanitation Data'!$C$13,0,10*ROW('Sanitation Data'!C133)),NA())</f>
        <v>#N/A</v>
      </c>
      <c r="AA139" s="205" t="e">
        <f ca="1">+IF(AND(ISNUMBER(OFFSET('Sanitation Data'!$D$5,0,10*ROW('Sanitation Data'!D133))),'Data Summary'!CP139="Yes"),100-OFFSET('Sanitation Data'!$D$5,0,10*ROW('Sanitation Data'!D133)),NA())</f>
        <v>#N/A</v>
      </c>
      <c r="AB139" s="205" t="e">
        <f ca="1">+IF(AND(ISNUMBER(OFFSET('Sanitation Data'!$D$7,0,10*ROW('Sanitation Data'!D133))),'Data Summary'!CQ139="Yes"),OFFSET('Sanitation Data'!$D$7,0,10*ROW('Sanitation Data'!D133)),NA())</f>
        <v>#N/A</v>
      </c>
      <c r="AC139" s="205" t="e">
        <f ca="1">+IF(AND(ISNUMBER(OFFSET('Sanitation Data'!$D$11,0,10*ROW('Sanitation Data'!D133))),'Data Summary'!CR139="Yes"),OFFSET('Sanitation Data'!$D$11,0,10*ROW('Sanitation Data'!D133)),NA())</f>
        <v>#N/A</v>
      </c>
      <c r="AD139" s="205" t="e">
        <f ca="1">+IF(AND(ISNUMBER(OFFSET('Sanitation Data'!$D$12,0,10*ROW('Sanitation Data'!D133))),'Data Summary'!CS139="Yes"),OFFSET('Sanitation Data'!$D$12,0,10*ROW('Sanitation Data'!D133)),NA())</f>
        <v>#N/A</v>
      </c>
      <c r="AE139" s="205" t="e">
        <f ca="1">+IF(AND(ISNUMBER(OFFSET('Sanitation Data'!$D$13,0,10*ROW('Sanitation Data'!D133))),'Data Summary'!CT139="Yes"),OFFSET('Sanitation Data'!$D$13,0,10*ROW('Sanitation Data'!D133)),NA())</f>
        <v>#N/A</v>
      </c>
      <c r="AF139" s="205" t="e">
        <f ca="1">+IF(AND(ISNUMBER(OFFSET('Sanitation Data'!$E$5,0,10*ROW('Sanitation Data'!E133))),'Data Summary'!CU139="Yes"),100-OFFSET('Sanitation Data'!$E$5,0,10*ROW('Sanitation Data'!E133)),NA())</f>
        <v>#N/A</v>
      </c>
      <c r="AG139" s="205" t="e">
        <f ca="1">+IF(AND(ISNUMBER(OFFSET('Sanitation Data'!$E$7,0,10*ROW('Sanitation Data'!E133))),'Data Summary'!CV139="Yes"),OFFSET('Sanitation Data'!$E$7,0,10*ROW('Sanitation Data'!E133)),NA())</f>
        <v>#N/A</v>
      </c>
      <c r="AH139" s="205" t="e">
        <f ca="1">+IF(AND(ISNUMBER(OFFSET('Sanitation Data'!$E$11,0,10*ROW('Sanitation Data'!E133))),'Data Summary'!CW139="Yes"),OFFSET('Sanitation Data'!$E$11,0,10*ROW('Sanitation Data'!E133)),NA())</f>
        <v>#N/A</v>
      </c>
      <c r="AI139" s="205" t="e">
        <f ca="1">+IF(AND(ISNUMBER(OFFSET('Sanitation Data'!$E$12,0,10*ROW('Sanitation Data'!E133))),'Data Summary'!CX139="Yes"),OFFSET('Sanitation Data'!$E$12,0,10*ROW('Sanitation Data'!E133)),NA())</f>
        <v>#N/A</v>
      </c>
      <c r="AJ139" s="205" t="e">
        <f ca="1">+IF(AND(ISNUMBER(OFFSET('Sanitation Data'!$E$13,0,10*ROW('Sanitation Data'!E133))),'Data Summary'!CY139="Yes"),OFFSET('Sanitation Data'!$E$13,0,10*ROW('Sanitation Data'!E133)),NA())</f>
        <v>#N/A</v>
      </c>
      <c r="AK139" s="205" t="e">
        <f ca="1">+IF(AND(ISNUMBER(OFFSET('Sanitation Data'!$F$5,0,10*ROW('Sanitation Data'!F133))),'Data Summary'!CZ139="Yes"),100-OFFSET('Sanitation Data'!$F$5,0,10*ROW('Sanitation Data'!F133)),NA())</f>
        <v>#N/A</v>
      </c>
      <c r="AL139" s="205" t="e">
        <f ca="1">+IF(AND(ISNUMBER(OFFSET('Sanitation Data'!$F$7,0,10*ROW('Sanitation Data'!F133))),'Data Summary'!DA139="Yes"),OFFSET('Sanitation Data'!$F$7,0,10*ROW('Sanitation Data'!F133)),NA())</f>
        <v>#N/A</v>
      </c>
      <c r="AM139" s="205" t="e">
        <f ca="1">+IF(AND(ISNUMBER(OFFSET('Sanitation Data'!$F$11,0,10*ROW('Sanitation Data'!F133))),'Data Summary'!DB139="Yes"),OFFSET('Sanitation Data'!$F$11,0,10*ROW('Sanitation Data'!F133)),NA())</f>
        <v>#N/A</v>
      </c>
      <c r="AN139" s="205" t="e">
        <f ca="1">+IF(AND(ISNUMBER(OFFSET('Sanitation Data'!$F$12,0,10*ROW('Sanitation Data'!F133))),'Data Summary'!DC139="Yes"),OFFSET('Sanitation Data'!$F$12,0,10*ROW('Sanitation Data'!F133)),NA())</f>
        <v>#N/A</v>
      </c>
      <c r="AO139" s="205" t="e">
        <f ca="1">+IF(AND(ISNUMBER(OFFSET('Sanitation Data'!$F$13,0,10*ROW('Sanitation Data'!F133))),'Data Summary'!DD139="Yes"),OFFSET('Sanitation Data'!$F$13,0,10*ROW('Sanitation Data'!F133)),NA())</f>
        <v>#N/A</v>
      </c>
      <c r="AP139" s="205" t="e">
        <f ca="1">+IF(AND(ISNUMBER(OFFSET('Sanitation Data'!$G$5,0,10*ROW('Sanitation Data'!G133))),'Data Summary'!DE139="Yes"),100-OFFSET('Sanitation Data'!$G$5,0,10*ROW('Sanitation Data'!G133)),NA())</f>
        <v>#N/A</v>
      </c>
      <c r="AQ139" s="205" t="e">
        <f ca="1">+IF(AND(ISNUMBER(OFFSET('Sanitation Data'!$G$7,0,10*ROW('Sanitation Data'!G133))),'Data Summary'!DF139="Yes"),OFFSET('Sanitation Data'!$G$7,0,10*ROW('Sanitation Data'!G133)),NA())</f>
        <v>#N/A</v>
      </c>
      <c r="AR139" s="205" t="e">
        <f ca="1">+IF(AND(ISNUMBER(OFFSET('Sanitation Data'!$G$11,0,10*ROW('Sanitation Data'!G133))),'Data Summary'!DG139="Yes"),OFFSET('Sanitation Data'!$G$11,0,10*ROW('Sanitation Data'!G133)),NA())</f>
        <v>#N/A</v>
      </c>
      <c r="AS139" s="205" t="e">
        <f ca="1">+IF(AND(ISNUMBER(OFFSET('Sanitation Data'!$G$12,0,10*ROW('Sanitation Data'!G133))),'Data Summary'!DH139="Yes"),OFFSET('Sanitation Data'!$G$12,0,10*ROW('Sanitation Data'!G133)),NA())</f>
        <v>#N/A</v>
      </c>
      <c r="AT139" s="205" t="e">
        <f ca="1">+IF(AND(ISNUMBER(OFFSET('Sanitation Data'!$G$13,0,10*ROW('Sanitation Data'!G133))),'Data Summary'!DI139="Yes"),OFFSET('Sanitation Data'!$G$13,0,10*ROW('Sanitation Data'!G133)),NA())</f>
        <v>#N/A</v>
      </c>
      <c r="AU139" s="205" t="e">
        <f ca="1">+IF(AND(ISNUMBER(OFFSET('Sanitation Data'!$H$5,0,10*ROW('Sanitation Data'!H133))),'Data Summary'!DJ139="Yes"),100-OFFSET('Sanitation Data'!$H$5,0,10*ROW('Sanitation Data'!H133)),NA())</f>
        <v>#N/A</v>
      </c>
      <c r="AV139" s="205" t="e">
        <f ca="1">+IF(AND(ISNUMBER(OFFSET('Sanitation Data'!$H$7,0,10*ROW('Sanitation Data'!H133))),'Data Summary'!DK139="Yes"),OFFSET('Sanitation Data'!$H$7,0,10*ROW('Sanitation Data'!H133)),NA())</f>
        <v>#N/A</v>
      </c>
      <c r="AW139" s="205" t="e">
        <f ca="1">+IF(AND(ISNUMBER(OFFSET('Sanitation Data'!$H$11,0,10*ROW('Sanitation Data'!H133))),'Data Summary'!DL139="Yes"),OFFSET('Sanitation Data'!$H$11,0,10*ROW('Sanitation Data'!H133)),NA())</f>
        <v>#N/A</v>
      </c>
      <c r="AX139" s="205" t="e">
        <f ca="1">+IF(AND(ISNUMBER(OFFSET('Sanitation Data'!$H$12,0,10*ROW('Sanitation Data'!H133))),'Data Summary'!DM139="Yes"),OFFSET('Sanitation Data'!$H$12,0,10*ROW('Sanitation Data'!H133)),NA())</f>
        <v>#N/A</v>
      </c>
      <c r="AY139" s="205" t="e">
        <f ca="1">+IF(AND(ISNUMBER(OFFSET('Sanitation Data'!$H$13,0,10*ROW('Sanitation Data'!H133))),'Data Summary'!DN139="Yes"),OFFSET('Sanitation Data'!$H$13,0,10*ROW('Sanitation Data'!H133)),NA())</f>
        <v>#N/A</v>
      </c>
      <c r="AZ139" s="206" t="e">
        <f ca="1">+IF(AND(ISNUMBER(OFFSET('Hygiene Data'!$C$6,0,10*ROW('Hygiene Data'!C133))),'Data Summary'!DO139="Yes"),OFFSET('Hygiene Data'!$C$6,0,10*ROW('Hygiene Data'!C133)),NA())</f>
        <v>#N/A</v>
      </c>
      <c r="BA139" s="206" t="e">
        <f ca="1">+IF(AND(ISNUMBER(OFFSET('Hygiene Data'!$C$8,0,10*ROW('Hygiene Data'!C133))),'Data Summary'!DP139="Yes"),OFFSET('Hygiene Data'!$C$8,0,10*ROW('Hygiene Data'!C133)),NA())</f>
        <v>#N/A</v>
      </c>
      <c r="BB139" s="206" t="e">
        <f ca="1">+IF(AND(ISNUMBER(OFFSET('Hygiene Data'!$C$10,0,10*ROW('Hygiene Data'!C133))),'Data Summary'!DQ139="Yes"),OFFSET('Hygiene Data'!$C$10,0,10*ROW('Hygiene Data'!C133)),NA())</f>
        <v>#N/A</v>
      </c>
      <c r="BC139" s="206" t="e">
        <f ca="1">+IF(AND(ISNUMBER(OFFSET('Hygiene Data'!$D$6,0,10*ROW('Hygiene Data'!D133))),'Data Summary'!DR139="Yes"),OFFSET('Hygiene Data'!$D$6,0,10*ROW('Hygiene Data'!D133)),NA())</f>
        <v>#N/A</v>
      </c>
      <c r="BD139" s="206" t="e">
        <f ca="1">+IF(AND(ISNUMBER(OFFSET('Hygiene Data'!$D$8,0,10*ROW('Hygiene Data'!D133))),'Data Summary'!DS139="Yes"),OFFSET('Hygiene Data'!$D$8,0,10*ROW('Hygiene Data'!D133)),NA())</f>
        <v>#N/A</v>
      </c>
      <c r="BE139" s="206" t="e">
        <f ca="1">+IF(AND(ISNUMBER(OFFSET('Hygiene Data'!$D$10,0,10*ROW('Hygiene Data'!D133))),'Data Summary'!DT139="Yes"),OFFSET('Hygiene Data'!$D$10,0,10*ROW('Hygiene Data'!D133)),NA())</f>
        <v>#N/A</v>
      </c>
      <c r="BF139" s="206" t="e">
        <f ca="1">+IF(AND(ISNUMBER(OFFSET('Hygiene Data'!$E$6,0,10*ROW('Hygiene Data'!E133))),'Data Summary'!DU139="Yes"),OFFSET('Hygiene Data'!$E$6,0,10*ROW('Hygiene Data'!E133)),NA())</f>
        <v>#N/A</v>
      </c>
      <c r="BG139" s="206" t="e">
        <f ca="1">+IF(AND(ISNUMBER(OFFSET('Hygiene Data'!$E$8,0,10*ROW('Hygiene Data'!E133))),'Data Summary'!DV139="Yes"),OFFSET('Hygiene Data'!$E$8,0,10*ROW('Hygiene Data'!E133)),NA())</f>
        <v>#N/A</v>
      </c>
      <c r="BH139" s="206" t="e">
        <f ca="1">+IF(AND(ISNUMBER(OFFSET('Hygiene Data'!$E$10,0,10*ROW('Hygiene Data'!E133))),'Data Summary'!DW139="Yes"),OFFSET('Hygiene Data'!$E$10,0,10*ROW('Hygiene Data'!E133)),NA())</f>
        <v>#N/A</v>
      </c>
      <c r="BI139" s="206" t="e">
        <f ca="1">+IF(AND(ISNUMBER(OFFSET('Hygiene Data'!$F$6,0,10*ROW('Hygiene Data'!F133))),'Data Summary'!DX139="Yes"),OFFSET('Hygiene Data'!$F$6,0,10*ROW('Hygiene Data'!F133)),NA())</f>
        <v>#N/A</v>
      </c>
      <c r="BJ139" s="206" t="e">
        <f ca="1">+IF(AND(ISNUMBER(OFFSET('Hygiene Data'!$F$8,0,10*ROW('Hygiene Data'!F133))),'Data Summary'!DY139="Yes"),OFFSET('Hygiene Data'!$F$8,0,10*ROW('Hygiene Data'!F133)),NA())</f>
        <v>#N/A</v>
      </c>
      <c r="BK139" s="206" t="e">
        <f ca="1">+IF(AND(ISNUMBER(OFFSET('Hygiene Data'!$F$10,0,10*ROW('Hygiene Data'!F133))),'Data Summary'!DZ139="Yes"),OFFSET('Hygiene Data'!$F$10,0,10*ROW('Hygiene Data'!F133)),NA())</f>
        <v>#N/A</v>
      </c>
      <c r="BL139" s="206" t="e">
        <f ca="1">+IF(AND(ISNUMBER(OFFSET('Hygiene Data'!$G$6,0,10*ROW('Hygiene Data'!G133))),'Data Summary'!EA139="Yes"),OFFSET('Hygiene Data'!$G$6,0,10*ROW('Hygiene Data'!G133)),NA())</f>
        <v>#N/A</v>
      </c>
      <c r="BM139" s="206" t="e">
        <f ca="1">+IF(AND(ISNUMBER(OFFSET('Hygiene Data'!$G$8,0,10*ROW('Hygiene Data'!G133))),'Data Summary'!EB139="Yes"),OFFSET('Hygiene Data'!$G$8,0,10*ROW('Hygiene Data'!G133)),NA())</f>
        <v>#N/A</v>
      </c>
      <c r="BN139" s="206" t="e">
        <f ca="1">+IF(AND(ISNUMBER(OFFSET('Hygiene Data'!$G$10,0,10*ROW('Hygiene Data'!G133))),'Data Summary'!EC139="Yes"),OFFSET('Hygiene Data'!$G$10,0,10*ROW('Hygiene Data'!G133)),NA())</f>
        <v>#N/A</v>
      </c>
      <c r="BO139" s="206" t="e">
        <f ca="1">+IF(AND(ISNUMBER(OFFSET('Hygiene Data'!$H$6,0,10*ROW('Hygiene Data'!H133))),'Data Summary'!ED139="Yes"),OFFSET('Hygiene Data'!$H$6,0,10*ROW('Hygiene Data'!H133)),NA())</f>
        <v>#N/A</v>
      </c>
      <c r="BP139" s="206" t="e">
        <f ca="1">+IF(AND(ISNUMBER(OFFSET('Hygiene Data'!$H$8,0,10*ROW('Hygiene Data'!H133))),'Data Summary'!EE139="Yes"),OFFSET('Hygiene Data'!$H$8,0,10*ROW('Hygiene Data'!H133)),NA())</f>
        <v>#N/A</v>
      </c>
      <c r="BQ139" s="206" t="e">
        <f ca="1">+IF(AND(ISNUMBER(OFFSET('Hygiene Data'!$H$10,0,10*ROW('Hygiene Data'!H133))),'Data Summary'!EF139="Yes"),OFFSET('Hygiene Data'!$H$10,0,10*ROW('Hygiene Data'!H133)),NA())</f>
        <v>#N/A</v>
      </c>
    </row>
    <row r="140" spans="1:69" x14ac:dyDescent="0.25">
      <c r="A140" s="59" t="e">
        <f ca="1">+IF(OFFSET('Water Data'!$B$1,0,10*ROW('Water Data'!B134))="",NA(),OFFSET('Water Data'!$B$1,0,10*ROW('Water Data'!B134)))</f>
        <v>#N/A</v>
      </c>
      <c r="B140" s="59" t="e">
        <f ca="1">+IF(OFFSET('Water Data'!$A$3,0,10*ROW('Water Data'!A137))="",NA(),OFFSET('Water Data'!$A$3,0,10*ROW('Water Data'!A137)))</f>
        <v>#N/A</v>
      </c>
      <c r="C140" s="59" t="e">
        <f ca="1">+IF(OFFSET('Water Data'!$C$3,0,10*ROW('Water Data'!C137))="",NA(),OFFSET('Water Data'!$C$3,0,10*ROW('Water Data'!C137)))</f>
        <v>#N/A</v>
      </c>
      <c r="D140" s="433" t="e">
        <f ca="1">+IF(AND(ISNUMBER(OFFSET('Water Data'!$C$5,0,10*ROW('Water Data'!C134))),'Data Summary'!BS140="Yes"),100-OFFSET('Water Data'!$C$5,0,10*ROW('Water Data'!C134)),NA())</f>
        <v>#N/A</v>
      </c>
      <c r="E140" s="433" t="e">
        <f ca="1">+IF(AND(ISNUMBER(OFFSET('Water Data'!$C$7,0,10*ROW('Water Data'!C134))),'Data Summary'!BT140="Yes"),OFFSET('Water Data'!$C$7,0,10*ROW('Water Data'!C134)),NA())</f>
        <v>#N/A</v>
      </c>
      <c r="F140" s="433" t="e">
        <f ca="1">+IF(AND(ISNUMBER(OFFSET('Water Data'!$C$10,0,10*ROW('Water Data'!C134))),'Data Summary'!BU140="Yes"),OFFSET('Water Data'!$C$10,0,10*ROW('Water Data'!C134)),NA())</f>
        <v>#N/A</v>
      </c>
      <c r="G140" s="433" t="e">
        <f ca="1">+IF(AND(ISNUMBER(OFFSET('Water Data'!$D$5,0,10*ROW('Water Data'!D134))),'Data Summary'!BV140="Yes"),100-OFFSET('Water Data'!$D$5,0,10*ROW('Water Data'!D134)),NA())</f>
        <v>#N/A</v>
      </c>
      <c r="H140" s="433" t="e">
        <f ca="1">+IF(AND(ISNUMBER(OFFSET('Water Data'!$D$7,0,10*ROW('Water Data'!D134))),'Data Summary'!BW140="Yes"),OFFSET('Water Data'!$D$7,0,10*ROW('Water Data'!D134)),NA())</f>
        <v>#N/A</v>
      </c>
      <c r="I140" s="433" t="e">
        <f ca="1">+IF(AND(ISNUMBER(OFFSET('Water Data'!$D$10,0,10*ROW('Water Data'!D134))),'Data Summary'!BX140="Yes"),OFFSET('Water Data'!$D$10,0,10*ROW('Water Data'!D134)),NA())</f>
        <v>#N/A</v>
      </c>
      <c r="J140" s="433" t="e">
        <f ca="1">+IF(AND(ISNUMBER(OFFSET('Water Data'!$E$5,0,10*ROW('Water Data'!E134))),'Data Summary'!BY140="Yes"),100-OFFSET('Water Data'!$E$5,0,10*ROW('Water Data'!E134)),NA())</f>
        <v>#N/A</v>
      </c>
      <c r="K140" s="433" t="e">
        <f ca="1">+IF(AND(ISNUMBER(OFFSET('Water Data'!$E$7,0,10*ROW('Water Data'!E134))),'Data Summary'!BZ140="Yes"),OFFSET('Water Data'!$E$7,0,10*ROW('Water Data'!E134)),NA())</f>
        <v>#N/A</v>
      </c>
      <c r="L140" s="433" t="e">
        <f ca="1">+IF(AND(ISNUMBER(OFFSET('Water Data'!$E$10,0,10*ROW('Water Data'!E134))),'Data Summary'!CA140="Yes"),OFFSET('Water Data'!$E$10,0,10*ROW('Water Data'!E134)),NA())</f>
        <v>#N/A</v>
      </c>
      <c r="M140" s="433" t="e">
        <f ca="1">+IF(AND(ISNUMBER(OFFSET('Water Data'!$F$5,0,10*ROW('Water Data'!F134))),'Data Summary'!CB140="Yes"),100-OFFSET('Water Data'!$F$5,0,10*ROW('Water Data'!F134)),NA())</f>
        <v>#N/A</v>
      </c>
      <c r="N140" s="433" t="e">
        <f ca="1">+IF(AND(ISNUMBER(OFFSET('Water Data'!$F$7,0,10*ROW('Water Data'!F134))),'Data Summary'!CC140="Yes"),OFFSET('Water Data'!$F$7,0,10*ROW('Water Data'!F134)),NA())</f>
        <v>#N/A</v>
      </c>
      <c r="O140" s="433" t="e">
        <f ca="1">+IF(AND(ISNUMBER(OFFSET('Water Data'!$F$10,0,10*ROW('Water Data'!F134))),'Data Summary'!CD140="Yes"),OFFSET('Water Data'!$F$10,0,10*ROW('Water Data'!F134)),NA())</f>
        <v>#N/A</v>
      </c>
      <c r="P140" s="433" t="e">
        <f ca="1">+IF(AND(ISNUMBER(OFFSET('Water Data'!$G$5,0,10*ROW('Water Data'!G134))),'Data Summary'!CE140="Yes"),100-OFFSET('Water Data'!$G$5,0,10*ROW('Water Data'!G134)),NA())</f>
        <v>#N/A</v>
      </c>
      <c r="Q140" s="433" t="e">
        <f ca="1">+IF(AND(ISNUMBER(OFFSET('Water Data'!$G$7,0,10*ROW('Water Data'!G134))),'Data Summary'!CF140="Yes"),OFFSET('Water Data'!$G$7,0,10*ROW('Water Data'!G134)),NA())</f>
        <v>#N/A</v>
      </c>
      <c r="R140" s="433" t="e">
        <f ca="1">+IF(AND(ISNUMBER(OFFSET('Water Data'!$G$10,0,10*ROW('Water Data'!G134))),'Data Summary'!CG140="Yes"),OFFSET('Water Data'!$G$10,0,10*ROW('Water Data'!G134)),NA())</f>
        <v>#N/A</v>
      </c>
      <c r="S140" s="433" t="e">
        <f ca="1">+IF(AND(ISNUMBER(OFFSET('Water Data'!$H$5,0,10*ROW('Water Data'!H134))),'Data Summary'!CH140="Yes"),100-OFFSET('Water Data'!$H$5,0,10*ROW('Water Data'!H134)),NA())</f>
        <v>#N/A</v>
      </c>
      <c r="T140" s="433" t="e">
        <f ca="1">+IF(AND(ISNUMBER(OFFSET('Water Data'!$H$7,0,10*ROW('Water Data'!H134))),'Data Summary'!CI140="Yes"),OFFSET('Water Data'!$H$7,0,10*ROW('Water Data'!H134)),NA())</f>
        <v>#N/A</v>
      </c>
      <c r="U140" s="433" t="e">
        <f ca="1">+IF(AND(ISNUMBER(OFFSET('Water Data'!$H$10,0,10*ROW('Water Data'!H134))),'Data Summary'!CJ140="Yes"),OFFSET('Water Data'!$H$10,0,10*ROW('Water Data'!H134)),NA())</f>
        <v>#N/A</v>
      </c>
      <c r="V140" s="205" t="e">
        <f ca="1">+IF(AND(ISNUMBER(OFFSET('Sanitation Data'!$C$5,0,10*ROW('Sanitation Data'!C134))),'Data Summary'!CK140="Yes"),100-OFFSET('Sanitation Data'!$C$5,0,10*ROW('Sanitation Data'!C134)),NA())</f>
        <v>#N/A</v>
      </c>
      <c r="W140" s="205" t="e">
        <f ca="1">+IF(AND(ISNUMBER(OFFSET('Sanitation Data'!$C$7,0,10*ROW('Sanitation Data'!C134))),'Data Summary'!CL140="Yes"),OFFSET('Sanitation Data'!$C$7,0,10*ROW('Sanitation Data'!C134)),NA())</f>
        <v>#N/A</v>
      </c>
      <c r="X140" s="205" t="e">
        <f ca="1">+IF(AND(ISNUMBER(OFFSET('Sanitation Data'!$C$11,0,10*ROW('Sanitation Data'!C134))),'Data Summary'!CM140="Yes"),OFFSET('Sanitation Data'!$C$11,0,10*ROW('Sanitation Data'!C134)),NA())</f>
        <v>#N/A</v>
      </c>
      <c r="Y140" s="205" t="e">
        <f ca="1">+IF(AND(ISNUMBER(OFFSET('Sanitation Data'!$C$12,0,10*ROW('Sanitation Data'!C134))),'Data Summary'!CN140="Yes"),OFFSET('Sanitation Data'!$C$12,0,10*ROW('Sanitation Data'!C134)),NA())</f>
        <v>#N/A</v>
      </c>
      <c r="Z140" s="205" t="e">
        <f ca="1">+IF(AND(ISNUMBER(OFFSET('Sanitation Data'!$C$13,0,10*ROW('Sanitation Data'!C134))),'Data Summary'!CO140="Yes"),OFFSET('Sanitation Data'!$C$13,0,10*ROW('Sanitation Data'!C134)),NA())</f>
        <v>#N/A</v>
      </c>
      <c r="AA140" s="205" t="e">
        <f ca="1">+IF(AND(ISNUMBER(OFFSET('Sanitation Data'!$D$5,0,10*ROW('Sanitation Data'!D134))),'Data Summary'!CP140="Yes"),100-OFFSET('Sanitation Data'!$D$5,0,10*ROW('Sanitation Data'!D134)),NA())</f>
        <v>#N/A</v>
      </c>
      <c r="AB140" s="205" t="e">
        <f ca="1">+IF(AND(ISNUMBER(OFFSET('Sanitation Data'!$D$7,0,10*ROW('Sanitation Data'!D134))),'Data Summary'!CQ140="Yes"),OFFSET('Sanitation Data'!$D$7,0,10*ROW('Sanitation Data'!D134)),NA())</f>
        <v>#N/A</v>
      </c>
      <c r="AC140" s="205" t="e">
        <f ca="1">+IF(AND(ISNUMBER(OFFSET('Sanitation Data'!$D$11,0,10*ROW('Sanitation Data'!D134))),'Data Summary'!CR140="Yes"),OFFSET('Sanitation Data'!$D$11,0,10*ROW('Sanitation Data'!D134)),NA())</f>
        <v>#N/A</v>
      </c>
      <c r="AD140" s="205" t="e">
        <f ca="1">+IF(AND(ISNUMBER(OFFSET('Sanitation Data'!$D$12,0,10*ROW('Sanitation Data'!D134))),'Data Summary'!CS140="Yes"),OFFSET('Sanitation Data'!$D$12,0,10*ROW('Sanitation Data'!D134)),NA())</f>
        <v>#N/A</v>
      </c>
      <c r="AE140" s="205" t="e">
        <f ca="1">+IF(AND(ISNUMBER(OFFSET('Sanitation Data'!$D$13,0,10*ROW('Sanitation Data'!D134))),'Data Summary'!CT140="Yes"),OFFSET('Sanitation Data'!$D$13,0,10*ROW('Sanitation Data'!D134)),NA())</f>
        <v>#N/A</v>
      </c>
      <c r="AF140" s="205" t="e">
        <f ca="1">+IF(AND(ISNUMBER(OFFSET('Sanitation Data'!$E$5,0,10*ROW('Sanitation Data'!E134))),'Data Summary'!CU140="Yes"),100-OFFSET('Sanitation Data'!$E$5,0,10*ROW('Sanitation Data'!E134)),NA())</f>
        <v>#N/A</v>
      </c>
      <c r="AG140" s="205" t="e">
        <f ca="1">+IF(AND(ISNUMBER(OFFSET('Sanitation Data'!$E$7,0,10*ROW('Sanitation Data'!E134))),'Data Summary'!CV140="Yes"),OFFSET('Sanitation Data'!$E$7,0,10*ROW('Sanitation Data'!E134)),NA())</f>
        <v>#N/A</v>
      </c>
      <c r="AH140" s="205" t="e">
        <f ca="1">+IF(AND(ISNUMBER(OFFSET('Sanitation Data'!$E$11,0,10*ROW('Sanitation Data'!E134))),'Data Summary'!CW140="Yes"),OFFSET('Sanitation Data'!$E$11,0,10*ROW('Sanitation Data'!E134)),NA())</f>
        <v>#N/A</v>
      </c>
      <c r="AI140" s="205" t="e">
        <f ca="1">+IF(AND(ISNUMBER(OFFSET('Sanitation Data'!$E$12,0,10*ROW('Sanitation Data'!E134))),'Data Summary'!CX140="Yes"),OFFSET('Sanitation Data'!$E$12,0,10*ROW('Sanitation Data'!E134)),NA())</f>
        <v>#N/A</v>
      </c>
      <c r="AJ140" s="205" t="e">
        <f ca="1">+IF(AND(ISNUMBER(OFFSET('Sanitation Data'!$E$13,0,10*ROW('Sanitation Data'!E134))),'Data Summary'!CY140="Yes"),OFFSET('Sanitation Data'!$E$13,0,10*ROW('Sanitation Data'!E134)),NA())</f>
        <v>#N/A</v>
      </c>
      <c r="AK140" s="205" t="e">
        <f ca="1">+IF(AND(ISNUMBER(OFFSET('Sanitation Data'!$F$5,0,10*ROW('Sanitation Data'!F134))),'Data Summary'!CZ140="Yes"),100-OFFSET('Sanitation Data'!$F$5,0,10*ROW('Sanitation Data'!F134)),NA())</f>
        <v>#N/A</v>
      </c>
      <c r="AL140" s="205" t="e">
        <f ca="1">+IF(AND(ISNUMBER(OFFSET('Sanitation Data'!$F$7,0,10*ROW('Sanitation Data'!F134))),'Data Summary'!DA140="Yes"),OFFSET('Sanitation Data'!$F$7,0,10*ROW('Sanitation Data'!F134)),NA())</f>
        <v>#N/A</v>
      </c>
      <c r="AM140" s="205" t="e">
        <f ca="1">+IF(AND(ISNUMBER(OFFSET('Sanitation Data'!$F$11,0,10*ROW('Sanitation Data'!F134))),'Data Summary'!DB140="Yes"),OFFSET('Sanitation Data'!$F$11,0,10*ROW('Sanitation Data'!F134)),NA())</f>
        <v>#N/A</v>
      </c>
      <c r="AN140" s="205" t="e">
        <f ca="1">+IF(AND(ISNUMBER(OFFSET('Sanitation Data'!$F$12,0,10*ROW('Sanitation Data'!F134))),'Data Summary'!DC140="Yes"),OFFSET('Sanitation Data'!$F$12,0,10*ROW('Sanitation Data'!F134)),NA())</f>
        <v>#N/A</v>
      </c>
      <c r="AO140" s="205" t="e">
        <f ca="1">+IF(AND(ISNUMBER(OFFSET('Sanitation Data'!$F$13,0,10*ROW('Sanitation Data'!F134))),'Data Summary'!DD140="Yes"),OFFSET('Sanitation Data'!$F$13,0,10*ROW('Sanitation Data'!F134)),NA())</f>
        <v>#N/A</v>
      </c>
      <c r="AP140" s="205" t="e">
        <f ca="1">+IF(AND(ISNUMBER(OFFSET('Sanitation Data'!$G$5,0,10*ROW('Sanitation Data'!G134))),'Data Summary'!DE140="Yes"),100-OFFSET('Sanitation Data'!$G$5,0,10*ROW('Sanitation Data'!G134)),NA())</f>
        <v>#N/A</v>
      </c>
      <c r="AQ140" s="205" t="e">
        <f ca="1">+IF(AND(ISNUMBER(OFFSET('Sanitation Data'!$G$7,0,10*ROW('Sanitation Data'!G134))),'Data Summary'!DF140="Yes"),OFFSET('Sanitation Data'!$G$7,0,10*ROW('Sanitation Data'!G134)),NA())</f>
        <v>#N/A</v>
      </c>
      <c r="AR140" s="205" t="e">
        <f ca="1">+IF(AND(ISNUMBER(OFFSET('Sanitation Data'!$G$11,0,10*ROW('Sanitation Data'!G134))),'Data Summary'!DG140="Yes"),OFFSET('Sanitation Data'!$G$11,0,10*ROW('Sanitation Data'!G134)),NA())</f>
        <v>#N/A</v>
      </c>
      <c r="AS140" s="205" t="e">
        <f ca="1">+IF(AND(ISNUMBER(OFFSET('Sanitation Data'!$G$12,0,10*ROW('Sanitation Data'!G134))),'Data Summary'!DH140="Yes"),OFFSET('Sanitation Data'!$G$12,0,10*ROW('Sanitation Data'!G134)),NA())</f>
        <v>#N/A</v>
      </c>
      <c r="AT140" s="205" t="e">
        <f ca="1">+IF(AND(ISNUMBER(OFFSET('Sanitation Data'!$G$13,0,10*ROW('Sanitation Data'!G134))),'Data Summary'!DI140="Yes"),OFFSET('Sanitation Data'!$G$13,0,10*ROW('Sanitation Data'!G134)),NA())</f>
        <v>#N/A</v>
      </c>
      <c r="AU140" s="205" t="e">
        <f ca="1">+IF(AND(ISNUMBER(OFFSET('Sanitation Data'!$H$5,0,10*ROW('Sanitation Data'!H134))),'Data Summary'!DJ140="Yes"),100-OFFSET('Sanitation Data'!$H$5,0,10*ROW('Sanitation Data'!H134)),NA())</f>
        <v>#N/A</v>
      </c>
      <c r="AV140" s="205" t="e">
        <f ca="1">+IF(AND(ISNUMBER(OFFSET('Sanitation Data'!$H$7,0,10*ROW('Sanitation Data'!H134))),'Data Summary'!DK140="Yes"),OFFSET('Sanitation Data'!$H$7,0,10*ROW('Sanitation Data'!H134)),NA())</f>
        <v>#N/A</v>
      </c>
      <c r="AW140" s="205" t="e">
        <f ca="1">+IF(AND(ISNUMBER(OFFSET('Sanitation Data'!$H$11,0,10*ROW('Sanitation Data'!H134))),'Data Summary'!DL140="Yes"),OFFSET('Sanitation Data'!$H$11,0,10*ROW('Sanitation Data'!H134)),NA())</f>
        <v>#N/A</v>
      </c>
      <c r="AX140" s="205" t="e">
        <f ca="1">+IF(AND(ISNUMBER(OFFSET('Sanitation Data'!$H$12,0,10*ROW('Sanitation Data'!H134))),'Data Summary'!DM140="Yes"),OFFSET('Sanitation Data'!$H$12,0,10*ROW('Sanitation Data'!H134)),NA())</f>
        <v>#N/A</v>
      </c>
      <c r="AY140" s="205" t="e">
        <f ca="1">+IF(AND(ISNUMBER(OFFSET('Sanitation Data'!$H$13,0,10*ROW('Sanitation Data'!H134))),'Data Summary'!DN140="Yes"),OFFSET('Sanitation Data'!$H$13,0,10*ROW('Sanitation Data'!H134)),NA())</f>
        <v>#N/A</v>
      </c>
      <c r="AZ140" s="206" t="e">
        <f ca="1">+IF(AND(ISNUMBER(OFFSET('Hygiene Data'!$C$6,0,10*ROW('Hygiene Data'!C134))),'Data Summary'!DO140="Yes"),OFFSET('Hygiene Data'!$C$6,0,10*ROW('Hygiene Data'!C134)),NA())</f>
        <v>#N/A</v>
      </c>
      <c r="BA140" s="206" t="e">
        <f ca="1">+IF(AND(ISNUMBER(OFFSET('Hygiene Data'!$C$8,0,10*ROW('Hygiene Data'!C134))),'Data Summary'!DP140="Yes"),OFFSET('Hygiene Data'!$C$8,0,10*ROW('Hygiene Data'!C134)),NA())</f>
        <v>#N/A</v>
      </c>
      <c r="BB140" s="206" t="e">
        <f ca="1">+IF(AND(ISNUMBER(OFFSET('Hygiene Data'!$C$10,0,10*ROW('Hygiene Data'!C134))),'Data Summary'!DQ140="Yes"),OFFSET('Hygiene Data'!$C$10,0,10*ROW('Hygiene Data'!C134)),NA())</f>
        <v>#N/A</v>
      </c>
      <c r="BC140" s="206" t="e">
        <f ca="1">+IF(AND(ISNUMBER(OFFSET('Hygiene Data'!$D$6,0,10*ROW('Hygiene Data'!D134))),'Data Summary'!DR140="Yes"),OFFSET('Hygiene Data'!$D$6,0,10*ROW('Hygiene Data'!D134)),NA())</f>
        <v>#N/A</v>
      </c>
      <c r="BD140" s="206" t="e">
        <f ca="1">+IF(AND(ISNUMBER(OFFSET('Hygiene Data'!$D$8,0,10*ROW('Hygiene Data'!D134))),'Data Summary'!DS140="Yes"),OFFSET('Hygiene Data'!$D$8,0,10*ROW('Hygiene Data'!D134)),NA())</f>
        <v>#N/A</v>
      </c>
      <c r="BE140" s="206" t="e">
        <f ca="1">+IF(AND(ISNUMBER(OFFSET('Hygiene Data'!$D$10,0,10*ROW('Hygiene Data'!D134))),'Data Summary'!DT140="Yes"),OFFSET('Hygiene Data'!$D$10,0,10*ROW('Hygiene Data'!D134)),NA())</f>
        <v>#N/A</v>
      </c>
      <c r="BF140" s="206" t="e">
        <f ca="1">+IF(AND(ISNUMBER(OFFSET('Hygiene Data'!$E$6,0,10*ROW('Hygiene Data'!E134))),'Data Summary'!DU140="Yes"),OFFSET('Hygiene Data'!$E$6,0,10*ROW('Hygiene Data'!E134)),NA())</f>
        <v>#N/A</v>
      </c>
      <c r="BG140" s="206" t="e">
        <f ca="1">+IF(AND(ISNUMBER(OFFSET('Hygiene Data'!$E$8,0,10*ROW('Hygiene Data'!E134))),'Data Summary'!DV140="Yes"),OFFSET('Hygiene Data'!$E$8,0,10*ROW('Hygiene Data'!E134)),NA())</f>
        <v>#N/A</v>
      </c>
      <c r="BH140" s="206" t="e">
        <f ca="1">+IF(AND(ISNUMBER(OFFSET('Hygiene Data'!$E$10,0,10*ROW('Hygiene Data'!E134))),'Data Summary'!DW140="Yes"),OFFSET('Hygiene Data'!$E$10,0,10*ROW('Hygiene Data'!E134)),NA())</f>
        <v>#N/A</v>
      </c>
      <c r="BI140" s="206" t="e">
        <f ca="1">+IF(AND(ISNUMBER(OFFSET('Hygiene Data'!$F$6,0,10*ROW('Hygiene Data'!F134))),'Data Summary'!DX140="Yes"),OFFSET('Hygiene Data'!$F$6,0,10*ROW('Hygiene Data'!F134)),NA())</f>
        <v>#N/A</v>
      </c>
      <c r="BJ140" s="206" t="e">
        <f ca="1">+IF(AND(ISNUMBER(OFFSET('Hygiene Data'!$F$8,0,10*ROW('Hygiene Data'!F134))),'Data Summary'!DY140="Yes"),OFFSET('Hygiene Data'!$F$8,0,10*ROW('Hygiene Data'!F134)),NA())</f>
        <v>#N/A</v>
      </c>
      <c r="BK140" s="206" t="e">
        <f ca="1">+IF(AND(ISNUMBER(OFFSET('Hygiene Data'!$F$10,0,10*ROW('Hygiene Data'!F134))),'Data Summary'!DZ140="Yes"),OFFSET('Hygiene Data'!$F$10,0,10*ROW('Hygiene Data'!F134)),NA())</f>
        <v>#N/A</v>
      </c>
      <c r="BL140" s="206" t="e">
        <f ca="1">+IF(AND(ISNUMBER(OFFSET('Hygiene Data'!$G$6,0,10*ROW('Hygiene Data'!G134))),'Data Summary'!EA140="Yes"),OFFSET('Hygiene Data'!$G$6,0,10*ROW('Hygiene Data'!G134)),NA())</f>
        <v>#N/A</v>
      </c>
      <c r="BM140" s="206" t="e">
        <f ca="1">+IF(AND(ISNUMBER(OFFSET('Hygiene Data'!$G$8,0,10*ROW('Hygiene Data'!G134))),'Data Summary'!EB140="Yes"),OFFSET('Hygiene Data'!$G$8,0,10*ROW('Hygiene Data'!G134)),NA())</f>
        <v>#N/A</v>
      </c>
      <c r="BN140" s="206" t="e">
        <f ca="1">+IF(AND(ISNUMBER(OFFSET('Hygiene Data'!$G$10,0,10*ROW('Hygiene Data'!G134))),'Data Summary'!EC140="Yes"),OFFSET('Hygiene Data'!$G$10,0,10*ROW('Hygiene Data'!G134)),NA())</f>
        <v>#N/A</v>
      </c>
      <c r="BO140" s="206" t="e">
        <f ca="1">+IF(AND(ISNUMBER(OFFSET('Hygiene Data'!$H$6,0,10*ROW('Hygiene Data'!H134))),'Data Summary'!ED140="Yes"),OFFSET('Hygiene Data'!$H$6,0,10*ROW('Hygiene Data'!H134)),NA())</f>
        <v>#N/A</v>
      </c>
      <c r="BP140" s="206" t="e">
        <f ca="1">+IF(AND(ISNUMBER(OFFSET('Hygiene Data'!$H$8,0,10*ROW('Hygiene Data'!H134))),'Data Summary'!EE140="Yes"),OFFSET('Hygiene Data'!$H$8,0,10*ROW('Hygiene Data'!H134)),NA())</f>
        <v>#N/A</v>
      </c>
      <c r="BQ140" s="206" t="e">
        <f ca="1">+IF(AND(ISNUMBER(OFFSET('Hygiene Data'!$H$10,0,10*ROW('Hygiene Data'!H134))),'Data Summary'!EF140="Yes"),OFFSET('Hygiene Data'!$H$10,0,10*ROW('Hygiene Data'!H134)),NA())</f>
        <v>#N/A</v>
      </c>
    </row>
    <row r="141" spans="1:69" x14ac:dyDescent="0.25">
      <c r="A141" s="59" t="e">
        <f ca="1">+IF(OFFSET('Water Data'!$B$1,0,10*ROW('Water Data'!B135))="",NA(),OFFSET('Water Data'!$B$1,0,10*ROW('Water Data'!B135)))</f>
        <v>#N/A</v>
      </c>
      <c r="B141" s="59" t="e">
        <f ca="1">+IF(OFFSET('Water Data'!$A$3,0,10*ROW('Water Data'!A138))="",NA(),OFFSET('Water Data'!$A$3,0,10*ROW('Water Data'!A138)))</f>
        <v>#N/A</v>
      </c>
      <c r="C141" s="59" t="e">
        <f ca="1">+IF(OFFSET('Water Data'!$C$3,0,10*ROW('Water Data'!C138))="",NA(),OFFSET('Water Data'!$C$3,0,10*ROW('Water Data'!C138)))</f>
        <v>#N/A</v>
      </c>
      <c r="D141" s="433" t="e">
        <f ca="1">+IF(AND(ISNUMBER(OFFSET('Water Data'!$C$5,0,10*ROW('Water Data'!C135))),'Data Summary'!BS141="Yes"),100-OFFSET('Water Data'!$C$5,0,10*ROW('Water Data'!C135)),NA())</f>
        <v>#N/A</v>
      </c>
      <c r="E141" s="433" t="e">
        <f ca="1">+IF(AND(ISNUMBER(OFFSET('Water Data'!$C$7,0,10*ROW('Water Data'!C135))),'Data Summary'!BT141="Yes"),OFFSET('Water Data'!$C$7,0,10*ROW('Water Data'!C135)),NA())</f>
        <v>#N/A</v>
      </c>
      <c r="F141" s="433" t="e">
        <f ca="1">+IF(AND(ISNUMBER(OFFSET('Water Data'!$C$10,0,10*ROW('Water Data'!C135))),'Data Summary'!BU141="Yes"),OFFSET('Water Data'!$C$10,0,10*ROW('Water Data'!C135)),NA())</f>
        <v>#N/A</v>
      </c>
      <c r="G141" s="433" t="e">
        <f ca="1">+IF(AND(ISNUMBER(OFFSET('Water Data'!$D$5,0,10*ROW('Water Data'!D135))),'Data Summary'!BV141="Yes"),100-OFFSET('Water Data'!$D$5,0,10*ROW('Water Data'!D135)),NA())</f>
        <v>#N/A</v>
      </c>
      <c r="H141" s="433" t="e">
        <f ca="1">+IF(AND(ISNUMBER(OFFSET('Water Data'!$D$7,0,10*ROW('Water Data'!D135))),'Data Summary'!BW141="Yes"),OFFSET('Water Data'!$D$7,0,10*ROW('Water Data'!D135)),NA())</f>
        <v>#N/A</v>
      </c>
      <c r="I141" s="433" t="e">
        <f ca="1">+IF(AND(ISNUMBER(OFFSET('Water Data'!$D$10,0,10*ROW('Water Data'!D135))),'Data Summary'!BX141="Yes"),OFFSET('Water Data'!$D$10,0,10*ROW('Water Data'!D135)),NA())</f>
        <v>#N/A</v>
      </c>
      <c r="J141" s="433" t="e">
        <f ca="1">+IF(AND(ISNUMBER(OFFSET('Water Data'!$E$5,0,10*ROW('Water Data'!E135))),'Data Summary'!BY141="Yes"),100-OFFSET('Water Data'!$E$5,0,10*ROW('Water Data'!E135)),NA())</f>
        <v>#N/A</v>
      </c>
      <c r="K141" s="433" t="e">
        <f ca="1">+IF(AND(ISNUMBER(OFFSET('Water Data'!$E$7,0,10*ROW('Water Data'!E135))),'Data Summary'!BZ141="Yes"),OFFSET('Water Data'!$E$7,0,10*ROW('Water Data'!E135)),NA())</f>
        <v>#N/A</v>
      </c>
      <c r="L141" s="433" t="e">
        <f ca="1">+IF(AND(ISNUMBER(OFFSET('Water Data'!$E$10,0,10*ROW('Water Data'!E135))),'Data Summary'!CA141="Yes"),OFFSET('Water Data'!$E$10,0,10*ROW('Water Data'!E135)),NA())</f>
        <v>#N/A</v>
      </c>
      <c r="M141" s="433" t="e">
        <f ca="1">+IF(AND(ISNUMBER(OFFSET('Water Data'!$F$5,0,10*ROW('Water Data'!F135))),'Data Summary'!CB141="Yes"),100-OFFSET('Water Data'!$F$5,0,10*ROW('Water Data'!F135)),NA())</f>
        <v>#N/A</v>
      </c>
      <c r="N141" s="433" t="e">
        <f ca="1">+IF(AND(ISNUMBER(OFFSET('Water Data'!$F$7,0,10*ROW('Water Data'!F135))),'Data Summary'!CC141="Yes"),OFFSET('Water Data'!$F$7,0,10*ROW('Water Data'!F135)),NA())</f>
        <v>#N/A</v>
      </c>
      <c r="O141" s="433" t="e">
        <f ca="1">+IF(AND(ISNUMBER(OFFSET('Water Data'!$F$10,0,10*ROW('Water Data'!F135))),'Data Summary'!CD141="Yes"),OFFSET('Water Data'!$F$10,0,10*ROW('Water Data'!F135)),NA())</f>
        <v>#N/A</v>
      </c>
      <c r="P141" s="433" t="e">
        <f ca="1">+IF(AND(ISNUMBER(OFFSET('Water Data'!$G$5,0,10*ROW('Water Data'!G135))),'Data Summary'!CE141="Yes"),100-OFFSET('Water Data'!$G$5,0,10*ROW('Water Data'!G135)),NA())</f>
        <v>#N/A</v>
      </c>
      <c r="Q141" s="433" t="e">
        <f ca="1">+IF(AND(ISNUMBER(OFFSET('Water Data'!$G$7,0,10*ROW('Water Data'!G135))),'Data Summary'!CF141="Yes"),OFFSET('Water Data'!$G$7,0,10*ROW('Water Data'!G135)),NA())</f>
        <v>#N/A</v>
      </c>
      <c r="R141" s="433" t="e">
        <f ca="1">+IF(AND(ISNUMBER(OFFSET('Water Data'!$G$10,0,10*ROW('Water Data'!G135))),'Data Summary'!CG141="Yes"),OFFSET('Water Data'!$G$10,0,10*ROW('Water Data'!G135)),NA())</f>
        <v>#N/A</v>
      </c>
      <c r="S141" s="433" t="e">
        <f ca="1">+IF(AND(ISNUMBER(OFFSET('Water Data'!$H$5,0,10*ROW('Water Data'!H135))),'Data Summary'!CH141="Yes"),100-OFFSET('Water Data'!$H$5,0,10*ROW('Water Data'!H135)),NA())</f>
        <v>#N/A</v>
      </c>
      <c r="T141" s="433" t="e">
        <f ca="1">+IF(AND(ISNUMBER(OFFSET('Water Data'!$H$7,0,10*ROW('Water Data'!H135))),'Data Summary'!CI141="Yes"),OFFSET('Water Data'!$H$7,0,10*ROW('Water Data'!H135)),NA())</f>
        <v>#N/A</v>
      </c>
      <c r="U141" s="433" t="e">
        <f ca="1">+IF(AND(ISNUMBER(OFFSET('Water Data'!$H$10,0,10*ROW('Water Data'!H135))),'Data Summary'!CJ141="Yes"),OFFSET('Water Data'!$H$10,0,10*ROW('Water Data'!H135)),NA())</f>
        <v>#N/A</v>
      </c>
      <c r="V141" s="205" t="e">
        <f ca="1">+IF(AND(ISNUMBER(OFFSET('Sanitation Data'!$C$5,0,10*ROW('Sanitation Data'!C135))),'Data Summary'!CK141="Yes"),100-OFFSET('Sanitation Data'!$C$5,0,10*ROW('Sanitation Data'!C135)),NA())</f>
        <v>#N/A</v>
      </c>
      <c r="W141" s="205" t="e">
        <f ca="1">+IF(AND(ISNUMBER(OFFSET('Sanitation Data'!$C$7,0,10*ROW('Sanitation Data'!C135))),'Data Summary'!CL141="Yes"),OFFSET('Sanitation Data'!$C$7,0,10*ROW('Sanitation Data'!C135)),NA())</f>
        <v>#N/A</v>
      </c>
      <c r="X141" s="205" t="e">
        <f ca="1">+IF(AND(ISNUMBER(OFFSET('Sanitation Data'!$C$11,0,10*ROW('Sanitation Data'!C135))),'Data Summary'!CM141="Yes"),OFFSET('Sanitation Data'!$C$11,0,10*ROW('Sanitation Data'!C135)),NA())</f>
        <v>#N/A</v>
      </c>
      <c r="Y141" s="205" t="e">
        <f ca="1">+IF(AND(ISNUMBER(OFFSET('Sanitation Data'!$C$12,0,10*ROW('Sanitation Data'!C135))),'Data Summary'!CN141="Yes"),OFFSET('Sanitation Data'!$C$12,0,10*ROW('Sanitation Data'!C135)),NA())</f>
        <v>#N/A</v>
      </c>
      <c r="Z141" s="205" t="e">
        <f ca="1">+IF(AND(ISNUMBER(OFFSET('Sanitation Data'!$C$13,0,10*ROW('Sanitation Data'!C135))),'Data Summary'!CO141="Yes"),OFFSET('Sanitation Data'!$C$13,0,10*ROW('Sanitation Data'!C135)),NA())</f>
        <v>#N/A</v>
      </c>
      <c r="AA141" s="205" t="e">
        <f ca="1">+IF(AND(ISNUMBER(OFFSET('Sanitation Data'!$D$5,0,10*ROW('Sanitation Data'!D135))),'Data Summary'!CP141="Yes"),100-OFFSET('Sanitation Data'!$D$5,0,10*ROW('Sanitation Data'!D135)),NA())</f>
        <v>#N/A</v>
      </c>
      <c r="AB141" s="205" t="e">
        <f ca="1">+IF(AND(ISNUMBER(OFFSET('Sanitation Data'!$D$7,0,10*ROW('Sanitation Data'!D135))),'Data Summary'!CQ141="Yes"),OFFSET('Sanitation Data'!$D$7,0,10*ROW('Sanitation Data'!D135)),NA())</f>
        <v>#N/A</v>
      </c>
      <c r="AC141" s="205" t="e">
        <f ca="1">+IF(AND(ISNUMBER(OFFSET('Sanitation Data'!$D$11,0,10*ROW('Sanitation Data'!D135))),'Data Summary'!CR141="Yes"),OFFSET('Sanitation Data'!$D$11,0,10*ROW('Sanitation Data'!D135)),NA())</f>
        <v>#N/A</v>
      </c>
      <c r="AD141" s="205" t="e">
        <f ca="1">+IF(AND(ISNUMBER(OFFSET('Sanitation Data'!$D$12,0,10*ROW('Sanitation Data'!D135))),'Data Summary'!CS141="Yes"),OFFSET('Sanitation Data'!$D$12,0,10*ROW('Sanitation Data'!D135)),NA())</f>
        <v>#N/A</v>
      </c>
      <c r="AE141" s="205" t="e">
        <f ca="1">+IF(AND(ISNUMBER(OFFSET('Sanitation Data'!$D$13,0,10*ROW('Sanitation Data'!D135))),'Data Summary'!CT141="Yes"),OFFSET('Sanitation Data'!$D$13,0,10*ROW('Sanitation Data'!D135)),NA())</f>
        <v>#N/A</v>
      </c>
      <c r="AF141" s="205" t="e">
        <f ca="1">+IF(AND(ISNUMBER(OFFSET('Sanitation Data'!$E$5,0,10*ROW('Sanitation Data'!E135))),'Data Summary'!CU141="Yes"),100-OFFSET('Sanitation Data'!$E$5,0,10*ROW('Sanitation Data'!E135)),NA())</f>
        <v>#N/A</v>
      </c>
      <c r="AG141" s="205" t="e">
        <f ca="1">+IF(AND(ISNUMBER(OFFSET('Sanitation Data'!$E$7,0,10*ROW('Sanitation Data'!E135))),'Data Summary'!CV141="Yes"),OFFSET('Sanitation Data'!$E$7,0,10*ROW('Sanitation Data'!E135)),NA())</f>
        <v>#N/A</v>
      </c>
      <c r="AH141" s="205" t="e">
        <f ca="1">+IF(AND(ISNUMBER(OFFSET('Sanitation Data'!$E$11,0,10*ROW('Sanitation Data'!E135))),'Data Summary'!CW141="Yes"),OFFSET('Sanitation Data'!$E$11,0,10*ROW('Sanitation Data'!E135)),NA())</f>
        <v>#N/A</v>
      </c>
      <c r="AI141" s="205" t="e">
        <f ca="1">+IF(AND(ISNUMBER(OFFSET('Sanitation Data'!$E$12,0,10*ROW('Sanitation Data'!E135))),'Data Summary'!CX141="Yes"),OFFSET('Sanitation Data'!$E$12,0,10*ROW('Sanitation Data'!E135)),NA())</f>
        <v>#N/A</v>
      </c>
      <c r="AJ141" s="205" t="e">
        <f ca="1">+IF(AND(ISNUMBER(OFFSET('Sanitation Data'!$E$13,0,10*ROW('Sanitation Data'!E135))),'Data Summary'!CY141="Yes"),OFFSET('Sanitation Data'!$E$13,0,10*ROW('Sanitation Data'!E135)),NA())</f>
        <v>#N/A</v>
      </c>
      <c r="AK141" s="205" t="e">
        <f ca="1">+IF(AND(ISNUMBER(OFFSET('Sanitation Data'!$F$5,0,10*ROW('Sanitation Data'!F135))),'Data Summary'!CZ141="Yes"),100-OFFSET('Sanitation Data'!$F$5,0,10*ROW('Sanitation Data'!F135)),NA())</f>
        <v>#N/A</v>
      </c>
      <c r="AL141" s="205" t="e">
        <f ca="1">+IF(AND(ISNUMBER(OFFSET('Sanitation Data'!$F$7,0,10*ROW('Sanitation Data'!F135))),'Data Summary'!DA141="Yes"),OFFSET('Sanitation Data'!$F$7,0,10*ROW('Sanitation Data'!F135)),NA())</f>
        <v>#N/A</v>
      </c>
      <c r="AM141" s="205" t="e">
        <f ca="1">+IF(AND(ISNUMBER(OFFSET('Sanitation Data'!$F$11,0,10*ROW('Sanitation Data'!F135))),'Data Summary'!DB141="Yes"),OFFSET('Sanitation Data'!$F$11,0,10*ROW('Sanitation Data'!F135)),NA())</f>
        <v>#N/A</v>
      </c>
      <c r="AN141" s="205" t="e">
        <f ca="1">+IF(AND(ISNUMBER(OFFSET('Sanitation Data'!$F$12,0,10*ROW('Sanitation Data'!F135))),'Data Summary'!DC141="Yes"),OFFSET('Sanitation Data'!$F$12,0,10*ROW('Sanitation Data'!F135)),NA())</f>
        <v>#N/A</v>
      </c>
      <c r="AO141" s="205" t="e">
        <f ca="1">+IF(AND(ISNUMBER(OFFSET('Sanitation Data'!$F$13,0,10*ROW('Sanitation Data'!F135))),'Data Summary'!DD141="Yes"),OFFSET('Sanitation Data'!$F$13,0,10*ROW('Sanitation Data'!F135)),NA())</f>
        <v>#N/A</v>
      </c>
      <c r="AP141" s="205" t="e">
        <f ca="1">+IF(AND(ISNUMBER(OFFSET('Sanitation Data'!$G$5,0,10*ROW('Sanitation Data'!G135))),'Data Summary'!DE141="Yes"),100-OFFSET('Sanitation Data'!$G$5,0,10*ROW('Sanitation Data'!G135)),NA())</f>
        <v>#N/A</v>
      </c>
      <c r="AQ141" s="205" t="e">
        <f ca="1">+IF(AND(ISNUMBER(OFFSET('Sanitation Data'!$G$7,0,10*ROW('Sanitation Data'!G135))),'Data Summary'!DF141="Yes"),OFFSET('Sanitation Data'!$G$7,0,10*ROW('Sanitation Data'!G135)),NA())</f>
        <v>#N/A</v>
      </c>
      <c r="AR141" s="205" t="e">
        <f ca="1">+IF(AND(ISNUMBER(OFFSET('Sanitation Data'!$G$11,0,10*ROW('Sanitation Data'!G135))),'Data Summary'!DG141="Yes"),OFFSET('Sanitation Data'!$G$11,0,10*ROW('Sanitation Data'!G135)),NA())</f>
        <v>#N/A</v>
      </c>
      <c r="AS141" s="205" t="e">
        <f ca="1">+IF(AND(ISNUMBER(OFFSET('Sanitation Data'!$G$12,0,10*ROW('Sanitation Data'!G135))),'Data Summary'!DH141="Yes"),OFFSET('Sanitation Data'!$G$12,0,10*ROW('Sanitation Data'!G135)),NA())</f>
        <v>#N/A</v>
      </c>
      <c r="AT141" s="205" t="e">
        <f ca="1">+IF(AND(ISNUMBER(OFFSET('Sanitation Data'!$G$13,0,10*ROW('Sanitation Data'!G135))),'Data Summary'!DI141="Yes"),OFFSET('Sanitation Data'!$G$13,0,10*ROW('Sanitation Data'!G135)),NA())</f>
        <v>#N/A</v>
      </c>
      <c r="AU141" s="205" t="e">
        <f ca="1">+IF(AND(ISNUMBER(OFFSET('Sanitation Data'!$H$5,0,10*ROW('Sanitation Data'!H135))),'Data Summary'!DJ141="Yes"),100-OFFSET('Sanitation Data'!$H$5,0,10*ROW('Sanitation Data'!H135)),NA())</f>
        <v>#N/A</v>
      </c>
      <c r="AV141" s="205" t="e">
        <f ca="1">+IF(AND(ISNUMBER(OFFSET('Sanitation Data'!$H$7,0,10*ROW('Sanitation Data'!H135))),'Data Summary'!DK141="Yes"),OFFSET('Sanitation Data'!$H$7,0,10*ROW('Sanitation Data'!H135)),NA())</f>
        <v>#N/A</v>
      </c>
      <c r="AW141" s="205" t="e">
        <f ca="1">+IF(AND(ISNUMBER(OFFSET('Sanitation Data'!$H$11,0,10*ROW('Sanitation Data'!H135))),'Data Summary'!DL141="Yes"),OFFSET('Sanitation Data'!$H$11,0,10*ROW('Sanitation Data'!H135)),NA())</f>
        <v>#N/A</v>
      </c>
      <c r="AX141" s="205" t="e">
        <f ca="1">+IF(AND(ISNUMBER(OFFSET('Sanitation Data'!$H$12,0,10*ROW('Sanitation Data'!H135))),'Data Summary'!DM141="Yes"),OFFSET('Sanitation Data'!$H$12,0,10*ROW('Sanitation Data'!H135)),NA())</f>
        <v>#N/A</v>
      </c>
      <c r="AY141" s="205" t="e">
        <f ca="1">+IF(AND(ISNUMBER(OFFSET('Sanitation Data'!$H$13,0,10*ROW('Sanitation Data'!H135))),'Data Summary'!DN141="Yes"),OFFSET('Sanitation Data'!$H$13,0,10*ROW('Sanitation Data'!H135)),NA())</f>
        <v>#N/A</v>
      </c>
      <c r="AZ141" s="206" t="e">
        <f ca="1">+IF(AND(ISNUMBER(OFFSET('Hygiene Data'!$C$6,0,10*ROW('Hygiene Data'!C135))),'Data Summary'!DO141="Yes"),OFFSET('Hygiene Data'!$C$6,0,10*ROW('Hygiene Data'!C135)),NA())</f>
        <v>#N/A</v>
      </c>
      <c r="BA141" s="206" t="e">
        <f ca="1">+IF(AND(ISNUMBER(OFFSET('Hygiene Data'!$C$8,0,10*ROW('Hygiene Data'!C135))),'Data Summary'!DP141="Yes"),OFFSET('Hygiene Data'!$C$8,0,10*ROW('Hygiene Data'!C135)),NA())</f>
        <v>#N/A</v>
      </c>
      <c r="BB141" s="206" t="e">
        <f ca="1">+IF(AND(ISNUMBER(OFFSET('Hygiene Data'!$C$10,0,10*ROW('Hygiene Data'!C135))),'Data Summary'!DQ141="Yes"),OFFSET('Hygiene Data'!$C$10,0,10*ROW('Hygiene Data'!C135)),NA())</f>
        <v>#N/A</v>
      </c>
      <c r="BC141" s="206" t="e">
        <f ca="1">+IF(AND(ISNUMBER(OFFSET('Hygiene Data'!$D$6,0,10*ROW('Hygiene Data'!D135))),'Data Summary'!DR141="Yes"),OFFSET('Hygiene Data'!$D$6,0,10*ROW('Hygiene Data'!D135)),NA())</f>
        <v>#N/A</v>
      </c>
      <c r="BD141" s="206" t="e">
        <f ca="1">+IF(AND(ISNUMBER(OFFSET('Hygiene Data'!$D$8,0,10*ROW('Hygiene Data'!D135))),'Data Summary'!DS141="Yes"),OFFSET('Hygiene Data'!$D$8,0,10*ROW('Hygiene Data'!D135)),NA())</f>
        <v>#N/A</v>
      </c>
      <c r="BE141" s="206" t="e">
        <f ca="1">+IF(AND(ISNUMBER(OFFSET('Hygiene Data'!$D$10,0,10*ROW('Hygiene Data'!D135))),'Data Summary'!DT141="Yes"),OFFSET('Hygiene Data'!$D$10,0,10*ROW('Hygiene Data'!D135)),NA())</f>
        <v>#N/A</v>
      </c>
      <c r="BF141" s="206" t="e">
        <f ca="1">+IF(AND(ISNUMBER(OFFSET('Hygiene Data'!$E$6,0,10*ROW('Hygiene Data'!E135))),'Data Summary'!DU141="Yes"),OFFSET('Hygiene Data'!$E$6,0,10*ROW('Hygiene Data'!E135)),NA())</f>
        <v>#N/A</v>
      </c>
      <c r="BG141" s="206" t="e">
        <f ca="1">+IF(AND(ISNUMBER(OFFSET('Hygiene Data'!$E$8,0,10*ROW('Hygiene Data'!E135))),'Data Summary'!DV141="Yes"),OFFSET('Hygiene Data'!$E$8,0,10*ROW('Hygiene Data'!E135)),NA())</f>
        <v>#N/A</v>
      </c>
      <c r="BH141" s="206" t="e">
        <f ca="1">+IF(AND(ISNUMBER(OFFSET('Hygiene Data'!$E$10,0,10*ROW('Hygiene Data'!E135))),'Data Summary'!DW141="Yes"),OFFSET('Hygiene Data'!$E$10,0,10*ROW('Hygiene Data'!E135)),NA())</f>
        <v>#N/A</v>
      </c>
      <c r="BI141" s="206" t="e">
        <f ca="1">+IF(AND(ISNUMBER(OFFSET('Hygiene Data'!$F$6,0,10*ROW('Hygiene Data'!F135))),'Data Summary'!DX141="Yes"),OFFSET('Hygiene Data'!$F$6,0,10*ROW('Hygiene Data'!F135)),NA())</f>
        <v>#N/A</v>
      </c>
      <c r="BJ141" s="206" t="e">
        <f ca="1">+IF(AND(ISNUMBER(OFFSET('Hygiene Data'!$F$8,0,10*ROW('Hygiene Data'!F135))),'Data Summary'!DY141="Yes"),OFFSET('Hygiene Data'!$F$8,0,10*ROW('Hygiene Data'!F135)),NA())</f>
        <v>#N/A</v>
      </c>
      <c r="BK141" s="206" t="e">
        <f ca="1">+IF(AND(ISNUMBER(OFFSET('Hygiene Data'!$F$10,0,10*ROW('Hygiene Data'!F135))),'Data Summary'!DZ141="Yes"),OFFSET('Hygiene Data'!$F$10,0,10*ROW('Hygiene Data'!F135)),NA())</f>
        <v>#N/A</v>
      </c>
      <c r="BL141" s="206" t="e">
        <f ca="1">+IF(AND(ISNUMBER(OFFSET('Hygiene Data'!$G$6,0,10*ROW('Hygiene Data'!G135))),'Data Summary'!EA141="Yes"),OFFSET('Hygiene Data'!$G$6,0,10*ROW('Hygiene Data'!G135)),NA())</f>
        <v>#N/A</v>
      </c>
      <c r="BM141" s="206" t="e">
        <f ca="1">+IF(AND(ISNUMBER(OFFSET('Hygiene Data'!$G$8,0,10*ROW('Hygiene Data'!G135))),'Data Summary'!EB141="Yes"),OFFSET('Hygiene Data'!$G$8,0,10*ROW('Hygiene Data'!G135)),NA())</f>
        <v>#N/A</v>
      </c>
      <c r="BN141" s="206" t="e">
        <f ca="1">+IF(AND(ISNUMBER(OFFSET('Hygiene Data'!$G$10,0,10*ROW('Hygiene Data'!G135))),'Data Summary'!EC141="Yes"),OFFSET('Hygiene Data'!$G$10,0,10*ROW('Hygiene Data'!G135)),NA())</f>
        <v>#N/A</v>
      </c>
      <c r="BO141" s="206" t="e">
        <f ca="1">+IF(AND(ISNUMBER(OFFSET('Hygiene Data'!$H$6,0,10*ROW('Hygiene Data'!H135))),'Data Summary'!ED141="Yes"),OFFSET('Hygiene Data'!$H$6,0,10*ROW('Hygiene Data'!H135)),NA())</f>
        <v>#N/A</v>
      </c>
      <c r="BP141" s="206" t="e">
        <f ca="1">+IF(AND(ISNUMBER(OFFSET('Hygiene Data'!$H$8,0,10*ROW('Hygiene Data'!H135))),'Data Summary'!EE141="Yes"),OFFSET('Hygiene Data'!$H$8,0,10*ROW('Hygiene Data'!H135)),NA())</f>
        <v>#N/A</v>
      </c>
      <c r="BQ141" s="206" t="e">
        <f ca="1">+IF(AND(ISNUMBER(OFFSET('Hygiene Data'!$H$10,0,10*ROW('Hygiene Data'!H135))),'Data Summary'!EF141="Yes"),OFFSET('Hygiene Data'!$H$10,0,10*ROW('Hygiene Data'!H135)),NA())</f>
        <v>#N/A</v>
      </c>
    </row>
    <row r="142" spans="1:69" x14ac:dyDescent="0.25">
      <c r="A142" s="59" t="e">
        <f ca="1">+IF(OFFSET('Water Data'!$B$1,0,10*ROW('Water Data'!B136))="",NA(),OFFSET('Water Data'!$B$1,0,10*ROW('Water Data'!B136)))</f>
        <v>#N/A</v>
      </c>
      <c r="B142" s="59" t="e">
        <f ca="1">+IF(OFFSET('Water Data'!$A$3,0,10*ROW('Water Data'!A139))="",NA(),OFFSET('Water Data'!$A$3,0,10*ROW('Water Data'!A139)))</f>
        <v>#N/A</v>
      </c>
      <c r="C142" s="59" t="e">
        <f ca="1">+IF(OFFSET('Water Data'!$C$3,0,10*ROW('Water Data'!C139))="",NA(),OFFSET('Water Data'!$C$3,0,10*ROW('Water Data'!C139)))</f>
        <v>#N/A</v>
      </c>
      <c r="D142" s="433" t="e">
        <f ca="1">+IF(AND(ISNUMBER(OFFSET('Water Data'!$C$5,0,10*ROW('Water Data'!C136))),'Data Summary'!BS142="Yes"),100-OFFSET('Water Data'!$C$5,0,10*ROW('Water Data'!C136)),NA())</f>
        <v>#N/A</v>
      </c>
      <c r="E142" s="433" t="e">
        <f ca="1">+IF(AND(ISNUMBER(OFFSET('Water Data'!$C$7,0,10*ROW('Water Data'!C136))),'Data Summary'!BT142="Yes"),OFFSET('Water Data'!$C$7,0,10*ROW('Water Data'!C136)),NA())</f>
        <v>#N/A</v>
      </c>
      <c r="F142" s="433" t="e">
        <f ca="1">+IF(AND(ISNUMBER(OFFSET('Water Data'!$C$10,0,10*ROW('Water Data'!C136))),'Data Summary'!BU142="Yes"),OFFSET('Water Data'!$C$10,0,10*ROW('Water Data'!C136)),NA())</f>
        <v>#N/A</v>
      </c>
      <c r="G142" s="433" t="e">
        <f ca="1">+IF(AND(ISNUMBER(OFFSET('Water Data'!$D$5,0,10*ROW('Water Data'!D136))),'Data Summary'!BV142="Yes"),100-OFFSET('Water Data'!$D$5,0,10*ROW('Water Data'!D136)),NA())</f>
        <v>#N/A</v>
      </c>
      <c r="H142" s="433" t="e">
        <f ca="1">+IF(AND(ISNUMBER(OFFSET('Water Data'!$D$7,0,10*ROW('Water Data'!D136))),'Data Summary'!BW142="Yes"),OFFSET('Water Data'!$D$7,0,10*ROW('Water Data'!D136)),NA())</f>
        <v>#N/A</v>
      </c>
      <c r="I142" s="433" t="e">
        <f ca="1">+IF(AND(ISNUMBER(OFFSET('Water Data'!$D$10,0,10*ROW('Water Data'!D136))),'Data Summary'!BX142="Yes"),OFFSET('Water Data'!$D$10,0,10*ROW('Water Data'!D136)),NA())</f>
        <v>#N/A</v>
      </c>
      <c r="J142" s="433" t="e">
        <f ca="1">+IF(AND(ISNUMBER(OFFSET('Water Data'!$E$5,0,10*ROW('Water Data'!E136))),'Data Summary'!BY142="Yes"),100-OFFSET('Water Data'!$E$5,0,10*ROW('Water Data'!E136)),NA())</f>
        <v>#N/A</v>
      </c>
      <c r="K142" s="433" t="e">
        <f ca="1">+IF(AND(ISNUMBER(OFFSET('Water Data'!$E$7,0,10*ROW('Water Data'!E136))),'Data Summary'!BZ142="Yes"),OFFSET('Water Data'!$E$7,0,10*ROW('Water Data'!E136)),NA())</f>
        <v>#N/A</v>
      </c>
      <c r="L142" s="433" t="e">
        <f ca="1">+IF(AND(ISNUMBER(OFFSET('Water Data'!$E$10,0,10*ROW('Water Data'!E136))),'Data Summary'!CA142="Yes"),OFFSET('Water Data'!$E$10,0,10*ROW('Water Data'!E136)),NA())</f>
        <v>#N/A</v>
      </c>
      <c r="M142" s="433" t="e">
        <f ca="1">+IF(AND(ISNUMBER(OFFSET('Water Data'!$F$5,0,10*ROW('Water Data'!F136))),'Data Summary'!CB142="Yes"),100-OFFSET('Water Data'!$F$5,0,10*ROW('Water Data'!F136)),NA())</f>
        <v>#N/A</v>
      </c>
      <c r="N142" s="433" t="e">
        <f ca="1">+IF(AND(ISNUMBER(OFFSET('Water Data'!$F$7,0,10*ROW('Water Data'!F136))),'Data Summary'!CC142="Yes"),OFFSET('Water Data'!$F$7,0,10*ROW('Water Data'!F136)),NA())</f>
        <v>#N/A</v>
      </c>
      <c r="O142" s="433" t="e">
        <f ca="1">+IF(AND(ISNUMBER(OFFSET('Water Data'!$F$10,0,10*ROW('Water Data'!F136))),'Data Summary'!CD142="Yes"),OFFSET('Water Data'!$F$10,0,10*ROW('Water Data'!F136)),NA())</f>
        <v>#N/A</v>
      </c>
      <c r="P142" s="433" t="e">
        <f ca="1">+IF(AND(ISNUMBER(OFFSET('Water Data'!$G$5,0,10*ROW('Water Data'!G136))),'Data Summary'!CE142="Yes"),100-OFFSET('Water Data'!$G$5,0,10*ROW('Water Data'!G136)),NA())</f>
        <v>#N/A</v>
      </c>
      <c r="Q142" s="433" t="e">
        <f ca="1">+IF(AND(ISNUMBER(OFFSET('Water Data'!$G$7,0,10*ROW('Water Data'!G136))),'Data Summary'!CF142="Yes"),OFFSET('Water Data'!$G$7,0,10*ROW('Water Data'!G136)),NA())</f>
        <v>#N/A</v>
      </c>
      <c r="R142" s="433" t="e">
        <f ca="1">+IF(AND(ISNUMBER(OFFSET('Water Data'!$G$10,0,10*ROW('Water Data'!G136))),'Data Summary'!CG142="Yes"),OFFSET('Water Data'!$G$10,0,10*ROW('Water Data'!G136)),NA())</f>
        <v>#N/A</v>
      </c>
      <c r="S142" s="433" t="e">
        <f ca="1">+IF(AND(ISNUMBER(OFFSET('Water Data'!$H$5,0,10*ROW('Water Data'!H136))),'Data Summary'!CH142="Yes"),100-OFFSET('Water Data'!$H$5,0,10*ROW('Water Data'!H136)),NA())</f>
        <v>#N/A</v>
      </c>
      <c r="T142" s="433" t="e">
        <f ca="1">+IF(AND(ISNUMBER(OFFSET('Water Data'!$H$7,0,10*ROW('Water Data'!H136))),'Data Summary'!CI142="Yes"),OFFSET('Water Data'!$H$7,0,10*ROW('Water Data'!H136)),NA())</f>
        <v>#N/A</v>
      </c>
      <c r="U142" s="433" t="e">
        <f ca="1">+IF(AND(ISNUMBER(OFFSET('Water Data'!$H$10,0,10*ROW('Water Data'!H136))),'Data Summary'!CJ142="Yes"),OFFSET('Water Data'!$H$10,0,10*ROW('Water Data'!H136)),NA())</f>
        <v>#N/A</v>
      </c>
      <c r="V142" s="205" t="e">
        <f ca="1">+IF(AND(ISNUMBER(OFFSET('Sanitation Data'!$C$5,0,10*ROW('Sanitation Data'!C136))),'Data Summary'!CK142="Yes"),100-OFFSET('Sanitation Data'!$C$5,0,10*ROW('Sanitation Data'!C136)),NA())</f>
        <v>#N/A</v>
      </c>
      <c r="W142" s="205" t="e">
        <f ca="1">+IF(AND(ISNUMBER(OFFSET('Sanitation Data'!$C$7,0,10*ROW('Sanitation Data'!C136))),'Data Summary'!CL142="Yes"),OFFSET('Sanitation Data'!$C$7,0,10*ROW('Sanitation Data'!C136)),NA())</f>
        <v>#N/A</v>
      </c>
      <c r="X142" s="205" t="e">
        <f ca="1">+IF(AND(ISNUMBER(OFFSET('Sanitation Data'!$C$11,0,10*ROW('Sanitation Data'!C136))),'Data Summary'!CM142="Yes"),OFFSET('Sanitation Data'!$C$11,0,10*ROW('Sanitation Data'!C136)),NA())</f>
        <v>#N/A</v>
      </c>
      <c r="Y142" s="205" t="e">
        <f ca="1">+IF(AND(ISNUMBER(OFFSET('Sanitation Data'!$C$12,0,10*ROW('Sanitation Data'!C136))),'Data Summary'!CN142="Yes"),OFFSET('Sanitation Data'!$C$12,0,10*ROW('Sanitation Data'!C136)),NA())</f>
        <v>#N/A</v>
      </c>
      <c r="Z142" s="205" t="e">
        <f ca="1">+IF(AND(ISNUMBER(OFFSET('Sanitation Data'!$C$13,0,10*ROW('Sanitation Data'!C136))),'Data Summary'!CO142="Yes"),OFFSET('Sanitation Data'!$C$13,0,10*ROW('Sanitation Data'!C136)),NA())</f>
        <v>#N/A</v>
      </c>
      <c r="AA142" s="205" t="e">
        <f ca="1">+IF(AND(ISNUMBER(OFFSET('Sanitation Data'!$D$5,0,10*ROW('Sanitation Data'!D136))),'Data Summary'!CP142="Yes"),100-OFFSET('Sanitation Data'!$D$5,0,10*ROW('Sanitation Data'!D136)),NA())</f>
        <v>#N/A</v>
      </c>
      <c r="AB142" s="205" t="e">
        <f ca="1">+IF(AND(ISNUMBER(OFFSET('Sanitation Data'!$D$7,0,10*ROW('Sanitation Data'!D136))),'Data Summary'!CQ142="Yes"),OFFSET('Sanitation Data'!$D$7,0,10*ROW('Sanitation Data'!D136)),NA())</f>
        <v>#N/A</v>
      </c>
      <c r="AC142" s="205" t="e">
        <f ca="1">+IF(AND(ISNUMBER(OFFSET('Sanitation Data'!$D$11,0,10*ROW('Sanitation Data'!D136))),'Data Summary'!CR142="Yes"),OFFSET('Sanitation Data'!$D$11,0,10*ROW('Sanitation Data'!D136)),NA())</f>
        <v>#N/A</v>
      </c>
      <c r="AD142" s="205" t="e">
        <f ca="1">+IF(AND(ISNUMBER(OFFSET('Sanitation Data'!$D$12,0,10*ROW('Sanitation Data'!D136))),'Data Summary'!CS142="Yes"),OFFSET('Sanitation Data'!$D$12,0,10*ROW('Sanitation Data'!D136)),NA())</f>
        <v>#N/A</v>
      </c>
      <c r="AE142" s="205" t="e">
        <f ca="1">+IF(AND(ISNUMBER(OFFSET('Sanitation Data'!$D$13,0,10*ROW('Sanitation Data'!D136))),'Data Summary'!CT142="Yes"),OFFSET('Sanitation Data'!$D$13,0,10*ROW('Sanitation Data'!D136)),NA())</f>
        <v>#N/A</v>
      </c>
      <c r="AF142" s="205" t="e">
        <f ca="1">+IF(AND(ISNUMBER(OFFSET('Sanitation Data'!$E$5,0,10*ROW('Sanitation Data'!E136))),'Data Summary'!CU142="Yes"),100-OFFSET('Sanitation Data'!$E$5,0,10*ROW('Sanitation Data'!E136)),NA())</f>
        <v>#N/A</v>
      </c>
      <c r="AG142" s="205" t="e">
        <f ca="1">+IF(AND(ISNUMBER(OFFSET('Sanitation Data'!$E$7,0,10*ROW('Sanitation Data'!E136))),'Data Summary'!CV142="Yes"),OFFSET('Sanitation Data'!$E$7,0,10*ROW('Sanitation Data'!E136)),NA())</f>
        <v>#N/A</v>
      </c>
      <c r="AH142" s="205" t="e">
        <f ca="1">+IF(AND(ISNUMBER(OFFSET('Sanitation Data'!$E$11,0,10*ROW('Sanitation Data'!E136))),'Data Summary'!CW142="Yes"),OFFSET('Sanitation Data'!$E$11,0,10*ROW('Sanitation Data'!E136)),NA())</f>
        <v>#N/A</v>
      </c>
      <c r="AI142" s="205" t="e">
        <f ca="1">+IF(AND(ISNUMBER(OFFSET('Sanitation Data'!$E$12,0,10*ROW('Sanitation Data'!E136))),'Data Summary'!CX142="Yes"),OFFSET('Sanitation Data'!$E$12,0,10*ROW('Sanitation Data'!E136)),NA())</f>
        <v>#N/A</v>
      </c>
      <c r="AJ142" s="205" t="e">
        <f ca="1">+IF(AND(ISNUMBER(OFFSET('Sanitation Data'!$E$13,0,10*ROW('Sanitation Data'!E136))),'Data Summary'!CY142="Yes"),OFFSET('Sanitation Data'!$E$13,0,10*ROW('Sanitation Data'!E136)),NA())</f>
        <v>#N/A</v>
      </c>
      <c r="AK142" s="205" t="e">
        <f ca="1">+IF(AND(ISNUMBER(OFFSET('Sanitation Data'!$F$5,0,10*ROW('Sanitation Data'!F136))),'Data Summary'!CZ142="Yes"),100-OFFSET('Sanitation Data'!$F$5,0,10*ROW('Sanitation Data'!F136)),NA())</f>
        <v>#N/A</v>
      </c>
      <c r="AL142" s="205" t="e">
        <f ca="1">+IF(AND(ISNUMBER(OFFSET('Sanitation Data'!$F$7,0,10*ROW('Sanitation Data'!F136))),'Data Summary'!DA142="Yes"),OFFSET('Sanitation Data'!$F$7,0,10*ROW('Sanitation Data'!F136)),NA())</f>
        <v>#N/A</v>
      </c>
      <c r="AM142" s="205" t="e">
        <f ca="1">+IF(AND(ISNUMBER(OFFSET('Sanitation Data'!$F$11,0,10*ROW('Sanitation Data'!F136))),'Data Summary'!DB142="Yes"),OFFSET('Sanitation Data'!$F$11,0,10*ROW('Sanitation Data'!F136)),NA())</f>
        <v>#N/A</v>
      </c>
      <c r="AN142" s="205" t="e">
        <f ca="1">+IF(AND(ISNUMBER(OFFSET('Sanitation Data'!$F$12,0,10*ROW('Sanitation Data'!F136))),'Data Summary'!DC142="Yes"),OFFSET('Sanitation Data'!$F$12,0,10*ROW('Sanitation Data'!F136)),NA())</f>
        <v>#N/A</v>
      </c>
      <c r="AO142" s="205" t="e">
        <f ca="1">+IF(AND(ISNUMBER(OFFSET('Sanitation Data'!$F$13,0,10*ROW('Sanitation Data'!F136))),'Data Summary'!DD142="Yes"),OFFSET('Sanitation Data'!$F$13,0,10*ROW('Sanitation Data'!F136)),NA())</f>
        <v>#N/A</v>
      </c>
      <c r="AP142" s="205" t="e">
        <f ca="1">+IF(AND(ISNUMBER(OFFSET('Sanitation Data'!$G$5,0,10*ROW('Sanitation Data'!G136))),'Data Summary'!DE142="Yes"),100-OFFSET('Sanitation Data'!$G$5,0,10*ROW('Sanitation Data'!G136)),NA())</f>
        <v>#N/A</v>
      </c>
      <c r="AQ142" s="205" t="e">
        <f ca="1">+IF(AND(ISNUMBER(OFFSET('Sanitation Data'!$G$7,0,10*ROW('Sanitation Data'!G136))),'Data Summary'!DF142="Yes"),OFFSET('Sanitation Data'!$G$7,0,10*ROW('Sanitation Data'!G136)),NA())</f>
        <v>#N/A</v>
      </c>
      <c r="AR142" s="205" t="e">
        <f ca="1">+IF(AND(ISNUMBER(OFFSET('Sanitation Data'!$G$11,0,10*ROW('Sanitation Data'!G136))),'Data Summary'!DG142="Yes"),OFFSET('Sanitation Data'!$G$11,0,10*ROW('Sanitation Data'!G136)),NA())</f>
        <v>#N/A</v>
      </c>
      <c r="AS142" s="205" t="e">
        <f ca="1">+IF(AND(ISNUMBER(OFFSET('Sanitation Data'!$G$12,0,10*ROW('Sanitation Data'!G136))),'Data Summary'!DH142="Yes"),OFFSET('Sanitation Data'!$G$12,0,10*ROW('Sanitation Data'!G136)),NA())</f>
        <v>#N/A</v>
      </c>
      <c r="AT142" s="205" t="e">
        <f ca="1">+IF(AND(ISNUMBER(OFFSET('Sanitation Data'!$G$13,0,10*ROW('Sanitation Data'!G136))),'Data Summary'!DI142="Yes"),OFFSET('Sanitation Data'!$G$13,0,10*ROW('Sanitation Data'!G136)),NA())</f>
        <v>#N/A</v>
      </c>
      <c r="AU142" s="205" t="e">
        <f ca="1">+IF(AND(ISNUMBER(OFFSET('Sanitation Data'!$H$5,0,10*ROW('Sanitation Data'!H136))),'Data Summary'!DJ142="Yes"),100-OFFSET('Sanitation Data'!$H$5,0,10*ROW('Sanitation Data'!H136)),NA())</f>
        <v>#N/A</v>
      </c>
      <c r="AV142" s="205" t="e">
        <f ca="1">+IF(AND(ISNUMBER(OFFSET('Sanitation Data'!$H$7,0,10*ROW('Sanitation Data'!H136))),'Data Summary'!DK142="Yes"),OFFSET('Sanitation Data'!$H$7,0,10*ROW('Sanitation Data'!H136)),NA())</f>
        <v>#N/A</v>
      </c>
      <c r="AW142" s="205" t="e">
        <f ca="1">+IF(AND(ISNUMBER(OFFSET('Sanitation Data'!$H$11,0,10*ROW('Sanitation Data'!H136))),'Data Summary'!DL142="Yes"),OFFSET('Sanitation Data'!$H$11,0,10*ROW('Sanitation Data'!H136)),NA())</f>
        <v>#N/A</v>
      </c>
      <c r="AX142" s="205" t="e">
        <f ca="1">+IF(AND(ISNUMBER(OFFSET('Sanitation Data'!$H$12,0,10*ROW('Sanitation Data'!H136))),'Data Summary'!DM142="Yes"),OFFSET('Sanitation Data'!$H$12,0,10*ROW('Sanitation Data'!H136)),NA())</f>
        <v>#N/A</v>
      </c>
      <c r="AY142" s="205" t="e">
        <f ca="1">+IF(AND(ISNUMBER(OFFSET('Sanitation Data'!$H$13,0,10*ROW('Sanitation Data'!H136))),'Data Summary'!DN142="Yes"),OFFSET('Sanitation Data'!$H$13,0,10*ROW('Sanitation Data'!H136)),NA())</f>
        <v>#N/A</v>
      </c>
      <c r="AZ142" s="206" t="e">
        <f ca="1">+IF(AND(ISNUMBER(OFFSET('Hygiene Data'!$C$6,0,10*ROW('Hygiene Data'!C136))),'Data Summary'!DO142="Yes"),OFFSET('Hygiene Data'!$C$6,0,10*ROW('Hygiene Data'!C136)),NA())</f>
        <v>#N/A</v>
      </c>
      <c r="BA142" s="206" t="e">
        <f ca="1">+IF(AND(ISNUMBER(OFFSET('Hygiene Data'!$C$8,0,10*ROW('Hygiene Data'!C136))),'Data Summary'!DP142="Yes"),OFFSET('Hygiene Data'!$C$8,0,10*ROW('Hygiene Data'!C136)),NA())</f>
        <v>#N/A</v>
      </c>
      <c r="BB142" s="206" t="e">
        <f ca="1">+IF(AND(ISNUMBER(OFFSET('Hygiene Data'!$C$10,0,10*ROW('Hygiene Data'!C136))),'Data Summary'!DQ142="Yes"),OFFSET('Hygiene Data'!$C$10,0,10*ROW('Hygiene Data'!C136)),NA())</f>
        <v>#N/A</v>
      </c>
      <c r="BC142" s="206" t="e">
        <f ca="1">+IF(AND(ISNUMBER(OFFSET('Hygiene Data'!$D$6,0,10*ROW('Hygiene Data'!D136))),'Data Summary'!DR142="Yes"),OFFSET('Hygiene Data'!$D$6,0,10*ROW('Hygiene Data'!D136)),NA())</f>
        <v>#N/A</v>
      </c>
      <c r="BD142" s="206" t="e">
        <f ca="1">+IF(AND(ISNUMBER(OFFSET('Hygiene Data'!$D$8,0,10*ROW('Hygiene Data'!D136))),'Data Summary'!DS142="Yes"),OFFSET('Hygiene Data'!$D$8,0,10*ROW('Hygiene Data'!D136)),NA())</f>
        <v>#N/A</v>
      </c>
      <c r="BE142" s="206" t="e">
        <f ca="1">+IF(AND(ISNUMBER(OFFSET('Hygiene Data'!$D$10,0,10*ROW('Hygiene Data'!D136))),'Data Summary'!DT142="Yes"),OFFSET('Hygiene Data'!$D$10,0,10*ROW('Hygiene Data'!D136)),NA())</f>
        <v>#N/A</v>
      </c>
      <c r="BF142" s="206" t="e">
        <f ca="1">+IF(AND(ISNUMBER(OFFSET('Hygiene Data'!$E$6,0,10*ROW('Hygiene Data'!E136))),'Data Summary'!DU142="Yes"),OFFSET('Hygiene Data'!$E$6,0,10*ROW('Hygiene Data'!E136)),NA())</f>
        <v>#N/A</v>
      </c>
      <c r="BG142" s="206" t="e">
        <f ca="1">+IF(AND(ISNUMBER(OFFSET('Hygiene Data'!$E$8,0,10*ROW('Hygiene Data'!E136))),'Data Summary'!DV142="Yes"),OFFSET('Hygiene Data'!$E$8,0,10*ROW('Hygiene Data'!E136)),NA())</f>
        <v>#N/A</v>
      </c>
      <c r="BH142" s="206" t="e">
        <f ca="1">+IF(AND(ISNUMBER(OFFSET('Hygiene Data'!$E$10,0,10*ROW('Hygiene Data'!E136))),'Data Summary'!DW142="Yes"),OFFSET('Hygiene Data'!$E$10,0,10*ROW('Hygiene Data'!E136)),NA())</f>
        <v>#N/A</v>
      </c>
      <c r="BI142" s="206" t="e">
        <f ca="1">+IF(AND(ISNUMBER(OFFSET('Hygiene Data'!$F$6,0,10*ROW('Hygiene Data'!F136))),'Data Summary'!DX142="Yes"),OFFSET('Hygiene Data'!$F$6,0,10*ROW('Hygiene Data'!F136)),NA())</f>
        <v>#N/A</v>
      </c>
      <c r="BJ142" s="206" t="e">
        <f ca="1">+IF(AND(ISNUMBER(OFFSET('Hygiene Data'!$F$8,0,10*ROW('Hygiene Data'!F136))),'Data Summary'!DY142="Yes"),OFFSET('Hygiene Data'!$F$8,0,10*ROW('Hygiene Data'!F136)),NA())</f>
        <v>#N/A</v>
      </c>
      <c r="BK142" s="206" t="e">
        <f ca="1">+IF(AND(ISNUMBER(OFFSET('Hygiene Data'!$F$10,0,10*ROW('Hygiene Data'!F136))),'Data Summary'!DZ142="Yes"),OFFSET('Hygiene Data'!$F$10,0,10*ROW('Hygiene Data'!F136)),NA())</f>
        <v>#N/A</v>
      </c>
      <c r="BL142" s="206" t="e">
        <f ca="1">+IF(AND(ISNUMBER(OFFSET('Hygiene Data'!$G$6,0,10*ROW('Hygiene Data'!G136))),'Data Summary'!EA142="Yes"),OFFSET('Hygiene Data'!$G$6,0,10*ROW('Hygiene Data'!G136)),NA())</f>
        <v>#N/A</v>
      </c>
      <c r="BM142" s="206" t="e">
        <f ca="1">+IF(AND(ISNUMBER(OFFSET('Hygiene Data'!$G$8,0,10*ROW('Hygiene Data'!G136))),'Data Summary'!EB142="Yes"),OFFSET('Hygiene Data'!$G$8,0,10*ROW('Hygiene Data'!G136)),NA())</f>
        <v>#N/A</v>
      </c>
      <c r="BN142" s="206" t="e">
        <f ca="1">+IF(AND(ISNUMBER(OFFSET('Hygiene Data'!$G$10,0,10*ROW('Hygiene Data'!G136))),'Data Summary'!EC142="Yes"),OFFSET('Hygiene Data'!$G$10,0,10*ROW('Hygiene Data'!G136)),NA())</f>
        <v>#N/A</v>
      </c>
      <c r="BO142" s="206" t="e">
        <f ca="1">+IF(AND(ISNUMBER(OFFSET('Hygiene Data'!$H$6,0,10*ROW('Hygiene Data'!H136))),'Data Summary'!ED142="Yes"),OFFSET('Hygiene Data'!$H$6,0,10*ROW('Hygiene Data'!H136)),NA())</f>
        <v>#N/A</v>
      </c>
      <c r="BP142" s="206" t="e">
        <f ca="1">+IF(AND(ISNUMBER(OFFSET('Hygiene Data'!$H$8,0,10*ROW('Hygiene Data'!H136))),'Data Summary'!EE142="Yes"),OFFSET('Hygiene Data'!$H$8,0,10*ROW('Hygiene Data'!H136)),NA())</f>
        <v>#N/A</v>
      </c>
      <c r="BQ142" s="206" t="e">
        <f ca="1">+IF(AND(ISNUMBER(OFFSET('Hygiene Data'!$H$10,0,10*ROW('Hygiene Data'!H136))),'Data Summary'!EF142="Yes"),OFFSET('Hygiene Data'!$H$10,0,10*ROW('Hygiene Data'!H136)),NA())</f>
        <v>#N/A</v>
      </c>
    </row>
    <row r="143" spans="1:69" x14ac:dyDescent="0.25">
      <c r="A143" s="59" t="e">
        <f ca="1">+IF(OFFSET('Water Data'!$B$1,0,10*ROW('Water Data'!B137))="",NA(),OFFSET('Water Data'!$B$1,0,10*ROW('Water Data'!B137)))</f>
        <v>#N/A</v>
      </c>
      <c r="B143" s="59" t="e">
        <f ca="1">+IF(OFFSET('Water Data'!$A$3,0,10*ROW('Water Data'!A140))="",NA(),OFFSET('Water Data'!$A$3,0,10*ROW('Water Data'!A140)))</f>
        <v>#N/A</v>
      </c>
      <c r="C143" s="59" t="e">
        <f ca="1">+IF(OFFSET('Water Data'!$C$3,0,10*ROW('Water Data'!C140))="",NA(),OFFSET('Water Data'!$C$3,0,10*ROW('Water Data'!C140)))</f>
        <v>#N/A</v>
      </c>
      <c r="D143" s="433" t="e">
        <f ca="1">+IF(AND(ISNUMBER(OFFSET('Water Data'!$C$5,0,10*ROW('Water Data'!C137))),'Data Summary'!BS143="Yes"),100-OFFSET('Water Data'!$C$5,0,10*ROW('Water Data'!C137)),NA())</f>
        <v>#N/A</v>
      </c>
      <c r="E143" s="433" t="e">
        <f ca="1">+IF(AND(ISNUMBER(OFFSET('Water Data'!$C$7,0,10*ROW('Water Data'!C137))),'Data Summary'!BT143="Yes"),OFFSET('Water Data'!$C$7,0,10*ROW('Water Data'!C137)),NA())</f>
        <v>#N/A</v>
      </c>
      <c r="F143" s="433" t="e">
        <f ca="1">+IF(AND(ISNUMBER(OFFSET('Water Data'!$C$10,0,10*ROW('Water Data'!C137))),'Data Summary'!BU143="Yes"),OFFSET('Water Data'!$C$10,0,10*ROW('Water Data'!C137)),NA())</f>
        <v>#N/A</v>
      </c>
      <c r="G143" s="433" t="e">
        <f ca="1">+IF(AND(ISNUMBER(OFFSET('Water Data'!$D$5,0,10*ROW('Water Data'!D137))),'Data Summary'!BV143="Yes"),100-OFFSET('Water Data'!$D$5,0,10*ROW('Water Data'!D137)),NA())</f>
        <v>#N/A</v>
      </c>
      <c r="H143" s="433" t="e">
        <f ca="1">+IF(AND(ISNUMBER(OFFSET('Water Data'!$D$7,0,10*ROW('Water Data'!D137))),'Data Summary'!BW143="Yes"),OFFSET('Water Data'!$D$7,0,10*ROW('Water Data'!D137)),NA())</f>
        <v>#N/A</v>
      </c>
      <c r="I143" s="433" t="e">
        <f ca="1">+IF(AND(ISNUMBER(OFFSET('Water Data'!$D$10,0,10*ROW('Water Data'!D137))),'Data Summary'!BX143="Yes"),OFFSET('Water Data'!$D$10,0,10*ROW('Water Data'!D137)),NA())</f>
        <v>#N/A</v>
      </c>
      <c r="J143" s="433" t="e">
        <f ca="1">+IF(AND(ISNUMBER(OFFSET('Water Data'!$E$5,0,10*ROW('Water Data'!E137))),'Data Summary'!BY143="Yes"),100-OFFSET('Water Data'!$E$5,0,10*ROW('Water Data'!E137)),NA())</f>
        <v>#N/A</v>
      </c>
      <c r="K143" s="433" t="e">
        <f ca="1">+IF(AND(ISNUMBER(OFFSET('Water Data'!$E$7,0,10*ROW('Water Data'!E137))),'Data Summary'!BZ143="Yes"),OFFSET('Water Data'!$E$7,0,10*ROW('Water Data'!E137)),NA())</f>
        <v>#N/A</v>
      </c>
      <c r="L143" s="433" t="e">
        <f ca="1">+IF(AND(ISNUMBER(OFFSET('Water Data'!$E$10,0,10*ROW('Water Data'!E137))),'Data Summary'!CA143="Yes"),OFFSET('Water Data'!$E$10,0,10*ROW('Water Data'!E137)),NA())</f>
        <v>#N/A</v>
      </c>
      <c r="M143" s="433" t="e">
        <f ca="1">+IF(AND(ISNUMBER(OFFSET('Water Data'!$F$5,0,10*ROW('Water Data'!F137))),'Data Summary'!CB143="Yes"),100-OFFSET('Water Data'!$F$5,0,10*ROW('Water Data'!F137)),NA())</f>
        <v>#N/A</v>
      </c>
      <c r="N143" s="433" t="e">
        <f ca="1">+IF(AND(ISNUMBER(OFFSET('Water Data'!$F$7,0,10*ROW('Water Data'!F137))),'Data Summary'!CC143="Yes"),OFFSET('Water Data'!$F$7,0,10*ROW('Water Data'!F137)),NA())</f>
        <v>#N/A</v>
      </c>
      <c r="O143" s="433" t="e">
        <f ca="1">+IF(AND(ISNUMBER(OFFSET('Water Data'!$F$10,0,10*ROW('Water Data'!F137))),'Data Summary'!CD143="Yes"),OFFSET('Water Data'!$F$10,0,10*ROW('Water Data'!F137)),NA())</f>
        <v>#N/A</v>
      </c>
      <c r="P143" s="433" t="e">
        <f ca="1">+IF(AND(ISNUMBER(OFFSET('Water Data'!$G$5,0,10*ROW('Water Data'!G137))),'Data Summary'!CE143="Yes"),100-OFFSET('Water Data'!$G$5,0,10*ROW('Water Data'!G137)),NA())</f>
        <v>#N/A</v>
      </c>
      <c r="Q143" s="433" t="e">
        <f ca="1">+IF(AND(ISNUMBER(OFFSET('Water Data'!$G$7,0,10*ROW('Water Data'!G137))),'Data Summary'!CF143="Yes"),OFFSET('Water Data'!$G$7,0,10*ROW('Water Data'!G137)),NA())</f>
        <v>#N/A</v>
      </c>
      <c r="R143" s="433" t="e">
        <f ca="1">+IF(AND(ISNUMBER(OFFSET('Water Data'!$G$10,0,10*ROW('Water Data'!G137))),'Data Summary'!CG143="Yes"),OFFSET('Water Data'!$G$10,0,10*ROW('Water Data'!G137)),NA())</f>
        <v>#N/A</v>
      </c>
      <c r="S143" s="433" t="e">
        <f ca="1">+IF(AND(ISNUMBER(OFFSET('Water Data'!$H$5,0,10*ROW('Water Data'!H137))),'Data Summary'!CH143="Yes"),100-OFFSET('Water Data'!$H$5,0,10*ROW('Water Data'!H137)),NA())</f>
        <v>#N/A</v>
      </c>
      <c r="T143" s="433" t="e">
        <f ca="1">+IF(AND(ISNUMBER(OFFSET('Water Data'!$H$7,0,10*ROW('Water Data'!H137))),'Data Summary'!CI143="Yes"),OFFSET('Water Data'!$H$7,0,10*ROW('Water Data'!H137)),NA())</f>
        <v>#N/A</v>
      </c>
      <c r="U143" s="433" t="e">
        <f ca="1">+IF(AND(ISNUMBER(OFFSET('Water Data'!$H$10,0,10*ROW('Water Data'!H137))),'Data Summary'!CJ143="Yes"),OFFSET('Water Data'!$H$10,0,10*ROW('Water Data'!H137)),NA())</f>
        <v>#N/A</v>
      </c>
      <c r="V143" s="205" t="e">
        <f ca="1">+IF(AND(ISNUMBER(OFFSET('Sanitation Data'!$C$5,0,10*ROW('Sanitation Data'!C137))),'Data Summary'!CK143="Yes"),100-OFFSET('Sanitation Data'!$C$5,0,10*ROW('Sanitation Data'!C137)),NA())</f>
        <v>#N/A</v>
      </c>
      <c r="W143" s="205" t="e">
        <f ca="1">+IF(AND(ISNUMBER(OFFSET('Sanitation Data'!$C$7,0,10*ROW('Sanitation Data'!C137))),'Data Summary'!CL143="Yes"),OFFSET('Sanitation Data'!$C$7,0,10*ROW('Sanitation Data'!C137)),NA())</f>
        <v>#N/A</v>
      </c>
      <c r="X143" s="205" t="e">
        <f ca="1">+IF(AND(ISNUMBER(OFFSET('Sanitation Data'!$C$11,0,10*ROW('Sanitation Data'!C137))),'Data Summary'!CM143="Yes"),OFFSET('Sanitation Data'!$C$11,0,10*ROW('Sanitation Data'!C137)),NA())</f>
        <v>#N/A</v>
      </c>
      <c r="Y143" s="205" t="e">
        <f ca="1">+IF(AND(ISNUMBER(OFFSET('Sanitation Data'!$C$12,0,10*ROW('Sanitation Data'!C137))),'Data Summary'!CN143="Yes"),OFFSET('Sanitation Data'!$C$12,0,10*ROW('Sanitation Data'!C137)),NA())</f>
        <v>#N/A</v>
      </c>
      <c r="Z143" s="205" t="e">
        <f ca="1">+IF(AND(ISNUMBER(OFFSET('Sanitation Data'!$C$13,0,10*ROW('Sanitation Data'!C137))),'Data Summary'!CO143="Yes"),OFFSET('Sanitation Data'!$C$13,0,10*ROW('Sanitation Data'!C137)),NA())</f>
        <v>#N/A</v>
      </c>
      <c r="AA143" s="205" t="e">
        <f ca="1">+IF(AND(ISNUMBER(OFFSET('Sanitation Data'!$D$5,0,10*ROW('Sanitation Data'!D137))),'Data Summary'!CP143="Yes"),100-OFFSET('Sanitation Data'!$D$5,0,10*ROW('Sanitation Data'!D137)),NA())</f>
        <v>#N/A</v>
      </c>
      <c r="AB143" s="205" t="e">
        <f ca="1">+IF(AND(ISNUMBER(OFFSET('Sanitation Data'!$D$7,0,10*ROW('Sanitation Data'!D137))),'Data Summary'!CQ143="Yes"),OFFSET('Sanitation Data'!$D$7,0,10*ROW('Sanitation Data'!D137)),NA())</f>
        <v>#N/A</v>
      </c>
      <c r="AC143" s="205" t="e">
        <f ca="1">+IF(AND(ISNUMBER(OFFSET('Sanitation Data'!$D$11,0,10*ROW('Sanitation Data'!D137))),'Data Summary'!CR143="Yes"),OFFSET('Sanitation Data'!$D$11,0,10*ROW('Sanitation Data'!D137)),NA())</f>
        <v>#N/A</v>
      </c>
      <c r="AD143" s="205" t="e">
        <f ca="1">+IF(AND(ISNUMBER(OFFSET('Sanitation Data'!$D$12,0,10*ROW('Sanitation Data'!D137))),'Data Summary'!CS143="Yes"),OFFSET('Sanitation Data'!$D$12,0,10*ROW('Sanitation Data'!D137)),NA())</f>
        <v>#N/A</v>
      </c>
      <c r="AE143" s="205" t="e">
        <f ca="1">+IF(AND(ISNUMBER(OFFSET('Sanitation Data'!$D$13,0,10*ROW('Sanitation Data'!D137))),'Data Summary'!CT143="Yes"),OFFSET('Sanitation Data'!$D$13,0,10*ROW('Sanitation Data'!D137)),NA())</f>
        <v>#N/A</v>
      </c>
      <c r="AF143" s="205" t="e">
        <f ca="1">+IF(AND(ISNUMBER(OFFSET('Sanitation Data'!$E$5,0,10*ROW('Sanitation Data'!E137))),'Data Summary'!CU143="Yes"),100-OFFSET('Sanitation Data'!$E$5,0,10*ROW('Sanitation Data'!E137)),NA())</f>
        <v>#N/A</v>
      </c>
      <c r="AG143" s="205" t="e">
        <f ca="1">+IF(AND(ISNUMBER(OFFSET('Sanitation Data'!$E$7,0,10*ROW('Sanitation Data'!E137))),'Data Summary'!CV143="Yes"),OFFSET('Sanitation Data'!$E$7,0,10*ROW('Sanitation Data'!E137)),NA())</f>
        <v>#N/A</v>
      </c>
      <c r="AH143" s="205" t="e">
        <f ca="1">+IF(AND(ISNUMBER(OFFSET('Sanitation Data'!$E$11,0,10*ROW('Sanitation Data'!E137))),'Data Summary'!CW143="Yes"),OFFSET('Sanitation Data'!$E$11,0,10*ROW('Sanitation Data'!E137)),NA())</f>
        <v>#N/A</v>
      </c>
      <c r="AI143" s="205" t="e">
        <f ca="1">+IF(AND(ISNUMBER(OFFSET('Sanitation Data'!$E$12,0,10*ROW('Sanitation Data'!E137))),'Data Summary'!CX143="Yes"),OFFSET('Sanitation Data'!$E$12,0,10*ROW('Sanitation Data'!E137)),NA())</f>
        <v>#N/A</v>
      </c>
      <c r="AJ143" s="205" t="e">
        <f ca="1">+IF(AND(ISNUMBER(OFFSET('Sanitation Data'!$E$13,0,10*ROW('Sanitation Data'!E137))),'Data Summary'!CY143="Yes"),OFFSET('Sanitation Data'!$E$13,0,10*ROW('Sanitation Data'!E137)),NA())</f>
        <v>#N/A</v>
      </c>
      <c r="AK143" s="205" t="e">
        <f ca="1">+IF(AND(ISNUMBER(OFFSET('Sanitation Data'!$F$5,0,10*ROW('Sanitation Data'!F137))),'Data Summary'!CZ143="Yes"),100-OFFSET('Sanitation Data'!$F$5,0,10*ROW('Sanitation Data'!F137)),NA())</f>
        <v>#N/A</v>
      </c>
      <c r="AL143" s="205" t="e">
        <f ca="1">+IF(AND(ISNUMBER(OFFSET('Sanitation Data'!$F$7,0,10*ROW('Sanitation Data'!F137))),'Data Summary'!DA143="Yes"),OFFSET('Sanitation Data'!$F$7,0,10*ROW('Sanitation Data'!F137)),NA())</f>
        <v>#N/A</v>
      </c>
      <c r="AM143" s="205" t="e">
        <f ca="1">+IF(AND(ISNUMBER(OFFSET('Sanitation Data'!$F$11,0,10*ROW('Sanitation Data'!F137))),'Data Summary'!DB143="Yes"),OFFSET('Sanitation Data'!$F$11,0,10*ROW('Sanitation Data'!F137)),NA())</f>
        <v>#N/A</v>
      </c>
      <c r="AN143" s="205" t="e">
        <f ca="1">+IF(AND(ISNUMBER(OFFSET('Sanitation Data'!$F$12,0,10*ROW('Sanitation Data'!F137))),'Data Summary'!DC143="Yes"),OFFSET('Sanitation Data'!$F$12,0,10*ROW('Sanitation Data'!F137)),NA())</f>
        <v>#N/A</v>
      </c>
      <c r="AO143" s="205" t="e">
        <f ca="1">+IF(AND(ISNUMBER(OFFSET('Sanitation Data'!$F$13,0,10*ROW('Sanitation Data'!F137))),'Data Summary'!DD143="Yes"),OFFSET('Sanitation Data'!$F$13,0,10*ROW('Sanitation Data'!F137)),NA())</f>
        <v>#N/A</v>
      </c>
      <c r="AP143" s="205" t="e">
        <f ca="1">+IF(AND(ISNUMBER(OFFSET('Sanitation Data'!$G$5,0,10*ROW('Sanitation Data'!G137))),'Data Summary'!DE143="Yes"),100-OFFSET('Sanitation Data'!$G$5,0,10*ROW('Sanitation Data'!G137)),NA())</f>
        <v>#N/A</v>
      </c>
      <c r="AQ143" s="205" t="e">
        <f ca="1">+IF(AND(ISNUMBER(OFFSET('Sanitation Data'!$G$7,0,10*ROW('Sanitation Data'!G137))),'Data Summary'!DF143="Yes"),OFFSET('Sanitation Data'!$G$7,0,10*ROW('Sanitation Data'!G137)),NA())</f>
        <v>#N/A</v>
      </c>
      <c r="AR143" s="205" t="e">
        <f ca="1">+IF(AND(ISNUMBER(OFFSET('Sanitation Data'!$G$11,0,10*ROW('Sanitation Data'!G137))),'Data Summary'!DG143="Yes"),OFFSET('Sanitation Data'!$G$11,0,10*ROW('Sanitation Data'!G137)),NA())</f>
        <v>#N/A</v>
      </c>
      <c r="AS143" s="205" t="e">
        <f ca="1">+IF(AND(ISNUMBER(OFFSET('Sanitation Data'!$G$12,0,10*ROW('Sanitation Data'!G137))),'Data Summary'!DH143="Yes"),OFFSET('Sanitation Data'!$G$12,0,10*ROW('Sanitation Data'!G137)),NA())</f>
        <v>#N/A</v>
      </c>
      <c r="AT143" s="205" t="e">
        <f ca="1">+IF(AND(ISNUMBER(OFFSET('Sanitation Data'!$G$13,0,10*ROW('Sanitation Data'!G137))),'Data Summary'!DI143="Yes"),OFFSET('Sanitation Data'!$G$13,0,10*ROW('Sanitation Data'!G137)),NA())</f>
        <v>#N/A</v>
      </c>
      <c r="AU143" s="205" t="e">
        <f ca="1">+IF(AND(ISNUMBER(OFFSET('Sanitation Data'!$H$5,0,10*ROW('Sanitation Data'!H137))),'Data Summary'!DJ143="Yes"),100-OFFSET('Sanitation Data'!$H$5,0,10*ROW('Sanitation Data'!H137)),NA())</f>
        <v>#N/A</v>
      </c>
      <c r="AV143" s="205" t="e">
        <f ca="1">+IF(AND(ISNUMBER(OFFSET('Sanitation Data'!$H$7,0,10*ROW('Sanitation Data'!H137))),'Data Summary'!DK143="Yes"),OFFSET('Sanitation Data'!$H$7,0,10*ROW('Sanitation Data'!H137)),NA())</f>
        <v>#N/A</v>
      </c>
      <c r="AW143" s="205" t="e">
        <f ca="1">+IF(AND(ISNUMBER(OFFSET('Sanitation Data'!$H$11,0,10*ROW('Sanitation Data'!H137))),'Data Summary'!DL143="Yes"),OFFSET('Sanitation Data'!$H$11,0,10*ROW('Sanitation Data'!H137)),NA())</f>
        <v>#N/A</v>
      </c>
      <c r="AX143" s="205" t="e">
        <f ca="1">+IF(AND(ISNUMBER(OFFSET('Sanitation Data'!$H$12,0,10*ROW('Sanitation Data'!H137))),'Data Summary'!DM143="Yes"),OFFSET('Sanitation Data'!$H$12,0,10*ROW('Sanitation Data'!H137)),NA())</f>
        <v>#N/A</v>
      </c>
      <c r="AY143" s="205" t="e">
        <f ca="1">+IF(AND(ISNUMBER(OFFSET('Sanitation Data'!$H$13,0,10*ROW('Sanitation Data'!H137))),'Data Summary'!DN143="Yes"),OFFSET('Sanitation Data'!$H$13,0,10*ROW('Sanitation Data'!H137)),NA())</f>
        <v>#N/A</v>
      </c>
      <c r="AZ143" s="206" t="e">
        <f ca="1">+IF(AND(ISNUMBER(OFFSET('Hygiene Data'!$C$6,0,10*ROW('Hygiene Data'!C137))),'Data Summary'!DO143="Yes"),OFFSET('Hygiene Data'!$C$6,0,10*ROW('Hygiene Data'!C137)),NA())</f>
        <v>#N/A</v>
      </c>
      <c r="BA143" s="206" t="e">
        <f ca="1">+IF(AND(ISNUMBER(OFFSET('Hygiene Data'!$C$8,0,10*ROW('Hygiene Data'!C137))),'Data Summary'!DP143="Yes"),OFFSET('Hygiene Data'!$C$8,0,10*ROW('Hygiene Data'!C137)),NA())</f>
        <v>#N/A</v>
      </c>
      <c r="BB143" s="206" t="e">
        <f ca="1">+IF(AND(ISNUMBER(OFFSET('Hygiene Data'!$C$10,0,10*ROW('Hygiene Data'!C137))),'Data Summary'!DQ143="Yes"),OFFSET('Hygiene Data'!$C$10,0,10*ROW('Hygiene Data'!C137)),NA())</f>
        <v>#N/A</v>
      </c>
      <c r="BC143" s="206" t="e">
        <f ca="1">+IF(AND(ISNUMBER(OFFSET('Hygiene Data'!$D$6,0,10*ROW('Hygiene Data'!D137))),'Data Summary'!DR143="Yes"),OFFSET('Hygiene Data'!$D$6,0,10*ROW('Hygiene Data'!D137)),NA())</f>
        <v>#N/A</v>
      </c>
      <c r="BD143" s="206" t="e">
        <f ca="1">+IF(AND(ISNUMBER(OFFSET('Hygiene Data'!$D$8,0,10*ROW('Hygiene Data'!D137))),'Data Summary'!DS143="Yes"),OFFSET('Hygiene Data'!$D$8,0,10*ROW('Hygiene Data'!D137)),NA())</f>
        <v>#N/A</v>
      </c>
      <c r="BE143" s="206" t="e">
        <f ca="1">+IF(AND(ISNUMBER(OFFSET('Hygiene Data'!$D$10,0,10*ROW('Hygiene Data'!D137))),'Data Summary'!DT143="Yes"),OFFSET('Hygiene Data'!$D$10,0,10*ROW('Hygiene Data'!D137)),NA())</f>
        <v>#N/A</v>
      </c>
      <c r="BF143" s="206" t="e">
        <f ca="1">+IF(AND(ISNUMBER(OFFSET('Hygiene Data'!$E$6,0,10*ROW('Hygiene Data'!E137))),'Data Summary'!DU143="Yes"),OFFSET('Hygiene Data'!$E$6,0,10*ROW('Hygiene Data'!E137)),NA())</f>
        <v>#N/A</v>
      </c>
      <c r="BG143" s="206" t="e">
        <f ca="1">+IF(AND(ISNUMBER(OFFSET('Hygiene Data'!$E$8,0,10*ROW('Hygiene Data'!E137))),'Data Summary'!DV143="Yes"),OFFSET('Hygiene Data'!$E$8,0,10*ROW('Hygiene Data'!E137)),NA())</f>
        <v>#N/A</v>
      </c>
      <c r="BH143" s="206" t="e">
        <f ca="1">+IF(AND(ISNUMBER(OFFSET('Hygiene Data'!$E$10,0,10*ROW('Hygiene Data'!E137))),'Data Summary'!DW143="Yes"),OFFSET('Hygiene Data'!$E$10,0,10*ROW('Hygiene Data'!E137)),NA())</f>
        <v>#N/A</v>
      </c>
      <c r="BI143" s="206" t="e">
        <f ca="1">+IF(AND(ISNUMBER(OFFSET('Hygiene Data'!$F$6,0,10*ROW('Hygiene Data'!F137))),'Data Summary'!DX143="Yes"),OFFSET('Hygiene Data'!$F$6,0,10*ROW('Hygiene Data'!F137)),NA())</f>
        <v>#N/A</v>
      </c>
      <c r="BJ143" s="206" t="e">
        <f ca="1">+IF(AND(ISNUMBER(OFFSET('Hygiene Data'!$F$8,0,10*ROW('Hygiene Data'!F137))),'Data Summary'!DY143="Yes"),OFFSET('Hygiene Data'!$F$8,0,10*ROW('Hygiene Data'!F137)),NA())</f>
        <v>#N/A</v>
      </c>
      <c r="BK143" s="206" t="e">
        <f ca="1">+IF(AND(ISNUMBER(OFFSET('Hygiene Data'!$F$10,0,10*ROW('Hygiene Data'!F137))),'Data Summary'!DZ143="Yes"),OFFSET('Hygiene Data'!$F$10,0,10*ROW('Hygiene Data'!F137)),NA())</f>
        <v>#N/A</v>
      </c>
      <c r="BL143" s="206" t="e">
        <f ca="1">+IF(AND(ISNUMBER(OFFSET('Hygiene Data'!$G$6,0,10*ROW('Hygiene Data'!G137))),'Data Summary'!EA143="Yes"),OFFSET('Hygiene Data'!$G$6,0,10*ROW('Hygiene Data'!G137)),NA())</f>
        <v>#N/A</v>
      </c>
      <c r="BM143" s="206" t="e">
        <f ca="1">+IF(AND(ISNUMBER(OFFSET('Hygiene Data'!$G$8,0,10*ROW('Hygiene Data'!G137))),'Data Summary'!EB143="Yes"),OFFSET('Hygiene Data'!$G$8,0,10*ROW('Hygiene Data'!G137)),NA())</f>
        <v>#N/A</v>
      </c>
      <c r="BN143" s="206" t="e">
        <f ca="1">+IF(AND(ISNUMBER(OFFSET('Hygiene Data'!$G$10,0,10*ROW('Hygiene Data'!G137))),'Data Summary'!EC143="Yes"),OFFSET('Hygiene Data'!$G$10,0,10*ROW('Hygiene Data'!G137)),NA())</f>
        <v>#N/A</v>
      </c>
      <c r="BO143" s="206" t="e">
        <f ca="1">+IF(AND(ISNUMBER(OFFSET('Hygiene Data'!$H$6,0,10*ROW('Hygiene Data'!H137))),'Data Summary'!ED143="Yes"),OFFSET('Hygiene Data'!$H$6,0,10*ROW('Hygiene Data'!H137)),NA())</f>
        <v>#N/A</v>
      </c>
      <c r="BP143" s="206" t="e">
        <f ca="1">+IF(AND(ISNUMBER(OFFSET('Hygiene Data'!$H$8,0,10*ROW('Hygiene Data'!H137))),'Data Summary'!EE143="Yes"),OFFSET('Hygiene Data'!$H$8,0,10*ROW('Hygiene Data'!H137)),NA())</f>
        <v>#N/A</v>
      </c>
      <c r="BQ143" s="206" t="e">
        <f ca="1">+IF(AND(ISNUMBER(OFFSET('Hygiene Data'!$H$10,0,10*ROW('Hygiene Data'!H137))),'Data Summary'!EF143="Yes"),OFFSET('Hygiene Data'!$H$10,0,10*ROW('Hygiene Data'!H137)),NA())</f>
        <v>#N/A</v>
      </c>
    </row>
    <row r="144" spans="1:69" x14ac:dyDescent="0.25">
      <c r="A144" s="59" t="e">
        <f ca="1">+IF(OFFSET('Water Data'!$B$1,0,10*ROW('Water Data'!B138))="",NA(),OFFSET('Water Data'!$B$1,0,10*ROW('Water Data'!B138)))</f>
        <v>#N/A</v>
      </c>
      <c r="B144" s="59" t="e">
        <f ca="1">+IF(OFFSET('Water Data'!$A$3,0,10*ROW('Water Data'!A141))="",NA(),OFFSET('Water Data'!$A$3,0,10*ROW('Water Data'!A141)))</f>
        <v>#N/A</v>
      </c>
      <c r="C144" s="59" t="e">
        <f ca="1">+IF(OFFSET('Water Data'!$C$3,0,10*ROW('Water Data'!C141))="",NA(),OFFSET('Water Data'!$C$3,0,10*ROW('Water Data'!C141)))</f>
        <v>#N/A</v>
      </c>
      <c r="D144" s="433" t="e">
        <f ca="1">+IF(AND(ISNUMBER(OFFSET('Water Data'!$C$5,0,10*ROW('Water Data'!C138))),'Data Summary'!BS144="Yes"),100-OFFSET('Water Data'!$C$5,0,10*ROW('Water Data'!C138)),NA())</f>
        <v>#N/A</v>
      </c>
      <c r="E144" s="433" t="e">
        <f ca="1">+IF(AND(ISNUMBER(OFFSET('Water Data'!$C$7,0,10*ROW('Water Data'!C138))),'Data Summary'!BT144="Yes"),OFFSET('Water Data'!$C$7,0,10*ROW('Water Data'!C138)),NA())</f>
        <v>#N/A</v>
      </c>
      <c r="F144" s="433" t="e">
        <f ca="1">+IF(AND(ISNUMBER(OFFSET('Water Data'!$C$10,0,10*ROW('Water Data'!C138))),'Data Summary'!BU144="Yes"),OFFSET('Water Data'!$C$10,0,10*ROW('Water Data'!C138)),NA())</f>
        <v>#N/A</v>
      </c>
      <c r="G144" s="433" t="e">
        <f ca="1">+IF(AND(ISNUMBER(OFFSET('Water Data'!$D$5,0,10*ROW('Water Data'!D138))),'Data Summary'!BV144="Yes"),100-OFFSET('Water Data'!$D$5,0,10*ROW('Water Data'!D138)),NA())</f>
        <v>#N/A</v>
      </c>
      <c r="H144" s="433" t="e">
        <f ca="1">+IF(AND(ISNUMBER(OFFSET('Water Data'!$D$7,0,10*ROW('Water Data'!D138))),'Data Summary'!BW144="Yes"),OFFSET('Water Data'!$D$7,0,10*ROW('Water Data'!D138)),NA())</f>
        <v>#N/A</v>
      </c>
      <c r="I144" s="433" t="e">
        <f ca="1">+IF(AND(ISNUMBER(OFFSET('Water Data'!$D$10,0,10*ROW('Water Data'!D138))),'Data Summary'!BX144="Yes"),OFFSET('Water Data'!$D$10,0,10*ROW('Water Data'!D138)),NA())</f>
        <v>#N/A</v>
      </c>
      <c r="J144" s="433" t="e">
        <f ca="1">+IF(AND(ISNUMBER(OFFSET('Water Data'!$E$5,0,10*ROW('Water Data'!E138))),'Data Summary'!BY144="Yes"),100-OFFSET('Water Data'!$E$5,0,10*ROW('Water Data'!E138)),NA())</f>
        <v>#N/A</v>
      </c>
      <c r="K144" s="433" t="e">
        <f ca="1">+IF(AND(ISNUMBER(OFFSET('Water Data'!$E$7,0,10*ROW('Water Data'!E138))),'Data Summary'!BZ144="Yes"),OFFSET('Water Data'!$E$7,0,10*ROW('Water Data'!E138)),NA())</f>
        <v>#N/A</v>
      </c>
      <c r="L144" s="433" t="e">
        <f ca="1">+IF(AND(ISNUMBER(OFFSET('Water Data'!$E$10,0,10*ROW('Water Data'!E138))),'Data Summary'!CA144="Yes"),OFFSET('Water Data'!$E$10,0,10*ROW('Water Data'!E138)),NA())</f>
        <v>#N/A</v>
      </c>
      <c r="M144" s="433" t="e">
        <f ca="1">+IF(AND(ISNUMBER(OFFSET('Water Data'!$F$5,0,10*ROW('Water Data'!F138))),'Data Summary'!CB144="Yes"),100-OFFSET('Water Data'!$F$5,0,10*ROW('Water Data'!F138)),NA())</f>
        <v>#N/A</v>
      </c>
      <c r="N144" s="433" t="e">
        <f ca="1">+IF(AND(ISNUMBER(OFFSET('Water Data'!$F$7,0,10*ROW('Water Data'!F138))),'Data Summary'!CC144="Yes"),OFFSET('Water Data'!$F$7,0,10*ROW('Water Data'!F138)),NA())</f>
        <v>#N/A</v>
      </c>
      <c r="O144" s="433" t="e">
        <f ca="1">+IF(AND(ISNUMBER(OFFSET('Water Data'!$F$10,0,10*ROW('Water Data'!F138))),'Data Summary'!CD144="Yes"),OFFSET('Water Data'!$F$10,0,10*ROW('Water Data'!F138)),NA())</f>
        <v>#N/A</v>
      </c>
      <c r="P144" s="433" t="e">
        <f ca="1">+IF(AND(ISNUMBER(OFFSET('Water Data'!$G$5,0,10*ROW('Water Data'!G138))),'Data Summary'!CE144="Yes"),100-OFFSET('Water Data'!$G$5,0,10*ROW('Water Data'!G138)),NA())</f>
        <v>#N/A</v>
      </c>
      <c r="Q144" s="433" t="e">
        <f ca="1">+IF(AND(ISNUMBER(OFFSET('Water Data'!$G$7,0,10*ROW('Water Data'!G138))),'Data Summary'!CF144="Yes"),OFFSET('Water Data'!$G$7,0,10*ROW('Water Data'!G138)),NA())</f>
        <v>#N/A</v>
      </c>
      <c r="R144" s="433" t="e">
        <f ca="1">+IF(AND(ISNUMBER(OFFSET('Water Data'!$G$10,0,10*ROW('Water Data'!G138))),'Data Summary'!CG144="Yes"),OFFSET('Water Data'!$G$10,0,10*ROW('Water Data'!G138)),NA())</f>
        <v>#N/A</v>
      </c>
      <c r="S144" s="433" t="e">
        <f ca="1">+IF(AND(ISNUMBER(OFFSET('Water Data'!$H$5,0,10*ROW('Water Data'!H138))),'Data Summary'!CH144="Yes"),100-OFFSET('Water Data'!$H$5,0,10*ROW('Water Data'!H138)),NA())</f>
        <v>#N/A</v>
      </c>
      <c r="T144" s="433" t="e">
        <f ca="1">+IF(AND(ISNUMBER(OFFSET('Water Data'!$H$7,0,10*ROW('Water Data'!H138))),'Data Summary'!CI144="Yes"),OFFSET('Water Data'!$H$7,0,10*ROW('Water Data'!H138)),NA())</f>
        <v>#N/A</v>
      </c>
      <c r="U144" s="433" t="e">
        <f ca="1">+IF(AND(ISNUMBER(OFFSET('Water Data'!$H$10,0,10*ROW('Water Data'!H138))),'Data Summary'!CJ144="Yes"),OFFSET('Water Data'!$H$10,0,10*ROW('Water Data'!H138)),NA())</f>
        <v>#N/A</v>
      </c>
      <c r="V144" s="205" t="e">
        <f ca="1">+IF(AND(ISNUMBER(OFFSET('Sanitation Data'!$C$5,0,10*ROW('Sanitation Data'!C138))),'Data Summary'!CK144="Yes"),100-OFFSET('Sanitation Data'!$C$5,0,10*ROW('Sanitation Data'!C138)),NA())</f>
        <v>#N/A</v>
      </c>
      <c r="W144" s="205" t="e">
        <f ca="1">+IF(AND(ISNUMBER(OFFSET('Sanitation Data'!$C$7,0,10*ROW('Sanitation Data'!C138))),'Data Summary'!CL144="Yes"),OFFSET('Sanitation Data'!$C$7,0,10*ROW('Sanitation Data'!C138)),NA())</f>
        <v>#N/A</v>
      </c>
      <c r="X144" s="205" t="e">
        <f ca="1">+IF(AND(ISNUMBER(OFFSET('Sanitation Data'!$C$11,0,10*ROW('Sanitation Data'!C138))),'Data Summary'!CM144="Yes"),OFFSET('Sanitation Data'!$C$11,0,10*ROW('Sanitation Data'!C138)),NA())</f>
        <v>#N/A</v>
      </c>
      <c r="Y144" s="205" t="e">
        <f ca="1">+IF(AND(ISNUMBER(OFFSET('Sanitation Data'!$C$12,0,10*ROW('Sanitation Data'!C138))),'Data Summary'!CN144="Yes"),OFFSET('Sanitation Data'!$C$12,0,10*ROW('Sanitation Data'!C138)),NA())</f>
        <v>#N/A</v>
      </c>
      <c r="Z144" s="205" t="e">
        <f ca="1">+IF(AND(ISNUMBER(OFFSET('Sanitation Data'!$C$13,0,10*ROW('Sanitation Data'!C138))),'Data Summary'!CO144="Yes"),OFFSET('Sanitation Data'!$C$13,0,10*ROW('Sanitation Data'!C138)),NA())</f>
        <v>#N/A</v>
      </c>
      <c r="AA144" s="205" t="e">
        <f ca="1">+IF(AND(ISNUMBER(OFFSET('Sanitation Data'!$D$5,0,10*ROW('Sanitation Data'!D138))),'Data Summary'!CP144="Yes"),100-OFFSET('Sanitation Data'!$D$5,0,10*ROW('Sanitation Data'!D138)),NA())</f>
        <v>#N/A</v>
      </c>
      <c r="AB144" s="205" t="e">
        <f ca="1">+IF(AND(ISNUMBER(OFFSET('Sanitation Data'!$D$7,0,10*ROW('Sanitation Data'!D138))),'Data Summary'!CQ144="Yes"),OFFSET('Sanitation Data'!$D$7,0,10*ROW('Sanitation Data'!D138)),NA())</f>
        <v>#N/A</v>
      </c>
      <c r="AC144" s="205" t="e">
        <f ca="1">+IF(AND(ISNUMBER(OFFSET('Sanitation Data'!$D$11,0,10*ROW('Sanitation Data'!D138))),'Data Summary'!CR144="Yes"),OFFSET('Sanitation Data'!$D$11,0,10*ROW('Sanitation Data'!D138)),NA())</f>
        <v>#N/A</v>
      </c>
      <c r="AD144" s="205" t="e">
        <f ca="1">+IF(AND(ISNUMBER(OFFSET('Sanitation Data'!$D$12,0,10*ROW('Sanitation Data'!D138))),'Data Summary'!CS144="Yes"),OFFSET('Sanitation Data'!$D$12,0,10*ROW('Sanitation Data'!D138)),NA())</f>
        <v>#N/A</v>
      </c>
      <c r="AE144" s="205" t="e">
        <f ca="1">+IF(AND(ISNUMBER(OFFSET('Sanitation Data'!$D$13,0,10*ROW('Sanitation Data'!D138))),'Data Summary'!CT144="Yes"),OFFSET('Sanitation Data'!$D$13,0,10*ROW('Sanitation Data'!D138)),NA())</f>
        <v>#N/A</v>
      </c>
      <c r="AF144" s="205" t="e">
        <f ca="1">+IF(AND(ISNUMBER(OFFSET('Sanitation Data'!$E$5,0,10*ROW('Sanitation Data'!E138))),'Data Summary'!CU144="Yes"),100-OFFSET('Sanitation Data'!$E$5,0,10*ROW('Sanitation Data'!E138)),NA())</f>
        <v>#N/A</v>
      </c>
      <c r="AG144" s="205" t="e">
        <f ca="1">+IF(AND(ISNUMBER(OFFSET('Sanitation Data'!$E$7,0,10*ROW('Sanitation Data'!E138))),'Data Summary'!CV144="Yes"),OFFSET('Sanitation Data'!$E$7,0,10*ROW('Sanitation Data'!E138)),NA())</f>
        <v>#N/A</v>
      </c>
      <c r="AH144" s="205" t="e">
        <f ca="1">+IF(AND(ISNUMBER(OFFSET('Sanitation Data'!$E$11,0,10*ROW('Sanitation Data'!E138))),'Data Summary'!CW144="Yes"),OFFSET('Sanitation Data'!$E$11,0,10*ROW('Sanitation Data'!E138)),NA())</f>
        <v>#N/A</v>
      </c>
      <c r="AI144" s="205" t="e">
        <f ca="1">+IF(AND(ISNUMBER(OFFSET('Sanitation Data'!$E$12,0,10*ROW('Sanitation Data'!E138))),'Data Summary'!CX144="Yes"),OFFSET('Sanitation Data'!$E$12,0,10*ROW('Sanitation Data'!E138)),NA())</f>
        <v>#N/A</v>
      </c>
      <c r="AJ144" s="205" t="e">
        <f ca="1">+IF(AND(ISNUMBER(OFFSET('Sanitation Data'!$E$13,0,10*ROW('Sanitation Data'!E138))),'Data Summary'!CY144="Yes"),OFFSET('Sanitation Data'!$E$13,0,10*ROW('Sanitation Data'!E138)),NA())</f>
        <v>#N/A</v>
      </c>
      <c r="AK144" s="205" t="e">
        <f ca="1">+IF(AND(ISNUMBER(OFFSET('Sanitation Data'!$F$5,0,10*ROW('Sanitation Data'!F138))),'Data Summary'!CZ144="Yes"),100-OFFSET('Sanitation Data'!$F$5,0,10*ROW('Sanitation Data'!F138)),NA())</f>
        <v>#N/A</v>
      </c>
      <c r="AL144" s="205" t="e">
        <f ca="1">+IF(AND(ISNUMBER(OFFSET('Sanitation Data'!$F$7,0,10*ROW('Sanitation Data'!F138))),'Data Summary'!DA144="Yes"),OFFSET('Sanitation Data'!$F$7,0,10*ROW('Sanitation Data'!F138)),NA())</f>
        <v>#N/A</v>
      </c>
      <c r="AM144" s="205" t="e">
        <f ca="1">+IF(AND(ISNUMBER(OFFSET('Sanitation Data'!$F$11,0,10*ROW('Sanitation Data'!F138))),'Data Summary'!DB144="Yes"),OFFSET('Sanitation Data'!$F$11,0,10*ROW('Sanitation Data'!F138)),NA())</f>
        <v>#N/A</v>
      </c>
      <c r="AN144" s="205" t="e">
        <f ca="1">+IF(AND(ISNUMBER(OFFSET('Sanitation Data'!$F$12,0,10*ROW('Sanitation Data'!F138))),'Data Summary'!DC144="Yes"),OFFSET('Sanitation Data'!$F$12,0,10*ROW('Sanitation Data'!F138)),NA())</f>
        <v>#N/A</v>
      </c>
      <c r="AO144" s="205" t="e">
        <f ca="1">+IF(AND(ISNUMBER(OFFSET('Sanitation Data'!$F$13,0,10*ROW('Sanitation Data'!F138))),'Data Summary'!DD144="Yes"),OFFSET('Sanitation Data'!$F$13,0,10*ROW('Sanitation Data'!F138)),NA())</f>
        <v>#N/A</v>
      </c>
      <c r="AP144" s="205" t="e">
        <f ca="1">+IF(AND(ISNUMBER(OFFSET('Sanitation Data'!$G$5,0,10*ROW('Sanitation Data'!G138))),'Data Summary'!DE144="Yes"),100-OFFSET('Sanitation Data'!$G$5,0,10*ROW('Sanitation Data'!G138)),NA())</f>
        <v>#N/A</v>
      </c>
      <c r="AQ144" s="205" t="e">
        <f ca="1">+IF(AND(ISNUMBER(OFFSET('Sanitation Data'!$G$7,0,10*ROW('Sanitation Data'!G138))),'Data Summary'!DF144="Yes"),OFFSET('Sanitation Data'!$G$7,0,10*ROW('Sanitation Data'!G138)),NA())</f>
        <v>#N/A</v>
      </c>
      <c r="AR144" s="205" t="e">
        <f ca="1">+IF(AND(ISNUMBER(OFFSET('Sanitation Data'!$G$11,0,10*ROW('Sanitation Data'!G138))),'Data Summary'!DG144="Yes"),OFFSET('Sanitation Data'!$G$11,0,10*ROW('Sanitation Data'!G138)),NA())</f>
        <v>#N/A</v>
      </c>
      <c r="AS144" s="205" t="e">
        <f ca="1">+IF(AND(ISNUMBER(OFFSET('Sanitation Data'!$G$12,0,10*ROW('Sanitation Data'!G138))),'Data Summary'!DH144="Yes"),OFFSET('Sanitation Data'!$G$12,0,10*ROW('Sanitation Data'!G138)),NA())</f>
        <v>#N/A</v>
      </c>
      <c r="AT144" s="205" t="e">
        <f ca="1">+IF(AND(ISNUMBER(OFFSET('Sanitation Data'!$G$13,0,10*ROW('Sanitation Data'!G138))),'Data Summary'!DI144="Yes"),OFFSET('Sanitation Data'!$G$13,0,10*ROW('Sanitation Data'!G138)),NA())</f>
        <v>#N/A</v>
      </c>
      <c r="AU144" s="205" t="e">
        <f ca="1">+IF(AND(ISNUMBER(OFFSET('Sanitation Data'!$H$5,0,10*ROW('Sanitation Data'!H138))),'Data Summary'!DJ144="Yes"),100-OFFSET('Sanitation Data'!$H$5,0,10*ROW('Sanitation Data'!H138)),NA())</f>
        <v>#N/A</v>
      </c>
      <c r="AV144" s="205" t="e">
        <f ca="1">+IF(AND(ISNUMBER(OFFSET('Sanitation Data'!$H$7,0,10*ROW('Sanitation Data'!H138))),'Data Summary'!DK144="Yes"),OFFSET('Sanitation Data'!$H$7,0,10*ROW('Sanitation Data'!H138)),NA())</f>
        <v>#N/A</v>
      </c>
      <c r="AW144" s="205" t="e">
        <f ca="1">+IF(AND(ISNUMBER(OFFSET('Sanitation Data'!$H$11,0,10*ROW('Sanitation Data'!H138))),'Data Summary'!DL144="Yes"),OFFSET('Sanitation Data'!$H$11,0,10*ROW('Sanitation Data'!H138)),NA())</f>
        <v>#N/A</v>
      </c>
      <c r="AX144" s="205" t="e">
        <f ca="1">+IF(AND(ISNUMBER(OFFSET('Sanitation Data'!$H$12,0,10*ROW('Sanitation Data'!H138))),'Data Summary'!DM144="Yes"),OFFSET('Sanitation Data'!$H$12,0,10*ROW('Sanitation Data'!H138)),NA())</f>
        <v>#N/A</v>
      </c>
      <c r="AY144" s="205" t="e">
        <f ca="1">+IF(AND(ISNUMBER(OFFSET('Sanitation Data'!$H$13,0,10*ROW('Sanitation Data'!H138))),'Data Summary'!DN144="Yes"),OFFSET('Sanitation Data'!$H$13,0,10*ROW('Sanitation Data'!H138)),NA())</f>
        <v>#N/A</v>
      </c>
      <c r="AZ144" s="206" t="e">
        <f ca="1">+IF(AND(ISNUMBER(OFFSET('Hygiene Data'!$C$6,0,10*ROW('Hygiene Data'!C138))),'Data Summary'!DO144="Yes"),OFFSET('Hygiene Data'!$C$6,0,10*ROW('Hygiene Data'!C138)),NA())</f>
        <v>#N/A</v>
      </c>
      <c r="BA144" s="206" t="e">
        <f ca="1">+IF(AND(ISNUMBER(OFFSET('Hygiene Data'!$C$8,0,10*ROW('Hygiene Data'!C138))),'Data Summary'!DP144="Yes"),OFFSET('Hygiene Data'!$C$8,0,10*ROW('Hygiene Data'!C138)),NA())</f>
        <v>#N/A</v>
      </c>
      <c r="BB144" s="206" t="e">
        <f ca="1">+IF(AND(ISNUMBER(OFFSET('Hygiene Data'!$C$10,0,10*ROW('Hygiene Data'!C138))),'Data Summary'!DQ144="Yes"),OFFSET('Hygiene Data'!$C$10,0,10*ROW('Hygiene Data'!C138)),NA())</f>
        <v>#N/A</v>
      </c>
      <c r="BC144" s="206" t="e">
        <f ca="1">+IF(AND(ISNUMBER(OFFSET('Hygiene Data'!$D$6,0,10*ROW('Hygiene Data'!D138))),'Data Summary'!DR144="Yes"),OFFSET('Hygiene Data'!$D$6,0,10*ROW('Hygiene Data'!D138)),NA())</f>
        <v>#N/A</v>
      </c>
      <c r="BD144" s="206" t="e">
        <f ca="1">+IF(AND(ISNUMBER(OFFSET('Hygiene Data'!$D$8,0,10*ROW('Hygiene Data'!D138))),'Data Summary'!DS144="Yes"),OFFSET('Hygiene Data'!$D$8,0,10*ROW('Hygiene Data'!D138)),NA())</f>
        <v>#N/A</v>
      </c>
      <c r="BE144" s="206" t="e">
        <f ca="1">+IF(AND(ISNUMBER(OFFSET('Hygiene Data'!$D$10,0,10*ROW('Hygiene Data'!D138))),'Data Summary'!DT144="Yes"),OFFSET('Hygiene Data'!$D$10,0,10*ROW('Hygiene Data'!D138)),NA())</f>
        <v>#N/A</v>
      </c>
      <c r="BF144" s="206" t="e">
        <f ca="1">+IF(AND(ISNUMBER(OFFSET('Hygiene Data'!$E$6,0,10*ROW('Hygiene Data'!E138))),'Data Summary'!DU144="Yes"),OFFSET('Hygiene Data'!$E$6,0,10*ROW('Hygiene Data'!E138)),NA())</f>
        <v>#N/A</v>
      </c>
      <c r="BG144" s="206" t="e">
        <f ca="1">+IF(AND(ISNUMBER(OFFSET('Hygiene Data'!$E$8,0,10*ROW('Hygiene Data'!E138))),'Data Summary'!DV144="Yes"),OFFSET('Hygiene Data'!$E$8,0,10*ROW('Hygiene Data'!E138)),NA())</f>
        <v>#N/A</v>
      </c>
      <c r="BH144" s="206" t="e">
        <f ca="1">+IF(AND(ISNUMBER(OFFSET('Hygiene Data'!$E$10,0,10*ROW('Hygiene Data'!E138))),'Data Summary'!DW144="Yes"),OFFSET('Hygiene Data'!$E$10,0,10*ROW('Hygiene Data'!E138)),NA())</f>
        <v>#N/A</v>
      </c>
      <c r="BI144" s="206" t="e">
        <f ca="1">+IF(AND(ISNUMBER(OFFSET('Hygiene Data'!$F$6,0,10*ROW('Hygiene Data'!F138))),'Data Summary'!DX144="Yes"),OFFSET('Hygiene Data'!$F$6,0,10*ROW('Hygiene Data'!F138)),NA())</f>
        <v>#N/A</v>
      </c>
      <c r="BJ144" s="206" t="e">
        <f ca="1">+IF(AND(ISNUMBER(OFFSET('Hygiene Data'!$F$8,0,10*ROW('Hygiene Data'!F138))),'Data Summary'!DY144="Yes"),OFFSET('Hygiene Data'!$F$8,0,10*ROW('Hygiene Data'!F138)),NA())</f>
        <v>#N/A</v>
      </c>
      <c r="BK144" s="206" t="e">
        <f ca="1">+IF(AND(ISNUMBER(OFFSET('Hygiene Data'!$F$10,0,10*ROW('Hygiene Data'!F138))),'Data Summary'!DZ144="Yes"),OFFSET('Hygiene Data'!$F$10,0,10*ROW('Hygiene Data'!F138)),NA())</f>
        <v>#N/A</v>
      </c>
      <c r="BL144" s="206" t="e">
        <f ca="1">+IF(AND(ISNUMBER(OFFSET('Hygiene Data'!$G$6,0,10*ROW('Hygiene Data'!G138))),'Data Summary'!EA144="Yes"),OFFSET('Hygiene Data'!$G$6,0,10*ROW('Hygiene Data'!G138)),NA())</f>
        <v>#N/A</v>
      </c>
      <c r="BM144" s="206" t="e">
        <f ca="1">+IF(AND(ISNUMBER(OFFSET('Hygiene Data'!$G$8,0,10*ROW('Hygiene Data'!G138))),'Data Summary'!EB144="Yes"),OFFSET('Hygiene Data'!$G$8,0,10*ROW('Hygiene Data'!G138)),NA())</f>
        <v>#N/A</v>
      </c>
      <c r="BN144" s="206" t="e">
        <f ca="1">+IF(AND(ISNUMBER(OFFSET('Hygiene Data'!$G$10,0,10*ROW('Hygiene Data'!G138))),'Data Summary'!EC144="Yes"),OFFSET('Hygiene Data'!$G$10,0,10*ROW('Hygiene Data'!G138)),NA())</f>
        <v>#N/A</v>
      </c>
      <c r="BO144" s="206" t="e">
        <f ca="1">+IF(AND(ISNUMBER(OFFSET('Hygiene Data'!$H$6,0,10*ROW('Hygiene Data'!H138))),'Data Summary'!ED144="Yes"),OFFSET('Hygiene Data'!$H$6,0,10*ROW('Hygiene Data'!H138)),NA())</f>
        <v>#N/A</v>
      </c>
      <c r="BP144" s="206" t="e">
        <f ca="1">+IF(AND(ISNUMBER(OFFSET('Hygiene Data'!$H$8,0,10*ROW('Hygiene Data'!H138))),'Data Summary'!EE144="Yes"),OFFSET('Hygiene Data'!$H$8,0,10*ROW('Hygiene Data'!H138)),NA())</f>
        <v>#N/A</v>
      </c>
      <c r="BQ144" s="206" t="e">
        <f ca="1">+IF(AND(ISNUMBER(OFFSET('Hygiene Data'!$H$10,0,10*ROW('Hygiene Data'!H138))),'Data Summary'!EF144="Yes"),OFFSET('Hygiene Data'!$H$10,0,10*ROW('Hygiene Data'!H138)),NA())</f>
        <v>#N/A</v>
      </c>
    </row>
    <row r="145" spans="1:69" x14ac:dyDescent="0.25">
      <c r="A145" s="59" t="e">
        <f ca="1">+IF(OFFSET('Water Data'!$B$1,0,10*ROW('Water Data'!B139))="",NA(),OFFSET('Water Data'!$B$1,0,10*ROW('Water Data'!B139)))</f>
        <v>#N/A</v>
      </c>
      <c r="B145" s="59" t="e">
        <f ca="1">+IF(OFFSET('Water Data'!$A$3,0,10*ROW('Water Data'!A142))="",NA(),OFFSET('Water Data'!$A$3,0,10*ROW('Water Data'!A142)))</f>
        <v>#N/A</v>
      </c>
      <c r="C145" s="59" t="e">
        <f ca="1">+IF(OFFSET('Water Data'!$C$3,0,10*ROW('Water Data'!C142))="",NA(),OFFSET('Water Data'!$C$3,0,10*ROW('Water Data'!C142)))</f>
        <v>#N/A</v>
      </c>
      <c r="D145" s="433" t="e">
        <f ca="1">+IF(AND(ISNUMBER(OFFSET('Water Data'!$C$5,0,10*ROW('Water Data'!C139))),'Data Summary'!BS145="Yes"),100-OFFSET('Water Data'!$C$5,0,10*ROW('Water Data'!C139)),NA())</f>
        <v>#N/A</v>
      </c>
      <c r="E145" s="433" t="e">
        <f ca="1">+IF(AND(ISNUMBER(OFFSET('Water Data'!$C$7,0,10*ROW('Water Data'!C139))),'Data Summary'!BT145="Yes"),OFFSET('Water Data'!$C$7,0,10*ROW('Water Data'!C139)),NA())</f>
        <v>#N/A</v>
      </c>
      <c r="F145" s="433" t="e">
        <f ca="1">+IF(AND(ISNUMBER(OFFSET('Water Data'!$C$10,0,10*ROW('Water Data'!C139))),'Data Summary'!BU145="Yes"),OFFSET('Water Data'!$C$10,0,10*ROW('Water Data'!C139)),NA())</f>
        <v>#N/A</v>
      </c>
      <c r="G145" s="433" t="e">
        <f ca="1">+IF(AND(ISNUMBER(OFFSET('Water Data'!$D$5,0,10*ROW('Water Data'!D139))),'Data Summary'!BV145="Yes"),100-OFFSET('Water Data'!$D$5,0,10*ROW('Water Data'!D139)),NA())</f>
        <v>#N/A</v>
      </c>
      <c r="H145" s="433" t="e">
        <f ca="1">+IF(AND(ISNUMBER(OFFSET('Water Data'!$D$7,0,10*ROW('Water Data'!D139))),'Data Summary'!BW145="Yes"),OFFSET('Water Data'!$D$7,0,10*ROW('Water Data'!D139)),NA())</f>
        <v>#N/A</v>
      </c>
      <c r="I145" s="433" t="e">
        <f ca="1">+IF(AND(ISNUMBER(OFFSET('Water Data'!$D$10,0,10*ROW('Water Data'!D139))),'Data Summary'!BX145="Yes"),OFFSET('Water Data'!$D$10,0,10*ROW('Water Data'!D139)),NA())</f>
        <v>#N/A</v>
      </c>
      <c r="J145" s="433" t="e">
        <f ca="1">+IF(AND(ISNUMBER(OFFSET('Water Data'!$E$5,0,10*ROW('Water Data'!E139))),'Data Summary'!BY145="Yes"),100-OFFSET('Water Data'!$E$5,0,10*ROW('Water Data'!E139)),NA())</f>
        <v>#N/A</v>
      </c>
      <c r="K145" s="433" t="e">
        <f ca="1">+IF(AND(ISNUMBER(OFFSET('Water Data'!$E$7,0,10*ROW('Water Data'!E139))),'Data Summary'!BZ145="Yes"),OFFSET('Water Data'!$E$7,0,10*ROW('Water Data'!E139)),NA())</f>
        <v>#N/A</v>
      </c>
      <c r="L145" s="433" t="e">
        <f ca="1">+IF(AND(ISNUMBER(OFFSET('Water Data'!$E$10,0,10*ROW('Water Data'!E139))),'Data Summary'!CA145="Yes"),OFFSET('Water Data'!$E$10,0,10*ROW('Water Data'!E139)),NA())</f>
        <v>#N/A</v>
      </c>
      <c r="M145" s="433" t="e">
        <f ca="1">+IF(AND(ISNUMBER(OFFSET('Water Data'!$F$5,0,10*ROW('Water Data'!F139))),'Data Summary'!CB145="Yes"),100-OFFSET('Water Data'!$F$5,0,10*ROW('Water Data'!F139)),NA())</f>
        <v>#N/A</v>
      </c>
      <c r="N145" s="433" t="e">
        <f ca="1">+IF(AND(ISNUMBER(OFFSET('Water Data'!$F$7,0,10*ROW('Water Data'!F139))),'Data Summary'!CC145="Yes"),OFFSET('Water Data'!$F$7,0,10*ROW('Water Data'!F139)),NA())</f>
        <v>#N/A</v>
      </c>
      <c r="O145" s="433" t="e">
        <f ca="1">+IF(AND(ISNUMBER(OFFSET('Water Data'!$F$10,0,10*ROW('Water Data'!F139))),'Data Summary'!CD145="Yes"),OFFSET('Water Data'!$F$10,0,10*ROW('Water Data'!F139)),NA())</f>
        <v>#N/A</v>
      </c>
      <c r="P145" s="433" t="e">
        <f ca="1">+IF(AND(ISNUMBER(OFFSET('Water Data'!$G$5,0,10*ROW('Water Data'!G139))),'Data Summary'!CE145="Yes"),100-OFFSET('Water Data'!$G$5,0,10*ROW('Water Data'!G139)),NA())</f>
        <v>#N/A</v>
      </c>
      <c r="Q145" s="433" t="e">
        <f ca="1">+IF(AND(ISNUMBER(OFFSET('Water Data'!$G$7,0,10*ROW('Water Data'!G139))),'Data Summary'!CF145="Yes"),OFFSET('Water Data'!$G$7,0,10*ROW('Water Data'!G139)),NA())</f>
        <v>#N/A</v>
      </c>
      <c r="R145" s="433" t="e">
        <f ca="1">+IF(AND(ISNUMBER(OFFSET('Water Data'!$G$10,0,10*ROW('Water Data'!G139))),'Data Summary'!CG145="Yes"),OFFSET('Water Data'!$G$10,0,10*ROW('Water Data'!G139)),NA())</f>
        <v>#N/A</v>
      </c>
      <c r="S145" s="433" t="e">
        <f ca="1">+IF(AND(ISNUMBER(OFFSET('Water Data'!$H$5,0,10*ROW('Water Data'!H139))),'Data Summary'!CH145="Yes"),100-OFFSET('Water Data'!$H$5,0,10*ROW('Water Data'!H139)),NA())</f>
        <v>#N/A</v>
      </c>
      <c r="T145" s="433" t="e">
        <f ca="1">+IF(AND(ISNUMBER(OFFSET('Water Data'!$H$7,0,10*ROW('Water Data'!H139))),'Data Summary'!CI145="Yes"),OFFSET('Water Data'!$H$7,0,10*ROW('Water Data'!H139)),NA())</f>
        <v>#N/A</v>
      </c>
      <c r="U145" s="433" t="e">
        <f ca="1">+IF(AND(ISNUMBER(OFFSET('Water Data'!$H$10,0,10*ROW('Water Data'!H139))),'Data Summary'!CJ145="Yes"),OFFSET('Water Data'!$H$10,0,10*ROW('Water Data'!H139)),NA())</f>
        <v>#N/A</v>
      </c>
      <c r="V145" s="205" t="e">
        <f ca="1">+IF(AND(ISNUMBER(OFFSET('Sanitation Data'!$C$5,0,10*ROW('Sanitation Data'!C139))),'Data Summary'!CK145="Yes"),100-OFFSET('Sanitation Data'!$C$5,0,10*ROW('Sanitation Data'!C139)),NA())</f>
        <v>#N/A</v>
      </c>
      <c r="W145" s="205" t="e">
        <f ca="1">+IF(AND(ISNUMBER(OFFSET('Sanitation Data'!$C$7,0,10*ROW('Sanitation Data'!C139))),'Data Summary'!CL145="Yes"),OFFSET('Sanitation Data'!$C$7,0,10*ROW('Sanitation Data'!C139)),NA())</f>
        <v>#N/A</v>
      </c>
      <c r="X145" s="205" t="e">
        <f ca="1">+IF(AND(ISNUMBER(OFFSET('Sanitation Data'!$C$11,0,10*ROW('Sanitation Data'!C139))),'Data Summary'!CM145="Yes"),OFFSET('Sanitation Data'!$C$11,0,10*ROW('Sanitation Data'!C139)),NA())</f>
        <v>#N/A</v>
      </c>
      <c r="Y145" s="205" t="e">
        <f ca="1">+IF(AND(ISNUMBER(OFFSET('Sanitation Data'!$C$12,0,10*ROW('Sanitation Data'!C139))),'Data Summary'!CN145="Yes"),OFFSET('Sanitation Data'!$C$12,0,10*ROW('Sanitation Data'!C139)),NA())</f>
        <v>#N/A</v>
      </c>
      <c r="Z145" s="205" t="e">
        <f ca="1">+IF(AND(ISNUMBER(OFFSET('Sanitation Data'!$C$13,0,10*ROW('Sanitation Data'!C139))),'Data Summary'!CO145="Yes"),OFFSET('Sanitation Data'!$C$13,0,10*ROW('Sanitation Data'!C139)),NA())</f>
        <v>#N/A</v>
      </c>
      <c r="AA145" s="205" t="e">
        <f ca="1">+IF(AND(ISNUMBER(OFFSET('Sanitation Data'!$D$5,0,10*ROW('Sanitation Data'!D139))),'Data Summary'!CP145="Yes"),100-OFFSET('Sanitation Data'!$D$5,0,10*ROW('Sanitation Data'!D139)),NA())</f>
        <v>#N/A</v>
      </c>
      <c r="AB145" s="205" t="e">
        <f ca="1">+IF(AND(ISNUMBER(OFFSET('Sanitation Data'!$D$7,0,10*ROW('Sanitation Data'!D139))),'Data Summary'!CQ145="Yes"),OFFSET('Sanitation Data'!$D$7,0,10*ROW('Sanitation Data'!D139)),NA())</f>
        <v>#N/A</v>
      </c>
      <c r="AC145" s="205" t="e">
        <f ca="1">+IF(AND(ISNUMBER(OFFSET('Sanitation Data'!$D$11,0,10*ROW('Sanitation Data'!D139))),'Data Summary'!CR145="Yes"),OFFSET('Sanitation Data'!$D$11,0,10*ROW('Sanitation Data'!D139)),NA())</f>
        <v>#N/A</v>
      </c>
      <c r="AD145" s="205" t="e">
        <f ca="1">+IF(AND(ISNUMBER(OFFSET('Sanitation Data'!$D$12,0,10*ROW('Sanitation Data'!D139))),'Data Summary'!CS145="Yes"),OFFSET('Sanitation Data'!$D$12,0,10*ROW('Sanitation Data'!D139)),NA())</f>
        <v>#N/A</v>
      </c>
      <c r="AE145" s="205" t="e">
        <f ca="1">+IF(AND(ISNUMBER(OFFSET('Sanitation Data'!$D$13,0,10*ROW('Sanitation Data'!D139))),'Data Summary'!CT145="Yes"),OFFSET('Sanitation Data'!$D$13,0,10*ROW('Sanitation Data'!D139)),NA())</f>
        <v>#N/A</v>
      </c>
      <c r="AF145" s="205" t="e">
        <f ca="1">+IF(AND(ISNUMBER(OFFSET('Sanitation Data'!$E$5,0,10*ROW('Sanitation Data'!E139))),'Data Summary'!CU145="Yes"),100-OFFSET('Sanitation Data'!$E$5,0,10*ROW('Sanitation Data'!E139)),NA())</f>
        <v>#N/A</v>
      </c>
      <c r="AG145" s="205" t="e">
        <f ca="1">+IF(AND(ISNUMBER(OFFSET('Sanitation Data'!$E$7,0,10*ROW('Sanitation Data'!E139))),'Data Summary'!CV145="Yes"),OFFSET('Sanitation Data'!$E$7,0,10*ROW('Sanitation Data'!E139)),NA())</f>
        <v>#N/A</v>
      </c>
      <c r="AH145" s="205" t="e">
        <f ca="1">+IF(AND(ISNUMBER(OFFSET('Sanitation Data'!$E$11,0,10*ROW('Sanitation Data'!E139))),'Data Summary'!CW145="Yes"),OFFSET('Sanitation Data'!$E$11,0,10*ROW('Sanitation Data'!E139)),NA())</f>
        <v>#N/A</v>
      </c>
      <c r="AI145" s="205" t="e">
        <f ca="1">+IF(AND(ISNUMBER(OFFSET('Sanitation Data'!$E$12,0,10*ROW('Sanitation Data'!E139))),'Data Summary'!CX145="Yes"),OFFSET('Sanitation Data'!$E$12,0,10*ROW('Sanitation Data'!E139)),NA())</f>
        <v>#N/A</v>
      </c>
      <c r="AJ145" s="205" t="e">
        <f ca="1">+IF(AND(ISNUMBER(OFFSET('Sanitation Data'!$E$13,0,10*ROW('Sanitation Data'!E139))),'Data Summary'!CY145="Yes"),OFFSET('Sanitation Data'!$E$13,0,10*ROW('Sanitation Data'!E139)),NA())</f>
        <v>#N/A</v>
      </c>
      <c r="AK145" s="205" t="e">
        <f ca="1">+IF(AND(ISNUMBER(OFFSET('Sanitation Data'!$F$5,0,10*ROW('Sanitation Data'!F139))),'Data Summary'!CZ145="Yes"),100-OFFSET('Sanitation Data'!$F$5,0,10*ROW('Sanitation Data'!F139)),NA())</f>
        <v>#N/A</v>
      </c>
      <c r="AL145" s="205" t="e">
        <f ca="1">+IF(AND(ISNUMBER(OFFSET('Sanitation Data'!$F$7,0,10*ROW('Sanitation Data'!F139))),'Data Summary'!DA145="Yes"),OFFSET('Sanitation Data'!$F$7,0,10*ROW('Sanitation Data'!F139)),NA())</f>
        <v>#N/A</v>
      </c>
      <c r="AM145" s="205" t="e">
        <f ca="1">+IF(AND(ISNUMBER(OFFSET('Sanitation Data'!$F$11,0,10*ROW('Sanitation Data'!F139))),'Data Summary'!DB145="Yes"),OFFSET('Sanitation Data'!$F$11,0,10*ROW('Sanitation Data'!F139)),NA())</f>
        <v>#N/A</v>
      </c>
      <c r="AN145" s="205" t="e">
        <f ca="1">+IF(AND(ISNUMBER(OFFSET('Sanitation Data'!$F$12,0,10*ROW('Sanitation Data'!F139))),'Data Summary'!DC145="Yes"),OFFSET('Sanitation Data'!$F$12,0,10*ROW('Sanitation Data'!F139)),NA())</f>
        <v>#N/A</v>
      </c>
      <c r="AO145" s="205" t="e">
        <f ca="1">+IF(AND(ISNUMBER(OFFSET('Sanitation Data'!$F$13,0,10*ROW('Sanitation Data'!F139))),'Data Summary'!DD145="Yes"),OFFSET('Sanitation Data'!$F$13,0,10*ROW('Sanitation Data'!F139)),NA())</f>
        <v>#N/A</v>
      </c>
      <c r="AP145" s="205" t="e">
        <f ca="1">+IF(AND(ISNUMBER(OFFSET('Sanitation Data'!$G$5,0,10*ROW('Sanitation Data'!G139))),'Data Summary'!DE145="Yes"),100-OFFSET('Sanitation Data'!$G$5,0,10*ROW('Sanitation Data'!G139)),NA())</f>
        <v>#N/A</v>
      </c>
      <c r="AQ145" s="205" t="e">
        <f ca="1">+IF(AND(ISNUMBER(OFFSET('Sanitation Data'!$G$7,0,10*ROW('Sanitation Data'!G139))),'Data Summary'!DF145="Yes"),OFFSET('Sanitation Data'!$G$7,0,10*ROW('Sanitation Data'!G139)),NA())</f>
        <v>#N/A</v>
      </c>
      <c r="AR145" s="205" t="e">
        <f ca="1">+IF(AND(ISNUMBER(OFFSET('Sanitation Data'!$G$11,0,10*ROW('Sanitation Data'!G139))),'Data Summary'!DG145="Yes"),OFFSET('Sanitation Data'!$G$11,0,10*ROW('Sanitation Data'!G139)),NA())</f>
        <v>#N/A</v>
      </c>
      <c r="AS145" s="205" t="e">
        <f ca="1">+IF(AND(ISNUMBER(OFFSET('Sanitation Data'!$G$12,0,10*ROW('Sanitation Data'!G139))),'Data Summary'!DH145="Yes"),OFFSET('Sanitation Data'!$G$12,0,10*ROW('Sanitation Data'!G139)),NA())</f>
        <v>#N/A</v>
      </c>
      <c r="AT145" s="205" t="e">
        <f ca="1">+IF(AND(ISNUMBER(OFFSET('Sanitation Data'!$G$13,0,10*ROW('Sanitation Data'!G139))),'Data Summary'!DI145="Yes"),OFFSET('Sanitation Data'!$G$13,0,10*ROW('Sanitation Data'!G139)),NA())</f>
        <v>#N/A</v>
      </c>
      <c r="AU145" s="205" t="e">
        <f ca="1">+IF(AND(ISNUMBER(OFFSET('Sanitation Data'!$H$5,0,10*ROW('Sanitation Data'!H139))),'Data Summary'!DJ145="Yes"),100-OFFSET('Sanitation Data'!$H$5,0,10*ROW('Sanitation Data'!H139)),NA())</f>
        <v>#N/A</v>
      </c>
      <c r="AV145" s="205" t="e">
        <f ca="1">+IF(AND(ISNUMBER(OFFSET('Sanitation Data'!$H$7,0,10*ROW('Sanitation Data'!H139))),'Data Summary'!DK145="Yes"),OFFSET('Sanitation Data'!$H$7,0,10*ROW('Sanitation Data'!H139)),NA())</f>
        <v>#N/A</v>
      </c>
      <c r="AW145" s="205" t="e">
        <f ca="1">+IF(AND(ISNUMBER(OFFSET('Sanitation Data'!$H$11,0,10*ROW('Sanitation Data'!H139))),'Data Summary'!DL145="Yes"),OFFSET('Sanitation Data'!$H$11,0,10*ROW('Sanitation Data'!H139)),NA())</f>
        <v>#N/A</v>
      </c>
      <c r="AX145" s="205" t="e">
        <f ca="1">+IF(AND(ISNUMBER(OFFSET('Sanitation Data'!$H$12,0,10*ROW('Sanitation Data'!H139))),'Data Summary'!DM145="Yes"),OFFSET('Sanitation Data'!$H$12,0,10*ROW('Sanitation Data'!H139)),NA())</f>
        <v>#N/A</v>
      </c>
      <c r="AY145" s="205" t="e">
        <f ca="1">+IF(AND(ISNUMBER(OFFSET('Sanitation Data'!$H$13,0,10*ROW('Sanitation Data'!H139))),'Data Summary'!DN145="Yes"),OFFSET('Sanitation Data'!$H$13,0,10*ROW('Sanitation Data'!H139)),NA())</f>
        <v>#N/A</v>
      </c>
      <c r="AZ145" s="206" t="e">
        <f ca="1">+IF(AND(ISNUMBER(OFFSET('Hygiene Data'!$C$6,0,10*ROW('Hygiene Data'!C139))),'Data Summary'!DO145="Yes"),OFFSET('Hygiene Data'!$C$6,0,10*ROW('Hygiene Data'!C139)),NA())</f>
        <v>#N/A</v>
      </c>
      <c r="BA145" s="206" t="e">
        <f ca="1">+IF(AND(ISNUMBER(OFFSET('Hygiene Data'!$C$8,0,10*ROW('Hygiene Data'!C139))),'Data Summary'!DP145="Yes"),OFFSET('Hygiene Data'!$C$8,0,10*ROW('Hygiene Data'!C139)),NA())</f>
        <v>#N/A</v>
      </c>
      <c r="BB145" s="206" t="e">
        <f ca="1">+IF(AND(ISNUMBER(OFFSET('Hygiene Data'!$C$10,0,10*ROW('Hygiene Data'!C139))),'Data Summary'!DQ145="Yes"),OFFSET('Hygiene Data'!$C$10,0,10*ROW('Hygiene Data'!C139)),NA())</f>
        <v>#N/A</v>
      </c>
      <c r="BC145" s="206" t="e">
        <f ca="1">+IF(AND(ISNUMBER(OFFSET('Hygiene Data'!$D$6,0,10*ROW('Hygiene Data'!D139))),'Data Summary'!DR145="Yes"),OFFSET('Hygiene Data'!$D$6,0,10*ROW('Hygiene Data'!D139)),NA())</f>
        <v>#N/A</v>
      </c>
      <c r="BD145" s="206" t="e">
        <f ca="1">+IF(AND(ISNUMBER(OFFSET('Hygiene Data'!$D$8,0,10*ROW('Hygiene Data'!D139))),'Data Summary'!DS145="Yes"),OFFSET('Hygiene Data'!$D$8,0,10*ROW('Hygiene Data'!D139)),NA())</f>
        <v>#N/A</v>
      </c>
      <c r="BE145" s="206" t="e">
        <f ca="1">+IF(AND(ISNUMBER(OFFSET('Hygiene Data'!$D$10,0,10*ROW('Hygiene Data'!D139))),'Data Summary'!DT145="Yes"),OFFSET('Hygiene Data'!$D$10,0,10*ROW('Hygiene Data'!D139)),NA())</f>
        <v>#N/A</v>
      </c>
      <c r="BF145" s="206" t="e">
        <f ca="1">+IF(AND(ISNUMBER(OFFSET('Hygiene Data'!$E$6,0,10*ROW('Hygiene Data'!E139))),'Data Summary'!DU145="Yes"),OFFSET('Hygiene Data'!$E$6,0,10*ROW('Hygiene Data'!E139)),NA())</f>
        <v>#N/A</v>
      </c>
      <c r="BG145" s="206" t="e">
        <f ca="1">+IF(AND(ISNUMBER(OFFSET('Hygiene Data'!$E$8,0,10*ROW('Hygiene Data'!E139))),'Data Summary'!DV145="Yes"),OFFSET('Hygiene Data'!$E$8,0,10*ROW('Hygiene Data'!E139)),NA())</f>
        <v>#N/A</v>
      </c>
      <c r="BH145" s="206" t="e">
        <f ca="1">+IF(AND(ISNUMBER(OFFSET('Hygiene Data'!$E$10,0,10*ROW('Hygiene Data'!E139))),'Data Summary'!DW145="Yes"),OFFSET('Hygiene Data'!$E$10,0,10*ROW('Hygiene Data'!E139)),NA())</f>
        <v>#N/A</v>
      </c>
      <c r="BI145" s="206" t="e">
        <f ca="1">+IF(AND(ISNUMBER(OFFSET('Hygiene Data'!$F$6,0,10*ROW('Hygiene Data'!F139))),'Data Summary'!DX145="Yes"),OFFSET('Hygiene Data'!$F$6,0,10*ROW('Hygiene Data'!F139)),NA())</f>
        <v>#N/A</v>
      </c>
      <c r="BJ145" s="206" t="e">
        <f ca="1">+IF(AND(ISNUMBER(OFFSET('Hygiene Data'!$F$8,0,10*ROW('Hygiene Data'!F139))),'Data Summary'!DY145="Yes"),OFFSET('Hygiene Data'!$F$8,0,10*ROW('Hygiene Data'!F139)),NA())</f>
        <v>#N/A</v>
      </c>
      <c r="BK145" s="206" t="e">
        <f ca="1">+IF(AND(ISNUMBER(OFFSET('Hygiene Data'!$F$10,0,10*ROW('Hygiene Data'!F139))),'Data Summary'!DZ145="Yes"),OFFSET('Hygiene Data'!$F$10,0,10*ROW('Hygiene Data'!F139)),NA())</f>
        <v>#N/A</v>
      </c>
      <c r="BL145" s="206" t="e">
        <f ca="1">+IF(AND(ISNUMBER(OFFSET('Hygiene Data'!$G$6,0,10*ROW('Hygiene Data'!G139))),'Data Summary'!EA145="Yes"),OFFSET('Hygiene Data'!$G$6,0,10*ROW('Hygiene Data'!G139)),NA())</f>
        <v>#N/A</v>
      </c>
      <c r="BM145" s="206" t="e">
        <f ca="1">+IF(AND(ISNUMBER(OFFSET('Hygiene Data'!$G$8,0,10*ROW('Hygiene Data'!G139))),'Data Summary'!EB145="Yes"),OFFSET('Hygiene Data'!$G$8,0,10*ROW('Hygiene Data'!G139)),NA())</f>
        <v>#N/A</v>
      </c>
      <c r="BN145" s="206" t="e">
        <f ca="1">+IF(AND(ISNUMBER(OFFSET('Hygiene Data'!$G$10,0,10*ROW('Hygiene Data'!G139))),'Data Summary'!EC145="Yes"),OFFSET('Hygiene Data'!$G$10,0,10*ROW('Hygiene Data'!G139)),NA())</f>
        <v>#N/A</v>
      </c>
      <c r="BO145" s="206" t="e">
        <f ca="1">+IF(AND(ISNUMBER(OFFSET('Hygiene Data'!$H$6,0,10*ROW('Hygiene Data'!H139))),'Data Summary'!ED145="Yes"),OFFSET('Hygiene Data'!$H$6,0,10*ROW('Hygiene Data'!H139)),NA())</f>
        <v>#N/A</v>
      </c>
      <c r="BP145" s="206" t="e">
        <f ca="1">+IF(AND(ISNUMBER(OFFSET('Hygiene Data'!$H$8,0,10*ROW('Hygiene Data'!H139))),'Data Summary'!EE145="Yes"),OFFSET('Hygiene Data'!$H$8,0,10*ROW('Hygiene Data'!H139)),NA())</f>
        <v>#N/A</v>
      </c>
      <c r="BQ145" s="206" t="e">
        <f ca="1">+IF(AND(ISNUMBER(OFFSET('Hygiene Data'!$H$10,0,10*ROW('Hygiene Data'!H139))),'Data Summary'!EF145="Yes"),OFFSET('Hygiene Data'!$H$10,0,10*ROW('Hygiene Data'!H139)),NA())</f>
        <v>#N/A</v>
      </c>
    </row>
    <row r="146" spans="1:69" x14ac:dyDescent="0.25">
      <c r="A146" s="59" t="e">
        <f ca="1">+IF(OFFSET('Water Data'!$B$1,0,10*ROW('Water Data'!B140))="",NA(),OFFSET('Water Data'!$B$1,0,10*ROW('Water Data'!B140)))</f>
        <v>#N/A</v>
      </c>
      <c r="B146" s="59" t="e">
        <f ca="1">+IF(OFFSET('Water Data'!$A$3,0,10*ROW('Water Data'!A143))="",NA(),OFFSET('Water Data'!$A$3,0,10*ROW('Water Data'!A143)))</f>
        <v>#N/A</v>
      </c>
      <c r="C146" s="59" t="e">
        <f ca="1">+IF(OFFSET('Water Data'!$C$3,0,10*ROW('Water Data'!C143))="",NA(),OFFSET('Water Data'!$C$3,0,10*ROW('Water Data'!C143)))</f>
        <v>#N/A</v>
      </c>
      <c r="D146" s="433" t="e">
        <f ca="1">+IF(AND(ISNUMBER(OFFSET('Water Data'!$C$5,0,10*ROW('Water Data'!C140))),'Data Summary'!BS146="Yes"),100-OFFSET('Water Data'!$C$5,0,10*ROW('Water Data'!C140)),NA())</f>
        <v>#N/A</v>
      </c>
      <c r="E146" s="433" t="e">
        <f ca="1">+IF(AND(ISNUMBER(OFFSET('Water Data'!$C$7,0,10*ROW('Water Data'!C140))),'Data Summary'!BT146="Yes"),OFFSET('Water Data'!$C$7,0,10*ROW('Water Data'!C140)),NA())</f>
        <v>#N/A</v>
      </c>
      <c r="F146" s="433" t="e">
        <f ca="1">+IF(AND(ISNUMBER(OFFSET('Water Data'!$C$10,0,10*ROW('Water Data'!C140))),'Data Summary'!BU146="Yes"),OFFSET('Water Data'!$C$10,0,10*ROW('Water Data'!C140)),NA())</f>
        <v>#N/A</v>
      </c>
      <c r="G146" s="433" t="e">
        <f ca="1">+IF(AND(ISNUMBER(OFFSET('Water Data'!$D$5,0,10*ROW('Water Data'!D140))),'Data Summary'!BV146="Yes"),100-OFFSET('Water Data'!$D$5,0,10*ROW('Water Data'!D140)),NA())</f>
        <v>#N/A</v>
      </c>
      <c r="H146" s="433" t="e">
        <f ca="1">+IF(AND(ISNUMBER(OFFSET('Water Data'!$D$7,0,10*ROW('Water Data'!D140))),'Data Summary'!BW146="Yes"),OFFSET('Water Data'!$D$7,0,10*ROW('Water Data'!D140)),NA())</f>
        <v>#N/A</v>
      </c>
      <c r="I146" s="433" t="e">
        <f ca="1">+IF(AND(ISNUMBER(OFFSET('Water Data'!$D$10,0,10*ROW('Water Data'!D140))),'Data Summary'!BX146="Yes"),OFFSET('Water Data'!$D$10,0,10*ROW('Water Data'!D140)),NA())</f>
        <v>#N/A</v>
      </c>
      <c r="J146" s="433" t="e">
        <f ca="1">+IF(AND(ISNUMBER(OFFSET('Water Data'!$E$5,0,10*ROW('Water Data'!E140))),'Data Summary'!BY146="Yes"),100-OFFSET('Water Data'!$E$5,0,10*ROW('Water Data'!E140)),NA())</f>
        <v>#N/A</v>
      </c>
      <c r="K146" s="433" t="e">
        <f ca="1">+IF(AND(ISNUMBER(OFFSET('Water Data'!$E$7,0,10*ROW('Water Data'!E140))),'Data Summary'!BZ146="Yes"),OFFSET('Water Data'!$E$7,0,10*ROW('Water Data'!E140)),NA())</f>
        <v>#N/A</v>
      </c>
      <c r="L146" s="433" t="e">
        <f ca="1">+IF(AND(ISNUMBER(OFFSET('Water Data'!$E$10,0,10*ROW('Water Data'!E140))),'Data Summary'!CA146="Yes"),OFFSET('Water Data'!$E$10,0,10*ROW('Water Data'!E140)),NA())</f>
        <v>#N/A</v>
      </c>
      <c r="M146" s="433" t="e">
        <f ca="1">+IF(AND(ISNUMBER(OFFSET('Water Data'!$F$5,0,10*ROW('Water Data'!F140))),'Data Summary'!CB146="Yes"),100-OFFSET('Water Data'!$F$5,0,10*ROW('Water Data'!F140)),NA())</f>
        <v>#N/A</v>
      </c>
      <c r="N146" s="433" t="e">
        <f ca="1">+IF(AND(ISNUMBER(OFFSET('Water Data'!$F$7,0,10*ROW('Water Data'!F140))),'Data Summary'!CC146="Yes"),OFFSET('Water Data'!$F$7,0,10*ROW('Water Data'!F140)),NA())</f>
        <v>#N/A</v>
      </c>
      <c r="O146" s="433" t="e">
        <f ca="1">+IF(AND(ISNUMBER(OFFSET('Water Data'!$F$10,0,10*ROW('Water Data'!F140))),'Data Summary'!CD146="Yes"),OFFSET('Water Data'!$F$10,0,10*ROW('Water Data'!F140)),NA())</f>
        <v>#N/A</v>
      </c>
      <c r="P146" s="433" t="e">
        <f ca="1">+IF(AND(ISNUMBER(OFFSET('Water Data'!$G$5,0,10*ROW('Water Data'!G140))),'Data Summary'!CE146="Yes"),100-OFFSET('Water Data'!$G$5,0,10*ROW('Water Data'!G140)),NA())</f>
        <v>#N/A</v>
      </c>
      <c r="Q146" s="433" t="e">
        <f ca="1">+IF(AND(ISNUMBER(OFFSET('Water Data'!$G$7,0,10*ROW('Water Data'!G140))),'Data Summary'!CF146="Yes"),OFFSET('Water Data'!$G$7,0,10*ROW('Water Data'!G140)),NA())</f>
        <v>#N/A</v>
      </c>
      <c r="R146" s="433" t="e">
        <f ca="1">+IF(AND(ISNUMBER(OFFSET('Water Data'!$G$10,0,10*ROW('Water Data'!G140))),'Data Summary'!CG146="Yes"),OFFSET('Water Data'!$G$10,0,10*ROW('Water Data'!G140)),NA())</f>
        <v>#N/A</v>
      </c>
      <c r="S146" s="433" t="e">
        <f ca="1">+IF(AND(ISNUMBER(OFFSET('Water Data'!$H$5,0,10*ROW('Water Data'!H140))),'Data Summary'!CH146="Yes"),100-OFFSET('Water Data'!$H$5,0,10*ROW('Water Data'!H140)),NA())</f>
        <v>#N/A</v>
      </c>
      <c r="T146" s="433" t="e">
        <f ca="1">+IF(AND(ISNUMBER(OFFSET('Water Data'!$H$7,0,10*ROW('Water Data'!H140))),'Data Summary'!CI146="Yes"),OFFSET('Water Data'!$H$7,0,10*ROW('Water Data'!H140)),NA())</f>
        <v>#N/A</v>
      </c>
      <c r="U146" s="433" t="e">
        <f ca="1">+IF(AND(ISNUMBER(OFFSET('Water Data'!$H$10,0,10*ROW('Water Data'!H140))),'Data Summary'!CJ146="Yes"),OFFSET('Water Data'!$H$10,0,10*ROW('Water Data'!H140)),NA())</f>
        <v>#N/A</v>
      </c>
      <c r="V146" s="205" t="e">
        <f ca="1">+IF(AND(ISNUMBER(OFFSET('Sanitation Data'!$C$5,0,10*ROW('Sanitation Data'!C140))),'Data Summary'!CK146="Yes"),100-OFFSET('Sanitation Data'!$C$5,0,10*ROW('Sanitation Data'!C140)),NA())</f>
        <v>#N/A</v>
      </c>
      <c r="W146" s="205" t="e">
        <f ca="1">+IF(AND(ISNUMBER(OFFSET('Sanitation Data'!$C$7,0,10*ROW('Sanitation Data'!C140))),'Data Summary'!CL146="Yes"),OFFSET('Sanitation Data'!$C$7,0,10*ROW('Sanitation Data'!C140)),NA())</f>
        <v>#N/A</v>
      </c>
      <c r="X146" s="205" t="e">
        <f ca="1">+IF(AND(ISNUMBER(OFFSET('Sanitation Data'!$C$11,0,10*ROW('Sanitation Data'!C140))),'Data Summary'!CM146="Yes"),OFFSET('Sanitation Data'!$C$11,0,10*ROW('Sanitation Data'!C140)),NA())</f>
        <v>#N/A</v>
      </c>
      <c r="Y146" s="205" t="e">
        <f ca="1">+IF(AND(ISNUMBER(OFFSET('Sanitation Data'!$C$12,0,10*ROW('Sanitation Data'!C140))),'Data Summary'!CN146="Yes"),OFFSET('Sanitation Data'!$C$12,0,10*ROW('Sanitation Data'!C140)),NA())</f>
        <v>#N/A</v>
      </c>
      <c r="Z146" s="205" t="e">
        <f ca="1">+IF(AND(ISNUMBER(OFFSET('Sanitation Data'!$C$13,0,10*ROW('Sanitation Data'!C140))),'Data Summary'!CO146="Yes"),OFFSET('Sanitation Data'!$C$13,0,10*ROW('Sanitation Data'!C140)),NA())</f>
        <v>#N/A</v>
      </c>
      <c r="AA146" s="205" t="e">
        <f ca="1">+IF(AND(ISNUMBER(OFFSET('Sanitation Data'!$D$5,0,10*ROW('Sanitation Data'!D140))),'Data Summary'!CP146="Yes"),100-OFFSET('Sanitation Data'!$D$5,0,10*ROW('Sanitation Data'!D140)),NA())</f>
        <v>#N/A</v>
      </c>
      <c r="AB146" s="205" t="e">
        <f ca="1">+IF(AND(ISNUMBER(OFFSET('Sanitation Data'!$D$7,0,10*ROW('Sanitation Data'!D140))),'Data Summary'!CQ146="Yes"),OFFSET('Sanitation Data'!$D$7,0,10*ROW('Sanitation Data'!D140)),NA())</f>
        <v>#N/A</v>
      </c>
      <c r="AC146" s="205" t="e">
        <f ca="1">+IF(AND(ISNUMBER(OFFSET('Sanitation Data'!$D$11,0,10*ROW('Sanitation Data'!D140))),'Data Summary'!CR146="Yes"),OFFSET('Sanitation Data'!$D$11,0,10*ROW('Sanitation Data'!D140)),NA())</f>
        <v>#N/A</v>
      </c>
      <c r="AD146" s="205" t="e">
        <f ca="1">+IF(AND(ISNUMBER(OFFSET('Sanitation Data'!$D$12,0,10*ROW('Sanitation Data'!D140))),'Data Summary'!CS146="Yes"),OFFSET('Sanitation Data'!$D$12,0,10*ROW('Sanitation Data'!D140)),NA())</f>
        <v>#N/A</v>
      </c>
      <c r="AE146" s="205" t="e">
        <f ca="1">+IF(AND(ISNUMBER(OFFSET('Sanitation Data'!$D$13,0,10*ROW('Sanitation Data'!D140))),'Data Summary'!CT146="Yes"),OFFSET('Sanitation Data'!$D$13,0,10*ROW('Sanitation Data'!D140)),NA())</f>
        <v>#N/A</v>
      </c>
      <c r="AF146" s="205" t="e">
        <f ca="1">+IF(AND(ISNUMBER(OFFSET('Sanitation Data'!$E$5,0,10*ROW('Sanitation Data'!E140))),'Data Summary'!CU146="Yes"),100-OFFSET('Sanitation Data'!$E$5,0,10*ROW('Sanitation Data'!E140)),NA())</f>
        <v>#N/A</v>
      </c>
      <c r="AG146" s="205" t="e">
        <f ca="1">+IF(AND(ISNUMBER(OFFSET('Sanitation Data'!$E$7,0,10*ROW('Sanitation Data'!E140))),'Data Summary'!CV146="Yes"),OFFSET('Sanitation Data'!$E$7,0,10*ROW('Sanitation Data'!E140)),NA())</f>
        <v>#N/A</v>
      </c>
      <c r="AH146" s="205" t="e">
        <f ca="1">+IF(AND(ISNUMBER(OFFSET('Sanitation Data'!$E$11,0,10*ROW('Sanitation Data'!E140))),'Data Summary'!CW146="Yes"),OFFSET('Sanitation Data'!$E$11,0,10*ROW('Sanitation Data'!E140)),NA())</f>
        <v>#N/A</v>
      </c>
      <c r="AI146" s="205" t="e">
        <f ca="1">+IF(AND(ISNUMBER(OFFSET('Sanitation Data'!$E$12,0,10*ROW('Sanitation Data'!E140))),'Data Summary'!CX146="Yes"),OFFSET('Sanitation Data'!$E$12,0,10*ROW('Sanitation Data'!E140)),NA())</f>
        <v>#N/A</v>
      </c>
      <c r="AJ146" s="205" t="e">
        <f ca="1">+IF(AND(ISNUMBER(OFFSET('Sanitation Data'!$E$13,0,10*ROW('Sanitation Data'!E140))),'Data Summary'!CY146="Yes"),OFFSET('Sanitation Data'!$E$13,0,10*ROW('Sanitation Data'!E140)),NA())</f>
        <v>#N/A</v>
      </c>
      <c r="AK146" s="205" t="e">
        <f ca="1">+IF(AND(ISNUMBER(OFFSET('Sanitation Data'!$F$5,0,10*ROW('Sanitation Data'!F140))),'Data Summary'!CZ146="Yes"),100-OFFSET('Sanitation Data'!$F$5,0,10*ROW('Sanitation Data'!F140)),NA())</f>
        <v>#N/A</v>
      </c>
      <c r="AL146" s="205" t="e">
        <f ca="1">+IF(AND(ISNUMBER(OFFSET('Sanitation Data'!$F$7,0,10*ROW('Sanitation Data'!F140))),'Data Summary'!DA146="Yes"),OFFSET('Sanitation Data'!$F$7,0,10*ROW('Sanitation Data'!F140)),NA())</f>
        <v>#N/A</v>
      </c>
      <c r="AM146" s="205" t="e">
        <f ca="1">+IF(AND(ISNUMBER(OFFSET('Sanitation Data'!$F$11,0,10*ROW('Sanitation Data'!F140))),'Data Summary'!DB146="Yes"),OFFSET('Sanitation Data'!$F$11,0,10*ROW('Sanitation Data'!F140)),NA())</f>
        <v>#N/A</v>
      </c>
      <c r="AN146" s="205" t="e">
        <f ca="1">+IF(AND(ISNUMBER(OFFSET('Sanitation Data'!$F$12,0,10*ROW('Sanitation Data'!F140))),'Data Summary'!DC146="Yes"),OFFSET('Sanitation Data'!$F$12,0,10*ROW('Sanitation Data'!F140)),NA())</f>
        <v>#N/A</v>
      </c>
      <c r="AO146" s="205" t="e">
        <f ca="1">+IF(AND(ISNUMBER(OFFSET('Sanitation Data'!$F$13,0,10*ROW('Sanitation Data'!F140))),'Data Summary'!DD146="Yes"),OFFSET('Sanitation Data'!$F$13,0,10*ROW('Sanitation Data'!F140)),NA())</f>
        <v>#N/A</v>
      </c>
      <c r="AP146" s="205" t="e">
        <f ca="1">+IF(AND(ISNUMBER(OFFSET('Sanitation Data'!$G$5,0,10*ROW('Sanitation Data'!G140))),'Data Summary'!DE146="Yes"),100-OFFSET('Sanitation Data'!$G$5,0,10*ROW('Sanitation Data'!G140)),NA())</f>
        <v>#N/A</v>
      </c>
      <c r="AQ146" s="205" t="e">
        <f ca="1">+IF(AND(ISNUMBER(OFFSET('Sanitation Data'!$G$7,0,10*ROW('Sanitation Data'!G140))),'Data Summary'!DF146="Yes"),OFFSET('Sanitation Data'!$G$7,0,10*ROW('Sanitation Data'!G140)),NA())</f>
        <v>#N/A</v>
      </c>
      <c r="AR146" s="205" t="e">
        <f ca="1">+IF(AND(ISNUMBER(OFFSET('Sanitation Data'!$G$11,0,10*ROW('Sanitation Data'!G140))),'Data Summary'!DG146="Yes"),OFFSET('Sanitation Data'!$G$11,0,10*ROW('Sanitation Data'!G140)),NA())</f>
        <v>#N/A</v>
      </c>
      <c r="AS146" s="205" t="e">
        <f ca="1">+IF(AND(ISNUMBER(OFFSET('Sanitation Data'!$G$12,0,10*ROW('Sanitation Data'!G140))),'Data Summary'!DH146="Yes"),OFFSET('Sanitation Data'!$G$12,0,10*ROW('Sanitation Data'!G140)),NA())</f>
        <v>#N/A</v>
      </c>
      <c r="AT146" s="205" t="e">
        <f ca="1">+IF(AND(ISNUMBER(OFFSET('Sanitation Data'!$G$13,0,10*ROW('Sanitation Data'!G140))),'Data Summary'!DI146="Yes"),OFFSET('Sanitation Data'!$G$13,0,10*ROW('Sanitation Data'!G140)),NA())</f>
        <v>#N/A</v>
      </c>
      <c r="AU146" s="205" t="e">
        <f ca="1">+IF(AND(ISNUMBER(OFFSET('Sanitation Data'!$H$5,0,10*ROW('Sanitation Data'!H140))),'Data Summary'!DJ146="Yes"),100-OFFSET('Sanitation Data'!$H$5,0,10*ROW('Sanitation Data'!H140)),NA())</f>
        <v>#N/A</v>
      </c>
      <c r="AV146" s="205" t="e">
        <f ca="1">+IF(AND(ISNUMBER(OFFSET('Sanitation Data'!$H$7,0,10*ROW('Sanitation Data'!H140))),'Data Summary'!DK146="Yes"),OFFSET('Sanitation Data'!$H$7,0,10*ROW('Sanitation Data'!H140)),NA())</f>
        <v>#N/A</v>
      </c>
      <c r="AW146" s="205" t="e">
        <f ca="1">+IF(AND(ISNUMBER(OFFSET('Sanitation Data'!$H$11,0,10*ROW('Sanitation Data'!H140))),'Data Summary'!DL146="Yes"),OFFSET('Sanitation Data'!$H$11,0,10*ROW('Sanitation Data'!H140)),NA())</f>
        <v>#N/A</v>
      </c>
      <c r="AX146" s="205" t="e">
        <f ca="1">+IF(AND(ISNUMBER(OFFSET('Sanitation Data'!$H$12,0,10*ROW('Sanitation Data'!H140))),'Data Summary'!DM146="Yes"),OFFSET('Sanitation Data'!$H$12,0,10*ROW('Sanitation Data'!H140)),NA())</f>
        <v>#N/A</v>
      </c>
      <c r="AY146" s="205" t="e">
        <f ca="1">+IF(AND(ISNUMBER(OFFSET('Sanitation Data'!$H$13,0,10*ROW('Sanitation Data'!H140))),'Data Summary'!DN146="Yes"),OFFSET('Sanitation Data'!$H$13,0,10*ROW('Sanitation Data'!H140)),NA())</f>
        <v>#N/A</v>
      </c>
      <c r="AZ146" s="206" t="e">
        <f ca="1">+IF(AND(ISNUMBER(OFFSET('Hygiene Data'!$C$6,0,10*ROW('Hygiene Data'!C140))),'Data Summary'!DO146="Yes"),OFFSET('Hygiene Data'!$C$6,0,10*ROW('Hygiene Data'!C140)),NA())</f>
        <v>#N/A</v>
      </c>
      <c r="BA146" s="206" t="e">
        <f ca="1">+IF(AND(ISNUMBER(OFFSET('Hygiene Data'!$C$8,0,10*ROW('Hygiene Data'!C140))),'Data Summary'!DP146="Yes"),OFFSET('Hygiene Data'!$C$8,0,10*ROW('Hygiene Data'!C140)),NA())</f>
        <v>#N/A</v>
      </c>
      <c r="BB146" s="206" t="e">
        <f ca="1">+IF(AND(ISNUMBER(OFFSET('Hygiene Data'!$C$10,0,10*ROW('Hygiene Data'!C140))),'Data Summary'!DQ146="Yes"),OFFSET('Hygiene Data'!$C$10,0,10*ROW('Hygiene Data'!C140)),NA())</f>
        <v>#N/A</v>
      </c>
      <c r="BC146" s="206" t="e">
        <f ca="1">+IF(AND(ISNUMBER(OFFSET('Hygiene Data'!$D$6,0,10*ROW('Hygiene Data'!D140))),'Data Summary'!DR146="Yes"),OFFSET('Hygiene Data'!$D$6,0,10*ROW('Hygiene Data'!D140)),NA())</f>
        <v>#N/A</v>
      </c>
      <c r="BD146" s="206" t="e">
        <f ca="1">+IF(AND(ISNUMBER(OFFSET('Hygiene Data'!$D$8,0,10*ROW('Hygiene Data'!D140))),'Data Summary'!DS146="Yes"),OFFSET('Hygiene Data'!$D$8,0,10*ROW('Hygiene Data'!D140)),NA())</f>
        <v>#N/A</v>
      </c>
      <c r="BE146" s="206" t="e">
        <f ca="1">+IF(AND(ISNUMBER(OFFSET('Hygiene Data'!$D$10,0,10*ROW('Hygiene Data'!D140))),'Data Summary'!DT146="Yes"),OFFSET('Hygiene Data'!$D$10,0,10*ROW('Hygiene Data'!D140)),NA())</f>
        <v>#N/A</v>
      </c>
      <c r="BF146" s="206" t="e">
        <f ca="1">+IF(AND(ISNUMBER(OFFSET('Hygiene Data'!$E$6,0,10*ROW('Hygiene Data'!E140))),'Data Summary'!DU146="Yes"),OFFSET('Hygiene Data'!$E$6,0,10*ROW('Hygiene Data'!E140)),NA())</f>
        <v>#N/A</v>
      </c>
      <c r="BG146" s="206" t="e">
        <f ca="1">+IF(AND(ISNUMBER(OFFSET('Hygiene Data'!$E$8,0,10*ROW('Hygiene Data'!E140))),'Data Summary'!DV146="Yes"),OFFSET('Hygiene Data'!$E$8,0,10*ROW('Hygiene Data'!E140)),NA())</f>
        <v>#N/A</v>
      </c>
      <c r="BH146" s="206" t="e">
        <f ca="1">+IF(AND(ISNUMBER(OFFSET('Hygiene Data'!$E$10,0,10*ROW('Hygiene Data'!E140))),'Data Summary'!DW146="Yes"),OFFSET('Hygiene Data'!$E$10,0,10*ROW('Hygiene Data'!E140)),NA())</f>
        <v>#N/A</v>
      </c>
      <c r="BI146" s="206" t="e">
        <f ca="1">+IF(AND(ISNUMBER(OFFSET('Hygiene Data'!$F$6,0,10*ROW('Hygiene Data'!F140))),'Data Summary'!DX146="Yes"),OFFSET('Hygiene Data'!$F$6,0,10*ROW('Hygiene Data'!F140)),NA())</f>
        <v>#N/A</v>
      </c>
      <c r="BJ146" s="206" t="e">
        <f ca="1">+IF(AND(ISNUMBER(OFFSET('Hygiene Data'!$F$8,0,10*ROW('Hygiene Data'!F140))),'Data Summary'!DY146="Yes"),OFFSET('Hygiene Data'!$F$8,0,10*ROW('Hygiene Data'!F140)),NA())</f>
        <v>#N/A</v>
      </c>
      <c r="BK146" s="206" t="e">
        <f ca="1">+IF(AND(ISNUMBER(OFFSET('Hygiene Data'!$F$10,0,10*ROW('Hygiene Data'!F140))),'Data Summary'!DZ146="Yes"),OFFSET('Hygiene Data'!$F$10,0,10*ROW('Hygiene Data'!F140)),NA())</f>
        <v>#N/A</v>
      </c>
      <c r="BL146" s="206" t="e">
        <f ca="1">+IF(AND(ISNUMBER(OFFSET('Hygiene Data'!$G$6,0,10*ROW('Hygiene Data'!G140))),'Data Summary'!EA146="Yes"),OFFSET('Hygiene Data'!$G$6,0,10*ROW('Hygiene Data'!G140)),NA())</f>
        <v>#N/A</v>
      </c>
      <c r="BM146" s="206" t="e">
        <f ca="1">+IF(AND(ISNUMBER(OFFSET('Hygiene Data'!$G$8,0,10*ROW('Hygiene Data'!G140))),'Data Summary'!EB146="Yes"),OFFSET('Hygiene Data'!$G$8,0,10*ROW('Hygiene Data'!G140)),NA())</f>
        <v>#N/A</v>
      </c>
      <c r="BN146" s="206" t="e">
        <f ca="1">+IF(AND(ISNUMBER(OFFSET('Hygiene Data'!$G$10,0,10*ROW('Hygiene Data'!G140))),'Data Summary'!EC146="Yes"),OFFSET('Hygiene Data'!$G$10,0,10*ROW('Hygiene Data'!G140)),NA())</f>
        <v>#N/A</v>
      </c>
      <c r="BO146" s="206" t="e">
        <f ca="1">+IF(AND(ISNUMBER(OFFSET('Hygiene Data'!$H$6,0,10*ROW('Hygiene Data'!H140))),'Data Summary'!ED146="Yes"),OFFSET('Hygiene Data'!$H$6,0,10*ROW('Hygiene Data'!H140)),NA())</f>
        <v>#N/A</v>
      </c>
      <c r="BP146" s="206" t="e">
        <f ca="1">+IF(AND(ISNUMBER(OFFSET('Hygiene Data'!$H$8,0,10*ROW('Hygiene Data'!H140))),'Data Summary'!EE146="Yes"),OFFSET('Hygiene Data'!$H$8,0,10*ROW('Hygiene Data'!H140)),NA())</f>
        <v>#N/A</v>
      </c>
      <c r="BQ146" s="206" t="e">
        <f ca="1">+IF(AND(ISNUMBER(OFFSET('Hygiene Data'!$H$10,0,10*ROW('Hygiene Data'!H140))),'Data Summary'!EF146="Yes"),OFFSET('Hygiene Data'!$H$10,0,10*ROW('Hygiene Data'!H140)),NA())</f>
        <v>#N/A</v>
      </c>
    </row>
    <row r="147" spans="1:69" x14ac:dyDescent="0.25">
      <c r="A147" s="59" t="e">
        <f ca="1">+IF(OFFSET('Water Data'!$B$1,0,10*ROW('Water Data'!B141))="",NA(),OFFSET('Water Data'!$B$1,0,10*ROW('Water Data'!B141)))</f>
        <v>#N/A</v>
      </c>
      <c r="B147" s="59" t="e">
        <f ca="1">+IF(OFFSET('Water Data'!$A$3,0,10*ROW('Water Data'!A144))="",NA(),OFFSET('Water Data'!$A$3,0,10*ROW('Water Data'!A144)))</f>
        <v>#N/A</v>
      </c>
      <c r="C147" s="59" t="e">
        <f ca="1">+IF(OFFSET('Water Data'!$C$3,0,10*ROW('Water Data'!C144))="",NA(),OFFSET('Water Data'!$C$3,0,10*ROW('Water Data'!C144)))</f>
        <v>#N/A</v>
      </c>
      <c r="D147" s="433" t="e">
        <f ca="1">+IF(AND(ISNUMBER(OFFSET('Water Data'!$C$5,0,10*ROW('Water Data'!C141))),'Data Summary'!BS147="Yes"),100-OFFSET('Water Data'!$C$5,0,10*ROW('Water Data'!C141)),NA())</f>
        <v>#N/A</v>
      </c>
      <c r="E147" s="433" t="e">
        <f ca="1">+IF(AND(ISNUMBER(OFFSET('Water Data'!$C$7,0,10*ROW('Water Data'!C141))),'Data Summary'!BT147="Yes"),OFFSET('Water Data'!$C$7,0,10*ROW('Water Data'!C141)),NA())</f>
        <v>#N/A</v>
      </c>
      <c r="F147" s="433" t="e">
        <f ca="1">+IF(AND(ISNUMBER(OFFSET('Water Data'!$C$10,0,10*ROW('Water Data'!C141))),'Data Summary'!BU147="Yes"),OFFSET('Water Data'!$C$10,0,10*ROW('Water Data'!C141)),NA())</f>
        <v>#N/A</v>
      </c>
      <c r="G147" s="433" t="e">
        <f ca="1">+IF(AND(ISNUMBER(OFFSET('Water Data'!$D$5,0,10*ROW('Water Data'!D141))),'Data Summary'!BV147="Yes"),100-OFFSET('Water Data'!$D$5,0,10*ROW('Water Data'!D141)),NA())</f>
        <v>#N/A</v>
      </c>
      <c r="H147" s="433" t="e">
        <f ca="1">+IF(AND(ISNUMBER(OFFSET('Water Data'!$D$7,0,10*ROW('Water Data'!D141))),'Data Summary'!BW147="Yes"),OFFSET('Water Data'!$D$7,0,10*ROW('Water Data'!D141)),NA())</f>
        <v>#N/A</v>
      </c>
      <c r="I147" s="433" t="e">
        <f ca="1">+IF(AND(ISNUMBER(OFFSET('Water Data'!$D$10,0,10*ROW('Water Data'!D141))),'Data Summary'!BX147="Yes"),OFFSET('Water Data'!$D$10,0,10*ROW('Water Data'!D141)),NA())</f>
        <v>#N/A</v>
      </c>
      <c r="J147" s="433" t="e">
        <f ca="1">+IF(AND(ISNUMBER(OFFSET('Water Data'!$E$5,0,10*ROW('Water Data'!E141))),'Data Summary'!BY147="Yes"),100-OFFSET('Water Data'!$E$5,0,10*ROW('Water Data'!E141)),NA())</f>
        <v>#N/A</v>
      </c>
      <c r="K147" s="433" t="e">
        <f ca="1">+IF(AND(ISNUMBER(OFFSET('Water Data'!$E$7,0,10*ROW('Water Data'!E141))),'Data Summary'!BZ147="Yes"),OFFSET('Water Data'!$E$7,0,10*ROW('Water Data'!E141)),NA())</f>
        <v>#N/A</v>
      </c>
      <c r="L147" s="433" t="e">
        <f ca="1">+IF(AND(ISNUMBER(OFFSET('Water Data'!$E$10,0,10*ROW('Water Data'!E141))),'Data Summary'!CA147="Yes"),OFFSET('Water Data'!$E$10,0,10*ROW('Water Data'!E141)),NA())</f>
        <v>#N/A</v>
      </c>
      <c r="M147" s="433" t="e">
        <f ca="1">+IF(AND(ISNUMBER(OFFSET('Water Data'!$F$5,0,10*ROW('Water Data'!F141))),'Data Summary'!CB147="Yes"),100-OFFSET('Water Data'!$F$5,0,10*ROW('Water Data'!F141)),NA())</f>
        <v>#N/A</v>
      </c>
      <c r="N147" s="433" t="e">
        <f ca="1">+IF(AND(ISNUMBER(OFFSET('Water Data'!$F$7,0,10*ROW('Water Data'!F141))),'Data Summary'!CC147="Yes"),OFFSET('Water Data'!$F$7,0,10*ROW('Water Data'!F141)),NA())</f>
        <v>#N/A</v>
      </c>
      <c r="O147" s="433" t="e">
        <f ca="1">+IF(AND(ISNUMBER(OFFSET('Water Data'!$F$10,0,10*ROW('Water Data'!F141))),'Data Summary'!CD147="Yes"),OFFSET('Water Data'!$F$10,0,10*ROW('Water Data'!F141)),NA())</f>
        <v>#N/A</v>
      </c>
      <c r="P147" s="433" t="e">
        <f ca="1">+IF(AND(ISNUMBER(OFFSET('Water Data'!$G$5,0,10*ROW('Water Data'!G141))),'Data Summary'!CE147="Yes"),100-OFFSET('Water Data'!$G$5,0,10*ROW('Water Data'!G141)),NA())</f>
        <v>#N/A</v>
      </c>
      <c r="Q147" s="433" t="e">
        <f ca="1">+IF(AND(ISNUMBER(OFFSET('Water Data'!$G$7,0,10*ROW('Water Data'!G141))),'Data Summary'!CF147="Yes"),OFFSET('Water Data'!$G$7,0,10*ROW('Water Data'!G141)),NA())</f>
        <v>#N/A</v>
      </c>
      <c r="R147" s="433" t="e">
        <f ca="1">+IF(AND(ISNUMBER(OFFSET('Water Data'!$G$10,0,10*ROW('Water Data'!G141))),'Data Summary'!CG147="Yes"),OFFSET('Water Data'!$G$10,0,10*ROW('Water Data'!G141)),NA())</f>
        <v>#N/A</v>
      </c>
      <c r="S147" s="433" t="e">
        <f ca="1">+IF(AND(ISNUMBER(OFFSET('Water Data'!$H$5,0,10*ROW('Water Data'!H141))),'Data Summary'!CH147="Yes"),100-OFFSET('Water Data'!$H$5,0,10*ROW('Water Data'!H141)),NA())</f>
        <v>#N/A</v>
      </c>
      <c r="T147" s="433" t="e">
        <f ca="1">+IF(AND(ISNUMBER(OFFSET('Water Data'!$H$7,0,10*ROW('Water Data'!H141))),'Data Summary'!CI147="Yes"),OFFSET('Water Data'!$H$7,0,10*ROW('Water Data'!H141)),NA())</f>
        <v>#N/A</v>
      </c>
      <c r="U147" s="433" t="e">
        <f ca="1">+IF(AND(ISNUMBER(OFFSET('Water Data'!$H$10,0,10*ROW('Water Data'!H141))),'Data Summary'!CJ147="Yes"),OFFSET('Water Data'!$H$10,0,10*ROW('Water Data'!H141)),NA())</f>
        <v>#N/A</v>
      </c>
      <c r="V147" s="205" t="e">
        <f ca="1">+IF(AND(ISNUMBER(OFFSET('Sanitation Data'!$C$5,0,10*ROW('Sanitation Data'!C141))),'Data Summary'!CK147="Yes"),100-OFFSET('Sanitation Data'!$C$5,0,10*ROW('Sanitation Data'!C141)),NA())</f>
        <v>#N/A</v>
      </c>
      <c r="W147" s="205" t="e">
        <f ca="1">+IF(AND(ISNUMBER(OFFSET('Sanitation Data'!$C$7,0,10*ROW('Sanitation Data'!C141))),'Data Summary'!CL147="Yes"),OFFSET('Sanitation Data'!$C$7,0,10*ROW('Sanitation Data'!C141)),NA())</f>
        <v>#N/A</v>
      </c>
      <c r="X147" s="205" t="e">
        <f ca="1">+IF(AND(ISNUMBER(OFFSET('Sanitation Data'!$C$11,0,10*ROW('Sanitation Data'!C141))),'Data Summary'!CM147="Yes"),OFFSET('Sanitation Data'!$C$11,0,10*ROW('Sanitation Data'!C141)),NA())</f>
        <v>#N/A</v>
      </c>
      <c r="Y147" s="205" t="e">
        <f ca="1">+IF(AND(ISNUMBER(OFFSET('Sanitation Data'!$C$12,0,10*ROW('Sanitation Data'!C141))),'Data Summary'!CN147="Yes"),OFFSET('Sanitation Data'!$C$12,0,10*ROW('Sanitation Data'!C141)),NA())</f>
        <v>#N/A</v>
      </c>
      <c r="Z147" s="205" t="e">
        <f ca="1">+IF(AND(ISNUMBER(OFFSET('Sanitation Data'!$C$13,0,10*ROW('Sanitation Data'!C141))),'Data Summary'!CO147="Yes"),OFFSET('Sanitation Data'!$C$13,0,10*ROW('Sanitation Data'!C141)),NA())</f>
        <v>#N/A</v>
      </c>
      <c r="AA147" s="205" t="e">
        <f ca="1">+IF(AND(ISNUMBER(OFFSET('Sanitation Data'!$D$5,0,10*ROW('Sanitation Data'!D141))),'Data Summary'!CP147="Yes"),100-OFFSET('Sanitation Data'!$D$5,0,10*ROW('Sanitation Data'!D141)),NA())</f>
        <v>#N/A</v>
      </c>
      <c r="AB147" s="205" t="e">
        <f ca="1">+IF(AND(ISNUMBER(OFFSET('Sanitation Data'!$D$7,0,10*ROW('Sanitation Data'!D141))),'Data Summary'!CQ147="Yes"),OFFSET('Sanitation Data'!$D$7,0,10*ROW('Sanitation Data'!D141)),NA())</f>
        <v>#N/A</v>
      </c>
      <c r="AC147" s="205" t="e">
        <f ca="1">+IF(AND(ISNUMBER(OFFSET('Sanitation Data'!$D$11,0,10*ROW('Sanitation Data'!D141))),'Data Summary'!CR147="Yes"),OFFSET('Sanitation Data'!$D$11,0,10*ROW('Sanitation Data'!D141)),NA())</f>
        <v>#N/A</v>
      </c>
      <c r="AD147" s="205" t="e">
        <f ca="1">+IF(AND(ISNUMBER(OFFSET('Sanitation Data'!$D$12,0,10*ROW('Sanitation Data'!D141))),'Data Summary'!CS147="Yes"),OFFSET('Sanitation Data'!$D$12,0,10*ROW('Sanitation Data'!D141)),NA())</f>
        <v>#N/A</v>
      </c>
      <c r="AE147" s="205" t="e">
        <f ca="1">+IF(AND(ISNUMBER(OFFSET('Sanitation Data'!$D$13,0,10*ROW('Sanitation Data'!D141))),'Data Summary'!CT147="Yes"),OFFSET('Sanitation Data'!$D$13,0,10*ROW('Sanitation Data'!D141)),NA())</f>
        <v>#N/A</v>
      </c>
      <c r="AF147" s="205" t="e">
        <f ca="1">+IF(AND(ISNUMBER(OFFSET('Sanitation Data'!$E$5,0,10*ROW('Sanitation Data'!E141))),'Data Summary'!CU147="Yes"),100-OFFSET('Sanitation Data'!$E$5,0,10*ROW('Sanitation Data'!E141)),NA())</f>
        <v>#N/A</v>
      </c>
      <c r="AG147" s="205" t="e">
        <f ca="1">+IF(AND(ISNUMBER(OFFSET('Sanitation Data'!$E$7,0,10*ROW('Sanitation Data'!E141))),'Data Summary'!CV147="Yes"),OFFSET('Sanitation Data'!$E$7,0,10*ROW('Sanitation Data'!E141)),NA())</f>
        <v>#N/A</v>
      </c>
      <c r="AH147" s="205" t="e">
        <f ca="1">+IF(AND(ISNUMBER(OFFSET('Sanitation Data'!$E$11,0,10*ROW('Sanitation Data'!E141))),'Data Summary'!CW147="Yes"),OFFSET('Sanitation Data'!$E$11,0,10*ROW('Sanitation Data'!E141)),NA())</f>
        <v>#N/A</v>
      </c>
      <c r="AI147" s="205" t="e">
        <f ca="1">+IF(AND(ISNUMBER(OFFSET('Sanitation Data'!$E$12,0,10*ROW('Sanitation Data'!E141))),'Data Summary'!CX147="Yes"),OFFSET('Sanitation Data'!$E$12,0,10*ROW('Sanitation Data'!E141)),NA())</f>
        <v>#N/A</v>
      </c>
      <c r="AJ147" s="205" t="e">
        <f ca="1">+IF(AND(ISNUMBER(OFFSET('Sanitation Data'!$E$13,0,10*ROW('Sanitation Data'!E141))),'Data Summary'!CY147="Yes"),OFFSET('Sanitation Data'!$E$13,0,10*ROW('Sanitation Data'!E141)),NA())</f>
        <v>#N/A</v>
      </c>
      <c r="AK147" s="205" t="e">
        <f ca="1">+IF(AND(ISNUMBER(OFFSET('Sanitation Data'!$F$5,0,10*ROW('Sanitation Data'!F141))),'Data Summary'!CZ147="Yes"),100-OFFSET('Sanitation Data'!$F$5,0,10*ROW('Sanitation Data'!F141)),NA())</f>
        <v>#N/A</v>
      </c>
      <c r="AL147" s="205" t="e">
        <f ca="1">+IF(AND(ISNUMBER(OFFSET('Sanitation Data'!$F$7,0,10*ROW('Sanitation Data'!F141))),'Data Summary'!DA147="Yes"),OFFSET('Sanitation Data'!$F$7,0,10*ROW('Sanitation Data'!F141)),NA())</f>
        <v>#N/A</v>
      </c>
      <c r="AM147" s="205" t="e">
        <f ca="1">+IF(AND(ISNUMBER(OFFSET('Sanitation Data'!$F$11,0,10*ROW('Sanitation Data'!F141))),'Data Summary'!DB147="Yes"),OFFSET('Sanitation Data'!$F$11,0,10*ROW('Sanitation Data'!F141)),NA())</f>
        <v>#N/A</v>
      </c>
      <c r="AN147" s="205" t="e">
        <f ca="1">+IF(AND(ISNUMBER(OFFSET('Sanitation Data'!$F$12,0,10*ROW('Sanitation Data'!F141))),'Data Summary'!DC147="Yes"),OFFSET('Sanitation Data'!$F$12,0,10*ROW('Sanitation Data'!F141)),NA())</f>
        <v>#N/A</v>
      </c>
      <c r="AO147" s="205" t="e">
        <f ca="1">+IF(AND(ISNUMBER(OFFSET('Sanitation Data'!$F$13,0,10*ROW('Sanitation Data'!F141))),'Data Summary'!DD147="Yes"),OFFSET('Sanitation Data'!$F$13,0,10*ROW('Sanitation Data'!F141)),NA())</f>
        <v>#N/A</v>
      </c>
      <c r="AP147" s="205" t="e">
        <f ca="1">+IF(AND(ISNUMBER(OFFSET('Sanitation Data'!$G$5,0,10*ROW('Sanitation Data'!G141))),'Data Summary'!DE147="Yes"),100-OFFSET('Sanitation Data'!$G$5,0,10*ROW('Sanitation Data'!G141)),NA())</f>
        <v>#N/A</v>
      </c>
      <c r="AQ147" s="205" t="e">
        <f ca="1">+IF(AND(ISNUMBER(OFFSET('Sanitation Data'!$G$7,0,10*ROW('Sanitation Data'!G141))),'Data Summary'!DF147="Yes"),OFFSET('Sanitation Data'!$G$7,0,10*ROW('Sanitation Data'!G141)),NA())</f>
        <v>#N/A</v>
      </c>
      <c r="AR147" s="205" t="e">
        <f ca="1">+IF(AND(ISNUMBER(OFFSET('Sanitation Data'!$G$11,0,10*ROW('Sanitation Data'!G141))),'Data Summary'!DG147="Yes"),OFFSET('Sanitation Data'!$G$11,0,10*ROW('Sanitation Data'!G141)),NA())</f>
        <v>#N/A</v>
      </c>
      <c r="AS147" s="205" t="e">
        <f ca="1">+IF(AND(ISNUMBER(OFFSET('Sanitation Data'!$G$12,0,10*ROW('Sanitation Data'!G141))),'Data Summary'!DH147="Yes"),OFFSET('Sanitation Data'!$G$12,0,10*ROW('Sanitation Data'!G141)),NA())</f>
        <v>#N/A</v>
      </c>
      <c r="AT147" s="205" t="e">
        <f ca="1">+IF(AND(ISNUMBER(OFFSET('Sanitation Data'!$G$13,0,10*ROW('Sanitation Data'!G141))),'Data Summary'!DI147="Yes"),OFFSET('Sanitation Data'!$G$13,0,10*ROW('Sanitation Data'!G141)),NA())</f>
        <v>#N/A</v>
      </c>
      <c r="AU147" s="205" t="e">
        <f ca="1">+IF(AND(ISNUMBER(OFFSET('Sanitation Data'!$H$5,0,10*ROW('Sanitation Data'!H141))),'Data Summary'!DJ147="Yes"),100-OFFSET('Sanitation Data'!$H$5,0,10*ROW('Sanitation Data'!H141)),NA())</f>
        <v>#N/A</v>
      </c>
      <c r="AV147" s="205" t="e">
        <f ca="1">+IF(AND(ISNUMBER(OFFSET('Sanitation Data'!$H$7,0,10*ROW('Sanitation Data'!H141))),'Data Summary'!DK147="Yes"),OFFSET('Sanitation Data'!$H$7,0,10*ROW('Sanitation Data'!H141)),NA())</f>
        <v>#N/A</v>
      </c>
      <c r="AW147" s="205" t="e">
        <f ca="1">+IF(AND(ISNUMBER(OFFSET('Sanitation Data'!$H$11,0,10*ROW('Sanitation Data'!H141))),'Data Summary'!DL147="Yes"),OFFSET('Sanitation Data'!$H$11,0,10*ROW('Sanitation Data'!H141)),NA())</f>
        <v>#N/A</v>
      </c>
      <c r="AX147" s="205" t="e">
        <f ca="1">+IF(AND(ISNUMBER(OFFSET('Sanitation Data'!$H$12,0,10*ROW('Sanitation Data'!H141))),'Data Summary'!DM147="Yes"),OFFSET('Sanitation Data'!$H$12,0,10*ROW('Sanitation Data'!H141)),NA())</f>
        <v>#N/A</v>
      </c>
      <c r="AY147" s="205" t="e">
        <f ca="1">+IF(AND(ISNUMBER(OFFSET('Sanitation Data'!$H$13,0,10*ROW('Sanitation Data'!H141))),'Data Summary'!DN147="Yes"),OFFSET('Sanitation Data'!$H$13,0,10*ROW('Sanitation Data'!H141)),NA())</f>
        <v>#N/A</v>
      </c>
      <c r="AZ147" s="206" t="e">
        <f ca="1">+IF(AND(ISNUMBER(OFFSET('Hygiene Data'!$C$6,0,10*ROW('Hygiene Data'!C141))),'Data Summary'!DO147="Yes"),OFFSET('Hygiene Data'!$C$6,0,10*ROW('Hygiene Data'!C141)),NA())</f>
        <v>#N/A</v>
      </c>
      <c r="BA147" s="206" t="e">
        <f ca="1">+IF(AND(ISNUMBER(OFFSET('Hygiene Data'!$C$8,0,10*ROW('Hygiene Data'!C141))),'Data Summary'!DP147="Yes"),OFFSET('Hygiene Data'!$C$8,0,10*ROW('Hygiene Data'!C141)),NA())</f>
        <v>#N/A</v>
      </c>
      <c r="BB147" s="206" t="e">
        <f ca="1">+IF(AND(ISNUMBER(OFFSET('Hygiene Data'!$C$10,0,10*ROW('Hygiene Data'!C141))),'Data Summary'!DQ147="Yes"),OFFSET('Hygiene Data'!$C$10,0,10*ROW('Hygiene Data'!C141)),NA())</f>
        <v>#N/A</v>
      </c>
      <c r="BC147" s="206" t="e">
        <f ca="1">+IF(AND(ISNUMBER(OFFSET('Hygiene Data'!$D$6,0,10*ROW('Hygiene Data'!D141))),'Data Summary'!DR147="Yes"),OFFSET('Hygiene Data'!$D$6,0,10*ROW('Hygiene Data'!D141)),NA())</f>
        <v>#N/A</v>
      </c>
      <c r="BD147" s="206" t="e">
        <f ca="1">+IF(AND(ISNUMBER(OFFSET('Hygiene Data'!$D$8,0,10*ROW('Hygiene Data'!D141))),'Data Summary'!DS147="Yes"),OFFSET('Hygiene Data'!$D$8,0,10*ROW('Hygiene Data'!D141)),NA())</f>
        <v>#N/A</v>
      </c>
      <c r="BE147" s="206" t="e">
        <f ca="1">+IF(AND(ISNUMBER(OFFSET('Hygiene Data'!$D$10,0,10*ROW('Hygiene Data'!D141))),'Data Summary'!DT147="Yes"),OFFSET('Hygiene Data'!$D$10,0,10*ROW('Hygiene Data'!D141)),NA())</f>
        <v>#N/A</v>
      </c>
      <c r="BF147" s="206" t="e">
        <f ca="1">+IF(AND(ISNUMBER(OFFSET('Hygiene Data'!$E$6,0,10*ROW('Hygiene Data'!E141))),'Data Summary'!DU147="Yes"),OFFSET('Hygiene Data'!$E$6,0,10*ROW('Hygiene Data'!E141)),NA())</f>
        <v>#N/A</v>
      </c>
      <c r="BG147" s="206" t="e">
        <f ca="1">+IF(AND(ISNUMBER(OFFSET('Hygiene Data'!$E$8,0,10*ROW('Hygiene Data'!E141))),'Data Summary'!DV147="Yes"),OFFSET('Hygiene Data'!$E$8,0,10*ROW('Hygiene Data'!E141)),NA())</f>
        <v>#N/A</v>
      </c>
      <c r="BH147" s="206" t="e">
        <f ca="1">+IF(AND(ISNUMBER(OFFSET('Hygiene Data'!$E$10,0,10*ROW('Hygiene Data'!E141))),'Data Summary'!DW147="Yes"),OFFSET('Hygiene Data'!$E$10,0,10*ROW('Hygiene Data'!E141)),NA())</f>
        <v>#N/A</v>
      </c>
      <c r="BI147" s="206" t="e">
        <f ca="1">+IF(AND(ISNUMBER(OFFSET('Hygiene Data'!$F$6,0,10*ROW('Hygiene Data'!F141))),'Data Summary'!DX147="Yes"),OFFSET('Hygiene Data'!$F$6,0,10*ROW('Hygiene Data'!F141)),NA())</f>
        <v>#N/A</v>
      </c>
      <c r="BJ147" s="206" t="e">
        <f ca="1">+IF(AND(ISNUMBER(OFFSET('Hygiene Data'!$F$8,0,10*ROW('Hygiene Data'!F141))),'Data Summary'!DY147="Yes"),OFFSET('Hygiene Data'!$F$8,0,10*ROW('Hygiene Data'!F141)),NA())</f>
        <v>#N/A</v>
      </c>
      <c r="BK147" s="206" t="e">
        <f ca="1">+IF(AND(ISNUMBER(OFFSET('Hygiene Data'!$F$10,0,10*ROW('Hygiene Data'!F141))),'Data Summary'!DZ147="Yes"),OFFSET('Hygiene Data'!$F$10,0,10*ROW('Hygiene Data'!F141)),NA())</f>
        <v>#N/A</v>
      </c>
      <c r="BL147" s="206" t="e">
        <f ca="1">+IF(AND(ISNUMBER(OFFSET('Hygiene Data'!$G$6,0,10*ROW('Hygiene Data'!G141))),'Data Summary'!EA147="Yes"),OFFSET('Hygiene Data'!$G$6,0,10*ROW('Hygiene Data'!G141)),NA())</f>
        <v>#N/A</v>
      </c>
      <c r="BM147" s="206" t="e">
        <f ca="1">+IF(AND(ISNUMBER(OFFSET('Hygiene Data'!$G$8,0,10*ROW('Hygiene Data'!G141))),'Data Summary'!EB147="Yes"),OFFSET('Hygiene Data'!$G$8,0,10*ROW('Hygiene Data'!G141)),NA())</f>
        <v>#N/A</v>
      </c>
      <c r="BN147" s="206" t="e">
        <f ca="1">+IF(AND(ISNUMBER(OFFSET('Hygiene Data'!$G$10,0,10*ROW('Hygiene Data'!G141))),'Data Summary'!EC147="Yes"),OFFSET('Hygiene Data'!$G$10,0,10*ROW('Hygiene Data'!G141)),NA())</f>
        <v>#N/A</v>
      </c>
      <c r="BO147" s="206" t="e">
        <f ca="1">+IF(AND(ISNUMBER(OFFSET('Hygiene Data'!$H$6,0,10*ROW('Hygiene Data'!H141))),'Data Summary'!ED147="Yes"),OFFSET('Hygiene Data'!$H$6,0,10*ROW('Hygiene Data'!H141)),NA())</f>
        <v>#N/A</v>
      </c>
      <c r="BP147" s="206" t="e">
        <f ca="1">+IF(AND(ISNUMBER(OFFSET('Hygiene Data'!$H$8,0,10*ROW('Hygiene Data'!H141))),'Data Summary'!EE147="Yes"),OFFSET('Hygiene Data'!$H$8,0,10*ROW('Hygiene Data'!H141)),NA())</f>
        <v>#N/A</v>
      </c>
      <c r="BQ147" s="206" t="e">
        <f ca="1">+IF(AND(ISNUMBER(OFFSET('Hygiene Data'!$H$10,0,10*ROW('Hygiene Data'!H141))),'Data Summary'!EF147="Yes"),OFFSET('Hygiene Data'!$H$10,0,10*ROW('Hygiene Data'!H141)),NA())</f>
        <v>#N/A</v>
      </c>
    </row>
    <row r="148" spans="1:69" x14ac:dyDescent="0.25">
      <c r="A148" s="59" t="e">
        <f ca="1">+IF(OFFSET('Water Data'!$B$1,0,10*ROW('Water Data'!B142))="",NA(),OFFSET('Water Data'!$B$1,0,10*ROW('Water Data'!B142)))</f>
        <v>#N/A</v>
      </c>
      <c r="B148" s="59" t="e">
        <f ca="1">+IF(OFFSET('Water Data'!$A$3,0,10*ROW('Water Data'!A145))="",NA(),OFFSET('Water Data'!$A$3,0,10*ROW('Water Data'!A145)))</f>
        <v>#N/A</v>
      </c>
      <c r="C148" s="59" t="e">
        <f ca="1">+IF(OFFSET('Water Data'!$C$3,0,10*ROW('Water Data'!C145))="",NA(),OFFSET('Water Data'!$C$3,0,10*ROW('Water Data'!C145)))</f>
        <v>#N/A</v>
      </c>
      <c r="D148" s="433" t="e">
        <f ca="1">+IF(AND(ISNUMBER(OFFSET('Water Data'!$C$5,0,10*ROW('Water Data'!C142))),'Data Summary'!BS148="Yes"),100-OFFSET('Water Data'!$C$5,0,10*ROW('Water Data'!C142)),NA())</f>
        <v>#N/A</v>
      </c>
      <c r="E148" s="433" t="e">
        <f ca="1">+IF(AND(ISNUMBER(OFFSET('Water Data'!$C$7,0,10*ROW('Water Data'!C142))),'Data Summary'!BT148="Yes"),OFFSET('Water Data'!$C$7,0,10*ROW('Water Data'!C142)),NA())</f>
        <v>#N/A</v>
      </c>
      <c r="F148" s="433" t="e">
        <f ca="1">+IF(AND(ISNUMBER(OFFSET('Water Data'!$C$10,0,10*ROW('Water Data'!C142))),'Data Summary'!BU148="Yes"),OFFSET('Water Data'!$C$10,0,10*ROW('Water Data'!C142)),NA())</f>
        <v>#N/A</v>
      </c>
      <c r="G148" s="433" t="e">
        <f ca="1">+IF(AND(ISNUMBER(OFFSET('Water Data'!$D$5,0,10*ROW('Water Data'!D142))),'Data Summary'!BV148="Yes"),100-OFFSET('Water Data'!$D$5,0,10*ROW('Water Data'!D142)),NA())</f>
        <v>#N/A</v>
      </c>
      <c r="H148" s="433" t="e">
        <f ca="1">+IF(AND(ISNUMBER(OFFSET('Water Data'!$D$7,0,10*ROW('Water Data'!D142))),'Data Summary'!BW148="Yes"),OFFSET('Water Data'!$D$7,0,10*ROW('Water Data'!D142)),NA())</f>
        <v>#N/A</v>
      </c>
      <c r="I148" s="433" t="e">
        <f ca="1">+IF(AND(ISNUMBER(OFFSET('Water Data'!$D$10,0,10*ROW('Water Data'!D142))),'Data Summary'!BX148="Yes"),OFFSET('Water Data'!$D$10,0,10*ROW('Water Data'!D142)),NA())</f>
        <v>#N/A</v>
      </c>
      <c r="J148" s="433" t="e">
        <f ca="1">+IF(AND(ISNUMBER(OFFSET('Water Data'!$E$5,0,10*ROW('Water Data'!E142))),'Data Summary'!BY148="Yes"),100-OFFSET('Water Data'!$E$5,0,10*ROW('Water Data'!E142)),NA())</f>
        <v>#N/A</v>
      </c>
      <c r="K148" s="433" t="e">
        <f ca="1">+IF(AND(ISNUMBER(OFFSET('Water Data'!$E$7,0,10*ROW('Water Data'!E142))),'Data Summary'!BZ148="Yes"),OFFSET('Water Data'!$E$7,0,10*ROW('Water Data'!E142)),NA())</f>
        <v>#N/A</v>
      </c>
      <c r="L148" s="433" t="e">
        <f ca="1">+IF(AND(ISNUMBER(OFFSET('Water Data'!$E$10,0,10*ROW('Water Data'!E142))),'Data Summary'!CA148="Yes"),OFFSET('Water Data'!$E$10,0,10*ROW('Water Data'!E142)),NA())</f>
        <v>#N/A</v>
      </c>
      <c r="M148" s="433" t="e">
        <f ca="1">+IF(AND(ISNUMBER(OFFSET('Water Data'!$F$5,0,10*ROW('Water Data'!F142))),'Data Summary'!CB148="Yes"),100-OFFSET('Water Data'!$F$5,0,10*ROW('Water Data'!F142)),NA())</f>
        <v>#N/A</v>
      </c>
      <c r="N148" s="433" t="e">
        <f ca="1">+IF(AND(ISNUMBER(OFFSET('Water Data'!$F$7,0,10*ROW('Water Data'!F142))),'Data Summary'!CC148="Yes"),OFFSET('Water Data'!$F$7,0,10*ROW('Water Data'!F142)),NA())</f>
        <v>#N/A</v>
      </c>
      <c r="O148" s="433" t="e">
        <f ca="1">+IF(AND(ISNUMBER(OFFSET('Water Data'!$F$10,0,10*ROW('Water Data'!F142))),'Data Summary'!CD148="Yes"),OFFSET('Water Data'!$F$10,0,10*ROW('Water Data'!F142)),NA())</f>
        <v>#N/A</v>
      </c>
      <c r="P148" s="433" t="e">
        <f ca="1">+IF(AND(ISNUMBER(OFFSET('Water Data'!$G$5,0,10*ROW('Water Data'!G142))),'Data Summary'!CE148="Yes"),100-OFFSET('Water Data'!$G$5,0,10*ROW('Water Data'!G142)),NA())</f>
        <v>#N/A</v>
      </c>
      <c r="Q148" s="433" t="e">
        <f ca="1">+IF(AND(ISNUMBER(OFFSET('Water Data'!$G$7,0,10*ROW('Water Data'!G142))),'Data Summary'!CF148="Yes"),OFFSET('Water Data'!$G$7,0,10*ROW('Water Data'!G142)),NA())</f>
        <v>#N/A</v>
      </c>
      <c r="R148" s="433" t="e">
        <f ca="1">+IF(AND(ISNUMBER(OFFSET('Water Data'!$G$10,0,10*ROW('Water Data'!G142))),'Data Summary'!CG148="Yes"),OFFSET('Water Data'!$G$10,0,10*ROW('Water Data'!G142)),NA())</f>
        <v>#N/A</v>
      </c>
      <c r="S148" s="433" t="e">
        <f ca="1">+IF(AND(ISNUMBER(OFFSET('Water Data'!$H$5,0,10*ROW('Water Data'!H142))),'Data Summary'!CH148="Yes"),100-OFFSET('Water Data'!$H$5,0,10*ROW('Water Data'!H142)),NA())</f>
        <v>#N/A</v>
      </c>
      <c r="T148" s="433" t="e">
        <f ca="1">+IF(AND(ISNUMBER(OFFSET('Water Data'!$H$7,0,10*ROW('Water Data'!H142))),'Data Summary'!CI148="Yes"),OFFSET('Water Data'!$H$7,0,10*ROW('Water Data'!H142)),NA())</f>
        <v>#N/A</v>
      </c>
      <c r="U148" s="433" t="e">
        <f ca="1">+IF(AND(ISNUMBER(OFFSET('Water Data'!$H$10,0,10*ROW('Water Data'!H142))),'Data Summary'!CJ148="Yes"),OFFSET('Water Data'!$H$10,0,10*ROW('Water Data'!H142)),NA())</f>
        <v>#N/A</v>
      </c>
      <c r="V148" s="205" t="e">
        <f ca="1">+IF(AND(ISNUMBER(OFFSET('Sanitation Data'!$C$5,0,10*ROW('Sanitation Data'!C142))),'Data Summary'!CK148="Yes"),100-OFFSET('Sanitation Data'!$C$5,0,10*ROW('Sanitation Data'!C142)),NA())</f>
        <v>#N/A</v>
      </c>
      <c r="W148" s="205" t="e">
        <f ca="1">+IF(AND(ISNUMBER(OFFSET('Sanitation Data'!$C$7,0,10*ROW('Sanitation Data'!C142))),'Data Summary'!CL148="Yes"),OFFSET('Sanitation Data'!$C$7,0,10*ROW('Sanitation Data'!C142)),NA())</f>
        <v>#N/A</v>
      </c>
      <c r="X148" s="205" t="e">
        <f ca="1">+IF(AND(ISNUMBER(OFFSET('Sanitation Data'!$C$11,0,10*ROW('Sanitation Data'!C142))),'Data Summary'!CM148="Yes"),OFFSET('Sanitation Data'!$C$11,0,10*ROW('Sanitation Data'!C142)),NA())</f>
        <v>#N/A</v>
      </c>
      <c r="Y148" s="205" t="e">
        <f ca="1">+IF(AND(ISNUMBER(OFFSET('Sanitation Data'!$C$12,0,10*ROW('Sanitation Data'!C142))),'Data Summary'!CN148="Yes"),OFFSET('Sanitation Data'!$C$12,0,10*ROW('Sanitation Data'!C142)),NA())</f>
        <v>#N/A</v>
      </c>
      <c r="Z148" s="205" t="e">
        <f ca="1">+IF(AND(ISNUMBER(OFFSET('Sanitation Data'!$C$13,0,10*ROW('Sanitation Data'!C142))),'Data Summary'!CO148="Yes"),OFFSET('Sanitation Data'!$C$13,0,10*ROW('Sanitation Data'!C142)),NA())</f>
        <v>#N/A</v>
      </c>
      <c r="AA148" s="205" t="e">
        <f ca="1">+IF(AND(ISNUMBER(OFFSET('Sanitation Data'!$D$5,0,10*ROW('Sanitation Data'!D142))),'Data Summary'!CP148="Yes"),100-OFFSET('Sanitation Data'!$D$5,0,10*ROW('Sanitation Data'!D142)),NA())</f>
        <v>#N/A</v>
      </c>
      <c r="AB148" s="205" t="e">
        <f ca="1">+IF(AND(ISNUMBER(OFFSET('Sanitation Data'!$D$7,0,10*ROW('Sanitation Data'!D142))),'Data Summary'!CQ148="Yes"),OFFSET('Sanitation Data'!$D$7,0,10*ROW('Sanitation Data'!D142)),NA())</f>
        <v>#N/A</v>
      </c>
      <c r="AC148" s="205" t="e">
        <f ca="1">+IF(AND(ISNUMBER(OFFSET('Sanitation Data'!$D$11,0,10*ROW('Sanitation Data'!D142))),'Data Summary'!CR148="Yes"),OFFSET('Sanitation Data'!$D$11,0,10*ROW('Sanitation Data'!D142)),NA())</f>
        <v>#N/A</v>
      </c>
      <c r="AD148" s="205" t="e">
        <f ca="1">+IF(AND(ISNUMBER(OFFSET('Sanitation Data'!$D$12,0,10*ROW('Sanitation Data'!D142))),'Data Summary'!CS148="Yes"),OFFSET('Sanitation Data'!$D$12,0,10*ROW('Sanitation Data'!D142)),NA())</f>
        <v>#N/A</v>
      </c>
      <c r="AE148" s="205" t="e">
        <f ca="1">+IF(AND(ISNUMBER(OFFSET('Sanitation Data'!$D$13,0,10*ROW('Sanitation Data'!D142))),'Data Summary'!CT148="Yes"),OFFSET('Sanitation Data'!$D$13,0,10*ROW('Sanitation Data'!D142)),NA())</f>
        <v>#N/A</v>
      </c>
      <c r="AF148" s="205" t="e">
        <f ca="1">+IF(AND(ISNUMBER(OFFSET('Sanitation Data'!$E$5,0,10*ROW('Sanitation Data'!E142))),'Data Summary'!CU148="Yes"),100-OFFSET('Sanitation Data'!$E$5,0,10*ROW('Sanitation Data'!E142)),NA())</f>
        <v>#N/A</v>
      </c>
      <c r="AG148" s="205" t="e">
        <f ca="1">+IF(AND(ISNUMBER(OFFSET('Sanitation Data'!$E$7,0,10*ROW('Sanitation Data'!E142))),'Data Summary'!CV148="Yes"),OFFSET('Sanitation Data'!$E$7,0,10*ROW('Sanitation Data'!E142)),NA())</f>
        <v>#N/A</v>
      </c>
      <c r="AH148" s="205" t="e">
        <f ca="1">+IF(AND(ISNUMBER(OFFSET('Sanitation Data'!$E$11,0,10*ROW('Sanitation Data'!E142))),'Data Summary'!CW148="Yes"),OFFSET('Sanitation Data'!$E$11,0,10*ROW('Sanitation Data'!E142)),NA())</f>
        <v>#N/A</v>
      </c>
      <c r="AI148" s="205" t="e">
        <f ca="1">+IF(AND(ISNUMBER(OFFSET('Sanitation Data'!$E$12,0,10*ROW('Sanitation Data'!E142))),'Data Summary'!CX148="Yes"),OFFSET('Sanitation Data'!$E$12,0,10*ROW('Sanitation Data'!E142)),NA())</f>
        <v>#N/A</v>
      </c>
      <c r="AJ148" s="205" t="e">
        <f ca="1">+IF(AND(ISNUMBER(OFFSET('Sanitation Data'!$E$13,0,10*ROW('Sanitation Data'!E142))),'Data Summary'!CY148="Yes"),OFFSET('Sanitation Data'!$E$13,0,10*ROW('Sanitation Data'!E142)),NA())</f>
        <v>#N/A</v>
      </c>
      <c r="AK148" s="205" t="e">
        <f ca="1">+IF(AND(ISNUMBER(OFFSET('Sanitation Data'!$F$5,0,10*ROW('Sanitation Data'!F142))),'Data Summary'!CZ148="Yes"),100-OFFSET('Sanitation Data'!$F$5,0,10*ROW('Sanitation Data'!F142)),NA())</f>
        <v>#N/A</v>
      </c>
      <c r="AL148" s="205" t="e">
        <f ca="1">+IF(AND(ISNUMBER(OFFSET('Sanitation Data'!$F$7,0,10*ROW('Sanitation Data'!F142))),'Data Summary'!DA148="Yes"),OFFSET('Sanitation Data'!$F$7,0,10*ROW('Sanitation Data'!F142)),NA())</f>
        <v>#N/A</v>
      </c>
      <c r="AM148" s="205" t="e">
        <f ca="1">+IF(AND(ISNUMBER(OFFSET('Sanitation Data'!$F$11,0,10*ROW('Sanitation Data'!F142))),'Data Summary'!DB148="Yes"),OFFSET('Sanitation Data'!$F$11,0,10*ROW('Sanitation Data'!F142)),NA())</f>
        <v>#N/A</v>
      </c>
      <c r="AN148" s="205" t="e">
        <f ca="1">+IF(AND(ISNUMBER(OFFSET('Sanitation Data'!$F$12,0,10*ROW('Sanitation Data'!F142))),'Data Summary'!DC148="Yes"),OFFSET('Sanitation Data'!$F$12,0,10*ROW('Sanitation Data'!F142)),NA())</f>
        <v>#N/A</v>
      </c>
      <c r="AO148" s="205" t="e">
        <f ca="1">+IF(AND(ISNUMBER(OFFSET('Sanitation Data'!$F$13,0,10*ROW('Sanitation Data'!F142))),'Data Summary'!DD148="Yes"),OFFSET('Sanitation Data'!$F$13,0,10*ROW('Sanitation Data'!F142)),NA())</f>
        <v>#N/A</v>
      </c>
      <c r="AP148" s="205" t="e">
        <f ca="1">+IF(AND(ISNUMBER(OFFSET('Sanitation Data'!$G$5,0,10*ROW('Sanitation Data'!G142))),'Data Summary'!DE148="Yes"),100-OFFSET('Sanitation Data'!$G$5,0,10*ROW('Sanitation Data'!G142)),NA())</f>
        <v>#N/A</v>
      </c>
      <c r="AQ148" s="205" t="e">
        <f ca="1">+IF(AND(ISNUMBER(OFFSET('Sanitation Data'!$G$7,0,10*ROW('Sanitation Data'!G142))),'Data Summary'!DF148="Yes"),OFFSET('Sanitation Data'!$G$7,0,10*ROW('Sanitation Data'!G142)),NA())</f>
        <v>#N/A</v>
      </c>
      <c r="AR148" s="205" t="e">
        <f ca="1">+IF(AND(ISNUMBER(OFFSET('Sanitation Data'!$G$11,0,10*ROW('Sanitation Data'!G142))),'Data Summary'!DG148="Yes"),OFFSET('Sanitation Data'!$G$11,0,10*ROW('Sanitation Data'!G142)),NA())</f>
        <v>#N/A</v>
      </c>
      <c r="AS148" s="205" t="e">
        <f ca="1">+IF(AND(ISNUMBER(OFFSET('Sanitation Data'!$G$12,0,10*ROW('Sanitation Data'!G142))),'Data Summary'!DH148="Yes"),OFFSET('Sanitation Data'!$G$12,0,10*ROW('Sanitation Data'!G142)),NA())</f>
        <v>#N/A</v>
      </c>
      <c r="AT148" s="205" t="e">
        <f ca="1">+IF(AND(ISNUMBER(OFFSET('Sanitation Data'!$G$13,0,10*ROW('Sanitation Data'!G142))),'Data Summary'!DI148="Yes"),OFFSET('Sanitation Data'!$G$13,0,10*ROW('Sanitation Data'!G142)),NA())</f>
        <v>#N/A</v>
      </c>
      <c r="AU148" s="205" t="e">
        <f ca="1">+IF(AND(ISNUMBER(OFFSET('Sanitation Data'!$H$5,0,10*ROW('Sanitation Data'!H142))),'Data Summary'!DJ148="Yes"),100-OFFSET('Sanitation Data'!$H$5,0,10*ROW('Sanitation Data'!H142)),NA())</f>
        <v>#N/A</v>
      </c>
      <c r="AV148" s="205" t="e">
        <f ca="1">+IF(AND(ISNUMBER(OFFSET('Sanitation Data'!$H$7,0,10*ROW('Sanitation Data'!H142))),'Data Summary'!DK148="Yes"),OFFSET('Sanitation Data'!$H$7,0,10*ROW('Sanitation Data'!H142)),NA())</f>
        <v>#N/A</v>
      </c>
      <c r="AW148" s="205" t="e">
        <f ca="1">+IF(AND(ISNUMBER(OFFSET('Sanitation Data'!$H$11,0,10*ROW('Sanitation Data'!H142))),'Data Summary'!DL148="Yes"),OFFSET('Sanitation Data'!$H$11,0,10*ROW('Sanitation Data'!H142)),NA())</f>
        <v>#N/A</v>
      </c>
      <c r="AX148" s="205" t="e">
        <f ca="1">+IF(AND(ISNUMBER(OFFSET('Sanitation Data'!$H$12,0,10*ROW('Sanitation Data'!H142))),'Data Summary'!DM148="Yes"),OFFSET('Sanitation Data'!$H$12,0,10*ROW('Sanitation Data'!H142)),NA())</f>
        <v>#N/A</v>
      </c>
      <c r="AY148" s="205" t="e">
        <f ca="1">+IF(AND(ISNUMBER(OFFSET('Sanitation Data'!$H$13,0,10*ROW('Sanitation Data'!H142))),'Data Summary'!DN148="Yes"),OFFSET('Sanitation Data'!$H$13,0,10*ROW('Sanitation Data'!H142)),NA())</f>
        <v>#N/A</v>
      </c>
      <c r="AZ148" s="206" t="e">
        <f ca="1">+IF(AND(ISNUMBER(OFFSET('Hygiene Data'!$C$6,0,10*ROW('Hygiene Data'!C142))),'Data Summary'!DO148="Yes"),OFFSET('Hygiene Data'!$C$6,0,10*ROW('Hygiene Data'!C142)),NA())</f>
        <v>#N/A</v>
      </c>
      <c r="BA148" s="206" t="e">
        <f ca="1">+IF(AND(ISNUMBER(OFFSET('Hygiene Data'!$C$8,0,10*ROW('Hygiene Data'!C142))),'Data Summary'!DP148="Yes"),OFFSET('Hygiene Data'!$C$8,0,10*ROW('Hygiene Data'!C142)),NA())</f>
        <v>#N/A</v>
      </c>
      <c r="BB148" s="206" t="e">
        <f ca="1">+IF(AND(ISNUMBER(OFFSET('Hygiene Data'!$C$10,0,10*ROW('Hygiene Data'!C142))),'Data Summary'!DQ148="Yes"),OFFSET('Hygiene Data'!$C$10,0,10*ROW('Hygiene Data'!C142)),NA())</f>
        <v>#N/A</v>
      </c>
      <c r="BC148" s="206" t="e">
        <f ca="1">+IF(AND(ISNUMBER(OFFSET('Hygiene Data'!$D$6,0,10*ROW('Hygiene Data'!D142))),'Data Summary'!DR148="Yes"),OFFSET('Hygiene Data'!$D$6,0,10*ROW('Hygiene Data'!D142)),NA())</f>
        <v>#N/A</v>
      </c>
      <c r="BD148" s="206" t="e">
        <f ca="1">+IF(AND(ISNUMBER(OFFSET('Hygiene Data'!$D$8,0,10*ROW('Hygiene Data'!D142))),'Data Summary'!DS148="Yes"),OFFSET('Hygiene Data'!$D$8,0,10*ROW('Hygiene Data'!D142)),NA())</f>
        <v>#N/A</v>
      </c>
      <c r="BE148" s="206" t="e">
        <f ca="1">+IF(AND(ISNUMBER(OFFSET('Hygiene Data'!$D$10,0,10*ROW('Hygiene Data'!D142))),'Data Summary'!DT148="Yes"),OFFSET('Hygiene Data'!$D$10,0,10*ROW('Hygiene Data'!D142)),NA())</f>
        <v>#N/A</v>
      </c>
      <c r="BF148" s="206" t="e">
        <f ca="1">+IF(AND(ISNUMBER(OFFSET('Hygiene Data'!$E$6,0,10*ROW('Hygiene Data'!E142))),'Data Summary'!DU148="Yes"),OFFSET('Hygiene Data'!$E$6,0,10*ROW('Hygiene Data'!E142)),NA())</f>
        <v>#N/A</v>
      </c>
      <c r="BG148" s="206" t="e">
        <f ca="1">+IF(AND(ISNUMBER(OFFSET('Hygiene Data'!$E$8,0,10*ROW('Hygiene Data'!E142))),'Data Summary'!DV148="Yes"),OFFSET('Hygiene Data'!$E$8,0,10*ROW('Hygiene Data'!E142)),NA())</f>
        <v>#N/A</v>
      </c>
      <c r="BH148" s="206" t="e">
        <f ca="1">+IF(AND(ISNUMBER(OFFSET('Hygiene Data'!$E$10,0,10*ROW('Hygiene Data'!E142))),'Data Summary'!DW148="Yes"),OFFSET('Hygiene Data'!$E$10,0,10*ROW('Hygiene Data'!E142)),NA())</f>
        <v>#N/A</v>
      </c>
      <c r="BI148" s="206" t="e">
        <f ca="1">+IF(AND(ISNUMBER(OFFSET('Hygiene Data'!$F$6,0,10*ROW('Hygiene Data'!F142))),'Data Summary'!DX148="Yes"),OFFSET('Hygiene Data'!$F$6,0,10*ROW('Hygiene Data'!F142)),NA())</f>
        <v>#N/A</v>
      </c>
      <c r="BJ148" s="206" t="e">
        <f ca="1">+IF(AND(ISNUMBER(OFFSET('Hygiene Data'!$F$8,0,10*ROW('Hygiene Data'!F142))),'Data Summary'!DY148="Yes"),OFFSET('Hygiene Data'!$F$8,0,10*ROW('Hygiene Data'!F142)),NA())</f>
        <v>#N/A</v>
      </c>
      <c r="BK148" s="206" t="e">
        <f ca="1">+IF(AND(ISNUMBER(OFFSET('Hygiene Data'!$F$10,0,10*ROW('Hygiene Data'!F142))),'Data Summary'!DZ148="Yes"),OFFSET('Hygiene Data'!$F$10,0,10*ROW('Hygiene Data'!F142)),NA())</f>
        <v>#N/A</v>
      </c>
      <c r="BL148" s="206" t="e">
        <f ca="1">+IF(AND(ISNUMBER(OFFSET('Hygiene Data'!$G$6,0,10*ROW('Hygiene Data'!G142))),'Data Summary'!EA148="Yes"),OFFSET('Hygiene Data'!$G$6,0,10*ROW('Hygiene Data'!G142)),NA())</f>
        <v>#N/A</v>
      </c>
      <c r="BM148" s="206" t="e">
        <f ca="1">+IF(AND(ISNUMBER(OFFSET('Hygiene Data'!$G$8,0,10*ROW('Hygiene Data'!G142))),'Data Summary'!EB148="Yes"),OFFSET('Hygiene Data'!$G$8,0,10*ROW('Hygiene Data'!G142)),NA())</f>
        <v>#N/A</v>
      </c>
      <c r="BN148" s="206" t="e">
        <f ca="1">+IF(AND(ISNUMBER(OFFSET('Hygiene Data'!$G$10,0,10*ROW('Hygiene Data'!G142))),'Data Summary'!EC148="Yes"),OFFSET('Hygiene Data'!$G$10,0,10*ROW('Hygiene Data'!G142)),NA())</f>
        <v>#N/A</v>
      </c>
      <c r="BO148" s="206" t="e">
        <f ca="1">+IF(AND(ISNUMBER(OFFSET('Hygiene Data'!$H$6,0,10*ROW('Hygiene Data'!H142))),'Data Summary'!ED148="Yes"),OFFSET('Hygiene Data'!$H$6,0,10*ROW('Hygiene Data'!H142)),NA())</f>
        <v>#N/A</v>
      </c>
      <c r="BP148" s="206" t="e">
        <f ca="1">+IF(AND(ISNUMBER(OFFSET('Hygiene Data'!$H$8,0,10*ROW('Hygiene Data'!H142))),'Data Summary'!EE148="Yes"),OFFSET('Hygiene Data'!$H$8,0,10*ROW('Hygiene Data'!H142)),NA())</f>
        <v>#N/A</v>
      </c>
      <c r="BQ148" s="206" t="e">
        <f ca="1">+IF(AND(ISNUMBER(OFFSET('Hygiene Data'!$H$10,0,10*ROW('Hygiene Data'!H142))),'Data Summary'!EF148="Yes"),OFFSET('Hygiene Data'!$H$10,0,10*ROW('Hygiene Data'!H142)),NA())</f>
        <v>#N/A</v>
      </c>
    </row>
    <row r="149" spans="1:69" x14ac:dyDescent="0.25">
      <c r="A149" s="59" t="e">
        <f ca="1">+IF(OFFSET('Water Data'!$B$1,0,10*ROW('Water Data'!B143))="",NA(),OFFSET('Water Data'!$B$1,0,10*ROW('Water Data'!B143)))</f>
        <v>#N/A</v>
      </c>
      <c r="B149" s="59" t="e">
        <f ca="1">+IF(OFFSET('Water Data'!$A$3,0,10*ROW('Water Data'!A146))="",NA(),OFFSET('Water Data'!$A$3,0,10*ROW('Water Data'!A146)))</f>
        <v>#N/A</v>
      </c>
      <c r="C149" s="59" t="e">
        <f ca="1">+IF(OFFSET('Water Data'!$C$3,0,10*ROW('Water Data'!C146))="",NA(),OFFSET('Water Data'!$C$3,0,10*ROW('Water Data'!C146)))</f>
        <v>#N/A</v>
      </c>
      <c r="D149" s="433" t="e">
        <f ca="1">+IF(AND(ISNUMBER(OFFSET('Water Data'!$C$5,0,10*ROW('Water Data'!C143))),'Data Summary'!BS149="Yes"),100-OFFSET('Water Data'!$C$5,0,10*ROW('Water Data'!C143)),NA())</f>
        <v>#N/A</v>
      </c>
      <c r="E149" s="433" t="e">
        <f ca="1">+IF(AND(ISNUMBER(OFFSET('Water Data'!$C$7,0,10*ROW('Water Data'!C143))),'Data Summary'!BT149="Yes"),OFFSET('Water Data'!$C$7,0,10*ROW('Water Data'!C143)),NA())</f>
        <v>#N/A</v>
      </c>
      <c r="F149" s="433" t="e">
        <f ca="1">+IF(AND(ISNUMBER(OFFSET('Water Data'!$C$10,0,10*ROW('Water Data'!C143))),'Data Summary'!BU149="Yes"),OFFSET('Water Data'!$C$10,0,10*ROW('Water Data'!C143)),NA())</f>
        <v>#N/A</v>
      </c>
      <c r="G149" s="433" t="e">
        <f ca="1">+IF(AND(ISNUMBER(OFFSET('Water Data'!$D$5,0,10*ROW('Water Data'!D143))),'Data Summary'!BV149="Yes"),100-OFFSET('Water Data'!$D$5,0,10*ROW('Water Data'!D143)),NA())</f>
        <v>#N/A</v>
      </c>
      <c r="H149" s="433" t="e">
        <f ca="1">+IF(AND(ISNUMBER(OFFSET('Water Data'!$D$7,0,10*ROW('Water Data'!D143))),'Data Summary'!BW149="Yes"),OFFSET('Water Data'!$D$7,0,10*ROW('Water Data'!D143)),NA())</f>
        <v>#N/A</v>
      </c>
      <c r="I149" s="433" t="e">
        <f ca="1">+IF(AND(ISNUMBER(OFFSET('Water Data'!$D$10,0,10*ROW('Water Data'!D143))),'Data Summary'!BX149="Yes"),OFFSET('Water Data'!$D$10,0,10*ROW('Water Data'!D143)),NA())</f>
        <v>#N/A</v>
      </c>
      <c r="J149" s="433" t="e">
        <f ca="1">+IF(AND(ISNUMBER(OFFSET('Water Data'!$E$5,0,10*ROW('Water Data'!E143))),'Data Summary'!BY149="Yes"),100-OFFSET('Water Data'!$E$5,0,10*ROW('Water Data'!E143)),NA())</f>
        <v>#N/A</v>
      </c>
      <c r="K149" s="433" t="e">
        <f ca="1">+IF(AND(ISNUMBER(OFFSET('Water Data'!$E$7,0,10*ROW('Water Data'!E143))),'Data Summary'!BZ149="Yes"),OFFSET('Water Data'!$E$7,0,10*ROW('Water Data'!E143)),NA())</f>
        <v>#N/A</v>
      </c>
      <c r="L149" s="433" t="e">
        <f ca="1">+IF(AND(ISNUMBER(OFFSET('Water Data'!$E$10,0,10*ROW('Water Data'!E143))),'Data Summary'!CA149="Yes"),OFFSET('Water Data'!$E$10,0,10*ROW('Water Data'!E143)),NA())</f>
        <v>#N/A</v>
      </c>
      <c r="M149" s="433" t="e">
        <f ca="1">+IF(AND(ISNUMBER(OFFSET('Water Data'!$F$5,0,10*ROW('Water Data'!F143))),'Data Summary'!CB149="Yes"),100-OFFSET('Water Data'!$F$5,0,10*ROW('Water Data'!F143)),NA())</f>
        <v>#N/A</v>
      </c>
      <c r="N149" s="433" t="e">
        <f ca="1">+IF(AND(ISNUMBER(OFFSET('Water Data'!$F$7,0,10*ROW('Water Data'!F143))),'Data Summary'!CC149="Yes"),OFFSET('Water Data'!$F$7,0,10*ROW('Water Data'!F143)),NA())</f>
        <v>#N/A</v>
      </c>
      <c r="O149" s="433" t="e">
        <f ca="1">+IF(AND(ISNUMBER(OFFSET('Water Data'!$F$10,0,10*ROW('Water Data'!F143))),'Data Summary'!CD149="Yes"),OFFSET('Water Data'!$F$10,0,10*ROW('Water Data'!F143)),NA())</f>
        <v>#N/A</v>
      </c>
      <c r="P149" s="433" t="e">
        <f ca="1">+IF(AND(ISNUMBER(OFFSET('Water Data'!$G$5,0,10*ROW('Water Data'!G143))),'Data Summary'!CE149="Yes"),100-OFFSET('Water Data'!$G$5,0,10*ROW('Water Data'!G143)),NA())</f>
        <v>#N/A</v>
      </c>
      <c r="Q149" s="433" t="e">
        <f ca="1">+IF(AND(ISNUMBER(OFFSET('Water Data'!$G$7,0,10*ROW('Water Data'!G143))),'Data Summary'!CF149="Yes"),OFFSET('Water Data'!$G$7,0,10*ROW('Water Data'!G143)),NA())</f>
        <v>#N/A</v>
      </c>
      <c r="R149" s="433" t="e">
        <f ca="1">+IF(AND(ISNUMBER(OFFSET('Water Data'!$G$10,0,10*ROW('Water Data'!G143))),'Data Summary'!CG149="Yes"),OFFSET('Water Data'!$G$10,0,10*ROW('Water Data'!G143)),NA())</f>
        <v>#N/A</v>
      </c>
      <c r="S149" s="433" t="e">
        <f ca="1">+IF(AND(ISNUMBER(OFFSET('Water Data'!$H$5,0,10*ROW('Water Data'!H143))),'Data Summary'!CH149="Yes"),100-OFFSET('Water Data'!$H$5,0,10*ROW('Water Data'!H143)),NA())</f>
        <v>#N/A</v>
      </c>
      <c r="T149" s="433" t="e">
        <f ca="1">+IF(AND(ISNUMBER(OFFSET('Water Data'!$H$7,0,10*ROW('Water Data'!H143))),'Data Summary'!CI149="Yes"),OFFSET('Water Data'!$H$7,0,10*ROW('Water Data'!H143)),NA())</f>
        <v>#N/A</v>
      </c>
      <c r="U149" s="433" t="e">
        <f ca="1">+IF(AND(ISNUMBER(OFFSET('Water Data'!$H$10,0,10*ROW('Water Data'!H143))),'Data Summary'!CJ149="Yes"),OFFSET('Water Data'!$H$10,0,10*ROW('Water Data'!H143)),NA())</f>
        <v>#N/A</v>
      </c>
      <c r="V149" s="205" t="e">
        <f ca="1">+IF(AND(ISNUMBER(OFFSET('Sanitation Data'!$C$5,0,10*ROW('Sanitation Data'!C143))),'Data Summary'!CK149="Yes"),100-OFFSET('Sanitation Data'!$C$5,0,10*ROW('Sanitation Data'!C143)),NA())</f>
        <v>#N/A</v>
      </c>
      <c r="W149" s="205" t="e">
        <f ca="1">+IF(AND(ISNUMBER(OFFSET('Sanitation Data'!$C$7,0,10*ROW('Sanitation Data'!C143))),'Data Summary'!CL149="Yes"),OFFSET('Sanitation Data'!$C$7,0,10*ROW('Sanitation Data'!C143)),NA())</f>
        <v>#N/A</v>
      </c>
      <c r="X149" s="205" t="e">
        <f ca="1">+IF(AND(ISNUMBER(OFFSET('Sanitation Data'!$C$11,0,10*ROW('Sanitation Data'!C143))),'Data Summary'!CM149="Yes"),OFFSET('Sanitation Data'!$C$11,0,10*ROW('Sanitation Data'!C143)),NA())</f>
        <v>#N/A</v>
      </c>
      <c r="Y149" s="205" t="e">
        <f ca="1">+IF(AND(ISNUMBER(OFFSET('Sanitation Data'!$C$12,0,10*ROW('Sanitation Data'!C143))),'Data Summary'!CN149="Yes"),OFFSET('Sanitation Data'!$C$12,0,10*ROW('Sanitation Data'!C143)),NA())</f>
        <v>#N/A</v>
      </c>
      <c r="Z149" s="205" t="e">
        <f ca="1">+IF(AND(ISNUMBER(OFFSET('Sanitation Data'!$C$13,0,10*ROW('Sanitation Data'!C143))),'Data Summary'!CO149="Yes"),OFFSET('Sanitation Data'!$C$13,0,10*ROW('Sanitation Data'!C143)),NA())</f>
        <v>#N/A</v>
      </c>
      <c r="AA149" s="205" t="e">
        <f ca="1">+IF(AND(ISNUMBER(OFFSET('Sanitation Data'!$D$5,0,10*ROW('Sanitation Data'!D143))),'Data Summary'!CP149="Yes"),100-OFFSET('Sanitation Data'!$D$5,0,10*ROW('Sanitation Data'!D143)),NA())</f>
        <v>#N/A</v>
      </c>
      <c r="AB149" s="205" t="e">
        <f ca="1">+IF(AND(ISNUMBER(OFFSET('Sanitation Data'!$D$7,0,10*ROW('Sanitation Data'!D143))),'Data Summary'!CQ149="Yes"),OFFSET('Sanitation Data'!$D$7,0,10*ROW('Sanitation Data'!D143)),NA())</f>
        <v>#N/A</v>
      </c>
      <c r="AC149" s="205" t="e">
        <f ca="1">+IF(AND(ISNUMBER(OFFSET('Sanitation Data'!$D$11,0,10*ROW('Sanitation Data'!D143))),'Data Summary'!CR149="Yes"),OFFSET('Sanitation Data'!$D$11,0,10*ROW('Sanitation Data'!D143)),NA())</f>
        <v>#N/A</v>
      </c>
      <c r="AD149" s="205" t="e">
        <f ca="1">+IF(AND(ISNUMBER(OFFSET('Sanitation Data'!$D$12,0,10*ROW('Sanitation Data'!D143))),'Data Summary'!CS149="Yes"),OFFSET('Sanitation Data'!$D$12,0,10*ROW('Sanitation Data'!D143)),NA())</f>
        <v>#N/A</v>
      </c>
      <c r="AE149" s="205" t="e">
        <f ca="1">+IF(AND(ISNUMBER(OFFSET('Sanitation Data'!$D$13,0,10*ROW('Sanitation Data'!D143))),'Data Summary'!CT149="Yes"),OFFSET('Sanitation Data'!$D$13,0,10*ROW('Sanitation Data'!D143)),NA())</f>
        <v>#N/A</v>
      </c>
      <c r="AF149" s="205" t="e">
        <f ca="1">+IF(AND(ISNUMBER(OFFSET('Sanitation Data'!$E$5,0,10*ROW('Sanitation Data'!E143))),'Data Summary'!CU149="Yes"),100-OFFSET('Sanitation Data'!$E$5,0,10*ROW('Sanitation Data'!E143)),NA())</f>
        <v>#N/A</v>
      </c>
      <c r="AG149" s="205" t="e">
        <f ca="1">+IF(AND(ISNUMBER(OFFSET('Sanitation Data'!$E$7,0,10*ROW('Sanitation Data'!E143))),'Data Summary'!CV149="Yes"),OFFSET('Sanitation Data'!$E$7,0,10*ROW('Sanitation Data'!E143)),NA())</f>
        <v>#N/A</v>
      </c>
      <c r="AH149" s="205" t="e">
        <f ca="1">+IF(AND(ISNUMBER(OFFSET('Sanitation Data'!$E$11,0,10*ROW('Sanitation Data'!E143))),'Data Summary'!CW149="Yes"),OFFSET('Sanitation Data'!$E$11,0,10*ROW('Sanitation Data'!E143)),NA())</f>
        <v>#N/A</v>
      </c>
      <c r="AI149" s="205" t="e">
        <f ca="1">+IF(AND(ISNUMBER(OFFSET('Sanitation Data'!$E$12,0,10*ROW('Sanitation Data'!E143))),'Data Summary'!CX149="Yes"),OFFSET('Sanitation Data'!$E$12,0,10*ROW('Sanitation Data'!E143)),NA())</f>
        <v>#N/A</v>
      </c>
      <c r="AJ149" s="205" t="e">
        <f ca="1">+IF(AND(ISNUMBER(OFFSET('Sanitation Data'!$E$13,0,10*ROW('Sanitation Data'!E143))),'Data Summary'!CY149="Yes"),OFFSET('Sanitation Data'!$E$13,0,10*ROW('Sanitation Data'!E143)),NA())</f>
        <v>#N/A</v>
      </c>
      <c r="AK149" s="205" t="e">
        <f ca="1">+IF(AND(ISNUMBER(OFFSET('Sanitation Data'!$F$5,0,10*ROW('Sanitation Data'!F143))),'Data Summary'!CZ149="Yes"),100-OFFSET('Sanitation Data'!$F$5,0,10*ROW('Sanitation Data'!F143)),NA())</f>
        <v>#N/A</v>
      </c>
      <c r="AL149" s="205" t="e">
        <f ca="1">+IF(AND(ISNUMBER(OFFSET('Sanitation Data'!$F$7,0,10*ROW('Sanitation Data'!F143))),'Data Summary'!DA149="Yes"),OFFSET('Sanitation Data'!$F$7,0,10*ROW('Sanitation Data'!F143)),NA())</f>
        <v>#N/A</v>
      </c>
      <c r="AM149" s="205" t="e">
        <f ca="1">+IF(AND(ISNUMBER(OFFSET('Sanitation Data'!$F$11,0,10*ROW('Sanitation Data'!F143))),'Data Summary'!DB149="Yes"),OFFSET('Sanitation Data'!$F$11,0,10*ROW('Sanitation Data'!F143)),NA())</f>
        <v>#N/A</v>
      </c>
      <c r="AN149" s="205" t="e">
        <f ca="1">+IF(AND(ISNUMBER(OFFSET('Sanitation Data'!$F$12,0,10*ROW('Sanitation Data'!F143))),'Data Summary'!DC149="Yes"),OFFSET('Sanitation Data'!$F$12,0,10*ROW('Sanitation Data'!F143)),NA())</f>
        <v>#N/A</v>
      </c>
      <c r="AO149" s="205" t="e">
        <f ca="1">+IF(AND(ISNUMBER(OFFSET('Sanitation Data'!$F$13,0,10*ROW('Sanitation Data'!F143))),'Data Summary'!DD149="Yes"),OFFSET('Sanitation Data'!$F$13,0,10*ROW('Sanitation Data'!F143)),NA())</f>
        <v>#N/A</v>
      </c>
      <c r="AP149" s="205" t="e">
        <f ca="1">+IF(AND(ISNUMBER(OFFSET('Sanitation Data'!$G$5,0,10*ROW('Sanitation Data'!G143))),'Data Summary'!DE149="Yes"),100-OFFSET('Sanitation Data'!$G$5,0,10*ROW('Sanitation Data'!G143)),NA())</f>
        <v>#N/A</v>
      </c>
      <c r="AQ149" s="205" t="e">
        <f ca="1">+IF(AND(ISNUMBER(OFFSET('Sanitation Data'!$G$7,0,10*ROW('Sanitation Data'!G143))),'Data Summary'!DF149="Yes"),OFFSET('Sanitation Data'!$G$7,0,10*ROW('Sanitation Data'!G143)),NA())</f>
        <v>#N/A</v>
      </c>
      <c r="AR149" s="205" t="e">
        <f ca="1">+IF(AND(ISNUMBER(OFFSET('Sanitation Data'!$G$11,0,10*ROW('Sanitation Data'!G143))),'Data Summary'!DG149="Yes"),OFFSET('Sanitation Data'!$G$11,0,10*ROW('Sanitation Data'!G143)),NA())</f>
        <v>#N/A</v>
      </c>
      <c r="AS149" s="205" t="e">
        <f ca="1">+IF(AND(ISNUMBER(OFFSET('Sanitation Data'!$G$12,0,10*ROW('Sanitation Data'!G143))),'Data Summary'!DH149="Yes"),OFFSET('Sanitation Data'!$G$12,0,10*ROW('Sanitation Data'!G143)),NA())</f>
        <v>#N/A</v>
      </c>
      <c r="AT149" s="205" t="e">
        <f ca="1">+IF(AND(ISNUMBER(OFFSET('Sanitation Data'!$G$13,0,10*ROW('Sanitation Data'!G143))),'Data Summary'!DI149="Yes"),OFFSET('Sanitation Data'!$G$13,0,10*ROW('Sanitation Data'!G143)),NA())</f>
        <v>#N/A</v>
      </c>
      <c r="AU149" s="205" t="e">
        <f ca="1">+IF(AND(ISNUMBER(OFFSET('Sanitation Data'!$H$5,0,10*ROW('Sanitation Data'!H143))),'Data Summary'!DJ149="Yes"),100-OFFSET('Sanitation Data'!$H$5,0,10*ROW('Sanitation Data'!H143)),NA())</f>
        <v>#N/A</v>
      </c>
      <c r="AV149" s="205" t="e">
        <f ca="1">+IF(AND(ISNUMBER(OFFSET('Sanitation Data'!$H$7,0,10*ROW('Sanitation Data'!H143))),'Data Summary'!DK149="Yes"),OFFSET('Sanitation Data'!$H$7,0,10*ROW('Sanitation Data'!H143)),NA())</f>
        <v>#N/A</v>
      </c>
      <c r="AW149" s="205" t="e">
        <f ca="1">+IF(AND(ISNUMBER(OFFSET('Sanitation Data'!$H$11,0,10*ROW('Sanitation Data'!H143))),'Data Summary'!DL149="Yes"),OFFSET('Sanitation Data'!$H$11,0,10*ROW('Sanitation Data'!H143)),NA())</f>
        <v>#N/A</v>
      </c>
      <c r="AX149" s="205" t="e">
        <f ca="1">+IF(AND(ISNUMBER(OFFSET('Sanitation Data'!$H$12,0,10*ROW('Sanitation Data'!H143))),'Data Summary'!DM149="Yes"),OFFSET('Sanitation Data'!$H$12,0,10*ROW('Sanitation Data'!H143)),NA())</f>
        <v>#N/A</v>
      </c>
      <c r="AY149" s="205" t="e">
        <f ca="1">+IF(AND(ISNUMBER(OFFSET('Sanitation Data'!$H$13,0,10*ROW('Sanitation Data'!H143))),'Data Summary'!DN149="Yes"),OFFSET('Sanitation Data'!$H$13,0,10*ROW('Sanitation Data'!H143)),NA())</f>
        <v>#N/A</v>
      </c>
      <c r="AZ149" s="206" t="e">
        <f ca="1">+IF(AND(ISNUMBER(OFFSET('Hygiene Data'!$C$6,0,10*ROW('Hygiene Data'!C143))),'Data Summary'!DO149="Yes"),OFFSET('Hygiene Data'!$C$6,0,10*ROW('Hygiene Data'!C143)),NA())</f>
        <v>#N/A</v>
      </c>
      <c r="BA149" s="206" t="e">
        <f ca="1">+IF(AND(ISNUMBER(OFFSET('Hygiene Data'!$C$8,0,10*ROW('Hygiene Data'!C143))),'Data Summary'!DP149="Yes"),OFFSET('Hygiene Data'!$C$8,0,10*ROW('Hygiene Data'!C143)),NA())</f>
        <v>#N/A</v>
      </c>
      <c r="BB149" s="206" t="e">
        <f ca="1">+IF(AND(ISNUMBER(OFFSET('Hygiene Data'!$C$10,0,10*ROW('Hygiene Data'!C143))),'Data Summary'!DQ149="Yes"),OFFSET('Hygiene Data'!$C$10,0,10*ROW('Hygiene Data'!C143)),NA())</f>
        <v>#N/A</v>
      </c>
      <c r="BC149" s="206" t="e">
        <f ca="1">+IF(AND(ISNUMBER(OFFSET('Hygiene Data'!$D$6,0,10*ROW('Hygiene Data'!D143))),'Data Summary'!DR149="Yes"),OFFSET('Hygiene Data'!$D$6,0,10*ROW('Hygiene Data'!D143)),NA())</f>
        <v>#N/A</v>
      </c>
      <c r="BD149" s="206" t="e">
        <f ca="1">+IF(AND(ISNUMBER(OFFSET('Hygiene Data'!$D$8,0,10*ROW('Hygiene Data'!D143))),'Data Summary'!DS149="Yes"),OFFSET('Hygiene Data'!$D$8,0,10*ROW('Hygiene Data'!D143)),NA())</f>
        <v>#N/A</v>
      </c>
      <c r="BE149" s="206" t="e">
        <f ca="1">+IF(AND(ISNUMBER(OFFSET('Hygiene Data'!$D$10,0,10*ROW('Hygiene Data'!D143))),'Data Summary'!DT149="Yes"),OFFSET('Hygiene Data'!$D$10,0,10*ROW('Hygiene Data'!D143)),NA())</f>
        <v>#N/A</v>
      </c>
      <c r="BF149" s="206" t="e">
        <f ca="1">+IF(AND(ISNUMBER(OFFSET('Hygiene Data'!$E$6,0,10*ROW('Hygiene Data'!E143))),'Data Summary'!DU149="Yes"),OFFSET('Hygiene Data'!$E$6,0,10*ROW('Hygiene Data'!E143)),NA())</f>
        <v>#N/A</v>
      </c>
      <c r="BG149" s="206" t="e">
        <f ca="1">+IF(AND(ISNUMBER(OFFSET('Hygiene Data'!$E$8,0,10*ROW('Hygiene Data'!E143))),'Data Summary'!DV149="Yes"),OFFSET('Hygiene Data'!$E$8,0,10*ROW('Hygiene Data'!E143)),NA())</f>
        <v>#N/A</v>
      </c>
      <c r="BH149" s="206" t="e">
        <f ca="1">+IF(AND(ISNUMBER(OFFSET('Hygiene Data'!$E$10,0,10*ROW('Hygiene Data'!E143))),'Data Summary'!DW149="Yes"),OFFSET('Hygiene Data'!$E$10,0,10*ROW('Hygiene Data'!E143)),NA())</f>
        <v>#N/A</v>
      </c>
      <c r="BI149" s="206" t="e">
        <f ca="1">+IF(AND(ISNUMBER(OFFSET('Hygiene Data'!$F$6,0,10*ROW('Hygiene Data'!F143))),'Data Summary'!DX149="Yes"),OFFSET('Hygiene Data'!$F$6,0,10*ROW('Hygiene Data'!F143)),NA())</f>
        <v>#N/A</v>
      </c>
      <c r="BJ149" s="206" t="e">
        <f ca="1">+IF(AND(ISNUMBER(OFFSET('Hygiene Data'!$F$8,0,10*ROW('Hygiene Data'!F143))),'Data Summary'!DY149="Yes"),OFFSET('Hygiene Data'!$F$8,0,10*ROW('Hygiene Data'!F143)),NA())</f>
        <v>#N/A</v>
      </c>
      <c r="BK149" s="206" t="e">
        <f ca="1">+IF(AND(ISNUMBER(OFFSET('Hygiene Data'!$F$10,0,10*ROW('Hygiene Data'!F143))),'Data Summary'!DZ149="Yes"),OFFSET('Hygiene Data'!$F$10,0,10*ROW('Hygiene Data'!F143)),NA())</f>
        <v>#N/A</v>
      </c>
      <c r="BL149" s="206" t="e">
        <f ca="1">+IF(AND(ISNUMBER(OFFSET('Hygiene Data'!$G$6,0,10*ROW('Hygiene Data'!G143))),'Data Summary'!EA149="Yes"),OFFSET('Hygiene Data'!$G$6,0,10*ROW('Hygiene Data'!G143)),NA())</f>
        <v>#N/A</v>
      </c>
      <c r="BM149" s="206" t="e">
        <f ca="1">+IF(AND(ISNUMBER(OFFSET('Hygiene Data'!$G$8,0,10*ROW('Hygiene Data'!G143))),'Data Summary'!EB149="Yes"),OFFSET('Hygiene Data'!$G$8,0,10*ROW('Hygiene Data'!G143)),NA())</f>
        <v>#N/A</v>
      </c>
      <c r="BN149" s="206" t="e">
        <f ca="1">+IF(AND(ISNUMBER(OFFSET('Hygiene Data'!$G$10,0,10*ROW('Hygiene Data'!G143))),'Data Summary'!EC149="Yes"),OFFSET('Hygiene Data'!$G$10,0,10*ROW('Hygiene Data'!G143)),NA())</f>
        <v>#N/A</v>
      </c>
      <c r="BO149" s="206" t="e">
        <f ca="1">+IF(AND(ISNUMBER(OFFSET('Hygiene Data'!$H$6,0,10*ROW('Hygiene Data'!H143))),'Data Summary'!ED149="Yes"),OFFSET('Hygiene Data'!$H$6,0,10*ROW('Hygiene Data'!H143)),NA())</f>
        <v>#N/A</v>
      </c>
      <c r="BP149" s="206" t="e">
        <f ca="1">+IF(AND(ISNUMBER(OFFSET('Hygiene Data'!$H$8,0,10*ROW('Hygiene Data'!H143))),'Data Summary'!EE149="Yes"),OFFSET('Hygiene Data'!$H$8,0,10*ROW('Hygiene Data'!H143)),NA())</f>
        <v>#N/A</v>
      </c>
      <c r="BQ149" s="206" t="e">
        <f ca="1">+IF(AND(ISNUMBER(OFFSET('Hygiene Data'!$H$10,0,10*ROW('Hygiene Data'!H143))),'Data Summary'!EF149="Yes"),OFFSET('Hygiene Data'!$H$10,0,10*ROW('Hygiene Data'!H143)),NA())</f>
        <v>#N/A</v>
      </c>
    </row>
    <row r="150" spans="1:69" x14ac:dyDescent="0.25">
      <c r="A150" s="59" t="e">
        <f ca="1">+IF(OFFSET('Water Data'!$B$1,0,10*ROW('Water Data'!B144))="",NA(),OFFSET('Water Data'!$B$1,0,10*ROW('Water Data'!B144)))</f>
        <v>#N/A</v>
      </c>
      <c r="B150" s="59" t="e">
        <f ca="1">+IF(OFFSET('Water Data'!$A$3,0,10*ROW('Water Data'!A147))="",NA(),OFFSET('Water Data'!$A$3,0,10*ROW('Water Data'!A147)))</f>
        <v>#N/A</v>
      </c>
      <c r="C150" s="59" t="e">
        <f ca="1">+IF(OFFSET('Water Data'!$C$3,0,10*ROW('Water Data'!C147))="",NA(),OFFSET('Water Data'!$C$3,0,10*ROW('Water Data'!C147)))</f>
        <v>#N/A</v>
      </c>
      <c r="D150" s="433" t="e">
        <f ca="1">+IF(AND(ISNUMBER(OFFSET('Water Data'!$C$5,0,10*ROW('Water Data'!C144))),'Data Summary'!BS150="Yes"),100-OFFSET('Water Data'!$C$5,0,10*ROW('Water Data'!C144)),NA())</f>
        <v>#N/A</v>
      </c>
      <c r="E150" s="433" t="e">
        <f ca="1">+IF(AND(ISNUMBER(OFFSET('Water Data'!$C$7,0,10*ROW('Water Data'!C144))),'Data Summary'!BT150="Yes"),OFFSET('Water Data'!$C$7,0,10*ROW('Water Data'!C144)),NA())</f>
        <v>#N/A</v>
      </c>
      <c r="F150" s="433" t="e">
        <f ca="1">+IF(AND(ISNUMBER(OFFSET('Water Data'!$C$10,0,10*ROW('Water Data'!C144))),'Data Summary'!BU150="Yes"),OFFSET('Water Data'!$C$10,0,10*ROW('Water Data'!C144)),NA())</f>
        <v>#N/A</v>
      </c>
      <c r="G150" s="433" t="e">
        <f ca="1">+IF(AND(ISNUMBER(OFFSET('Water Data'!$D$5,0,10*ROW('Water Data'!D144))),'Data Summary'!BV150="Yes"),100-OFFSET('Water Data'!$D$5,0,10*ROW('Water Data'!D144)),NA())</f>
        <v>#N/A</v>
      </c>
      <c r="H150" s="433" t="e">
        <f ca="1">+IF(AND(ISNUMBER(OFFSET('Water Data'!$D$7,0,10*ROW('Water Data'!D144))),'Data Summary'!BW150="Yes"),OFFSET('Water Data'!$D$7,0,10*ROW('Water Data'!D144)),NA())</f>
        <v>#N/A</v>
      </c>
      <c r="I150" s="433" t="e">
        <f ca="1">+IF(AND(ISNUMBER(OFFSET('Water Data'!$D$10,0,10*ROW('Water Data'!D144))),'Data Summary'!BX150="Yes"),OFFSET('Water Data'!$D$10,0,10*ROW('Water Data'!D144)),NA())</f>
        <v>#N/A</v>
      </c>
      <c r="J150" s="433" t="e">
        <f ca="1">+IF(AND(ISNUMBER(OFFSET('Water Data'!$E$5,0,10*ROW('Water Data'!E144))),'Data Summary'!BY150="Yes"),100-OFFSET('Water Data'!$E$5,0,10*ROW('Water Data'!E144)),NA())</f>
        <v>#N/A</v>
      </c>
      <c r="K150" s="433" t="e">
        <f ca="1">+IF(AND(ISNUMBER(OFFSET('Water Data'!$E$7,0,10*ROW('Water Data'!E144))),'Data Summary'!BZ150="Yes"),OFFSET('Water Data'!$E$7,0,10*ROW('Water Data'!E144)),NA())</f>
        <v>#N/A</v>
      </c>
      <c r="L150" s="433" t="e">
        <f ca="1">+IF(AND(ISNUMBER(OFFSET('Water Data'!$E$10,0,10*ROW('Water Data'!E144))),'Data Summary'!CA150="Yes"),OFFSET('Water Data'!$E$10,0,10*ROW('Water Data'!E144)),NA())</f>
        <v>#N/A</v>
      </c>
      <c r="M150" s="433" t="e">
        <f ca="1">+IF(AND(ISNUMBER(OFFSET('Water Data'!$F$5,0,10*ROW('Water Data'!F144))),'Data Summary'!CB150="Yes"),100-OFFSET('Water Data'!$F$5,0,10*ROW('Water Data'!F144)),NA())</f>
        <v>#N/A</v>
      </c>
      <c r="N150" s="433" t="e">
        <f ca="1">+IF(AND(ISNUMBER(OFFSET('Water Data'!$F$7,0,10*ROW('Water Data'!F144))),'Data Summary'!CC150="Yes"),OFFSET('Water Data'!$F$7,0,10*ROW('Water Data'!F144)),NA())</f>
        <v>#N/A</v>
      </c>
      <c r="O150" s="433" t="e">
        <f ca="1">+IF(AND(ISNUMBER(OFFSET('Water Data'!$F$10,0,10*ROW('Water Data'!F144))),'Data Summary'!CD150="Yes"),OFFSET('Water Data'!$F$10,0,10*ROW('Water Data'!F144)),NA())</f>
        <v>#N/A</v>
      </c>
      <c r="P150" s="433" t="e">
        <f ca="1">+IF(AND(ISNUMBER(OFFSET('Water Data'!$G$5,0,10*ROW('Water Data'!G144))),'Data Summary'!CE150="Yes"),100-OFFSET('Water Data'!$G$5,0,10*ROW('Water Data'!G144)),NA())</f>
        <v>#N/A</v>
      </c>
      <c r="Q150" s="433" t="e">
        <f ca="1">+IF(AND(ISNUMBER(OFFSET('Water Data'!$G$7,0,10*ROW('Water Data'!G144))),'Data Summary'!CF150="Yes"),OFFSET('Water Data'!$G$7,0,10*ROW('Water Data'!G144)),NA())</f>
        <v>#N/A</v>
      </c>
      <c r="R150" s="433" t="e">
        <f ca="1">+IF(AND(ISNUMBER(OFFSET('Water Data'!$G$10,0,10*ROW('Water Data'!G144))),'Data Summary'!CG150="Yes"),OFFSET('Water Data'!$G$10,0,10*ROW('Water Data'!G144)),NA())</f>
        <v>#N/A</v>
      </c>
      <c r="S150" s="433" t="e">
        <f ca="1">+IF(AND(ISNUMBER(OFFSET('Water Data'!$H$5,0,10*ROW('Water Data'!H144))),'Data Summary'!CH150="Yes"),100-OFFSET('Water Data'!$H$5,0,10*ROW('Water Data'!H144)),NA())</f>
        <v>#N/A</v>
      </c>
      <c r="T150" s="433" t="e">
        <f ca="1">+IF(AND(ISNUMBER(OFFSET('Water Data'!$H$7,0,10*ROW('Water Data'!H144))),'Data Summary'!CI150="Yes"),OFFSET('Water Data'!$H$7,0,10*ROW('Water Data'!H144)),NA())</f>
        <v>#N/A</v>
      </c>
      <c r="U150" s="433" t="e">
        <f ca="1">+IF(AND(ISNUMBER(OFFSET('Water Data'!$H$10,0,10*ROW('Water Data'!H144))),'Data Summary'!CJ150="Yes"),OFFSET('Water Data'!$H$10,0,10*ROW('Water Data'!H144)),NA())</f>
        <v>#N/A</v>
      </c>
      <c r="V150" s="205" t="e">
        <f ca="1">+IF(AND(ISNUMBER(OFFSET('Sanitation Data'!$C$5,0,10*ROW('Sanitation Data'!C144))),'Data Summary'!CK150="Yes"),100-OFFSET('Sanitation Data'!$C$5,0,10*ROW('Sanitation Data'!C144)),NA())</f>
        <v>#N/A</v>
      </c>
      <c r="W150" s="205" t="e">
        <f ca="1">+IF(AND(ISNUMBER(OFFSET('Sanitation Data'!$C$7,0,10*ROW('Sanitation Data'!C144))),'Data Summary'!CL150="Yes"),OFFSET('Sanitation Data'!$C$7,0,10*ROW('Sanitation Data'!C144)),NA())</f>
        <v>#N/A</v>
      </c>
      <c r="X150" s="205" t="e">
        <f ca="1">+IF(AND(ISNUMBER(OFFSET('Sanitation Data'!$C$11,0,10*ROW('Sanitation Data'!C144))),'Data Summary'!CM150="Yes"),OFFSET('Sanitation Data'!$C$11,0,10*ROW('Sanitation Data'!C144)),NA())</f>
        <v>#N/A</v>
      </c>
      <c r="Y150" s="205" t="e">
        <f ca="1">+IF(AND(ISNUMBER(OFFSET('Sanitation Data'!$C$12,0,10*ROW('Sanitation Data'!C144))),'Data Summary'!CN150="Yes"),OFFSET('Sanitation Data'!$C$12,0,10*ROW('Sanitation Data'!C144)),NA())</f>
        <v>#N/A</v>
      </c>
      <c r="Z150" s="205" t="e">
        <f ca="1">+IF(AND(ISNUMBER(OFFSET('Sanitation Data'!$C$13,0,10*ROW('Sanitation Data'!C144))),'Data Summary'!CO150="Yes"),OFFSET('Sanitation Data'!$C$13,0,10*ROW('Sanitation Data'!C144)),NA())</f>
        <v>#N/A</v>
      </c>
      <c r="AA150" s="205" t="e">
        <f ca="1">+IF(AND(ISNUMBER(OFFSET('Sanitation Data'!$D$5,0,10*ROW('Sanitation Data'!D144))),'Data Summary'!CP150="Yes"),100-OFFSET('Sanitation Data'!$D$5,0,10*ROW('Sanitation Data'!D144)),NA())</f>
        <v>#N/A</v>
      </c>
      <c r="AB150" s="205" t="e">
        <f ca="1">+IF(AND(ISNUMBER(OFFSET('Sanitation Data'!$D$7,0,10*ROW('Sanitation Data'!D144))),'Data Summary'!CQ150="Yes"),OFFSET('Sanitation Data'!$D$7,0,10*ROW('Sanitation Data'!D144)),NA())</f>
        <v>#N/A</v>
      </c>
      <c r="AC150" s="205" t="e">
        <f ca="1">+IF(AND(ISNUMBER(OFFSET('Sanitation Data'!$D$11,0,10*ROW('Sanitation Data'!D144))),'Data Summary'!CR150="Yes"),OFFSET('Sanitation Data'!$D$11,0,10*ROW('Sanitation Data'!D144)),NA())</f>
        <v>#N/A</v>
      </c>
      <c r="AD150" s="205" t="e">
        <f ca="1">+IF(AND(ISNUMBER(OFFSET('Sanitation Data'!$D$12,0,10*ROW('Sanitation Data'!D144))),'Data Summary'!CS150="Yes"),OFFSET('Sanitation Data'!$D$12,0,10*ROW('Sanitation Data'!D144)),NA())</f>
        <v>#N/A</v>
      </c>
      <c r="AE150" s="205" t="e">
        <f ca="1">+IF(AND(ISNUMBER(OFFSET('Sanitation Data'!$D$13,0,10*ROW('Sanitation Data'!D144))),'Data Summary'!CT150="Yes"),OFFSET('Sanitation Data'!$D$13,0,10*ROW('Sanitation Data'!D144)),NA())</f>
        <v>#N/A</v>
      </c>
      <c r="AF150" s="205" t="e">
        <f ca="1">+IF(AND(ISNUMBER(OFFSET('Sanitation Data'!$E$5,0,10*ROW('Sanitation Data'!E144))),'Data Summary'!CU150="Yes"),100-OFFSET('Sanitation Data'!$E$5,0,10*ROW('Sanitation Data'!E144)),NA())</f>
        <v>#N/A</v>
      </c>
      <c r="AG150" s="205" t="e">
        <f ca="1">+IF(AND(ISNUMBER(OFFSET('Sanitation Data'!$E$7,0,10*ROW('Sanitation Data'!E144))),'Data Summary'!CV150="Yes"),OFFSET('Sanitation Data'!$E$7,0,10*ROW('Sanitation Data'!E144)),NA())</f>
        <v>#N/A</v>
      </c>
      <c r="AH150" s="205" t="e">
        <f ca="1">+IF(AND(ISNUMBER(OFFSET('Sanitation Data'!$E$11,0,10*ROW('Sanitation Data'!E144))),'Data Summary'!CW150="Yes"),OFFSET('Sanitation Data'!$E$11,0,10*ROW('Sanitation Data'!E144)),NA())</f>
        <v>#N/A</v>
      </c>
      <c r="AI150" s="205" t="e">
        <f ca="1">+IF(AND(ISNUMBER(OFFSET('Sanitation Data'!$E$12,0,10*ROW('Sanitation Data'!E144))),'Data Summary'!CX150="Yes"),OFFSET('Sanitation Data'!$E$12,0,10*ROW('Sanitation Data'!E144)),NA())</f>
        <v>#N/A</v>
      </c>
      <c r="AJ150" s="205" t="e">
        <f ca="1">+IF(AND(ISNUMBER(OFFSET('Sanitation Data'!$E$13,0,10*ROW('Sanitation Data'!E144))),'Data Summary'!CY150="Yes"),OFFSET('Sanitation Data'!$E$13,0,10*ROW('Sanitation Data'!E144)),NA())</f>
        <v>#N/A</v>
      </c>
      <c r="AK150" s="205" t="e">
        <f ca="1">+IF(AND(ISNUMBER(OFFSET('Sanitation Data'!$F$5,0,10*ROW('Sanitation Data'!F144))),'Data Summary'!CZ150="Yes"),100-OFFSET('Sanitation Data'!$F$5,0,10*ROW('Sanitation Data'!F144)),NA())</f>
        <v>#N/A</v>
      </c>
      <c r="AL150" s="205" t="e">
        <f ca="1">+IF(AND(ISNUMBER(OFFSET('Sanitation Data'!$F$7,0,10*ROW('Sanitation Data'!F144))),'Data Summary'!DA150="Yes"),OFFSET('Sanitation Data'!$F$7,0,10*ROW('Sanitation Data'!F144)),NA())</f>
        <v>#N/A</v>
      </c>
      <c r="AM150" s="205" t="e">
        <f ca="1">+IF(AND(ISNUMBER(OFFSET('Sanitation Data'!$F$11,0,10*ROW('Sanitation Data'!F144))),'Data Summary'!DB150="Yes"),OFFSET('Sanitation Data'!$F$11,0,10*ROW('Sanitation Data'!F144)),NA())</f>
        <v>#N/A</v>
      </c>
      <c r="AN150" s="205" t="e">
        <f ca="1">+IF(AND(ISNUMBER(OFFSET('Sanitation Data'!$F$12,0,10*ROW('Sanitation Data'!F144))),'Data Summary'!DC150="Yes"),OFFSET('Sanitation Data'!$F$12,0,10*ROW('Sanitation Data'!F144)),NA())</f>
        <v>#N/A</v>
      </c>
      <c r="AO150" s="205" t="e">
        <f ca="1">+IF(AND(ISNUMBER(OFFSET('Sanitation Data'!$F$13,0,10*ROW('Sanitation Data'!F144))),'Data Summary'!DD150="Yes"),OFFSET('Sanitation Data'!$F$13,0,10*ROW('Sanitation Data'!F144)),NA())</f>
        <v>#N/A</v>
      </c>
      <c r="AP150" s="205" t="e">
        <f ca="1">+IF(AND(ISNUMBER(OFFSET('Sanitation Data'!$G$5,0,10*ROW('Sanitation Data'!G144))),'Data Summary'!DE150="Yes"),100-OFFSET('Sanitation Data'!$G$5,0,10*ROW('Sanitation Data'!G144)),NA())</f>
        <v>#N/A</v>
      </c>
      <c r="AQ150" s="205" t="e">
        <f ca="1">+IF(AND(ISNUMBER(OFFSET('Sanitation Data'!$G$7,0,10*ROW('Sanitation Data'!G144))),'Data Summary'!DF150="Yes"),OFFSET('Sanitation Data'!$G$7,0,10*ROW('Sanitation Data'!G144)),NA())</f>
        <v>#N/A</v>
      </c>
      <c r="AR150" s="205" t="e">
        <f ca="1">+IF(AND(ISNUMBER(OFFSET('Sanitation Data'!$G$11,0,10*ROW('Sanitation Data'!G144))),'Data Summary'!DG150="Yes"),OFFSET('Sanitation Data'!$G$11,0,10*ROW('Sanitation Data'!G144)),NA())</f>
        <v>#N/A</v>
      </c>
      <c r="AS150" s="205" t="e">
        <f ca="1">+IF(AND(ISNUMBER(OFFSET('Sanitation Data'!$G$12,0,10*ROW('Sanitation Data'!G144))),'Data Summary'!DH150="Yes"),OFFSET('Sanitation Data'!$G$12,0,10*ROW('Sanitation Data'!G144)),NA())</f>
        <v>#N/A</v>
      </c>
      <c r="AT150" s="205" t="e">
        <f ca="1">+IF(AND(ISNUMBER(OFFSET('Sanitation Data'!$G$13,0,10*ROW('Sanitation Data'!G144))),'Data Summary'!DI150="Yes"),OFFSET('Sanitation Data'!$G$13,0,10*ROW('Sanitation Data'!G144)),NA())</f>
        <v>#N/A</v>
      </c>
      <c r="AU150" s="205" t="e">
        <f ca="1">+IF(AND(ISNUMBER(OFFSET('Sanitation Data'!$H$5,0,10*ROW('Sanitation Data'!H144))),'Data Summary'!DJ150="Yes"),100-OFFSET('Sanitation Data'!$H$5,0,10*ROW('Sanitation Data'!H144)),NA())</f>
        <v>#N/A</v>
      </c>
      <c r="AV150" s="205" t="e">
        <f ca="1">+IF(AND(ISNUMBER(OFFSET('Sanitation Data'!$H$7,0,10*ROW('Sanitation Data'!H144))),'Data Summary'!DK150="Yes"),OFFSET('Sanitation Data'!$H$7,0,10*ROW('Sanitation Data'!H144)),NA())</f>
        <v>#N/A</v>
      </c>
      <c r="AW150" s="205" t="e">
        <f ca="1">+IF(AND(ISNUMBER(OFFSET('Sanitation Data'!$H$11,0,10*ROW('Sanitation Data'!H144))),'Data Summary'!DL150="Yes"),OFFSET('Sanitation Data'!$H$11,0,10*ROW('Sanitation Data'!H144)),NA())</f>
        <v>#N/A</v>
      </c>
      <c r="AX150" s="205" t="e">
        <f ca="1">+IF(AND(ISNUMBER(OFFSET('Sanitation Data'!$H$12,0,10*ROW('Sanitation Data'!H144))),'Data Summary'!DM150="Yes"),OFFSET('Sanitation Data'!$H$12,0,10*ROW('Sanitation Data'!H144)),NA())</f>
        <v>#N/A</v>
      </c>
      <c r="AY150" s="205" t="e">
        <f ca="1">+IF(AND(ISNUMBER(OFFSET('Sanitation Data'!$H$13,0,10*ROW('Sanitation Data'!H144))),'Data Summary'!DN150="Yes"),OFFSET('Sanitation Data'!$H$13,0,10*ROW('Sanitation Data'!H144)),NA())</f>
        <v>#N/A</v>
      </c>
      <c r="AZ150" s="206" t="e">
        <f ca="1">+IF(AND(ISNUMBER(OFFSET('Hygiene Data'!$C$6,0,10*ROW('Hygiene Data'!C144))),'Data Summary'!DO150="Yes"),OFFSET('Hygiene Data'!$C$6,0,10*ROW('Hygiene Data'!C144)),NA())</f>
        <v>#N/A</v>
      </c>
      <c r="BA150" s="206" t="e">
        <f ca="1">+IF(AND(ISNUMBER(OFFSET('Hygiene Data'!$C$8,0,10*ROW('Hygiene Data'!C144))),'Data Summary'!DP150="Yes"),OFFSET('Hygiene Data'!$C$8,0,10*ROW('Hygiene Data'!C144)),NA())</f>
        <v>#N/A</v>
      </c>
      <c r="BB150" s="206" t="e">
        <f ca="1">+IF(AND(ISNUMBER(OFFSET('Hygiene Data'!$C$10,0,10*ROW('Hygiene Data'!C144))),'Data Summary'!DQ150="Yes"),OFFSET('Hygiene Data'!$C$10,0,10*ROW('Hygiene Data'!C144)),NA())</f>
        <v>#N/A</v>
      </c>
      <c r="BC150" s="206" t="e">
        <f ca="1">+IF(AND(ISNUMBER(OFFSET('Hygiene Data'!$D$6,0,10*ROW('Hygiene Data'!D144))),'Data Summary'!DR150="Yes"),OFFSET('Hygiene Data'!$D$6,0,10*ROW('Hygiene Data'!D144)),NA())</f>
        <v>#N/A</v>
      </c>
      <c r="BD150" s="206" t="e">
        <f ca="1">+IF(AND(ISNUMBER(OFFSET('Hygiene Data'!$D$8,0,10*ROW('Hygiene Data'!D144))),'Data Summary'!DS150="Yes"),OFFSET('Hygiene Data'!$D$8,0,10*ROW('Hygiene Data'!D144)),NA())</f>
        <v>#N/A</v>
      </c>
      <c r="BE150" s="206" t="e">
        <f ca="1">+IF(AND(ISNUMBER(OFFSET('Hygiene Data'!$D$10,0,10*ROW('Hygiene Data'!D144))),'Data Summary'!DT150="Yes"),OFFSET('Hygiene Data'!$D$10,0,10*ROW('Hygiene Data'!D144)),NA())</f>
        <v>#N/A</v>
      </c>
      <c r="BF150" s="206" t="e">
        <f ca="1">+IF(AND(ISNUMBER(OFFSET('Hygiene Data'!$E$6,0,10*ROW('Hygiene Data'!E144))),'Data Summary'!DU150="Yes"),OFFSET('Hygiene Data'!$E$6,0,10*ROW('Hygiene Data'!E144)),NA())</f>
        <v>#N/A</v>
      </c>
      <c r="BG150" s="206" t="e">
        <f ca="1">+IF(AND(ISNUMBER(OFFSET('Hygiene Data'!$E$8,0,10*ROW('Hygiene Data'!E144))),'Data Summary'!DV150="Yes"),OFFSET('Hygiene Data'!$E$8,0,10*ROW('Hygiene Data'!E144)),NA())</f>
        <v>#N/A</v>
      </c>
      <c r="BH150" s="206" t="e">
        <f ca="1">+IF(AND(ISNUMBER(OFFSET('Hygiene Data'!$E$10,0,10*ROW('Hygiene Data'!E144))),'Data Summary'!DW150="Yes"),OFFSET('Hygiene Data'!$E$10,0,10*ROW('Hygiene Data'!E144)),NA())</f>
        <v>#N/A</v>
      </c>
      <c r="BI150" s="206" t="e">
        <f ca="1">+IF(AND(ISNUMBER(OFFSET('Hygiene Data'!$F$6,0,10*ROW('Hygiene Data'!F144))),'Data Summary'!DX150="Yes"),OFFSET('Hygiene Data'!$F$6,0,10*ROW('Hygiene Data'!F144)),NA())</f>
        <v>#N/A</v>
      </c>
      <c r="BJ150" s="206" t="e">
        <f ca="1">+IF(AND(ISNUMBER(OFFSET('Hygiene Data'!$F$8,0,10*ROW('Hygiene Data'!F144))),'Data Summary'!DY150="Yes"),OFFSET('Hygiene Data'!$F$8,0,10*ROW('Hygiene Data'!F144)),NA())</f>
        <v>#N/A</v>
      </c>
      <c r="BK150" s="206" t="e">
        <f ca="1">+IF(AND(ISNUMBER(OFFSET('Hygiene Data'!$F$10,0,10*ROW('Hygiene Data'!F144))),'Data Summary'!DZ150="Yes"),OFFSET('Hygiene Data'!$F$10,0,10*ROW('Hygiene Data'!F144)),NA())</f>
        <v>#N/A</v>
      </c>
      <c r="BL150" s="206" t="e">
        <f ca="1">+IF(AND(ISNUMBER(OFFSET('Hygiene Data'!$G$6,0,10*ROW('Hygiene Data'!G144))),'Data Summary'!EA150="Yes"),OFFSET('Hygiene Data'!$G$6,0,10*ROW('Hygiene Data'!G144)),NA())</f>
        <v>#N/A</v>
      </c>
      <c r="BM150" s="206" t="e">
        <f ca="1">+IF(AND(ISNUMBER(OFFSET('Hygiene Data'!$G$8,0,10*ROW('Hygiene Data'!G144))),'Data Summary'!EB150="Yes"),OFFSET('Hygiene Data'!$G$8,0,10*ROW('Hygiene Data'!G144)),NA())</f>
        <v>#N/A</v>
      </c>
      <c r="BN150" s="206" t="e">
        <f ca="1">+IF(AND(ISNUMBER(OFFSET('Hygiene Data'!$G$10,0,10*ROW('Hygiene Data'!G144))),'Data Summary'!EC150="Yes"),OFFSET('Hygiene Data'!$G$10,0,10*ROW('Hygiene Data'!G144)),NA())</f>
        <v>#N/A</v>
      </c>
      <c r="BO150" s="206" t="e">
        <f ca="1">+IF(AND(ISNUMBER(OFFSET('Hygiene Data'!$H$6,0,10*ROW('Hygiene Data'!H144))),'Data Summary'!ED150="Yes"),OFFSET('Hygiene Data'!$H$6,0,10*ROW('Hygiene Data'!H144)),NA())</f>
        <v>#N/A</v>
      </c>
      <c r="BP150" s="206" t="e">
        <f ca="1">+IF(AND(ISNUMBER(OFFSET('Hygiene Data'!$H$8,0,10*ROW('Hygiene Data'!H144))),'Data Summary'!EE150="Yes"),OFFSET('Hygiene Data'!$H$8,0,10*ROW('Hygiene Data'!H144)),NA())</f>
        <v>#N/A</v>
      </c>
      <c r="BQ150" s="206" t="e">
        <f ca="1">+IF(AND(ISNUMBER(OFFSET('Hygiene Data'!$H$10,0,10*ROW('Hygiene Data'!H144))),'Data Summary'!EF150="Yes"),OFFSET('Hygiene Data'!$H$10,0,10*ROW('Hygiene Data'!H144)),NA())</f>
        <v>#N/A</v>
      </c>
    </row>
    <row r="151" spans="1:69" x14ac:dyDescent="0.25">
      <c r="A151" s="59" t="e">
        <f ca="1">+IF(OFFSET('Water Data'!$B$1,0,10*ROW('Water Data'!B145))="",NA(),OFFSET('Water Data'!$B$1,0,10*ROW('Water Data'!B145)))</f>
        <v>#N/A</v>
      </c>
      <c r="B151" s="59" t="e">
        <f ca="1">+IF(OFFSET('Water Data'!$A$3,0,10*ROW('Water Data'!A148))="",NA(),OFFSET('Water Data'!$A$3,0,10*ROW('Water Data'!A148)))</f>
        <v>#N/A</v>
      </c>
      <c r="C151" s="59" t="e">
        <f ca="1">+IF(OFFSET('Water Data'!$C$3,0,10*ROW('Water Data'!C148))="",NA(),OFFSET('Water Data'!$C$3,0,10*ROW('Water Data'!C148)))</f>
        <v>#N/A</v>
      </c>
      <c r="D151" s="433" t="e">
        <f ca="1">+IF(AND(ISNUMBER(OFFSET('Water Data'!$C$5,0,10*ROW('Water Data'!C145))),'Data Summary'!BS151="Yes"),100-OFFSET('Water Data'!$C$5,0,10*ROW('Water Data'!C145)),NA())</f>
        <v>#N/A</v>
      </c>
      <c r="E151" s="433" t="e">
        <f ca="1">+IF(AND(ISNUMBER(OFFSET('Water Data'!$C$7,0,10*ROW('Water Data'!C145))),'Data Summary'!BT151="Yes"),OFFSET('Water Data'!$C$7,0,10*ROW('Water Data'!C145)),NA())</f>
        <v>#N/A</v>
      </c>
      <c r="F151" s="433" t="e">
        <f ca="1">+IF(AND(ISNUMBER(OFFSET('Water Data'!$C$10,0,10*ROW('Water Data'!C145))),'Data Summary'!BU151="Yes"),OFFSET('Water Data'!$C$10,0,10*ROW('Water Data'!C145)),NA())</f>
        <v>#N/A</v>
      </c>
      <c r="G151" s="433" t="e">
        <f ca="1">+IF(AND(ISNUMBER(OFFSET('Water Data'!$D$5,0,10*ROW('Water Data'!D145))),'Data Summary'!BV151="Yes"),100-OFFSET('Water Data'!$D$5,0,10*ROW('Water Data'!D145)),NA())</f>
        <v>#N/A</v>
      </c>
      <c r="H151" s="433" t="e">
        <f ca="1">+IF(AND(ISNUMBER(OFFSET('Water Data'!$D$7,0,10*ROW('Water Data'!D145))),'Data Summary'!BW151="Yes"),OFFSET('Water Data'!$D$7,0,10*ROW('Water Data'!D145)),NA())</f>
        <v>#N/A</v>
      </c>
      <c r="I151" s="433" t="e">
        <f ca="1">+IF(AND(ISNUMBER(OFFSET('Water Data'!$D$10,0,10*ROW('Water Data'!D145))),'Data Summary'!BX151="Yes"),OFFSET('Water Data'!$D$10,0,10*ROW('Water Data'!D145)),NA())</f>
        <v>#N/A</v>
      </c>
      <c r="J151" s="433" t="e">
        <f ca="1">+IF(AND(ISNUMBER(OFFSET('Water Data'!$E$5,0,10*ROW('Water Data'!E145))),'Data Summary'!BY151="Yes"),100-OFFSET('Water Data'!$E$5,0,10*ROW('Water Data'!E145)),NA())</f>
        <v>#N/A</v>
      </c>
      <c r="K151" s="433" t="e">
        <f ca="1">+IF(AND(ISNUMBER(OFFSET('Water Data'!$E$7,0,10*ROW('Water Data'!E145))),'Data Summary'!BZ151="Yes"),OFFSET('Water Data'!$E$7,0,10*ROW('Water Data'!E145)),NA())</f>
        <v>#N/A</v>
      </c>
      <c r="L151" s="433" t="e">
        <f ca="1">+IF(AND(ISNUMBER(OFFSET('Water Data'!$E$10,0,10*ROW('Water Data'!E145))),'Data Summary'!CA151="Yes"),OFFSET('Water Data'!$E$10,0,10*ROW('Water Data'!E145)),NA())</f>
        <v>#N/A</v>
      </c>
      <c r="M151" s="433" t="e">
        <f ca="1">+IF(AND(ISNUMBER(OFFSET('Water Data'!$F$5,0,10*ROW('Water Data'!F145))),'Data Summary'!CB151="Yes"),100-OFFSET('Water Data'!$F$5,0,10*ROW('Water Data'!F145)),NA())</f>
        <v>#N/A</v>
      </c>
      <c r="N151" s="433" t="e">
        <f ca="1">+IF(AND(ISNUMBER(OFFSET('Water Data'!$F$7,0,10*ROW('Water Data'!F145))),'Data Summary'!CC151="Yes"),OFFSET('Water Data'!$F$7,0,10*ROW('Water Data'!F145)),NA())</f>
        <v>#N/A</v>
      </c>
      <c r="O151" s="433" t="e">
        <f ca="1">+IF(AND(ISNUMBER(OFFSET('Water Data'!$F$10,0,10*ROW('Water Data'!F145))),'Data Summary'!CD151="Yes"),OFFSET('Water Data'!$F$10,0,10*ROW('Water Data'!F145)),NA())</f>
        <v>#N/A</v>
      </c>
      <c r="P151" s="433" t="e">
        <f ca="1">+IF(AND(ISNUMBER(OFFSET('Water Data'!$G$5,0,10*ROW('Water Data'!G145))),'Data Summary'!CE151="Yes"),100-OFFSET('Water Data'!$G$5,0,10*ROW('Water Data'!G145)),NA())</f>
        <v>#N/A</v>
      </c>
      <c r="Q151" s="433" t="e">
        <f ca="1">+IF(AND(ISNUMBER(OFFSET('Water Data'!$G$7,0,10*ROW('Water Data'!G145))),'Data Summary'!CF151="Yes"),OFFSET('Water Data'!$G$7,0,10*ROW('Water Data'!G145)),NA())</f>
        <v>#N/A</v>
      </c>
      <c r="R151" s="433" t="e">
        <f ca="1">+IF(AND(ISNUMBER(OFFSET('Water Data'!$G$10,0,10*ROW('Water Data'!G145))),'Data Summary'!CG151="Yes"),OFFSET('Water Data'!$G$10,0,10*ROW('Water Data'!G145)),NA())</f>
        <v>#N/A</v>
      </c>
      <c r="S151" s="433" t="e">
        <f ca="1">+IF(AND(ISNUMBER(OFFSET('Water Data'!$H$5,0,10*ROW('Water Data'!H145))),'Data Summary'!CH151="Yes"),100-OFFSET('Water Data'!$H$5,0,10*ROW('Water Data'!H145)),NA())</f>
        <v>#N/A</v>
      </c>
      <c r="T151" s="433" t="e">
        <f ca="1">+IF(AND(ISNUMBER(OFFSET('Water Data'!$H$7,0,10*ROW('Water Data'!H145))),'Data Summary'!CI151="Yes"),OFFSET('Water Data'!$H$7,0,10*ROW('Water Data'!H145)),NA())</f>
        <v>#N/A</v>
      </c>
      <c r="U151" s="433" t="e">
        <f ca="1">+IF(AND(ISNUMBER(OFFSET('Water Data'!$H$10,0,10*ROW('Water Data'!H145))),'Data Summary'!CJ151="Yes"),OFFSET('Water Data'!$H$10,0,10*ROW('Water Data'!H145)),NA())</f>
        <v>#N/A</v>
      </c>
      <c r="V151" s="205" t="e">
        <f ca="1">+IF(AND(ISNUMBER(OFFSET('Sanitation Data'!$C$5,0,10*ROW('Sanitation Data'!C145))),'Data Summary'!CK151="Yes"),100-OFFSET('Sanitation Data'!$C$5,0,10*ROW('Sanitation Data'!C145)),NA())</f>
        <v>#N/A</v>
      </c>
      <c r="W151" s="205" t="e">
        <f ca="1">+IF(AND(ISNUMBER(OFFSET('Sanitation Data'!$C$7,0,10*ROW('Sanitation Data'!C145))),'Data Summary'!CL151="Yes"),OFFSET('Sanitation Data'!$C$7,0,10*ROW('Sanitation Data'!C145)),NA())</f>
        <v>#N/A</v>
      </c>
      <c r="X151" s="205" t="e">
        <f ca="1">+IF(AND(ISNUMBER(OFFSET('Sanitation Data'!$C$11,0,10*ROW('Sanitation Data'!C145))),'Data Summary'!CM151="Yes"),OFFSET('Sanitation Data'!$C$11,0,10*ROW('Sanitation Data'!C145)),NA())</f>
        <v>#N/A</v>
      </c>
      <c r="Y151" s="205" t="e">
        <f ca="1">+IF(AND(ISNUMBER(OFFSET('Sanitation Data'!$C$12,0,10*ROW('Sanitation Data'!C145))),'Data Summary'!CN151="Yes"),OFFSET('Sanitation Data'!$C$12,0,10*ROW('Sanitation Data'!C145)),NA())</f>
        <v>#N/A</v>
      </c>
      <c r="Z151" s="205" t="e">
        <f ca="1">+IF(AND(ISNUMBER(OFFSET('Sanitation Data'!$C$13,0,10*ROW('Sanitation Data'!C145))),'Data Summary'!CO151="Yes"),OFFSET('Sanitation Data'!$C$13,0,10*ROW('Sanitation Data'!C145)),NA())</f>
        <v>#N/A</v>
      </c>
      <c r="AA151" s="205" t="e">
        <f ca="1">+IF(AND(ISNUMBER(OFFSET('Sanitation Data'!$D$5,0,10*ROW('Sanitation Data'!D145))),'Data Summary'!CP151="Yes"),100-OFFSET('Sanitation Data'!$D$5,0,10*ROW('Sanitation Data'!D145)),NA())</f>
        <v>#N/A</v>
      </c>
      <c r="AB151" s="205" t="e">
        <f ca="1">+IF(AND(ISNUMBER(OFFSET('Sanitation Data'!$D$7,0,10*ROW('Sanitation Data'!D145))),'Data Summary'!CQ151="Yes"),OFFSET('Sanitation Data'!$D$7,0,10*ROW('Sanitation Data'!D145)),NA())</f>
        <v>#N/A</v>
      </c>
      <c r="AC151" s="205" t="e">
        <f ca="1">+IF(AND(ISNUMBER(OFFSET('Sanitation Data'!$D$11,0,10*ROW('Sanitation Data'!D145))),'Data Summary'!CR151="Yes"),OFFSET('Sanitation Data'!$D$11,0,10*ROW('Sanitation Data'!D145)),NA())</f>
        <v>#N/A</v>
      </c>
      <c r="AD151" s="205" t="e">
        <f ca="1">+IF(AND(ISNUMBER(OFFSET('Sanitation Data'!$D$12,0,10*ROW('Sanitation Data'!D145))),'Data Summary'!CS151="Yes"),OFFSET('Sanitation Data'!$D$12,0,10*ROW('Sanitation Data'!D145)),NA())</f>
        <v>#N/A</v>
      </c>
      <c r="AE151" s="205" t="e">
        <f ca="1">+IF(AND(ISNUMBER(OFFSET('Sanitation Data'!$D$13,0,10*ROW('Sanitation Data'!D145))),'Data Summary'!CT151="Yes"),OFFSET('Sanitation Data'!$D$13,0,10*ROW('Sanitation Data'!D145)),NA())</f>
        <v>#N/A</v>
      </c>
      <c r="AF151" s="205" t="e">
        <f ca="1">+IF(AND(ISNUMBER(OFFSET('Sanitation Data'!$E$5,0,10*ROW('Sanitation Data'!E145))),'Data Summary'!CU151="Yes"),100-OFFSET('Sanitation Data'!$E$5,0,10*ROW('Sanitation Data'!E145)),NA())</f>
        <v>#N/A</v>
      </c>
      <c r="AG151" s="205" t="e">
        <f ca="1">+IF(AND(ISNUMBER(OFFSET('Sanitation Data'!$E$7,0,10*ROW('Sanitation Data'!E145))),'Data Summary'!CV151="Yes"),OFFSET('Sanitation Data'!$E$7,0,10*ROW('Sanitation Data'!E145)),NA())</f>
        <v>#N/A</v>
      </c>
      <c r="AH151" s="205" t="e">
        <f ca="1">+IF(AND(ISNUMBER(OFFSET('Sanitation Data'!$E$11,0,10*ROW('Sanitation Data'!E145))),'Data Summary'!CW151="Yes"),OFFSET('Sanitation Data'!$E$11,0,10*ROW('Sanitation Data'!E145)),NA())</f>
        <v>#N/A</v>
      </c>
      <c r="AI151" s="205" t="e">
        <f ca="1">+IF(AND(ISNUMBER(OFFSET('Sanitation Data'!$E$12,0,10*ROW('Sanitation Data'!E145))),'Data Summary'!CX151="Yes"),OFFSET('Sanitation Data'!$E$12,0,10*ROW('Sanitation Data'!E145)),NA())</f>
        <v>#N/A</v>
      </c>
      <c r="AJ151" s="205" t="e">
        <f ca="1">+IF(AND(ISNUMBER(OFFSET('Sanitation Data'!$E$13,0,10*ROW('Sanitation Data'!E145))),'Data Summary'!CY151="Yes"),OFFSET('Sanitation Data'!$E$13,0,10*ROW('Sanitation Data'!E145)),NA())</f>
        <v>#N/A</v>
      </c>
      <c r="AK151" s="205" t="e">
        <f ca="1">+IF(AND(ISNUMBER(OFFSET('Sanitation Data'!$F$5,0,10*ROW('Sanitation Data'!F145))),'Data Summary'!CZ151="Yes"),100-OFFSET('Sanitation Data'!$F$5,0,10*ROW('Sanitation Data'!F145)),NA())</f>
        <v>#N/A</v>
      </c>
      <c r="AL151" s="205" t="e">
        <f ca="1">+IF(AND(ISNUMBER(OFFSET('Sanitation Data'!$F$7,0,10*ROW('Sanitation Data'!F145))),'Data Summary'!DA151="Yes"),OFFSET('Sanitation Data'!$F$7,0,10*ROW('Sanitation Data'!F145)),NA())</f>
        <v>#N/A</v>
      </c>
      <c r="AM151" s="205" t="e">
        <f ca="1">+IF(AND(ISNUMBER(OFFSET('Sanitation Data'!$F$11,0,10*ROW('Sanitation Data'!F145))),'Data Summary'!DB151="Yes"),OFFSET('Sanitation Data'!$F$11,0,10*ROW('Sanitation Data'!F145)),NA())</f>
        <v>#N/A</v>
      </c>
      <c r="AN151" s="205" t="e">
        <f ca="1">+IF(AND(ISNUMBER(OFFSET('Sanitation Data'!$F$12,0,10*ROW('Sanitation Data'!F145))),'Data Summary'!DC151="Yes"),OFFSET('Sanitation Data'!$F$12,0,10*ROW('Sanitation Data'!F145)),NA())</f>
        <v>#N/A</v>
      </c>
      <c r="AO151" s="205" t="e">
        <f ca="1">+IF(AND(ISNUMBER(OFFSET('Sanitation Data'!$F$13,0,10*ROW('Sanitation Data'!F145))),'Data Summary'!DD151="Yes"),OFFSET('Sanitation Data'!$F$13,0,10*ROW('Sanitation Data'!F145)),NA())</f>
        <v>#N/A</v>
      </c>
      <c r="AP151" s="205" t="e">
        <f ca="1">+IF(AND(ISNUMBER(OFFSET('Sanitation Data'!$G$5,0,10*ROW('Sanitation Data'!G145))),'Data Summary'!DE151="Yes"),100-OFFSET('Sanitation Data'!$G$5,0,10*ROW('Sanitation Data'!G145)),NA())</f>
        <v>#N/A</v>
      </c>
      <c r="AQ151" s="205" t="e">
        <f ca="1">+IF(AND(ISNUMBER(OFFSET('Sanitation Data'!$G$7,0,10*ROW('Sanitation Data'!G145))),'Data Summary'!DF151="Yes"),OFFSET('Sanitation Data'!$G$7,0,10*ROW('Sanitation Data'!G145)),NA())</f>
        <v>#N/A</v>
      </c>
      <c r="AR151" s="205" t="e">
        <f ca="1">+IF(AND(ISNUMBER(OFFSET('Sanitation Data'!$G$11,0,10*ROW('Sanitation Data'!G145))),'Data Summary'!DG151="Yes"),OFFSET('Sanitation Data'!$G$11,0,10*ROW('Sanitation Data'!G145)),NA())</f>
        <v>#N/A</v>
      </c>
      <c r="AS151" s="205" t="e">
        <f ca="1">+IF(AND(ISNUMBER(OFFSET('Sanitation Data'!$G$12,0,10*ROW('Sanitation Data'!G145))),'Data Summary'!DH151="Yes"),OFFSET('Sanitation Data'!$G$12,0,10*ROW('Sanitation Data'!G145)),NA())</f>
        <v>#N/A</v>
      </c>
      <c r="AT151" s="205" t="e">
        <f ca="1">+IF(AND(ISNUMBER(OFFSET('Sanitation Data'!$G$13,0,10*ROW('Sanitation Data'!G145))),'Data Summary'!DI151="Yes"),OFFSET('Sanitation Data'!$G$13,0,10*ROW('Sanitation Data'!G145)),NA())</f>
        <v>#N/A</v>
      </c>
      <c r="AU151" s="205" t="e">
        <f ca="1">+IF(AND(ISNUMBER(OFFSET('Sanitation Data'!$H$5,0,10*ROW('Sanitation Data'!H145))),'Data Summary'!DJ151="Yes"),100-OFFSET('Sanitation Data'!$H$5,0,10*ROW('Sanitation Data'!H145)),NA())</f>
        <v>#N/A</v>
      </c>
      <c r="AV151" s="205" t="e">
        <f ca="1">+IF(AND(ISNUMBER(OFFSET('Sanitation Data'!$H$7,0,10*ROW('Sanitation Data'!H145))),'Data Summary'!DK151="Yes"),OFFSET('Sanitation Data'!$H$7,0,10*ROW('Sanitation Data'!H145)),NA())</f>
        <v>#N/A</v>
      </c>
      <c r="AW151" s="205" t="e">
        <f ca="1">+IF(AND(ISNUMBER(OFFSET('Sanitation Data'!$H$11,0,10*ROW('Sanitation Data'!H145))),'Data Summary'!DL151="Yes"),OFFSET('Sanitation Data'!$H$11,0,10*ROW('Sanitation Data'!H145)),NA())</f>
        <v>#N/A</v>
      </c>
      <c r="AX151" s="205" t="e">
        <f ca="1">+IF(AND(ISNUMBER(OFFSET('Sanitation Data'!$H$12,0,10*ROW('Sanitation Data'!H145))),'Data Summary'!DM151="Yes"),OFFSET('Sanitation Data'!$H$12,0,10*ROW('Sanitation Data'!H145)),NA())</f>
        <v>#N/A</v>
      </c>
      <c r="AY151" s="205" t="e">
        <f ca="1">+IF(AND(ISNUMBER(OFFSET('Sanitation Data'!$H$13,0,10*ROW('Sanitation Data'!H145))),'Data Summary'!DN151="Yes"),OFFSET('Sanitation Data'!$H$13,0,10*ROW('Sanitation Data'!H145)),NA())</f>
        <v>#N/A</v>
      </c>
      <c r="AZ151" s="206" t="e">
        <f ca="1">+IF(AND(ISNUMBER(OFFSET('Hygiene Data'!$C$6,0,10*ROW('Hygiene Data'!C145))),'Data Summary'!DO151="Yes"),OFFSET('Hygiene Data'!$C$6,0,10*ROW('Hygiene Data'!C145)),NA())</f>
        <v>#N/A</v>
      </c>
      <c r="BA151" s="206" t="e">
        <f ca="1">+IF(AND(ISNUMBER(OFFSET('Hygiene Data'!$C$8,0,10*ROW('Hygiene Data'!C145))),'Data Summary'!DP151="Yes"),OFFSET('Hygiene Data'!$C$8,0,10*ROW('Hygiene Data'!C145)),NA())</f>
        <v>#N/A</v>
      </c>
      <c r="BB151" s="206" t="e">
        <f ca="1">+IF(AND(ISNUMBER(OFFSET('Hygiene Data'!$C$10,0,10*ROW('Hygiene Data'!C145))),'Data Summary'!DQ151="Yes"),OFFSET('Hygiene Data'!$C$10,0,10*ROW('Hygiene Data'!C145)),NA())</f>
        <v>#N/A</v>
      </c>
      <c r="BC151" s="206" t="e">
        <f ca="1">+IF(AND(ISNUMBER(OFFSET('Hygiene Data'!$D$6,0,10*ROW('Hygiene Data'!D145))),'Data Summary'!DR151="Yes"),OFFSET('Hygiene Data'!$D$6,0,10*ROW('Hygiene Data'!D145)),NA())</f>
        <v>#N/A</v>
      </c>
      <c r="BD151" s="206" t="e">
        <f ca="1">+IF(AND(ISNUMBER(OFFSET('Hygiene Data'!$D$8,0,10*ROW('Hygiene Data'!D145))),'Data Summary'!DS151="Yes"),OFFSET('Hygiene Data'!$D$8,0,10*ROW('Hygiene Data'!D145)),NA())</f>
        <v>#N/A</v>
      </c>
      <c r="BE151" s="206" t="e">
        <f ca="1">+IF(AND(ISNUMBER(OFFSET('Hygiene Data'!$D$10,0,10*ROW('Hygiene Data'!D145))),'Data Summary'!DT151="Yes"),OFFSET('Hygiene Data'!$D$10,0,10*ROW('Hygiene Data'!D145)),NA())</f>
        <v>#N/A</v>
      </c>
      <c r="BF151" s="206" t="e">
        <f ca="1">+IF(AND(ISNUMBER(OFFSET('Hygiene Data'!$E$6,0,10*ROW('Hygiene Data'!E145))),'Data Summary'!DU151="Yes"),OFFSET('Hygiene Data'!$E$6,0,10*ROW('Hygiene Data'!E145)),NA())</f>
        <v>#N/A</v>
      </c>
      <c r="BG151" s="206" t="e">
        <f ca="1">+IF(AND(ISNUMBER(OFFSET('Hygiene Data'!$E$8,0,10*ROW('Hygiene Data'!E145))),'Data Summary'!DV151="Yes"),OFFSET('Hygiene Data'!$E$8,0,10*ROW('Hygiene Data'!E145)),NA())</f>
        <v>#N/A</v>
      </c>
      <c r="BH151" s="206" t="e">
        <f ca="1">+IF(AND(ISNUMBER(OFFSET('Hygiene Data'!$E$10,0,10*ROW('Hygiene Data'!E145))),'Data Summary'!DW151="Yes"),OFFSET('Hygiene Data'!$E$10,0,10*ROW('Hygiene Data'!E145)),NA())</f>
        <v>#N/A</v>
      </c>
      <c r="BI151" s="206" t="e">
        <f ca="1">+IF(AND(ISNUMBER(OFFSET('Hygiene Data'!$F$6,0,10*ROW('Hygiene Data'!F145))),'Data Summary'!DX151="Yes"),OFFSET('Hygiene Data'!$F$6,0,10*ROW('Hygiene Data'!F145)),NA())</f>
        <v>#N/A</v>
      </c>
      <c r="BJ151" s="206" t="e">
        <f ca="1">+IF(AND(ISNUMBER(OFFSET('Hygiene Data'!$F$8,0,10*ROW('Hygiene Data'!F145))),'Data Summary'!DY151="Yes"),OFFSET('Hygiene Data'!$F$8,0,10*ROW('Hygiene Data'!F145)),NA())</f>
        <v>#N/A</v>
      </c>
      <c r="BK151" s="206" t="e">
        <f ca="1">+IF(AND(ISNUMBER(OFFSET('Hygiene Data'!$F$10,0,10*ROW('Hygiene Data'!F145))),'Data Summary'!DZ151="Yes"),OFFSET('Hygiene Data'!$F$10,0,10*ROW('Hygiene Data'!F145)),NA())</f>
        <v>#N/A</v>
      </c>
      <c r="BL151" s="206" t="e">
        <f ca="1">+IF(AND(ISNUMBER(OFFSET('Hygiene Data'!$G$6,0,10*ROW('Hygiene Data'!G145))),'Data Summary'!EA151="Yes"),OFFSET('Hygiene Data'!$G$6,0,10*ROW('Hygiene Data'!G145)),NA())</f>
        <v>#N/A</v>
      </c>
      <c r="BM151" s="206" t="e">
        <f ca="1">+IF(AND(ISNUMBER(OFFSET('Hygiene Data'!$G$8,0,10*ROW('Hygiene Data'!G145))),'Data Summary'!EB151="Yes"),OFFSET('Hygiene Data'!$G$8,0,10*ROW('Hygiene Data'!G145)),NA())</f>
        <v>#N/A</v>
      </c>
      <c r="BN151" s="206" t="e">
        <f ca="1">+IF(AND(ISNUMBER(OFFSET('Hygiene Data'!$G$10,0,10*ROW('Hygiene Data'!G145))),'Data Summary'!EC151="Yes"),OFFSET('Hygiene Data'!$G$10,0,10*ROW('Hygiene Data'!G145)),NA())</f>
        <v>#N/A</v>
      </c>
      <c r="BO151" s="206" t="e">
        <f ca="1">+IF(AND(ISNUMBER(OFFSET('Hygiene Data'!$H$6,0,10*ROW('Hygiene Data'!H145))),'Data Summary'!ED151="Yes"),OFFSET('Hygiene Data'!$H$6,0,10*ROW('Hygiene Data'!H145)),NA())</f>
        <v>#N/A</v>
      </c>
      <c r="BP151" s="206" t="e">
        <f ca="1">+IF(AND(ISNUMBER(OFFSET('Hygiene Data'!$H$8,0,10*ROW('Hygiene Data'!H145))),'Data Summary'!EE151="Yes"),OFFSET('Hygiene Data'!$H$8,0,10*ROW('Hygiene Data'!H145)),NA())</f>
        <v>#N/A</v>
      </c>
      <c r="BQ151" s="206" t="e">
        <f ca="1">+IF(AND(ISNUMBER(OFFSET('Hygiene Data'!$H$10,0,10*ROW('Hygiene Data'!H145))),'Data Summary'!EF151="Yes"),OFFSET('Hygiene Data'!$H$10,0,10*ROW('Hygiene Data'!H145)),NA())</f>
        <v>#N/A</v>
      </c>
    </row>
    <row r="152" spans="1:69" x14ac:dyDescent="0.25">
      <c r="A152" s="59" t="e">
        <f ca="1">+IF(OFFSET('Water Data'!$B$1,0,10*ROW('Water Data'!B146))="",NA(),OFFSET('Water Data'!$B$1,0,10*ROW('Water Data'!B146)))</f>
        <v>#N/A</v>
      </c>
      <c r="B152" s="59" t="e">
        <f ca="1">+IF(OFFSET('Water Data'!$A$3,0,10*ROW('Water Data'!A149))="",NA(),OFFSET('Water Data'!$A$3,0,10*ROW('Water Data'!A149)))</f>
        <v>#N/A</v>
      </c>
      <c r="C152" s="59" t="e">
        <f ca="1">+IF(OFFSET('Water Data'!$C$3,0,10*ROW('Water Data'!C149))="",NA(),OFFSET('Water Data'!$C$3,0,10*ROW('Water Data'!C149)))</f>
        <v>#N/A</v>
      </c>
      <c r="D152" s="433" t="e">
        <f ca="1">+IF(AND(ISNUMBER(OFFSET('Water Data'!$C$5,0,10*ROW('Water Data'!C146))),'Data Summary'!BS152="Yes"),100-OFFSET('Water Data'!$C$5,0,10*ROW('Water Data'!C146)),NA())</f>
        <v>#N/A</v>
      </c>
      <c r="E152" s="433" t="e">
        <f ca="1">+IF(AND(ISNUMBER(OFFSET('Water Data'!$C$7,0,10*ROW('Water Data'!C146))),'Data Summary'!BT152="Yes"),OFFSET('Water Data'!$C$7,0,10*ROW('Water Data'!C146)),NA())</f>
        <v>#N/A</v>
      </c>
      <c r="F152" s="433" t="e">
        <f ca="1">+IF(AND(ISNUMBER(OFFSET('Water Data'!$C$10,0,10*ROW('Water Data'!C146))),'Data Summary'!BU152="Yes"),OFFSET('Water Data'!$C$10,0,10*ROW('Water Data'!C146)),NA())</f>
        <v>#N/A</v>
      </c>
      <c r="G152" s="433" t="e">
        <f ca="1">+IF(AND(ISNUMBER(OFFSET('Water Data'!$D$5,0,10*ROW('Water Data'!D146))),'Data Summary'!BV152="Yes"),100-OFFSET('Water Data'!$D$5,0,10*ROW('Water Data'!D146)),NA())</f>
        <v>#N/A</v>
      </c>
      <c r="H152" s="433" t="e">
        <f ca="1">+IF(AND(ISNUMBER(OFFSET('Water Data'!$D$7,0,10*ROW('Water Data'!D146))),'Data Summary'!BW152="Yes"),OFFSET('Water Data'!$D$7,0,10*ROW('Water Data'!D146)),NA())</f>
        <v>#N/A</v>
      </c>
      <c r="I152" s="433" t="e">
        <f ca="1">+IF(AND(ISNUMBER(OFFSET('Water Data'!$D$10,0,10*ROW('Water Data'!D146))),'Data Summary'!BX152="Yes"),OFFSET('Water Data'!$D$10,0,10*ROW('Water Data'!D146)),NA())</f>
        <v>#N/A</v>
      </c>
      <c r="J152" s="433" t="e">
        <f ca="1">+IF(AND(ISNUMBER(OFFSET('Water Data'!$E$5,0,10*ROW('Water Data'!E146))),'Data Summary'!BY152="Yes"),100-OFFSET('Water Data'!$E$5,0,10*ROW('Water Data'!E146)),NA())</f>
        <v>#N/A</v>
      </c>
      <c r="K152" s="433" t="e">
        <f ca="1">+IF(AND(ISNUMBER(OFFSET('Water Data'!$E$7,0,10*ROW('Water Data'!E146))),'Data Summary'!BZ152="Yes"),OFFSET('Water Data'!$E$7,0,10*ROW('Water Data'!E146)),NA())</f>
        <v>#N/A</v>
      </c>
      <c r="L152" s="433" t="e">
        <f ca="1">+IF(AND(ISNUMBER(OFFSET('Water Data'!$E$10,0,10*ROW('Water Data'!E146))),'Data Summary'!CA152="Yes"),OFFSET('Water Data'!$E$10,0,10*ROW('Water Data'!E146)),NA())</f>
        <v>#N/A</v>
      </c>
      <c r="M152" s="433" t="e">
        <f ca="1">+IF(AND(ISNUMBER(OFFSET('Water Data'!$F$5,0,10*ROW('Water Data'!F146))),'Data Summary'!CB152="Yes"),100-OFFSET('Water Data'!$F$5,0,10*ROW('Water Data'!F146)),NA())</f>
        <v>#N/A</v>
      </c>
      <c r="N152" s="433" t="e">
        <f ca="1">+IF(AND(ISNUMBER(OFFSET('Water Data'!$F$7,0,10*ROW('Water Data'!F146))),'Data Summary'!CC152="Yes"),OFFSET('Water Data'!$F$7,0,10*ROW('Water Data'!F146)),NA())</f>
        <v>#N/A</v>
      </c>
      <c r="O152" s="433" t="e">
        <f ca="1">+IF(AND(ISNUMBER(OFFSET('Water Data'!$F$10,0,10*ROW('Water Data'!F146))),'Data Summary'!CD152="Yes"),OFFSET('Water Data'!$F$10,0,10*ROW('Water Data'!F146)),NA())</f>
        <v>#N/A</v>
      </c>
      <c r="P152" s="433" t="e">
        <f ca="1">+IF(AND(ISNUMBER(OFFSET('Water Data'!$G$5,0,10*ROW('Water Data'!G146))),'Data Summary'!CE152="Yes"),100-OFFSET('Water Data'!$G$5,0,10*ROW('Water Data'!G146)),NA())</f>
        <v>#N/A</v>
      </c>
      <c r="Q152" s="433" t="e">
        <f ca="1">+IF(AND(ISNUMBER(OFFSET('Water Data'!$G$7,0,10*ROW('Water Data'!G146))),'Data Summary'!CF152="Yes"),OFFSET('Water Data'!$G$7,0,10*ROW('Water Data'!G146)),NA())</f>
        <v>#N/A</v>
      </c>
      <c r="R152" s="433" t="e">
        <f ca="1">+IF(AND(ISNUMBER(OFFSET('Water Data'!$G$10,0,10*ROW('Water Data'!G146))),'Data Summary'!CG152="Yes"),OFFSET('Water Data'!$G$10,0,10*ROW('Water Data'!G146)),NA())</f>
        <v>#N/A</v>
      </c>
      <c r="S152" s="433" t="e">
        <f ca="1">+IF(AND(ISNUMBER(OFFSET('Water Data'!$H$5,0,10*ROW('Water Data'!H146))),'Data Summary'!CH152="Yes"),100-OFFSET('Water Data'!$H$5,0,10*ROW('Water Data'!H146)),NA())</f>
        <v>#N/A</v>
      </c>
      <c r="T152" s="433" t="e">
        <f ca="1">+IF(AND(ISNUMBER(OFFSET('Water Data'!$H$7,0,10*ROW('Water Data'!H146))),'Data Summary'!CI152="Yes"),OFFSET('Water Data'!$H$7,0,10*ROW('Water Data'!H146)),NA())</f>
        <v>#N/A</v>
      </c>
      <c r="U152" s="433" t="e">
        <f ca="1">+IF(AND(ISNUMBER(OFFSET('Water Data'!$H$10,0,10*ROW('Water Data'!H146))),'Data Summary'!CJ152="Yes"),OFFSET('Water Data'!$H$10,0,10*ROW('Water Data'!H146)),NA())</f>
        <v>#N/A</v>
      </c>
      <c r="V152" s="205" t="e">
        <f ca="1">+IF(AND(ISNUMBER(OFFSET('Sanitation Data'!$C$5,0,10*ROW('Sanitation Data'!C146))),'Data Summary'!CK152="Yes"),100-OFFSET('Sanitation Data'!$C$5,0,10*ROW('Sanitation Data'!C146)),NA())</f>
        <v>#N/A</v>
      </c>
      <c r="W152" s="205" t="e">
        <f ca="1">+IF(AND(ISNUMBER(OFFSET('Sanitation Data'!$C$7,0,10*ROW('Sanitation Data'!C146))),'Data Summary'!CL152="Yes"),OFFSET('Sanitation Data'!$C$7,0,10*ROW('Sanitation Data'!C146)),NA())</f>
        <v>#N/A</v>
      </c>
      <c r="X152" s="205" t="e">
        <f ca="1">+IF(AND(ISNUMBER(OFFSET('Sanitation Data'!$C$11,0,10*ROW('Sanitation Data'!C146))),'Data Summary'!CM152="Yes"),OFFSET('Sanitation Data'!$C$11,0,10*ROW('Sanitation Data'!C146)),NA())</f>
        <v>#N/A</v>
      </c>
      <c r="Y152" s="205" t="e">
        <f ca="1">+IF(AND(ISNUMBER(OFFSET('Sanitation Data'!$C$12,0,10*ROW('Sanitation Data'!C146))),'Data Summary'!CN152="Yes"),OFFSET('Sanitation Data'!$C$12,0,10*ROW('Sanitation Data'!C146)),NA())</f>
        <v>#N/A</v>
      </c>
      <c r="Z152" s="205" t="e">
        <f ca="1">+IF(AND(ISNUMBER(OFFSET('Sanitation Data'!$C$13,0,10*ROW('Sanitation Data'!C146))),'Data Summary'!CO152="Yes"),OFFSET('Sanitation Data'!$C$13,0,10*ROW('Sanitation Data'!C146)),NA())</f>
        <v>#N/A</v>
      </c>
      <c r="AA152" s="205" t="e">
        <f ca="1">+IF(AND(ISNUMBER(OFFSET('Sanitation Data'!$D$5,0,10*ROW('Sanitation Data'!D146))),'Data Summary'!CP152="Yes"),100-OFFSET('Sanitation Data'!$D$5,0,10*ROW('Sanitation Data'!D146)),NA())</f>
        <v>#N/A</v>
      </c>
      <c r="AB152" s="205" t="e">
        <f ca="1">+IF(AND(ISNUMBER(OFFSET('Sanitation Data'!$D$7,0,10*ROW('Sanitation Data'!D146))),'Data Summary'!CQ152="Yes"),OFFSET('Sanitation Data'!$D$7,0,10*ROW('Sanitation Data'!D146)),NA())</f>
        <v>#N/A</v>
      </c>
      <c r="AC152" s="205" t="e">
        <f ca="1">+IF(AND(ISNUMBER(OFFSET('Sanitation Data'!$D$11,0,10*ROW('Sanitation Data'!D146))),'Data Summary'!CR152="Yes"),OFFSET('Sanitation Data'!$D$11,0,10*ROW('Sanitation Data'!D146)),NA())</f>
        <v>#N/A</v>
      </c>
      <c r="AD152" s="205" t="e">
        <f ca="1">+IF(AND(ISNUMBER(OFFSET('Sanitation Data'!$D$12,0,10*ROW('Sanitation Data'!D146))),'Data Summary'!CS152="Yes"),OFFSET('Sanitation Data'!$D$12,0,10*ROW('Sanitation Data'!D146)),NA())</f>
        <v>#N/A</v>
      </c>
      <c r="AE152" s="205" t="e">
        <f ca="1">+IF(AND(ISNUMBER(OFFSET('Sanitation Data'!$D$13,0,10*ROW('Sanitation Data'!D146))),'Data Summary'!CT152="Yes"),OFFSET('Sanitation Data'!$D$13,0,10*ROW('Sanitation Data'!D146)),NA())</f>
        <v>#N/A</v>
      </c>
      <c r="AF152" s="205" t="e">
        <f ca="1">+IF(AND(ISNUMBER(OFFSET('Sanitation Data'!$E$5,0,10*ROW('Sanitation Data'!E146))),'Data Summary'!CU152="Yes"),100-OFFSET('Sanitation Data'!$E$5,0,10*ROW('Sanitation Data'!E146)),NA())</f>
        <v>#N/A</v>
      </c>
      <c r="AG152" s="205" t="e">
        <f ca="1">+IF(AND(ISNUMBER(OFFSET('Sanitation Data'!$E$7,0,10*ROW('Sanitation Data'!E146))),'Data Summary'!CV152="Yes"),OFFSET('Sanitation Data'!$E$7,0,10*ROW('Sanitation Data'!E146)),NA())</f>
        <v>#N/A</v>
      </c>
      <c r="AH152" s="205" t="e">
        <f ca="1">+IF(AND(ISNUMBER(OFFSET('Sanitation Data'!$E$11,0,10*ROW('Sanitation Data'!E146))),'Data Summary'!CW152="Yes"),OFFSET('Sanitation Data'!$E$11,0,10*ROW('Sanitation Data'!E146)),NA())</f>
        <v>#N/A</v>
      </c>
      <c r="AI152" s="205" t="e">
        <f ca="1">+IF(AND(ISNUMBER(OFFSET('Sanitation Data'!$E$12,0,10*ROW('Sanitation Data'!E146))),'Data Summary'!CX152="Yes"),OFFSET('Sanitation Data'!$E$12,0,10*ROW('Sanitation Data'!E146)),NA())</f>
        <v>#N/A</v>
      </c>
      <c r="AJ152" s="205" t="e">
        <f ca="1">+IF(AND(ISNUMBER(OFFSET('Sanitation Data'!$E$13,0,10*ROW('Sanitation Data'!E146))),'Data Summary'!CY152="Yes"),OFFSET('Sanitation Data'!$E$13,0,10*ROW('Sanitation Data'!E146)),NA())</f>
        <v>#N/A</v>
      </c>
      <c r="AK152" s="205" t="e">
        <f ca="1">+IF(AND(ISNUMBER(OFFSET('Sanitation Data'!$F$5,0,10*ROW('Sanitation Data'!F146))),'Data Summary'!CZ152="Yes"),100-OFFSET('Sanitation Data'!$F$5,0,10*ROW('Sanitation Data'!F146)),NA())</f>
        <v>#N/A</v>
      </c>
      <c r="AL152" s="205" t="e">
        <f ca="1">+IF(AND(ISNUMBER(OFFSET('Sanitation Data'!$F$7,0,10*ROW('Sanitation Data'!F146))),'Data Summary'!DA152="Yes"),OFFSET('Sanitation Data'!$F$7,0,10*ROW('Sanitation Data'!F146)),NA())</f>
        <v>#N/A</v>
      </c>
      <c r="AM152" s="205" t="e">
        <f ca="1">+IF(AND(ISNUMBER(OFFSET('Sanitation Data'!$F$11,0,10*ROW('Sanitation Data'!F146))),'Data Summary'!DB152="Yes"),OFFSET('Sanitation Data'!$F$11,0,10*ROW('Sanitation Data'!F146)),NA())</f>
        <v>#N/A</v>
      </c>
      <c r="AN152" s="205" t="e">
        <f ca="1">+IF(AND(ISNUMBER(OFFSET('Sanitation Data'!$F$12,0,10*ROW('Sanitation Data'!F146))),'Data Summary'!DC152="Yes"),OFFSET('Sanitation Data'!$F$12,0,10*ROW('Sanitation Data'!F146)),NA())</f>
        <v>#N/A</v>
      </c>
      <c r="AO152" s="205" t="e">
        <f ca="1">+IF(AND(ISNUMBER(OFFSET('Sanitation Data'!$F$13,0,10*ROW('Sanitation Data'!F146))),'Data Summary'!DD152="Yes"),OFFSET('Sanitation Data'!$F$13,0,10*ROW('Sanitation Data'!F146)),NA())</f>
        <v>#N/A</v>
      </c>
      <c r="AP152" s="205" t="e">
        <f ca="1">+IF(AND(ISNUMBER(OFFSET('Sanitation Data'!$G$5,0,10*ROW('Sanitation Data'!G146))),'Data Summary'!DE152="Yes"),100-OFFSET('Sanitation Data'!$G$5,0,10*ROW('Sanitation Data'!G146)),NA())</f>
        <v>#N/A</v>
      </c>
      <c r="AQ152" s="205" t="e">
        <f ca="1">+IF(AND(ISNUMBER(OFFSET('Sanitation Data'!$G$7,0,10*ROW('Sanitation Data'!G146))),'Data Summary'!DF152="Yes"),OFFSET('Sanitation Data'!$G$7,0,10*ROW('Sanitation Data'!G146)),NA())</f>
        <v>#N/A</v>
      </c>
      <c r="AR152" s="205" t="e">
        <f ca="1">+IF(AND(ISNUMBER(OFFSET('Sanitation Data'!$G$11,0,10*ROW('Sanitation Data'!G146))),'Data Summary'!DG152="Yes"),OFFSET('Sanitation Data'!$G$11,0,10*ROW('Sanitation Data'!G146)),NA())</f>
        <v>#N/A</v>
      </c>
      <c r="AS152" s="205" t="e">
        <f ca="1">+IF(AND(ISNUMBER(OFFSET('Sanitation Data'!$G$12,0,10*ROW('Sanitation Data'!G146))),'Data Summary'!DH152="Yes"),OFFSET('Sanitation Data'!$G$12,0,10*ROW('Sanitation Data'!G146)),NA())</f>
        <v>#N/A</v>
      </c>
      <c r="AT152" s="205" t="e">
        <f ca="1">+IF(AND(ISNUMBER(OFFSET('Sanitation Data'!$G$13,0,10*ROW('Sanitation Data'!G146))),'Data Summary'!DI152="Yes"),OFFSET('Sanitation Data'!$G$13,0,10*ROW('Sanitation Data'!G146)),NA())</f>
        <v>#N/A</v>
      </c>
      <c r="AU152" s="205" t="e">
        <f ca="1">+IF(AND(ISNUMBER(OFFSET('Sanitation Data'!$H$5,0,10*ROW('Sanitation Data'!H146))),'Data Summary'!DJ152="Yes"),100-OFFSET('Sanitation Data'!$H$5,0,10*ROW('Sanitation Data'!H146)),NA())</f>
        <v>#N/A</v>
      </c>
      <c r="AV152" s="205" t="e">
        <f ca="1">+IF(AND(ISNUMBER(OFFSET('Sanitation Data'!$H$7,0,10*ROW('Sanitation Data'!H146))),'Data Summary'!DK152="Yes"),OFFSET('Sanitation Data'!$H$7,0,10*ROW('Sanitation Data'!H146)),NA())</f>
        <v>#N/A</v>
      </c>
      <c r="AW152" s="205" t="e">
        <f ca="1">+IF(AND(ISNUMBER(OFFSET('Sanitation Data'!$H$11,0,10*ROW('Sanitation Data'!H146))),'Data Summary'!DL152="Yes"),OFFSET('Sanitation Data'!$H$11,0,10*ROW('Sanitation Data'!H146)),NA())</f>
        <v>#N/A</v>
      </c>
      <c r="AX152" s="205" t="e">
        <f ca="1">+IF(AND(ISNUMBER(OFFSET('Sanitation Data'!$H$12,0,10*ROW('Sanitation Data'!H146))),'Data Summary'!DM152="Yes"),OFFSET('Sanitation Data'!$H$12,0,10*ROW('Sanitation Data'!H146)),NA())</f>
        <v>#N/A</v>
      </c>
      <c r="AY152" s="205" t="e">
        <f ca="1">+IF(AND(ISNUMBER(OFFSET('Sanitation Data'!$H$13,0,10*ROW('Sanitation Data'!H146))),'Data Summary'!DN152="Yes"),OFFSET('Sanitation Data'!$H$13,0,10*ROW('Sanitation Data'!H146)),NA())</f>
        <v>#N/A</v>
      </c>
      <c r="AZ152" s="206" t="e">
        <f ca="1">+IF(AND(ISNUMBER(OFFSET('Hygiene Data'!$C$6,0,10*ROW('Hygiene Data'!C146))),'Data Summary'!DO152="Yes"),OFFSET('Hygiene Data'!$C$6,0,10*ROW('Hygiene Data'!C146)),NA())</f>
        <v>#N/A</v>
      </c>
      <c r="BA152" s="206" t="e">
        <f ca="1">+IF(AND(ISNUMBER(OFFSET('Hygiene Data'!$C$8,0,10*ROW('Hygiene Data'!C146))),'Data Summary'!DP152="Yes"),OFFSET('Hygiene Data'!$C$8,0,10*ROW('Hygiene Data'!C146)),NA())</f>
        <v>#N/A</v>
      </c>
      <c r="BB152" s="206" t="e">
        <f ca="1">+IF(AND(ISNUMBER(OFFSET('Hygiene Data'!$C$10,0,10*ROW('Hygiene Data'!C146))),'Data Summary'!DQ152="Yes"),OFFSET('Hygiene Data'!$C$10,0,10*ROW('Hygiene Data'!C146)),NA())</f>
        <v>#N/A</v>
      </c>
      <c r="BC152" s="206" t="e">
        <f ca="1">+IF(AND(ISNUMBER(OFFSET('Hygiene Data'!$D$6,0,10*ROW('Hygiene Data'!D146))),'Data Summary'!DR152="Yes"),OFFSET('Hygiene Data'!$D$6,0,10*ROW('Hygiene Data'!D146)),NA())</f>
        <v>#N/A</v>
      </c>
      <c r="BD152" s="206" t="e">
        <f ca="1">+IF(AND(ISNUMBER(OFFSET('Hygiene Data'!$D$8,0,10*ROW('Hygiene Data'!D146))),'Data Summary'!DS152="Yes"),OFFSET('Hygiene Data'!$D$8,0,10*ROW('Hygiene Data'!D146)),NA())</f>
        <v>#N/A</v>
      </c>
      <c r="BE152" s="206" t="e">
        <f ca="1">+IF(AND(ISNUMBER(OFFSET('Hygiene Data'!$D$10,0,10*ROW('Hygiene Data'!D146))),'Data Summary'!DT152="Yes"),OFFSET('Hygiene Data'!$D$10,0,10*ROW('Hygiene Data'!D146)),NA())</f>
        <v>#N/A</v>
      </c>
      <c r="BF152" s="206" t="e">
        <f ca="1">+IF(AND(ISNUMBER(OFFSET('Hygiene Data'!$E$6,0,10*ROW('Hygiene Data'!E146))),'Data Summary'!DU152="Yes"),OFFSET('Hygiene Data'!$E$6,0,10*ROW('Hygiene Data'!E146)),NA())</f>
        <v>#N/A</v>
      </c>
      <c r="BG152" s="206" t="e">
        <f ca="1">+IF(AND(ISNUMBER(OFFSET('Hygiene Data'!$E$8,0,10*ROW('Hygiene Data'!E146))),'Data Summary'!DV152="Yes"),OFFSET('Hygiene Data'!$E$8,0,10*ROW('Hygiene Data'!E146)),NA())</f>
        <v>#N/A</v>
      </c>
      <c r="BH152" s="206" t="e">
        <f ca="1">+IF(AND(ISNUMBER(OFFSET('Hygiene Data'!$E$10,0,10*ROW('Hygiene Data'!E146))),'Data Summary'!DW152="Yes"),OFFSET('Hygiene Data'!$E$10,0,10*ROW('Hygiene Data'!E146)),NA())</f>
        <v>#N/A</v>
      </c>
      <c r="BI152" s="206" t="e">
        <f ca="1">+IF(AND(ISNUMBER(OFFSET('Hygiene Data'!$F$6,0,10*ROW('Hygiene Data'!F146))),'Data Summary'!DX152="Yes"),OFFSET('Hygiene Data'!$F$6,0,10*ROW('Hygiene Data'!F146)),NA())</f>
        <v>#N/A</v>
      </c>
      <c r="BJ152" s="206" t="e">
        <f ca="1">+IF(AND(ISNUMBER(OFFSET('Hygiene Data'!$F$8,0,10*ROW('Hygiene Data'!F146))),'Data Summary'!DY152="Yes"),OFFSET('Hygiene Data'!$F$8,0,10*ROW('Hygiene Data'!F146)),NA())</f>
        <v>#N/A</v>
      </c>
      <c r="BK152" s="206" t="e">
        <f ca="1">+IF(AND(ISNUMBER(OFFSET('Hygiene Data'!$F$10,0,10*ROW('Hygiene Data'!F146))),'Data Summary'!DZ152="Yes"),OFFSET('Hygiene Data'!$F$10,0,10*ROW('Hygiene Data'!F146)),NA())</f>
        <v>#N/A</v>
      </c>
      <c r="BL152" s="206" t="e">
        <f ca="1">+IF(AND(ISNUMBER(OFFSET('Hygiene Data'!$G$6,0,10*ROW('Hygiene Data'!G146))),'Data Summary'!EA152="Yes"),OFFSET('Hygiene Data'!$G$6,0,10*ROW('Hygiene Data'!G146)),NA())</f>
        <v>#N/A</v>
      </c>
      <c r="BM152" s="206" t="e">
        <f ca="1">+IF(AND(ISNUMBER(OFFSET('Hygiene Data'!$G$8,0,10*ROW('Hygiene Data'!G146))),'Data Summary'!EB152="Yes"),OFFSET('Hygiene Data'!$G$8,0,10*ROW('Hygiene Data'!G146)),NA())</f>
        <v>#N/A</v>
      </c>
      <c r="BN152" s="206" t="e">
        <f ca="1">+IF(AND(ISNUMBER(OFFSET('Hygiene Data'!$G$10,0,10*ROW('Hygiene Data'!G146))),'Data Summary'!EC152="Yes"),OFFSET('Hygiene Data'!$G$10,0,10*ROW('Hygiene Data'!G146)),NA())</f>
        <v>#N/A</v>
      </c>
      <c r="BO152" s="206" t="e">
        <f ca="1">+IF(AND(ISNUMBER(OFFSET('Hygiene Data'!$H$6,0,10*ROW('Hygiene Data'!H146))),'Data Summary'!ED152="Yes"),OFFSET('Hygiene Data'!$H$6,0,10*ROW('Hygiene Data'!H146)),NA())</f>
        <v>#N/A</v>
      </c>
      <c r="BP152" s="206" t="e">
        <f ca="1">+IF(AND(ISNUMBER(OFFSET('Hygiene Data'!$H$8,0,10*ROW('Hygiene Data'!H146))),'Data Summary'!EE152="Yes"),OFFSET('Hygiene Data'!$H$8,0,10*ROW('Hygiene Data'!H146)),NA())</f>
        <v>#N/A</v>
      </c>
      <c r="BQ152" s="206" t="e">
        <f ca="1">+IF(AND(ISNUMBER(OFFSET('Hygiene Data'!$H$10,0,10*ROW('Hygiene Data'!H146))),'Data Summary'!EF152="Yes"),OFFSET('Hygiene Data'!$H$10,0,10*ROW('Hygiene Data'!H146)),NA())</f>
        <v>#N/A</v>
      </c>
    </row>
    <row r="153" spans="1:69" x14ac:dyDescent="0.25">
      <c r="A153" s="59" t="e">
        <f ca="1">+IF(OFFSET('Water Data'!$B$1,0,10*ROW('Water Data'!B147))="",NA(),OFFSET('Water Data'!$B$1,0,10*ROW('Water Data'!B147)))</f>
        <v>#N/A</v>
      </c>
      <c r="B153" s="59" t="e">
        <f ca="1">+IF(OFFSET('Water Data'!$A$3,0,10*ROW('Water Data'!A150))="",NA(),OFFSET('Water Data'!$A$3,0,10*ROW('Water Data'!A150)))</f>
        <v>#N/A</v>
      </c>
      <c r="C153" s="59" t="e">
        <f ca="1">+IF(OFFSET('Water Data'!$C$3,0,10*ROW('Water Data'!C150))="",NA(),OFFSET('Water Data'!$C$3,0,10*ROW('Water Data'!C150)))</f>
        <v>#N/A</v>
      </c>
      <c r="D153" s="433" t="e">
        <f ca="1">+IF(AND(ISNUMBER(OFFSET('Water Data'!$C$5,0,10*ROW('Water Data'!C147))),'Data Summary'!BS153="Yes"),100-OFFSET('Water Data'!$C$5,0,10*ROW('Water Data'!C147)),NA())</f>
        <v>#N/A</v>
      </c>
      <c r="E153" s="433" t="e">
        <f ca="1">+IF(AND(ISNUMBER(OFFSET('Water Data'!$C$7,0,10*ROW('Water Data'!C147))),'Data Summary'!BT153="Yes"),OFFSET('Water Data'!$C$7,0,10*ROW('Water Data'!C147)),NA())</f>
        <v>#N/A</v>
      </c>
      <c r="F153" s="433" t="e">
        <f ca="1">+IF(AND(ISNUMBER(OFFSET('Water Data'!$C$10,0,10*ROW('Water Data'!C147))),'Data Summary'!BU153="Yes"),OFFSET('Water Data'!$C$10,0,10*ROW('Water Data'!C147)),NA())</f>
        <v>#N/A</v>
      </c>
      <c r="G153" s="433" t="e">
        <f ca="1">+IF(AND(ISNUMBER(OFFSET('Water Data'!$D$5,0,10*ROW('Water Data'!D147))),'Data Summary'!BV153="Yes"),100-OFFSET('Water Data'!$D$5,0,10*ROW('Water Data'!D147)),NA())</f>
        <v>#N/A</v>
      </c>
      <c r="H153" s="433" t="e">
        <f ca="1">+IF(AND(ISNUMBER(OFFSET('Water Data'!$D$7,0,10*ROW('Water Data'!D147))),'Data Summary'!BW153="Yes"),OFFSET('Water Data'!$D$7,0,10*ROW('Water Data'!D147)),NA())</f>
        <v>#N/A</v>
      </c>
      <c r="I153" s="433" t="e">
        <f ca="1">+IF(AND(ISNUMBER(OFFSET('Water Data'!$D$10,0,10*ROW('Water Data'!D147))),'Data Summary'!BX153="Yes"),OFFSET('Water Data'!$D$10,0,10*ROW('Water Data'!D147)),NA())</f>
        <v>#N/A</v>
      </c>
      <c r="J153" s="433" t="e">
        <f ca="1">+IF(AND(ISNUMBER(OFFSET('Water Data'!$E$5,0,10*ROW('Water Data'!E147))),'Data Summary'!BY153="Yes"),100-OFFSET('Water Data'!$E$5,0,10*ROW('Water Data'!E147)),NA())</f>
        <v>#N/A</v>
      </c>
      <c r="K153" s="433" t="e">
        <f ca="1">+IF(AND(ISNUMBER(OFFSET('Water Data'!$E$7,0,10*ROW('Water Data'!E147))),'Data Summary'!BZ153="Yes"),OFFSET('Water Data'!$E$7,0,10*ROW('Water Data'!E147)),NA())</f>
        <v>#N/A</v>
      </c>
      <c r="L153" s="433" t="e">
        <f ca="1">+IF(AND(ISNUMBER(OFFSET('Water Data'!$E$10,0,10*ROW('Water Data'!E147))),'Data Summary'!CA153="Yes"),OFFSET('Water Data'!$E$10,0,10*ROW('Water Data'!E147)),NA())</f>
        <v>#N/A</v>
      </c>
      <c r="M153" s="433" t="e">
        <f ca="1">+IF(AND(ISNUMBER(OFFSET('Water Data'!$F$5,0,10*ROW('Water Data'!F147))),'Data Summary'!CB153="Yes"),100-OFFSET('Water Data'!$F$5,0,10*ROW('Water Data'!F147)),NA())</f>
        <v>#N/A</v>
      </c>
      <c r="N153" s="433" t="e">
        <f ca="1">+IF(AND(ISNUMBER(OFFSET('Water Data'!$F$7,0,10*ROW('Water Data'!F147))),'Data Summary'!CC153="Yes"),OFFSET('Water Data'!$F$7,0,10*ROW('Water Data'!F147)),NA())</f>
        <v>#N/A</v>
      </c>
      <c r="O153" s="433" t="e">
        <f ca="1">+IF(AND(ISNUMBER(OFFSET('Water Data'!$F$10,0,10*ROW('Water Data'!F147))),'Data Summary'!CD153="Yes"),OFFSET('Water Data'!$F$10,0,10*ROW('Water Data'!F147)),NA())</f>
        <v>#N/A</v>
      </c>
      <c r="P153" s="433" t="e">
        <f ca="1">+IF(AND(ISNUMBER(OFFSET('Water Data'!$G$5,0,10*ROW('Water Data'!G147))),'Data Summary'!CE153="Yes"),100-OFFSET('Water Data'!$G$5,0,10*ROW('Water Data'!G147)),NA())</f>
        <v>#N/A</v>
      </c>
      <c r="Q153" s="433" t="e">
        <f ca="1">+IF(AND(ISNUMBER(OFFSET('Water Data'!$G$7,0,10*ROW('Water Data'!G147))),'Data Summary'!CF153="Yes"),OFFSET('Water Data'!$G$7,0,10*ROW('Water Data'!G147)),NA())</f>
        <v>#N/A</v>
      </c>
      <c r="R153" s="433" t="e">
        <f ca="1">+IF(AND(ISNUMBER(OFFSET('Water Data'!$G$10,0,10*ROW('Water Data'!G147))),'Data Summary'!CG153="Yes"),OFFSET('Water Data'!$G$10,0,10*ROW('Water Data'!G147)),NA())</f>
        <v>#N/A</v>
      </c>
      <c r="S153" s="433" t="e">
        <f ca="1">+IF(AND(ISNUMBER(OFFSET('Water Data'!$H$5,0,10*ROW('Water Data'!H147))),'Data Summary'!CH153="Yes"),100-OFFSET('Water Data'!$H$5,0,10*ROW('Water Data'!H147)),NA())</f>
        <v>#N/A</v>
      </c>
      <c r="T153" s="433" t="e">
        <f ca="1">+IF(AND(ISNUMBER(OFFSET('Water Data'!$H$7,0,10*ROW('Water Data'!H147))),'Data Summary'!CI153="Yes"),OFFSET('Water Data'!$H$7,0,10*ROW('Water Data'!H147)),NA())</f>
        <v>#N/A</v>
      </c>
      <c r="U153" s="433" t="e">
        <f ca="1">+IF(AND(ISNUMBER(OFFSET('Water Data'!$H$10,0,10*ROW('Water Data'!H147))),'Data Summary'!CJ153="Yes"),OFFSET('Water Data'!$H$10,0,10*ROW('Water Data'!H147)),NA())</f>
        <v>#N/A</v>
      </c>
      <c r="V153" s="205" t="e">
        <f ca="1">+IF(AND(ISNUMBER(OFFSET('Sanitation Data'!$C$5,0,10*ROW('Sanitation Data'!C147))),'Data Summary'!CK153="Yes"),100-OFFSET('Sanitation Data'!$C$5,0,10*ROW('Sanitation Data'!C147)),NA())</f>
        <v>#N/A</v>
      </c>
      <c r="W153" s="205" t="e">
        <f ca="1">+IF(AND(ISNUMBER(OFFSET('Sanitation Data'!$C$7,0,10*ROW('Sanitation Data'!C147))),'Data Summary'!CL153="Yes"),OFFSET('Sanitation Data'!$C$7,0,10*ROW('Sanitation Data'!C147)),NA())</f>
        <v>#N/A</v>
      </c>
      <c r="X153" s="205" t="e">
        <f ca="1">+IF(AND(ISNUMBER(OFFSET('Sanitation Data'!$C$11,0,10*ROW('Sanitation Data'!C147))),'Data Summary'!CM153="Yes"),OFFSET('Sanitation Data'!$C$11,0,10*ROW('Sanitation Data'!C147)),NA())</f>
        <v>#N/A</v>
      </c>
      <c r="Y153" s="205" t="e">
        <f ca="1">+IF(AND(ISNUMBER(OFFSET('Sanitation Data'!$C$12,0,10*ROW('Sanitation Data'!C147))),'Data Summary'!CN153="Yes"),OFFSET('Sanitation Data'!$C$12,0,10*ROW('Sanitation Data'!C147)),NA())</f>
        <v>#N/A</v>
      </c>
      <c r="Z153" s="205" t="e">
        <f ca="1">+IF(AND(ISNUMBER(OFFSET('Sanitation Data'!$C$13,0,10*ROW('Sanitation Data'!C147))),'Data Summary'!CO153="Yes"),OFFSET('Sanitation Data'!$C$13,0,10*ROW('Sanitation Data'!C147)),NA())</f>
        <v>#N/A</v>
      </c>
      <c r="AA153" s="205" t="e">
        <f ca="1">+IF(AND(ISNUMBER(OFFSET('Sanitation Data'!$D$5,0,10*ROW('Sanitation Data'!D147))),'Data Summary'!CP153="Yes"),100-OFFSET('Sanitation Data'!$D$5,0,10*ROW('Sanitation Data'!D147)),NA())</f>
        <v>#N/A</v>
      </c>
      <c r="AB153" s="205" t="e">
        <f ca="1">+IF(AND(ISNUMBER(OFFSET('Sanitation Data'!$D$7,0,10*ROW('Sanitation Data'!D147))),'Data Summary'!CQ153="Yes"),OFFSET('Sanitation Data'!$D$7,0,10*ROW('Sanitation Data'!D147)),NA())</f>
        <v>#N/A</v>
      </c>
      <c r="AC153" s="205" t="e">
        <f ca="1">+IF(AND(ISNUMBER(OFFSET('Sanitation Data'!$D$11,0,10*ROW('Sanitation Data'!D147))),'Data Summary'!CR153="Yes"),OFFSET('Sanitation Data'!$D$11,0,10*ROW('Sanitation Data'!D147)),NA())</f>
        <v>#N/A</v>
      </c>
      <c r="AD153" s="205" t="e">
        <f ca="1">+IF(AND(ISNUMBER(OFFSET('Sanitation Data'!$D$12,0,10*ROW('Sanitation Data'!D147))),'Data Summary'!CS153="Yes"),OFFSET('Sanitation Data'!$D$12,0,10*ROW('Sanitation Data'!D147)),NA())</f>
        <v>#N/A</v>
      </c>
      <c r="AE153" s="205" t="e">
        <f ca="1">+IF(AND(ISNUMBER(OFFSET('Sanitation Data'!$D$13,0,10*ROW('Sanitation Data'!D147))),'Data Summary'!CT153="Yes"),OFFSET('Sanitation Data'!$D$13,0,10*ROW('Sanitation Data'!D147)),NA())</f>
        <v>#N/A</v>
      </c>
      <c r="AF153" s="205" t="e">
        <f ca="1">+IF(AND(ISNUMBER(OFFSET('Sanitation Data'!$E$5,0,10*ROW('Sanitation Data'!E147))),'Data Summary'!CU153="Yes"),100-OFFSET('Sanitation Data'!$E$5,0,10*ROW('Sanitation Data'!E147)),NA())</f>
        <v>#N/A</v>
      </c>
      <c r="AG153" s="205" t="e">
        <f ca="1">+IF(AND(ISNUMBER(OFFSET('Sanitation Data'!$E$7,0,10*ROW('Sanitation Data'!E147))),'Data Summary'!CV153="Yes"),OFFSET('Sanitation Data'!$E$7,0,10*ROW('Sanitation Data'!E147)),NA())</f>
        <v>#N/A</v>
      </c>
      <c r="AH153" s="205" t="e">
        <f ca="1">+IF(AND(ISNUMBER(OFFSET('Sanitation Data'!$E$11,0,10*ROW('Sanitation Data'!E147))),'Data Summary'!CW153="Yes"),OFFSET('Sanitation Data'!$E$11,0,10*ROW('Sanitation Data'!E147)),NA())</f>
        <v>#N/A</v>
      </c>
      <c r="AI153" s="205" t="e">
        <f ca="1">+IF(AND(ISNUMBER(OFFSET('Sanitation Data'!$E$12,0,10*ROW('Sanitation Data'!E147))),'Data Summary'!CX153="Yes"),OFFSET('Sanitation Data'!$E$12,0,10*ROW('Sanitation Data'!E147)),NA())</f>
        <v>#N/A</v>
      </c>
      <c r="AJ153" s="205" t="e">
        <f ca="1">+IF(AND(ISNUMBER(OFFSET('Sanitation Data'!$E$13,0,10*ROW('Sanitation Data'!E147))),'Data Summary'!CY153="Yes"),OFFSET('Sanitation Data'!$E$13,0,10*ROW('Sanitation Data'!E147)),NA())</f>
        <v>#N/A</v>
      </c>
      <c r="AK153" s="205" t="e">
        <f ca="1">+IF(AND(ISNUMBER(OFFSET('Sanitation Data'!$F$5,0,10*ROW('Sanitation Data'!F147))),'Data Summary'!CZ153="Yes"),100-OFFSET('Sanitation Data'!$F$5,0,10*ROW('Sanitation Data'!F147)),NA())</f>
        <v>#N/A</v>
      </c>
      <c r="AL153" s="205" t="e">
        <f ca="1">+IF(AND(ISNUMBER(OFFSET('Sanitation Data'!$F$7,0,10*ROW('Sanitation Data'!F147))),'Data Summary'!DA153="Yes"),OFFSET('Sanitation Data'!$F$7,0,10*ROW('Sanitation Data'!F147)),NA())</f>
        <v>#N/A</v>
      </c>
      <c r="AM153" s="205" t="e">
        <f ca="1">+IF(AND(ISNUMBER(OFFSET('Sanitation Data'!$F$11,0,10*ROW('Sanitation Data'!F147))),'Data Summary'!DB153="Yes"),OFFSET('Sanitation Data'!$F$11,0,10*ROW('Sanitation Data'!F147)),NA())</f>
        <v>#N/A</v>
      </c>
      <c r="AN153" s="205" t="e">
        <f ca="1">+IF(AND(ISNUMBER(OFFSET('Sanitation Data'!$F$12,0,10*ROW('Sanitation Data'!F147))),'Data Summary'!DC153="Yes"),OFFSET('Sanitation Data'!$F$12,0,10*ROW('Sanitation Data'!F147)),NA())</f>
        <v>#N/A</v>
      </c>
      <c r="AO153" s="205" t="e">
        <f ca="1">+IF(AND(ISNUMBER(OFFSET('Sanitation Data'!$F$13,0,10*ROW('Sanitation Data'!F147))),'Data Summary'!DD153="Yes"),OFFSET('Sanitation Data'!$F$13,0,10*ROW('Sanitation Data'!F147)),NA())</f>
        <v>#N/A</v>
      </c>
      <c r="AP153" s="205" t="e">
        <f ca="1">+IF(AND(ISNUMBER(OFFSET('Sanitation Data'!$G$5,0,10*ROW('Sanitation Data'!G147))),'Data Summary'!DE153="Yes"),100-OFFSET('Sanitation Data'!$G$5,0,10*ROW('Sanitation Data'!G147)),NA())</f>
        <v>#N/A</v>
      </c>
      <c r="AQ153" s="205" t="e">
        <f ca="1">+IF(AND(ISNUMBER(OFFSET('Sanitation Data'!$G$7,0,10*ROW('Sanitation Data'!G147))),'Data Summary'!DF153="Yes"),OFFSET('Sanitation Data'!$G$7,0,10*ROW('Sanitation Data'!G147)),NA())</f>
        <v>#N/A</v>
      </c>
      <c r="AR153" s="205" t="e">
        <f ca="1">+IF(AND(ISNUMBER(OFFSET('Sanitation Data'!$G$11,0,10*ROW('Sanitation Data'!G147))),'Data Summary'!DG153="Yes"),OFFSET('Sanitation Data'!$G$11,0,10*ROW('Sanitation Data'!G147)),NA())</f>
        <v>#N/A</v>
      </c>
      <c r="AS153" s="205" t="e">
        <f ca="1">+IF(AND(ISNUMBER(OFFSET('Sanitation Data'!$G$12,0,10*ROW('Sanitation Data'!G147))),'Data Summary'!DH153="Yes"),OFFSET('Sanitation Data'!$G$12,0,10*ROW('Sanitation Data'!G147)),NA())</f>
        <v>#N/A</v>
      </c>
      <c r="AT153" s="205" t="e">
        <f ca="1">+IF(AND(ISNUMBER(OFFSET('Sanitation Data'!$G$13,0,10*ROW('Sanitation Data'!G147))),'Data Summary'!DI153="Yes"),OFFSET('Sanitation Data'!$G$13,0,10*ROW('Sanitation Data'!G147)),NA())</f>
        <v>#N/A</v>
      </c>
      <c r="AU153" s="205" t="e">
        <f ca="1">+IF(AND(ISNUMBER(OFFSET('Sanitation Data'!$H$5,0,10*ROW('Sanitation Data'!H147))),'Data Summary'!DJ153="Yes"),100-OFFSET('Sanitation Data'!$H$5,0,10*ROW('Sanitation Data'!H147)),NA())</f>
        <v>#N/A</v>
      </c>
      <c r="AV153" s="205" t="e">
        <f ca="1">+IF(AND(ISNUMBER(OFFSET('Sanitation Data'!$H$7,0,10*ROW('Sanitation Data'!H147))),'Data Summary'!DK153="Yes"),OFFSET('Sanitation Data'!$H$7,0,10*ROW('Sanitation Data'!H147)),NA())</f>
        <v>#N/A</v>
      </c>
      <c r="AW153" s="205" t="e">
        <f ca="1">+IF(AND(ISNUMBER(OFFSET('Sanitation Data'!$H$11,0,10*ROW('Sanitation Data'!H147))),'Data Summary'!DL153="Yes"),OFFSET('Sanitation Data'!$H$11,0,10*ROW('Sanitation Data'!H147)),NA())</f>
        <v>#N/A</v>
      </c>
      <c r="AX153" s="205" t="e">
        <f ca="1">+IF(AND(ISNUMBER(OFFSET('Sanitation Data'!$H$12,0,10*ROW('Sanitation Data'!H147))),'Data Summary'!DM153="Yes"),OFFSET('Sanitation Data'!$H$12,0,10*ROW('Sanitation Data'!H147)),NA())</f>
        <v>#N/A</v>
      </c>
      <c r="AY153" s="205" t="e">
        <f ca="1">+IF(AND(ISNUMBER(OFFSET('Sanitation Data'!$H$13,0,10*ROW('Sanitation Data'!H147))),'Data Summary'!DN153="Yes"),OFFSET('Sanitation Data'!$H$13,0,10*ROW('Sanitation Data'!H147)),NA())</f>
        <v>#N/A</v>
      </c>
      <c r="AZ153" s="206" t="e">
        <f ca="1">+IF(AND(ISNUMBER(OFFSET('Hygiene Data'!$C$6,0,10*ROW('Hygiene Data'!C147))),'Data Summary'!DO153="Yes"),OFFSET('Hygiene Data'!$C$6,0,10*ROW('Hygiene Data'!C147)),NA())</f>
        <v>#N/A</v>
      </c>
      <c r="BA153" s="206" t="e">
        <f ca="1">+IF(AND(ISNUMBER(OFFSET('Hygiene Data'!$C$8,0,10*ROW('Hygiene Data'!C147))),'Data Summary'!DP153="Yes"),OFFSET('Hygiene Data'!$C$8,0,10*ROW('Hygiene Data'!C147)),NA())</f>
        <v>#N/A</v>
      </c>
      <c r="BB153" s="206" t="e">
        <f ca="1">+IF(AND(ISNUMBER(OFFSET('Hygiene Data'!$C$10,0,10*ROW('Hygiene Data'!C147))),'Data Summary'!DQ153="Yes"),OFFSET('Hygiene Data'!$C$10,0,10*ROW('Hygiene Data'!C147)),NA())</f>
        <v>#N/A</v>
      </c>
      <c r="BC153" s="206" t="e">
        <f ca="1">+IF(AND(ISNUMBER(OFFSET('Hygiene Data'!$D$6,0,10*ROW('Hygiene Data'!D147))),'Data Summary'!DR153="Yes"),OFFSET('Hygiene Data'!$D$6,0,10*ROW('Hygiene Data'!D147)),NA())</f>
        <v>#N/A</v>
      </c>
      <c r="BD153" s="206" t="e">
        <f ca="1">+IF(AND(ISNUMBER(OFFSET('Hygiene Data'!$D$8,0,10*ROW('Hygiene Data'!D147))),'Data Summary'!DS153="Yes"),OFFSET('Hygiene Data'!$D$8,0,10*ROW('Hygiene Data'!D147)),NA())</f>
        <v>#N/A</v>
      </c>
      <c r="BE153" s="206" t="e">
        <f ca="1">+IF(AND(ISNUMBER(OFFSET('Hygiene Data'!$D$10,0,10*ROW('Hygiene Data'!D147))),'Data Summary'!DT153="Yes"),OFFSET('Hygiene Data'!$D$10,0,10*ROW('Hygiene Data'!D147)),NA())</f>
        <v>#N/A</v>
      </c>
      <c r="BF153" s="206" t="e">
        <f ca="1">+IF(AND(ISNUMBER(OFFSET('Hygiene Data'!$E$6,0,10*ROW('Hygiene Data'!E147))),'Data Summary'!DU153="Yes"),OFFSET('Hygiene Data'!$E$6,0,10*ROW('Hygiene Data'!E147)),NA())</f>
        <v>#N/A</v>
      </c>
      <c r="BG153" s="206" t="e">
        <f ca="1">+IF(AND(ISNUMBER(OFFSET('Hygiene Data'!$E$8,0,10*ROW('Hygiene Data'!E147))),'Data Summary'!DV153="Yes"),OFFSET('Hygiene Data'!$E$8,0,10*ROW('Hygiene Data'!E147)),NA())</f>
        <v>#N/A</v>
      </c>
      <c r="BH153" s="206" t="e">
        <f ca="1">+IF(AND(ISNUMBER(OFFSET('Hygiene Data'!$E$10,0,10*ROW('Hygiene Data'!E147))),'Data Summary'!DW153="Yes"),OFFSET('Hygiene Data'!$E$10,0,10*ROW('Hygiene Data'!E147)),NA())</f>
        <v>#N/A</v>
      </c>
      <c r="BI153" s="206" t="e">
        <f ca="1">+IF(AND(ISNUMBER(OFFSET('Hygiene Data'!$F$6,0,10*ROW('Hygiene Data'!F147))),'Data Summary'!DX153="Yes"),OFFSET('Hygiene Data'!$F$6,0,10*ROW('Hygiene Data'!F147)),NA())</f>
        <v>#N/A</v>
      </c>
      <c r="BJ153" s="206" t="e">
        <f ca="1">+IF(AND(ISNUMBER(OFFSET('Hygiene Data'!$F$8,0,10*ROW('Hygiene Data'!F147))),'Data Summary'!DY153="Yes"),OFFSET('Hygiene Data'!$F$8,0,10*ROW('Hygiene Data'!F147)),NA())</f>
        <v>#N/A</v>
      </c>
      <c r="BK153" s="206" t="e">
        <f ca="1">+IF(AND(ISNUMBER(OFFSET('Hygiene Data'!$F$10,0,10*ROW('Hygiene Data'!F147))),'Data Summary'!DZ153="Yes"),OFFSET('Hygiene Data'!$F$10,0,10*ROW('Hygiene Data'!F147)),NA())</f>
        <v>#N/A</v>
      </c>
      <c r="BL153" s="206" t="e">
        <f ca="1">+IF(AND(ISNUMBER(OFFSET('Hygiene Data'!$G$6,0,10*ROW('Hygiene Data'!G147))),'Data Summary'!EA153="Yes"),OFFSET('Hygiene Data'!$G$6,0,10*ROW('Hygiene Data'!G147)),NA())</f>
        <v>#N/A</v>
      </c>
      <c r="BM153" s="206" t="e">
        <f ca="1">+IF(AND(ISNUMBER(OFFSET('Hygiene Data'!$G$8,0,10*ROW('Hygiene Data'!G147))),'Data Summary'!EB153="Yes"),OFFSET('Hygiene Data'!$G$8,0,10*ROW('Hygiene Data'!G147)),NA())</f>
        <v>#N/A</v>
      </c>
      <c r="BN153" s="206" t="e">
        <f ca="1">+IF(AND(ISNUMBER(OFFSET('Hygiene Data'!$G$10,0,10*ROW('Hygiene Data'!G147))),'Data Summary'!EC153="Yes"),OFFSET('Hygiene Data'!$G$10,0,10*ROW('Hygiene Data'!G147)),NA())</f>
        <v>#N/A</v>
      </c>
      <c r="BO153" s="206" t="e">
        <f ca="1">+IF(AND(ISNUMBER(OFFSET('Hygiene Data'!$H$6,0,10*ROW('Hygiene Data'!H147))),'Data Summary'!ED153="Yes"),OFFSET('Hygiene Data'!$H$6,0,10*ROW('Hygiene Data'!H147)),NA())</f>
        <v>#N/A</v>
      </c>
      <c r="BP153" s="206" t="e">
        <f ca="1">+IF(AND(ISNUMBER(OFFSET('Hygiene Data'!$H$8,0,10*ROW('Hygiene Data'!H147))),'Data Summary'!EE153="Yes"),OFFSET('Hygiene Data'!$H$8,0,10*ROW('Hygiene Data'!H147)),NA())</f>
        <v>#N/A</v>
      </c>
      <c r="BQ153" s="206" t="e">
        <f ca="1">+IF(AND(ISNUMBER(OFFSET('Hygiene Data'!$H$10,0,10*ROW('Hygiene Data'!H147))),'Data Summary'!EF153="Yes"),OFFSET('Hygiene Data'!$H$10,0,10*ROW('Hygiene Data'!H147)),NA())</f>
        <v>#N/A</v>
      </c>
    </row>
    <row r="154" spans="1:69" x14ac:dyDescent="0.25">
      <c r="A154" s="59" t="e">
        <f ca="1">+IF(OFFSET('Water Data'!$B$1,0,10*ROW('Water Data'!B148))="",NA(),OFFSET('Water Data'!$B$1,0,10*ROW('Water Data'!B148)))</f>
        <v>#N/A</v>
      </c>
      <c r="B154" s="59" t="e">
        <f ca="1">+IF(OFFSET('Water Data'!$A$3,0,10*ROW('Water Data'!A151))="",NA(),OFFSET('Water Data'!$A$3,0,10*ROW('Water Data'!A151)))</f>
        <v>#N/A</v>
      </c>
      <c r="C154" s="59" t="e">
        <f ca="1">+IF(OFFSET('Water Data'!$C$3,0,10*ROW('Water Data'!C151))="",NA(),OFFSET('Water Data'!$C$3,0,10*ROW('Water Data'!C151)))</f>
        <v>#N/A</v>
      </c>
      <c r="D154" s="433" t="e">
        <f ca="1">+IF(AND(ISNUMBER(OFFSET('Water Data'!$C$5,0,10*ROW('Water Data'!C148))),'Data Summary'!BS154="Yes"),100-OFFSET('Water Data'!$C$5,0,10*ROW('Water Data'!C148)),NA())</f>
        <v>#N/A</v>
      </c>
      <c r="E154" s="433" t="e">
        <f ca="1">+IF(AND(ISNUMBER(OFFSET('Water Data'!$C$7,0,10*ROW('Water Data'!C148))),'Data Summary'!BT154="Yes"),OFFSET('Water Data'!$C$7,0,10*ROW('Water Data'!C148)),NA())</f>
        <v>#N/A</v>
      </c>
      <c r="F154" s="433" t="e">
        <f ca="1">+IF(AND(ISNUMBER(OFFSET('Water Data'!$C$10,0,10*ROW('Water Data'!C148))),'Data Summary'!BU154="Yes"),OFFSET('Water Data'!$C$10,0,10*ROW('Water Data'!C148)),NA())</f>
        <v>#N/A</v>
      </c>
      <c r="G154" s="433" t="e">
        <f ca="1">+IF(AND(ISNUMBER(OFFSET('Water Data'!$D$5,0,10*ROW('Water Data'!D148))),'Data Summary'!BV154="Yes"),100-OFFSET('Water Data'!$D$5,0,10*ROW('Water Data'!D148)),NA())</f>
        <v>#N/A</v>
      </c>
      <c r="H154" s="433" t="e">
        <f ca="1">+IF(AND(ISNUMBER(OFFSET('Water Data'!$D$7,0,10*ROW('Water Data'!D148))),'Data Summary'!BW154="Yes"),OFFSET('Water Data'!$D$7,0,10*ROW('Water Data'!D148)),NA())</f>
        <v>#N/A</v>
      </c>
      <c r="I154" s="433" t="e">
        <f ca="1">+IF(AND(ISNUMBER(OFFSET('Water Data'!$D$10,0,10*ROW('Water Data'!D148))),'Data Summary'!BX154="Yes"),OFFSET('Water Data'!$D$10,0,10*ROW('Water Data'!D148)),NA())</f>
        <v>#N/A</v>
      </c>
      <c r="J154" s="433" t="e">
        <f ca="1">+IF(AND(ISNUMBER(OFFSET('Water Data'!$E$5,0,10*ROW('Water Data'!E148))),'Data Summary'!BY154="Yes"),100-OFFSET('Water Data'!$E$5,0,10*ROW('Water Data'!E148)),NA())</f>
        <v>#N/A</v>
      </c>
      <c r="K154" s="433" t="e">
        <f ca="1">+IF(AND(ISNUMBER(OFFSET('Water Data'!$E$7,0,10*ROW('Water Data'!E148))),'Data Summary'!BZ154="Yes"),OFFSET('Water Data'!$E$7,0,10*ROW('Water Data'!E148)),NA())</f>
        <v>#N/A</v>
      </c>
      <c r="L154" s="433" t="e">
        <f ca="1">+IF(AND(ISNUMBER(OFFSET('Water Data'!$E$10,0,10*ROW('Water Data'!E148))),'Data Summary'!CA154="Yes"),OFFSET('Water Data'!$E$10,0,10*ROW('Water Data'!E148)),NA())</f>
        <v>#N/A</v>
      </c>
      <c r="M154" s="433" t="e">
        <f ca="1">+IF(AND(ISNUMBER(OFFSET('Water Data'!$F$5,0,10*ROW('Water Data'!F148))),'Data Summary'!CB154="Yes"),100-OFFSET('Water Data'!$F$5,0,10*ROW('Water Data'!F148)),NA())</f>
        <v>#N/A</v>
      </c>
      <c r="N154" s="433" t="e">
        <f ca="1">+IF(AND(ISNUMBER(OFFSET('Water Data'!$F$7,0,10*ROW('Water Data'!F148))),'Data Summary'!CC154="Yes"),OFFSET('Water Data'!$F$7,0,10*ROW('Water Data'!F148)),NA())</f>
        <v>#N/A</v>
      </c>
      <c r="O154" s="433" t="e">
        <f ca="1">+IF(AND(ISNUMBER(OFFSET('Water Data'!$F$10,0,10*ROW('Water Data'!F148))),'Data Summary'!CD154="Yes"),OFFSET('Water Data'!$F$10,0,10*ROW('Water Data'!F148)),NA())</f>
        <v>#N/A</v>
      </c>
      <c r="P154" s="433" t="e">
        <f ca="1">+IF(AND(ISNUMBER(OFFSET('Water Data'!$G$5,0,10*ROW('Water Data'!G148))),'Data Summary'!CE154="Yes"),100-OFFSET('Water Data'!$G$5,0,10*ROW('Water Data'!G148)),NA())</f>
        <v>#N/A</v>
      </c>
      <c r="Q154" s="433" t="e">
        <f ca="1">+IF(AND(ISNUMBER(OFFSET('Water Data'!$G$7,0,10*ROW('Water Data'!G148))),'Data Summary'!CF154="Yes"),OFFSET('Water Data'!$G$7,0,10*ROW('Water Data'!G148)),NA())</f>
        <v>#N/A</v>
      </c>
      <c r="R154" s="433" t="e">
        <f ca="1">+IF(AND(ISNUMBER(OFFSET('Water Data'!$G$10,0,10*ROW('Water Data'!G148))),'Data Summary'!CG154="Yes"),OFFSET('Water Data'!$G$10,0,10*ROW('Water Data'!G148)),NA())</f>
        <v>#N/A</v>
      </c>
      <c r="S154" s="433" t="e">
        <f ca="1">+IF(AND(ISNUMBER(OFFSET('Water Data'!$H$5,0,10*ROW('Water Data'!H148))),'Data Summary'!CH154="Yes"),100-OFFSET('Water Data'!$H$5,0,10*ROW('Water Data'!H148)),NA())</f>
        <v>#N/A</v>
      </c>
      <c r="T154" s="433" t="e">
        <f ca="1">+IF(AND(ISNUMBER(OFFSET('Water Data'!$H$7,0,10*ROW('Water Data'!H148))),'Data Summary'!CI154="Yes"),OFFSET('Water Data'!$H$7,0,10*ROW('Water Data'!H148)),NA())</f>
        <v>#N/A</v>
      </c>
      <c r="U154" s="433" t="e">
        <f ca="1">+IF(AND(ISNUMBER(OFFSET('Water Data'!$H$10,0,10*ROW('Water Data'!H148))),'Data Summary'!CJ154="Yes"),OFFSET('Water Data'!$H$10,0,10*ROW('Water Data'!H148)),NA())</f>
        <v>#N/A</v>
      </c>
      <c r="V154" s="205" t="e">
        <f ca="1">+IF(AND(ISNUMBER(OFFSET('Sanitation Data'!$C$5,0,10*ROW('Sanitation Data'!C148))),'Data Summary'!CK154="Yes"),100-OFFSET('Sanitation Data'!$C$5,0,10*ROW('Sanitation Data'!C148)),NA())</f>
        <v>#N/A</v>
      </c>
      <c r="W154" s="205" t="e">
        <f ca="1">+IF(AND(ISNUMBER(OFFSET('Sanitation Data'!$C$7,0,10*ROW('Sanitation Data'!C148))),'Data Summary'!CL154="Yes"),OFFSET('Sanitation Data'!$C$7,0,10*ROW('Sanitation Data'!C148)),NA())</f>
        <v>#N/A</v>
      </c>
      <c r="X154" s="205" t="e">
        <f ca="1">+IF(AND(ISNUMBER(OFFSET('Sanitation Data'!$C$11,0,10*ROW('Sanitation Data'!C148))),'Data Summary'!CM154="Yes"),OFFSET('Sanitation Data'!$C$11,0,10*ROW('Sanitation Data'!C148)),NA())</f>
        <v>#N/A</v>
      </c>
      <c r="Y154" s="205" t="e">
        <f ca="1">+IF(AND(ISNUMBER(OFFSET('Sanitation Data'!$C$12,0,10*ROW('Sanitation Data'!C148))),'Data Summary'!CN154="Yes"),OFFSET('Sanitation Data'!$C$12,0,10*ROW('Sanitation Data'!C148)),NA())</f>
        <v>#N/A</v>
      </c>
      <c r="Z154" s="205" t="e">
        <f ca="1">+IF(AND(ISNUMBER(OFFSET('Sanitation Data'!$C$13,0,10*ROW('Sanitation Data'!C148))),'Data Summary'!CO154="Yes"),OFFSET('Sanitation Data'!$C$13,0,10*ROW('Sanitation Data'!C148)),NA())</f>
        <v>#N/A</v>
      </c>
      <c r="AA154" s="205" t="e">
        <f ca="1">+IF(AND(ISNUMBER(OFFSET('Sanitation Data'!$D$5,0,10*ROW('Sanitation Data'!D148))),'Data Summary'!CP154="Yes"),100-OFFSET('Sanitation Data'!$D$5,0,10*ROW('Sanitation Data'!D148)),NA())</f>
        <v>#N/A</v>
      </c>
      <c r="AB154" s="205" t="e">
        <f ca="1">+IF(AND(ISNUMBER(OFFSET('Sanitation Data'!$D$7,0,10*ROW('Sanitation Data'!D148))),'Data Summary'!CQ154="Yes"),OFFSET('Sanitation Data'!$D$7,0,10*ROW('Sanitation Data'!D148)),NA())</f>
        <v>#N/A</v>
      </c>
      <c r="AC154" s="205" t="e">
        <f ca="1">+IF(AND(ISNUMBER(OFFSET('Sanitation Data'!$D$11,0,10*ROW('Sanitation Data'!D148))),'Data Summary'!CR154="Yes"),OFFSET('Sanitation Data'!$D$11,0,10*ROW('Sanitation Data'!D148)),NA())</f>
        <v>#N/A</v>
      </c>
      <c r="AD154" s="205" t="e">
        <f ca="1">+IF(AND(ISNUMBER(OFFSET('Sanitation Data'!$D$12,0,10*ROW('Sanitation Data'!D148))),'Data Summary'!CS154="Yes"),OFFSET('Sanitation Data'!$D$12,0,10*ROW('Sanitation Data'!D148)),NA())</f>
        <v>#N/A</v>
      </c>
      <c r="AE154" s="205" t="e">
        <f ca="1">+IF(AND(ISNUMBER(OFFSET('Sanitation Data'!$D$13,0,10*ROW('Sanitation Data'!D148))),'Data Summary'!CT154="Yes"),OFFSET('Sanitation Data'!$D$13,0,10*ROW('Sanitation Data'!D148)),NA())</f>
        <v>#N/A</v>
      </c>
      <c r="AF154" s="205" t="e">
        <f ca="1">+IF(AND(ISNUMBER(OFFSET('Sanitation Data'!$E$5,0,10*ROW('Sanitation Data'!E148))),'Data Summary'!CU154="Yes"),100-OFFSET('Sanitation Data'!$E$5,0,10*ROW('Sanitation Data'!E148)),NA())</f>
        <v>#N/A</v>
      </c>
      <c r="AG154" s="205" t="e">
        <f ca="1">+IF(AND(ISNUMBER(OFFSET('Sanitation Data'!$E$7,0,10*ROW('Sanitation Data'!E148))),'Data Summary'!CV154="Yes"),OFFSET('Sanitation Data'!$E$7,0,10*ROW('Sanitation Data'!E148)),NA())</f>
        <v>#N/A</v>
      </c>
      <c r="AH154" s="205" t="e">
        <f ca="1">+IF(AND(ISNUMBER(OFFSET('Sanitation Data'!$E$11,0,10*ROW('Sanitation Data'!E148))),'Data Summary'!CW154="Yes"),OFFSET('Sanitation Data'!$E$11,0,10*ROW('Sanitation Data'!E148)),NA())</f>
        <v>#N/A</v>
      </c>
      <c r="AI154" s="205" t="e">
        <f ca="1">+IF(AND(ISNUMBER(OFFSET('Sanitation Data'!$E$12,0,10*ROW('Sanitation Data'!E148))),'Data Summary'!CX154="Yes"),OFFSET('Sanitation Data'!$E$12,0,10*ROW('Sanitation Data'!E148)),NA())</f>
        <v>#N/A</v>
      </c>
      <c r="AJ154" s="205" t="e">
        <f ca="1">+IF(AND(ISNUMBER(OFFSET('Sanitation Data'!$E$13,0,10*ROW('Sanitation Data'!E148))),'Data Summary'!CY154="Yes"),OFFSET('Sanitation Data'!$E$13,0,10*ROW('Sanitation Data'!E148)),NA())</f>
        <v>#N/A</v>
      </c>
      <c r="AK154" s="205" t="e">
        <f ca="1">+IF(AND(ISNUMBER(OFFSET('Sanitation Data'!$F$5,0,10*ROW('Sanitation Data'!F148))),'Data Summary'!CZ154="Yes"),100-OFFSET('Sanitation Data'!$F$5,0,10*ROW('Sanitation Data'!F148)),NA())</f>
        <v>#N/A</v>
      </c>
      <c r="AL154" s="205" t="e">
        <f ca="1">+IF(AND(ISNUMBER(OFFSET('Sanitation Data'!$F$7,0,10*ROW('Sanitation Data'!F148))),'Data Summary'!DA154="Yes"),OFFSET('Sanitation Data'!$F$7,0,10*ROW('Sanitation Data'!F148)),NA())</f>
        <v>#N/A</v>
      </c>
      <c r="AM154" s="205" t="e">
        <f ca="1">+IF(AND(ISNUMBER(OFFSET('Sanitation Data'!$F$11,0,10*ROW('Sanitation Data'!F148))),'Data Summary'!DB154="Yes"),OFFSET('Sanitation Data'!$F$11,0,10*ROW('Sanitation Data'!F148)),NA())</f>
        <v>#N/A</v>
      </c>
      <c r="AN154" s="205" t="e">
        <f ca="1">+IF(AND(ISNUMBER(OFFSET('Sanitation Data'!$F$12,0,10*ROW('Sanitation Data'!F148))),'Data Summary'!DC154="Yes"),OFFSET('Sanitation Data'!$F$12,0,10*ROW('Sanitation Data'!F148)),NA())</f>
        <v>#N/A</v>
      </c>
      <c r="AO154" s="205" t="e">
        <f ca="1">+IF(AND(ISNUMBER(OFFSET('Sanitation Data'!$F$13,0,10*ROW('Sanitation Data'!F148))),'Data Summary'!DD154="Yes"),OFFSET('Sanitation Data'!$F$13,0,10*ROW('Sanitation Data'!F148)),NA())</f>
        <v>#N/A</v>
      </c>
      <c r="AP154" s="205" t="e">
        <f ca="1">+IF(AND(ISNUMBER(OFFSET('Sanitation Data'!$G$5,0,10*ROW('Sanitation Data'!G148))),'Data Summary'!DE154="Yes"),100-OFFSET('Sanitation Data'!$G$5,0,10*ROW('Sanitation Data'!G148)),NA())</f>
        <v>#N/A</v>
      </c>
      <c r="AQ154" s="205" t="e">
        <f ca="1">+IF(AND(ISNUMBER(OFFSET('Sanitation Data'!$G$7,0,10*ROW('Sanitation Data'!G148))),'Data Summary'!DF154="Yes"),OFFSET('Sanitation Data'!$G$7,0,10*ROW('Sanitation Data'!G148)),NA())</f>
        <v>#N/A</v>
      </c>
      <c r="AR154" s="205" t="e">
        <f ca="1">+IF(AND(ISNUMBER(OFFSET('Sanitation Data'!$G$11,0,10*ROW('Sanitation Data'!G148))),'Data Summary'!DG154="Yes"),OFFSET('Sanitation Data'!$G$11,0,10*ROW('Sanitation Data'!G148)),NA())</f>
        <v>#N/A</v>
      </c>
      <c r="AS154" s="205" t="e">
        <f ca="1">+IF(AND(ISNUMBER(OFFSET('Sanitation Data'!$G$12,0,10*ROW('Sanitation Data'!G148))),'Data Summary'!DH154="Yes"),OFFSET('Sanitation Data'!$G$12,0,10*ROW('Sanitation Data'!G148)),NA())</f>
        <v>#N/A</v>
      </c>
      <c r="AT154" s="205" t="e">
        <f ca="1">+IF(AND(ISNUMBER(OFFSET('Sanitation Data'!$G$13,0,10*ROW('Sanitation Data'!G148))),'Data Summary'!DI154="Yes"),OFFSET('Sanitation Data'!$G$13,0,10*ROW('Sanitation Data'!G148)),NA())</f>
        <v>#N/A</v>
      </c>
      <c r="AU154" s="205" t="e">
        <f ca="1">+IF(AND(ISNUMBER(OFFSET('Sanitation Data'!$H$5,0,10*ROW('Sanitation Data'!H148))),'Data Summary'!DJ154="Yes"),100-OFFSET('Sanitation Data'!$H$5,0,10*ROW('Sanitation Data'!H148)),NA())</f>
        <v>#N/A</v>
      </c>
      <c r="AV154" s="205" t="e">
        <f ca="1">+IF(AND(ISNUMBER(OFFSET('Sanitation Data'!$H$7,0,10*ROW('Sanitation Data'!H148))),'Data Summary'!DK154="Yes"),OFFSET('Sanitation Data'!$H$7,0,10*ROW('Sanitation Data'!H148)),NA())</f>
        <v>#N/A</v>
      </c>
      <c r="AW154" s="205" t="e">
        <f ca="1">+IF(AND(ISNUMBER(OFFSET('Sanitation Data'!$H$11,0,10*ROW('Sanitation Data'!H148))),'Data Summary'!DL154="Yes"),OFFSET('Sanitation Data'!$H$11,0,10*ROW('Sanitation Data'!H148)),NA())</f>
        <v>#N/A</v>
      </c>
      <c r="AX154" s="205" t="e">
        <f ca="1">+IF(AND(ISNUMBER(OFFSET('Sanitation Data'!$H$12,0,10*ROW('Sanitation Data'!H148))),'Data Summary'!DM154="Yes"),OFFSET('Sanitation Data'!$H$12,0,10*ROW('Sanitation Data'!H148)),NA())</f>
        <v>#N/A</v>
      </c>
      <c r="AY154" s="205" t="e">
        <f ca="1">+IF(AND(ISNUMBER(OFFSET('Sanitation Data'!$H$13,0,10*ROW('Sanitation Data'!H148))),'Data Summary'!DN154="Yes"),OFFSET('Sanitation Data'!$H$13,0,10*ROW('Sanitation Data'!H148)),NA())</f>
        <v>#N/A</v>
      </c>
      <c r="AZ154" s="206" t="e">
        <f ca="1">+IF(AND(ISNUMBER(OFFSET('Hygiene Data'!$C$6,0,10*ROW('Hygiene Data'!C148))),'Data Summary'!DO154="Yes"),OFFSET('Hygiene Data'!$C$6,0,10*ROW('Hygiene Data'!C148)),NA())</f>
        <v>#N/A</v>
      </c>
      <c r="BA154" s="206" t="e">
        <f ca="1">+IF(AND(ISNUMBER(OFFSET('Hygiene Data'!$C$8,0,10*ROW('Hygiene Data'!C148))),'Data Summary'!DP154="Yes"),OFFSET('Hygiene Data'!$C$8,0,10*ROW('Hygiene Data'!C148)),NA())</f>
        <v>#N/A</v>
      </c>
      <c r="BB154" s="206" t="e">
        <f ca="1">+IF(AND(ISNUMBER(OFFSET('Hygiene Data'!$C$10,0,10*ROW('Hygiene Data'!C148))),'Data Summary'!DQ154="Yes"),OFFSET('Hygiene Data'!$C$10,0,10*ROW('Hygiene Data'!C148)),NA())</f>
        <v>#N/A</v>
      </c>
      <c r="BC154" s="206" t="e">
        <f ca="1">+IF(AND(ISNUMBER(OFFSET('Hygiene Data'!$D$6,0,10*ROW('Hygiene Data'!D148))),'Data Summary'!DR154="Yes"),OFFSET('Hygiene Data'!$D$6,0,10*ROW('Hygiene Data'!D148)),NA())</f>
        <v>#N/A</v>
      </c>
      <c r="BD154" s="206" t="e">
        <f ca="1">+IF(AND(ISNUMBER(OFFSET('Hygiene Data'!$D$8,0,10*ROW('Hygiene Data'!D148))),'Data Summary'!DS154="Yes"),OFFSET('Hygiene Data'!$D$8,0,10*ROW('Hygiene Data'!D148)),NA())</f>
        <v>#N/A</v>
      </c>
      <c r="BE154" s="206" t="e">
        <f ca="1">+IF(AND(ISNUMBER(OFFSET('Hygiene Data'!$D$10,0,10*ROW('Hygiene Data'!D148))),'Data Summary'!DT154="Yes"),OFFSET('Hygiene Data'!$D$10,0,10*ROW('Hygiene Data'!D148)),NA())</f>
        <v>#N/A</v>
      </c>
      <c r="BF154" s="206" t="e">
        <f ca="1">+IF(AND(ISNUMBER(OFFSET('Hygiene Data'!$E$6,0,10*ROW('Hygiene Data'!E148))),'Data Summary'!DU154="Yes"),OFFSET('Hygiene Data'!$E$6,0,10*ROW('Hygiene Data'!E148)),NA())</f>
        <v>#N/A</v>
      </c>
      <c r="BG154" s="206" t="e">
        <f ca="1">+IF(AND(ISNUMBER(OFFSET('Hygiene Data'!$E$8,0,10*ROW('Hygiene Data'!E148))),'Data Summary'!DV154="Yes"),OFFSET('Hygiene Data'!$E$8,0,10*ROW('Hygiene Data'!E148)),NA())</f>
        <v>#N/A</v>
      </c>
      <c r="BH154" s="206" t="e">
        <f ca="1">+IF(AND(ISNUMBER(OFFSET('Hygiene Data'!$E$10,0,10*ROW('Hygiene Data'!E148))),'Data Summary'!DW154="Yes"),OFFSET('Hygiene Data'!$E$10,0,10*ROW('Hygiene Data'!E148)),NA())</f>
        <v>#N/A</v>
      </c>
      <c r="BI154" s="206" t="e">
        <f ca="1">+IF(AND(ISNUMBER(OFFSET('Hygiene Data'!$F$6,0,10*ROW('Hygiene Data'!F148))),'Data Summary'!DX154="Yes"),OFFSET('Hygiene Data'!$F$6,0,10*ROW('Hygiene Data'!F148)),NA())</f>
        <v>#N/A</v>
      </c>
      <c r="BJ154" s="206" t="e">
        <f ca="1">+IF(AND(ISNUMBER(OFFSET('Hygiene Data'!$F$8,0,10*ROW('Hygiene Data'!F148))),'Data Summary'!DY154="Yes"),OFFSET('Hygiene Data'!$F$8,0,10*ROW('Hygiene Data'!F148)),NA())</f>
        <v>#N/A</v>
      </c>
      <c r="BK154" s="206" t="e">
        <f ca="1">+IF(AND(ISNUMBER(OFFSET('Hygiene Data'!$F$10,0,10*ROW('Hygiene Data'!F148))),'Data Summary'!DZ154="Yes"),OFFSET('Hygiene Data'!$F$10,0,10*ROW('Hygiene Data'!F148)),NA())</f>
        <v>#N/A</v>
      </c>
      <c r="BL154" s="206" t="e">
        <f ca="1">+IF(AND(ISNUMBER(OFFSET('Hygiene Data'!$G$6,0,10*ROW('Hygiene Data'!G148))),'Data Summary'!EA154="Yes"),OFFSET('Hygiene Data'!$G$6,0,10*ROW('Hygiene Data'!G148)),NA())</f>
        <v>#N/A</v>
      </c>
      <c r="BM154" s="206" t="e">
        <f ca="1">+IF(AND(ISNUMBER(OFFSET('Hygiene Data'!$G$8,0,10*ROW('Hygiene Data'!G148))),'Data Summary'!EB154="Yes"),OFFSET('Hygiene Data'!$G$8,0,10*ROW('Hygiene Data'!G148)),NA())</f>
        <v>#N/A</v>
      </c>
      <c r="BN154" s="206" t="e">
        <f ca="1">+IF(AND(ISNUMBER(OFFSET('Hygiene Data'!$G$10,0,10*ROW('Hygiene Data'!G148))),'Data Summary'!EC154="Yes"),OFFSET('Hygiene Data'!$G$10,0,10*ROW('Hygiene Data'!G148)),NA())</f>
        <v>#N/A</v>
      </c>
      <c r="BO154" s="206" t="e">
        <f ca="1">+IF(AND(ISNUMBER(OFFSET('Hygiene Data'!$H$6,0,10*ROW('Hygiene Data'!H148))),'Data Summary'!ED154="Yes"),OFFSET('Hygiene Data'!$H$6,0,10*ROW('Hygiene Data'!H148)),NA())</f>
        <v>#N/A</v>
      </c>
      <c r="BP154" s="206" t="e">
        <f ca="1">+IF(AND(ISNUMBER(OFFSET('Hygiene Data'!$H$8,0,10*ROW('Hygiene Data'!H148))),'Data Summary'!EE154="Yes"),OFFSET('Hygiene Data'!$H$8,0,10*ROW('Hygiene Data'!H148)),NA())</f>
        <v>#N/A</v>
      </c>
      <c r="BQ154" s="206" t="e">
        <f ca="1">+IF(AND(ISNUMBER(OFFSET('Hygiene Data'!$H$10,0,10*ROW('Hygiene Data'!H148))),'Data Summary'!EF154="Yes"),OFFSET('Hygiene Data'!$H$10,0,10*ROW('Hygiene Data'!H148)),NA())</f>
        <v>#N/A</v>
      </c>
    </row>
    <row r="155" spans="1:69" x14ac:dyDescent="0.25">
      <c r="A155" s="59" t="e">
        <f ca="1">+IF(OFFSET('Water Data'!$B$1,0,10*ROW('Water Data'!B149))="",NA(),OFFSET('Water Data'!$B$1,0,10*ROW('Water Data'!B149)))</f>
        <v>#N/A</v>
      </c>
      <c r="B155" s="59" t="e">
        <f ca="1">+IF(OFFSET('Water Data'!$A$3,0,10*ROW('Water Data'!A152))="",NA(),OFFSET('Water Data'!$A$3,0,10*ROW('Water Data'!A152)))</f>
        <v>#N/A</v>
      </c>
      <c r="C155" s="59" t="e">
        <f ca="1">+IF(OFFSET('Water Data'!$C$3,0,10*ROW('Water Data'!C152))="",NA(),OFFSET('Water Data'!$C$3,0,10*ROW('Water Data'!C152)))</f>
        <v>#N/A</v>
      </c>
      <c r="D155" s="433" t="e">
        <f ca="1">+IF(AND(ISNUMBER(OFFSET('Water Data'!$C$5,0,10*ROW('Water Data'!C149))),'Data Summary'!BS155="Yes"),100-OFFSET('Water Data'!$C$5,0,10*ROW('Water Data'!C149)),NA())</f>
        <v>#N/A</v>
      </c>
      <c r="E155" s="433" t="e">
        <f ca="1">+IF(AND(ISNUMBER(OFFSET('Water Data'!$C$7,0,10*ROW('Water Data'!C149))),'Data Summary'!BT155="Yes"),OFFSET('Water Data'!$C$7,0,10*ROW('Water Data'!C149)),NA())</f>
        <v>#N/A</v>
      </c>
      <c r="F155" s="433" t="e">
        <f ca="1">+IF(AND(ISNUMBER(OFFSET('Water Data'!$C$10,0,10*ROW('Water Data'!C149))),'Data Summary'!BU155="Yes"),OFFSET('Water Data'!$C$10,0,10*ROW('Water Data'!C149)),NA())</f>
        <v>#N/A</v>
      </c>
      <c r="G155" s="433" t="e">
        <f ca="1">+IF(AND(ISNUMBER(OFFSET('Water Data'!$D$5,0,10*ROW('Water Data'!D149))),'Data Summary'!BV155="Yes"),100-OFFSET('Water Data'!$D$5,0,10*ROW('Water Data'!D149)),NA())</f>
        <v>#N/A</v>
      </c>
      <c r="H155" s="433" t="e">
        <f ca="1">+IF(AND(ISNUMBER(OFFSET('Water Data'!$D$7,0,10*ROW('Water Data'!D149))),'Data Summary'!BW155="Yes"),OFFSET('Water Data'!$D$7,0,10*ROW('Water Data'!D149)),NA())</f>
        <v>#N/A</v>
      </c>
      <c r="I155" s="433" t="e">
        <f ca="1">+IF(AND(ISNUMBER(OFFSET('Water Data'!$D$10,0,10*ROW('Water Data'!D149))),'Data Summary'!BX155="Yes"),OFFSET('Water Data'!$D$10,0,10*ROW('Water Data'!D149)),NA())</f>
        <v>#N/A</v>
      </c>
      <c r="J155" s="433" t="e">
        <f ca="1">+IF(AND(ISNUMBER(OFFSET('Water Data'!$E$5,0,10*ROW('Water Data'!E149))),'Data Summary'!BY155="Yes"),100-OFFSET('Water Data'!$E$5,0,10*ROW('Water Data'!E149)),NA())</f>
        <v>#N/A</v>
      </c>
      <c r="K155" s="433" t="e">
        <f ca="1">+IF(AND(ISNUMBER(OFFSET('Water Data'!$E$7,0,10*ROW('Water Data'!E149))),'Data Summary'!BZ155="Yes"),OFFSET('Water Data'!$E$7,0,10*ROW('Water Data'!E149)),NA())</f>
        <v>#N/A</v>
      </c>
      <c r="L155" s="433" t="e">
        <f ca="1">+IF(AND(ISNUMBER(OFFSET('Water Data'!$E$10,0,10*ROW('Water Data'!E149))),'Data Summary'!CA155="Yes"),OFFSET('Water Data'!$E$10,0,10*ROW('Water Data'!E149)),NA())</f>
        <v>#N/A</v>
      </c>
      <c r="M155" s="433" t="e">
        <f ca="1">+IF(AND(ISNUMBER(OFFSET('Water Data'!$F$5,0,10*ROW('Water Data'!F149))),'Data Summary'!CB155="Yes"),100-OFFSET('Water Data'!$F$5,0,10*ROW('Water Data'!F149)),NA())</f>
        <v>#N/A</v>
      </c>
      <c r="N155" s="433" t="e">
        <f ca="1">+IF(AND(ISNUMBER(OFFSET('Water Data'!$F$7,0,10*ROW('Water Data'!F149))),'Data Summary'!CC155="Yes"),OFFSET('Water Data'!$F$7,0,10*ROW('Water Data'!F149)),NA())</f>
        <v>#N/A</v>
      </c>
      <c r="O155" s="433" t="e">
        <f ca="1">+IF(AND(ISNUMBER(OFFSET('Water Data'!$F$10,0,10*ROW('Water Data'!F149))),'Data Summary'!CD155="Yes"),OFFSET('Water Data'!$F$10,0,10*ROW('Water Data'!F149)),NA())</f>
        <v>#N/A</v>
      </c>
      <c r="P155" s="433" t="e">
        <f ca="1">+IF(AND(ISNUMBER(OFFSET('Water Data'!$G$5,0,10*ROW('Water Data'!G149))),'Data Summary'!CE155="Yes"),100-OFFSET('Water Data'!$G$5,0,10*ROW('Water Data'!G149)),NA())</f>
        <v>#N/A</v>
      </c>
      <c r="Q155" s="433" t="e">
        <f ca="1">+IF(AND(ISNUMBER(OFFSET('Water Data'!$G$7,0,10*ROW('Water Data'!G149))),'Data Summary'!CF155="Yes"),OFFSET('Water Data'!$G$7,0,10*ROW('Water Data'!G149)),NA())</f>
        <v>#N/A</v>
      </c>
      <c r="R155" s="433" t="e">
        <f ca="1">+IF(AND(ISNUMBER(OFFSET('Water Data'!$G$10,0,10*ROW('Water Data'!G149))),'Data Summary'!CG155="Yes"),OFFSET('Water Data'!$G$10,0,10*ROW('Water Data'!G149)),NA())</f>
        <v>#N/A</v>
      </c>
      <c r="S155" s="433" t="e">
        <f ca="1">+IF(AND(ISNUMBER(OFFSET('Water Data'!$H$5,0,10*ROW('Water Data'!H149))),'Data Summary'!CH155="Yes"),100-OFFSET('Water Data'!$H$5,0,10*ROW('Water Data'!H149)),NA())</f>
        <v>#N/A</v>
      </c>
      <c r="T155" s="433" t="e">
        <f ca="1">+IF(AND(ISNUMBER(OFFSET('Water Data'!$H$7,0,10*ROW('Water Data'!H149))),'Data Summary'!CI155="Yes"),OFFSET('Water Data'!$H$7,0,10*ROW('Water Data'!H149)),NA())</f>
        <v>#N/A</v>
      </c>
      <c r="U155" s="433" t="e">
        <f ca="1">+IF(AND(ISNUMBER(OFFSET('Water Data'!$H$10,0,10*ROW('Water Data'!H149))),'Data Summary'!CJ155="Yes"),OFFSET('Water Data'!$H$10,0,10*ROW('Water Data'!H149)),NA())</f>
        <v>#N/A</v>
      </c>
      <c r="V155" s="205" t="e">
        <f ca="1">+IF(AND(ISNUMBER(OFFSET('Sanitation Data'!$C$5,0,10*ROW('Sanitation Data'!C149))),'Data Summary'!CK155="Yes"),100-OFFSET('Sanitation Data'!$C$5,0,10*ROW('Sanitation Data'!C149)),NA())</f>
        <v>#N/A</v>
      </c>
      <c r="W155" s="205" t="e">
        <f ca="1">+IF(AND(ISNUMBER(OFFSET('Sanitation Data'!$C$7,0,10*ROW('Sanitation Data'!C149))),'Data Summary'!CL155="Yes"),OFFSET('Sanitation Data'!$C$7,0,10*ROW('Sanitation Data'!C149)),NA())</f>
        <v>#N/A</v>
      </c>
      <c r="X155" s="205" t="e">
        <f ca="1">+IF(AND(ISNUMBER(OFFSET('Sanitation Data'!$C$11,0,10*ROW('Sanitation Data'!C149))),'Data Summary'!CM155="Yes"),OFFSET('Sanitation Data'!$C$11,0,10*ROW('Sanitation Data'!C149)),NA())</f>
        <v>#N/A</v>
      </c>
      <c r="Y155" s="205" t="e">
        <f ca="1">+IF(AND(ISNUMBER(OFFSET('Sanitation Data'!$C$12,0,10*ROW('Sanitation Data'!C149))),'Data Summary'!CN155="Yes"),OFFSET('Sanitation Data'!$C$12,0,10*ROW('Sanitation Data'!C149)),NA())</f>
        <v>#N/A</v>
      </c>
      <c r="Z155" s="205" t="e">
        <f ca="1">+IF(AND(ISNUMBER(OFFSET('Sanitation Data'!$C$13,0,10*ROW('Sanitation Data'!C149))),'Data Summary'!CO155="Yes"),OFFSET('Sanitation Data'!$C$13,0,10*ROW('Sanitation Data'!C149)),NA())</f>
        <v>#N/A</v>
      </c>
      <c r="AA155" s="205" t="e">
        <f ca="1">+IF(AND(ISNUMBER(OFFSET('Sanitation Data'!$D$5,0,10*ROW('Sanitation Data'!D149))),'Data Summary'!CP155="Yes"),100-OFFSET('Sanitation Data'!$D$5,0,10*ROW('Sanitation Data'!D149)),NA())</f>
        <v>#N/A</v>
      </c>
      <c r="AB155" s="205" t="e">
        <f ca="1">+IF(AND(ISNUMBER(OFFSET('Sanitation Data'!$D$7,0,10*ROW('Sanitation Data'!D149))),'Data Summary'!CQ155="Yes"),OFFSET('Sanitation Data'!$D$7,0,10*ROW('Sanitation Data'!D149)),NA())</f>
        <v>#N/A</v>
      </c>
      <c r="AC155" s="205" t="e">
        <f ca="1">+IF(AND(ISNUMBER(OFFSET('Sanitation Data'!$D$11,0,10*ROW('Sanitation Data'!D149))),'Data Summary'!CR155="Yes"),OFFSET('Sanitation Data'!$D$11,0,10*ROW('Sanitation Data'!D149)),NA())</f>
        <v>#N/A</v>
      </c>
      <c r="AD155" s="205" t="e">
        <f ca="1">+IF(AND(ISNUMBER(OFFSET('Sanitation Data'!$D$12,0,10*ROW('Sanitation Data'!D149))),'Data Summary'!CS155="Yes"),OFFSET('Sanitation Data'!$D$12,0,10*ROW('Sanitation Data'!D149)),NA())</f>
        <v>#N/A</v>
      </c>
      <c r="AE155" s="205" t="e">
        <f ca="1">+IF(AND(ISNUMBER(OFFSET('Sanitation Data'!$D$13,0,10*ROW('Sanitation Data'!D149))),'Data Summary'!CT155="Yes"),OFFSET('Sanitation Data'!$D$13,0,10*ROW('Sanitation Data'!D149)),NA())</f>
        <v>#N/A</v>
      </c>
      <c r="AF155" s="205" t="e">
        <f ca="1">+IF(AND(ISNUMBER(OFFSET('Sanitation Data'!$E$5,0,10*ROW('Sanitation Data'!E149))),'Data Summary'!CU155="Yes"),100-OFFSET('Sanitation Data'!$E$5,0,10*ROW('Sanitation Data'!E149)),NA())</f>
        <v>#N/A</v>
      </c>
      <c r="AG155" s="205" t="e">
        <f ca="1">+IF(AND(ISNUMBER(OFFSET('Sanitation Data'!$E$7,0,10*ROW('Sanitation Data'!E149))),'Data Summary'!CV155="Yes"),OFFSET('Sanitation Data'!$E$7,0,10*ROW('Sanitation Data'!E149)),NA())</f>
        <v>#N/A</v>
      </c>
      <c r="AH155" s="205" t="e">
        <f ca="1">+IF(AND(ISNUMBER(OFFSET('Sanitation Data'!$E$11,0,10*ROW('Sanitation Data'!E149))),'Data Summary'!CW155="Yes"),OFFSET('Sanitation Data'!$E$11,0,10*ROW('Sanitation Data'!E149)),NA())</f>
        <v>#N/A</v>
      </c>
      <c r="AI155" s="205" t="e">
        <f ca="1">+IF(AND(ISNUMBER(OFFSET('Sanitation Data'!$E$12,0,10*ROW('Sanitation Data'!E149))),'Data Summary'!CX155="Yes"),OFFSET('Sanitation Data'!$E$12,0,10*ROW('Sanitation Data'!E149)),NA())</f>
        <v>#N/A</v>
      </c>
      <c r="AJ155" s="205" t="e">
        <f ca="1">+IF(AND(ISNUMBER(OFFSET('Sanitation Data'!$E$13,0,10*ROW('Sanitation Data'!E149))),'Data Summary'!CY155="Yes"),OFFSET('Sanitation Data'!$E$13,0,10*ROW('Sanitation Data'!E149)),NA())</f>
        <v>#N/A</v>
      </c>
      <c r="AK155" s="205" t="e">
        <f ca="1">+IF(AND(ISNUMBER(OFFSET('Sanitation Data'!$F$5,0,10*ROW('Sanitation Data'!F149))),'Data Summary'!CZ155="Yes"),100-OFFSET('Sanitation Data'!$F$5,0,10*ROW('Sanitation Data'!F149)),NA())</f>
        <v>#N/A</v>
      </c>
      <c r="AL155" s="205" t="e">
        <f ca="1">+IF(AND(ISNUMBER(OFFSET('Sanitation Data'!$F$7,0,10*ROW('Sanitation Data'!F149))),'Data Summary'!DA155="Yes"),OFFSET('Sanitation Data'!$F$7,0,10*ROW('Sanitation Data'!F149)),NA())</f>
        <v>#N/A</v>
      </c>
      <c r="AM155" s="205" t="e">
        <f ca="1">+IF(AND(ISNUMBER(OFFSET('Sanitation Data'!$F$11,0,10*ROW('Sanitation Data'!F149))),'Data Summary'!DB155="Yes"),OFFSET('Sanitation Data'!$F$11,0,10*ROW('Sanitation Data'!F149)),NA())</f>
        <v>#N/A</v>
      </c>
      <c r="AN155" s="205" t="e">
        <f ca="1">+IF(AND(ISNUMBER(OFFSET('Sanitation Data'!$F$12,0,10*ROW('Sanitation Data'!F149))),'Data Summary'!DC155="Yes"),OFFSET('Sanitation Data'!$F$12,0,10*ROW('Sanitation Data'!F149)),NA())</f>
        <v>#N/A</v>
      </c>
      <c r="AO155" s="205" t="e">
        <f ca="1">+IF(AND(ISNUMBER(OFFSET('Sanitation Data'!$F$13,0,10*ROW('Sanitation Data'!F149))),'Data Summary'!DD155="Yes"),OFFSET('Sanitation Data'!$F$13,0,10*ROW('Sanitation Data'!F149)),NA())</f>
        <v>#N/A</v>
      </c>
      <c r="AP155" s="205" t="e">
        <f ca="1">+IF(AND(ISNUMBER(OFFSET('Sanitation Data'!$G$5,0,10*ROW('Sanitation Data'!G149))),'Data Summary'!DE155="Yes"),100-OFFSET('Sanitation Data'!$G$5,0,10*ROW('Sanitation Data'!G149)),NA())</f>
        <v>#N/A</v>
      </c>
      <c r="AQ155" s="205" t="e">
        <f ca="1">+IF(AND(ISNUMBER(OFFSET('Sanitation Data'!$G$7,0,10*ROW('Sanitation Data'!G149))),'Data Summary'!DF155="Yes"),OFFSET('Sanitation Data'!$G$7,0,10*ROW('Sanitation Data'!G149)),NA())</f>
        <v>#N/A</v>
      </c>
      <c r="AR155" s="205" t="e">
        <f ca="1">+IF(AND(ISNUMBER(OFFSET('Sanitation Data'!$G$11,0,10*ROW('Sanitation Data'!G149))),'Data Summary'!DG155="Yes"),OFFSET('Sanitation Data'!$G$11,0,10*ROW('Sanitation Data'!G149)),NA())</f>
        <v>#N/A</v>
      </c>
      <c r="AS155" s="205" t="e">
        <f ca="1">+IF(AND(ISNUMBER(OFFSET('Sanitation Data'!$G$12,0,10*ROW('Sanitation Data'!G149))),'Data Summary'!DH155="Yes"),OFFSET('Sanitation Data'!$G$12,0,10*ROW('Sanitation Data'!G149)),NA())</f>
        <v>#N/A</v>
      </c>
      <c r="AT155" s="205" t="e">
        <f ca="1">+IF(AND(ISNUMBER(OFFSET('Sanitation Data'!$G$13,0,10*ROW('Sanitation Data'!G149))),'Data Summary'!DI155="Yes"),OFFSET('Sanitation Data'!$G$13,0,10*ROW('Sanitation Data'!G149)),NA())</f>
        <v>#N/A</v>
      </c>
      <c r="AU155" s="205" t="e">
        <f ca="1">+IF(AND(ISNUMBER(OFFSET('Sanitation Data'!$H$5,0,10*ROW('Sanitation Data'!H149))),'Data Summary'!DJ155="Yes"),100-OFFSET('Sanitation Data'!$H$5,0,10*ROW('Sanitation Data'!H149)),NA())</f>
        <v>#N/A</v>
      </c>
      <c r="AV155" s="205" t="e">
        <f ca="1">+IF(AND(ISNUMBER(OFFSET('Sanitation Data'!$H$7,0,10*ROW('Sanitation Data'!H149))),'Data Summary'!DK155="Yes"),OFFSET('Sanitation Data'!$H$7,0,10*ROW('Sanitation Data'!H149)),NA())</f>
        <v>#N/A</v>
      </c>
      <c r="AW155" s="205" t="e">
        <f ca="1">+IF(AND(ISNUMBER(OFFSET('Sanitation Data'!$H$11,0,10*ROW('Sanitation Data'!H149))),'Data Summary'!DL155="Yes"),OFFSET('Sanitation Data'!$H$11,0,10*ROW('Sanitation Data'!H149)),NA())</f>
        <v>#N/A</v>
      </c>
      <c r="AX155" s="205" t="e">
        <f ca="1">+IF(AND(ISNUMBER(OFFSET('Sanitation Data'!$H$12,0,10*ROW('Sanitation Data'!H149))),'Data Summary'!DM155="Yes"),OFFSET('Sanitation Data'!$H$12,0,10*ROW('Sanitation Data'!H149)),NA())</f>
        <v>#N/A</v>
      </c>
      <c r="AY155" s="205" t="e">
        <f ca="1">+IF(AND(ISNUMBER(OFFSET('Sanitation Data'!$H$13,0,10*ROW('Sanitation Data'!H149))),'Data Summary'!DN155="Yes"),OFFSET('Sanitation Data'!$H$13,0,10*ROW('Sanitation Data'!H149)),NA())</f>
        <v>#N/A</v>
      </c>
      <c r="AZ155" s="206" t="e">
        <f ca="1">+IF(AND(ISNUMBER(OFFSET('Hygiene Data'!$C$6,0,10*ROW('Hygiene Data'!C149))),'Data Summary'!DO155="Yes"),OFFSET('Hygiene Data'!$C$6,0,10*ROW('Hygiene Data'!C149)),NA())</f>
        <v>#N/A</v>
      </c>
      <c r="BA155" s="206" t="e">
        <f ca="1">+IF(AND(ISNUMBER(OFFSET('Hygiene Data'!$C$8,0,10*ROW('Hygiene Data'!C149))),'Data Summary'!DP155="Yes"),OFFSET('Hygiene Data'!$C$8,0,10*ROW('Hygiene Data'!C149)),NA())</f>
        <v>#N/A</v>
      </c>
      <c r="BB155" s="206" t="e">
        <f ca="1">+IF(AND(ISNUMBER(OFFSET('Hygiene Data'!$C$10,0,10*ROW('Hygiene Data'!C149))),'Data Summary'!DQ155="Yes"),OFFSET('Hygiene Data'!$C$10,0,10*ROW('Hygiene Data'!C149)),NA())</f>
        <v>#N/A</v>
      </c>
      <c r="BC155" s="206" t="e">
        <f ca="1">+IF(AND(ISNUMBER(OFFSET('Hygiene Data'!$D$6,0,10*ROW('Hygiene Data'!D149))),'Data Summary'!DR155="Yes"),OFFSET('Hygiene Data'!$D$6,0,10*ROW('Hygiene Data'!D149)),NA())</f>
        <v>#N/A</v>
      </c>
      <c r="BD155" s="206" t="e">
        <f ca="1">+IF(AND(ISNUMBER(OFFSET('Hygiene Data'!$D$8,0,10*ROW('Hygiene Data'!D149))),'Data Summary'!DS155="Yes"),OFFSET('Hygiene Data'!$D$8,0,10*ROW('Hygiene Data'!D149)),NA())</f>
        <v>#N/A</v>
      </c>
      <c r="BE155" s="206" t="e">
        <f ca="1">+IF(AND(ISNUMBER(OFFSET('Hygiene Data'!$D$10,0,10*ROW('Hygiene Data'!D149))),'Data Summary'!DT155="Yes"),OFFSET('Hygiene Data'!$D$10,0,10*ROW('Hygiene Data'!D149)),NA())</f>
        <v>#N/A</v>
      </c>
      <c r="BF155" s="206" t="e">
        <f ca="1">+IF(AND(ISNUMBER(OFFSET('Hygiene Data'!$E$6,0,10*ROW('Hygiene Data'!E149))),'Data Summary'!DU155="Yes"),OFFSET('Hygiene Data'!$E$6,0,10*ROW('Hygiene Data'!E149)),NA())</f>
        <v>#N/A</v>
      </c>
      <c r="BG155" s="206" t="e">
        <f ca="1">+IF(AND(ISNUMBER(OFFSET('Hygiene Data'!$E$8,0,10*ROW('Hygiene Data'!E149))),'Data Summary'!DV155="Yes"),OFFSET('Hygiene Data'!$E$8,0,10*ROW('Hygiene Data'!E149)),NA())</f>
        <v>#N/A</v>
      </c>
      <c r="BH155" s="206" t="e">
        <f ca="1">+IF(AND(ISNUMBER(OFFSET('Hygiene Data'!$E$10,0,10*ROW('Hygiene Data'!E149))),'Data Summary'!DW155="Yes"),OFFSET('Hygiene Data'!$E$10,0,10*ROW('Hygiene Data'!E149)),NA())</f>
        <v>#N/A</v>
      </c>
      <c r="BI155" s="206" t="e">
        <f ca="1">+IF(AND(ISNUMBER(OFFSET('Hygiene Data'!$F$6,0,10*ROW('Hygiene Data'!F149))),'Data Summary'!DX155="Yes"),OFFSET('Hygiene Data'!$F$6,0,10*ROW('Hygiene Data'!F149)),NA())</f>
        <v>#N/A</v>
      </c>
      <c r="BJ155" s="206" t="e">
        <f ca="1">+IF(AND(ISNUMBER(OFFSET('Hygiene Data'!$F$8,0,10*ROW('Hygiene Data'!F149))),'Data Summary'!DY155="Yes"),OFFSET('Hygiene Data'!$F$8,0,10*ROW('Hygiene Data'!F149)),NA())</f>
        <v>#N/A</v>
      </c>
      <c r="BK155" s="206" t="e">
        <f ca="1">+IF(AND(ISNUMBER(OFFSET('Hygiene Data'!$F$10,0,10*ROW('Hygiene Data'!F149))),'Data Summary'!DZ155="Yes"),OFFSET('Hygiene Data'!$F$10,0,10*ROW('Hygiene Data'!F149)),NA())</f>
        <v>#N/A</v>
      </c>
      <c r="BL155" s="206" t="e">
        <f ca="1">+IF(AND(ISNUMBER(OFFSET('Hygiene Data'!$G$6,0,10*ROW('Hygiene Data'!G149))),'Data Summary'!EA155="Yes"),OFFSET('Hygiene Data'!$G$6,0,10*ROW('Hygiene Data'!G149)),NA())</f>
        <v>#N/A</v>
      </c>
      <c r="BM155" s="206" t="e">
        <f ca="1">+IF(AND(ISNUMBER(OFFSET('Hygiene Data'!$G$8,0,10*ROW('Hygiene Data'!G149))),'Data Summary'!EB155="Yes"),OFFSET('Hygiene Data'!$G$8,0,10*ROW('Hygiene Data'!G149)),NA())</f>
        <v>#N/A</v>
      </c>
      <c r="BN155" s="206" t="e">
        <f ca="1">+IF(AND(ISNUMBER(OFFSET('Hygiene Data'!$G$10,0,10*ROW('Hygiene Data'!G149))),'Data Summary'!EC155="Yes"),OFFSET('Hygiene Data'!$G$10,0,10*ROW('Hygiene Data'!G149)),NA())</f>
        <v>#N/A</v>
      </c>
      <c r="BO155" s="206" t="e">
        <f ca="1">+IF(AND(ISNUMBER(OFFSET('Hygiene Data'!$H$6,0,10*ROW('Hygiene Data'!H149))),'Data Summary'!ED155="Yes"),OFFSET('Hygiene Data'!$H$6,0,10*ROW('Hygiene Data'!H149)),NA())</f>
        <v>#N/A</v>
      </c>
      <c r="BP155" s="206" t="e">
        <f ca="1">+IF(AND(ISNUMBER(OFFSET('Hygiene Data'!$H$8,0,10*ROW('Hygiene Data'!H149))),'Data Summary'!EE155="Yes"),OFFSET('Hygiene Data'!$H$8,0,10*ROW('Hygiene Data'!H149)),NA())</f>
        <v>#N/A</v>
      </c>
      <c r="BQ155" s="206" t="e">
        <f ca="1">+IF(AND(ISNUMBER(OFFSET('Hygiene Data'!$H$10,0,10*ROW('Hygiene Data'!H149))),'Data Summary'!EF155="Yes"),OFFSET('Hygiene Data'!$H$10,0,10*ROW('Hygiene Data'!H149)),NA())</f>
        <v>#N/A</v>
      </c>
    </row>
    <row r="156" spans="1:69" x14ac:dyDescent="0.25">
      <c r="A156" s="59" t="e">
        <f ca="1">+IF(OFFSET('Water Data'!$B$1,0,10*ROW('Water Data'!B150))="",NA(),OFFSET('Water Data'!$B$1,0,10*ROW('Water Data'!B150)))</f>
        <v>#N/A</v>
      </c>
      <c r="B156" s="59" t="e">
        <f ca="1">+IF(OFFSET('Water Data'!$A$3,0,10*ROW('Water Data'!A153))="",NA(),OFFSET('Water Data'!$A$3,0,10*ROW('Water Data'!A153)))</f>
        <v>#N/A</v>
      </c>
      <c r="C156" s="59" t="e">
        <f ca="1">+IF(OFFSET('Water Data'!$C$3,0,10*ROW('Water Data'!C153))="",NA(),OFFSET('Water Data'!$C$3,0,10*ROW('Water Data'!C153)))</f>
        <v>#N/A</v>
      </c>
      <c r="D156" s="433" t="e">
        <f ca="1">+IF(AND(ISNUMBER(OFFSET('Water Data'!$C$5,0,10*ROW('Water Data'!C150))),'Data Summary'!BS156="Yes"),100-OFFSET('Water Data'!$C$5,0,10*ROW('Water Data'!C150)),NA())</f>
        <v>#N/A</v>
      </c>
      <c r="E156" s="433" t="e">
        <f ca="1">+IF(AND(ISNUMBER(OFFSET('Water Data'!$C$7,0,10*ROW('Water Data'!C150))),'Data Summary'!BT156="Yes"),OFFSET('Water Data'!$C$7,0,10*ROW('Water Data'!C150)),NA())</f>
        <v>#N/A</v>
      </c>
      <c r="F156" s="433" t="e">
        <f ca="1">+IF(AND(ISNUMBER(OFFSET('Water Data'!$C$10,0,10*ROW('Water Data'!C150))),'Data Summary'!BU156="Yes"),OFFSET('Water Data'!$C$10,0,10*ROW('Water Data'!C150)),NA())</f>
        <v>#N/A</v>
      </c>
      <c r="G156" s="433" t="e">
        <f ca="1">+IF(AND(ISNUMBER(OFFSET('Water Data'!$D$5,0,10*ROW('Water Data'!D150))),'Data Summary'!BV156="Yes"),100-OFFSET('Water Data'!$D$5,0,10*ROW('Water Data'!D150)),NA())</f>
        <v>#N/A</v>
      </c>
      <c r="H156" s="433" t="e">
        <f ca="1">+IF(AND(ISNUMBER(OFFSET('Water Data'!$D$7,0,10*ROW('Water Data'!D150))),'Data Summary'!BW156="Yes"),OFFSET('Water Data'!$D$7,0,10*ROW('Water Data'!D150)),NA())</f>
        <v>#N/A</v>
      </c>
      <c r="I156" s="433" t="e">
        <f ca="1">+IF(AND(ISNUMBER(OFFSET('Water Data'!$D$10,0,10*ROW('Water Data'!D150))),'Data Summary'!BX156="Yes"),OFFSET('Water Data'!$D$10,0,10*ROW('Water Data'!D150)),NA())</f>
        <v>#N/A</v>
      </c>
      <c r="J156" s="433" t="e">
        <f ca="1">+IF(AND(ISNUMBER(OFFSET('Water Data'!$E$5,0,10*ROW('Water Data'!E150))),'Data Summary'!BY156="Yes"),100-OFFSET('Water Data'!$E$5,0,10*ROW('Water Data'!E150)),NA())</f>
        <v>#N/A</v>
      </c>
      <c r="K156" s="433" t="e">
        <f ca="1">+IF(AND(ISNUMBER(OFFSET('Water Data'!$E$7,0,10*ROW('Water Data'!E150))),'Data Summary'!BZ156="Yes"),OFFSET('Water Data'!$E$7,0,10*ROW('Water Data'!E150)),NA())</f>
        <v>#N/A</v>
      </c>
      <c r="L156" s="433" t="e">
        <f ca="1">+IF(AND(ISNUMBER(OFFSET('Water Data'!$E$10,0,10*ROW('Water Data'!E150))),'Data Summary'!CA156="Yes"),OFFSET('Water Data'!$E$10,0,10*ROW('Water Data'!E150)),NA())</f>
        <v>#N/A</v>
      </c>
      <c r="M156" s="433" t="e">
        <f ca="1">+IF(AND(ISNUMBER(OFFSET('Water Data'!$F$5,0,10*ROW('Water Data'!F150))),'Data Summary'!CB156="Yes"),100-OFFSET('Water Data'!$F$5,0,10*ROW('Water Data'!F150)),NA())</f>
        <v>#N/A</v>
      </c>
      <c r="N156" s="433" t="e">
        <f ca="1">+IF(AND(ISNUMBER(OFFSET('Water Data'!$F$7,0,10*ROW('Water Data'!F150))),'Data Summary'!CC156="Yes"),OFFSET('Water Data'!$F$7,0,10*ROW('Water Data'!F150)),NA())</f>
        <v>#N/A</v>
      </c>
      <c r="O156" s="433" t="e">
        <f ca="1">+IF(AND(ISNUMBER(OFFSET('Water Data'!$F$10,0,10*ROW('Water Data'!F150))),'Data Summary'!CD156="Yes"),OFFSET('Water Data'!$F$10,0,10*ROW('Water Data'!F150)),NA())</f>
        <v>#N/A</v>
      </c>
      <c r="P156" s="433" t="e">
        <f ca="1">+IF(AND(ISNUMBER(OFFSET('Water Data'!$G$5,0,10*ROW('Water Data'!G150))),'Data Summary'!CE156="Yes"),100-OFFSET('Water Data'!$G$5,0,10*ROW('Water Data'!G150)),NA())</f>
        <v>#N/A</v>
      </c>
      <c r="Q156" s="433" t="e">
        <f ca="1">+IF(AND(ISNUMBER(OFFSET('Water Data'!$G$7,0,10*ROW('Water Data'!G150))),'Data Summary'!CF156="Yes"),OFFSET('Water Data'!$G$7,0,10*ROW('Water Data'!G150)),NA())</f>
        <v>#N/A</v>
      </c>
      <c r="R156" s="433" t="e">
        <f ca="1">+IF(AND(ISNUMBER(OFFSET('Water Data'!$G$10,0,10*ROW('Water Data'!G150))),'Data Summary'!CG156="Yes"),OFFSET('Water Data'!$G$10,0,10*ROW('Water Data'!G150)),NA())</f>
        <v>#N/A</v>
      </c>
      <c r="S156" s="433" t="e">
        <f ca="1">+IF(AND(ISNUMBER(OFFSET('Water Data'!$H$5,0,10*ROW('Water Data'!H150))),'Data Summary'!CH156="Yes"),100-OFFSET('Water Data'!$H$5,0,10*ROW('Water Data'!H150)),NA())</f>
        <v>#N/A</v>
      </c>
      <c r="T156" s="433" t="e">
        <f ca="1">+IF(AND(ISNUMBER(OFFSET('Water Data'!$H$7,0,10*ROW('Water Data'!H150))),'Data Summary'!CI156="Yes"),OFFSET('Water Data'!$H$7,0,10*ROW('Water Data'!H150)),NA())</f>
        <v>#N/A</v>
      </c>
      <c r="U156" s="433" t="e">
        <f ca="1">+IF(AND(ISNUMBER(OFFSET('Water Data'!$H$10,0,10*ROW('Water Data'!H150))),'Data Summary'!CJ156="Yes"),OFFSET('Water Data'!$H$10,0,10*ROW('Water Data'!H150)),NA())</f>
        <v>#N/A</v>
      </c>
      <c r="V156" s="205" t="e">
        <f ca="1">+IF(AND(ISNUMBER(OFFSET('Sanitation Data'!$C$5,0,10*ROW('Sanitation Data'!C150))),'Data Summary'!CK156="Yes"),100-OFFSET('Sanitation Data'!$C$5,0,10*ROW('Sanitation Data'!C150)),NA())</f>
        <v>#N/A</v>
      </c>
      <c r="W156" s="205" t="e">
        <f ca="1">+IF(AND(ISNUMBER(OFFSET('Sanitation Data'!$C$7,0,10*ROW('Sanitation Data'!C150))),'Data Summary'!CL156="Yes"),OFFSET('Sanitation Data'!$C$7,0,10*ROW('Sanitation Data'!C150)),NA())</f>
        <v>#N/A</v>
      </c>
      <c r="X156" s="205" t="e">
        <f ca="1">+IF(AND(ISNUMBER(OFFSET('Sanitation Data'!$C$11,0,10*ROW('Sanitation Data'!C150))),'Data Summary'!CM156="Yes"),OFFSET('Sanitation Data'!$C$11,0,10*ROW('Sanitation Data'!C150)),NA())</f>
        <v>#N/A</v>
      </c>
      <c r="Y156" s="205" t="e">
        <f ca="1">+IF(AND(ISNUMBER(OFFSET('Sanitation Data'!$C$12,0,10*ROW('Sanitation Data'!C150))),'Data Summary'!CN156="Yes"),OFFSET('Sanitation Data'!$C$12,0,10*ROW('Sanitation Data'!C150)),NA())</f>
        <v>#N/A</v>
      </c>
      <c r="Z156" s="205" t="e">
        <f ca="1">+IF(AND(ISNUMBER(OFFSET('Sanitation Data'!$C$13,0,10*ROW('Sanitation Data'!C150))),'Data Summary'!CO156="Yes"),OFFSET('Sanitation Data'!$C$13,0,10*ROW('Sanitation Data'!C150)),NA())</f>
        <v>#N/A</v>
      </c>
      <c r="AA156" s="205" t="e">
        <f ca="1">+IF(AND(ISNUMBER(OFFSET('Sanitation Data'!$D$5,0,10*ROW('Sanitation Data'!D150))),'Data Summary'!CP156="Yes"),100-OFFSET('Sanitation Data'!$D$5,0,10*ROW('Sanitation Data'!D150)),NA())</f>
        <v>#N/A</v>
      </c>
      <c r="AB156" s="205" t="e">
        <f ca="1">+IF(AND(ISNUMBER(OFFSET('Sanitation Data'!$D$7,0,10*ROW('Sanitation Data'!D150))),'Data Summary'!CQ156="Yes"),OFFSET('Sanitation Data'!$D$7,0,10*ROW('Sanitation Data'!D150)),NA())</f>
        <v>#N/A</v>
      </c>
      <c r="AC156" s="205" t="e">
        <f ca="1">+IF(AND(ISNUMBER(OFFSET('Sanitation Data'!$D$11,0,10*ROW('Sanitation Data'!D150))),'Data Summary'!CR156="Yes"),OFFSET('Sanitation Data'!$D$11,0,10*ROW('Sanitation Data'!D150)),NA())</f>
        <v>#N/A</v>
      </c>
      <c r="AD156" s="205" t="e">
        <f ca="1">+IF(AND(ISNUMBER(OFFSET('Sanitation Data'!$D$12,0,10*ROW('Sanitation Data'!D150))),'Data Summary'!CS156="Yes"),OFFSET('Sanitation Data'!$D$12,0,10*ROW('Sanitation Data'!D150)),NA())</f>
        <v>#N/A</v>
      </c>
      <c r="AE156" s="205" t="e">
        <f ca="1">+IF(AND(ISNUMBER(OFFSET('Sanitation Data'!$D$13,0,10*ROW('Sanitation Data'!D150))),'Data Summary'!CT156="Yes"),OFFSET('Sanitation Data'!$D$13,0,10*ROW('Sanitation Data'!D150)),NA())</f>
        <v>#N/A</v>
      </c>
      <c r="AF156" s="205" t="e">
        <f ca="1">+IF(AND(ISNUMBER(OFFSET('Sanitation Data'!$E$5,0,10*ROW('Sanitation Data'!E150))),'Data Summary'!CU156="Yes"),100-OFFSET('Sanitation Data'!$E$5,0,10*ROW('Sanitation Data'!E150)),NA())</f>
        <v>#N/A</v>
      </c>
      <c r="AG156" s="205" t="e">
        <f ca="1">+IF(AND(ISNUMBER(OFFSET('Sanitation Data'!$E$7,0,10*ROW('Sanitation Data'!E150))),'Data Summary'!CV156="Yes"),OFFSET('Sanitation Data'!$E$7,0,10*ROW('Sanitation Data'!E150)),NA())</f>
        <v>#N/A</v>
      </c>
      <c r="AH156" s="205" t="e">
        <f ca="1">+IF(AND(ISNUMBER(OFFSET('Sanitation Data'!$E$11,0,10*ROW('Sanitation Data'!E150))),'Data Summary'!CW156="Yes"),OFFSET('Sanitation Data'!$E$11,0,10*ROW('Sanitation Data'!E150)),NA())</f>
        <v>#N/A</v>
      </c>
      <c r="AI156" s="205" t="e">
        <f ca="1">+IF(AND(ISNUMBER(OFFSET('Sanitation Data'!$E$12,0,10*ROW('Sanitation Data'!E150))),'Data Summary'!CX156="Yes"),OFFSET('Sanitation Data'!$E$12,0,10*ROW('Sanitation Data'!E150)),NA())</f>
        <v>#N/A</v>
      </c>
      <c r="AJ156" s="205" t="e">
        <f ca="1">+IF(AND(ISNUMBER(OFFSET('Sanitation Data'!$E$13,0,10*ROW('Sanitation Data'!E150))),'Data Summary'!CY156="Yes"),OFFSET('Sanitation Data'!$E$13,0,10*ROW('Sanitation Data'!E150)),NA())</f>
        <v>#N/A</v>
      </c>
      <c r="AK156" s="205" t="e">
        <f ca="1">+IF(AND(ISNUMBER(OFFSET('Sanitation Data'!$F$5,0,10*ROW('Sanitation Data'!F150))),'Data Summary'!CZ156="Yes"),100-OFFSET('Sanitation Data'!$F$5,0,10*ROW('Sanitation Data'!F150)),NA())</f>
        <v>#N/A</v>
      </c>
      <c r="AL156" s="205" t="e">
        <f ca="1">+IF(AND(ISNUMBER(OFFSET('Sanitation Data'!$F$7,0,10*ROW('Sanitation Data'!F150))),'Data Summary'!DA156="Yes"),OFFSET('Sanitation Data'!$F$7,0,10*ROW('Sanitation Data'!F150)),NA())</f>
        <v>#N/A</v>
      </c>
      <c r="AM156" s="205" t="e">
        <f ca="1">+IF(AND(ISNUMBER(OFFSET('Sanitation Data'!$F$11,0,10*ROW('Sanitation Data'!F150))),'Data Summary'!DB156="Yes"),OFFSET('Sanitation Data'!$F$11,0,10*ROW('Sanitation Data'!F150)),NA())</f>
        <v>#N/A</v>
      </c>
      <c r="AN156" s="205" t="e">
        <f ca="1">+IF(AND(ISNUMBER(OFFSET('Sanitation Data'!$F$12,0,10*ROW('Sanitation Data'!F150))),'Data Summary'!DC156="Yes"),OFFSET('Sanitation Data'!$F$12,0,10*ROW('Sanitation Data'!F150)),NA())</f>
        <v>#N/A</v>
      </c>
      <c r="AO156" s="205" t="e">
        <f ca="1">+IF(AND(ISNUMBER(OFFSET('Sanitation Data'!$F$13,0,10*ROW('Sanitation Data'!F150))),'Data Summary'!DD156="Yes"),OFFSET('Sanitation Data'!$F$13,0,10*ROW('Sanitation Data'!F150)),NA())</f>
        <v>#N/A</v>
      </c>
      <c r="AP156" s="205" t="e">
        <f ca="1">+IF(AND(ISNUMBER(OFFSET('Sanitation Data'!$G$5,0,10*ROW('Sanitation Data'!G150))),'Data Summary'!DE156="Yes"),100-OFFSET('Sanitation Data'!$G$5,0,10*ROW('Sanitation Data'!G150)),NA())</f>
        <v>#N/A</v>
      </c>
      <c r="AQ156" s="205" t="e">
        <f ca="1">+IF(AND(ISNUMBER(OFFSET('Sanitation Data'!$G$7,0,10*ROW('Sanitation Data'!G150))),'Data Summary'!DF156="Yes"),OFFSET('Sanitation Data'!$G$7,0,10*ROW('Sanitation Data'!G150)),NA())</f>
        <v>#N/A</v>
      </c>
      <c r="AR156" s="205" t="e">
        <f ca="1">+IF(AND(ISNUMBER(OFFSET('Sanitation Data'!$G$11,0,10*ROW('Sanitation Data'!G150))),'Data Summary'!DG156="Yes"),OFFSET('Sanitation Data'!$G$11,0,10*ROW('Sanitation Data'!G150)),NA())</f>
        <v>#N/A</v>
      </c>
      <c r="AS156" s="205" t="e">
        <f ca="1">+IF(AND(ISNUMBER(OFFSET('Sanitation Data'!$G$12,0,10*ROW('Sanitation Data'!G150))),'Data Summary'!DH156="Yes"),OFFSET('Sanitation Data'!$G$12,0,10*ROW('Sanitation Data'!G150)),NA())</f>
        <v>#N/A</v>
      </c>
      <c r="AT156" s="205" t="e">
        <f ca="1">+IF(AND(ISNUMBER(OFFSET('Sanitation Data'!$G$13,0,10*ROW('Sanitation Data'!G150))),'Data Summary'!DI156="Yes"),OFFSET('Sanitation Data'!$G$13,0,10*ROW('Sanitation Data'!G150)),NA())</f>
        <v>#N/A</v>
      </c>
      <c r="AU156" s="205" t="e">
        <f ca="1">+IF(AND(ISNUMBER(OFFSET('Sanitation Data'!$H$5,0,10*ROW('Sanitation Data'!H150))),'Data Summary'!DJ156="Yes"),100-OFFSET('Sanitation Data'!$H$5,0,10*ROW('Sanitation Data'!H150)),NA())</f>
        <v>#N/A</v>
      </c>
      <c r="AV156" s="205" t="e">
        <f ca="1">+IF(AND(ISNUMBER(OFFSET('Sanitation Data'!$H$7,0,10*ROW('Sanitation Data'!H150))),'Data Summary'!DK156="Yes"),OFFSET('Sanitation Data'!$H$7,0,10*ROW('Sanitation Data'!H150)),NA())</f>
        <v>#N/A</v>
      </c>
      <c r="AW156" s="205" t="e">
        <f ca="1">+IF(AND(ISNUMBER(OFFSET('Sanitation Data'!$H$11,0,10*ROW('Sanitation Data'!H150))),'Data Summary'!DL156="Yes"),OFFSET('Sanitation Data'!$H$11,0,10*ROW('Sanitation Data'!H150)),NA())</f>
        <v>#N/A</v>
      </c>
      <c r="AX156" s="205" t="e">
        <f ca="1">+IF(AND(ISNUMBER(OFFSET('Sanitation Data'!$H$12,0,10*ROW('Sanitation Data'!H150))),'Data Summary'!DM156="Yes"),OFFSET('Sanitation Data'!$H$12,0,10*ROW('Sanitation Data'!H150)),NA())</f>
        <v>#N/A</v>
      </c>
      <c r="AY156" s="205" t="e">
        <f ca="1">+IF(AND(ISNUMBER(OFFSET('Sanitation Data'!$H$13,0,10*ROW('Sanitation Data'!H150))),'Data Summary'!DN156="Yes"),OFFSET('Sanitation Data'!$H$13,0,10*ROW('Sanitation Data'!H150)),NA())</f>
        <v>#N/A</v>
      </c>
      <c r="AZ156" s="206" t="e">
        <f ca="1">+IF(AND(ISNUMBER(OFFSET('Hygiene Data'!$C$6,0,10*ROW('Hygiene Data'!C150))),'Data Summary'!DO156="Yes"),OFFSET('Hygiene Data'!$C$6,0,10*ROW('Hygiene Data'!C150)),NA())</f>
        <v>#N/A</v>
      </c>
      <c r="BA156" s="206" t="e">
        <f ca="1">+IF(AND(ISNUMBER(OFFSET('Hygiene Data'!$C$8,0,10*ROW('Hygiene Data'!C150))),'Data Summary'!DP156="Yes"),OFFSET('Hygiene Data'!$C$8,0,10*ROW('Hygiene Data'!C150)),NA())</f>
        <v>#N/A</v>
      </c>
      <c r="BB156" s="206" t="e">
        <f ca="1">+IF(AND(ISNUMBER(OFFSET('Hygiene Data'!$C$10,0,10*ROW('Hygiene Data'!C150))),'Data Summary'!DQ156="Yes"),OFFSET('Hygiene Data'!$C$10,0,10*ROW('Hygiene Data'!C150)),NA())</f>
        <v>#N/A</v>
      </c>
      <c r="BC156" s="206" t="e">
        <f ca="1">+IF(AND(ISNUMBER(OFFSET('Hygiene Data'!$D$6,0,10*ROW('Hygiene Data'!D150))),'Data Summary'!DR156="Yes"),OFFSET('Hygiene Data'!$D$6,0,10*ROW('Hygiene Data'!D150)),NA())</f>
        <v>#N/A</v>
      </c>
      <c r="BD156" s="206" t="e">
        <f ca="1">+IF(AND(ISNUMBER(OFFSET('Hygiene Data'!$D$8,0,10*ROW('Hygiene Data'!D150))),'Data Summary'!DS156="Yes"),OFFSET('Hygiene Data'!$D$8,0,10*ROW('Hygiene Data'!D150)),NA())</f>
        <v>#N/A</v>
      </c>
      <c r="BE156" s="206" t="e">
        <f ca="1">+IF(AND(ISNUMBER(OFFSET('Hygiene Data'!$D$10,0,10*ROW('Hygiene Data'!D150))),'Data Summary'!DT156="Yes"),OFFSET('Hygiene Data'!$D$10,0,10*ROW('Hygiene Data'!D150)),NA())</f>
        <v>#N/A</v>
      </c>
      <c r="BF156" s="206" t="e">
        <f ca="1">+IF(AND(ISNUMBER(OFFSET('Hygiene Data'!$E$6,0,10*ROW('Hygiene Data'!E150))),'Data Summary'!DU156="Yes"),OFFSET('Hygiene Data'!$E$6,0,10*ROW('Hygiene Data'!E150)),NA())</f>
        <v>#N/A</v>
      </c>
      <c r="BG156" s="206" t="e">
        <f ca="1">+IF(AND(ISNUMBER(OFFSET('Hygiene Data'!$E$8,0,10*ROW('Hygiene Data'!E150))),'Data Summary'!DV156="Yes"),OFFSET('Hygiene Data'!$E$8,0,10*ROW('Hygiene Data'!E150)),NA())</f>
        <v>#N/A</v>
      </c>
      <c r="BH156" s="206" t="e">
        <f ca="1">+IF(AND(ISNUMBER(OFFSET('Hygiene Data'!$E$10,0,10*ROW('Hygiene Data'!E150))),'Data Summary'!DW156="Yes"),OFFSET('Hygiene Data'!$E$10,0,10*ROW('Hygiene Data'!E150)),NA())</f>
        <v>#N/A</v>
      </c>
      <c r="BI156" s="206" t="e">
        <f ca="1">+IF(AND(ISNUMBER(OFFSET('Hygiene Data'!$F$6,0,10*ROW('Hygiene Data'!F150))),'Data Summary'!DX156="Yes"),OFFSET('Hygiene Data'!$F$6,0,10*ROW('Hygiene Data'!F150)),NA())</f>
        <v>#N/A</v>
      </c>
      <c r="BJ156" s="206" t="e">
        <f ca="1">+IF(AND(ISNUMBER(OFFSET('Hygiene Data'!$F$8,0,10*ROW('Hygiene Data'!F150))),'Data Summary'!DY156="Yes"),OFFSET('Hygiene Data'!$F$8,0,10*ROW('Hygiene Data'!F150)),NA())</f>
        <v>#N/A</v>
      </c>
      <c r="BK156" s="206" t="e">
        <f ca="1">+IF(AND(ISNUMBER(OFFSET('Hygiene Data'!$F$10,0,10*ROW('Hygiene Data'!F150))),'Data Summary'!DZ156="Yes"),OFFSET('Hygiene Data'!$F$10,0,10*ROW('Hygiene Data'!F150)),NA())</f>
        <v>#N/A</v>
      </c>
      <c r="BL156" s="206" t="e">
        <f ca="1">+IF(AND(ISNUMBER(OFFSET('Hygiene Data'!$G$6,0,10*ROW('Hygiene Data'!G150))),'Data Summary'!EA156="Yes"),OFFSET('Hygiene Data'!$G$6,0,10*ROW('Hygiene Data'!G150)),NA())</f>
        <v>#N/A</v>
      </c>
      <c r="BM156" s="206" t="e">
        <f ca="1">+IF(AND(ISNUMBER(OFFSET('Hygiene Data'!$G$8,0,10*ROW('Hygiene Data'!G150))),'Data Summary'!EB156="Yes"),OFFSET('Hygiene Data'!$G$8,0,10*ROW('Hygiene Data'!G150)),NA())</f>
        <v>#N/A</v>
      </c>
      <c r="BN156" s="206" t="e">
        <f ca="1">+IF(AND(ISNUMBER(OFFSET('Hygiene Data'!$G$10,0,10*ROW('Hygiene Data'!G150))),'Data Summary'!EC156="Yes"),OFFSET('Hygiene Data'!$G$10,0,10*ROW('Hygiene Data'!G150)),NA())</f>
        <v>#N/A</v>
      </c>
      <c r="BO156" s="206" t="e">
        <f ca="1">+IF(AND(ISNUMBER(OFFSET('Hygiene Data'!$H$6,0,10*ROW('Hygiene Data'!H150))),'Data Summary'!ED156="Yes"),OFFSET('Hygiene Data'!$H$6,0,10*ROW('Hygiene Data'!H150)),NA())</f>
        <v>#N/A</v>
      </c>
      <c r="BP156" s="206" t="e">
        <f ca="1">+IF(AND(ISNUMBER(OFFSET('Hygiene Data'!$H$8,0,10*ROW('Hygiene Data'!H150))),'Data Summary'!EE156="Yes"),OFFSET('Hygiene Data'!$H$8,0,10*ROW('Hygiene Data'!H150)),NA())</f>
        <v>#N/A</v>
      </c>
      <c r="BQ156" s="206" t="e">
        <f ca="1">+IF(AND(ISNUMBER(OFFSET('Hygiene Data'!$H$10,0,10*ROW('Hygiene Data'!H150))),'Data Summary'!EF156="Yes"),OFFSET('Hygiene Data'!$H$10,0,10*ROW('Hygiene Data'!H150)),NA())</f>
        <v>#N/A</v>
      </c>
    </row>
    <row r="157" spans="1:69" x14ac:dyDescent="0.25">
      <c r="A157" s="59" t="e">
        <f ca="1">+IF(OFFSET('Water Data'!$B$1,0,10*ROW('Water Data'!B151))="",NA(),OFFSET('Water Data'!$B$1,0,10*ROW('Water Data'!B151)))</f>
        <v>#N/A</v>
      </c>
      <c r="B157" s="59" t="e">
        <f ca="1">+IF(OFFSET('Water Data'!$A$3,0,10*ROW('Water Data'!A154))="",NA(),OFFSET('Water Data'!$A$3,0,10*ROW('Water Data'!A154)))</f>
        <v>#N/A</v>
      </c>
      <c r="C157" s="59" t="e">
        <f ca="1">+IF(OFFSET('Water Data'!$C$3,0,10*ROW('Water Data'!C154))="",NA(),OFFSET('Water Data'!$C$3,0,10*ROW('Water Data'!C154)))</f>
        <v>#N/A</v>
      </c>
      <c r="D157" s="433" t="e">
        <f ca="1">+IF(AND(ISNUMBER(OFFSET('Water Data'!$C$5,0,10*ROW('Water Data'!C151))),'Data Summary'!BS157="Yes"),100-OFFSET('Water Data'!$C$5,0,10*ROW('Water Data'!C151)),NA())</f>
        <v>#N/A</v>
      </c>
      <c r="E157" s="433" t="e">
        <f ca="1">+IF(AND(ISNUMBER(OFFSET('Water Data'!$C$7,0,10*ROW('Water Data'!C151))),'Data Summary'!BT157="Yes"),OFFSET('Water Data'!$C$7,0,10*ROW('Water Data'!C151)),NA())</f>
        <v>#N/A</v>
      </c>
      <c r="F157" s="433" t="e">
        <f ca="1">+IF(AND(ISNUMBER(OFFSET('Water Data'!$C$10,0,10*ROW('Water Data'!C151))),'Data Summary'!BU157="Yes"),OFFSET('Water Data'!$C$10,0,10*ROW('Water Data'!C151)),NA())</f>
        <v>#N/A</v>
      </c>
      <c r="G157" s="433" t="e">
        <f ca="1">+IF(AND(ISNUMBER(OFFSET('Water Data'!$D$5,0,10*ROW('Water Data'!D151))),'Data Summary'!BV157="Yes"),100-OFFSET('Water Data'!$D$5,0,10*ROW('Water Data'!D151)),NA())</f>
        <v>#N/A</v>
      </c>
      <c r="H157" s="433" t="e">
        <f ca="1">+IF(AND(ISNUMBER(OFFSET('Water Data'!$D$7,0,10*ROW('Water Data'!D151))),'Data Summary'!BW157="Yes"),OFFSET('Water Data'!$D$7,0,10*ROW('Water Data'!D151)),NA())</f>
        <v>#N/A</v>
      </c>
      <c r="I157" s="433" t="e">
        <f ca="1">+IF(AND(ISNUMBER(OFFSET('Water Data'!$D$10,0,10*ROW('Water Data'!D151))),'Data Summary'!BX157="Yes"),OFFSET('Water Data'!$D$10,0,10*ROW('Water Data'!D151)),NA())</f>
        <v>#N/A</v>
      </c>
      <c r="J157" s="433" t="e">
        <f ca="1">+IF(AND(ISNUMBER(OFFSET('Water Data'!$E$5,0,10*ROW('Water Data'!E151))),'Data Summary'!BY157="Yes"),100-OFFSET('Water Data'!$E$5,0,10*ROW('Water Data'!E151)),NA())</f>
        <v>#N/A</v>
      </c>
      <c r="K157" s="433" t="e">
        <f ca="1">+IF(AND(ISNUMBER(OFFSET('Water Data'!$E$7,0,10*ROW('Water Data'!E151))),'Data Summary'!BZ157="Yes"),OFFSET('Water Data'!$E$7,0,10*ROW('Water Data'!E151)),NA())</f>
        <v>#N/A</v>
      </c>
      <c r="L157" s="433" t="e">
        <f ca="1">+IF(AND(ISNUMBER(OFFSET('Water Data'!$E$10,0,10*ROW('Water Data'!E151))),'Data Summary'!CA157="Yes"),OFFSET('Water Data'!$E$10,0,10*ROW('Water Data'!E151)),NA())</f>
        <v>#N/A</v>
      </c>
      <c r="M157" s="433" t="e">
        <f ca="1">+IF(AND(ISNUMBER(OFFSET('Water Data'!$F$5,0,10*ROW('Water Data'!F151))),'Data Summary'!CB157="Yes"),100-OFFSET('Water Data'!$F$5,0,10*ROW('Water Data'!F151)),NA())</f>
        <v>#N/A</v>
      </c>
      <c r="N157" s="433" t="e">
        <f ca="1">+IF(AND(ISNUMBER(OFFSET('Water Data'!$F$7,0,10*ROW('Water Data'!F151))),'Data Summary'!CC157="Yes"),OFFSET('Water Data'!$F$7,0,10*ROW('Water Data'!F151)),NA())</f>
        <v>#N/A</v>
      </c>
      <c r="O157" s="433" t="e">
        <f ca="1">+IF(AND(ISNUMBER(OFFSET('Water Data'!$F$10,0,10*ROW('Water Data'!F151))),'Data Summary'!CD157="Yes"),OFFSET('Water Data'!$F$10,0,10*ROW('Water Data'!F151)),NA())</f>
        <v>#N/A</v>
      </c>
      <c r="P157" s="433" t="e">
        <f ca="1">+IF(AND(ISNUMBER(OFFSET('Water Data'!$G$5,0,10*ROW('Water Data'!G151))),'Data Summary'!CE157="Yes"),100-OFFSET('Water Data'!$G$5,0,10*ROW('Water Data'!G151)),NA())</f>
        <v>#N/A</v>
      </c>
      <c r="Q157" s="433" t="e">
        <f ca="1">+IF(AND(ISNUMBER(OFFSET('Water Data'!$G$7,0,10*ROW('Water Data'!G151))),'Data Summary'!CF157="Yes"),OFFSET('Water Data'!$G$7,0,10*ROW('Water Data'!G151)),NA())</f>
        <v>#N/A</v>
      </c>
      <c r="R157" s="433" t="e">
        <f ca="1">+IF(AND(ISNUMBER(OFFSET('Water Data'!$G$10,0,10*ROW('Water Data'!G151))),'Data Summary'!CG157="Yes"),OFFSET('Water Data'!$G$10,0,10*ROW('Water Data'!G151)),NA())</f>
        <v>#N/A</v>
      </c>
      <c r="S157" s="433" t="e">
        <f ca="1">+IF(AND(ISNUMBER(OFFSET('Water Data'!$H$5,0,10*ROW('Water Data'!H151))),'Data Summary'!CH157="Yes"),100-OFFSET('Water Data'!$H$5,0,10*ROW('Water Data'!H151)),NA())</f>
        <v>#N/A</v>
      </c>
      <c r="T157" s="433" t="e">
        <f ca="1">+IF(AND(ISNUMBER(OFFSET('Water Data'!$H$7,0,10*ROW('Water Data'!H151))),'Data Summary'!CI157="Yes"),OFFSET('Water Data'!$H$7,0,10*ROW('Water Data'!H151)),NA())</f>
        <v>#N/A</v>
      </c>
      <c r="U157" s="433" t="e">
        <f ca="1">+IF(AND(ISNUMBER(OFFSET('Water Data'!$H$10,0,10*ROW('Water Data'!H151))),'Data Summary'!CJ157="Yes"),OFFSET('Water Data'!$H$10,0,10*ROW('Water Data'!H151)),NA())</f>
        <v>#N/A</v>
      </c>
      <c r="V157" s="205" t="e">
        <f ca="1">+IF(AND(ISNUMBER(OFFSET('Sanitation Data'!$C$5,0,10*ROW('Sanitation Data'!C151))),'Data Summary'!CK157="Yes"),100-OFFSET('Sanitation Data'!$C$5,0,10*ROW('Sanitation Data'!C151)),NA())</f>
        <v>#N/A</v>
      </c>
      <c r="W157" s="205" t="e">
        <f ca="1">+IF(AND(ISNUMBER(OFFSET('Sanitation Data'!$C$7,0,10*ROW('Sanitation Data'!C151))),'Data Summary'!CL157="Yes"),OFFSET('Sanitation Data'!$C$7,0,10*ROW('Sanitation Data'!C151)),NA())</f>
        <v>#N/A</v>
      </c>
      <c r="X157" s="205" t="e">
        <f ca="1">+IF(AND(ISNUMBER(OFFSET('Sanitation Data'!$C$11,0,10*ROW('Sanitation Data'!C151))),'Data Summary'!CM157="Yes"),OFFSET('Sanitation Data'!$C$11,0,10*ROW('Sanitation Data'!C151)),NA())</f>
        <v>#N/A</v>
      </c>
      <c r="Y157" s="205" t="e">
        <f ca="1">+IF(AND(ISNUMBER(OFFSET('Sanitation Data'!$C$12,0,10*ROW('Sanitation Data'!C151))),'Data Summary'!CN157="Yes"),OFFSET('Sanitation Data'!$C$12,0,10*ROW('Sanitation Data'!C151)),NA())</f>
        <v>#N/A</v>
      </c>
      <c r="Z157" s="205" t="e">
        <f ca="1">+IF(AND(ISNUMBER(OFFSET('Sanitation Data'!$C$13,0,10*ROW('Sanitation Data'!C151))),'Data Summary'!CO157="Yes"),OFFSET('Sanitation Data'!$C$13,0,10*ROW('Sanitation Data'!C151)),NA())</f>
        <v>#N/A</v>
      </c>
      <c r="AA157" s="205" t="e">
        <f ca="1">+IF(AND(ISNUMBER(OFFSET('Sanitation Data'!$D$5,0,10*ROW('Sanitation Data'!D151))),'Data Summary'!CP157="Yes"),100-OFFSET('Sanitation Data'!$D$5,0,10*ROW('Sanitation Data'!D151)),NA())</f>
        <v>#N/A</v>
      </c>
      <c r="AB157" s="205" t="e">
        <f ca="1">+IF(AND(ISNUMBER(OFFSET('Sanitation Data'!$D$7,0,10*ROW('Sanitation Data'!D151))),'Data Summary'!CQ157="Yes"),OFFSET('Sanitation Data'!$D$7,0,10*ROW('Sanitation Data'!D151)),NA())</f>
        <v>#N/A</v>
      </c>
      <c r="AC157" s="205" t="e">
        <f ca="1">+IF(AND(ISNUMBER(OFFSET('Sanitation Data'!$D$11,0,10*ROW('Sanitation Data'!D151))),'Data Summary'!CR157="Yes"),OFFSET('Sanitation Data'!$D$11,0,10*ROW('Sanitation Data'!D151)),NA())</f>
        <v>#N/A</v>
      </c>
      <c r="AD157" s="205" t="e">
        <f ca="1">+IF(AND(ISNUMBER(OFFSET('Sanitation Data'!$D$12,0,10*ROW('Sanitation Data'!D151))),'Data Summary'!CS157="Yes"),OFFSET('Sanitation Data'!$D$12,0,10*ROW('Sanitation Data'!D151)),NA())</f>
        <v>#N/A</v>
      </c>
      <c r="AE157" s="205" t="e">
        <f ca="1">+IF(AND(ISNUMBER(OFFSET('Sanitation Data'!$D$13,0,10*ROW('Sanitation Data'!D151))),'Data Summary'!CT157="Yes"),OFFSET('Sanitation Data'!$D$13,0,10*ROW('Sanitation Data'!D151)),NA())</f>
        <v>#N/A</v>
      </c>
      <c r="AF157" s="205" t="e">
        <f ca="1">+IF(AND(ISNUMBER(OFFSET('Sanitation Data'!$E$5,0,10*ROW('Sanitation Data'!E151))),'Data Summary'!CU157="Yes"),100-OFFSET('Sanitation Data'!$E$5,0,10*ROW('Sanitation Data'!E151)),NA())</f>
        <v>#N/A</v>
      </c>
      <c r="AG157" s="205" t="e">
        <f ca="1">+IF(AND(ISNUMBER(OFFSET('Sanitation Data'!$E$7,0,10*ROW('Sanitation Data'!E151))),'Data Summary'!CV157="Yes"),OFFSET('Sanitation Data'!$E$7,0,10*ROW('Sanitation Data'!E151)),NA())</f>
        <v>#N/A</v>
      </c>
      <c r="AH157" s="205" t="e">
        <f ca="1">+IF(AND(ISNUMBER(OFFSET('Sanitation Data'!$E$11,0,10*ROW('Sanitation Data'!E151))),'Data Summary'!CW157="Yes"),OFFSET('Sanitation Data'!$E$11,0,10*ROW('Sanitation Data'!E151)),NA())</f>
        <v>#N/A</v>
      </c>
      <c r="AI157" s="205" t="e">
        <f ca="1">+IF(AND(ISNUMBER(OFFSET('Sanitation Data'!$E$12,0,10*ROW('Sanitation Data'!E151))),'Data Summary'!CX157="Yes"),OFFSET('Sanitation Data'!$E$12,0,10*ROW('Sanitation Data'!E151)),NA())</f>
        <v>#N/A</v>
      </c>
      <c r="AJ157" s="205" t="e">
        <f ca="1">+IF(AND(ISNUMBER(OFFSET('Sanitation Data'!$E$13,0,10*ROW('Sanitation Data'!E151))),'Data Summary'!CY157="Yes"),OFFSET('Sanitation Data'!$E$13,0,10*ROW('Sanitation Data'!E151)),NA())</f>
        <v>#N/A</v>
      </c>
      <c r="AK157" s="205" t="e">
        <f ca="1">+IF(AND(ISNUMBER(OFFSET('Sanitation Data'!$F$5,0,10*ROW('Sanitation Data'!F151))),'Data Summary'!CZ157="Yes"),100-OFFSET('Sanitation Data'!$F$5,0,10*ROW('Sanitation Data'!F151)),NA())</f>
        <v>#N/A</v>
      </c>
      <c r="AL157" s="205" t="e">
        <f ca="1">+IF(AND(ISNUMBER(OFFSET('Sanitation Data'!$F$7,0,10*ROW('Sanitation Data'!F151))),'Data Summary'!DA157="Yes"),OFFSET('Sanitation Data'!$F$7,0,10*ROW('Sanitation Data'!F151)),NA())</f>
        <v>#N/A</v>
      </c>
      <c r="AM157" s="205" t="e">
        <f ca="1">+IF(AND(ISNUMBER(OFFSET('Sanitation Data'!$F$11,0,10*ROW('Sanitation Data'!F151))),'Data Summary'!DB157="Yes"),OFFSET('Sanitation Data'!$F$11,0,10*ROW('Sanitation Data'!F151)),NA())</f>
        <v>#N/A</v>
      </c>
      <c r="AN157" s="205" t="e">
        <f ca="1">+IF(AND(ISNUMBER(OFFSET('Sanitation Data'!$F$12,0,10*ROW('Sanitation Data'!F151))),'Data Summary'!DC157="Yes"),OFFSET('Sanitation Data'!$F$12,0,10*ROW('Sanitation Data'!F151)),NA())</f>
        <v>#N/A</v>
      </c>
      <c r="AO157" s="205" t="e">
        <f ca="1">+IF(AND(ISNUMBER(OFFSET('Sanitation Data'!$F$13,0,10*ROW('Sanitation Data'!F151))),'Data Summary'!DD157="Yes"),OFFSET('Sanitation Data'!$F$13,0,10*ROW('Sanitation Data'!F151)),NA())</f>
        <v>#N/A</v>
      </c>
      <c r="AP157" s="205" t="e">
        <f ca="1">+IF(AND(ISNUMBER(OFFSET('Sanitation Data'!$G$5,0,10*ROW('Sanitation Data'!G151))),'Data Summary'!DE157="Yes"),100-OFFSET('Sanitation Data'!$G$5,0,10*ROW('Sanitation Data'!G151)),NA())</f>
        <v>#N/A</v>
      </c>
      <c r="AQ157" s="205" t="e">
        <f ca="1">+IF(AND(ISNUMBER(OFFSET('Sanitation Data'!$G$7,0,10*ROW('Sanitation Data'!G151))),'Data Summary'!DF157="Yes"),OFFSET('Sanitation Data'!$G$7,0,10*ROW('Sanitation Data'!G151)),NA())</f>
        <v>#N/A</v>
      </c>
      <c r="AR157" s="205" t="e">
        <f ca="1">+IF(AND(ISNUMBER(OFFSET('Sanitation Data'!$G$11,0,10*ROW('Sanitation Data'!G151))),'Data Summary'!DG157="Yes"),OFFSET('Sanitation Data'!$G$11,0,10*ROW('Sanitation Data'!G151)),NA())</f>
        <v>#N/A</v>
      </c>
      <c r="AS157" s="205" t="e">
        <f ca="1">+IF(AND(ISNUMBER(OFFSET('Sanitation Data'!$G$12,0,10*ROW('Sanitation Data'!G151))),'Data Summary'!DH157="Yes"),OFFSET('Sanitation Data'!$G$12,0,10*ROW('Sanitation Data'!G151)),NA())</f>
        <v>#N/A</v>
      </c>
      <c r="AT157" s="205" t="e">
        <f ca="1">+IF(AND(ISNUMBER(OFFSET('Sanitation Data'!$G$13,0,10*ROW('Sanitation Data'!G151))),'Data Summary'!DI157="Yes"),OFFSET('Sanitation Data'!$G$13,0,10*ROW('Sanitation Data'!G151)),NA())</f>
        <v>#N/A</v>
      </c>
      <c r="AU157" s="205" t="e">
        <f ca="1">+IF(AND(ISNUMBER(OFFSET('Sanitation Data'!$H$5,0,10*ROW('Sanitation Data'!H151))),'Data Summary'!DJ157="Yes"),100-OFFSET('Sanitation Data'!$H$5,0,10*ROW('Sanitation Data'!H151)),NA())</f>
        <v>#N/A</v>
      </c>
      <c r="AV157" s="205" t="e">
        <f ca="1">+IF(AND(ISNUMBER(OFFSET('Sanitation Data'!$H$7,0,10*ROW('Sanitation Data'!H151))),'Data Summary'!DK157="Yes"),OFFSET('Sanitation Data'!$H$7,0,10*ROW('Sanitation Data'!H151)),NA())</f>
        <v>#N/A</v>
      </c>
      <c r="AW157" s="205" t="e">
        <f ca="1">+IF(AND(ISNUMBER(OFFSET('Sanitation Data'!$H$11,0,10*ROW('Sanitation Data'!H151))),'Data Summary'!DL157="Yes"),OFFSET('Sanitation Data'!$H$11,0,10*ROW('Sanitation Data'!H151)),NA())</f>
        <v>#N/A</v>
      </c>
      <c r="AX157" s="205" t="e">
        <f ca="1">+IF(AND(ISNUMBER(OFFSET('Sanitation Data'!$H$12,0,10*ROW('Sanitation Data'!H151))),'Data Summary'!DM157="Yes"),OFFSET('Sanitation Data'!$H$12,0,10*ROW('Sanitation Data'!H151)),NA())</f>
        <v>#N/A</v>
      </c>
      <c r="AY157" s="205" t="e">
        <f ca="1">+IF(AND(ISNUMBER(OFFSET('Sanitation Data'!$H$13,0,10*ROW('Sanitation Data'!H151))),'Data Summary'!DN157="Yes"),OFFSET('Sanitation Data'!$H$13,0,10*ROW('Sanitation Data'!H151)),NA())</f>
        <v>#N/A</v>
      </c>
      <c r="AZ157" s="206" t="e">
        <f ca="1">+IF(AND(ISNUMBER(OFFSET('Hygiene Data'!$C$6,0,10*ROW('Hygiene Data'!C151))),'Data Summary'!DO157="Yes"),OFFSET('Hygiene Data'!$C$6,0,10*ROW('Hygiene Data'!C151)),NA())</f>
        <v>#N/A</v>
      </c>
      <c r="BA157" s="206" t="e">
        <f ca="1">+IF(AND(ISNUMBER(OFFSET('Hygiene Data'!$C$8,0,10*ROW('Hygiene Data'!C151))),'Data Summary'!DP157="Yes"),OFFSET('Hygiene Data'!$C$8,0,10*ROW('Hygiene Data'!C151)),NA())</f>
        <v>#N/A</v>
      </c>
      <c r="BB157" s="206" t="e">
        <f ca="1">+IF(AND(ISNUMBER(OFFSET('Hygiene Data'!$C$10,0,10*ROW('Hygiene Data'!C151))),'Data Summary'!DQ157="Yes"),OFFSET('Hygiene Data'!$C$10,0,10*ROW('Hygiene Data'!C151)),NA())</f>
        <v>#N/A</v>
      </c>
      <c r="BC157" s="206" t="e">
        <f ca="1">+IF(AND(ISNUMBER(OFFSET('Hygiene Data'!$D$6,0,10*ROW('Hygiene Data'!D151))),'Data Summary'!DR157="Yes"),OFFSET('Hygiene Data'!$D$6,0,10*ROW('Hygiene Data'!D151)),NA())</f>
        <v>#N/A</v>
      </c>
      <c r="BD157" s="206" t="e">
        <f ca="1">+IF(AND(ISNUMBER(OFFSET('Hygiene Data'!$D$8,0,10*ROW('Hygiene Data'!D151))),'Data Summary'!DS157="Yes"),OFFSET('Hygiene Data'!$D$8,0,10*ROW('Hygiene Data'!D151)),NA())</f>
        <v>#N/A</v>
      </c>
      <c r="BE157" s="206" t="e">
        <f ca="1">+IF(AND(ISNUMBER(OFFSET('Hygiene Data'!$D$10,0,10*ROW('Hygiene Data'!D151))),'Data Summary'!DT157="Yes"),OFFSET('Hygiene Data'!$D$10,0,10*ROW('Hygiene Data'!D151)),NA())</f>
        <v>#N/A</v>
      </c>
      <c r="BF157" s="206" t="e">
        <f ca="1">+IF(AND(ISNUMBER(OFFSET('Hygiene Data'!$E$6,0,10*ROW('Hygiene Data'!E151))),'Data Summary'!DU157="Yes"),OFFSET('Hygiene Data'!$E$6,0,10*ROW('Hygiene Data'!E151)),NA())</f>
        <v>#N/A</v>
      </c>
      <c r="BG157" s="206" t="e">
        <f ca="1">+IF(AND(ISNUMBER(OFFSET('Hygiene Data'!$E$8,0,10*ROW('Hygiene Data'!E151))),'Data Summary'!DV157="Yes"),OFFSET('Hygiene Data'!$E$8,0,10*ROW('Hygiene Data'!E151)),NA())</f>
        <v>#N/A</v>
      </c>
      <c r="BH157" s="206" t="e">
        <f ca="1">+IF(AND(ISNUMBER(OFFSET('Hygiene Data'!$E$10,0,10*ROW('Hygiene Data'!E151))),'Data Summary'!DW157="Yes"),OFFSET('Hygiene Data'!$E$10,0,10*ROW('Hygiene Data'!E151)),NA())</f>
        <v>#N/A</v>
      </c>
      <c r="BI157" s="206" t="e">
        <f ca="1">+IF(AND(ISNUMBER(OFFSET('Hygiene Data'!$F$6,0,10*ROW('Hygiene Data'!F151))),'Data Summary'!DX157="Yes"),OFFSET('Hygiene Data'!$F$6,0,10*ROW('Hygiene Data'!F151)),NA())</f>
        <v>#N/A</v>
      </c>
      <c r="BJ157" s="206" t="e">
        <f ca="1">+IF(AND(ISNUMBER(OFFSET('Hygiene Data'!$F$8,0,10*ROW('Hygiene Data'!F151))),'Data Summary'!DY157="Yes"),OFFSET('Hygiene Data'!$F$8,0,10*ROW('Hygiene Data'!F151)),NA())</f>
        <v>#N/A</v>
      </c>
      <c r="BK157" s="206" t="e">
        <f ca="1">+IF(AND(ISNUMBER(OFFSET('Hygiene Data'!$F$10,0,10*ROW('Hygiene Data'!F151))),'Data Summary'!DZ157="Yes"),OFFSET('Hygiene Data'!$F$10,0,10*ROW('Hygiene Data'!F151)),NA())</f>
        <v>#N/A</v>
      </c>
      <c r="BL157" s="206" t="e">
        <f ca="1">+IF(AND(ISNUMBER(OFFSET('Hygiene Data'!$G$6,0,10*ROW('Hygiene Data'!G151))),'Data Summary'!EA157="Yes"),OFFSET('Hygiene Data'!$G$6,0,10*ROW('Hygiene Data'!G151)),NA())</f>
        <v>#N/A</v>
      </c>
      <c r="BM157" s="206" t="e">
        <f ca="1">+IF(AND(ISNUMBER(OFFSET('Hygiene Data'!$G$8,0,10*ROW('Hygiene Data'!G151))),'Data Summary'!EB157="Yes"),OFFSET('Hygiene Data'!$G$8,0,10*ROW('Hygiene Data'!G151)),NA())</f>
        <v>#N/A</v>
      </c>
      <c r="BN157" s="206" t="e">
        <f ca="1">+IF(AND(ISNUMBER(OFFSET('Hygiene Data'!$G$10,0,10*ROW('Hygiene Data'!G151))),'Data Summary'!EC157="Yes"),OFFSET('Hygiene Data'!$G$10,0,10*ROW('Hygiene Data'!G151)),NA())</f>
        <v>#N/A</v>
      </c>
      <c r="BO157" s="206" t="e">
        <f ca="1">+IF(AND(ISNUMBER(OFFSET('Hygiene Data'!$H$6,0,10*ROW('Hygiene Data'!H151))),'Data Summary'!ED157="Yes"),OFFSET('Hygiene Data'!$H$6,0,10*ROW('Hygiene Data'!H151)),NA())</f>
        <v>#N/A</v>
      </c>
      <c r="BP157" s="206" t="e">
        <f ca="1">+IF(AND(ISNUMBER(OFFSET('Hygiene Data'!$H$8,0,10*ROW('Hygiene Data'!H151))),'Data Summary'!EE157="Yes"),OFFSET('Hygiene Data'!$H$8,0,10*ROW('Hygiene Data'!H151)),NA())</f>
        <v>#N/A</v>
      </c>
      <c r="BQ157" s="206" t="e">
        <f ca="1">+IF(AND(ISNUMBER(OFFSET('Hygiene Data'!$H$10,0,10*ROW('Hygiene Data'!H151))),'Data Summary'!EF157="Yes"),OFFSET('Hygiene Data'!$H$10,0,10*ROW('Hygiene Data'!H151)),NA())</f>
        <v>#N/A</v>
      </c>
    </row>
    <row r="158" spans="1:69" x14ac:dyDescent="0.25">
      <c r="A158" s="59" t="e">
        <f ca="1">+IF(OFFSET('Water Data'!$B$1,0,10*ROW('Water Data'!B152))="",NA(),OFFSET('Water Data'!$B$1,0,10*ROW('Water Data'!B152)))</f>
        <v>#N/A</v>
      </c>
      <c r="B158" s="59" t="e">
        <f ca="1">+IF(OFFSET('Water Data'!$A$3,0,10*ROW('Water Data'!A155))="",NA(),OFFSET('Water Data'!$A$3,0,10*ROW('Water Data'!A155)))</f>
        <v>#N/A</v>
      </c>
      <c r="C158" s="59" t="e">
        <f ca="1">+IF(OFFSET('Water Data'!$C$3,0,10*ROW('Water Data'!C155))="",NA(),OFFSET('Water Data'!$C$3,0,10*ROW('Water Data'!C155)))</f>
        <v>#N/A</v>
      </c>
      <c r="D158" s="433" t="e">
        <f ca="1">+IF(AND(ISNUMBER(OFFSET('Water Data'!$C$5,0,10*ROW('Water Data'!C152))),'Data Summary'!BS158="Yes"),100-OFFSET('Water Data'!$C$5,0,10*ROW('Water Data'!C152)),NA())</f>
        <v>#N/A</v>
      </c>
      <c r="E158" s="433" t="e">
        <f ca="1">+IF(AND(ISNUMBER(OFFSET('Water Data'!$C$7,0,10*ROW('Water Data'!C152))),'Data Summary'!BT158="Yes"),OFFSET('Water Data'!$C$7,0,10*ROW('Water Data'!C152)),NA())</f>
        <v>#N/A</v>
      </c>
      <c r="F158" s="433" t="e">
        <f ca="1">+IF(AND(ISNUMBER(OFFSET('Water Data'!$C$10,0,10*ROW('Water Data'!C152))),'Data Summary'!BU158="Yes"),OFFSET('Water Data'!$C$10,0,10*ROW('Water Data'!C152)),NA())</f>
        <v>#N/A</v>
      </c>
      <c r="G158" s="433" t="e">
        <f ca="1">+IF(AND(ISNUMBER(OFFSET('Water Data'!$D$5,0,10*ROW('Water Data'!D152))),'Data Summary'!BV158="Yes"),100-OFFSET('Water Data'!$D$5,0,10*ROW('Water Data'!D152)),NA())</f>
        <v>#N/A</v>
      </c>
      <c r="H158" s="433" t="e">
        <f ca="1">+IF(AND(ISNUMBER(OFFSET('Water Data'!$D$7,0,10*ROW('Water Data'!D152))),'Data Summary'!BW158="Yes"),OFFSET('Water Data'!$D$7,0,10*ROW('Water Data'!D152)),NA())</f>
        <v>#N/A</v>
      </c>
      <c r="I158" s="433" t="e">
        <f ca="1">+IF(AND(ISNUMBER(OFFSET('Water Data'!$D$10,0,10*ROW('Water Data'!D152))),'Data Summary'!BX158="Yes"),OFFSET('Water Data'!$D$10,0,10*ROW('Water Data'!D152)),NA())</f>
        <v>#N/A</v>
      </c>
      <c r="J158" s="433" t="e">
        <f ca="1">+IF(AND(ISNUMBER(OFFSET('Water Data'!$E$5,0,10*ROW('Water Data'!E152))),'Data Summary'!BY158="Yes"),100-OFFSET('Water Data'!$E$5,0,10*ROW('Water Data'!E152)),NA())</f>
        <v>#N/A</v>
      </c>
      <c r="K158" s="433" t="e">
        <f ca="1">+IF(AND(ISNUMBER(OFFSET('Water Data'!$E$7,0,10*ROW('Water Data'!E152))),'Data Summary'!BZ158="Yes"),OFFSET('Water Data'!$E$7,0,10*ROW('Water Data'!E152)),NA())</f>
        <v>#N/A</v>
      </c>
      <c r="L158" s="433" t="e">
        <f ca="1">+IF(AND(ISNUMBER(OFFSET('Water Data'!$E$10,0,10*ROW('Water Data'!E152))),'Data Summary'!CA158="Yes"),OFFSET('Water Data'!$E$10,0,10*ROW('Water Data'!E152)),NA())</f>
        <v>#N/A</v>
      </c>
      <c r="M158" s="433" t="e">
        <f ca="1">+IF(AND(ISNUMBER(OFFSET('Water Data'!$F$5,0,10*ROW('Water Data'!F152))),'Data Summary'!CB158="Yes"),100-OFFSET('Water Data'!$F$5,0,10*ROW('Water Data'!F152)),NA())</f>
        <v>#N/A</v>
      </c>
      <c r="N158" s="433" t="e">
        <f ca="1">+IF(AND(ISNUMBER(OFFSET('Water Data'!$F$7,0,10*ROW('Water Data'!F152))),'Data Summary'!CC158="Yes"),OFFSET('Water Data'!$F$7,0,10*ROW('Water Data'!F152)),NA())</f>
        <v>#N/A</v>
      </c>
      <c r="O158" s="433" t="e">
        <f ca="1">+IF(AND(ISNUMBER(OFFSET('Water Data'!$F$10,0,10*ROW('Water Data'!F152))),'Data Summary'!CD158="Yes"),OFFSET('Water Data'!$F$10,0,10*ROW('Water Data'!F152)),NA())</f>
        <v>#N/A</v>
      </c>
      <c r="P158" s="433" t="e">
        <f ca="1">+IF(AND(ISNUMBER(OFFSET('Water Data'!$G$5,0,10*ROW('Water Data'!G152))),'Data Summary'!CE158="Yes"),100-OFFSET('Water Data'!$G$5,0,10*ROW('Water Data'!G152)),NA())</f>
        <v>#N/A</v>
      </c>
      <c r="Q158" s="433" t="e">
        <f ca="1">+IF(AND(ISNUMBER(OFFSET('Water Data'!$G$7,0,10*ROW('Water Data'!G152))),'Data Summary'!CF158="Yes"),OFFSET('Water Data'!$G$7,0,10*ROW('Water Data'!G152)),NA())</f>
        <v>#N/A</v>
      </c>
      <c r="R158" s="433" t="e">
        <f ca="1">+IF(AND(ISNUMBER(OFFSET('Water Data'!$G$10,0,10*ROW('Water Data'!G152))),'Data Summary'!CG158="Yes"),OFFSET('Water Data'!$G$10,0,10*ROW('Water Data'!G152)),NA())</f>
        <v>#N/A</v>
      </c>
      <c r="S158" s="433" t="e">
        <f ca="1">+IF(AND(ISNUMBER(OFFSET('Water Data'!$H$5,0,10*ROW('Water Data'!H152))),'Data Summary'!CH158="Yes"),100-OFFSET('Water Data'!$H$5,0,10*ROW('Water Data'!H152)),NA())</f>
        <v>#N/A</v>
      </c>
      <c r="T158" s="433" t="e">
        <f ca="1">+IF(AND(ISNUMBER(OFFSET('Water Data'!$H$7,0,10*ROW('Water Data'!H152))),'Data Summary'!CI158="Yes"),OFFSET('Water Data'!$H$7,0,10*ROW('Water Data'!H152)),NA())</f>
        <v>#N/A</v>
      </c>
      <c r="U158" s="433" t="e">
        <f ca="1">+IF(AND(ISNUMBER(OFFSET('Water Data'!$H$10,0,10*ROW('Water Data'!H152))),'Data Summary'!CJ158="Yes"),OFFSET('Water Data'!$H$10,0,10*ROW('Water Data'!H152)),NA())</f>
        <v>#N/A</v>
      </c>
      <c r="V158" s="205" t="e">
        <f ca="1">+IF(AND(ISNUMBER(OFFSET('Sanitation Data'!$C$5,0,10*ROW('Sanitation Data'!C152))),'Data Summary'!CK158="Yes"),100-OFFSET('Sanitation Data'!$C$5,0,10*ROW('Sanitation Data'!C152)),NA())</f>
        <v>#N/A</v>
      </c>
      <c r="W158" s="205" t="e">
        <f ca="1">+IF(AND(ISNUMBER(OFFSET('Sanitation Data'!$C$7,0,10*ROW('Sanitation Data'!C152))),'Data Summary'!CL158="Yes"),OFFSET('Sanitation Data'!$C$7,0,10*ROW('Sanitation Data'!C152)),NA())</f>
        <v>#N/A</v>
      </c>
      <c r="X158" s="205" t="e">
        <f ca="1">+IF(AND(ISNUMBER(OFFSET('Sanitation Data'!$C$11,0,10*ROW('Sanitation Data'!C152))),'Data Summary'!CM158="Yes"),OFFSET('Sanitation Data'!$C$11,0,10*ROW('Sanitation Data'!C152)),NA())</f>
        <v>#N/A</v>
      </c>
      <c r="Y158" s="205" t="e">
        <f ca="1">+IF(AND(ISNUMBER(OFFSET('Sanitation Data'!$C$12,0,10*ROW('Sanitation Data'!C152))),'Data Summary'!CN158="Yes"),OFFSET('Sanitation Data'!$C$12,0,10*ROW('Sanitation Data'!C152)),NA())</f>
        <v>#N/A</v>
      </c>
      <c r="Z158" s="205" t="e">
        <f ca="1">+IF(AND(ISNUMBER(OFFSET('Sanitation Data'!$C$13,0,10*ROW('Sanitation Data'!C152))),'Data Summary'!CO158="Yes"),OFFSET('Sanitation Data'!$C$13,0,10*ROW('Sanitation Data'!C152)),NA())</f>
        <v>#N/A</v>
      </c>
      <c r="AA158" s="205" t="e">
        <f ca="1">+IF(AND(ISNUMBER(OFFSET('Sanitation Data'!$D$5,0,10*ROW('Sanitation Data'!D152))),'Data Summary'!CP158="Yes"),100-OFFSET('Sanitation Data'!$D$5,0,10*ROW('Sanitation Data'!D152)),NA())</f>
        <v>#N/A</v>
      </c>
      <c r="AB158" s="205" t="e">
        <f ca="1">+IF(AND(ISNUMBER(OFFSET('Sanitation Data'!$D$7,0,10*ROW('Sanitation Data'!D152))),'Data Summary'!CQ158="Yes"),OFFSET('Sanitation Data'!$D$7,0,10*ROW('Sanitation Data'!D152)),NA())</f>
        <v>#N/A</v>
      </c>
      <c r="AC158" s="205" t="e">
        <f ca="1">+IF(AND(ISNUMBER(OFFSET('Sanitation Data'!$D$11,0,10*ROW('Sanitation Data'!D152))),'Data Summary'!CR158="Yes"),OFFSET('Sanitation Data'!$D$11,0,10*ROW('Sanitation Data'!D152)),NA())</f>
        <v>#N/A</v>
      </c>
      <c r="AD158" s="205" t="e">
        <f ca="1">+IF(AND(ISNUMBER(OFFSET('Sanitation Data'!$D$12,0,10*ROW('Sanitation Data'!D152))),'Data Summary'!CS158="Yes"),OFFSET('Sanitation Data'!$D$12,0,10*ROW('Sanitation Data'!D152)),NA())</f>
        <v>#N/A</v>
      </c>
      <c r="AE158" s="205" t="e">
        <f ca="1">+IF(AND(ISNUMBER(OFFSET('Sanitation Data'!$D$13,0,10*ROW('Sanitation Data'!D152))),'Data Summary'!CT158="Yes"),OFFSET('Sanitation Data'!$D$13,0,10*ROW('Sanitation Data'!D152)),NA())</f>
        <v>#N/A</v>
      </c>
      <c r="AF158" s="205" t="e">
        <f ca="1">+IF(AND(ISNUMBER(OFFSET('Sanitation Data'!$E$5,0,10*ROW('Sanitation Data'!E152))),'Data Summary'!CU158="Yes"),100-OFFSET('Sanitation Data'!$E$5,0,10*ROW('Sanitation Data'!E152)),NA())</f>
        <v>#N/A</v>
      </c>
      <c r="AG158" s="205" t="e">
        <f ca="1">+IF(AND(ISNUMBER(OFFSET('Sanitation Data'!$E$7,0,10*ROW('Sanitation Data'!E152))),'Data Summary'!CV158="Yes"),OFFSET('Sanitation Data'!$E$7,0,10*ROW('Sanitation Data'!E152)),NA())</f>
        <v>#N/A</v>
      </c>
      <c r="AH158" s="205" t="e">
        <f ca="1">+IF(AND(ISNUMBER(OFFSET('Sanitation Data'!$E$11,0,10*ROW('Sanitation Data'!E152))),'Data Summary'!CW158="Yes"),OFFSET('Sanitation Data'!$E$11,0,10*ROW('Sanitation Data'!E152)),NA())</f>
        <v>#N/A</v>
      </c>
      <c r="AI158" s="205" t="e">
        <f ca="1">+IF(AND(ISNUMBER(OFFSET('Sanitation Data'!$E$12,0,10*ROW('Sanitation Data'!E152))),'Data Summary'!CX158="Yes"),OFFSET('Sanitation Data'!$E$12,0,10*ROW('Sanitation Data'!E152)),NA())</f>
        <v>#N/A</v>
      </c>
      <c r="AJ158" s="205" t="e">
        <f ca="1">+IF(AND(ISNUMBER(OFFSET('Sanitation Data'!$E$13,0,10*ROW('Sanitation Data'!E152))),'Data Summary'!CY158="Yes"),OFFSET('Sanitation Data'!$E$13,0,10*ROW('Sanitation Data'!E152)),NA())</f>
        <v>#N/A</v>
      </c>
      <c r="AK158" s="205" t="e">
        <f ca="1">+IF(AND(ISNUMBER(OFFSET('Sanitation Data'!$F$5,0,10*ROW('Sanitation Data'!F152))),'Data Summary'!CZ158="Yes"),100-OFFSET('Sanitation Data'!$F$5,0,10*ROW('Sanitation Data'!F152)),NA())</f>
        <v>#N/A</v>
      </c>
      <c r="AL158" s="205" t="e">
        <f ca="1">+IF(AND(ISNUMBER(OFFSET('Sanitation Data'!$F$7,0,10*ROW('Sanitation Data'!F152))),'Data Summary'!DA158="Yes"),OFFSET('Sanitation Data'!$F$7,0,10*ROW('Sanitation Data'!F152)),NA())</f>
        <v>#N/A</v>
      </c>
      <c r="AM158" s="205" t="e">
        <f ca="1">+IF(AND(ISNUMBER(OFFSET('Sanitation Data'!$F$11,0,10*ROW('Sanitation Data'!F152))),'Data Summary'!DB158="Yes"),OFFSET('Sanitation Data'!$F$11,0,10*ROW('Sanitation Data'!F152)),NA())</f>
        <v>#N/A</v>
      </c>
      <c r="AN158" s="205" t="e">
        <f ca="1">+IF(AND(ISNUMBER(OFFSET('Sanitation Data'!$F$12,0,10*ROW('Sanitation Data'!F152))),'Data Summary'!DC158="Yes"),OFFSET('Sanitation Data'!$F$12,0,10*ROW('Sanitation Data'!F152)),NA())</f>
        <v>#N/A</v>
      </c>
      <c r="AO158" s="205" t="e">
        <f ca="1">+IF(AND(ISNUMBER(OFFSET('Sanitation Data'!$F$13,0,10*ROW('Sanitation Data'!F152))),'Data Summary'!DD158="Yes"),OFFSET('Sanitation Data'!$F$13,0,10*ROW('Sanitation Data'!F152)),NA())</f>
        <v>#N/A</v>
      </c>
      <c r="AP158" s="205" t="e">
        <f ca="1">+IF(AND(ISNUMBER(OFFSET('Sanitation Data'!$G$5,0,10*ROW('Sanitation Data'!G152))),'Data Summary'!DE158="Yes"),100-OFFSET('Sanitation Data'!$G$5,0,10*ROW('Sanitation Data'!G152)),NA())</f>
        <v>#N/A</v>
      </c>
      <c r="AQ158" s="205" t="e">
        <f ca="1">+IF(AND(ISNUMBER(OFFSET('Sanitation Data'!$G$7,0,10*ROW('Sanitation Data'!G152))),'Data Summary'!DF158="Yes"),OFFSET('Sanitation Data'!$G$7,0,10*ROW('Sanitation Data'!G152)),NA())</f>
        <v>#N/A</v>
      </c>
      <c r="AR158" s="205" t="e">
        <f ca="1">+IF(AND(ISNUMBER(OFFSET('Sanitation Data'!$G$11,0,10*ROW('Sanitation Data'!G152))),'Data Summary'!DG158="Yes"),OFFSET('Sanitation Data'!$G$11,0,10*ROW('Sanitation Data'!G152)),NA())</f>
        <v>#N/A</v>
      </c>
      <c r="AS158" s="205" t="e">
        <f ca="1">+IF(AND(ISNUMBER(OFFSET('Sanitation Data'!$G$12,0,10*ROW('Sanitation Data'!G152))),'Data Summary'!DH158="Yes"),OFFSET('Sanitation Data'!$G$12,0,10*ROW('Sanitation Data'!G152)),NA())</f>
        <v>#N/A</v>
      </c>
      <c r="AT158" s="205" t="e">
        <f ca="1">+IF(AND(ISNUMBER(OFFSET('Sanitation Data'!$G$13,0,10*ROW('Sanitation Data'!G152))),'Data Summary'!DI158="Yes"),OFFSET('Sanitation Data'!$G$13,0,10*ROW('Sanitation Data'!G152)),NA())</f>
        <v>#N/A</v>
      </c>
      <c r="AU158" s="205" t="e">
        <f ca="1">+IF(AND(ISNUMBER(OFFSET('Sanitation Data'!$H$5,0,10*ROW('Sanitation Data'!H152))),'Data Summary'!DJ158="Yes"),100-OFFSET('Sanitation Data'!$H$5,0,10*ROW('Sanitation Data'!H152)),NA())</f>
        <v>#N/A</v>
      </c>
      <c r="AV158" s="205" t="e">
        <f ca="1">+IF(AND(ISNUMBER(OFFSET('Sanitation Data'!$H$7,0,10*ROW('Sanitation Data'!H152))),'Data Summary'!DK158="Yes"),OFFSET('Sanitation Data'!$H$7,0,10*ROW('Sanitation Data'!H152)),NA())</f>
        <v>#N/A</v>
      </c>
      <c r="AW158" s="205" t="e">
        <f ca="1">+IF(AND(ISNUMBER(OFFSET('Sanitation Data'!$H$11,0,10*ROW('Sanitation Data'!H152))),'Data Summary'!DL158="Yes"),OFFSET('Sanitation Data'!$H$11,0,10*ROW('Sanitation Data'!H152)),NA())</f>
        <v>#N/A</v>
      </c>
      <c r="AX158" s="205" t="e">
        <f ca="1">+IF(AND(ISNUMBER(OFFSET('Sanitation Data'!$H$12,0,10*ROW('Sanitation Data'!H152))),'Data Summary'!DM158="Yes"),OFFSET('Sanitation Data'!$H$12,0,10*ROW('Sanitation Data'!H152)),NA())</f>
        <v>#N/A</v>
      </c>
      <c r="AY158" s="205" t="e">
        <f ca="1">+IF(AND(ISNUMBER(OFFSET('Sanitation Data'!$H$13,0,10*ROW('Sanitation Data'!H152))),'Data Summary'!DN158="Yes"),OFFSET('Sanitation Data'!$H$13,0,10*ROW('Sanitation Data'!H152)),NA())</f>
        <v>#N/A</v>
      </c>
      <c r="AZ158" s="206" t="e">
        <f ca="1">+IF(AND(ISNUMBER(OFFSET('Hygiene Data'!$C$6,0,10*ROW('Hygiene Data'!C152))),'Data Summary'!DO158="Yes"),OFFSET('Hygiene Data'!$C$6,0,10*ROW('Hygiene Data'!C152)),NA())</f>
        <v>#N/A</v>
      </c>
      <c r="BA158" s="206" t="e">
        <f ca="1">+IF(AND(ISNUMBER(OFFSET('Hygiene Data'!$C$8,0,10*ROW('Hygiene Data'!C152))),'Data Summary'!DP158="Yes"),OFFSET('Hygiene Data'!$C$8,0,10*ROW('Hygiene Data'!C152)),NA())</f>
        <v>#N/A</v>
      </c>
      <c r="BB158" s="206" t="e">
        <f ca="1">+IF(AND(ISNUMBER(OFFSET('Hygiene Data'!$C$10,0,10*ROW('Hygiene Data'!C152))),'Data Summary'!DQ158="Yes"),OFFSET('Hygiene Data'!$C$10,0,10*ROW('Hygiene Data'!C152)),NA())</f>
        <v>#N/A</v>
      </c>
      <c r="BC158" s="206" t="e">
        <f ca="1">+IF(AND(ISNUMBER(OFFSET('Hygiene Data'!$D$6,0,10*ROW('Hygiene Data'!D152))),'Data Summary'!DR158="Yes"),OFFSET('Hygiene Data'!$D$6,0,10*ROW('Hygiene Data'!D152)),NA())</f>
        <v>#N/A</v>
      </c>
      <c r="BD158" s="206" t="e">
        <f ca="1">+IF(AND(ISNUMBER(OFFSET('Hygiene Data'!$D$8,0,10*ROW('Hygiene Data'!D152))),'Data Summary'!DS158="Yes"),OFFSET('Hygiene Data'!$D$8,0,10*ROW('Hygiene Data'!D152)),NA())</f>
        <v>#N/A</v>
      </c>
      <c r="BE158" s="206" t="e">
        <f ca="1">+IF(AND(ISNUMBER(OFFSET('Hygiene Data'!$D$10,0,10*ROW('Hygiene Data'!D152))),'Data Summary'!DT158="Yes"),OFFSET('Hygiene Data'!$D$10,0,10*ROW('Hygiene Data'!D152)),NA())</f>
        <v>#N/A</v>
      </c>
      <c r="BF158" s="206" t="e">
        <f ca="1">+IF(AND(ISNUMBER(OFFSET('Hygiene Data'!$E$6,0,10*ROW('Hygiene Data'!E152))),'Data Summary'!DU158="Yes"),OFFSET('Hygiene Data'!$E$6,0,10*ROW('Hygiene Data'!E152)),NA())</f>
        <v>#N/A</v>
      </c>
      <c r="BG158" s="206" t="e">
        <f ca="1">+IF(AND(ISNUMBER(OFFSET('Hygiene Data'!$E$8,0,10*ROW('Hygiene Data'!E152))),'Data Summary'!DV158="Yes"),OFFSET('Hygiene Data'!$E$8,0,10*ROW('Hygiene Data'!E152)),NA())</f>
        <v>#N/A</v>
      </c>
      <c r="BH158" s="206" t="e">
        <f ca="1">+IF(AND(ISNUMBER(OFFSET('Hygiene Data'!$E$10,0,10*ROW('Hygiene Data'!E152))),'Data Summary'!DW158="Yes"),OFFSET('Hygiene Data'!$E$10,0,10*ROW('Hygiene Data'!E152)),NA())</f>
        <v>#N/A</v>
      </c>
      <c r="BI158" s="206" t="e">
        <f ca="1">+IF(AND(ISNUMBER(OFFSET('Hygiene Data'!$F$6,0,10*ROW('Hygiene Data'!F152))),'Data Summary'!DX158="Yes"),OFFSET('Hygiene Data'!$F$6,0,10*ROW('Hygiene Data'!F152)),NA())</f>
        <v>#N/A</v>
      </c>
      <c r="BJ158" s="206" t="e">
        <f ca="1">+IF(AND(ISNUMBER(OFFSET('Hygiene Data'!$F$8,0,10*ROW('Hygiene Data'!F152))),'Data Summary'!DY158="Yes"),OFFSET('Hygiene Data'!$F$8,0,10*ROW('Hygiene Data'!F152)),NA())</f>
        <v>#N/A</v>
      </c>
      <c r="BK158" s="206" t="e">
        <f ca="1">+IF(AND(ISNUMBER(OFFSET('Hygiene Data'!$F$10,0,10*ROW('Hygiene Data'!F152))),'Data Summary'!DZ158="Yes"),OFFSET('Hygiene Data'!$F$10,0,10*ROW('Hygiene Data'!F152)),NA())</f>
        <v>#N/A</v>
      </c>
      <c r="BL158" s="206" t="e">
        <f ca="1">+IF(AND(ISNUMBER(OFFSET('Hygiene Data'!$G$6,0,10*ROW('Hygiene Data'!G152))),'Data Summary'!EA158="Yes"),OFFSET('Hygiene Data'!$G$6,0,10*ROW('Hygiene Data'!G152)),NA())</f>
        <v>#N/A</v>
      </c>
      <c r="BM158" s="206" t="e">
        <f ca="1">+IF(AND(ISNUMBER(OFFSET('Hygiene Data'!$G$8,0,10*ROW('Hygiene Data'!G152))),'Data Summary'!EB158="Yes"),OFFSET('Hygiene Data'!$G$8,0,10*ROW('Hygiene Data'!G152)),NA())</f>
        <v>#N/A</v>
      </c>
      <c r="BN158" s="206" t="e">
        <f ca="1">+IF(AND(ISNUMBER(OFFSET('Hygiene Data'!$G$10,0,10*ROW('Hygiene Data'!G152))),'Data Summary'!EC158="Yes"),OFFSET('Hygiene Data'!$G$10,0,10*ROW('Hygiene Data'!G152)),NA())</f>
        <v>#N/A</v>
      </c>
      <c r="BO158" s="206" t="e">
        <f ca="1">+IF(AND(ISNUMBER(OFFSET('Hygiene Data'!$H$6,0,10*ROW('Hygiene Data'!H152))),'Data Summary'!ED158="Yes"),OFFSET('Hygiene Data'!$H$6,0,10*ROW('Hygiene Data'!H152)),NA())</f>
        <v>#N/A</v>
      </c>
      <c r="BP158" s="206" t="e">
        <f ca="1">+IF(AND(ISNUMBER(OFFSET('Hygiene Data'!$H$8,0,10*ROW('Hygiene Data'!H152))),'Data Summary'!EE158="Yes"),OFFSET('Hygiene Data'!$H$8,0,10*ROW('Hygiene Data'!H152)),NA())</f>
        <v>#N/A</v>
      </c>
      <c r="BQ158" s="206" t="e">
        <f ca="1">+IF(AND(ISNUMBER(OFFSET('Hygiene Data'!$H$10,0,10*ROW('Hygiene Data'!H152))),'Data Summary'!EF158="Yes"),OFFSET('Hygiene Data'!$H$10,0,10*ROW('Hygiene Data'!H152)),NA())</f>
        <v>#N/A</v>
      </c>
    </row>
    <row r="159" spans="1:69" x14ac:dyDescent="0.25">
      <c r="A159" s="59" t="e">
        <f ca="1">+IF(OFFSET('Water Data'!$B$1,0,10*ROW('Water Data'!B153))="",NA(),OFFSET('Water Data'!$B$1,0,10*ROW('Water Data'!B153)))</f>
        <v>#N/A</v>
      </c>
      <c r="B159" s="59" t="e">
        <f ca="1">+IF(OFFSET('Water Data'!$A$3,0,10*ROW('Water Data'!A156))="",NA(),OFFSET('Water Data'!$A$3,0,10*ROW('Water Data'!A156)))</f>
        <v>#N/A</v>
      </c>
      <c r="C159" s="59" t="e">
        <f ca="1">+IF(OFFSET('Water Data'!$C$3,0,10*ROW('Water Data'!C156))="",NA(),OFFSET('Water Data'!$C$3,0,10*ROW('Water Data'!C156)))</f>
        <v>#N/A</v>
      </c>
      <c r="D159" s="433" t="e">
        <f ca="1">+IF(AND(ISNUMBER(OFFSET('Water Data'!$C$5,0,10*ROW('Water Data'!C153))),'Data Summary'!BS159="Yes"),100-OFFSET('Water Data'!$C$5,0,10*ROW('Water Data'!C153)),NA())</f>
        <v>#N/A</v>
      </c>
      <c r="E159" s="433" t="e">
        <f ca="1">+IF(AND(ISNUMBER(OFFSET('Water Data'!$C$7,0,10*ROW('Water Data'!C153))),'Data Summary'!BT159="Yes"),OFFSET('Water Data'!$C$7,0,10*ROW('Water Data'!C153)),NA())</f>
        <v>#N/A</v>
      </c>
      <c r="F159" s="433" t="e">
        <f ca="1">+IF(AND(ISNUMBER(OFFSET('Water Data'!$C$10,0,10*ROW('Water Data'!C153))),'Data Summary'!BU159="Yes"),OFFSET('Water Data'!$C$10,0,10*ROW('Water Data'!C153)),NA())</f>
        <v>#N/A</v>
      </c>
      <c r="G159" s="433" t="e">
        <f ca="1">+IF(AND(ISNUMBER(OFFSET('Water Data'!$D$5,0,10*ROW('Water Data'!D153))),'Data Summary'!BV159="Yes"),100-OFFSET('Water Data'!$D$5,0,10*ROW('Water Data'!D153)),NA())</f>
        <v>#N/A</v>
      </c>
      <c r="H159" s="433" t="e">
        <f ca="1">+IF(AND(ISNUMBER(OFFSET('Water Data'!$D$7,0,10*ROW('Water Data'!D153))),'Data Summary'!BW159="Yes"),OFFSET('Water Data'!$D$7,0,10*ROW('Water Data'!D153)),NA())</f>
        <v>#N/A</v>
      </c>
      <c r="I159" s="433" t="e">
        <f ca="1">+IF(AND(ISNUMBER(OFFSET('Water Data'!$D$10,0,10*ROW('Water Data'!D153))),'Data Summary'!BX159="Yes"),OFFSET('Water Data'!$D$10,0,10*ROW('Water Data'!D153)),NA())</f>
        <v>#N/A</v>
      </c>
      <c r="J159" s="433" t="e">
        <f ca="1">+IF(AND(ISNUMBER(OFFSET('Water Data'!$E$5,0,10*ROW('Water Data'!E153))),'Data Summary'!BY159="Yes"),100-OFFSET('Water Data'!$E$5,0,10*ROW('Water Data'!E153)),NA())</f>
        <v>#N/A</v>
      </c>
      <c r="K159" s="433" t="e">
        <f ca="1">+IF(AND(ISNUMBER(OFFSET('Water Data'!$E$7,0,10*ROW('Water Data'!E153))),'Data Summary'!BZ159="Yes"),OFFSET('Water Data'!$E$7,0,10*ROW('Water Data'!E153)),NA())</f>
        <v>#N/A</v>
      </c>
      <c r="L159" s="433" t="e">
        <f ca="1">+IF(AND(ISNUMBER(OFFSET('Water Data'!$E$10,0,10*ROW('Water Data'!E153))),'Data Summary'!CA159="Yes"),OFFSET('Water Data'!$E$10,0,10*ROW('Water Data'!E153)),NA())</f>
        <v>#N/A</v>
      </c>
      <c r="M159" s="433" t="e">
        <f ca="1">+IF(AND(ISNUMBER(OFFSET('Water Data'!$F$5,0,10*ROW('Water Data'!F153))),'Data Summary'!CB159="Yes"),100-OFFSET('Water Data'!$F$5,0,10*ROW('Water Data'!F153)),NA())</f>
        <v>#N/A</v>
      </c>
      <c r="N159" s="433" t="e">
        <f ca="1">+IF(AND(ISNUMBER(OFFSET('Water Data'!$F$7,0,10*ROW('Water Data'!F153))),'Data Summary'!CC159="Yes"),OFFSET('Water Data'!$F$7,0,10*ROW('Water Data'!F153)),NA())</f>
        <v>#N/A</v>
      </c>
      <c r="O159" s="433" t="e">
        <f ca="1">+IF(AND(ISNUMBER(OFFSET('Water Data'!$F$10,0,10*ROW('Water Data'!F153))),'Data Summary'!CD159="Yes"),OFFSET('Water Data'!$F$10,0,10*ROW('Water Data'!F153)),NA())</f>
        <v>#N/A</v>
      </c>
      <c r="P159" s="433" t="e">
        <f ca="1">+IF(AND(ISNUMBER(OFFSET('Water Data'!$G$5,0,10*ROW('Water Data'!G153))),'Data Summary'!CE159="Yes"),100-OFFSET('Water Data'!$G$5,0,10*ROW('Water Data'!G153)),NA())</f>
        <v>#N/A</v>
      </c>
      <c r="Q159" s="433" t="e">
        <f ca="1">+IF(AND(ISNUMBER(OFFSET('Water Data'!$G$7,0,10*ROW('Water Data'!G153))),'Data Summary'!CF159="Yes"),OFFSET('Water Data'!$G$7,0,10*ROW('Water Data'!G153)),NA())</f>
        <v>#N/A</v>
      </c>
      <c r="R159" s="433" t="e">
        <f ca="1">+IF(AND(ISNUMBER(OFFSET('Water Data'!$G$10,0,10*ROW('Water Data'!G153))),'Data Summary'!CG159="Yes"),OFFSET('Water Data'!$G$10,0,10*ROW('Water Data'!G153)),NA())</f>
        <v>#N/A</v>
      </c>
      <c r="S159" s="433" t="e">
        <f ca="1">+IF(AND(ISNUMBER(OFFSET('Water Data'!$H$5,0,10*ROW('Water Data'!H153))),'Data Summary'!CH159="Yes"),100-OFFSET('Water Data'!$H$5,0,10*ROW('Water Data'!H153)),NA())</f>
        <v>#N/A</v>
      </c>
      <c r="T159" s="433" t="e">
        <f ca="1">+IF(AND(ISNUMBER(OFFSET('Water Data'!$H$7,0,10*ROW('Water Data'!H153))),'Data Summary'!CI159="Yes"),OFFSET('Water Data'!$H$7,0,10*ROW('Water Data'!H153)),NA())</f>
        <v>#N/A</v>
      </c>
      <c r="U159" s="433" t="e">
        <f ca="1">+IF(AND(ISNUMBER(OFFSET('Water Data'!$H$10,0,10*ROW('Water Data'!H153))),'Data Summary'!CJ159="Yes"),OFFSET('Water Data'!$H$10,0,10*ROW('Water Data'!H153)),NA())</f>
        <v>#N/A</v>
      </c>
      <c r="V159" s="205" t="e">
        <f ca="1">+IF(AND(ISNUMBER(OFFSET('Sanitation Data'!$C$5,0,10*ROW('Sanitation Data'!C153))),'Data Summary'!CK159="Yes"),100-OFFSET('Sanitation Data'!$C$5,0,10*ROW('Sanitation Data'!C153)),NA())</f>
        <v>#N/A</v>
      </c>
      <c r="W159" s="205" t="e">
        <f ca="1">+IF(AND(ISNUMBER(OFFSET('Sanitation Data'!$C$7,0,10*ROW('Sanitation Data'!C153))),'Data Summary'!CL159="Yes"),OFFSET('Sanitation Data'!$C$7,0,10*ROW('Sanitation Data'!C153)),NA())</f>
        <v>#N/A</v>
      </c>
      <c r="X159" s="205" t="e">
        <f ca="1">+IF(AND(ISNUMBER(OFFSET('Sanitation Data'!$C$11,0,10*ROW('Sanitation Data'!C153))),'Data Summary'!CM159="Yes"),OFFSET('Sanitation Data'!$C$11,0,10*ROW('Sanitation Data'!C153)),NA())</f>
        <v>#N/A</v>
      </c>
      <c r="Y159" s="205" t="e">
        <f ca="1">+IF(AND(ISNUMBER(OFFSET('Sanitation Data'!$C$12,0,10*ROW('Sanitation Data'!C153))),'Data Summary'!CN159="Yes"),OFFSET('Sanitation Data'!$C$12,0,10*ROW('Sanitation Data'!C153)),NA())</f>
        <v>#N/A</v>
      </c>
      <c r="Z159" s="205" t="e">
        <f ca="1">+IF(AND(ISNUMBER(OFFSET('Sanitation Data'!$C$13,0,10*ROW('Sanitation Data'!C153))),'Data Summary'!CO159="Yes"),OFFSET('Sanitation Data'!$C$13,0,10*ROW('Sanitation Data'!C153)),NA())</f>
        <v>#N/A</v>
      </c>
      <c r="AA159" s="205" t="e">
        <f ca="1">+IF(AND(ISNUMBER(OFFSET('Sanitation Data'!$D$5,0,10*ROW('Sanitation Data'!D153))),'Data Summary'!CP159="Yes"),100-OFFSET('Sanitation Data'!$D$5,0,10*ROW('Sanitation Data'!D153)),NA())</f>
        <v>#N/A</v>
      </c>
      <c r="AB159" s="205" t="e">
        <f ca="1">+IF(AND(ISNUMBER(OFFSET('Sanitation Data'!$D$7,0,10*ROW('Sanitation Data'!D153))),'Data Summary'!CQ159="Yes"),OFFSET('Sanitation Data'!$D$7,0,10*ROW('Sanitation Data'!D153)),NA())</f>
        <v>#N/A</v>
      </c>
      <c r="AC159" s="205" t="e">
        <f ca="1">+IF(AND(ISNUMBER(OFFSET('Sanitation Data'!$D$11,0,10*ROW('Sanitation Data'!D153))),'Data Summary'!CR159="Yes"),OFFSET('Sanitation Data'!$D$11,0,10*ROW('Sanitation Data'!D153)),NA())</f>
        <v>#N/A</v>
      </c>
      <c r="AD159" s="205" t="e">
        <f ca="1">+IF(AND(ISNUMBER(OFFSET('Sanitation Data'!$D$12,0,10*ROW('Sanitation Data'!D153))),'Data Summary'!CS159="Yes"),OFFSET('Sanitation Data'!$D$12,0,10*ROW('Sanitation Data'!D153)),NA())</f>
        <v>#N/A</v>
      </c>
      <c r="AE159" s="205" t="e">
        <f ca="1">+IF(AND(ISNUMBER(OFFSET('Sanitation Data'!$D$13,0,10*ROW('Sanitation Data'!D153))),'Data Summary'!CT159="Yes"),OFFSET('Sanitation Data'!$D$13,0,10*ROW('Sanitation Data'!D153)),NA())</f>
        <v>#N/A</v>
      </c>
      <c r="AF159" s="205" t="e">
        <f ca="1">+IF(AND(ISNUMBER(OFFSET('Sanitation Data'!$E$5,0,10*ROW('Sanitation Data'!E153))),'Data Summary'!CU159="Yes"),100-OFFSET('Sanitation Data'!$E$5,0,10*ROW('Sanitation Data'!E153)),NA())</f>
        <v>#N/A</v>
      </c>
      <c r="AG159" s="205" t="e">
        <f ca="1">+IF(AND(ISNUMBER(OFFSET('Sanitation Data'!$E$7,0,10*ROW('Sanitation Data'!E153))),'Data Summary'!CV159="Yes"),OFFSET('Sanitation Data'!$E$7,0,10*ROW('Sanitation Data'!E153)),NA())</f>
        <v>#N/A</v>
      </c>
      <c r="AH159" s="205" t="e">
        <f ca="1">+IF(AND(ISNUMBER(OFFSET('Sanitation Data'!$E$11,0,10*ROW('Sanitation Data'!E153))),'Data Summary'!CW159="Yes"),OFFSET('Sanitation Data'!$E$11,0,10*ROW('Sanitation Data'!E153)),NA())</f>
        <v>#N/A</v>
      </c>
      <c r="AI159" s="205" t="e">
        <f ca="1">+IF(AND(ISNUMBER(OFFSET('Sanitation Data'!$E$12,0,10*ROW('Sanitation Data'!E153))),'Data Summary'!CX159="Yes"),OFFSET('Sanitation Data'!$E$12,0,10*ROW('Sanitation Data'!E153)),NA())</f>
        <v>#N/A</v>
      </c>
      <c r="AJ159" s="205" t="e">
        <f ca="1">+IF(AND(ISNUMBER(OFFSET('Sanitation Data'!$E$13,0,10*ROW('Sanitation Data'!E153))),'Data Summary'!CY159="Yes"),OFFSET('Sanitation Data'!$E$13,0,10*ROW('Sanitation Data'!E153)),NA())</f>
        <v>#N/A</v>
      </c>
      <c r="AK159" s="205" t="e">
        <f ca="1">+IF(AND(ISNUMBER(OFFSET('Sanitation Data'!$F$5,0,10*ROW('Sanitation Data'!F153))),'Data Summary'!CZ159="Yes"),100-OFFSET('Sanitation Data'!$F$5,0,10*ROW('Sanitation Data'!F153)),NA())</f>
        <v>#N/A</v>
      </c>
      <c r="AL159" s="205" t="e">
        <f ca="1">+IF(AND(ISNUMBER(OFFSET('Sanitation Data'!$F$7,0,10*ROW('Sanitation Data'!F153))),'Data Summary'!DA159="Yes"),OFFSET('Sanitation Data'!$F$7,0,10*ROW('Sanitation Data'!F153)),NA())</f>
        <v>#N/A</v>
      </c>
      <c r="AM159" s="205" t="e">
        <f ca="1">+IF(AND(ISNUMBER(OFFSET('Sanitation Data'!$F$11,0,10*ROW('Sanitation Data'!F153))),'Data Summary'!DB159="Yes"),OFFSET('Sanitation Data'!$F$11,0,10*ROW('Sanitation Data'!F153)),NA())</f>
        <v>#N/A</v>
      </c>
      <c r="AN159" s="205" t="e">
        <f ca="1">+IF(AND(ISNUMBER(OFFSET('Sanitation Data'!$F$12,0,10*ROW('Sanitation Data'!F153))),'Data Summary'!DC159="Yes"),OFFSET('Sanitation Data'!$F$12,0,10*ROW('Sanitation Data'!F153)),NA())</f>
        <v>#N/A</v>
      </c>
      <c r="AO159" s="205" t="e">
        <f ca="1">+IF(AND(ISNUMBER(OFFSET('Sanitation Data'!$F$13,0,10*ROW('Sanitation Data'!F153))),'Data Summary'!DD159="Yes"),OFFSET('Sanitation Data'!$F$13,0,10*ROW('Sanitation Data'!F153)),NA())</f>
        <v>#N/A</v>
      </c>
      <c r="AP159" s="205" t="e">
        <f ca="1">+IF(AND(ISNUMBER(OFFSET('Sanitation Data'!$G$5,0,10*ROW('Sanitation Data'!G153))),'Data Summary'!DE159="Yes"),100-OFFSET('Sanitation Data'!$G$5,0,10*ROW('Sanitation Data'!G153)),NA())</f>
        <v>#N/A</v>
      </c>
      <c r="AQ159" s="205" t="e">
        <f ca="1">+IF(AND(ISNUMBER(OFFSET('Sanitation Data'!$G$7,0,10*ROW('Sanitation Data'!G153))),'Data Summary'!DF159="Yes"),OFFSET('Sanitation Data'!$G$7,0,10*ROW('Sanitation Data'!G153)),NA())</f>
        <v>#N/A</v>
      </c>
      <c r="AR159" s="205" t="e">
        <f ca="1">+IF(AND(ISNUMBER(OFFSET('Sanitation Data'!$G$11,0,10*ROW('Sanitation Data'!G153))),'Data Summary'!DG159="Yes"),OFFSET('Sanitation Data'!$G$11,0,10*ROW('Sanitation Data'!G153)),NA())</f>
        <v>#N/A</v>
      </c>
      <c r="AS159" s="205" t="e">
        <f ca="1">+IF(AND(ISNUMBER(OFFSET('Sanitation Data'!$G$12,0,10*ROW('Sanitation Data'!G153))),'Data Summary'!DH159="Yes"),OFFSET('Sanitation Data'!$G$12,0,10*ROW('Sanitation Data'!G153)),NA())</f>
        <v>#N/A</v>
      </c>
      <c r="AT159" s="205" t="e">
        <f ca="1">+IF(AND(ISNUMBER(OFFSET('Sanitation Data'!$G$13,0,10*ROW('Sanitation Data'!G153))),'Data Summary'!DI159="Yes"),OFFSET('Sanitation Data'!$G$13,0,10*ROW('Sanitation Data'!G153)),NA())</f>
        <v>#N/A</v>
      </c>
      <c r="AU159" s="205" t="e">
        <f ca="1">+IF(AND(ISNUMBER(OFFSET('Sanitation Data'!$H$5,0,10*ROW('Sanitation Data'!H153))),'Data Summary'!DJ159="Yes"),100-OFFSET('Sanitation Data'!$H$5,0,10*ROW('Sanitation Data'!H153)),NA())</f>
        <v>#N/A</v>
      </c>
      <c r="AV159" s="205" t="e">
        <f ca="1">+IF(AND(ISNUMBER(OFFSET('Sanitation Data'!$H$7,0,10*ROW('Sanitation Data'!H153))),'Data Summary'!DK159="Yes"),OFFSET('Sanitation Data'!$H$7,0,10*ROW('Sanitation Data'!H153)),NA())</f>
        <v>#N/A</v>
      </c>
      <c r="AW159" s="205" t="e">
        <f ca="1">+IF(AND(ISNUMBER(OFFSET('Sanitation Data'!$H$11,0,10*ROW('Sanitation Data'!H153))),'Data Summary'!DL159="Yes"),OFFSET('Sanitation Data'!$H$11,0,10*ROW('Sanitation Data'!H153)),NA())</f>
        <v>#N/A</v>
      </c>
      <c r="AX159" s="205" t="e">
        <f ca="1">+IF(AND(ISNUMBER(OFFSET('Sanitation Data'!$H$12,0,10*ROW('Sanitation Data'!H153))),'Data Summary'!DM159="Yes"),OFFSET('Sanitation Data'!$H$12,0,10*ROW('Sanitation Data'!H153)),NA())</f>
        <v>#N/A</v>
      </c>
      <c r="AY159" s="205" t="e">
        <f ca="1">+IF(AND(ISNUMBER(OFFSET('Sanitation Data'!$H$13,0,10*ROW('Sanitation Data'!H153))),'Data Summary'!DN159="Yes"),OFFSET('Sanitation Data'!$H$13,0,10*ROW('Sanitation Data'!H153)),NA())</f>
        <v>#N/A</v>
      </c>
      <c r="AZ159" s="206" t="e">
        <f ca="1">+IF(AND(ISNUMBER(OFFSET('Hygiene Data'!$C$6,0,10*ROW('Hygiene Data'!C153))),'Data Summary'!DO159="Yes"),OFFSET('Hygiene Data'!$C$6,0,10*ROW('Hygiene Data'!C153)),NA())</f>
        <v>#N/A</v>
      </c>
      <c r="BA159" s="206" t="e">
        <f ca="1">+IF(AND(ISNUMBER(OFFSET('Hygiene Data'!$C$8,0,10*ROW('Hygiene Data'!C153))),'Data Summary'!DP159="Yes"),OFFSET('Hygiene Data'!$C$8,0,10*ROW('Hygiene Data'!C153)),NA())</f>
        <v>#N/A</v>
      </c>
      <c r="BB159" s="206" t="e">
        <f ca="1">+IF(AND(ISNUMBER(OFFSET('Hygiene Data'!$C$10,0,10*ROW('Hygiene Data'!C153))),'Data Summary'!DQ159="Yes"),OFFSET('Hygiene Data'!$C$10,0,10*ROW('Hygiene Data'!C153)),NA())</f>
        <v>#N/A</v>
      </c>
      <c r="BC159" s="206" t="e">
        <f ca="1">+IF(AND(ISNUMBER(OFFSET('Hygiene Data'!$D$6,0,10*ROW('Hygiene Data'!D153))),'Data Summary'!DR159="Yes"),OFFSET('Hygiene Data'!$D$6,0,10*ROW('Hygiene Data'!D153)),NA())</f>
        <v>#N/A</v>
      </c>
      <c r="BD159" s="206" t="e">
        <f ca="1">+IF(AND(ISNUMBER(OFFSET('Hygiene Data'!$D$8,0,10*ROW('Hygiene Data'!D153))),'Data Summary'!DS159="Yes"),OFFSET('Hygiene Data'!$D$8,0,10*ROW('Hygiene Data'!D153)),NA())</f>
        <v>#N/A</v>
      </c>
      <c r="BE159" s="206" t="e">
        <f ca="1">+IF(AND(ISNUMBER(OFFSET('Hygiene Data'!$D$10,0,10*ROW('Hygiene Data'!D153))),'Data Summary'!DT159="Yes"),OFFSET('Hygiene Data'!$D$10,0,10*ROW('Hygiene Data'!D153)),NA())</f>
        <v>#N/A</v>
      </c>
      <c r="BF159" s="206" t="e">
        <f ca="1">+IF(AND(ISNUMBER(OFFSET('Hygiene Data'!$E$6,0,10*ROW('Hygiene Data'!E153))),'Data Summary'!DU159="Yes"),OFFSET('Hygiene Data'!$E$6,0,10*ROW('Hygiene Data'!E153)),NA())</f>
        <v>#N/A</v>
      </c>
      <c r="BG159" s="206" t="e">
        <f ca="1">+IF(AND(ISNUMBER(OFFSET('Hygiene Data'!$E$8,0,10*ROW('Hygiene Data'!E153))),'Data Summary'!DV159="Yes"),OFFSET('Hygiene Data'!$E$8,0,10*ROW('Hygiene Data'!E153)),NA())</f>
        <v>#N/A</v>
      </c>
      <c r="BH159" s="206" t="e">
        <f ca="1">+IF(AND(ISNUMBER(OFFSET('Hygiene Data'!$E$10,0,10*ROW('Hygiene Data'!E153))),'Data Summary'!DW159="Yes"),OFFSET('Hygiene Data'!$E$10,0,10*ROW('Hygiene Data'!E153)),NA())</f>
        <v>#N/A</v>
      </c>
      <c r="BI159" s="206" t="e">
        <f ca="1">+IF(AND(ISNUMBER(OFFSET('Hygiene Data'!$F$6,0,10*ROW('Hygiene Data'!F153))),'Data Summary'!DX159="Yes"),OFFSET('Hygiene Data'!$F$6,0,10*ROW('Hygiene Data'!F153)),NA())</f>
        <v>#N/A</v>
      </c>
      <c r="BJ159" s="206" t="e">
        <f ca="1">+IF(AND(ISNUMBER(OFFSET('Hygiene Data'!$F$8,0,10*ROW('Hygiene Data'!F153))),'Data Summary'!DY159="Yes"),OFFSET('Hygiene Data'!$F$8,0,10*ROW('Hygiene Data'!F153)),NA())</f>
        <v>#N/A</v>
      </c>
      <c r="BK159" s="206" t="e">
        <f ca="1">+IF(AND(ISNUMBER(OFFSET('Hygiene Data'!$F$10,0,10*ROW('Hygiene Data'!F153))),'Data Summary'!DZ159="Yes"),OFFSET('Hygiene Data'!$F$10,0,10*ROW('Hygiene Data'!F153)),NA())</f>
        <v>#N/A</v>
      </c>
      <c r="BL159" s="206" t="e">
        <f ca="1">+IF(AND(ISNUMBER(OFFSET('Hygiene Data'!$G$6,0,10*ROW('Hygiene Data'!G153))),'Data Summary'!EA159="Yes"),OFFSET('Hygiene Data'!$G$6,0,10*ROW('Hygiene Data'!G153)),NA())</f>
        <v>#N/A</v>
      </c>
      <c r="BM159" s="206" t="e">
        <f ca="1">+IF(AND(ISNUMBER(OFFSET('Hygiene Data'!$G$8,0,10*ROW('Hygiene Data'!G153))),'Data Summary'!EB159="Yes"),OFFSET('Hygiene Data'!$G$8,0,10*ROW('Hygiene Data'!G153)),NA())</f>
        <v>#N/A</v>
      </c>
      <c r="BN159" s="206" t="e">
        <f ca="1">+IF(AND(ISNUMBER(OFFSET('Hygiene Data'!$G$10,0,10*ROW('Hygiene Data'!G153))),'Data Summary'!EC159="Yes"),OFFSET('Hygiene Data'!$G$10,0,10*ROW('Hygiene Data'!G153)),NA())</f>
        <v>#N/A</v>
      </c>
      <c r="BO159" s="206" t="e">
        <f ca="1">+IF(AND(ISNUMBER(OFFSET('Hygiene Data'!$H$6,0,10*ROW('Hygiene Data'!H153))),'Data Summary'!ED159="Yes"),OFFSET('Hygiene Data'!$H$6,0,10*ROW('Hygiene Data'!H153)),NA())</f>
        <v>#N/A</v>
      </c>
      <c r="BP159" s="206" t="e">
        <f ca="1">+IF(AND(ISNUMBER(OFFSET('Hygiene Data'!$H$8,0,10*ROW('Hygiene Data'!H153))),'Data Summary'!EE159="Yes"),OFFSET('Hygiene Data'!$H$8,0,10*ROW('Hygiene Data'!H153)),NA())</f>
        <v>#N/A</v>
      </c>
      <c r="BQ159" s="206" t="e">
        <f ca="1">+IF(AND(ISNUMBER(OFFSET('Hygiene Data'!$H$10,0,10*ROW('Hygiene Data'!H153))),'Data Summary'!EF159="Yes"),OFFSET('Hygiene Data'!$H$10,0,10*ROW('Hygiene Data'!H153)),NA())</f>
        <v>#N/A</v>
      </c>
    </row>
    <row r="160" spans="1:69" x14ac:dyDescent="0.25">
      <c r="A160" s="59" t="e">
        <f ca="1">+IF(OFFSET('Water Data'!$B$1,0,10*ROW('Water Data'!B154))="",NA(),OFFSET('Water Data'!$B$1,0,10*ROW('Water Data'!B154)))</f>
        <v>#N/A</v>
      </c>
      <c r="B160" s="59" t="e">
        <f ca="1">+IF(OFFSET('Water Data'!$A$3,0,10*ROW('Water Data'!A157))="",NA(),OFFSET('Water Data'!$A$3,0,10*ROW('Water Data'!A157)))</f>
        <v>#N/A</v>
      </c>
      <c r="C160" s="59" t="e">
        <f ca="1">+IF(OFFSET('Water Data'!$C$3,0,10*ROW('Water Data'!C157))="",NA(),OFFSET('Water Data'!$C$3,0,10*ROW('Water Data'!C157)))</f>
        <v>#N/A</v>
      </c>
      <c r="D160" s="433" t="e">
        <f ca="1">+IF(AND(ISNUMBER(OFFSET('Water Data'!$C$5,0,10*ROW('Water Data'!C154))),'Data Summary'!BS160="Yes"),100-OFFSET('Water Data'!$C$5,0,10*ROW('Water Data'!C154)),NA())</f>
        <v>#N/A</v>
      </c>
      <c r="E160" s="433" t="e">
        <f ca="1">+IF(AND(ISNUMBER(OFFSET('Water Data'!$C$7,0,10*ROW('Water Data'!C154))),'Data Summary'!BT160="Yes"),OFFSET('Water Data'!$C$7,0,10*ROW('Water Data'!C154)),NA())</f>
        <v>#N/A</v>
      </c>
      <c r="F160" s="433" t="e">
        <f ca="1">+IF(AND(ISNUMBER(OFFSET('Water Data'!$C$10,0,10*ROW('Water Data'!C154))),'Data Summary'!BU160="Yes"),OFFSET('Water Data'!$C$10,0,10*ROW('Water Data'!C154)),NA())</f>
        <v>#N/A</v>
      </c>
      <c r="G160" s="433" t="e">
        <f ca="1">+IF(AND(ISNUMBER(OFFSET('Water Data'!$D$5,0,10*ROW('Water Data'!D154))),'Data Summary'!BV160="Yes"),100-OFFSET('Water Data'!$D$5,0,10*ROW('Water Data'!D154)),NA())</f>
        <v>#N/A</v>
      </c>
      <c r="H160" s="433" t="e">
        <f ca="1">+IF(AND(ISNUMBER(OFFSET('Water Data'!$D$7,0,10*ROW('Water Data'!D154))),'Data Summary'!BW160="Yes"),OFFSET('Water Data'!$D$7,0,10*ROW('Water Data'!D154)),NA())</f>
        <v>#N/A</v>
      </c>
      <c r="I160" s="433" t="e">
        <f ca="1">+IF(AND(ISNUMBER(OFFSET('Water Data'!$D$10,0,10*ROW('Water Data'!D154))),'Data Summary'!BX160="Yes"),OFFSET('Water Data'!$D$10,0,10*ROW('Water Data'!D154)),NA())</f>
        <v>#N/A</v>
      </c>
      <c r="J160" s="433" t="e">
        <f ca="1">+IF(AND(ISNUMBER(OFFSET('Water Data'!$E$5,0,10*ROW('Water Data'!E154))),'Data Summary'!BY160="Yes"),100-OFFSET('Water Data'!$E$5,0,10*ROW('Water Data'!E154)),NA())</f>
        <v>#N/A</v>
      </c>
      <c r="K160" s="433" t="e">
        <f ca="1">+IF(AND(ISNUMBER(OFFSET('Water Data'!$E$7,0,10*ROW('Water Data'!E154))),'Data Summary'!BZ160="Yes"),OFFSET('Water Data'!$E$7,0,10*ROW('Water Data'!E154)),NA())</f>
        <v>#N/A</v>
      </c>
      <c r="L160" s="433" t="e">
        <f ca="1">+IF(AND(ISNUMBER(OFFSET('Water Data'!$E$10,0,10*ROW('Water Data'!E154))),'Data Summary'!CA160="Yes"),OFFSET('Water Data'!$E$10,0,10*ROW('Water Data'!E154)),NA())</f>
        <v>#N/A</v>
      </c>
      <c r="M160" s="433" t="e">
        <f ca="1">+IF(AND(ISNUMBER(OFFSET('Water Data'!$F$5,0,10*ROW('Water Data'!F154))),'Data Summary'!CB160="Yes"),100-OFFSET('Water Data'!$F$5,0,10*ROW('Water Data'!F154)),NA())</f>
        <v>#N/A</v>
      </c>
      <c r="N160" s="433" t="e">
        <f ca="1">+IF(AND(ISNUMBER(OFFSET('Water Data'!$F$7,0,10*ROW('Water Data'!F154))),'Data Summary'!CC160="Yes"),OFFSET('Water Data'!$F$7,0,10*ROW('Water Data'!F154)),NA())</f>
        <v>#N/A</v>
      </c>
      <c r="O160" s="433" t="e">
        <f ca="1">+IF(AND(ISNUMBER(OFFSET('Water Data'!$F$10,0,10*ROW('Water Data'!F154))),'Data Summary'!CD160="Yes"),OFFSET('Water Data'!$F$10,0,10*ROW('Water Data'!F154)),NA())</f>
        <v>#N/A</v>
      </c>
      <c r="P160" s="433" t="e">
        <f ca="1">+IF(AND(ISNUMBER(OFFSET('Water Data'!$G$5,0,10*ROW('Water Data'!G154))),'Data Summary'!CE160="Yes"),100-OFFSET('Water Data'!$G$5,0,10*ROW('Water Data'!G154)),NA())</f>
        <v>#N/A</v>
      </c>
      <c r="Q160" s="433" t="e">
        <f ca="1">+IF(AND(ISNUMBER(OFFSET('Water Data'!$G$7,0,10*ROW('Water Data'!G154))),'Data Summary'!CF160="Yes"),OFFSET('Water Data'!$G$7,0,10*ROW('Water Data'!G154)),NA())</f>
        <v>#N/A</v>
      </c>
      <c r="R160" s="433" t="e">
        <f ca="1">+IF(AND(ISNUMBER(OFFSET('Water Data'!$G$10,0,10*ROW('Water Data'!G154))),'Data Summary'!CG160="Yes"),OFFSET('Water Data'!$G$10,0,10*ROW('Water Data'!G154)),NA())</f>
        <v>#N/A</v>
      </c>
      <c r="S160" s="433" t="e">
        <f ca="1">+IF(AND(ISNUMBER(OFFSET('Water Data'!$H$5,0,10*ROW('Water Data'!H154))),'Data Summary'!CH160="Yes"),100-OFFSET('Water Data'!$H$5,0,10*ROW('Water Data'!H154)),NA())</f>
        <v>#N/A</v>
      </c>
      <c r="T160" s="433" t="e">
        <f ca="1">+IF(AND(ISNUMBER(OFFSET('Water Data'!$H$7,0,10*ROW('Water Data'!H154))),'Data Summary'!CI160="Yes"),OFFSET('Water Data'!$H$7,0,10*ROW('Water Data'!H154)),NA())</f>
        <v>#N/A</v>
      </c>
      <c r="U160" s="433" t="e">
        <f ca="1">+IF(AND(ISNUMBER(OFFSET('Water Data'!$H$10,0,10*ROW('Water Data'!H154))),'Data Summary'!CJ160="Yes"),OFFSET('Water Data'!$H$10,0,10*ROW('Water Data'!H154)),NA())</f>
        <v>#N/A</v>
      </c>
      <c r="V160" s="205" t="e">
        <f ca="1">+IF(AND(ISNUMBER(OFFSET('Sanitation Data'!$C$5,0,10*ROW('Sanitation Data'!C154))),'Data Summary'!CK160="Yes"),100-OFFSET('Sanitation Data'!$C$5,0,10*ROW('Sanitation Data'!C154)),NA())</f>
        <v>#N/A</v>
      </c>
      <c r="W160" s="205" t="e">
        <f ca="1">+IF(AND(ISNUMBER(OFFSET('Sanitation Data'!$C$7,0,10*ROW('Sanitation Data'!C154))),'Data Summary'!CL160="Yes"),OFFSET('Sanitation Data'!$C$7,0,10*ROW('Sanitation Data'!C154)),NA())</f>
        <v>#N/A</v>
      </c>
      <c r="X160" s="205" t="e">
        <f ca="1">+IF(AND(ISNUMBER(OFFSET('Sanitation Data'!$C$11,0,10*ROW('Sanitation Data'!C154))),'Data Summary'!CM160="Yes"),OFFSET('Sanitation Data'!$C$11,0,10*ROW('Sanitation Data'!C154)),NA())</f>
        <v>#N/A</v>
      </c>
      <c r="Y160" s="205" t="e">
        <f ca="1">+IF(AND(ISNUMBER(OFFSET('Sanitation Data'!$C$12,0,10*ROW('Sanitation Data'!C154))),'Data Summary'!CN160="Yes"),OFFSET('Sanitation Data'!$C$12,0,10*ROW('Sanitation Data'!C154)),NA())</f>
        <v>#N/A</v>
      </c>
      <c r="Z160" s="205" t="e">
        <f ca="1">+IF(AND(ISNUMBER(OFFSET('Sanitation Data'!$C$13,0,10*ROW('Sanitation Data'!C154))),'Data Summary'!CO160="Yes"),OFFSET('Sanitation Data'!$C$13,0,10*ROW('Sanitation Data'!C154)),NA())</f>
        <v>#N/A</v>
      </c>
      <c r="AA160" s="205" t="e">
        <f ca="1">+IF(AND(ISNUMBER(OFFSET('Sanitation Data'!$D$5,0,10*ROW('Sanitation Data'!D154))),'Data Summary'!CP160="Yes"),100-OFFSET('Sanitation Data'!$D$5,0,10*ROW('Sanitation Data'!D154)),NA())</f>
        <v>#N/A</v>
      </c>
      <c r="AB160" s="205" t="e">
        <f ca="1">+IF(AND(ISNUMBER(OFFSET('Sanitation Data'!$D$7,0,10*ROW('Sanitation Data'!D154))),'Data Summary'!CQ160="Yes"),OFFSET('Sanitation Data'!$D$7,0,10*ROW('Sanitation Data'!D154)),NA())</f>
        <v>#N/A</v>
      </c>
      <c r="AC160" s="205" t="e">
        <f ca="1">+IF(AND(ISNUMBER(OFFSET('Sanitation Data'!$D$11,0,10*ROW('Sanitation Data'!D154))),'Data Summary'!CR160="Yes"),OFFSET('Sanitation Data'!$D$11,0,10*ROW('Sanitation Data'!D154)),NA())</f>
        <v>#N/A</v>
      </c>
      <c r="AD160" s="205" t="e">
        <f ca="1">+IF(AND(ISNUMBER(OFFSET('Sanitation Data'!$D$12,0,10*ROW('Sanitation Data'!D154))),'Data Summary'!CS160="Yes"),OFFSET('Sanitation Data'!$D$12,0,10*ROW('Sanitation Data'!D154)),NA())</f>
        <v>#N/A</v>
      </c>
      <c r="AE160" s="205" t="e">
        <f ca="1">+IF(AND(ISNUMBER(OFFSET('Sanitation Data'!$D$13,0,10*ROW('Sanitation Data'!D154))),'Data Summary'!CT160="Yes"),OFFSET('Sanitation Data'!$D$13,0,10*ROW('Sanitation Data'!D154)),NA())</f>
        <v>#N/A</v>
      </c>
      <c r="AF160" s="205" t="e">
        <f ca="1">+IF(AND(ISNUMBER(OFFSET('Sanitation Data'!$E$5,0,10*ROW('Sanitation Data'!E154))),'Data Summary'!CU160="Yes"),100-OFFSET('Sanitation Data'!$E$5,0,10*ROW('Sanitation Data'!E154)),NA())</f>
        <v>#N/A</v>
      </c>
      <c r="AG160" s="205" t="e">
        <f ca="1">+IF(AND(ISNUMBER(OFFSET('Sanitation Data'!$E$7,0,10*ROW('Sanitation Data'!E154))),'Data Summary'!CV160="Yes"),OFFSET('Sanitation Data'!$E$7,0,10*ROW('Sanitation Data'!E154)),NA())</f>
        <v>#N/A</v>
      </c>
      <c r="AH160" s="205" t="e">
        <f ca="1">+IF(AND(ISNUMBER(OFFSET('Sanitation Data'!$E$11,0,10*ROW('Sanitation Data'!E154))),'Data Summary'!CW160="Yes"),OFFSET('Sanitation Data'!$E$11,0,10*ROW('Sanitation Data'!E154)),NA())</f>
        <v>#N/A</v>
      </c>
      <c r="AI160" s="205" t="e">
        <f ca="1">+IF(AND(ISNUMBER(OFFSET('Sanitation Data'!$E$12,0,10*ROW('Sanitation Data'!E154))),'Data Summary'!CX160="Yes"),OFFSET('Sanitation Data'!$E$12,0,10*ROW('Sanitation Data'!E154)),NA())</f>
        <v>#N/A</v>
      </c>
      <c r="AJ160" s="205" t="e">
        <f ca="1">+IF(AND(ISNUMBER(OFFSET('Sanitation Data'!$E$13,0,10*ROW('Sanitation Data'!E154))),'Data Summary'!CY160="Yes"),OFFSET('Sanitation Data'!$E$13,0,10*ROW('Sanitation Data'!E154)),NA())</f>
        <v>#N/A</v>
      </c>
      <c r="AK160" s="205" t="e">
        <f ca="1">+IF(AND(ISNUMBER(OFFSET('Sanitation Data'!$F$5,0,10*ROW('Sanitation Data'!F154))),'Data Summary'!CZ160="Yes"),100-OFFSET('Sanitation Data'!$F$5,0,10*ROW('Sanitation Data'!F154)),NA())</f>
        <v>#N/A</v>
      </c>
      <c r="AL160" s="205" t="e">
        <f ca="1">+IF(AND(ISNUMBER(OFFSET('Sanitation Data'!$F$7,0,10*ROW('Sanitation Data'!F154))),'Data Summary'!DA160="Yes"),OFFSET('Sanitation Data'!$F$7,0,10*ROW('Sanitation Data'!F154)),NA())</f>
        <v>#N/A</v>
      </c>
      <c r="AM160" s="205" t="e">
        <f ca="1">+IF(AND(ISNUMBER(OFFSET('Sanitation Data'!$F$11,0,10*ROW('Sanitation Data'!F154))),'Data Summary'!DB160="Yes"),OFFSET('Sanitation Data'!$F$11,0,10*ROW('Sanitation Data'!F154)),NA())</f>
        <v>#N/A</v>
      </c>
      <c r="AN160" s="205" t="e">
        <f ca="1">+IF(AND(ISNUMBER(OFFSET('Sanitation Data'!$F$12,0,10*ROW('Sanitation Data'!F154))),'Data Summary'!DC160="Yes"),OFFSET('Sanitation Data'!$F$12,0,10*ROW('Sanitation Data'!F154)),NA())</f>
        <v>#N/A</v>
      </c>
      <c r="AO160" s="205" t="e">
        <f ca="1">+IF(AND(ISNUMBER(OFFSET('Sanitation Data'!$F$13,0,10*ROW('Sanitation Data'!F154))),'Data Summary'!DD160="Yes"),OFFSET('Sanitation Data'!$F$13,0,10*ROW('Sanitation Data'!F154)),NA())</f>
        <v>#N/A</v>
      </c>
      <c r="AP160" s="205" t="e">
        <f ca="1">+IF(AND(ISNUMBER(OFFSET('Sanitation Data'!$G$5,0,10*ROW('Sanitation Data'!G154))),'Data Summary'!DE160="Yes"),100-OFFSET('Sanitation Data'!$G$5,0,10*ROW('Sanitation Data'!G154)),NA())</f>
        <v>#N/A</v>
      </c>
      <c r="AQ160" s="205" t="e">
        <f ca="1">+IF(AND(ISNUMBER(OFFSET('Sanitation Data'!$G$7,0,10*ROW('Sanitation Data'!G154))),'Data Summary'!DF160="Yes"),OFFSET('Sanitation Data'!$G$7,0,10*ROW('Sanitation Data'!G154)),NA())</f>
        <v>#N/A</v>
      </c>
      <c r="AR160" s="205" t="e">
        <f ca="1">+IF(AND(ISNUMBER(OFFSET('Sanitation Data'!$G$11,0,10*ROW('Sanitation Data'!G154))),'Data Summary'!DG160="Yes"),OFFSET('Sanitation Data'!$G$11,0,10*ROW('Sanitation Data'!G154)),NA())</f>
        <v>#N/A</v>
      </c>
      <c r="AS160" s="205" t="e">
        <f ca="1">+IF(AND(ISNUMBER(OFFSET('Sanitation Data'!$G$12,0,10*ROW('Sanitation Data'!G154))),'Data Summary'!DH160="Yes"),OFFSET('Sanitation Data'!$G$12,0,10*ROW('Sanitation Data'!G154)),NA())</f>
        <v>#N/A</v>
      </c>
      <c r="AT160" s="205" t="e">
        <f ca="1">+IF(AND(ISNUMBER(OFFSET('Sanitation Data'!$G$13,0,10*ROW('Sanitation Data'!G154))),'Data Summary'!DI160="Yes"),OFFSET('Sanitation Data'!$G$13,0,10*ROW('Sanitation Data'!G154)),NA())</f>
        <v>#N/A</v>
      </c>
      <c r="AU160" s="205" t="e">
        <f ca="1">+IF(AND(ISNUMBER(OFFSET('Sanitation Data'!$H$5,0,10*ROW('Sanitation Data'!H154))),'Data Summary'!DJ160="Yes"),100-OFFSET('Sanitation Data'!$H$5,0,10*ROW('Sanitation Data'!H154)),NA())</f>
        <v>#N/A</v>
      </c>
      <c r="AV160" s="205" t="e">
        <f ca="1">+IF(AND(ISNUMBER(OFFSET('Sanitation Data'!$H$7,0,10*ROW('Sanitation Data'!H154))),'Data Summary'!DK160="Yes"),OFFSET('Sanitation Data'!$H$7,0,10*ROW('Sanitation Data'!H154)),NA())</f>
        <v>#N/A</v>
      </c>
      <c r="AW160" s="205" t="e">
        <f ca="1">+IF(AND(ISNUMBER(OFFSET('Sanitation Data'!$H$11,0,10*ROW('Sanitation Data'!H154))),'Data Summary'!DL160="Yes"),OFFSET('Sanitation Data'!$H$11,0,10*ROW('Sanitation Data'!H154)),NA())</f>
        <v>#N/A</v>
      </c>
      <c r="AX160" s="205" t="e">
        <f ca="1">+IF(AND(ISNUMBER(OFFSET('Sanitation Data'!$H$12,0,10*ROW('Sanitation Data'!H154))),'Data Summary'!DM160="Yes"),OFFSET('Sanitation Data'!$H$12,0,10*ROW('Sanitation Data'!H154)),NA())</f>
        <v>#N/A</v>
      </c>
      <c r="AY160" s="205" t="e">
        <f ca="1">+IF(AND(ISNUMBER(OFFSET('Sanitation Data'!$H$13,0,10*ROW('Sanitation Data'!H154))),'Data Summary'!DN160="Yes"),OFFSET('Sanitation Data'!$H$13,0,10*ROW('Sanitation Data'!H154)),NA())</f>
        <v>#N/A</v>
      </c>
      <c r="AZ160" s="206" t="e">
        <f ca="1">+IF(AND(ISNUMBER(OFFSET('Hygiene Data'!$C$6,0,10*ROW('Hygiene Data'!C154))),'Data Summary'!DO160="Yes"),OFFSET('Hygiene Data'!$C$6,0,10*ROW('Hygiene Data'!C154)),NA())</f>
        <v>#N/A</v>
      </c>
      <c r="BA160" s="206" t="e">
        <f ca="1">+IF(AND(ISNUMBER(OFFSET('Hygiene Data'!$C$8,0,10*ROW('Hygiene Data'!C154))),'Data Summary'!DP160="Yes"),OFFSET('Hygiene Data'!$C$8,0,10*ROW('Hygiene Data'!C154)),NA())</f>
        <v>#N/A</v>
      </c>
      <c r="BB160" s="206" t="e">
        <f ca="1">+IF(AND(ISNUMBER(OFFSET('Hygiene Data'!$C$10,0,10*ROW('Hygiene Data'!C154))),'Data Summary'!DQ160="Yes"),OFFSET('Hygiene Data'!$C$10,0,10*ROW('Hygiene Data'!C154)),NA())</f>
        <v>#N/A</v>
      </c>
      <c r="BC160" s="206" t="e">
        <f ca="1">+IF(AND(ISNUMBER(OFFSET('Hygiene Data'!$D$6,0,10*ROW('Hygiene Data'!D154))),'Data Summary'!DR160="Yes"),OFFSET('Hygiene Data'!$D$6,0,10*ROW('Hygiene Data'!D154)),NA())</f>
        <v>#N/A</v>
      </c>
      <c r="BD160" s="206" t="e">
        <f ca="1">+IF(AND(ISNUMBER(OFFSET('Hygiene Data'!$D$8,0,10*ROW('Hygiene Data'!D154))),'Data Summary'!DS160="Yes"),OFFSET('Hygiene Data'!$D$8,0,10*ROW('Hygiene Data'!D154)),NA())</f>
        <v>#N/A</v>
      </c>
      <c r="BE160" s="206" t="e">
        <f ca="1">+IF(AND(ISNUMBER(OFFSET('Hygiene Data'!$D$10,0,10*ROW('Hygiene Data'!D154))),'Data Summary'!DT160="Yes"),OFFSET('Hygiene Data'!$D$10,0,10*ROW('Hygiene Data'!D154)),NA())</f>
        <v>#N/A</v>
      </c>
      <c r="BF160" s="206" t="e">
        <f ca="1">+IF(AND(ISNUMBER(OFFSET('Hygiene Data'!$E$6,0,10*ROW('Hygiene Data'!E154))),'Data Summary'!DU160="Yes"),OFFSET('Hygiene Data'!$E$6,0,10*ROW('Hygiene Data'!E154)),NA())</f>
        <v>#N/A</v>
      </c>
      <c r="BG160" s="206" t="e">
        <f ca="1">+IF(AND(ISNUMBER(OFFSET('Hygiene Data'!$E$8,0,10*ROW('Hygiene Data'!E154))),'Data Summary'!DV160="Yes"),OFFSET('Hygiene Data'!$E$8,0,10*ROW('Hygiene Data'!E154)),NA())</f>
        <v>#N/A</v>
      </c>
      <c r="BH160" s="206" t="e">
        <f ca="1">+IF(AND(ISNUMBER(OFFSET('Hygiene Data'!$E$10,0,10*ROW('Hygiene Data'!E154))),'Data Summary'!DW160="Yes"),OFFSET('Hygiene Data'!$E$10,0,10*ROW('Hygiene Data'!E154)),NA())</f>
        <v>#N/A</v>
      </c>
      <c r="BI160" s="206" t="e">
        <f ca="1">+IF(AND(ISNUMBER(OFFSET('Hygiene Data'!$F$6,0,10*ROW('Hygiene Data'!F154))),'Data Summary'!DX160="Yes"),OFFSET('Hygiene Data'!$F$6,0,10*ROW('Hygiene Data'!F154)),NA())</f>
        <v>#N/A</v>
      </c>
      <c r="BJ160" s="206" t="e">
        <f ca="1">+IF(AND(ISNUMBER(OFFSET('Hygiene Data'!$F$8,0,10*ROW('Hygiene Data'!F154))),'Data Summary'!DY160="Yes"),OFFSET('Hygiene Data'!$F$8,0,10*ROW('Hygiene Data'!F154)),NA())</f>
        <v>#N/A</v>
      </c>
      <c r="BK160" s="206" t="e">
        <f ca="1">+IF(AND(ISNUMBER(OFFSET('Hygiene Data'!$F$10,0,10*ROW('Hygiene Data'!F154))),'Data Summary'!DZ160="Yes"),OFFSET('Hygiene Data'!$F$10,0,10*ROW('Hygiene Data'!F154)),NA())</f>
        <v>#N/A</v>
      </c>
      <c r="BL160" s="206" t="e">
        <f ca="1">+IF(AND(ISNUMBER(OFFSET('Hygiene Data'!$G$6,0,10*ROW('Hygiene Data'!G154))),'Data Summary'!EA160="Yes"),OFFSET('Hygiene Data'!$G$6,0,10*ROW('Hygiene Data'!G154)),NA())</f>
        <v>#N/A</v>
      </c>
      <c r="BM160" s="206" t="e">
        <f ca="1">+IF(AND(ISNUMBER(OFFSET('Hygiene Data'!$G$8,0,10*ROW('Hygiene Data'!G154))),'Data Summary'!EB160="Yes"),OFFSET('Hygiene Data'!$G$8,0,10*ROW('Hygiene Data'!G154)),NA())</f>
        <v>#N/A</v>
      </c>
      <c r="BN160" s="206" t="e">
        <f ca="1">+IF(AND(ISNUMBER(OFFSET('Hygiene Data'!$G$10,0,10*ROW('Hygiene Data'!G154))),'Data Summary'!EC160="Yes"),OFFSET('Hygiene Data'!$G$10,0,10*ROW('Hygiene Data'!G154)),NA())</f>
        <v>#N/A</v>
      </c>
      <c r="BO160" s="206" t="e">
        <f ca="1">+IF(AND(ISNUMBER(OFFSET('Hygiene Data'!$H$6,0,10*ROW('Hygiene Data'!H154))),'Data Summary'!ED160="Yes"),OFFSET('Hygiene Data'!$H$6,0,10*ROW('Hygiene Data'!H154)),NA())</f>
        <v>#N/A</v>
      </c>
      <c r="BP160" s="206" t="e">
        <f ca="1">+IF(AND(ISNUMBER(OFFSET('Hygiene Data'!$H$8,0,10*ROW('Hygiene Data'!H154))),'Data Summary'!EE160="Yes"),OFFSET('Hygiene Data'!$H$8,0,10*ROW('Hygiene Data'!H154)),NA())</f>
        <v>#N/A</v>
      </c>
      <c r="BQ160" s="206" t="e">
        <f ca="1">+IF(AND(ISNUMBER(OFFSET('Hygiene Data'!$H$10,0,10*ROW('Hygiene Data'!H154))),'Data Summary'!EF160="Yes"),OFFSET('Hygiene Data'!$H$10,0,10*ROW('Hygiene Data'!H154)),NA())</f>
        <v>#N/A</v>
      </c>
    </row>
    <row r="161" spans="1:69" x14ac:dyDescent="0.25">
      <c r="A161" s="59" t="e">
        <f ca="1">+IF(OFFSET('Water Data'!$B$1,0,10*ROW('Water Data'!B155))="",NA(),OFFSET('Water Data'!$B$1,0,10*ROW('Water Data'!B155)))</f>
        <v>#N/A</v>
      </c>
      <c r="B161" s="59" t="e">
        <f ca="1">+IF(OFFSET('Water Data'!$A$3,0,10*ROW('Water Data'!A158))="",NA(),OFFSET('Water Data'!$A$3,0,10*ROW('Water Data'!A158)))</f>
        <v>#N/A</v>
      </c>
      <c r="C161" s="59" t="e">
        <f ca="1">+IF(OFFSET('Water Data'!$C$3,0,10*ROW('Water Data'!C158))="",NA(),OFFSET('Water Data'!$C$3,0,10*ROW('Water Data'!C158)))</f>
        <v>#N/A</v>
      </c>
      <c r="D161" s="433" t="e">
        <f ca="1">+IF(AND(ISNUMBER(OFFSET('Water Data'!$C$5,0,10*ROW('Water Data'!C155))),'Data Summary'!BS161="Yes"),100-OFFSET('Water Data'!$C$5,0,10*ROW('Water Data'!C155)),NA())</f>
        <v>#N/A</v>
      </c>
      <c r="E161" s="433" t="e">
        <f ca="1">+IF(AND(ISNUMBER(OFFSET('Water Data'!$C$7,0,10*ROW('Water Data'!C155))),'Data Summary'!BT161="Yes"),OFFSET('Water Data'!$C$7,0,10*ROW('Water Data'!C155)),NA())</f>
        <v>#N/A</v>
      </c>
      <c r="F161" s="433" t="e">
        <f ca="1">+IF(AND(ISNUMBER(OFFSET('Water Data'!$C$10,0,10*ROW('Water Data'!C155))),'Data Summary'!BU161="Yes"),OFFSET('Water Data'!$C$10,0,10*ROW('Water Data'!C155)),NA())</f>
        <v>#N/A</v>
      </c>
      <c r="G161" s="433" t="e">
        <f ca="1">+IF(AND(ISNUMBER(OFFSET('Water Data'!$D$5,0,10*ROW('Water Data'!D155))),'Data Summary'!BV161="Yes"),100-OFFSET('Water Data'!$D$5,0,10*ROW('Water Data'!D155)),NA())</f>
        <v>#N/A</v>
      </c>
      <c r="H161" s="433" t="e">
        <f ca="1">+IF(AND(ISNUMBER(OFFSET('Water Data'!$D$7,0,10*ROW('Water Data'!D155))),'Data Summary'!BW161="Yes"),OFFSET('Water Data'!$D$7,0,10*ROW('Water Data'!D155)),NA())</f>
        <v>#N/A</v>
      </c>
      <c r="I161" s="433" t="e">
        <f ca="1">+IF(AND(ISNUMBER(OFFSET('Water Data'!$D$10,0,10*ROW('Water Data'!D155))),'Data Summary'!BX161="Yes"),OFFSET('Water Data'!$D$10,0,10*ROW('Water Data'!D155)),NA())</f>
        <v>#N/A</v>
      </c>
      <c r="J161" s="433" t="e">
        <f ca="1">+IF(AND(ISNUMBER(OFFSET('Water Data'!$E$5,0,10*ROW('Water Data'!E155))),'Data Summary'!BY161="Yes"),100-OFFSET('Water Data'!$E$5,0,10*ROW('Water Data'!E155)),NA())</f>
        <v>#N/A</v>
      </c>
      <c r="K161" s="433" t="e">
        <f ca="1">+IF(AND(ISNUMBER(OFFSET('Water Data'!$E$7,0,10*ROW('Water Data'!E155))),'Data Summary'!BZ161="Yes"),OFFSET('Water Data'!$E$7,0,10*ROW('Water Data'!E155)),NA())</f>
        <v>#N/A</v>
      </c>
      <c r="L161" s="433" t="e">
        <f ca="1">+IF(AND(ISNUMBER(OFFSET('Water Data'!$E$10,0,10*ROW('Water Data'!E155))),'Data Summary'!CA161="Yes"),OFFSET('Water Data'!$E$10,0,10*ROW('Water Data'!E155)),NA())</f>
        <v>#N/A</v>
      </c>
      <c r="M161" s="433" t="e">
        <f ca="1">+IF(AND(ISNUMBER(OFFSET('Water Data'!$F$5,0,10*ROW('Water Data'!F155))),'Data Summary'!CB161="Yes"),100-OFFSET('Water Data'!$F$5,0,10*ROW('Water Data'!F155)),NA())</f>
        <v>#N/A</v>
      </c>
      <c r="N161" s="433" t="e">
        <f ca="1">+IF(AND(ISNUMBER(OFFSET('Water Data'!$F$7,0,10*ROW('Water Data'!F155))),'Data Summary'!CC161="Yes"),OFFSET('Water Data'!$F$7,0,10*ROW('Water Data'!F155)),NA())</f>
        <v>#N/A</v>
      </c>
      <c r="O161" s="433" t="e">
        <f ca="1">+IF(AND(ISNUMBER(OFFSET('Water Data'!$F$10,0,10*ROW('Water Data'!F155))),'Data Summary'!CD161="Yes"),OFFSET('Water Data'!$F$10,0,10*ROW('Water Data'!F155)),NA())</f>
        <v>#N/A</v>
      </c>
      <c r="P161" s="433" t="e">
        <f ca="1">+IF(AND(ISNUMBER(OFFSET('Water Data'!$G$5,0,10*ROW('Water Data'!G155))),'Data Summary'!CE161="Yes"),100-OFFSET('Water Data'!$G$5,0,10*ROW('Water Data'!G155)),NA())</f>
        <v>#N/A</v>
      </c>
      <c r="Q161" s="433" t="e">
        <f ca="1">+IF(AND(ISNUMBER(OFFSET('Water Data'!$G$7,0,10*ROW('Water Data'!G155))),'Data Summary'!CF161="Yes"),OFFSET('Water Data'!$G$7,0,10*ROW('Water Data'!G155)),NA())</f>
        <v>#N/A</v>
      </c>
      <c r="R161" s="433" t="e">
        <f ca="1">+IF(AND(ISNUMBER(OFFSET('Water Data'!$G$10,0,10*ROW('Water Data'!G155))),'Data Summary'!CG161="Yes"),OFFSET('Water Data'!$G$10,0,10*ROW('Water Data'!G155)),NA())</f>
        <v>#N/A</v>
      </c>
      <c r="S161" s="433" t="e">
        <f ca="1">+IF(AND(ISNUMBER(OFFSET('Water Data'!$H$5,0,10*ROW('Water Data'!H155))),'Data Summary'!CH161="Yes"),100-OFFSET('Water Data'!$H$5,0,10*ROW('Water Data'!H155)),NA())</f>
        <v>#N/A</v>
      </c>
      <c r="T161" s="433" t="e">
        <f ca="1">+IF(AND(ISNUMBER(OFFSET('Water Data'!$H$7,0,10*ROW('Water Data'!H155))),'Data Summary'!CI161="Yes"),OFFSET('Water Data'!$H$7,0,10*ROW('Water Data'!H155)),NA())</f>
        <v>#N/A</v>
      </c>
      <c r="U161" s="433" t="e">
        <f ca="1">+IF(AND(ISNUMBER(OFFSET('Water Data'!$H$10,0,10*ROW('Water Data'!H155))),'Data Summary'!CJ161="Yes"),OFFSET('Water Data'!$H$10,0,10*ROW('Water Data'!H155)),NA())</f>
        <v>#N/A</v>
      </c>
      <c r="V161" s="205" t="e">
        <f ca="1">+IF(AND(ISNUMBER(OFFSET('Sanitation Data'!$C$5,0,10*ROW('Sanitation Data'!C155))),'Data Summary'!CK161="Yes"),100-OFFSET('Sanitation Data'!$C$5,0,10*ROW('Sanitation Data'!C155)),NA())</f>
        <v>#N/A</v>
      </c>
      <c r="W161" s="205" t="e">
        <f ca="1">+IF(AND(ISNUMBER(OFFSET('Sanitation Data'!$C$7,0,10*ROW('Sanitation Data'!C155))),'Data Summary'!CL161="Yes"),OFFSET('Sanitation Data'!$C$7,0,10*ROW('Sanitation Data'!C155)),NA())</f>
        <v>#N/A</v>
      </c>
      <c r="X161" s="205" t="e">
        <f ca="1">+IF(AND(ISNUMBER(OFFSET('Sanitation Data'!$C$11,0,10*ROW('Sanitation Data'!C155))),'Data Summary'!CM161="Yes"),OFFSET('Sanitation Data'!$C$11,0,10*ROW('Sanitation Data'!C155)),NA())</f>
        <v>#N/A</v>
      </c>
      <c r="Y161" s="205" t="e">
        <f ca="1">+IF(AND(ISNUMBER(OFFSET('Sanitation Data'!$C$12,0,10*ROW('Sanitation Data'!C155))),'Data Summary'!CN161="Yes"),OFFSET('Sanitation Data'!$C$12,0,10*ROW('Sanitation Data'!C155)),NA())</f>
        <v>#N/A</v>
      </c>
      <c r="Z161" s="205" t="e">
        <f ca="1">+IF(AND(ISNUMBER(OFFSET('Sanitation Data'!$C$13,0,10*ROW('Sanitation Data'!C155))),'Data Summary'!CO161="Yes"),OFFSET('Sanitation Data'!$C$13,0,10*ROW('Sanitation Data'!C155)),NA())</f>
        <v>#N/A</v>
      </c>
      <c r="AA161" s="205" t="e">
        <f ca="1">+IF(AND(ISNUMBER(OFFSET('Sanitation Data'!$D$5,0,10*ROW('Sanitation Data'!D155))),'Data Summary'!CP161="Yes"),100-OFFSET('Sanitation Data'!$D$5,0,10*ROW('Sanitation Data'!D155)),NA())</f>
        <v>#N/A</v>
      </c>
      <c r="AB161" s="205" t="e">
        <f ca="1">+IF(AND(ISNUMBER(OFFSET('Sanitation Data'!$D$7,0,10*ROW('Sanitation Data'!D155))),'Data Summary'!CQ161="Yes"),OFFSET('Sanitation Data'!$D$7,0,10*ROW('Sanitation Data'!D155)),NA())</f>
        <v>#N/A</v>
      </c>
      <c r="AC161" s="205" t="e">
        <f ca="1">+IF(AND(ISNUMBER(OFFSET('Sanitation Data'!$D$11,0,10*ROW('Sanitation Data'!D155))),'Data Summary'!CR161="Yes"),OFFSET('Sanitation Data'!$D$11,0,10*ROW('Sanitation Data'!D155)),NA())</f>
        <v>#N/A</v>
      </c>
      <c r="AD161" s="205" t="e">
        <f ca="1">+IF(AND(ISNUMBER(OFFSET('Sanitation Data'!$D$12,0,10*ROW('Sanitation Data'!D155))),'Data Summary'!CS161="Yes"),OFFSET('Sanitation Data'!$D$12,0,10*ROW('Sanitation Data'!D155)),NA())</f>
        <v>#N/A</v>
      </c>
      <c r="AE161" s="205" t="e">
        <f ca="1">+IF(AND(ISNUMBER(OFFSET('Sanitation Data'!$D$13,0,10*ROW('Sanitation Data'!D155))),'Data Summary'!CT161="Yes"),OFFSET('Sanitation Data'!$D$13,0,10*ROW('Sanitation Data'!D155)),NA())</f>
        <v>#N/A</v>
      </c>
      <c r="AF161" s="205" t="e">
        <f ca="1">+IF(AND(ISNUMBER(OFFSET('Sanitation Data'!$E$5,0,10*ROW('Sanitation Data'!E155))),'Data Summary'!CU161="Yes"),100-OFFSET('Sanitation Data'!$E$5,0,10*ROW('Sanitation Data'!E155)),NA())</f>
        <v>#N/A</v>
      </c>
      <c r="AG161" s="205" t="e">
        <f ca="1">+IF(AND(ISNUMBER(OFFSET('Sanitation Data'!$E$7,0,10*ROW('Sanitation Data'!E155))),'Data Summary'!CV161="Yes"),OFFSET('Sanitation Data'!$E$7,0,10*ROW('Sanitation Data'!E155)),NA())</f>
        <v>#N/A</v>
      </c>
      <c r="AH161" s="205" t="e">
        <f ca="1">+IF(AND(ISNUMBER(OFFSET('Sanitation Data'!$E$11,0,10*ROW('Sanitation Data'!E155))),'Data Summary'!CW161="Yes"),OFFSET('Sanitation Data'!$E$11,0,10*ROW('Sanitation Data'!E155)),NA())</f>
        <v>#N/A</v>
      </c>
      <c r="AI161" s="205" t="e">
        <f ca="1">+IF(AND(ISNUMBER(OFFSET('Sanitation Data'!$E$12,0,10*ROW('Sanitation Data'!E155))),'Data Summary'!CX161="Yes"),OFFSET('Sanitation Data'!$E$12,0,10*ROW('Sanitation Data'!E155)),NA())</f>
        <v>#N/A</v>
      </c>
      <c r="AJ161" s="205" t="e">
        <f ca="1">+IF(AND(ISNUMBER(OFFSET('Sanitation Data'!$E$13,0,10*ROW('Sanitation Data'!E155))),'Data Summary'!CY161="Yes"),OFFSET('Sanitation Data'!$E$13,0,10*ROW('Sanitation Data'!E155)),NA())</f>
        <v>#N/A</v>
      </c>
      <c r="AK161" s="205" t="e">
        <f ca="1">+IF(AND(ISNUMBER(OFFSET('Sanitation Data'!$F$5,0,10*ROW('Sanitation Data'!F155))),'Data Summary'!CZ161="Yes"),100-OFFSET('Sanitation Data'!$F$5,0,10*ROW('Sanitation Data'!F155)),NA())</f>
        <v>#N/A</v>
      </c>
      <c r="AL161" s="205" t="e">
        <f ca="1">+IF(AND(ISNUMBER(OFFSET('Sanitation Data'!$F$7,0,10*ROW('Sanitation Data'!F155))),'Data Summary'!DA161="Yes"),OFFSET('Sanitation Data'!$F$7,0,10*ROW('Sanitation Data'!F155)),NA())</f>
        <v>#N/A</v>
      </c>
      <c r="AM161" s="205" t="e">
        <f ca="1">+IF(AND(ISNUMBER(OFFSET('Sanitation Data'!$F$11,0,10*ROW('Sanitation Data'!F155))),'Data Summary'!DB161="Yes"),OFFSET('Sanitation Data'!$F$11,0,10*ROW('Sanitation Data'!F155)),NA())</f>
        <v>#N/A</v>
      </c>
      <c r="AN161" s="205" t="e">
        <f ca="1">+IF(AND(ISNUMBER(OFFSET('Sanitation Data'!$F$12,0,10*ROW('Sanitation Data'!F155))),'Data Summary'!DC161="Yes"),OFFSET('Sanitation Data'!$F$12,0,10*ROW('Sanitation Data'!F155)),NA())</f>
        <v>#N/A</v>
      </c>
      <c r="AO161" s="205" t="e">
        <f ca="1">+IF(AND(ISNUMBER(OFFSET('Sanitation Data'!$F$13,0,10*ROW('Sanitation Data'!F155))),'Data Summary'!DD161="Yes"),OFFSET('Sanitation Data'!$F$13,0,10*ROW('Sanitation Data'!F155)),NA())</f>
        <v>#N/A</v>
      </c>
      <c r="AP161" s="205" t="e">
        <f ca="1">+IF(AND(ISNUMBER(OFFSET('Sanitation Data'!$G$5,0,10*ROW('Sanitation Data'!G155))),'Data Summary'!DE161="Yes"),100-OFFSET('Sanitation Data'!$G$5,0,10*ROW('Sanitation Data'!G155)),NA())</f>
        <v>#N/A</v>
      </c>
      <c r="AQ161" s="205" t="e">
        <f ca="1">+IF(AND(ISNUMBER(OFFSET('Sanitation Data'!$G$7,0,10*ROW('Sanitation Data'!G155))),'Data Summary'!DF161="Yes"),OFFSET('Sanitation Data'!$G$7,0,10*ROW('Sanitation Data'!G155)),NA())</f>
        <v>#N/A</v>
      </c>
      <c r="AR161" s="205" t="e">
        <f ca="1">+IF(AND(ISNUMBER(OFFSET('Sanitation Data'!$G$11,0,10*ROW('Sanitation Data'!G155))),'Data Summary'!DG161="Yes"),OFFSET('Sanitation Data'!$G$11,0,10*ROW('Sanitation Data'!G155)),NA())</f>
        <v>#N/A</v>
      </c>
      <c r="AS161" s="205" t="e">
        <f ca="1">+IF(AND(ISNUMBER(OFFSET('Sanitation Data'!$G$12,0,10*ROW('Sanitation Data'!G155))),'Data Summary'!DH161="Yes"),OFFSET('Sanitation Data'!$G$12,0,10*ROW('Sanitation Data'!G155)),NA())</f>
        <v>#N/A</v>
      </c>
      <c r="AT161" s="205" t="e">
        <f ca="1">+IF(AND(ISNUMBER(OFFSET('Sanitation Data'!$G$13,0,10*ROW('Sanitation Data'!G155))),'Data Summary'!DI161="Yes"),OFFSET('Sanitation Data'!$G$13,0,10*ROW('Sanitation Data'!G155)),NA())</f>
        <v>#N/A</v>
      </c>
      <c r="AU161" s="205" t="e">
        <f ca="1">+IF(AND(ISNUMBER(OFFSET('Sanitation Data'!$H$5,0,10*ROW('Sanitation Data'!H155))),'Data Summary'!DJ161="Yes"),100-OFFSET('Sanitation Data'!$H$5,0,10*ROW('Sanitation Data'!H155)),NA())</f>
        <v>#N/A</v>
      </c>
      <c r="AV161" s="205" t="e">
        <f ca="1">+IF(AND(ISNUMBER(OFFSET('Sanitation Data'!$H$7,0,10*ROW('Sanitation Data'!H155))),'Data Summary'!DK161="Yes"),OFFSET('Sanitation Data'!$H$7,0,10*ROW('Sanitation Data'!H155)),NA())</f>
        <v>#N/A</v>
      </c>
      <c r="AW161" s="205" t="e">
        <f ca="1">+IF(AND(ISNUMBER(OFFSET('Sanitation Data'!$H$11,0,10*ROW('Sanitation Data'!H155))),'Data Summary'!DL161="Yes"),OFFSET('Sanitation Data'!$H$11,0,10*ROW('Sanitation Data'!H155)),NA())</f>
        <v>#N/A</v>
      </c>
      <c r="AX161" s="205" t="e">
        <f ca="1">+IF(AND(ISNUMBER(OFFSET('Sanitation Data'!$H$12,0,10*ROW('Sanitation Data'!H155))),'Data Summary'!DM161="Yes"),OFFSET('Sanitation Data'!$H$12,0,10*ROW('Sanitation Data'!H155)),NA())</f>
        <v>#N/A</v>
      </c>
      <c r="AY161" s="205" t="e">
        <f ca="1">+IF(AND(ISNUMBER(OFFSET('Sanitation Data'!$H$13,0,10*ROW('Sanitation Data'!H155))),'Data Summary'!DN161="Yes"),OFFSET('Sanitation Data'!$H$13,0,10*ROW('Sanitation Data'!H155)),NA())</f>
        <v>#N/A</v>
      </c>
      <c r="AZ161" s="206" t="e">
        <f ca="1">+IF(AND(ISNUMBER(OFFSET('Hygiene Data'!$C$6,0,10*ROW('Hygiene Data'!C155))),'Data Summary'!DO161="Yes"),OFFSET('Hygiene Data'!$C$6,0,10*ROW('Hygiene Data'!C155)),NA())</f>
        <v>#N/A</v>
      </c>
      <c r="BA161" s="206" t="e">
        <f ca="1">+IF(AND(ISNUMBER(OFFSET('Hygiene Data'!$C$8,0,10*ROW('Hygiene Data'!C155))),'Data Summary'!DP161="Yes"),OFFSET('Hygiene Data'!$C$8,0,10*ROW('Hygiene Data'!C155)),NA())</f>
        <v>#N/A</v>
      </c>
      <c r="BB161" s="206" t="e">
        <f ca="1">+IF(AND(ISNUMBER(OFFSET('Hygiene Data'!$C$10,0,10*ROW('Hygiene Data'!C155))),'Data Summary'!DQ161="Yes"),OFFSET('Hygiene Data'!$C$10,0,10*ROW('Hygiene Data'!C155)),NA())</f>
        <v>#N/A</v>
      </c>
      <c r="BC161" s="206" t="e">
        <f ca="1">+IF(AND(ISNUMBER(OFFSET('Hygiene Data'!$D$6,0,10*ROW('Hygiene Data'!D155))),'Data Summary'!DR161="Yes"),OFFSET('Hygiene Data'!$D$6,0,10*ROW('Hygiene Data'!D155)),NA())</f>
        <v>#N/A</v>
      </c>
      <c r="BD161" s="206" t="e">
        <f ca="1">+IF(AND(ISNUMBER(OFFSET('Hygiene Data'!$D$8,0,10*ROW('Hygiene Data'!D155))),'Data Summary'!DS161="Yes"),OFFSET('Hygiene Data'!$D$8,0,10*ROW('Hygiene Data'!D155)),NA())</f>
        <v>#N/A</v>
      </c>
      <c r="BE161" s="206" t="e">
        <f ca="1">+IF(AND(ISNUMBER(OFFSET('Hygiene Data'!$D$10,0,10*ROW('Hygiene Data'!D155))),'Data Summary'!DT161="Yes"),OFFSET('Hygiene Data'!$D$10,0,10*ROW('Hygiene Data'!D155)),NA())</f>
        <v>#N/A</v>
      </c>
      <c r="BF161" s="206" t="e">
        <f ca="1">+IF(AND(ISNUMBER(OFFSET('Hygiene Data'!$E$6,0,10*ROW('Hygiene Data'!E155))),'Data Summary'!DU161="Yes"),OFFSET('Hygiene Data'!$E$6,0,10*ROW('Hygiene Data'!E155)),NA())</f>
        <v>#N/A</v>
      </c>
      <c r="BG161" s="206" t="e">
        <f ca="1">+IF(AND(ISNUMBER(OFFSET('Hygiene Data'!$E$8,0,10*ROW('Hygiene Data'!E155))),'Data Summary'!DV161="Yes"),OFFSET('Hygiene Data'!$E$8,0,10*ROW('Hygiene Data'!E155)),NA())</f>
        <v>#N/A</v>
      </c>
      <c r="BH161" s="206" t="e">
        <f ca="1">+IF(AND(ISNUMBER(OFFSET('Hygiene Data'!$E$10,0,10*ROW('Hygiene Data'!E155))),'Data Summary'!DW161="Yes"),OFFSET('Hygiene Data'!$E$10,0,10*ROW('Hygiene Data'!E155)),NA())</f>
        <v>#N/A</v>
      </c>
      <c r="BI161" s="206" t="e">
        <f ca="1">+IF(AND(ISNUMBER(OFFSET('Hygiene Data'!$F$6,0,10*ROW('Hygiene Data'!F155))),'Data Summary'!DX161="Yes"),OFFSET('Hygiene Data'!$F$6,0,10*ROW('Hygiene Data'!F155)),NA())</f>
        <v>#N/A</v>
      </c>
      <c r="BJ161" s="206" t="e">
        <f ca="1">+IF(AND(ISNUMBER(OFFSET('Hygiene Data'!$F$8,0,10*ROW('Hygiene Data'!F155))),'Data Summary'!DY161="Yes"),OFFSET('Hygiene Data'!$F$8,0,10*ROW('Hygiene Data'!F155)),NA())</f>
        <v>#N/A</v>
      </c>
      <c r="BK161" s="206" t="e">
        <f ca="1">+IF(AND(ISNUMBER(OFFSET('Hygiene Data'!$F$10,0,10*ROW('Hygiene Data'!F155))),'Data Summary'!DZ161="Yes"),OFFSET('Hygiene Data'!$F$10,0,10*ROW('Hygiene Data'!F155)),NA())</f>
        <v>#N/A</v>
      </c>
      <c r="BL161" s="206" t="e">
        <f ca="1">+IF(AND(ISNUMBER(OFFSET('Hygiene Data'!$G$6,0,10*ROW('Hygiene Data'!G155))),'Data Summary'!EA161="Yes"),OFFSET('Hygiene Data'!$G$6,0,10*ROW('Hygiene Data'!G155)),NA())</f>
        <v>#N/A</v>
      </c>
      <c r="BM161" s="206" t="e">
        <f ca="1">+IF(AND(ISNUMBER(OFFSET('Hygiene Data'!$G$8,0,10*ROW('Hygiene Data'!G155))),'Data Summary'!EB161="Yes"),OFFSET('Hygiene Data'!$G$8,0,10*ROW('Hygiene Data'!G155)),NA())</f>
        <v>#N/A</v>
      </c>
      <c r="BN161" s="206" t="e">
        <f ca="1">+IF(AND(ISNUMBER(OFFSET('Hygiene Data'!$G$10,0,10*ROW('Hygiene Data'!G155))),'Data Summary'!EC161="Yes"),OFFSET('Hygiene Data'!$G$10,0,10*ROW('Hygiene Data'!G155)),NA())</f>
        <v>#N/A</v>
      </c>
      <c r="BO161" s="206" t="e">
        <f ca="1">+IF(AND(ISNUMBER(OFFSET('Hygiene Data'!$H$6,0,10*ROW('Hygiene Data'!H155))),'Data Summary'!ED161="Yes"),OFFSET('Hygiene Data'!$H$6,0,10*ROW('Hygiene Data'!H155)),NA())</f>
        <v>#N/A</v>
      </c>
      <c r="BP161" s="206" t="e">
        <f ca="1">+IF(AND(ISNUMBER(OFFSET('Hygiene Data'!$H$8,0,10*ROW('Hygiene Data'!H155))),'Data Summary'!EE161="Yes"),OFFSET('Hygiene Data'!$H$8,0,10*ROW('Hygiene Data'!H155)),NA())</f>
        <v>#N/A</v>
      </c>
      <c r="BQ161" s="206" t="e">
        <f ca="1">+IF(AND(ISNUMBER(OFFSET('Hygiene Data'!$H$10,0,10*ROW('Hygiene Data'!H155))),'Data Summary'!EF161="Yes"),OFFSET('Hygiene Data'!$H$10,0,10*ROW('Hygiene Data'!H155)),NA())</f>
        <v>#N/A</v>
      </c>
    </row>
    <row r="162" spans="1:69" x14ac:dyDescent="0.25">
      <c r="A162" s="59" t="e">
        <f ca="1">+IF(OFFSET('Water Data'!$B$1,0,10*ROW('Water Data'!B156))="",NA(),OFFSET('Water Data'!$B$1,0,10*ROW('Water Data'!B156)))</f>
        <v>#N/A</v>
      </c>
      <c r="B162" s="59" t="e">
        <f ca="1">+IF(OFFSET('Water Data'!$A$3,0,10*ROW('Water Data'!A159))="",NA(),OFFSET('Water Data'!$A$3,0,10*ROW('Water Data'!A159)))</f>
        <v>#N/A</v>
      </c>
      <c r="C162" s="59" t="e">
        <f ca="1">+IF(OFFSET('Water Data'!$C$3,0,10*ROW('Water Data'!C159))="",NA(),OFFSET('Water Data'!$C$3,0,10*ROW('Water Data'!C159)))</f>
        <v>#N/A</v>
      </c>
      <c r="D162" s="433" t="e">
        <f ca="1">+IF(AND(ISNUMBER(OFFSET('Water Data'!$C$5,0,10*ROW('Water Data'!C156))),'Data Summary'!BS162="Yes"),100-OFFSET('Water Data'!$C$5,0,10*ROW('Water Data'!C156)),NA())</f>
        <v>#N/A</v>
      </c>
      <c r="E162" s="433" t="e">
        <f ca="1">+IF(AND(ISNUMBER(OFFSET('Water Data'!$C$7,0,10*ROW('Water Data'!C156))),'Data Summary'!BT162="Yes"),OFFSET('Water Data'!$C$7,0,10*ROW('Water Data'!C156)),NA())</f>
        <v>#N/A</v>
      </c>
      <c r="F162" s="433" t="e">
        <f ca="1">+IF(AND(ISNUMBER(OFFSET('Water Data'!$C$10,0,10*ROW('Water Data'!C156))),'Data Summary'!BU162="Yes"),OFFSET('Water Data'!$C$10,0,10*ROW('Water Data'!C156)),NA())</f>
        <v>#N/A</v>
      </c>
      <c r="G162" s="433" t="e">
        <f ca="1">+IF(AND(ISNUMBER(OFFSET('Water Data'!$D$5,0,10*ROW('Water Data'!D156))),'Data Summary'!BV162="Yes"),100-OFFSET('Water Data'!$D$5,0,10*ROW('Water Data'!D156)),NA())</f>
        <v>#N/A</v>
      </c>
      <c r="H162" s="433" t="e">
        <f ca="1">+IF(AND(ISNUMBER(OFFSET('Water Data'!$D$7,0,10*ROW('Water Data'!D156))),'Data Summary'!BW162="Yes"),OFFSET('Water Data'!$D$7,0,10*ROW('Water Data'!D156)),NA())</f>
        <v>#N/A</v>
      </c>
      <c r="I162" s="433" t="e">
        <f ca="1">+IF(AND(ISNUMBER(OFFSET('Water Data'!$D$10,0,10*ROW('Water Data'!D156))),'Data Summary'!BX162="Yes"),OFFSET('Water Data'!$D$10,0,10*ROW('Water Data'!D156)),NA())</f>
        <v>#N/A</v>
      </c>
      <c r="J162" s="433" t="e">
        <f ca="1">+IF(AND(ISNUMBER(OFFSET('Water Data'!$E$5,0,10*ROW('Water Data'!E156))),'Data Summary'!BY162="Yes"),100-OFFSET('Water Data'!$E$5,0,10*ROW('Water Data'!E156)),NA())</f>
        <v>#N/A</v>
      </c>
      <c r="K162" s="433" t="e">
        <f ca="1">+IF(AND(ISNUMBER(OFFSET('Water Data'!$E$7,0,10*ROW('Water Data'!E156))),'Data Summary'!BZ162="Yes"),OFFSET('Water Data'!$E$7,0,10*ROW('Water Data'!E156)),NA())</f>
        <v>#N/A</v>
      </c>
      <c r="L162" s="433" t="e">
        <f ca="1">+IF(AND(ISNUMBER(OFFSET('Water Data'!$E$10,0,10*ROW('Water Data'!E156))),'Data Summary'!CA162="Yes"),OFFSET('Water Data'!$E$10,0,10*ROW('Water Data'!E156)),NA())</f>
        <v>#N/A</v>
      </c>
      <c r="M162" s="433" t="e">
        <f ca="1">+IF(AND(ISNUMBER(OFFSET('Water Data'!$F$5,0,10*ROW('Water Data'!F156))),'Data Summary'!CB162="Yes"),100-OFFSET('Water Data'!$F$5,0,10*ROW('Water Data'!F156)),NA())</f>
        <v>#N/A</v>
      </c>
      <c r="N162" s="433" t="e">
        <f ca="1">+IF(AND(ISNUMBER(OFFSET('Water Data'!$F$7,0,10*ROW('Water Data'!F156))),'Data Summary'!CC162="Yes"),OFFSET('Water Data'!$F$7,0,10*ROW('Water Data'!F156)),NA())</f>
        <v>#N/A</v>
      </c>
      <c r="O162" s="433" t="e">
        <f ca="1">+IF(AND(ISNUMBER(OFFSET('Water Data'!$F$10,0,10*ROW('Water Data'!F156))),'Data Summary'!CD162="Yes"),OFFSET('Water Data'!$F$10,0,10*ROW('Water Data'!F156)),NA())</f>
        <v>#N/A</v>
      </c>
      <c r="P162" s="433" t="e">
        <f ca="1">+IF(AND(ISNUMBER(OFFSET('Water Data'!$G$5,0,10*ROW('Water Data'!G156))),'Data Summary'!CE162="Yes"),100-OFFSET('Water Data'!$G$5,0,10*ROW('Water Data'!G156)),NA())</f>
        <v>#N/A</v>
      </c>
      <c r="Q162" s="433" t="e">
        <f ca="1">+IF(AND(ISNUMBER(OFFSET('Water Data'!$G$7,0,10*ROW('Water Data'!G156))),'Data Summary'!CF162="Yes"),OFFSET('Water Data'!$G$7,0,10*ROW('Water Data'!G156)),NA())</f>
        <v>#N/A</v>
      </c>
      <c r="R162" s="433" t="e">
        <f ca="1">+IF(AND(ISNUMBER(OFFSET('Water Data'!$G$10,0,10*ROW('Water Data'!G156))),'Data Summary'!CG162="Yes"),OFFSET('Water Data'!$G$10,0,10*ROW('Water Data'!G156)),NA())</f>
        <v>#N/A</v>
      </c>
      <c r="S162" s="433" t="e">
        <f ca="1">+IF(AND(ISNUMBER(OFFSET('Water Data'!$H$5,0,10*ROW('Water Data'!H156))),'Data Summary'!CH162="Yes"),100-OFFSET('Water Data'!$H$5,0,10*ROW('Water Data'!H156)),NA())</f>
        <v>#N/A</v>
      </c>
      <c r="T162" s="433" t="e">
        <f ca="1">+IF(AND(ISNUMBER(OFFSET('Water Data'!$H$7,0,10*ROW('Water Data'!H156))),'Data Summary'!CI162="Yes"),OFFSET('Water Data'!$H$7,0,10*ROW('Water Data'!H156)),NA())</f>
        <v>#N/A</v>
      </c>
      <c r="U162" s="433" t="e">
        <f ca="1">+IF(AND(ISNUMBER(OFFSET('Water Data'!$H$10,0,10*ROW('Water Data'!H156))),'Data Summary'!CJ162="Yes"),OFFSET('Water Data'!$H$10,0,10*ROW('Water Data'!H156)),NA())</f>
        <v>#N/A</v>
      </c>
      <c r="V162" s="205" t="e">
        <f ca="1">+IF(AND(ISNUMBER(OFFSET('Sanitation Data'!$C$5,0,10*ROW('Sanitation Data'!C156))),'Data Summary'!CK162="Yes"),100-OFFSET('Sanitation Data'!$C$5,0,10*ROW('Sanitation Data'!C156)),NA())</f>
        <v>#N/A</v>
      </c>
      <c r="W162" s="205" t="e">
        <f ca="1">+IF(AND(ISNUMBER(OFFSET('Sanitation Data'!$C$7,0,10*ROW('Sanitation Data'!C156))),'Data Summary'!CL162="Yes"),OFFSET('Sanitation Data'!$C$7,0,10*ROW('Sanitation Data'!C156)),NA())</f>
        <v>#N/A</v>
      </c>
      <c r="X162" s="205" t="e">
        <f ca="1">+IF(AND(ISNUMBER(OFFSET('Sanitation Data'!$C$11,0,10*ROW('Sanitation Data'!C156))),'Data Summary'!CM162="Yes"),OFFSET('Sanitation Data'!$C$11,0,10*ROW('Sanitation Data'!C156)),NA())</f>
        <v>#N/A</v>
      </c>
      <c r="Y162" s="205" t="e">
        <f ca="1">+IF(AND(ISNUMBER(OFFSET('Sanitation Data'!$C$12,0,10*ROW('Sanitation Data'!C156))),'Data Summary'!CN162="Yes"),OFFSET('Sanitation Data'!$C$12,0,10*ROW('Sanitation Data'!C156)),NA())</f>
        <v>#N/A</v>
      </c>
      <c r="Z162" s="205" t="e">
        <f ca="1">+IF(AND(ISNUMBER(OFFSET('Sanitation Data'!$C$13,0,10*ROW('Sanitation Data'!C156))),'Data Summary'!CO162="Yes"),OFFSET('Sanitation Data'!$C$13,0,10*ROW('Sanitation Data'!C156)),NA())</f>
        <v>#N/A</v>
      </c>
      <c r="AA162" s="205" t="e">
        <f ca="1">+IF(AND(ISNUMBER(OFFSET('Sanitation Data'!$D$5,0,10*ROW('Sanitation Data'!D156))),'Data Summary'!CP162="Yes"),100-OFFSET('Sanitation Data'!$D$5,0,10*ROW('Sanitation Data'!D156)),NA())</f>
        <v>#N/A</v>
      </c>
      <c r="AB162" s="205" t="e">
        <f ca="1">+IF(AND(ISNUMBER(OFFSET('Sanitation Data'!$D$7,0,10*ROW('Sanitation Data'!D156))),'Data Summary'!CQ162="Yes"),OFFSET('Sanitation Data'!$D$7,0,10*ROW('Sanitation Data'!D156)),NA())</f>
        <v>#N/A</v>
      </c>
      <c r="AC162" s="205" t="e">
        <f ca="1">+IF(AND(ISNUMBER(OFFSET('Sanitation Data'!$D$11,0,10*ROW('Sanitation Data'!D156))),'Data Summary'!CR162="Yes"),OFFSET('Sanitation Data'!$D$11,0,10*ROW('Sanitation Data'!D156)),NA())</f>
        <v>#N/A</v>
      </c>
      <c r="AD162" s="205" t="e">
        <f ca="1">+IF(AND(ISNUMBER(OFFSET('Sanitation Data'!$D$12,0,10*ROW('Sanitation Data'!D156))),'Data Summary'!CS162="Yes"),OFFSET('Sanitation Data'!$D$12,0,10*ROW('Sanitation Data'!D156)),NA())</f>
        <v>#N/A</v>
      </c>
      <c r="AE162" s="205" t="e">
        <f ca="1">+IF(AND(ISNUMBER(OFFSET('Sanitation Data'!$D$13,0,10*ROW('Sanitation Data'!D156))),'Data Summary'!CT162="Yes"),OFFSET('Sanitation Data'!$D$13,0,10*ROW('Sanitation Data'!D156)),NA())</f>
        <v>#N/A</v>
      </c>
      <c r="AF162" s="205" t="e">
        <f ca="1">+IF(AND(ISNUMBER(OFFSET('Sanitation Data'!$E$5,0,10*ROW('Sanitation Data'!E156))),'Data Summary'!CU162="Yes"),100-OFFSET('Sanitation Data'!$E$5,0,10*ROW('Sanitation Data'!E156)),NA())</f>
        <v>#N/A</v>
      </c>
      <c r="AG162" s="205" t="e">
        <f ca="1">+IF(AND(ISNUMBER(OFFSET('Sanitation Data'!$E$7,0,10*ROW('Sanitation Data'!E156))),'Data Summary'!CV162="Yes"),OFFSET('Sanitation Data'!$E$7,0,10*ROW('Sanitation Data'!E156)),NA())</f>
        <v>#N/A</v>
      </c>
      <c r="AH162" s="205" t="e">
        <f ca="1">+IF(AND(ISNUMBER(OFFSET('Sanitation Data'!$E$11,0,10*ROW('Sanitation Data'!E156))),'Data Summary'!CW162="Yes"),OFFSET('Sanitation Data'!$E$11,0,10*ROW('Sanitation Data'!E156)),NA())</f>
        <v>#N/A</v>
      </c>
      <c r="AI162" s="205" t="e">
        <f ca="1">+IF(AND(ISNUMBER(OFFSET('Sanitation Data'!$E$12,0,10*ROW('Sanitation Data'!E156))),'Data Summary'!CX162="Yes"),OFFSET('Sanitation Data'!$E$12,0,10*ROW('Sanitation Data'!E156)),NA())</f>
        <v>#N/A</v>
      </c>
      <c r="AJ162" s="205" t="e">
        <f ca="1">+IF(AND(ISNUMBER(OFFSET('Sanitation Data'!$E$13,0,10*ROW('Sanitation Data'!E156))),'Data Summary'!CY162="Yes"),OFFSET('Sanitation Data'!$E$13,0,10*ROW('Sanitation Data'!E156)),NA())</f>
        <v>#N/A</v>
      </c>
      <c r="AK162" s="205" t="e">
        <f ca="1">+IF(AND(ISNUMBER(OFFSET('Sanitation Data'!$F$5,0,10*ROW('Sanitation Data'!F156))),'Data Summary'!CZ162="Yes"),100-OFFSET('Sanitation Data'!$F$5,0,10*ROW('Sanitation Data'!F156)),NA())</f>
        <v>#N/A</v>
      </c>
      <c r="AL162" s="205" t="e">
        <f ca="1">+IF(AND(ISNUMBER(OFFSET('Sanitation Data'!$F$7,0,10*ROW('Sanitation Data'!F156))),'Data Summary'!DA162="Yes"),OFFSET('Sanitation Data'!$F$7,0,10*ROW('Sanitation Data'!F156)),NA())</f>
        <v>#N/A</v>
      </c>
      <c r="AM162" s="205" t="e">
        <f ca="1">+IF(AND(ISNUMBER(OFFSET('Sanitation Data'!$F$11,0,10*ROW('Sanitation Data'!F156))),'Data Summary'!DB162="Yes"),OFFSET('Sanitation Data'!$F$11,0,10*ROW('Sanitation Data'!F156)),NA())</f>
        <v>#N/A</v>
      </c>
      <c r="AN162" s="205" t="e">
        <f ca="1">+IF(AND(ISNUMBER(OFFSET('Sanitation Data'!$F$12,0,10*ROW('Sanitation Data'!F156))),'Data Summary'!DC162="Yes"),OFFSET('Sanitation Data'!$F$12,0,10*ROW('Sanitation Data'!F156)),NA())</f>
        <v>#N/A</v>
      </c>
      <c r="AO162" s="205" t="e">
        <f ca="1">+IF(AND(ISNUMBER(OFFSET('Sanitation Data'!$F$13,0,10*ROW('Sanitation Data'!F156))),'Data Summary'!DD162="Yes"),OFFSET('Sanitation Data'!$F$13,0,10*ROW('Sanitation Data'!F156)),NA())</f>
        <v>#N/A</v>
      </c>
      <c r="AP162" s="205" t="e">
        <f ca="1">+IF(AND(ISNUMBER(OFFSET('Sanitation Data'!$G$5,0,10*ROW('Sanitation Data'!G156))),'Data Summary'!DE162="Yes"),100-OFFSET('Sanitation Data'!$G$5,0,10*ROW('Sanitation Data'!G156)),NA())</f>
        <v>#N/A</v>
      </c>
      <c r="AQ162" s="205" t="e">
        <f ca="1">+IF(AND(ISNUMBER(OFFSET('Sanitation Data'!$G$7,0,10*ROW('Sanitation Data'!G156))),'Data Summary'!DF162="Yes"),OFFSET('Sanitation Data'!$G$7,0,10*ROW('Sanitation Data'!G156)),NA())</f>
        <v>#N/A</v>
      </c>
      <c r="AR162" s="205" t="e">
        <f ca="1">+IF(AND(ISNUMBER(OFFSET('Sanitation Data'!$G$11,0,10*ROW('Sanitation Data'!G156))),'Data Summary'!DG162="Yes"),OFFSET('Sanitation Data'!$G$11,0,10*ROW('Sanitation Data'!G156)),NA())</f>
        <v>#N/A</v>
      </c>
      <c r="AS162" s="205" t="e">
        <f ca="1">+IF(AND(ISNUMBER(OFFSET('Sanitation Data'!$G$12,0,10*ROW('Sanitation Data'!G156))),'Data Summary'!DH162="Yes"),OFFSET('Sanitation Data'!$G$12,0,10*ROW('Sanitation Data'!G156)),NA())</f>
        <v>#N/A</v>
      </c>
      <c r="AT162" s="205" t="e">
        <f ca="1">+IF(AND(ISNUMBER(OFFSET('Sanitation Data'!$G$13,0,10*ROW('Sanitation Data'!G156))),'Data Summary'!DI162="Yes"),OFFSET('Sanitation Data'!$G$13,0,10*ROW('Sanitation Data'!G156)),NA())</f>
        <v>#N/A</v>
      </c>
      <c r="AU162" s="205" t="e">
        <f ca="1">+IF(AND(ISNUMBER(OFFSET('Sanitation Data'!$H$5,0,10*ROW('Sanitation Data'!H156))),'Data Summary'!DJ162="Yes"),100-OFFSET('Sanitation Data'!$H$5,0,10*ROW('Sanitation Data'!H156)),NA())</f>
        <v>#N/A</v>
      </c>
      <c r="AV162" s="205" t="e">
        <f ca="1">+IF(AND(ISNUMBER(OFFSET('Sanitation Data'!$H$7,0,10*ROW('Sanitation Data'!H156))),'Data Summary'!DK162="Yes"),OFFSET('Sanitation Data'!$H$7,0,10*ROW('Sanitation Data'!H156)),NA())</f>
        <v>#N/A</v>
      </c>
      <c r="AW162" s="205" t="e">
        <f ca="1">+IF(AND(ISNUMBER(OFFSET('Sanitation Data'!$H$11,0,10*ROW('Sanitation Data'!H156))),'Data Summary'!DL162="Yes"),OFFSET('Sanitation Data'!$H$11,0,10*ROW('Sanitation Data'!H156)),NA())</f>
        <v>#N/A</v>
      </c>
      <c r="AX162" s="205" t="e">
        <f ca="1">+IF(AND(ISNUMBER(OFFSET('Sanitation Data'!$H$12,0,10*ROW('Sanitation Data'!H156))),'Data Summary'!DM162="Yes"),OFFSET('Sanitation Data'!$H$12,0,10*ROW('Sanitation Data'!H156)),NA())</f>
        <v>#N/A</v>
      </c>
      <c r="AY162" s="205" t="e">
        <f ca="1">+IF(AND(ISNUMBER(OFFSET('Sanitation Data'!$H$13,0,10*ROW('Sanitation Data'!H156))),'Data Summary'!DN162="Yes"),OFFSET('Sanitation Data'!$H$13,0,10*ROW('Sanitation Data'!H156)),NA())</f>
        <v>#N/A</v>
      </c>
      <c r="AZ162" s="206" t="e">
        <f ca="1">+IF(AND(ISNUMBER(OFFSET('Hygiene Data'!$C$6,0,10*ROW('Hygiene Data'!C156))),'Data Summary'!DO162="Yes"),OFFSET('Hygiene Data'!$C$6,0,10*ROW('Hygiene Data'!C156)),NA())</f>
        <v>#N/A</v>
      </c>
      <c r="BA162" s="206" t="e">
        <f ca="1">+IF(AND(ISNUMBER(OFFSET('Hygiene Data'!$C$8,0,10*ROW('Hygiene Data'!C156))),'Data Summary'!DP162="Yes"),OFFSET('Hygiene Data'!$C$8,0,10*ROW('Hygiene Data'!C156)),NA())</f>
        <v>#N/A</v>
      </c>
      <c r="BB162" s="206" t="e">
        <f ca="1">+IF(AND(ISNUMBER(OFFSET('Hygiene Data'!$C$10,0,10*ROW('Hygiene Data'!C156))),'Data Summary'!DQ162="Yes"),OFFSET('Hygiene Data'!$C$10,0,10*ROW('Hygiene Data'!C156)),NA())</f>
        <v>#N/A</v>
      </c>
      <c r="BC162" s="206" t="e">
        <f ca="1">+IF(AND(ISNUMBER(OFFSET('Hygiene Data'!$D$6,0,10*ROW('Hygiene Data'!D156))),'Data Summary'!DR162="Yes"),OFFSET('Hygiene Data'!$D$6,0,10*ROW('Hygiene Data'!D156)),NA())</f>
        <v>#N/A</v>
      </c>
      <c r="BD162" s="206" t="e">
        <f ca="1">+IF(AND(ISNUMBER(OFFSET('Hygiene Data'!$D$8,0,10*ROW('Hygiene Data'!D156))),'Data Summary'!DS162="Yes"),OFFSET('Hygiene Data'!$D$8,0,10*ROW('Hygiene Data'!D156)),NA())</f>
        <v>#N/A</v>
      </c>
      <c r="BE162" s="206" t="e">
        <f ca="1">+IF(AND(ISNUMBER(OFFSET('Hygiene Data'!$D$10,0,10*ROW('Hygiene Data'!D156))),'Data Summary'!DT162="Yes"),OFFSET('Hygiene Data'!$D$10,0,10*ROW('Hygiene Data'!D156)),NA())</f>
        <v>#N/A</v>
      </c>
      <c r="BF162" s="206" t="e">
        <f ca="1">+IF(AND(ISNUMBER(OFFSET('Hygiene Data'!$E$6,0,10*ROW('Hygiene Data'!E156))),'Data Summary'!DU162="Yes"),OFFSET('Hygiene Data'!$E$6,0,10*ROW('Hygiene Data'!E156)),NA())</f>
        <v>#N/A</v>
      </c>
      <c r="BG162" s="206" t="e">
        <f ca="1">+IF(AND(ISNUMBER(OFFSET('Hygiene Data'!$E$8,0,10*ROW('Hygiene Data'!E156))),'Data Summary'!DV162="Yes"),OFFSET('Hygiene Data'!$E$8,0,10*ROW('Hygiene Data'!E156)),NA())</f>
        <v>#N/A</v>
      </c>
      <c r="BH162" s="206" t="e">
        <f ca="1">+IF(AND(ISNUMBER(OFFSET('Hygiene Data'!$E$10,0,10*ROW('Hygiene Data'!E156))),'Data Summary'!DW162="Yes"),OFFSET('Hygiene Data'!$E$10,0,10*ROW('Hygiene Data'!E156)),NA())</f>
        <v>#N/A</v>
      </c>
      <c r="BI162" s="206" t="e">
        <f ca="1">+IF(AND(ISNUMBER(OFFSET('Hygiene Data'!$F$6,0,10*ROW('Hygiene Data'!F156))),'Data Summary'!DX162="Yes"),OFFSET('Hygiene Data'!$F$6,0,10*ROW('Hygiene Data'!F156)),NA())</f>
        <v>#N/A</v>
      </c>
      <c r="BJ162" s="206" t="e">
        <f ca="1">+IF(AND(ISNUMBER(OFFSET('Hygiene Data'!$F$8,0,10*ROW('Hygiene Data'!F156))),'Data Summary'!DY162="Yes"),OFFSET('Hygiene Data'!$F$8,0,10*ROW('Hygiene Data'!F156)),NA())</f>
        <v>#N/A</v>
      </c>
      <c r="BK162" s="206" t="e">
        <f ca="1">+IF(AND(ISNUMBER(OFFSET('Hygiene Data'!$F$10,0,10*ROW('Hygiene Data'!F156))),'Data Summary'!DZ162="Yes"),OFFSET('Hygiene Data'!$F$10,0,10*ROW('Hygiene Data'!F156)),NA())</f>
        <v>#N/A</v>
      </c>
      <c r="BL162" s="206" t="e">
        <f ca="1">+IF(AND(ISNUMBER(OFFSET('Hygiene Data'!$G$6,0,10*ROW('Hygiene Data'!G156))),'Data Summary'!EA162="Yes"),OFFSET('Hygiene Data'!$G$6,0,10*ROW('Hygiene Data'!G156)),NA())</f>
        <v>#N/A</v>
      </c>
      <c r="BM162" s="206" t="e">
        <f ca="1">+IF(AND(ISNUMBER(OFFSET('Hygiene Data'!$G$8,0,10*ROW('Hygiene Data'!G156))),'Data Summary'!EB162="Yes"),OFFSET('Hygiene Data'!$G$8,0,10*ROW('Hygiene Data'!G156)),NA())</f>
        <v>#N/A</v>
      </c>
      <c r="BN162" s="206" t="e">
        <f ca="1">+IF(AND(ISNUMBER(OFFSET('Hygiene Data'!$G$10,0,10*ROW('Hygiene Data'!G156))),'Data Summary'!EC162="Yes"),OFFSET('Hygiene Data'!$G$10,0,10*ROW('Hygiene Data'!G156)),NA())</f>
        <v>#N/A</v>
      </c>
      <c r="BO162" s="206" t="e">
        <f ca="1">+IF(AND(ISNUMBER(OFFSET('Hygiene Data'!$H$6,0,10*ROW('Hygiene Data'!H156))),'Data Summary'!ED162="Yes"),OFFSET('Hygiene Data'!$H$6,0,10*ROW('Hygiene Data'!H156)),NA())</f>
        <v>#N/A</v>
      </c>
      <c r="BP162" s="206" t="e">
        <f ca="1">+IF(AND(ISNUMBER(OFFSET('Hygiene Data'!$H$8,0,10*ROW('Hygiene Data'!H156))),'Data Summary'!EE162="Yes"),OFFSET('Hygiene Data'!$H$8,0,10*ROW('Hygiene Data'!H156)),NA())</f>
        <v>#N/A</v>
      </c>
      <c r="BQ162" s="206" t="e">
        <f ca="1">+IF(AND(ISNUMBER(OFFSET('Hygiene Data'!$H$10,0,10*ROW('Hygiene Data'!H156))),'Data Summary'!EF162="Yes"),OFFSET('Hygiene Data'!$H$10,0,10*ROW('Hygiene Data'!H156)),NA())</f>
        <v>#N/A</v>
      </c>
    </row>
    <row r="163" spans="1:69" x14ac:dyDescent="0.25">
      <c r="A163" s="59" t="e">
        <f ca="1">+IF(OFFSET('Water Data'!$B$1,0,10*ROW('Water Data'!B157))="",NA(),OFFSET('Water Data'!$B$1,0,10*ROW('Water Data'!B157)))</f>
        <v>#N/A</v>
      </c>
      <c r="B163" s="59" t="e">
        <f ca="1">+IF(OFFSET('Water Data'!$A$3,0,10*ROW('Water Data'!A160))="",NA(),OFFSET('Water Data'!$A$3,0,10*ROW('Water Data'!A160)))</f>
        <v>#N/A</v>
      </c>
      <c r="C163" s="59" t="e">
        <f ca="1">+IF(OFFSET('Water Data'!$C$3,0,10*ROW('Water Data'!C160))="",NA(),OFFSET('Water Data'!$C$3,0,10*ROW('Water Data'!C160)))</f>
        <v>#N/A</v>
      </c>
      <c r="D163" s="433" t="e">
        <f ca="1">+IF(AND(ISNUMBER(OFFSET('Water Data'!$C$5,0,10*ROW('Water Data'!C157))),'Data Summary'!BS163="Yes"),100-OFFSET('Water Data'!$C$5,0,10*ROW('Water Data'!C157)),NA())</f>
        <v>#N/A</v>
      </c>
      <c r="E163" s="433" t="e">
        <f ca="1">+IF(AND(ISNUMBER(OFFSET('Water Data'!$C$7,0,10*ROW('Water Data'!C157))),'Data Summary'!BT163="Yes"),OFFSET('Water Data'!$C$7,0,10*ROW('Water Data'!C157)),NA())</f>
        <v>#N/A</v>
      </c>
      <c r="F163" s="433" t="e">
        <f ca="1">+IF(AND(ISNUMBER(OFFSET('Water Data'!$C$10,0,10*ROW('Water Data'!C157))),'Data Summary'!BU163="Yes"),OFFSET('Water Data'!$C$10,0,10*ROW('Water Data'!C157)),NA())</f>
        <v>#N/A</v>
      </c>
      <c r="G163" s="433" t="e">
        <f ca="1">+IF(AND(ISNUMBER(OFFSET('Water Data'!$D$5,0,10*ROW('Water Data'!D157))),'Data Summary'!BV163="Yes"),100-OFFSET('Water Data'!$D$5,0,10*ROW('Water Data'!D157)),NA())</f>
        <v>#N/A</v>
      </c>
      <c r="H163" s="433" t="e">
        <f ca="1">+IF(AND(ISNUMBER(OFFSET('Water Data'!$D$7,0,10*ROW('Water Data'!D157))),'Data Summary'!BW163="Yes"),OFFSET('Water Data'!$D$7,0,10*ROW('Water Data'!D157)),NA())</f>
        <v>#N/A</v>
      </c>
      <c r="I163" s="433" t="e">
        <f ca="1">+IF(AND(ISNUMBER(OFFSET('Water Data'!$D$10,0,10*ROW('Water Data'!D157))),'Data Summary'!BX163="Yes"),OFFSET('Water Data'!$D$10,0,10*ROW('Water Data'!D157)),NA())</f>
        <v>#N/A</v>
      </c>
      <c r="J163" s="433" t="e">
        <f ca="1">+IF(AND(ISNUMBER(OFFSET('Water Data'!$E$5,0,10*ROW('Water Data'!E157))),'Data Summary'!BY163="Yes"),100-OFFSET('Water Data'!$E$5,0,10*ROW('Water Data'!E157)),NA())</f>
        <v>#N/A</v>
      </c>
      <c r="K163" s="433" t="e">
        <f ca="1">+IF(AND(ISNUMBER(OFFSET('Water Data'!$E$7,0,10*ROW('Water Data'!E157))),'Data Summary'!BZ163="Yes"),OFFSET('Water Data'!$E$7,0,10*ROW('Water Data'!E157)),NA())</f>
        <v>#N/A</v>
      </c>
      <c r="L163" s="433" t="e">
        <f ca="1">+IF(AND(ISNUMBER(OFFSET('Water Data'!$E$10,0,10*ROW('Water Data'!E157))),'Data Summary'!CA163="Yes"),OFFSET('Water Data'!$E$10,0,10*ROW('Water Data'!E157)),NA())</f>
        <v>#N/A</v>
      </c>
      <c r="M163" s="433" t="e">
        <f ca="1">+IF(AND(ISNUMBER(OFFSET('Water Data'!$F$5,0,10*ROW('Water Data'!F157))),'Data Summary'!CB163="Yes"),100-OFFSET('Water Data'!$F$5,0,10*ROW('Water Data'!F157)),NA())</f>
        <v>#N/A</v>
      </c>
      <c r="N163" s="433" t="e">
        <f ca="1">+IF(AND(ISNUMBER(OFFSET('Water Data'!$F$7,0,10*ROW('Water Data'!F157))),'Data Summary'!CC163="Yes"),OFFSET('Water Data'!$F$7,0,10*ROW('Water Data'!F157)),NA())</f>
        <v>#N/A</v>
      </c>
      <c r="O163" s="433" t="e">
        <f ca="1">+IF(AND(ISNUMBER(OFFSET('Water Data'!$F$10,0,10*ROW('Water Data'!F157))),'Data Summary'!CD163="Yes"),OFFSET('Water Data'!$F$10,0,10*ROW('Water Data'!F157)),NA())</f>
        <v>#N/A</v>
      </c>
      <c r="P163" s="433" t="e">
        <f ca="1">+IF(AND(ISNUMBER(OFFSET('Water Data'!$G$5,0,10*ROW('Water Data'!G157))),'Data Summary'!CE163="Yes"),100-OFFSET('Water Data'!$G$5,0,10*ROW('Water Data'!G157)),NA())</f>
        <v>#N/A</v>
      </c>
      <c r="Q163" s="433" t="e">
        <f ca="1">+IF(AND(ISNUMBER(OFFSET('Water Data'!$G$7,0,10*ROW('Water Data'!G157))),'Data Summary'!CF163="Yes"),OFFSET('Water Data'!$G$7,0,10*ROW('Water Data'!G157)),NA())</f>
        <v>#N/A</v>
      </c>
      <c r="R163" s="433" t="e">
        <f ca="1">+IF(AND(ISNUMBER(OFFSET('Water Data'!$G$10,0,10*ROW('Water Data'!G157))),'Data Summary'!CG163="Yes"),OFFSET('Water Data'!$G$10,0,10*ROW('Water Data'!G157)),NA())</f>
        <v>#N/A</v>
      </c>
      <c r="S163" s="433" t="e">
        <f ca="1">+IF(AND(ISNUMBER(OFFSET('Water Data'!$H$5,0,10*ROW('Water Data'!H157))),'Data Summary'!CH163="Yes"),100-OFFSET('Water Data'!$H$5,0,10*ROW('Water Data'!H157)),NA())</f>
        <v>#N/A</v>
      </c>
      <c r="T163" s="433" t="e">
        <f ca="1">+IF(AND(ISNUMBER(OFFSET('Water Data'!$H$7,0,10*ROW('Water Data'!H157))),'Data Summary'!CI163="Yes"),OFFSET('Water Data'!$H$7,0,10*ROW('Water Data'!H157)),NA())</f>
        <v>#N/A</v>
      </c>
      <c r="U163" s="433" t="e">
        <f ca="1">+IF(AND(ISNUMBER(OFFSET('Water Data'!$H$10,0,10*ROW('Water Data'!H157))),'Data Summary'!CJ163="Yes"),OFFSET('Water Data'!$H$10,0,10*ROW('Water Data'!H157)),NA())</f>
        <v>#N/A</v>
      </c>
      <c r="V163" s="205" t="e">
        <f ca="1">+IF(AND(ISNUMBER(OFFSET('Sanitation Data'!$C$5,0,10*ROW('Sanitation Data'!C157))),'Data Summary'!CK163="Yes"),100-OFFSET('Sanitation Data'!$C$5,0,10*ROW('Sanitation Data'!C157)),NA())</f>
        <v>#N/A</v>
      </c>
      <c r="W163" s="205" t="e">
        <f ca="1">+IF(AND(ISNUMBER(OFFSET('Sanitation Data'!$C$7,0,10*ROW('Sanitation Data'!C157))),'Data Summary'!CL163="Yes"),OFFSET('Sanitation Data'!$C$7,0,10*ROW('Sanitation Data'!C157)),NA())</f>
        <v>#N/A</v>
      </c>
      <c r="X163" s="205" t="e">
        <f ca="1">+IF(AND(ISNUMBER(OFFSET('Sanitation Data'!$C$11,0,10*ROW('Sanitation Data'!C157))),'Data Summary'!CM163="Yes"),OFFSET('Sanitation Data'!$C$11,0,10*ROW('Sanitation Data'!C157)),NA())</f>
        <v>#N/A</v>
      </c>
      <c r="Y163" s="205" t="e">
        <f ca="1">+IF(AND(ISNUMBER(OFFSET('Sanitation Data'!$C$12,0,10*ROW('Sanitation Data'!C157))),'Data Summary'!CN163="Yes"),OFFSET('Sanitation Data'!$C$12,0,10*ROW('Sanitation Data'!C157)),NA())</f>
        <v>#N/A</v>
      </c>
      <c r="Z163" s="205" t="e">
        <f ca="1">+IF(AND(ISNUMBER(OFFSET('Sanitation Data'!$C$13,0,10*ROW('Sanitation Data'!C157))),'Data Summary'!CO163="Yes"),OFFSET('Sanitation Data'!$C$13,0,10*ROW('Sanitation Data'!C157)),NA())</f>
        <v>#N/A</v>
      </c>
      <c r="AA163" s="205" t="e">
        <f ca="1">+IF(AND(ISNUMBER(OFFSET('Sanitation Data'!$D$5,0,10*ROW('Sanitation Data'!D157))),'Data Summary'!CP163="Yes"),100-OFFSET('Sanitation Data'!$D$5,0,10*ROW('Sanitation Data'!D157)),NA())</f>
        <v>#N/A</v>
      </c>
      <c r="AB163" s="205" t="e">
        <f ca="1">+IF(AND(ISNUMBER(OFFSET('Sanitation Data'!$D$7,0,10*ROW('Sanitation Data'!D157))),'Data Summary'!CQ163="Yes"),OFFSET('Sanitation Data'!$D$7,0,10*ROW('Sanitation Data'!D157)),NA())</f>
        <v>#N/A</v>
      </c>
      <c r="AC163" s="205" t="e">
        <f ca="1">+IF(AND(ISNUMBER(OFFSET('Sanitation Data'!$D$11,0,10*ROW('Sanitation Data'!D157))),'Data Summary'!CR163="Yes"),OFFSET('Sanitation Data'!$D$11,0,10*ROW('Sanitation Data'!D157)),NA())</f>
        <v>#N/A</v>
      </c>
      <c r="AD163" s="205" t="e">
        <f ca="1">+IF(AND(ISNUMBER(OFFSET('Sanitation Data'!$D$12,0,10*ROW('Sanitation Data'!D157))),'Data Summary'!CS163="Yes"),OFFSET('Sanitation Data'!$D$12,0,10*ROW('Sanitation Data'!D157)),NA())</f>
        <v>#N/A</v>
      </c>
      <c r="AE163" s="205" t="e">
        <f ca="1">+IF(AND(ISNUMBER(OFFSET('Sanitation Data'!$D$13,0,10*ROW('Sanitation Data'!D157))),'Data Summary'!CT163="Yes"),OFFSET('Sanitation Data'!$D$13,0,10*ROW('Sanitation Data'!D157)),NA())</f>
        <v>#N/A</v>
      </c>
      <c r="AF163" s="205" t="e">
        <f ca="1">+IF(AND(ISNUMBER(OFFSET('Sanitation Data'!$E$5,0,10*ROW('Sanitation Data'!E157))),'Data Summary'!CU163="Yes"),100-OFFSET('Sanitation Data'!$E$5,0,10*ROW('Sanitation Data'!E157)),NA())</f>
        <v>#N/A</v>
      </c>
      <c r="AG163" s="205" t="e">
        <f ca="1">+IF(AND(ISNUMBER(OFFSET('Sanitation Data'!$E$7,0,10*ROW('Sanitation Data'!E157))),'Data Summary'!CV163="Yes"),OFFSET('Sanitation Data'!$E$7,0,10*ROW('Sanitation Data'!E157)),NA())</f>
        <v>#N/A</v>
      </c>
      <c r="AH163" s="205" t="e">
        <f ca="1">+IF(AND(ISNUMBER(OFFSET('Sanitation Data'!$E$11,0,10*ROW('Sanitation Data'!E157))),'Data Summary'!CW163="Yes"),OFFSET('Sanitation Data'!$E$11,0,10*ROW('Sanitation Data'!E157)),NA())</f>
        <v>#N/A</v>
      </c>
      <c r="AI163" s="205" t="e">
        <f ca="1">+IF(AND(ISNUMBER(OFFSET('Sanitation Data'!$E$12,0,10*ROW('Sanitation Data'!E157))),'Data Summary'!CX163="Yes"),OFFSET('Sanitation Data'!$E$12,0,10*ROW('Sanitation Data'!E157)),NA())</f>
        <v>#N/A</v>
      </c>
      <c r="AJ163" s="205" t="e">
        <f ca="1">+IF(AND(ISNUMBER(OFFSET('Sanitation Data'!$E$13,0,10*ROW('Sanitation Data'!E157))),'Data Summary'!CY163="Yes"),OFFSET('Sanitation Data'!$E$13,0,10*ROW('Sanitation Data'!E157)),NA())</f>
        <v>#N/A</v>
      </c>
      <c r="AK163" s="205" t="e">
        <f ca="1">+IF(AND(ISNUMBER(OFFSET('Sanitation Data'!$F$5,0,10*ROW('Sanitation Data'!F157))),'Data Summary'!CZ163="Yes"),100-OFFSET('Sanitation Data'!$F$5,0,10*ROW('Sanitation Data'!F157)),NA())</f>
        <v>#N/A</v>
      </c>
      <c r="AL163" s="205" t="e">
        <f ca="1">+IF(AND(ISNUMBER(OFFSET('Sanitation Data'!$F$7,0,10*ROW('Sanitation Data'!F157))),'Data Summary'!DA163="Yes"),OFFSET('Sanitation Data'!$F$7,0,10*ROW('Sanitation Data'!F157)),NA())</f>
        <v>#N/A</v>
      </c>
      <c r="AM163" s="205" t="e">
        <f ca="1">+IF(AND(ISNUMBER(OFFSET('Sanitation Data'!$F$11,0,10*ROW('Sanitation Data'!F157))),'Data Summary'!DB163="Yes"),OFFSET('Sanitation Data'!$F$11,0,10*ROW('Sanitation Data'!F157)),NA())</f>
        <v>#N/A</v>
      </c>
      <c r="AN163" s="205" t="e">
        <f ca="1">+IF(AND(ISNUMBER(OFFSET('Sanitation Data'!$F$12,0,10*ROW('Sanitation Data'!F157))),'Data Summary'!DC163="Yes"),OFFSET('Sanitation Data'!$F$12,0,10*ROW('Sanitation Data'!F157)),NA())</f>
        <v>#N/A</v>
      </c>
      <c r="AO163" s="205" t="e">
        <f ca="1">+IF(AND(ISNUMBER(OFFSET('Sanitation Data'!$F$13,0,10*ROW('Sanitation Data'!F157))),'Data Summary'!DD163="Yes"),OFFSET('Sanitation Data'!$F$13,0,10*ROW('Sanitation Data'!F157)),NA())</f>
        <v>#N/A</v>
      </c>
      <c r="AP163" s="205" t="e">
        <f ca="1">+IF(AND(ISNUMBER(OFFSET('Sanitation Data'!$G$5,0,10*ROW('Sanitation Data'!G157))),'Data Summary'!DE163="Yes"),100-OFFSET('Sanitation Data'!$G$5,0,10*ROW('Sanitation Data'!G157)),NA())</f>
        <v>#N/A</v>
      </c>
      <c r="AQ163" s="205" t="e">
        <f ca="1">+IF(AND(ISNUMBER(OFFSET('Sanitation Data'!$G$7,0,10*ROW('Sanitation Data'!G157))),'Data Summary'!DF163="Yes"),OFFSET('Sanitation Data'!$G$7,0,10*ROW('Sanitation Data'!G157)),NA())</f>
        <v>#N/A</v>
      </c>
      <c r="AR163" s="205" t="e">
        <f ca="1">+IF(AND(ISNUMBER(OFFSET('Sanitation Data'!$G$11,0,10*ROW('Sanitation Data'!G157))),'Data Summary'!DG163="Yes"),OFFSET('Sanitation Data'!$G$11,0,10*ROW('Sanitation Data'!G157)),NA())</f>
        <v>#N/A</v>
      </c>
      <c r="AS163" s="205" t="e">
        <f ca="1">+IF(AND(ISNUMBER(OFFSET('Sanitation Data'!$G$12,0,10*ROW('Sanitation Data'!G157))),'Data Summary'!DH163="Yes"),OFFSET('Sanitation Data'!$G$12,0,10*ROW('Sanitation Data'!G157)),NA())</f>
        <v>#N/A</v>
      </c>
      <c r="AT163" s="205" t="e">
        <f ca="1">+IF(AND(ISNUMBER(OFFSET('Sanitation Data'!$G$13,0,10*ROW('Sanitation Data'!G157))),'Data Summary'!DI163="Yes"),OFFSET('Sanitation Data'!$G$13,0,10*ROW('Sanitation Data'!G157)),NA())</f>
        <v>#N/A</v>
      </c>
      <c r="AU163" s="205" t="e">
        <f ca="1">+IF(AND(ISNUMBER(OFFSET('Sanitation Data'!$H$5,0,10*ROW('Sanitation Data'!H157))),'Data Summary'!DJ163="Yes"),100-OFFSET('Sanitation Data'!$H$5,0,10*ROW('Sanitation Data'!H157)),NA())</f>
        <v>#N/A</v>
      </c>
      <c r="AV163" s="205" t="e">
        <f ca="1">+IF(AND(ISNUMBER(OFFSET('Sanitation Data'!$H$7,0,10*ROW('Sanitation Data'!H157))),'Data Summary'!DK163="Yes"),OFFSET('Sanitation Data'!$H$7,0,10*ROW('Sanitation Data'!H157)),NA())</f>
        <v>#N/A</v>
      </c>
      <c r="AW163" s="205" t="e">
        <f ca="1">+IF(AND(ISNUMBER(OFFSET('Sanitation Data'!$H$11,0,10*ROW('Sanitation Data'!H157))),'Data Summary'!DL163="Yes"),OFFSET('Sanitation Data'!$H$11,0,10*ROW('Sanitation Data'!H157)),NA())</f>
        <v>#N/A</v>
      </c>
      <c r="AX163" s="205" t="e">
        <f ca="1">+IF(AND(ISNUMBER(OFFSET('Sanitation Data'!$H$12,0,10*ROW('Sanitation Data'!H157))),'Data Summary'!DM163="Yes"),OFFSET('Sanitation Data'!$H$12,0,10*ROW('Sanitation Data'!H157)),NA())</f>
        <v>#N/A</v>
      </c>
      <c r="AY163" s="205" t="e">
        <f ca="1">+IF(AND(ISNUMBER(OFFSET('Sanitation Data'!$H$13,0,10*ROW('Sanitation Data'!H157))),'Data Summary'!DN163="Yes"),OFFSET('Sanitation Data'!$H$13,0,10*ROW('Sanitation Data'!H157)),NA())</f>
        <v>#N/A</v>
      </c>
      <c r="AZ163" s="206" t="e">
        <f ca="1">+IF(AND(ISNUMBER(OFFSET('Hygiene Data'!$C$6,0,10*ROW('Hygiene Data'!C157))),'Data Summary'!DO163="Yes"),OFFSET('Hygiene Data'!$C$6,0,10*ROW('Hygiene Data'!C157)),NA())</f>
        <v>#N/A</v>
      </c>
      <c r="BA163" s="206" t="e">
        <f ca="1">+IF(AND(ISNUMBER(OFFSET('Hygiene Data'!$C$8,0,10*ROW('Hygiene Data'!C157))),'Data Summary'!DP163="Yes"),OFFSET('Hygiene Data'!$C$8,0,10*ROW('Hygiene Data'!C157)),NA())</f>
        <v>#N/A</v>
      </c>
      <c r="BB163" s="206" t="e">
        <f ca="1">+IF(AND(ISNUMBER(OFFSET('Hygiene Data'!$C$10,0,10*ROW('Hygiene Data'!C157))),'Data Summary'!DQ163="Yes"),OFFSET('Hygiene Data'!$C$10,0,10*ROW('Hygiene Data'!C157)),NA())</f>
        <v>#N/A</v>
      </c>
      <c r="BC163" s="206" t="e">
        <f ca="1">+IF(AND(ISNUMBER(OFFSET('Hygiene Data'!$D$6,0,10*ROW('Hygiene Data'!D157))),'Data Summary'!DR163="Yes"),OFFSET('Hygiene Data'!$D$6,0,10*ROW('Hygiene Data'!D157)),NA())</f>
        <v>#N/A</v>
      </c>
      <c r="BD163" s="206" t="e">
        <f ca="1">+IF(AND(ISNUMBER(OFFSET('Hygiene Data'!$D$8,0,10*ROW('Hygiene Data'!D157))),'Data Summary'!DS163="Yes"),OFFSET('Hygiene Data'!$D$8,0,10*ROW('Hygiene Data'!D157)),NA())</f>
        <v>#N/A</v>
      </c>
      <c r="BE163" s="206" t="e">
        <f ca="1">+IF(AND(ISNUMBER(OFFSET('Hygiene Data'!$D$10,0,10*ROW('Hygiene Data'!D157))),'Data Summary'!DT163="Yes"),OFFSET('Hygiene Data'!$D$10,0,10*ROW('Hygiene Data'!D157)),NA())</f>
        <v>#N/A</v>
      </c>
      <c r="BF163" s="206" t="e">
        <f ca="1">+IF(AND(ISNUMBER(OFFSET('Hygiene Data'!$E$6,0,10*ROW('Hygiene Data'!E157))),'Data Summary'!DU163="Yes"),OFFSET('Hygiene Data'!$E$6,0,10*ROW('Hygiene Data'!E157)),NA())</f>
        <v>#N/A</v>
      </c>
      <c r="BG163" s="206" t="e">
        <f ca="1">+IF(AND(ISNUMBER(OFFSET('Hygiene Data'!$E$8,0,10*ROW('Hygiene Data'!E157))),'Data Summary'!DV163="Yes"),OFFSET('Hygiene Data'!$E$8,0,10*ROW('Hygiene Data'!E157)),NA())</f>
        <v>#N/A</v>
      </c>
      <c r="BH163" s="206" t="e">
        <f ca="1">+IF(AND(ISNUMBER(OFFSET('Hygiene Data'!$E$10,0,10*ROW('Hygiene Data'!E157))),'Data Summary'!DW163="Yes"),OFFSET('Hygiene Data'!$E$10,0,10*ROW('Hygiene Data'!E157)),NA())</f>
        <v>#N/A</v>
      </c>
      <c r="BI163" s="206" t="e">
        <f ca="1">+IF(AND(ISNUMBER(OFFSET('Hygiene Data'!$F$6,0,10*ROW('Hygiene Data'!F157))),'Data Summary'!DX163="Yes"),OFFSET('Hygiene Data'!$F$6,0,10*ROW('Hygiene Data'!F157)),NA())</f>
        <v>#N/A</v>
      </c>
      <c r="BJ163" s="206" t="e">
        <f ca="1">+IF(AND(ISNUMBER(OFFSET('Hygiene Data'!$F$8,0,10*ROW('Hygiene Data'!F157))),'Data Summary'!DY163="Yes"),OFFSET('Hygiene Data'!$F$8,0,10*ROW('Hygiene Data'!F157)),NA())</f>
        <v>#N/A</v>
      </c>
      <c r="BK163" s="206" t="e">
        <f ca="1">+IF(AND(ISNUMBER(OFFSET('Hygiene Data'!$F$10,0,10*ROW('Hygiene Data'!F157))),'Data Summary'!DZ163="Yes"),OFFSET('Hygiene Data'!$F$10,0,10*ROW('Hygiene Data'!F157)),NA())</f>
        <v>#N/A</v>
      </c>
      <c r="BL163" s="206" t="e">
        <f ca="1">+IF(AND(ISNUMBER(OFFSET('Hygiene Data'!$G$6,0,10*ROW('Hygiene Data'!G157))),'Data Summary'!EA163="Yes"),OFFSET('Hygiene Data'!$G$6,0,10*ROW('Hygiene Data'!G157)),NA())</f>
        <v>#N/A</v>
      </c>
      <c r="BM163" s="206" t="e">
        <f ca="1">+IF(AND(ISNUMBER(OFFSET('Hygiene Data'!$G$8,0,10*ROW('Hygiene Data'!G157))),'Data Summary'!EB163="Yes"),OFFSET('Hygiene Data'!$G$8,0,10*ROW('Hygiene Data'!G157)),NA())</f>
        <v>#N/A</v>
      </c>
      <c r="BN163" s="206" t="e">
        <f ca="1">+IF(AND(ISNUMBER(OFFSET('Hygiene Data'!$G$10,0,10*ROW('Hygiene Data'!G157))),'Data Summary'!EC163="Yes"),OFFSET('Hygiene Data'!$G$10,0,10*ROW('Hygiene Data'!G157)),NA())</f>
        <v>#N/A</v>
      </c>
      <c r="BO163" s="206" t="e">
        <f ca="1">+IF(AND(ISNUMBER(OFFSET('Hygiene Data'!$H$6,0,10*ROW('Hygiene Data'!H157))),'Data Summary'!ED163="Yes"),OFFSET('Hygiene Data'!$H$6,0,10*ROW('Hygiene Data'!H157)),NA())</f>
        <v>#N/A</v>
      </c>
      <c r="BP163" s="206" t="e">
        <f ca="1">+IF(AND(ISNUMBER(OFFSET('Hygiene Data'!$H$8,0,10*ROW('Hygiene Data'!H157))),'Data Summary'!EE163="Yes"),OFFSET('Hygiene Data'!$H$8,0,10*ROW('Hygiene Data'!H157)),NA())</f>
        <v>#N/A</v>
      </c>
      <c r="BQ163" s="206" t="e">
        <f ca="1">+IF(AND(ISNUMBER(OFFSET('Hygiene Data'!$H$10,0,10*ROW('Hygiene Data'!H157))),'Data Summary'!EF163="Yes"),OFFSET('Hygiene Data'!$H$10,0,10*ROW('Hygiene Data'!H157)),NA())</f>
        <v>#N/A</v>
      </c>
    </row>
    <row r="164" spans="1:69" x14ac:dyDescent="0.25">
      <c r="A164" s="59" t="e">
        <f ca="1">+IF(OFFSET('Water Data'!$B$1,0,10*ROW('Water Data'!B158))="",NA(),OFFSET('Water Data'!$B$1,0,10*ROW('Water Data'!B158)))</f>
        <v>#N/A</v>
      </c>
      <c r="B164" s="59" t="e">
        <f ca="1">+IF(OFFSET('Water Data'!$A$3,0,10*ROW('Water Data'!A161))="",NA(),OFFSET('Water Data'!$A$3,0,10*ROW('Water Data'!A161)))</f>
        <v>#N/A</v>
      </c>
      <c r="C164" s="59" t="e">
        <f ca="1">+IF(OFFSET('Water Data'!$C$3,0,10*ROW('Water Data'!C161))="",NA(),OFFSET('Water Data'!$C$3,0,10*ROW('Water Data'!C161)))</f>
        <v>#N/A</v>
      </c>
      <c r="D164" s="433" t="e">
        <f ca="1">+IF(AND(ISNUMBER(OFFSET('Water Data'!$C$5,0,10*ROW('Water Data'!C158))),'Data Summary'!BS164="Yes"),100-OFFSET('Water Data'!$C$5,0,10*ROW('Water Data'!C158)),NA())</f>
        <v>#N/A</v>
      </c>
      <c r="E164" s="433" t="e">
        <f ca="1">+IF(AND(ISNUMBER(OFFSET('Water Data'!$C$7,0,10*ROW('Water Data'!C158))),'Data Summary'!BT164="Yes"),OFFSET('Water Data'!$C$7,0,10*ROW('Water Data'!C158)),NA())</f>
        <v>#N/A</v>
      </c>
      <c r="F164" s="433" t="e">
        <f ca="1">+IF(AND(ISNUMBER(OFFSET('Water Data'!$C$10,0,10*ROW('Water Data'!C158))),'Data Summary'!BU164="Yes"),OFFSET('Water Data'!$C$10,0,10*ROW('Water Data'!C158)),NA())</f>
        <v>#N/A</v>
      </c>
      <c r="G164" s="433" t="e">
        <f ca="1">+IF(AND(ISNUMBER(OFFSET('Water Data'!$D$5,0,10*ROW('Water Data'!D158))),'Data Summary'!BV164="Yes"),100-OFFSET('Water Data'!$D$5,0,10*ROW('Water Data'!D158)),NA())</f>
        <v>#N/A</v>
      </c>
      <c r="H164" s="433" t="e">
        <f ca="1">+IF(AND(ISNUMBER(OFFSET('Water Data'!$D$7,0,10*ROW('Water Data'!D158))),'Data Summary'!BW164="Yes"),OFFSET('Water Data'!$D$7,0,10*ROW('Water Data'!D158)),NA())</f>
        <v>#N/A</v>
      </c>
      <c r="I164" s="433" t="e">
        <f ca="1">+IF(AND(ISNUMBER(OFFSET('Water Data'!$D$10,0,10*ROW('Water Data'!D158))),'Data Summary'!BX164="Yes"),OFFSET('Water Data'!$D$10,0,10*ROW('Water Data'!D158)),NA())</f>
        <v>#N/A</v>
      </c>
      <c r="J164" s="433" t="e">
        <f ca="1">+IF(AND(ISNUMBER(OFFSET('Water Data'!$E$5,0,10*ROW('Water Data'!E158))),'Data Summary'!BY164="Yes"),100-OFFSET('Water Data'!$E$5,0,10*ROW('Water Data'!E158)),NA())</f>
        <v>#N/A</v>
      </c>
      <c r="K164" s="433" t="e">
        <f ca="1">+IF(AND(ISNUMBER(OFFSET('Water Data'!$E$7,0,10*ROW('Water Data'!E158))),'Data Summary'!BZ164="Yes"),OFFSET('Water Data'!$E$7,0,10*ROW('Water Data'!E158)),NA())</f>
        <v>#N/A</v>
      </c>
      <c r="L164" s="433" t="e">
        <f ca="1">+IF(AND(ISNUMBER(OFFSET('Water Data'!$E$10,0,10*ROW('Water Data'!E158))),'Data Summary'!CA164="Yes"),OFFSET('Water Data'!$E$10,0,10*ROW('Water Data'!E158)),NA())</f>
        <v>#N/A</v>
      </c>
      <c r="M164" s="433" t="e">
        <f ca="1">+IF(AND(ISNUMBER(OFFSET('Water Data'!$F$5,0,10*ROW('Water Data'!F158))),'Data Summary'!CB164="Yes"),100-OFFSET('Water Data'!$F$5,0,10*ROW('Water Data'!F158)),NA())</f>
        <v>#N/A</v>
      </c>
      <c r="N164" s="433" t="e">
        <f ca="1">+IF(AND(ISNUMBER(OFFSET('Water Data'!$F$7,0,10*ROW('Water Data'!F158))),'Data Summary'!CC164="Yes"),OFFSET('Water Data'!$F$7,0,10*ROW('Water Data'!F158)),NA())</f>
        <v>#N/A</v>
      </c>
      <c r="O164" s="433" t="e">
        <f ca="1">+IF(AND(ISNUMBER(OFFSET('Water Data'!$F$10,0,10*ROW('Water Data'!F158))),'Data Summary'!CD164="Yes"),OFFSET('Water Data'!$F$10,0,10*ROW('Water Data'!F158)),NA())</f>
        <v>#N/A</v>
      </c>
      <c r="P164" s="433" t="e">
        <f ca="1">+IF(AND(ISNUMBER(OFFSET('Water Data'!$G$5,0,10*ROW('Water Data'!G158))),'Data Summary'!CE164="Yes"),100-OFFSET('Water Data'!$G$5,0,10*ROW('Water Data'!G158)),NA())</f>
        <v>#N/A</v>
      </c>
      <c r="Q164" s="433" t="e">
        <f ca="1">+IF(AND(ISNUMBER(OFFSET('Water Data'!$G$7,0,10*ROW('Water Data'!G158))),'Data Summary'!CF164="Yes"),OFFSET('Water Data'!$G$7,0,10*ROW('Water Data'!G158)),NA())</f>
        <v>#N/A</v>
      </c>
      <c r="R164" s="433" t="e">
        <f ca="1">+IF(AND(ISNUMBER(OFFSET('Water Data'!$G$10,0,10*ROW('Water Data'!G158))),'Data Summary'!CG164="Yes"),OFFSET('Water Data'!$G$10,0,10*ROW('Water Data'!G158)),NA())</f>
        <v>#N/A</v>
      </c>
      <c r="S164" s="433" t="e">
        <f ca="1">+IF(AND(ISNUMBER(OFFSET('Water Data'!$H$5,0,10*ROW('Water Data'!H158))),'Data Summary'!CH164="Yes"),100-OFFSET('Water Data'!$H$5,0,10*ROW('Water Data'!H158)),NA())</f>
        <v>#N/A</v>
      </c>
      <c r="T164" s="433" t="e">
        <f ca="1">+IF(AND(ISNUMBER(OFFSET('Water Data'!$H$7,0,10*ROW('Water Data'!H158))),'Data Summary'!CI164="Yes"),OFFSET('Water Data'!$H$7,0,10*ROW('Water Data'!H158)),NA())</f>
        <v>#N/A</v>
      </c>
      <c r="U164" s="433" t="e">
        <f ca="1">+IF(AND(ISNUMBER(OFFSET('Water Data'!$H$10,0,10*ROW('Water Data'!H158))),'Data Summary'!CJ164="Yes"),OFFSET('Water Data'!$H$10,0,10*ROW('Water Data'!H158)),NA())</f>
        <v>#N/A</v>
      </c>
      <c r="V164" s="205" t="e">
        <f ca="1">+IF(AND(ISNUMBER(OFFSET('Sanitation Data'!$C$5,0,10*ROW('Sanitation Data'!C158))),'Data Summary'!CK164="Yes"),100-OFFSET('Sanitation Data'!$C$5,0,10*ROW('Sanitation Data'!C158)),NA())</f>
        <v>#N/A</v>
      </c>
      <c r="W164" s="205" t="e">
        <f ca="1">+IF(AND(ISNUMBER(OFFSET('Sanitation Data'!$C$7,0,10*ROW('Sanitation Data'!C158))),'Data Summary'!CL164="Yes"),OFFSET('Sanitation Data'!$C$7,0,10*ROW('Sanitation Data'!C158)),NA())</f>
        <v>#N/A</v>
      </c>
      <c r="X164" s="205" t="e">
        <f ca="1">+IF(AND(ISNUMBER(OFFSET('Sanitation Data'!$C$11,0,10*ROW('Sanitation Data'!C158))),'Data Summary'!CM164="Yes"),OFFSET('Sanitation Data'!$C$11,0,10*ROW('Sanitation Data'!C158)),NA())</f>
        <v>#N/A</v>
      </c>
      <c r="Y164" s="205" t="e">
        <f ca="1">+IF(AND(ISNUMBER(OFFSET('Sanitation Data'!$C$12,0,10*ROW('Sanitation Data'!C158))),'Data Summary'!CN164="Yes"),OFFSET('Sanitation Data'!$C$12,0,10*ROW('Sanitation Data'!C158)),NA())</f>
        <v>#N/A</v>
      </c>
      <c r="Z164" s="205" t="e">
        <f ca="1">+IF(AND(ISNUMBER(OFFSET('Sanitation Data'!$C$13,0,10*ROW('Sanitation Data'!C158))),'Data Summary'!CO164="Yes"),OFFSET('Sanitation Data'!$C$13,0,10*ROW('Sanitation Data'!C158)),NA())</f>
        <v>#N/A</v>
      </c>
      <c r="AA164" s="205" t="e">
        <f ca="1">+IF(AND(ISNUMBER(OFFSET('Sanitation Data'!$D$5,0,10*ROW('Sanitation Data'!D158))),'Data Summary'!CP164="Yes"),100-OFFSET('Sanitation Data'!$D$5,0,10*ROW('Sanitation Data'!D158)),NA())</f>
        <v>#N/A</v>
      </c>
      <c r="AB164" s="205" t="e">
        <f ca="1">+IF(AND(ISNUMBER(OFFSET('Sanitation Data'!$D$7,0,10*ROW('Sanitation Data'!D158))),'Data Summary'!CQ164="Yes"),OFFSET('Sanitation Data'!$D$7,0,10*ROW('Sanitation Data'!D158)),NA())</f>
        <v>#N/A</v>
      </c>
      <c r="AC164" s="205" t="e">
        <f ca="1">+IF(AND(ISNUMBER(OFFSET('Sanitation Data'!$D$11,0,10*ROW('Sanitation Data'!D158))),'Data Summary'!CR164="Yes"),OFFSET('Sanitation Data'!$D$11,0,10*ROW('Sanitation Data'!D158)),NA())</f>
        <v>#N/A</v>
      </c>
      <c r="AD164" s="205" t="e">
        <f ca="1">+IF(AND(ISNUMBER(OFFSET('Sanitation Data'!$D$12,0,10*ROW('Sanitation Data'!D158))),'Data Summary'!CS164="Yes"),OFFSET('Sanitation Data'!$D$12,0,10*ROW('Sanitation Data'!D158)),NA())</f>
        <v>#N/A</v>
      </c>
      <c r="AE164" s="205" t="e">
        <f ca="1">+IF(AND(ISNUMBER(OFFSET('Sanitation Data'!$D$13,0,10*ROW('Sanitation Data'!D158))),'Data Summary'!CT164="Yes"),OFFSET('Sanitation Data'!$D$13,0,10*ROW('Sanitation Data'!D158)),NA())</f>
        <v>#N/A</v>
      </c>
      <c r="AF164" s="205" t="e">
        <f ca="1">+IF(AND(ISNUMBER(OFFSET('Sanitation Data'!$E$5,0,10*ROW('Sanitation Data'!E158))),'Data Summary'!CU164="Yes"),100-OFFSET('Sanitation Data'!$E$5,0,10*ROW('Sanitation Data'!E158)),NA())</f>
        <v>#N/A</v>
      </c>
      <c r="AG164" s="205" t="e">
        <f ca="1">+IF(AND(ISNUMBER(OFFSET('Sanitation Data'!$E$7,0,10*ROW('Sanitation Data'!E158))),'Data Summary'!CV164="Yes"),OFFSET('Sanitation Data'!$E$7,0,10*ROW('Sanitation Data'!E158)),NA())</f>
        <v>#N/A</v>
      </c>
      <c r="AH164" s="205" t="e">
        <f ca="1">+IF(AND(ISNUMBER(OFFSET('Sanitation Data'!$E$11,0,10*ROW('Sanitation Data'!E158))),'Data Summary'!CW164="Yes"),OFFSET('Sanitation Data'!$E$11,0,10*ROW('Sanitation Data'!E158)),NA())</f>
        <v>#N/A</v>
      </c>
      <c r="AI164" s="205" t="e">
        <f ca="1">+IF(AND(ISNUMBER(OFFSET('Sanitation Data'!$E$12,0,10*ROW('Sanitation Data'!E158))),'Data Summary'!CX164="Yes"),OFFSET('Sanitation Data'!$E$12,0,10*ROW('Sanitation Data'!E158)),NA())</f>
        <v>#N/A</v>
      </c>
      <c r="AJ164" s="205" t="e">
        <f ca="1">+IF(AND(ISNUMBER(OFFSET('Sanitation Data'!$E$13,0,10*ROW('Sanitation Data'!E158))),'Data Summary'!CY164="Yes"),OFFSET('Sanitation Data'!$E$13,0,10*ROW('Sanitation Data'!E158)),NA())</f>
        <v>#N/A</v>
      </c>
      <c r="AK164" s="205" t="e">
        <f ca="1">+IF(AND(ISNUMBER(OFFSET('Sanitation Data'!$F$5,0,10*ROW('Sanitation Data'!F158))),'Data Summary'!CZ164="Yes"),100-OFFSET('Sanitation Data'!$F$5,0,10*ROW('Sanitation Data'!F158)),NA())</f>
        <v>#N/A</v>
      </c>
      <c r="AL164" s="205" t="e">
        <f ca="1">+IF(AND(ISNUMBER(OFFSET('Sanitation Data'!$F$7,0,10*ROW('Sanitation Data'!F158))),'Data Summary'!DA164="Yes"),OFFSET('Sanitation Data'!$F$7,0,10*ROW('Sanitation Data'!F158)),NA())</f>
        <v>#N/A</v>
      </c>
      <c r="AM164" s="205" t="e">
        <f ca="1">+IF(AND(ISNUMBER(OFFSET('Sanitation Data'!$F$11,0,10*ROW('Sanitation Data'!F158))),'Data Summary'!DB164="Yes"),OFFSET('Sanitation Data'!$F$11,0,10*ROW('Sanitation Data'!F158)),NA())</f>
        <v>#N/A</v>
      </c>
      <c r="AN164" s="205" t="e">
        <f ca="1">+IF(AND(ISNUMBER(OFFSET('Sanitation Data'!$F$12,0,10*ROW('Sanitation Data'!F158))),'Data Summary'!DC164="Yes"),OFFSET('Sanitation Data'!$F$12,0,10*ROW('Sanitation Data'!F158)),NA())</f>
        <v>#N/A</v>
      </c>
      <c r="AO164" s="205" t="e">
        <f ca="1">+IF(AND(ISNUMBER(OFFSET('Sanitation Data'!$F$13,0,10*ROW('Sanitation Data'!F158))),'Data Summary'!DD164="Yes"),OFFSET('Sanitation Data'!$F$13,0,10*ROW('Sanitation Data'!F158)),NA())</f>
        <v>#N/A</v>
      </c>
      <c r="AP164" s="205" t="e">
        <f ca="1">+IF(AND(ISNUMBER(OFFSET('Sanitation Data'!$G$5,0,10*ROW('Sanitation Data'!G158))),'Data Summary'!DE164="Yes"),100-OFFSET('Sanitation Data'!$G$5,0,10*ROW('Sanitation Data'!G158)),NA())</f>
        <v>#N/A</v>
      </c>
      <c r="AQ164" s="205" t="e">
        <f ca="1">+IF(AND(ISNUMBER(OFFSET('Sanitation Data'!$G$7,0,10*ROW('Sanitation Data'!G158))),'Data Summary'!DF164="Yes"),OFFSET('Sanitation Data'!$G$7,0,10*ROW('Sanitation Data'!G158)),NA())</f>
        <v>#N/A</v>
      </c>
      <c r="AR164" s="205" t="e">
        <f ca="1">+IF(AND(ISNUMBER(OFFSET('Sanitation Data'!$G$11,0,10*ROW('Sanitation Data'!G158))),'Data Summary'!DG164="Yes"),OFFSET('Sanitation Data'!$G$11,0,10*ROW('Sanitation Data'!G158)),NA())</f>
        <v>#N/A</v>
      </c>
      <c r="AS164" s="205" t="e">
        <f ca="1">+IF(AND(ISNUMBER(OFFSET('Sanitation Data'!$G$12,0,10*ROW('Sanitation Data'!G158))),'Data Summary'!DH164="Yes"),OFFSET('Sanitation Data'!$G$12,0,10*ROW('Sanitation Data'!G158)),NA())</f>
        <v>#N/A</v>
      </c>
      <c r="AT164" s="205" t="e">
        <f ca="1">+IF(AND(ISNUMBER(OFFSET('Sanitation Data'!$G$13,0,10*ROW('Sanitation Data'!G158))),'Data Summary'!DI164="Yes"),OFFSET('Sanitation Data'!$G$13,0,10*ROW('Sanitation Data'!G158)),NA())</f>
        <v>#N/A</v>
      </c>
      <c r="AU164" s="205" t="e">
        <f ca="1">+IF(AND(ISNUMBER(OFFSET('Sanitation Data'!$H$5,0,10*ROW('Sanitation Data'!H158))),'Data Summary'!DJ164="Yes"),100-OFFSET('Sanitation Data'!$H$5,0,10*ROW('Sanitation Data'!H158)),NA())</f>
        <v>#N/A</v>
      </c>
      <c r="AV164" s="205" t="e">
        <f ca="1">+IF(AND(ISNUMBER(OFFSET('Sanitation Data'!$H$7,0,10*ROW('Sanitation Data'!H158))),'Data Summary'!DK164="Yes"),OFFSET('Sanitation Data'!$H$7,0,10*ROW('Sanitation Data'!H158)),NA())</f>
        <v>#N/A</v>
      </c>
      <c r="AW164" s="205" t="e">
        <f ca="1">+IF(AND(ISNUMBER(OFFSET('Sanitation Data'!$H$11,0,10*ROW('Sanitation Data'!H158))),'Data Summary'!DL164="Yes"),OFFSET('Sanitation Data'!$H$11,0,10*ROW('Sanitation Data'!H158)),NA())</f>
        <v>#N/A</v>
      </c>
      <c r="AX164" s="205" t="e">
        <f ca="1">+IF(AND(ISNUMBER(OFFSET('Sanitation Data'!$H$12,0,10*ROW('Sanitation Data'!H158))),'Data Summary'!DM164="Yes"),OFFSET('Sanitation Data'!$H$12,0,10*ROW('Sanitation Data'!H158)),NA())</f>
        <v>#N/A</v>
      </c>
      <c r="AY164" s="205" t="e">
        <f ca="1">+IF(AND(ISNUMBER(OFFSET('Sanitation Data'!$H$13,0,10*ROW('Sanitation Data'!H158))),'Data Summary'!DN164="Yes"),OFFSET('Sanitation Data'!$H$13,0,10*ROW('Sanitation Data'!H158)),NA())</f>
        <v>#N/A</v>
      </c>
      <c r="AZ164" s="206" t="e">
        <f ca="1">+IF(AND(ISNUMBER(OFFSET('Hygiene Data'!$C$6,0,10*ROW('Hygiene Data'!C158))),'Data Summary'!DO164="Yes"),OFFSET('Hygiene Data'!$C$6,0,10*ROW('Hygiene Data'!C158)),NA())</f>
        <v>#N/A</v>
      </c>
      <c r="BA164" s="206" t="e">
        <f ca="1">+IF(AND(ISNUMBER(OFFSET('Hygiene Data'!$C$8,0,10*ROW('Hygiene Data'!C158))),'Data Summary'!DP164="Yes"),OFFSET('Hygiene Data'!$C$8,0,10*ROW('Hygiene Data'!C158)),NA())</f>
        <v>#N/A</v>
      </c>
      <c r="BB164" s="206" t="e">
        <f ca="1">+IF(AND(ISNUMBER(OFFSET('Hygiene Data'!$C$10,0,10*ROW('Hygiene Data'!C158))),'Data Summary'!DQ164="Yes"),OFFSET('Hygiene Data'!$C$10,0,10*ROW('Hygiene Data'!C158)),NA())</f>
        <v>#N/A</v>
      </c>
      <c r="BC164" s="206" t="e">
        <f ca="1">+IF(AND(ISNUMBER(OFFSET('Hygiene Data'!$D$6,0,10*ROW('Hygiene Data'!D158))),'Data Summary'!DR164="Yes"),OFFSET('Hygiene Data'!$D$6,0,10*ROW('Hygiene Data'!D158)),NA())</f>
        <v>#N/A</v>
      </c>
      <c r="BD164" s="206" t="e">
        <f ca="1">+IF(AND(ISNUMBER(OFFSET('Hygiene Data'!$D$8,0,10*ROW('Hygiene Data'!D158))),'Data Summary'!DS164="Yes"),OFFSET('Hygiene Data'!$D$8,0,10*ROW('Hygiene Data'!D158)),NA())</f>
        <v>#N/A</v>
      </c>
      <c r="BE164" s="206" t="e">
        <f ca="1">+IF(AND(ISNUMBER(OFFSET('Hygiene Data'!$D$10,0,10*ROW('Hygiene Data'!D158))),'Data Summary'!DT164="Yes"),OFFSET('Hygiene Data'!$D$10,0,10*ROW('Hygiene Data'!D158)),NA())</f>
        <v>#N/A</v>
      </c>
      <c r="BF164" s="206" t="e">
        <f ca="1">+IF(AND(ISNUMBER(OFFSET('Hygiene Data'!$E$6,0,10*ROW('Hygiene Data'!E158))),'Data Summary'!DU164="Yes"),OFFSET('Hygiene Data'!$E$6,0,10*ROW('Hygiene Data'!E158)),NA())</f>
        <v>#N/A</v>
      </c>
      <c r="BG164" s="206" t="e">
        <f ca="1">+IF(AND(ISNUMBER(OFFSET('Hygiene Data'!$E$8,0,10*ROW('Hygiene Data'!E158))),'Data Summary'!DV164="Yes"),OFFSET('Hygiene Data'!$E$8,0,10*ROW('Hygiene Data'!E158)),NA())</f>
        <v>#N/A</v>
      </c>
      <c r="BH164" s="206" t="e">
        <f ca="1">+IF(AND(ISNUMBER(OFFSET('Hygiene Data'!$E$10,0,10*ROW('Hygiene Data'!E158))),'Data Summary'!DW164="Yes"),OFFSET('Hygiene Data'!$E$10,0,10*ROW('Hygiene Data'!E158)),NA())</f>
        <v>#N/A</v>
      </c>
      <c r="BI164" s="206" t="e">
        <f ca="1">+IF(AND(ISNUMBER(OFFSET('Hygiene Data'!$F$6,0,10*ROW('Hygiene Data'!F158))),'Data Summary'!DX164="Yes"),OFFSET('Hygiene Data'!$F$6,0,10*ROW('Hygiene Data'!F158)),NA())</f>
        <v>#N/A</v>
      </c>
      <c r="BJ164" s="206" t="e">
        <f ca="1">+IF(AND(ISNUMBER(OFFSET('Hygiene Data'!$F$8,0,10*ROW('Hygiene Data'!F158))),'Data Summary'!DY164="Yes"),OFFSET('Hygiene Data'!$F$8,0,10*ROW('Hygiene Data'!F158)),NA())</f>
        <v>#N/A</v>
      </c>
      <c r="BK164" s="206" t="e">
        <f ca="1">+IF(AND(ISNUMBER(OFFSET('Hygiene Data'!$F$10,0,10*ROW('Hygiene Data'!F158))),'Data Summary'!DZ164="Yes"),OFFSET('Hygiene Data'!$F$10,0,10*ROW('Hygiene Data'!F158)),NA())</f>
        <v>#N/A</v>
      </c>
      <c r="BL164" s="206" t="e">
        <f ca="1">+IF(AND(ISNUMBER(OFFSET('Hygiene Data'!$G$6,0,10*ROW('Hygiene Data'!G158))),'Data Summary'!EA164="Yes"),OFFSET('Hygiene Data'!$G$6,0,10*ROW('Hygiene Data'!G158)),NA())</f>
        <v>#N/A</v>
      </c>
      <c r="BM164" s="206" t="e">
        <f ca="1">+IF(AND(ISNUMBER(OFFSET('Hygiene Data'!$G$8,0,10*ROW('Hygiene Data'!G158))),'Data Summary'!EB164="Yes"),OFFSET('Hygiene Data'!$G$8,0,10*ROW('Hygiene Data'!G158)),NA())</f>
        <v>#N/A</v>
      </c>
      <c r="BN164" s="206" t="e">
        <f ca="1">+IF(AND(ISNUMBER(OFFSET('Hygiene Data'!$G$10,0,10*ROW('Hygiene Data'!G158))),'Data Summary'!EC164="Yes"),OFFSET('Hygiene Data'!$G$10,0,10*ROW('Hygiene Data'!G158)),NA())</f>
        <v>#N/A</v>
      </c>
      <c r="BO164" s="206" t="e">
        <f ca="1">+IF(AND(ISNUMBER(OFFSET('Hygiene Data'!$H$6,0,10*ROW('Hygiene Data'!H158))),'Data Summary'!ED164="Yes"),OFFSET('Hygiene Data'!$H$6,0,10*ROW('Hygiene Data'!H158)),NA())</f>
        <v>#N/A</v>
      </c>
      <c r="BP164" s="206" t="e">
        <f ca="1">+IF(AND(ISNUMBER(OFFSET('Hygiene Data'!$H$8,0,10*ROW('Hygiene Data'!H158))),'Data Summary'!EE164="Yes"),OFFSET('Hygiene Data'!$H$8,0,10*ROW('Hygiene Data'!H158)),NA())</f>
        <v>#N/A</v>
      </c>
      <c r="BQ164" s="206" t="e">
        <f ca="1">+IF(AND(ISNUMBER(OFFSET('Hygiene Data'!$H$10,0,10*ROW('Hygiene Data'!H158))),'Data Summary'!EF164="Yes"),OFFSET('Hygiene Data'!$H$10,0,10*ROW('Hygiene Data'!H158)),NA())</f>
        <v>#N/A</v>
      </c>
    </row>
    <row r="165" spans="1:69" x14ac:dyDescent="0.25">
      <c r="A165" s="59" t="e">
        <f ca="1">+IF(OFFSET('Water Data'!$B$1,0,10*ROW('Water Data'!B159))="",NA(),OFFSET('Water Data'!$B$1,0,10*ROW('Water Data'!B159)))</f>
        <v>#N/A</v>
      </c>
      <c r="B165" s="59" t="e">
        <f ca="1">+IF(OFFSET('Water Data'!$A$3,0,10*ROW('Water Data'!A162))="",NA(),OFFSET('Water Data'!$A$3,0,10*ROW('Water Data'!A162)))</f>
        <v>#N/A</v>
      </c>
      <c r="C165" s="59" t="e">
        <f ca="1">+IF(OFFSET('Water Data'!$C$3,0,10*ROW('Water Data'!C162))="",NA(),OFFSET('Water Data'!$C$3,0,10*ROW('Water Data'!C162)))</f>
        <v>#N/A</v>
      </c>
      <c r="D165" s="433" t="e">
        <f ca="1">+IF(AND(ISNUMBER(OFFSET('Water Data'!$C$5,0,10*ROW('Water Data'!C159))),'Data Summary'!BS165="Yes"),100-OFFSET('Water Data'!$C$5,0,10*ROW('Water Data'!C159)),NA())</f>
        <v>#N/A</v>
      </c>
      <c r="E165" s="433" t="e">
        <f ca="1">+IF(AND(ISNUMBER(OFFSET('Water Data'!$C$7,0,10*ROW('Water Data'!C159))),'Data Summary'!BT165="Yes"),OFFSET('Water Data'!$C$7,0,10*ROW('Water Data'!C159)),NA())</f>
        <v>#N/A</v>
      </c>
      <c r="F165" s="433" t="e">
        <f ca="1">+IF(AND(ISNUMBER(OFFSET('Water Data'!$C$10,0,10*ROW('Water Data'!C159))),'Data Summary'!BU165="Yes"),OFFSET('Water Data'!$C$10,0,10*ROW('Water Data'!C159)),NA())</f>
        <v>#N/A</v>
      </c>
      <c r="G165" s="433" t="e">
        <f ca="1">+IF(AND(ISNUMBER(OFFSET('Water Data'!$D$5,0,10*ROW('Water Data'!D159))),'Data Summary'!BV165="Yes"),100-OFFSET('Water Data'!$D$5,0,10*ROW('Water Data'!D159)),NA())</f>
        <v>#N/A</v>
      </c>
      <c r="H165" s="433" t="e">
        <f ca="1">+IF(AND(ISNUMBER(OFFSET('Water Data'!$D$7,0,10*ROW('Water Data'!D159))),'Data Summary'!BW165="Yes"),OFFSET('Water Data'!$D$7,0,10*ROW('Water Data'!D159)),NA())</f>
        <v>#N/A</v>
      </c>
      <c r="I165" s="433" t="e">
        <f ca="1">+IF(AND(ISNUMBER(OFFSET('Water Data'!$D$10,0,10*ROW('Water Data'!D159))),'Data Summary'!BX165="Yes"),OFFSET('Water Data'!$D$10,0,10*ROW('Water Data'!D159)),NA())</f>
        <v>#N/A</v>
      </c>
      <c r="J165" s="433" t="e">
        <f ca="1">+IF(AND(ISNUMBER(OFFSET('Water Data'!$E$5,0,10*ROW('Water Data'!E159))),'Data Summary'!BY165="Yes"),100-OFFSET('Water Data'!$E$5,0,10*ROW('Water Data'!E159)),NA())</f>
        <v>#N/A</v>
      </c>
      <c r="K165" s="433" t="e">
        <f ca="1">+IF(AND(ISNUMBER(OFFSET('Water Data'!$E$7,0,10*ROW('Water Data'!E159))),'Data Summary'!BZ165="Yes"),OFFSET('Water Data'!$E$7,0,10*ROW('Water Data'!E159)),NA())</f>
        <v>#N/A</v>
      </c>
      <c r="L165" s="433" t="e">
        <f ca="1">+IF(AND(ISNUMBER(OFFSET('Water Data'!$E$10,0,10*ROW('Water Data'!E159))),'Data Summary'!CA165="Yes"),OFFSET('Water Data'!$E$10,0,10*ROW('Water Data'!E159)),NA())</f>
        <v>#N/A</v>
      </c>
      <c r="M165" s="433" t="e">
        <f ca="1">+IF(AND(ISNUMBER(OFFSET('Water Data'!$F$5,0,10*ROW('Water Data'!F159))),'Data Summary'!CB165="Yes"),100-OFFSET('Water Data'!$F$5,0,10*ROW('Water Data'!F159)),NA())</f>
        <v>#N/A</v>
      </c>
      <c r="N165" s="433" t="e">
        <f ca="1">+IF(AND(ISNUMBER(OFFSET('Water Data'!$F$7,0,10*ROW('Water Data'!F159))),'Data Summary'!CC165="Yes"),OFFSET('Water Data'!$F$7,0,10*ROW('Water Data'!F159)),NA())</f>
        <v>#N/A</v>
      </c>
      <c r="O165" s="433" t="e">
        <f ca="1">+IF(AND(ISNUMBER(OFFSET('Water Data'!$F$10,0,10*ROW('Water Data'!F159))),'Data Summary'!CD165="Yes"),OFFSET('Water Data'!$F$10,0,10*ROW('Water Data'!F159)),NA())</f>
        <v>#N/A</v>
      </c>
      <c r="P165" s="433" t="e">
        <f ca="1">+IF(AND(ISNUMBER(OFFSET('Water Data'!$G$5,0,10*ROW('Water Data'!G159))),'Data Summary'!CE165="Yes"),100-OFFSET('Water Data'!$G$5,0,10*ROW('Water Data'!G159)),NA())</f>
        <v>#N/A</v>
      </c>
      <c r="Q165" s="433" t="e">
        <f ca="1">+IF(AND(ISNUMBER(OFFSET('Water Data'!$G$7,0,10*ROW('Water Data'!G159))),'Data Summary'!CF165="Yes"),OFFSET('Water Data'!$G$7,0,10*ROW('Water Data'!G159)),NA())</f>
        <v>#N/A</v>
      </c>
      <c r="R165" s="433" t="e">
        <f ca="1">+IF(AND(ISNUMBER(OFFSET('Water Data'!$G$10,0,10*ROW('Water Data'!G159))),'Data Summary'!CG165="Yes"),OFFSET('Water Data'!$G$10,0,10*ROW('Water Data'!G159)),NA())</f>
        <v>#N/A</v>
      </c>
      <c r="S165" s="433" t="e">
        <f ca="1">+IF(AND(ISNUMBER(OFFSET('Water Data'!$H$5,0,10*ROW('Water Data'!H159))),'Data Summary'!CH165="Yes"),100-OFFSET('Water Data'!$H$5,0,10*ROW('Water Data'!H159)),NA())</f>
        <v>#N/A</v>
      </c>
      <c r="T165" s="433" t="e">
        <f ca="1">+IF(AND(ISNUMBER(OFFSET('Water Data'!$H$7,0,10*ROW('Water Data'!H159))),'Data Summary'!CI165="Yes"),OFFSET('Water Data'!$H$7,0,10*ROW('Water Data'!H159)),NA())</f>
        <v>#N/A</v>
      </c>
      <c r="U165" s="433" t="e">
        <f ca="1">+IF(AND(ISNUMBER(OFFSET('Water Data'!$H$10,0,10*ROW('Water Data'!H159))),'Data Summary'!CJ165="Yes"),OFFSET('Water Data'!$H$10,0,10*ROW('Water Data'!H159)),NA())</f>
        <v>#N/A</v>
      </c>
      <c r="V165" s="205" t="e">
        <f ca="1">+IF(AND(ISNUMBER(OFFSET('Sanitation Data'!$C$5,0,10*ROW('Sanitation Data'!C159))),'Data Summary'!CK165="Yes"),100-OFFSET('Sanitation Data'!$C$5,0,10*ROW('Sanitation Data'!C159)),NA())</f>
        <v>#N/A</v>
      </c>
      <c r="W165" s="205" t="e">
        <f ca="1">+IF(AND(ISNUMBER(OFFSET('Sanitation Data'!$C$7,0,10*ROW('Sanitation Data'!C159))),'Data Summary'!CL165="Yes"),OFFSET('Sanitation Data'!$C$7,0,10*ROW('Sanitation Data'!C159)),NA())</f>
        <v>#N/A</v>
      </c>
      <c r="X165" s="205" t="e">
        <f ca="1">+IF(AND(ISNUMBER(OFFSET('Sanitation Data'!$C$11,0,10*ROW('Sanitation Data'!C159))),'Data Summary'!CM165="Yes"),OFFSET('Sanitation Data'!$C$11,0,10*ROW('Sanitation Data'!C159)),NA())</f>
        <v>#N/A</v>
      </c>
      <c r="Y165" s="205" t="e">
        <f ca="1">+IF(AND(ISNUMBER(OFFSET('Sanitation Data'!$C$12,0,10*ROW('Sanitation Data'!C159))),'Data Summary'!CN165="Yes"),OFFSET('Sanitation Data'!$C$12,0,10*ROW('Sanitation Data'!C159)),NA())</f>
        <v>#N/A</v>
      </c>
      <c r="Z165" s="205" t="e">
        <f ca="1">+IF(AND(ISNUMBER(OFFSET('Sanitation Data'!$C$13,0,10*ROW('Sanitation Data'!C159))),'Data Summary'!CO165="Yes"),OFFSET('Sanitation Data'!$C$13,0,10*ROW('Sanitation Data'!C159)),NA())</f>
        <v>#N/A</v>
      </c>
      <c r="AA165" s="205" t="e">
        <f ca="1">+IF(AND(ISNUMBER(OFFSET('Sanitation Data'!$D$5,0,10*ROW('Sanitation Data'!D159))),'Data Summary'!CP165="Yes"),100-OFFSET('Sanitation Data'!$D$5,0,10*ROW('Sanitation Data'!D159)),NA())</f>
        <v>#N/A</v>
      </c>
      <c r="AB165" s="205" t="e">
        <f ca="1">+IF(AND(ISNUMBER(OFFSET('Sanitation Data'!$D$7,0,10*ROW('Sanitation Data'!D159))),'Data Summary'!CQ165="Yes"),OFFSET('Sanitation Data'!$D$7,0,10*ROW('Sanitation Data'!D159)),NA())</f>
        <v>#N/A</v>
      </c>
      <c r="AC165" s="205" t="e">
        <f ca="1">+IF(AND(ISNUMBER(OFFSET('Sanitation Data'!$D$11,0,10*ROW('Sanitation Data'!D159))),'Data Summary'!CR165="Yes"),OFFSET('Sanitation Data'!$D$11,0,10*ROW('Sanitation Data'!D159)),NA())</f>
        <v>#N/A</v>
      </c>
      <c r="AD165" s="205" t="e">
        <f ca="1">+IF(AND(ISNUMBER(OFFSET('Sanitation Data'!$D$12,0,10*ROW('Sanitation Data'!D159))),'Data Summary'!CS165="Yes"),OFFSET('Sanitation Data'!$D$12,0,10*ROW('Sanitation Data'!D159)),NA())</f>
        <v>#N/A</v>
      </c>
      <c r="AE165" s="205" t="e">
        <f ca="1">+IF(AND(ISNUMBER(OFFSET('Sanitation Data'!$D$13,0,10*ROW('Sanitation Data'!D159))),'Data Summary'!CT165="Yes"),OFFSET('Sanitation Data'!$D$13,0,10*ROW('Sanitation Data'!D159)),NA())</f>
        <v>#N/A</v>
      </c>
      <c r="AF165" s="205" t="e">
        <f ca="1">+IF(AND(ISNUMBER(OFFSET('Sanitation Data'!$E$5,0,10*ROW('Sanitation Data'!E159))),'Data Summary'!CU165="Yes"),100-OFFSET('Sanitation Data'!$E$5,0,10*ROW('Sanitation Data'!E159)),NA())</f>
        <v>#N/A</v>
      </c>
      <c r="AG165" s="205" t="e">
        <f ca="1">+IF(AND(ISNUMBER(OFFSET('Sanitation Data'!$E$7,0,10*ROW('Sanitation Data'!E159))),'Data Summary'!CV165="Yes"),OFFSET('Sanitation Data'!$E$7,0,10*ROW('Sanitation Data'!E159)),NA())</f>
        <v>#N/A</v>
      </c>
      <c r="AH165" s="205" t="e">
        <f ca="1">+IF(AND(ISNUMBER(OFFSET('Sanitation Data'!$E$11,0,10*ROW('Sanitation Data'!E159))),'Data Summary'!CW165="Yes"),OFFSET('Sanitation Data'!$E$11,0,10*ROW('Sanitation Data'!E159)),NA())</f>
        <v>#N/A</v>
      </c>
      <c r="AI165" s="205" t="e">
        <f ca="1">+IF(AND(ISNUMBER(OFFSET('Sanitation Data'!$E$12,0,10*ROW('Sanitation Data'!E159))),'Data Summary'!CX165="Yes"),OFFSET('Sanitation Data'!$E$12,0,10*ROW('Sanitation Data'!E159)),NA())</f>
        <v>#N/A</v>
      </c>
      <c r="AJ165" s="205" t="e">
        <f ca="1">+IF(AND(ISNUMBER(OFFSET('Sanitation Data'!$E$13,0,10*ROW('Sanitation Data'!E159))),'Data Summary'!CY165="Yes"),OFFSET('Sanitation Data'!$E$13,0,10*ROW('Sanitation Data'!E159)),NA())</f>
        <v>#N/A</v>
      </c>
      <c r="AK165" s="205" t="e">
        <f ca="1">+IF(AND(ISNUMBER(OFFSET('Sanitation Data'!$F$5,0,10*ROW('Sanitation Data'!F159))),'Data Summary'!CZ165="Yes"),100-OFFSET('Sanitation Data'!$F$5,0,10*ROW('Sanitation Data'!F159)),NA())</f>
        <v>#N/A</v>
      </c>
      <c r="AL165" s="205" t="e">
        <f ca="1">+IF(AND(ISNUMBER(OFFSET('Sanitation Data'!$F$7,0,10*ROW('Sanitation Data'!F159))),'Data Summary'!DA165="Yes"),OFFSET('Sanitation Data'!$F$7,0,10*ROW('Sanitation Data'!F159)),NA())</f>
        <v>#N/A</v>
      </c>
      <c r="AM165" s="205" t="e">
        <f ca="1">+IF(AND(ISNUMBER(OFFSET('Sanitation Data'!$F$11,0,10*ROW('Sanitation Data'!F159))),'Data Summary'!DB165="Yes"),OFFSET('Sanitation Data'!$F$11,0,10*ROW('Sanitation Data'!F159)),NA())</f>
        <v>#N/A</v>
      </c>
      <c r="AN165" s="205" t="e">
        <f ca="1">+IF(AND(ISNUMBER(OFFSET('Sanitation Data'!$F$12,0,10*ROW('Sanitation Data'!F159))),'Data Summary'!DC165="Yes"),OFFSET('Sanitation Data'!$F$12,0,10*ROW('Sanitation Data'!F159)),NA())</f>
        <v>#N/A</v>
      </c>
      <c r="AO165" s="205" t="e">
        <f ca="1">+IF(AND(ISNUMBER(OFFSET('Sanitation Data'!$F$13,0,10*ROW('Sanitation Data'!F159))),'Data Summary'!DD165="Yes"),OFFSET('Sanitation Data'!$F$13,0,10*ROW('Sanitation Data'!F159)),NA())</f>
        <v>#N/A</v>
      </c>
      <c r="AP165" s="205" t="e">
        <f ca="1">+IF(AND(ISNUMBER(OFFSET('Sanitation Data'!$G$5,0,10*ROW('Sanitation Data'!G159))),'Data Summary'!DE165="Yes"),100-OFFSET('Sanitation Data'!$G$5,0,10*ROW('Sanitation Data'!G159)),NA())</f>
        <v>#N/A</v>
      </c>
      <c r="AQ165" s="205" t="e">
        <f ca="1">+IF(AND(ISNUMBER(OFFSET('Sanitation Data'!$G$7,0,10*ROW('Sanitation Data'!G159))),'Data Summary'!DF165="Yes"),OFFSET('Sanitation Data'!$G$7,0,10*ROW('Sanitation Data'!G159)),NA())</f>
        <v>#N/A</v>
      </c>
      <c r="AR165" s="205" t="e">
        <f ca="1">+IF(AND(ISNUMBER(OFFSET('Sanitation Data'!$G$11,0,10*ROW('Sanitation Data'!G159))),'Data Summary'!DG165="Yes"),OFFSET('Sanitation Data'!$G$11,0,10*ROW('Sanitation Data'!G159)),NA())</f>
        <v>#N/A</v>
      </c>
      <c r="AS165" s="205" t="e">
        <f ca="1">+IF(AND(ISNUMBER(OFFSET('Sanitation Data'!$G$12,0,10*ROW('Sanitation Data'!G159))),'Data Summary'!DH165="Yes"),OFFSET('Sanitation Data'!$G$12,0,10*ROW('Sanitation Data'!G159)),NA())</f>
        <v>#N/A</v>
      </c>
      <c r="AT165" s="205" t="e">
        <f ca="1">+IF(AND(ISNUMBER(OFFSET('Sanitation Data'!$G$13,0,10*ROW('Sanitation Data'!G159))),'Data Summary'!DI165="Yes"),OFFSET('Sanitation Data'!$G$13,0,10*ROW('Sanitation Data'!G159)),NA())</f>
        <v>#N/A</v>
      </c>
      <c r="AU165" s="205" t="e">
        <f ca="1">+IF(AND(ISNUMBER(OFFSET('Sanitation Data'!$H$5,0,10*ROW('Sanitation Data'!H159))),'Data Summary'!DJ165="Yes"),100-OFFSET('Sanitation Data'!$H$5,0,10*ROW('Sanitation Data'!H159)),NA())</f>
        <v>#N/A</v>
      </c>
      <c r="AV165" s="205" t="e">
        <f ca="1">+IF(AND(ISNUMBER(OFFSET('Sanitation Data'!$H$7,0,10*ROW('Sanitation Data'!H159))),'Data Summary'!DK165="Yes"),OFFSET('Sanitation Data'!$H$7,0,10*ROW('Sanitation Data'!H159)),NA())</f>
        <v>#N/A</v>
      </c>
      <c r="AW165" s="205" t="e">
        <f ca="1">+IF(AND(ISNUMBER(OFFSET('Sanitation Data'!$H$11,0,10*ROW('Sanitation Data'!H159))),'Data Summary'!DL165="Yes"),OFFSET('Sanitation Data'!$H$11,0,10*ROW('Sanitation Data'!H159)),NA())</f>
        <v>#N/A</v>
      </c>
      <c r="AX165" s="205" t="e">
        <f ca="1">+IF(AND(ISNUMBER(OFFSET('Sanitation Data'!$H$12,0,10*ROW('Sanitation Data'!H159))),'Data Summary'!DM165="Yes"),OFFSET('Sanitation Data'!$H$12,0,10*ROW('Sanitation Data'!H159)),NA())</f>
        <v>#N/A</v>
      </c>
      <c r="AY165" s="205" t="e">
        <f ca="1">+IF(AND(ISNUMBER(OFFSET('Sanitation Data'!$H$13,0,10*ROW('Sanitation Data'!H159))),'Data Summary'!DN165="Yes"),OFFSET('Sanitation Data'!$H$13,0,10*ROW('Sanitation Data'!H159)),NA())</f>
        <v>#N/A</v>
      </c>
      <c r="AZ165" s="206" t="e">
        <f ca="1">+IF(AND(ISNUMBER(OFFSET('Hygiene Data'!$C$6,0,10*ROW('Hygiene Data'!C159))),'Data Summary'!DO165="Yes"),OFFSET('Hygiene Data'!$C$6,0,10*ROW('Hygiene Data'!C159)),NA())</f>
        <v>#N/A</v>
      </c>
      <c r="BA165" s="206" t="e">
        <f ca="1">+IF(AND(ISNUMBER(OFFSET('Hygiene Data'!$C$8,0,10*ROW('Hygiene Data'!C159))),'Data Summary'!DP165="Yes"),OFFSET('Hygiene Data'!$C$8,0,10*ROW('Hygiene Data'!C159)),NA())</f>
        <v>#N/A</v>
      </c>
      <c r="BB165" s="206" t="e">
        <f ca="1">+IF(AND(ISNUMBER(OFFSET('Hygiene Data'!$C$10,0,10*ROW('Hygiene Data'!C159))),'Data Summary'!DQ165="Yes"),OFFSET('Hygiene Data'!$C$10,0,10*ROW('Hygiene Data'!C159)),NA())</f>
        <v>#N/A</v>
      </c>
      <c r="BC165" s="206" t="e">
        <f ca="1">+IF(AND(ISNUMBER(OFFSET('Hygiene Data'!$D$6,0,10*ROW('Hygiene Data'!D159))),'Data Summary'!DR165="Yes"),OFFSET('Hygiene Data'!$D$6,0,10*ROW('Hygiene Data'!D159)),NA())</f>
        <v>#N/A</v>
      </c>
      <c r="BD165" s="206" t="e">
        <f ca="1">+IF(AND(ISNUMBER(OFFSET('Hygiene Data'!$D$8,0,10*ROW('Hygiene Data'!D159))),'Data Summary'!DS165="Yes"),OFFSET('Hygiene Data'!$D$8,0,10*ROW('Hygiene Data'!D159)),NA())</f>
        <v>#N/A</v>
      </c>
      <c r="BE165" s="206" t="e">
        <f ca="1">+IF(AND(ISNUMBER(OFFSET('Hygiene Data'!$D$10,0,10*ROW('Hygiene Data'!D159))),'Data Summary'!DT165="Yes"),OFFSET('Hygiene Data'!$D$10,0,10*ROW('Hygiene Data'!D159)),NA())</f>
        <v>#N/A</v>
      </c>
      <c r="BF165" s="206" t="e">
        <f ca="1">+IF(AND(ISNUMBER(OFFSET('Hygiene Data'!$E$6,0,10*ROW('Hygiene Data'!E159))),'Data Summary'!DU165="Yes"),OFFSET('Hygiene Data'!$E$6,0,10*ROW('Hygiene Data'!E159)),NA())</f>
        <v>#N/A</v>
      </c>
      <c r="BG165" s="206" t="e">
        <f ca="1">+IF(AND(ISNUMBER(OFFSET('Hygiene Data'!$E$8,0,10*ROW('Hygiene Data'!E159))),'Data Summary'!DV165="Yes"),OFFSET('Hygiene Data'!$E$8,0,10*ROW('Hygiene Data'!E159)),NA())</f>
        <v>#N/A</v>
      </c>
      <c r="BH165" s="206" t="e">
        <f ca="1">+IF(AND(ISNUMBER(OFFSET('Hygiene Data'!$E$10,0,10*ROW('Hygiene Data'!E159))),'Data Summary'!DW165="Yes"),OFFSET('Hygiene Data'!$E$10,0,10*ROW('Hygiene Data'!E159)),NA())</f>
        <v>#N/A</v>
      </c>
      <c r="BI165" s="206" t="e">
        <f ca="1">+IF(AND(ISNUMBER(OFFSET('Hygiene Data'!$F$6,0,10*ROW('Hygiene Data'!F159))),'Data Summary'!DX165="Yes"),OFFSET('Hygiene Data'!$F$6,0,10*ROW('Hygiene Data'!F159)),NA())</f>
        <v>#N/A</v>
      </c>
      <c r="BJ165" s="206" t="e">
        <f ca="1">+IF(AND(ISNUMBER(OFFSET('Hygiene Data'!$F$8,0,10*ROW('Hygiene Data'!F159))),'Data Summary'!DY165="Yes"),OFFSET('Hygiene Data'!$F$8,0,10*ROW('Hygiene Data'!F159)),NA())</f>
        <v>#N/A</v>
      </c>
      <c r="BK165" s="206" t="e">
        <f ca="1">+IF(AND(ISNUMBER(OFFSET('Hygiene Data'!$F$10,0,10*ROW('Hygiene Data'!F159))),'Data Summary'!DZ165="Yes"),OFFSET('Hygiene Data'!$F$10,0,10*ROW('Hygiene Data'!F159)),NA())</f>
        <v>#N/A</v>
      </c>
      <c r="BL165" s="206" t="e">
        <f ca="1">+IF(AND(ISNUMBER(OFFSET('Hygiene Data'!$G$6,0,10*ROW('Hygiene Data'!G159))),'Data Summary'!EA165="Yes"),OFFSET('Hygiene Data'!$G$6,0,10*ROW('Hygiene Data'!G159)),NA())</f>
        <v>#N/A</v>
      </c>
      <c r="BM165" s="206" t="e">
        <f ca="1">+IF(AND(ISNUMBER(OFFSET('Hygiene Data'!$G$8,0,10*ROW('Hygiene Data'!G159))),'Data Summary'!EB165="Yes"),OFFSET('Hygiene Data'!$G$8,0,10*ROW('Hygiene Data'!G159)),NA())</f>
        <v>#N/A</v>
      </c>
      <c r="BN165" s="206" t="e">
        <f ca="1">+IF(AND(ISNUMBER(OFFSET('Hygiene Data'!$G$10,0,10*ROW('Hygiene Data'!G159))),'Data Summary'!EC165="Yes"),OFFSET('Hygiene Data'!$G$10,0,10*ROW('Hygiene Data'!G159)),NA())</f>
        <v>#N/A</v>
      </c>
      <c r="BO165" s="206" t="e">
        <f ca="1">+IF(AND(ISNUMBER(OFFSET('Hygiene Data'!$H$6,0,10*ROW('Hygiene Data'!H159))),'Data Summary'!ED165="Yes"),OFFSET('Hygiene Data'!$H$6,0,10*ROW('Hygiene Data'!H159)),NA())</f>
        <v>#N/A</v>
      </c>
      <c r="BP165" s="206" t="e">
        <f ca="1">+IF(AND(ISNUMBER(OFFSET('Hygiene Data'!$H$8,0,10*ROW('Hygiene Data'!H159))),'Data Summary'!EE165="Yes"),OFFSET('Hygiene Data'!$H$8,0,10*ROW('Hygiene Data'!H159)),NA())</f>
        <v>#N/A</v>
      </c>
      <c r="BQ165" s="206" t="e">
        <f ca="1">+IF(AND(ISNUMBER(OFFSET('Hygiene Data'!$H$10,0,10*ROW('Hygiene Data'!H159))),'Data Summary'!EF165="Yes"),OFFSET('Hygiene Data'!$H$10,0,10*ROW('Hygiene Data'!H159)),NA())</f>
        <v>#N/A</v>
      </c>
    </row>
    <row r="166" spans="1:69" x14ac:dyDescent="0.25">
      <c r="A166" s="59" t="e">
        <f ca="1">+IF(OFFSET('Water Data'!$B$1,0,10*ROW('Water Data'!B160))="",NA(),OFFSET('Water Data'!$B$1,0,10*ROW('Water Data'!B160)))</f>
        <v>#N/A</v>
      </c>
      <c r="B166" s="59" t="e">
        <f ca="1">+IF(OFFSET('Water Data'!$A$3,0,10*ROW('Water Data'!A163))="",NA(),OFFSET('Water Data'!$A$3,0,10*ROW('Water Data'!A163)))</f>
        <v>#N/A</v>
      </c>
      <c r="C166" s="59" t="e">
        <f ca="1">+IF(OFFSET('Water Data'!$C$3,0,10*ROW('Water Data'!C163))="",NA(),OFFSET('Water Data'!$C$3,0,10*ROW('Water Data'!C163)))</f>
        <v>#N/A</v>
      </c>
      <c r="D166" s="433" t="e">
        <f ca="1">+IF(AND(ISNUMBER(OFFSET('Water Data'!$C$5,0,10*ROW('Water Data'!C160))),'Data Summary'!BS166="Yes"),100-OFFSET('Water Data'!$C$5,0,10*ROW('Water Data'!C160)),NA())</f>
        <v>#N/A</v>
      </c>
      <c r="E166" s="433" t="e">
        <f ca="1">+IF(AND(ISNUMBER(OFFSET('Water Data'!$C$7,0,10*ROW('Water Data'!C160))),'Data Summary'!BT166="Yes"),OFFSET('Water Data'!$C$7,0,10*ROW('Water Data'!C160)),NA())</f>
        <v>#N/A</v>
      </c>
      <c r="F166" s="433" t="e">
        <f ca="1">+IF(AND(ISNUMBER(OFFSET('Water Data'!$C$10,0,10*ROW('Water Data'!C160))),'Data Summary'!BU166="Yes"),OFFSET('Water Data'!$C$10,0,10*ROW('Water Data'!C160)),NA())</f>
        <v>#N/A</v>
      </c>
      <c r="G166" s="433" t="e">
        <f ca="1">+IF(AND(ISNUMBER(OFFSET('Water Data'!$D$5,0,10*ROW('Water Data'!D160))),'Data Summary'!BV166="Yes"),100-OFFSET('Water Data'!$D$5,0,10*ROW('Water Data'!D160)),NA())</f>
        <v>#N/A</v>
      </c>
      <c r="H166" s="433" t="e">
        <f ca="1">+IF(AND(ISNUMBER(OFFSET('Water Data'!$D$7,0,10*ROW('Water Data'!D160))),'Data Summary'!BW166="Yes"),OFFSET('Water Data'!$D$7,0,10*ROW('Water Data'!D160)),NA())</f>
        <v>#N/A</v>
      </c>
      <c r="I166" s="433" t="e">
        <f ca="1">+IF(AND(ISNUMBER(OFFSET('Water Data'!$D$10,0,10*ROW('Water Data'!D160))),'Data Summary'!BX166="Yes"),OFFSET('Water Data'!$D$10,0,10*ROW('Water Data'!D160)),NA())</f>
        <v>#N/A</v>
      </c>
      <c r="J166" s="433" t="e">
        <f ca="1">+IF(AND(ISNUMBER(OFFSET('Water Data'!$E$5,0,10*ROW('Water Data'!E160))),'Data Summary'!BY166="Yes"),100-OFFSET('Water Data'!$E$5,0,10*ROW('Water Data'!E160)),NA())</f>
        <v>#N/A</v>
      </c>
      <c r="K166" s="433" t="e">
        <f ca="1">+IF(AND(ISNUMBER(OFFSET('Water Data'!$E$7,0,10*ROW('Water Data'!E160))),'Data Summary'!BZ166="Yes"),OFFSET('Water Data'!$E$7,0,10*ROW('Water Data'!E160)),NA())</f>
        <v>#N/A</v>
      </c>
      <c r="L166" s="433" t="e">
        <f ca="1">+IF(AND(ISNUMBER(OFFSET('Water Data'!$E$10,0,10*ROW('Water Data'!E160))),'Data Summary'!CA166="Yes"),OFFSET('Water Data'!$E$10,0,10*ROW('Water Data'!E160)),NA())</f>
        <v>#N/A</v>
      </c>
      <c r="M166" s="433" t="e">
        <f ca="1">+IF(AND(ISNUMBER(OFFSET('Water Data'!$F$5,0,10*ROW('Water Data'!F160))),'Data Summary'!CB166="Yes"),100-OFFSET('Water Data'!$F$5,0,10*ROW('Water Data'!F160)),NA())</f>
        <v>#N/A</v>
      </c>
      <c r="N166" s="433" t="e">
        <f ca="1">+IF(AND(ISNUMBER(OFFSET('Water Data'!$F$7,0,10*ROW('Water Data'!F160))),'Data Summary'!CC166="Yes"),OFFSET('Water Data'!$F$7,0,10*ROW('Water Data'!F160)),NA())</f>
        <v>#N/A</v>
      </c>
      <c r="O166" s="433" t="e">
        <f ca="1">+IF(AND(ISNUMBER(OFFSET('Water Data'!$F$10,0,10*ROW('Water Data'!F160))),'Data Summary'!CD166="Yes"),OFFSET('Water Data'!$F$10,0,10*ROW('Water Data'!F160)),NA())</f>
        <v>#N/A</v>
      </c>
      <c r="P166" s="433" t="e">
        <f ca="1">+IF(AND(ISNUMBER(OFFSET('Water Data'!$G$5,0,10*ROW('Water Data'!G160))),'Data Summary'!CE166="Yes"),100-OFFSET('Water Data'!$G$5,0,10*ROW('Water Data'!G160)),NA())</f>
        <v>#N/A</v>
      </c>
      <c r="Q166" s="433" t="e">
        <f ca="1">+IF(AND(ISNUMBER(OFFSET('Water Data'!$G$7,0,10*ROW('Water Data'!G160))),'Data Summary'!CF166="Yes"),OFFSET('Water Data'!$G$7,0,10*ROW('Water Data'!G160)),NA())</f>
        <v>#N/A</v>
      </c>
      <c r="R166" s="433" t="e">
        <f ca="1">+IF(AND(ISNUMBER(OFFSET('Water Data'!$G$10,0,10*ROW('Water Data'!G160))),'Data Summary'!CG166="Yes"),OFFSET('Water Data'!$G$10,0,10*ROW('Water Data'!G160)),NA())</f>
        <v>#N/A</v>
      </c>
      <c r="S166" s="433" t="e">
        <f ca="1">+IF(AND(ISNUMBER(OFFSET('Water Data'!$H$5,0,10*ROW('Water Data'!H160))),'Data Summary'!CH166="Yes"),100-OFFSET('Water Data'!$H$5,0,10*ROW('Water Data'!H160)),NA())</f>
        <v>#N/A</v>
      </c>
      <c r="T166" s="433" t="e">
        <f ca="1">+IF(AND(ISNUMBER(OFFSET('Water Data'!$H$7,0,10*ROW('Water Data'!H160))),'Data Summary'!CI166="Yes"),OFFSET('Water Data'!$H$7,0,10*ROW('Water Data'!H160)),NA())</f>
        <v>#N/A</v>
      </c>
      <c r="U166" s="433" t="e">
        <f ca="1">+IF(AND(ISNUMBER(OFFSET('Water Data'!$H$10,0,10*ROW('Water Data'!H160))),'Data Summary'!CJ166="Yes"),OFFSET('Water Data'!$H$10,0,10*ROW('Water Data'!H160)),NA())</f>
        <v>#N/A</v>
      </c>
      <c r="V166" s="205" t="e">
        <f ca="1">+IF(AND(ISNUMBER(OFFSET('Sanitation Data'!$C$5,0,10*ROW('Sanitation Data'!C160))),'Data Summary'!CK166="Yes"),100-OFFSET('Sanitation Data'!$C$5,0,10*ROW('Sanitation Data'!C160)),NA())</f>
        <v>#N/A</v>
      </c>
      <c r="W166" s="205" t="e">
        <f ca="1">+IF(AND(ISNUMBER(OFFSET('Sanitation Data'!$C$7,0,10*ROW('Sanitation Data'!C160))),'Data Summary'!CL166="Yes"),OFFSET('Sanitation Data'!$C$7,0,10*ROW('Sanitation Data'!C160)),NA())</f>
        <v>#N/A</v>
      </c>
      <c r="X166" s="205" t="e">
        <f ca="1">+IF(AND(ISNUMBER(OFFSET('Sanitation Data'!$C$11,0,10*ROW('Sanitation Data'!C160))),'Data Summary'!CM166="Yes"),OFFSET('Sanitation Data'!$C$11,0,10*ROW('Sanitation Data'!C160)),NA())</f>
        <v>#N/A</v>
      </c>
      <c r="Y166" s="205" t="e">
        <f ca="1">+IF(AND(ISNUMBER(OFFSET('Sanitation Data'!$C$12,0,10*ROW('Sanitation Data'!C160))),'Data Summary'!CN166="Yes"),OFFSET('Sanitation Data'!$C$12,0,10*ROW('Sanitation Data'!C160)),NA())</f>
        <v>#N/A</v>
      </c>
      <c r="Z166" s="205" t="e">
        <f ca="1">+IF(AND(ISNUMBER(OFFSET('Sanitation Data'!$C$13,0,10*ROW('Sanitation Data'!C160))),'Data Summary'!CO166="Yes"),OFFSET('Sanitation Data'!$C$13,0,10*ROW('Sanitation Data'!C160)),NA())</f>
        <v>#N/A</v>
      </c>
      <c r="AA166" s="205" t="e">
        <f ca="1">+IF(AND(ISNUMBER(OFFSET('Sanitation Data'!$D$5,0,10*ROW('Sanitation Data'!D160))),'Data Summary'!CP166="Yes"),100-OFFSET('Sanitation Data'!$D$5,0,10*ROW('Sanitation Data'!D160)),NA())</f>
        <v>#N/A</v>
      </c>
      <c r="AB166" s="205" t="e">
        <f ca="1">+IF(AND(ISNUMBER(OFFSET('Sanitation Data'!$D$7,0,10*ROW('Sanitation Data'!D160))),'Data Summary'!CQ166="Yes"),OFFSET('Sanitation Data'!$D$7,0,10*ROW('Sanitation Data'!D160)),NA())</f>
        <v>#N/A</v>
      </c>
      <c r="AC166" s="205" t="e">
        <f ca="1">+IF(AND(ISNUMBER(OFFSET('Sanitation Data'!$D$11,0,10*ROW('Sanitation Data'!D160))),'Data Summary'!CR166="Yes"),OFFSET('Sanitation Data'!$D$11,0,10*ROW('Sanitation Data'!D160)),NA())</f>
        <v>#N/A</v>
      </c>
      <c r="AD166" s="205" t="e">
        <f ca="1">+IF(AND(ISNUMBER(OFFSET('Sanitation Data'!$D$12,0,10*ROW('Sanitation Data'!D160))),'Data Summary'!CS166="Yes"),OFFSET('Sanitation Data'!$D$12,0,10*ROW('Sanitation Data'!D160)),NA())</f>
        <v>#N/A</v>
      </c>
      <c r="AE166" s="205" t="e">
        <f ca="1">+IF(AND(ISNUMBER(OFFSET('Sanitation Data'!$D$13,0,10*ROW('Sanitation Data'!D160))),'Data Summary'!CT166="Yes"),OFFSET('Sanitation Data'!$D$13,0,10*ROW('Sanitation Data'!D160)),NA())</f>
        <v>#N/A</v>
      </c>
      <c r="AF166" s="205" t="e">
        <f ca="1">+IF(AND(ISNUMBER(OFFSET('Sanitation Data'!$E$5,0,10*ROW('Sanitation Data'!E160))),'Data Summary'!CU166="Yes"),100-OFFSET('Sanitation Data'!$E$5,0,10*ROW('Sanitation Data'!E160)),NA())</f>
        <v>#N/A</v>
      </c>
      <c r="AG166" s="205" t="e">
        <f ca="1">+IF(AND(ISNUMBER(OFFSET('Sanitation Data'!$E$7,0,10*ROW('Sanitation Data'!E160))),'Data Summary'!CV166="Yes"),OFFSET('Sanitation Data'!$E$7,0,10*ROW('Sanitation Data'!E160)),NA())</f>
        <v>#N/A</v>
      </c>
      <c r="AH166" s="205" t="e">
        <f ca="1">+IF(AND(ISNUMBER(OFFSET('Sanitation Data'!$E$11,0,10*ROW('Sanitation Data'!E160))),'Data Summary'!CW166="Yes"),OFFSET('Sanitation Data'!$E$11,0,10*ROW('Sanitation Data'!E160)),NA())</f>
        <v>#N/A</v>
      </c>
      <c r="AI166" s="205" t="e">
        <f ca="1">+IF(AND(ISNUMBER(OFFSET('Sanitation Data'!$E$12,0,10*ROW('Sanitation Data'!E160))),'Data Summary'!CX166="Yes"),OFFSET('Sanitation Data'!$E$12,0,10*ROW('Sanitation Data'!E160)),NA())</f>
        <v>#N/A</v>
      </c>
      <c r="AJ166" s="205" t="e">
        <f ca="1">+IF(AND(ISNUMBER(OFFSET('Sanitation Data'!$E$13,0,10*ROW('Sanitation Data'!E160))),'Data Summary'!CY166="Yes"),OFFSET('Sanitation Data'!$E$13,0,10*ROW('Sanitation Data'!E160)),NA())</f>
        <v>#N/A</v>
      </c>
      <c r="AK166" s="205" t="e">
        <f ca="1">+IF(AND(ISNUMBER(OFFSET('Sanitation Data'!$F$5,0,10*ROW('Sanitation Data'!F160))),'Data Summary'!CZ166="Yes"),100-OFFSET('Sanitation Data'!$F$5,0,10*ROW('Sanitation Data'!F160)),NA())</f>
        <v>#N/A</v>
      </c>
      <c r="AL166" s="205" t="e">
        <f ca="1">+IF(AND(ISNUMBER(OFFSET('Sanitation Data'!$F$7,0,10*ROW('Sanitation Data'!F160))),'Data Summary'!DA166="Yes"),OFFSET('Sanitation Data'!$F$7,0,10*ROW('Sanitation Data'!F160)),NA())</f>
        <v>#N/A</v>
      </c>
      <c r="AM166" s="205" t="e">
        <f ca="1">+IF(AND(ISNUMBER(OFFSET('Sanitation Data'!$F$11,0,10*ROW('Sanitation Data'!F160))),'Data Summary'!DB166="Yes"),OFFSET('Sanitation Data'!$F$11,0,10*ROW('Sanitation Data'!F160)),NA())</f>
        <v>#N/A</v>
      </c>
      <c r="AN166" s="205" t="e">
        <f ca="1">+IF(AND(ISNUMBER(OFFSET('Sanitation Data'!$F$12,0,10*ROW('Sanitation Data'!F160))),'Data Summary'!DC166="Yes"),OFFSET('Sanitation Data'!$F$12,0,10*ROW('Sanitation Data'!F160)),NA())</f>
        <v>#N/A</v>
      </c>
      <c r="AO166" s="205" t="e">
        <f ca="1">+IF(AND(ISNUMBER(OFFSET('Sanitation Data'!$F$13,0,10*ROW('Sanitation Data'!F160))),'Data Summary'!DD166="Yes"),OFFSET('Sanitation Data'!$F$13,0,10*ROW('Sanitation Data'!F160)),NA())</f>
        <v>#N/A</v>
      </c>
      <c r="AP166" s="205" t="e">
        <f ca="1">+IF(AND(ISNUMBER(OFFSET('Sanitation Data'!$G$5,0,10*ROW('Sanitation Data'!G160))),'Data Summary'!DE166="Yes"),100-OFFSET('Sanitation Data'!$G$5,0,10*ROW('Sanitation Data'!G160)),NA())</f>
        <v>#N/A</v>
      </c>
      <c r="AQ166" s="205" t="e">
        <f ca="1">+IF(AND(ISNUMBER(OFFSET('Sanitation Data'!$G$7,0,10*ROW('Sanitation Data'!G160))),'Data Summary'!DF166="Yes"),OFFSET('Sanitation Data'!$G$7,0,10*ROW('Sanitation Data'!G160)),NA())</f>
        <v>#N/A</v>
      </c>
      <c r="AR166" s="205" t="e">
        <f ca="1">+IF(AND(ISNUMBER(OFFSET('Sanitation Data'!$G$11,0,10*ROW('Sanitation Data'!G160))),'Data Summary'!DG166="Yes"),OFFSET('Sanitation Data'!$G$11,0,10*ROW('Sanitation Data'!G160)),NA())</f>
        <v>#N/A</v>
      </c>
      <c r="AS166" s="205" t="e">
        <f ca="1">+IF(AND(ISNUMBER(OFFSET('Sanitation Data'!$G$12,0,10*ROW('Sanitation Data'!G160))),'Data Summary'!DH166="Yes"),OFFSET('Sanitation Data'!$G$12,0,10*ROW('Sanitation Data'!G160)),NA())</f>
        <v>#N/A</v>
      </c>
      <c r="AT166" s="205" t="e">
        <f ca="1">+IF(AND(ISNUMBER(OFFSET('Sanitation Data'!$G$13,0,10*ROW('Sanitation Data'!G160))),'Data Summary'!DI166="Yes"),OFFSET('Sanitation Data'!$G$13,0,10*ROW('Sanitation Data'!G160)),NA())</f>
        <v>#N/A</v>
      </c>
      <c r="AU166" s="205" t="e">
        <f ca="1">+IF(AND(ISNUMBER(OFFSET('Sanitation Data'!$H$5,0,10*ROW('Sanitation Data'!H160))),'Data Summary'!DJ166="Yes"),100-OFFSET('Sanitation Data'!$H$5,0,10*ROW('Sanitation Data'!H160)),NA())</f>
        <v>#N/A</v>
      </c>
      <c r="AV166" s="205" t="e">
        <f ca="1">+IF(AND(ISNUMBER(OFFSET('Sanitation Data'!$H$7,0,10*ROW('Sanitation Data'!H160))),'Data Summary'!DK166="Yes"),OFFSET('Sanitation Data'!$H$7,0,10*ROW('Sanitation Data'!H160)),NA())</f>
        <v>#N/A</v>
      </c>
      <c r="AW166" s="205" t="e">
        <f ca="1">+IF(AND(ISNUMBER(OFFSET('Sanitation Data'!$H$11,0,10*ROW('Sanitation Data'!H160))),'Data Summary'!DL166="Yes"),OFFSET('Sanitation Data'!$H$11,0,10*ROW('Sanitation Data'!H160)),NA())</f>
        <v>#N/A</v>
      </c>
      <c r="AX166" s="205" t="e">
        <f ca="1">+IF(AND(ISNUMBER(OFFSET('Sanitation Data'!$H$12,0,10*ROW('Sanitation Data'!H160))),'Data Summary'!DM166="Yes"),OFFSET('Sanitation Data'!$H$12,0,10*ROW('Sanitation Data'!H160)),NA())</f>
        <v>#N/A</v>
      </c>
      <c r="AY166" s="205" t="e">
        <f ca="1">+IF(AND(ISNUMBER(OFFSET('Sanitation Data'!$H$13,0,10*ROW('Sanitation Data'!H160))),'Data Summary'!DN166="Yes"),OFFSET('Sanitation Data'!$H$13,0,10*ROW('Sanitation Data'!H160)),NA())</f>
        <v>#N/A</v>
      </c>
      <c r="AZ166" s="206" t="e">
        <f ca="1">+IF(AND(ISNUMBER(OFFSET('Hygiene Data'!$C$6,0,10*ROW('Hygiene Data'!C160))),'Data Summary'!DO166="Yes"),OFFSET('Hygiene Data'!$C$6,0,10*ROW('Hygiene Data'!C160)),NA())</f>
        <v>#N/A</v>
      </c>
      <c r="BA166" s="206" t="e">
        <f ca="1">+IF(AND(ISNUMBER(OFFSET('Hygiene Data'!$C$8,0,10*ROW('Hygiene Data'!C160))),'Data Summary'!DP166="Yes"),OFFSET('Hygiene Data'!$C$8,0,10*ROW('Hygiene Data'!C160)),NA())</f>
        <v>#N/A</v>
      </c>
      <c r="BB166" s="206" t="e">
        <f ca="1">+IF(AND(ISNUMBER(OFFSET('Hygiene Data'!$C$10,0,10*ROW('Hygiene Data'!C160))),'Data Summary'!DQ166="Yes"),OFFSET('Hygiene Data'!$C$10,0,10*ROW('Hygiene Data'!C160)),NA())</f>
        <v>#N/A</v>
      </c>
      <c r="BC166" s="206" t="e">
        <f ca="1">+IF(AND(ISNUMBER(OFFSET('Hygiene Data'!$D$6,0,10*ROW('Hygiene Data'!D160))),'Data Summary'!DR166="Yes"),OFFSET('Hygiene Data'!$D$6,0,10*ROW('Hygiene Data'!D160)),NA())</f>
        <v>#N/A</v>
      </c>
      <c r="BD166" s="206" t="e">
        <f ca="1">+IF(AND(ISNUMBER(OFFSET('Hygiene Data'!$D$8,0,10*ROW('Hygiene Data'!D160))),'Data Summary'!DS166="Yes"),OFFSET('Hygiene Data'!$D$8,0,10*ROW('Hygiene Data'!D160)),NA())</f>
        <v>#N/A</v>
      </c>
      <c r="BE166" s="206" t="e">
        <f ca="1">+IF(AND(ISNUMBER(OFFSET('Hygiene Data'!$D$10,0,10*ROW('Hygiene Data'!D160))),'Data Summary'!DT166="Yes"),OFFSET('Hygiene Data'!$D$10,0,10*ROW('Hygiene Data'!D160)),NA())</f>
        <v>#N/A</v>
      </c>
      <c r="BF166" s="206" t="e">
        <f ca="1">+IF(AND(ISNUMBER(OFFSET('Hygiene Data'!$E$6,0,10*ROW('Hygiene Data'!E160))),'Data Summary'!DU166="Yes"),OFFSET('Hygiene Data'!$E$6,0,10*ROW('Hygiene Data'!E160)),NA())</f>
        <v>#N/A</v>
      </c>
      <c r="BG166" s="206" t="e">
        <f ca="1">+IF(AND(ISNUMBER(OFFSET('Hygiene Data'!$E$8,0,10*ROW('Hygiene Data'!E160))),'Data Summary'!DV166="Yes"),OFFSET('Hygiene Data'!$E$8,0,10*ROW('Hygiene Data'!E160)),NA())</f>
        <v>#N/A</v>
      </c>
      <c r="BH166" s="206" t="e">
        <f ca="1">+IF(AND(ISNUMBER(OFFSET('Hygiene Data'!$E$10,0,10*ROW('Hygiene Data'!E160))),'Data Summary'!DW166="Yes"),OFFSET('Hygiene Data'!$E$10,0,10*ROW('Hygiene Data'!E160)),NA())</f>
        <v>#N/A</v>
      </c>
      <c r="BI166" s="206" t="e">
        <f ca="1">+IF(AND(ISNUMBER(OFFSET('Hygiene Data'!$F$6,0,10*ROW('Hygiene Data'!F160))),'Data Summary'!DX166="Yes"),OFFSET('Hygiene Data'!$F$6,0,10*ROW('Hygiene Data'!F160)),NA())</f>
        <v>#N/A</v>
      </c>
      <c r="BJ166" s="206" t="e">
        <f ca="1">+IF(AND(ISNUMBER(OFFSET('Hygiene Data'!$F$8,0,10*ROW('Hygiene Data'!F160))),'Data Summary'!DY166="Yes"),OFFSET('Hygiene Data'!$F$8,0,10*ROW('Hygiene Data'!F160)),NA())</f>
        <v>#N/A</v>
      </c>
      <c r="BK166" s="206" t="e">
        <f ca="1">+IF(AND(ISNUMBER(OFFSET('Hygiene Data'!$F$10,0,10*ROW('Hygiene Data'!F160))),'Data Summary'!DZ166="Yes"),OFFSET('Hygiene Data'!$F$10,0,10*ROW('Hygiene Data'!F160)),NA())</f>
        <v>#N/A</v>
      </c>
      <c r="BL166" s="206" t="e">
        <f ca="1">+IF(AND(ISNUMBER(OFFSET('Hygiene Data'!$G$6,0,10*ROW('Hygiene Data'!G160))),'Data Summary'!EA166="Yes"),OFFSET('Hygiene Data'!$G$6,0,10*ROW('Hygiene Data'!G160)),NA())</f>
        <v>#N/A</v>
      </c>
      <c r="BM166" s="206" t="e">
        <f ca="1">+IF(AND(ISNUMBER(OFFSET('Hygiene Data'!$G$8,0,10*ROW('Hygiene Data'!G160))),'Data Summary'!EB166="Yes"),OFFSET('Hygiene Data'!$G$8,0,10*ROW('Hygiene Data'!G160)),NA())</f>
        <v>#N/A</v>
      </c>
      <c r="BN166" s="206" t="e">
        <f ca="1">+IF(AND(ISNUMBER(OFFSET('Hygiene Data'!$G$10,0,10*ROW('Hygiene Data'!G160))),'Data Summary'!EC166="Yes"),OFFSET('Hygiene Data'!$G$10,0,10*ROW('Hygiene Data'!G160)),NA())</f>
        <v>#N/A</v>
      </c>
      <c r="BO166" s="206" t="e">
        <f ca="1">+IF(AND(ISNUMBER(OFFSET('Hygiene Data'!$H$6,0,10*ROW('Hygiene Data'!H160))),'Data Summary'!ED166="Yes"),OFFSET('Hygiene Data'!$H$6,0,10*ROW('Hygiene Data'!H160)),NA())</f>
        <v>#N/A</v>
      </c>
      <c r="BP166" s="206" t="e">
        <f ca="1">+IF(AND(ISNUMBER(OFFSET('Hygiene Data'!$H$8,0,10*ROW('Hygiene Data'!H160))),'Data Summary'!EE166="Yes"),OFFSET('Hygiene Data'!$H$8,0,10*ROW('Hygiene Data'!H160)),NA())</f>
        <v>#N/A</v>
      </c>
      <c r="BQ166" s="206" t="e">
        <f ca="1">+IF(AND(ISNUMBER(OFFSET('Hygiene Data'!$H$10,0,10*ROW('Hygiene Data'!H160))),'Data Summary'!EF166="Yes"),OFFSET('Hygiene Data'!$H$10,0,10*ROW('Hygiene Data'!H160)),NA())</f>
        <v>#N/A</v>
      </c>
    </row>
    <row r="167" spans="1:69" x14ac:dyDescent="0.25">
      <c r="A167" s="59" t="e">
        <f ca="1">+IF(OFFSET('Water Data'!$B$1,0,10*ROW('Water Data'!B161))="",NA(),OFFSET('Water Data'!$B$1,0,10*ROW('Water Data'!B161)))</f>
        <v>#N/A</v>
      </c>
      <c r="B167" s="59" t="e">
        <f ca="1">+IF(OFFSET('Water Data'!$A$3,0,10*ROW('Water Data'!A164))="",NA(),OFFSET('Water Data'!$A$3,0,10*ROW('Water Data'!A164)))</f>
        <v>#N/A</v>
      </c>
      <c r="C167" s="59" t="e">
        <f ca="1">+IF(OFFSET('Water Data'!$C$3,0,10*ROW('Water Data'!C164))="",NA(),OFFSET('Water Data'!$C$3,0,10*ROW('Water Data'!C164)))</f>
        <v>#N/A</v>
      </c>
      <c r="D167" s="433" t="e">
        <f ca="1">+IF(AND(ISNUMBER(OFFSET('Water Data'!$C$5,0,10*ROW('Water Data'!C161))),'Data Summary'!BS167="Yes"),100-OFFSET('Water Data'!$C$5,0,10*ROW('Water Data'!C161)),NA())</f>
        <v>#N/A</v>
      </c>
      <c r="E167" s="433" t="e">
        <f ca="1">+IF(AND(ISNUMBER(OFFSET('Water Data'!$C$7,0,10*ROW('Water Data'!C161))),'Data Summary'!BT167="Yes"),OFFSET('Water Data'!$C$7,0,10*ROW('Water Data'!C161)),NA())</f>
        <v>#N/A</v>
      </c>
      <c r="F167" s="433" t="e">
        <f ca="1">+IF(AND(ISNUMBER(OFFSET('Water Data'!$C$10,0,10*ROW('Water Data'!C161))),'Data Summary'!BU167="Yes"),OFFSET('Water Data'!$C$10,0,10*ROW('Water Data'!C161)),NA())</f>
        <v>#N/A</v>
      </c>
      <c r="G167" s="433" t="e">
        <f ca="1">+IF(AND(ISNUMBER(OFFSET('Water Data'!$D$5,0,10*ROW('Water Data'!D161))),'Data Summary'!BV167="Yes"),100-OFFSET('Water Data'!$D$5,0,10*ROW('Water Data'!D161)),NA())</f>
        <v>#N/A</v>
      </c>
      <c r="H167" s="433" t="e">
        <f ca="1">+IF(AND(ISNUMBER(OFFSET('Water Data'!$D$7,0,10*ROW('Water Data'!D161))),'Data Summary'!BW167="Yes"),OFFSET('Water Data'!$D$7,0,10*ROW('Water Data'!D161)),NA())</f>
        <v>#N/A</v>
      </c>
      <c r="I167" s="433" t="e">
        <f ca="1">+IF(AND(ISNUMBER(OFFSET('Water Data'!$D$10,0,10*ROW('Water Data'!D161))),'Data Summary'!BX167="Yes"),OFFSET('Water Data'!$D$10,0,10*ROW('Water Data'!D161)),NA())</f>
        <v>#N/A</v>
      </c>
      <c r="J167" s="433" t="e">
        <f ca="1">+IF(AND(ISNUMBER(OFFSET('Water Data'!$E$5,0,10*ROW('Water Data'!E161))),'Data Summary'!BY167="Yes"),100-OFFSET('Water Data'!$E$5,0,10*ROW('Water Data'!E161)),NA())</f>
        <v>#N/A</v>
      </c>
      <c r="K167" s="433" t="e">
        <f ca="1">+IF(AND(ISNUMBER(OFFSET('Water Data'!$E$7,0,10*ROW('Water Data'!E161))),'Data Summary'!BZ167="Yes"),OFFSET('Water Data'!$E$7,0,10*ROW('Water Data'!E161)),NA())</f>
        <v>#N/A</v>
      </c>
      <c r="L167" s="433" t="e">
        <f ca="1">+IF(AND(ISNUMBER(OFFSET('Water Data'!$E$10,0,10*ROW('Water Data'!E161))),'Data Summary'!CA167="Yes"),OFFSET('Water Data'!$E$10,0,10*ROW('Water Data'!E161)),NA())</f>
        <v>#N/A</v>
      </c>
      <c r="M167" s="433" t="e">
        <f ca="1">+IF(AND(ISNUMBER(OFFSET('Water Data'!$F$5,0,10*ROW('Water Data'!F161))),'Data Summary'!CB167="Yes"),100-OFFSET('Water Data'!$F$5,0,10*ROW('Water Data'!F161)),NA())</f>
        <v>#N/A</v>
      </c>
      <c r="N167" s="433" t="e">
        <f ca="1">+IF(AND(ISNUMBER(OFFSET('Water Data'!$F$7,0,10*ROW('Water Data'!F161))),'Data Summary'!CC167="Yes"),OFFSET('Water Data'!$F$7,0,10*ROW('Water Data'!F161)),NA())</f>
        <v>#N/A</v>
      </c>
      <c r="O167" s="433" t="e">
        <f ca="1">+IF(AND(ISNUMBER(OFFSET('Water Data'!$F$10,0,10*ROW('Water Data'!F161))),'Data Summary'!CD167="Yes"),OFFSET('Water Data'!$F$10,0,10*ROW('Water Data'!F161)),NA())</f>
        <v>#N/A</v>
      </c>
      <c r="P167" s="433" t="e">
        <f ca="1">+IF(AND(ISNUMBER(OFFSET('Water Data'!$G$5,0,10*ROW('Water Data'!G161))),'Data Summary'!CE167="Yes"),100-OFFSET('Water Data'!$G$5,0,10*ROW('Water Data'!G161)),NA())</f>
        <v>#N/A</v>
      </c>
      <c r="Q167" s="433" t="e">
        <f ca="1">+IF(AND(ISNUMBER(OFFSET('Water Data'!$G$7,0,10*ROW('Water Data'!G161))),'Data Summary'!CF167="Yes"),OFFSET('Water Data'!$G$7,0,10*ROW('Water Data'!G161)),NA())</f>
        <v>#N/A</v>
      </c>
      <c r="R167" s="433" t="e">
        <f ca="1">+IF(AND(ISNUMBER(OFFSET('Water Data'!$G$10,0,10*ROW('Water Data'!G161))),'Data Summary'!CG167="Yes"),OFFSET('Water Data'!$G$10,0,10*ROW('Water Data'!G161)),NA())</f>
        <v>#N/A</v>
      </c>
      <c r="S167" s="433" t="e">
        <f ca="1">+IF(AND(ISNUMBER(OFFSET('Water Data'!$H$5,0,10*ROW('Water Data'!H161))),'Data Summary'!CH167="Yes"),100-OFFSET('Water Data'!$H$5,0,10*ROW('Water Data'!H161)),NA())</f>
        <v>#N/A</v>
      </c>
      <c r="T167" s="433" t="e">
        <f ca="1">+IF(AND(ISNUMBER(OFFSET('Water Data'!$H$7,0,10*ROW('Water Data'!H161))),'Data Summary'!CI167="Yes"),OFFSET('Water Data'!$H$7,0,10*ROW('Water Data'!H161)),NA())</f>
        <v>#N/A</v>
      </c>
      <c r="U167" s="433" t="e">
        <f ca="1">+IF(AND(ISNUMBER(OFFSET('Water Data'!$H$10,0,10*ROW('Water Data'!H161))),'Data Summary'!CJ167="Yes"),OFFSET('Water Data'!$H$10,0,10*ROW('Water Data'!H161)),NA())</f>
        <v>#N/A</v>
      </c>
      <c r="V167" s="205" t="e">
        <f ca="1">+IF(AND(ISNUMBER(OFFSET('Sanitation Data'!$C$5,0,10*ROW('Sanitation Data'!C161))),'Data Summary'!CK167="Yes"),100-OFFSET('Sanitation Data'!$C$5,0,10*ROW('Sanitation Data'!C161)),NA())</f>
        <v>#N/A</v>
      </c>
      <c r="W167" s="205" t="e">
        <f ca="1">+IF(AND(ISNUMBER(OFFSET('Sanitation Data'!$C$7,0,10*ROW('Sanitation Data'!C161))),'Data Summary'!CL167="Yes"),OFFSET('Sanitation Data'!$C$7,0,10*ROW('Sanitation Data'!C161)),NA())</f>
        <v>#N/A</v>
      </c>
      <c r="X167" s="205" t="e">
        <f ca="1">+IF(AND(ISNUMBER(OFFSET('Sanitation Data'!$C$11,0,10*ROW('Sanitation Data'!C161))),'Data Summary'!CM167="Yes"),OFFSET('Sanitation Data'!$C$11,0,10*ROW('Sanitation Data'!C161)),NA())</f>
        <v>#N/A</v>
      </c>
      <c r="Y167" s="205" t="e">
        <f ca="1">+IF(AND(ISNUMBER(OFFSET('Sanitation Data'!$C$12,0,10*ROW('Sanitation Data'!C161))),'Data Summary'!CN167="Yes"),OFFSET('Sanitation Data'!$C$12,0,10*ROW('Sanitation Data'!C161)),NA())</f>
        <v>#N/A</v>
      </c>
      <c r="Z167" s="205" t="e">
        <f ca="1">+IF(AND(ISNUMBER(OFFSET('Sanitation Data'!$C$13,0,10*ROW('Sanitation Data'!C161))),'Data Summary'!CO167="Yes"),OFFSET('Sanitation Data'!$C$13,0,10*ROW('Sanitation Data'!C161)),NA())</f>
        <v>#N/A</v>
      </c>
      <c r="AA167" s="205" t="e">
        <f ca="1">+IF(AND(ISNUMBER(OFFSET('Sanitation Data'!$D$5,0,10*ROW('Sanitation Data'!D161))),'Data Summary'!CP167="Yes"),100-OFFSET('Sanitation Data'!$D$5,0,10*ROW('Sanitation Data'!D161)),NA())</f>
        <v>#N/A</v>
      </c>
      <c r="AB167" s="205" t="e">
        <f ca="1">+IF(AND(ISNUMBER(OFFSET('Sanitation Data'!$D$7,0,10*ROW('Sanitation Data'!D161))),'Data Summary'!CQ167="Yes"),OFFSET('Sanitation Data'!$D$7,0,10*ROW('Sanitation Data'!D161)),NA())</f>
        <v>#N/A</v>
      </c>
      <c r="AC167" s="205" t="e">
        <f ca="1">+IF(AND(ISNUMBER(OFFSET('Sanitation Data'!$D$11,0,10*ROW('Sanitation Data'!D161))),'Data Summary'!CR167="Yes"),OFFSET('Sanitation Data'!$D$11,0,10*ROW('Sanitation Data'!D161)),NA())</f>
        <v>#N/A</v>
      </c>
      <c r="AD167" s="205" t="e">
        <f ca="1">+IF(AND(ISNUMBER(OFFSET('Sanitation Data'!$D$12,0,10*ROW('Sanitation Data'!D161))),'Data Summary'!CS167="Yes"),OFFSET('Sanitation Data'!$D$12,0,10*ROW('Sanitation Data'!D161)),NA())</f>
        <v>#N/A</v>
      </c>
      <c r="AE167" s="205" t="e">
        <f ca="1">+IF(AND(ISNUMBER(OFFSET('Sanitation Data'!$D$13,0,10*ROW('Sanitation Data'!D161))),'Data Summary'!CT167="Yes"),OFFSET('Sanitation Data'!$D$13,0,10*ROW('Sanitation Data'!D161)),NA())</f>
        <v>#N/A</v>
      </c>
      <c r="AF167" s="205" t="e">
        <f ca="1">+IF(AND(ISNUMBER(OFFSET('Sanitation Data'!$E$5,0,10*ROW('Sanitation Data'!E161))),'Data Summary'!CU167="Yes"),100-OFFSET('Sanitation Data'!$E$5,0,10*ROW('Sanitation Data'!E161)),NA())</f>
        <v>#N/A</v>
      </c>
      <c r="AG167" s="205" t="e">
        <f ca="1">+IF(AND(ISNUMBER(OFFSET('Sanitation Data'!$E$7,0,10*ROW('Sanitation Data'!E161))),'Data Summary'!CV167="Yes"),OFFSET('Sanitation Data'!$E$7,0,10*ROW('Sanitation Data'!E161)),NA())</f>
        <v>#N/A</v>
      </c>
      <c r="AH167" s="205" t="e">
        <f ca="1">+IF(AND(ISNUMBER(OFFSET('Sanitation Data'!$E$11,0,10*ROW('Sanitation Data'!E161))),'Data Summary'!CW167="Yes"),OFFSET('Sanitation Data'!$E$11,0,10*ROW('Sanitation Data'!E161)),NA())</f>
        <v>#N/A</v>
      </c>
      <c r="AI167" s="205" t="e">
        <f ca="1">+IF(AND(ISNUMBER(OFFSET('Sanitation Data'!$E$12,0,10*ROW('Sanitation Data'!E161))),'Data Summary'!CX167="Yes"),OFFSET('Sanitation Data'!$E$12,0,10*ROW('Sanitation Data'!E161)),NA())</f>
        <v>#N/A</v>
      </c>
      <c r="AJ167" s="205" t="e">
        <f ca="1">+IF(AND(ISNUMBER(OFFSET('Sanitation Data'!$E$13,0,10*ROW('Sanitation Data'!E161))),'Data Summary'!CY167="Yes"),OFFSET('Sanitation Data'!$E$13,0,10*ROW('Sanitation Data'!E161)),NA())</f>
        <v>#N/A</v>
      </c>
      <c r="AK167" s="205" t="e">
        <f ca="1">+IF(AND(ISNUMBER(OFFSET('Sanitation Data'!$F$5,0,10*ROW('Sanitation Data'!F161))),'Data Summary'!CZ167="Yes"),100-OFFSET('Sanitation Data'!$F$5,0,10*ROW('Sanitation Data'!F161)),NA())</f>
        <v>#N/A</v>
      </c>
      <c r="AL167" s="205" t="e">
        <f ca="1">+IF(AND(ISNUMBER(OFFSET('Sanitation Data'!$F$7,0,10*ROW('Sanitation Data'!F161))),'Data Summary'!DA167="Yes"),OFFSET('Sanitation Data'!$F$7,0,10*ROW('Sanitation Data'!F161)),NA())</f>
        <v>#N/A</v>
      </c>
      <c r="AM167" s="205" t="e">
        <f ca="1">+IF(AND(ISNUMBER(OFFSET('Sanitation Data'!$F$11,0,10*ROW('Sanitation Data'!F161))),'Data Summary'!DB167="Yes"),OFFSET('Sanitation Data'!$F$11,0,10*ROW('Sanitation Data'!F161)),NA())</f>
        <v>#N/A</v>
      </c>
      <c r="AN167" s="205" t="e">
        <f ca="1">+IF(AND(ISNUMBER(OFFSET('Sanitation Data'!$F$12,0,10*ROW('Sanitation Data'!F161))),'Data Summary'!DC167="Yes"),OFFSET('Sanitation Data'!$F$12,0,10*ROW('Sanitation Data'!F161)),NA())</f>
        <v>#N/A</v>
      </c>
      <c r="AO167" s="205" t="e">
        <f ca="1">+IF(AND(ISNUMBER(OFFSET('Sanitation Data'!$F$13,0,10*ROW('Sanitation Data'!F161))),'Data Summary'!DD167="Yes"),OFFSET('Sanitation Data'!$F$13,0,10*ROW('Sanitation Data'!F161)),NA())</f>
        <v>#N/A</v>
      </c>
      <c r="AP167" s="205" t="e">
        <f ca="1">+IF(AND(ISNUMBER(OFFSET('Sanitation Data'!$G$5,0,10*ROW('Sanitation Data'!G161))),'Data Summary'!DE167="Yes"),100-OFFSET('Sanitation Data'!$G$5,0,10*ROW('Sanitation Data'!G161)),NA())</f>
        <v>#N/A</v>
      </c>
      <c r="AQ167" s="205" t="e">
        <f ca="1">+IF(AND(ISNUMBER(OFFSET('Sanitation Data'!$G$7,0,10*ROW('Sanitation Data'!G161))),'Data Summary'!DF167="Yes"),OFFSET('Sanitation Data'!$G$7,0,10*ROW('Sanitation Data'!G161)),NA())</f>
        <v>#N/A</v>
      </c>
      <c r="AR167" s="205" t="e">
        <f ca="1">+IF(AND(ISNUMBER(OFFSET('Sanitation Data'!$G$11,0,10*ROW('Sanitation Data'!G161))),'Data Summary'!DG167="Yes"),OFFSET('Sanitation Data'!$G$11,0,10*ROW('Sanitation Data'!G161)),NA())</f>
        <v>#N/A</v>
      </c>
      <c r="AS167" s="205" t="e">
        <f ca="1">+IF(AND(ISNUMBER(OFFSET('Sanitation Data'!$G$12,0,10*ROW('Sanitation Data'!G161))),'Data Summary'!DH167="Yes"),OFFSET('Sanitation Data'!$G$12,0,10*ROW('Sanitation Data'!G161)),NA())</f>
        <v>#N/A</v>
      </c>
      <c r="AT167" s="205" t="e">
        <f ca="1">+IF(AND(ISNUMBER(OFFSET('Sanitation Data'!$G$13,0,10*ROW('Sanitation Data'!G161))),'Data Summary'!DI167="Yes"),OFFSET('Sanitation Data'!$G$13,0,10*ROW('Sanitation Data'!G161)),NA())</f>
        <v>#N/A</v>
      </c>
      <c r="AU167" s="205" t="e">
        <f ca="1">+IF(AND(ISNUMBER(OFFSET('Sanitation Data'!$H$5,0,10*ROW('Sanitation Data'!H161))),'Data Summary'!DJ167="Yes"),100-OFFSET('Sanitation Data'!$H$5,0,10*ROW('Sanitation Data'!H161)),NA())</f>
        <v>#N/A</v>
      </c>
      <c r="AV167" s="205" t="e">
        <f ca="1">+IF(AND(ISNUMBER(OFFSET('Sanitation Data'!$H$7,0,10*ROW('Sanitation Data'!H161))),'Data Summary'!DK167="Yes"),OFFSET('Sanitation Data'!$H$7,0,10*ROW('Sanitation Data'!H161)),NA())</f>
        <v>#N/A</v>
      </c>
      <c r="AW167" s="205" t="e">
        <f ca="1">+IF(AND(ISNUMBER(OFFSET('Sanitation Data'!$H$11,0,10*ROW('Sanitation Data'!H161))),'Data Summary'!DL167="Yes"),OFFSET('Sanitation Data'!$H$11,0,10*ROW('Sanitation Data'!H161)),NA())</f>
        <v>#N/A</v>
      </c>
      <c r="AX167" s="205" t="e">
        <f ca="1">+IF(AND(ISNUMBER(OFFSET('Sanitation Data'!$H$12,0,10*ROW('Sanitation Data'!H161))),'Data Summary'!DM167="Yes"),OFFSET('Sanitation Data'!$H$12,0,10*ROW('Sanitation Data'!H161)),NA())</f>
        <v>#N/A</v>
      </c>
      <c r="AY167" s="205" t="e">
        <f ca="1">+IF(AND(ISNUMBER(OFFSET('Sanitation Data'!$H$13,0,10*ROW('Sanitation Data'!H161))),'Data Summary'!DN167="Yes"),OFFSET('Sanitation Data'!$H$13,0,10*ROW('Sanitation Data'!H161)),NA())</f>
        <v>#N/A</v>
      </c>
      <c r="AZ167" s="206" t="e">
        <f ca="1">+IF(AND(ISNUMBER(OFFSET('Hygiene Data'!$C$6,0,10*ROW('Hygiene Data'!C161))),'Data Summary'!DO167="Yes"),OFFSET('Hygiene Data'!$C$6,0,10*ROW('Hygiene Data'!C161)),NA())</f>
        <v>#N/A</v>
      </c>
      <c r="BA167" s="206" t="e">
        <f ca="1">+IF(AND(ISNUMBER(OFFSET('Hygiene Data'!$C$8,0,10*ROW('Hygiene Data'!C161))),'Data Summary'!DP167="Yes"),OFFSET('Hygiene Data'!$C$8,0,10*ROW('Hygiene Data'!C161)),NA())</f>
        <v>#N/A</v>
      </c>
      <c r="BB167" s="206" t="e">
        <f ca="1">+IF(AND(ISNUMBER(OFFSET('Hygiene Data'!$C$10,0,10*ROW('Hygiene Data'!C161))),'Data Summary'!DQ167="Yes"),OFFSET('Hygiene Data'!$C$10,0,10*ROW('Hygiene Data'!C161)),NA())</f>
        <v>#N/A</v>
      </c>
      <c r="BC167" s="206" t="e">
        <f ca="1">+IF(AND(ISNUMBER(OFFSET('Hygiene Data'!$D$6,0,10*ROW('Hygiene Data'!D161))),'Data Summary'!DR167="Yes"),OFFSET('Hygiene Data'!$D$6,0,10*ROW('Hygiene Data'!D161)),NA())</f>
        <v>#N/A</v>
      </c>
      <c r="BD167" s="206" t="e">
        <f ca="1">+IF(AND(ISNUMBER(OFFSET('Hygiene Data'!$D$8,0,10*ROW('Hygiene Data'!D161))),'Data Summary'!DS167="Yes"),OFFSET('Hygiene Data'!$D$8,0,10*ROW('Hygiene Data'!D161)),NA())</f>
        <v>#N/A</v>
      </c>
      <c r="BE167" s="206" t="e">
        <f ca="1">+IF(AND(ISNUMBER(OFFSET('Hygiene Data'!$D$10,0,10*ROW('Hygiene Data'!D161))),'Data Summary'!DT167="Yes"),OFFSET('Hygiene Data'!$D$10,0,10*ROW('Hygiene Data'!D161)),NA())</f>
        <v>#N/A</v>
      </c>
      <c r="BF167" s="206" t="e">
        <f ca="1">+IF(AND(ISNUMBER(OFFSET('Hygiene Data'!$E$6,0,10*ROW('Hygiene Data'!E161))),'Data Summary'!DU167="Yes"),OFFSET('Hygiene Data'!$E$6,0,10*ROW('Hygiene Data'!E161)),NA())</f>
        <v>#N/A</v>
      </c>
      <c r="BG167" s="206" t="e">
        <f ca="1">+IF(AND(ISNUMBER(OFFSET('Hygiene Data'!$E$8,0,10*ROW('Hygiene Data'!E161))),'Data Summary'!DV167="Yes"),OFFSET('Hygiene Data'!$E$8,0,10*ROW('Hygiene Data'!E161)),NA())</f>
        <v>#N/A</v>
      </c>
      <c r="BH167" s="206" t="e">
        <f ca="1">+IF(AND(ISNUMBER(OFFSET('Hygiene Data'!$E$10,0,10*ROW('Hygiene Data'!E161))),'Data Summary'!DW167="Yes"),OFFSET('Hygiene Data'!$E$10,0,10*ROW('Hygiene Data'!E161)),NA())</f>
        <v>#N/A</v>
      </c>
      <c r="BI167" s="206" t="e">
        <f ca="1">+IF(AND(ISNUMBER(OFFSET('Hygiene Data'!$F$6,0,10*ROW('Hygiene Data'!F161))),'Data Summary'!DX167="Yes"),OFFSET('Hygiene Data'!$F$6,0,10*ROW('Hygiene Data'!F161)),NA())</f>
        <v>#N/A</v>
      </c>
      <c r="BJ167" s="206" t="e">
        <f ca="1">+IF(AND(ISNUMBER(OFFSET('Hygiene Data'!$F$8,0,10*ROW('Hygiene Data'!F161))),'Data Summary'!DY167="Yes"),OFFSET('Hygiene Data'!$F$8,0,10*ROW('Hygiene Data'!F161)),NA())</f>
        <v>#N/A</v>
      </c>
      <c r="BK167" s="206" t="e">
        <f ca="1">+IF(AND(ISNUMBER(OFFSET('Hygiene Data'!$F$10,0,10*ROW('Hygiene Data'!F161))),'Data Summary'!DZ167="Yes"),OFFSET('Hygiene Data'!$F$10,0,10*ROW('Hygiene Data'!F161)),NA())</f>
        <v>#N/A</v>
      </c>
      <c r="BL167" s="206" t="e">
        <f ca="1">+IF(AND(ISNUMBER(OFFSET('Hygiene Data'!$G$6,0,10*ROW('Hygiene Data'!G161))),'Data Summary'!EA167="Yes"),OFFSET('Hygiene Data'!$G$6,0,10*ROW('Hygiene Data'!G161)),NA())</f>
        <v>#N/A</v>
      </c>
      <c r="BM167" s="206" t="e">
        <f ca="1">+IF(AND(ISNUMBER(OFFSET('Hygiene Data'!$G$8,0,10*ROW('Hygiene Data'!G161))),'Data Summary'!EB167="Yes"),OFFSET('Hygiene Data'!$G$8,0,10*ROW('Hygiene Data'!G161)),NA())</f>
        <v>#N/A</v>
      </c>
      <c r="BN167" s="206" t="e">
        <f ca="1">+IF(AND(ISNUMBER(OFFSET('Hygiene Data'!$G$10,0,10*ROW('Hygiene Data'!G161))),'Data Summary'!EC167="Yes"),OFFSET('Hygiene Data'!$G$10,0,10*ROW('Hygiene Data'!G161)),NA())</f>
        <v>#N/A</v>
      </c>
      <c r="BO167" s="206" t="e">
        <f ca="1">+IF(AND(ISNUMBER(OFFSET('Hygiene Data'!$H$6,0,10*ROW('Hygiene Data'!H161))),'Data Summary'!ED167="Yes"),OFFSET('Hygiene Data'!$H$6,0,10*ROW('Hygiene Data'!H161)),NA())</f>
        <v>#N/A</v>
      </c>
      <c r="BP167" s="206" t="e">
        <f ca="1">+IF(AND(ISNUMBER(OFFSET('Hygiene Data'!$H$8,0,10*ROW('Hygiene Data'!H161))),'Data Summary'!EE167="Yes"),OFFSET('Hygiene Data'!$H$8,0,10*ROW('Hygiene Data'!H161)),NA())</f>
        <v>#N/A</v>
      </c>
      <c r="BQ167" s="206" t="e">
        <f ca="1">+IF(AND(ISNUMBER(OFFSET('Hygiene Data'!$H$10,0,10*ROW('Hygiene Data'!H161))),'Data Summary'!EF167="Yes"),OFFSET('Hygiene Data'!$H$10,0,10*ROW('Hygiene Data'!H161)),NA())</f>
        <v>#N/A</v>
      </c>
    </row>
    <row r="168" spans="1:69" x14ac:dyDescent="0.25">
      <c r="A168" s="59" t="e">
        <f ca="1">+IF(OFFSET('Water Data'!$B$1,0,10*ROW('Water Data'!B162))="",NA(),OFFSET('Water Data'!$B$1,0,10*ROW('Water Data'!B162)))</f>
        <v>#N/A</v>
      </c>
      <c r="B168" s="59" t="e">
        <f ca="1">+IF(OFFSET('Water Data'!$A$3,0,10*ROW('Water Data'!A165))="",NA(),OFFSET('Water Data'!$A$3,0,10*ROW('Water Data'!A165)))</f>
        <v>#N/A</v>
      </c>
      <c r="C168" s="59" t="e">
        <f ca="1">+IF(OFFSET('Water Data'!$C$3,0,10*ROW('Water Data'!C165))="",NA(),OFFSET('Water Data'!$C$3,0,10*ROW('Water Data'!C165)))</f>
        <v>#N/A</v>
      </c>
      <c r="D168" s="433" t="e">
        <f ca="1">+IF(AND(ISNUMBER(OFFSET('Water Data'!$C$5,0,10*ROW('Water Data'!C162))),'Data Summary'!BS168="Yes"),100-OFFSET('Water Data'!$C$5,0,10*ROW('Water Data'!C162)),NA())</f>
        <v>#N/A</v>
      </c>
      <c r="E168" s="433" t="e">
        <f ca="1">+IF(AND(ISNUMBER(OFFSET('Water Data'!$C$7,0,10*ROW('Water Data'!C162))),'Data Summary'!BT168="Yes"),OFFSET('Water Data'!$C$7,0,10*ROW('Water Data'!C162)),NA())</f>
        <v>#N/A</v>
      </c>
      <c r="F168" s="433" t="e">
        <f ca="1">+IF(AND(ISNUMBER(OFFSET('Water Data'!$C$10,0,10*ROW('Water Data'!C162))),'Data Summary'!BU168="Yes"),OFFSET('Water Data'!$C$10,0,10*ROW('Water Data'!C162)),NA())</f>
        <v>#N/A</v>
      </c>
      <c r="G168" s="433" t="e">
        <f ca="1">+IF(AND(ISNUMBER(OFFSET('Water Data'!$D$5,0,10*ROW('Water Data'!D162))),'Data Summary'!BV168="Yes"),100-OFFSET('Water Data'!$D$5,0,10*ROW('Water Data'!D162)),NA())</f>
        <v>#N/A</v>
      </c>
      <c r="H168" s="433" t="e">
        <f ca="1">+IF(AND(ISNUMBER(OFFSET('Water Data'!$D$7,0,10*ROW('Water Data'!D162))),'Data Summary'!BW168="Yes"),OFFSET('Water Data'!$D$7,0,10*ROW('Water Data'!D162)),NA())</f>
        <v>#N/A</v>
      </c>
      <c r="I168" s="433" t="e">
        <f ca="1">+IF(AND(ISNUMBER(OFFSET('Water Data'!$D$10,0,10*ROW('Water Data'!D162))),'Data Summary'!BX168="Yes"),OFFSET('Water Data'!$D$10,0,10*ROW('Water Data'!D162)),NA())</f>
        <v>#N/A</v>
      </c>
      <c r="J168" s="433" t="e">
        <f ca="1">+IF(AND(ISNUMBER(OFFSET('Water Data'!$E$5,0,10*ROW('Water Data'!E162))),'Data Summary'!BY168="Yes"),100-OFFSET('Water Data'!$E$5,0,10*ROW('Water Data'!E162)),NA())</f>
        <v>#N/A</v>
      </c>
      <c r="K168" s="433" t="e">
        <f ca="1">+IF(AND(ISNUMBER(OFFSET('Water Data'!$E$7,0,10*ROW('Water Data'!E162))),'Data Summary'!BZ168="Yes"),OFFSET('Water Data'!$E$7,0,10*ROW('Water Data'!E162)),NA())</f>
        <v>#N/A</v>
      </c>
      <c r="L168" s="433" t="e">
        <f ca="1">+IF(AND(ISNUMBER(OFFSET('Water Data'!$E$10,0,10*ROW('Water Data'!E162))),'Data Summary'!CA168="Yes"),OFFSET('Water Data'!$E$10,0,10*ROW('Water Data'!E162)),NA())</f>
        <v>#N/A</v>
      </c>
      <c r="M168" s="433" t="e">
        <f ca="1">+IF(AND(ISNUMBER(OFFSET('Water Data'!$F$5,0,10*ROW('Water Data'!F162))),'Data Summary'!CB168="Yes"),100-OFFSET('Water Data'!$F$5,0,10*ROW('Water Data'!F162)),NA())</f>
        <v>#N/A</v>
      </c>
      <c r="N168" s="433" t="e">
        <f ca="1">+IF(AND(ISNUMBER(OFFSET('Water Data'!$F$7,0,10*ROW('Water Data'!F162))),'Data Summary'!CC168="Yes"),OFFSET('Water Data'!$F$7,0,10*ROW('Water Data'!F162)),NA())</f>
        <v>#N/A</v>
      </c>
      <c r="O168" s="433" t="e">
        <f ca="1">+IF(AND(ISNUMBER(OFFSET('Water Data'!$F$10,0,10*ROW('Water Data'!F162))),'Data Summary'!CD168="Yes"),OFFSET('Water Data'!$F$10,0,10*ROW('Water Data'!F162)),NA())</f>
        <v>#N/A</v>
      </c>
      <c r="P168" s="433" t="e">
        <f ca="1">+IF(AND(ISNUMBER(OFFSET('Water Data'!$G$5,0,10*ROW('Water Data'!G162))),'Data Summary'!CE168="Yes"),100-OFFSET('Water Data'!$G$5,0,10*ROW('Water Data'!G162)),NA())</f>
        <v>#N/A</v>
      </c>
      <c r="Q168" s="433" t="e">
        <f ca="1">+IF(AND(ISNUMBER(OFFSET('Water Data'!$G$7,0,10*ROW('Water Data'!G162))),'Data Summary'!CF168="Yes"),OFFSET('Water Data'!$G$7,0,10*ROW('Water Data'!G162)),NA())</f>
        <v>#N/A</v>
      </c>
      <c r="R168" s="433" t="e">
        <f ca="1">+IF(AND(ISNUMBER(OFFSET('Water Data'!$G$10,0,10*ROW('Water Data'!G162))),'Data Summary'!CG168="Yes"),OFFSET('Water Data'!$G$10,0,10*ROW('Water Data'!G162)),NA())</f>
        <v>#N/A</v>
      </c>
      <c r="S168" s="433" t="e">
        <f ca="1">+IF(AND(ISNUMBER(OFFSET('Water Data'!$H$5,0,10*ROW('Water Data'!H162))),'Data Summary'!CH168="Yes"),100-OFFSET('Water Data'!$H$5,0,10*ROW('Water Data'!H162)),NA())</f>
        <v>#N/A</v>
      </c>
      <c r="T168" s="433" t="e">
        <f ca="1">+IF(AND(ISNUMBER(OFFSET('Water Data'!$H$7,0,10*ROW('Water Data'!H162))),'Data Summary'!CI168="Yes"),OFFSET('Water Data'!$H$7,0,10*ROW('Water Data'!H162)),NA())</f>
        <v>#N/A</v>
      </c>
      <c r="U168" s="433" t="e">
        <f ca="1">+IF(AND(ISNUMBER(OFFSET('Water Data'!$H$10,0,10*ROW('Water Data'!H162))),'Data Summary'!CJ168="Yes"),OFFSET('Water Data'!$H$10,0,10*ROW('Water Data'!H162)),NA())</f>
        <v>#N/A</v>
      </c>
      <c r="V168" s="205" t="e">
        <f ca="1">+IF(AND(ISNUMBER(OFFSET('Sanitation Data'!$C$5,0,10*ROW('Sanitation Data'!C162))),'Data Summary'!CK168="Yes"),100-OFFSET('Sanitation Data'!$C$5,0,10*ROW('Sanitation Data'!C162)),NA())</f>
        <v>#N/A</v>
      </c>
      <c r="W168" s="205" t="e">
        <f ca="1">+IF(AND(ISNUMBER(OFFSET('Sanitation Data'!$C$7,0,10*ROW('Sanitation Data'!C162))),'Data Summary'!CL168="Yes"),OFFSET('Sanitation Data'!$C$7,0,10*ROW('Sanitation Data'!C162)),NA())</f>
        <v>#N/A</v>
      </c>
      <c r="X168" s="205" t="e">
        <f ca="1">+IF(AND(ISNUMBER(OFFSET('Sanitation Data'!$C$11,0,10*ROW('Sanitation Data'!C162))),'Data Summary'!CM168="Yes"),OFFSET('Sanitation Data'!$C$11,0,10*ROW('Sanitation Data'!C162)),NA())</f>
        <v>#N/A</v>
      </c>
      <c r="Y168" s="205" t="e">
        <f ca="1">+IF(AND(ISNUMBER(OFFSET('Sanitation Data'!$C$12,0,10*ROW('Sanitation Data'!C162))),'Data Summary'!CN168="Yes"),OFFSET('Sanitation Data'!$C$12,0,10*ROW('Sanitation Data'!C162)),NA())</f>
        <v>#N/A</v>
      </c>
      <c r="Z168" s="205" t="e">
        <f ca="1">+IF(AND(ISNUMBER(OFFSET('Sanitation Data'!$C$13,0,10*ROW('Sanitation Data'!C162))),'Data Summary'!CO168="Yes"),OFFSET('Sanitation Data'!$C$13,0,10*ROW('Sanitation Data'!C162)),NA())</f>
        <v>#N/A</v>
      </c>
      <c r="AA168" s="205" t="e">
        <f ca="1">+IF(AND(ISNUMBER(OFFSET('Sanitation Data'!$D$5,0,10*ROW('Sanitation Data'!D162))),'Data Summary'!CP168="Yes"),100-OFFSET('Sanitation Data'!$D$5,0,10*ROW('Sanitation Data'!D162)),NA())</f>
        <v>#N/A</v>
      </c>
      <c r="AB168" s="205" t="e">
        <f ca="1">+IF(AND(ISNUMBER(OFFSET('Sanitation Data'!$D$7,0,10*ROW('Sanitation Data'!D162))),'Data Summary'!CQ168="Yes"),OFFSET('Sanitation Data'!$D$7,0,10*ROW('Sanitation Data'!D162)),NA())</f>
        <v>#N/A</v>
      </c>
      <c r="AC168" s="205" t="e">
        <f ca="1">+IF(AND(ISNUMBER(OFFSET('Sanitation Data'!$D$11,0,10*ROW('Sanitation Data'!D162))),'Data Summary'!CR168="Yes"),OFFSET('Sanitation Data'!$D$11,0,10*ROW('Sanitation Data'!D162)),NA())</f>
        <v>#N/A</v>
      </c>
      <c r="AD168" s="205" t="e">
        <f ca="1">+IF(AND(ISNUMBER(OFFSET('Sanitation Data'!$D$12,0,10*ROW('Sanitation Data'!D162))),'Data Summary'!CS168="Yes"),OFFSET('Sanitation Data'!$D$12,0,10*ROW('Sanitation Data'!D162)),NA())</f>
        <v>#N/A</v>
      </c>
      <c r="AE168" s="205" t="e">
        <f ca="1">+IF(AND(ISNUMBER(OFFSET('Sanitation Data'!$D$13,0,10*ROW('Sanitation Data'!D162))),'Data Summary'!CT168="Yes"),OFFSET('Sanitation Data'!$D$13,0,10*ROW('Sanitation Data'!D162)),NA())</f>
        <v>#N/A</v>
      </c>
      <c r="AF168" s="205" t="e">
        <f ca="1">+IF(AND(ISNUMBER(OFFSET('Sanitation Data'!$E$5,0,10*ROW('Sanitation Data'!E162))),'Data Summary'!CU168="Yes"),100-OFFSET('Sanitation Data'!$E$5,0,10*ROW('Sanitation Data'!E162)),NA())</f>
        <v>#N/A</v>
      </c>
      <c r="AG168" s="205" t="e">
        <f ca="1">+IF(AND(ISNUMBER(OFFSET('Sanitation Data'!$E$7,0,10*ROW('Sanitation Data'!E162))),'Data Summary'!CV168="Yes"),OFFSET('Sanitation Data'!$E$7,0,10*ROW('Sanitation Data'!E162)),NA())</f>
        <v>#N/A</v>
      </c>
      <c r="AH168" s="205" t="e">
        <f ca="1">+IF(AND(ISNUMBER(OFFSET('Sanitation Data'!$E$11,0,10*ROW('Sanitation Data'!E162))),'Data Summary'!CW168="Yes"),OFFSET('Sanitation Data'!$E$11,0,10*ROW('Sanitation Data'!E162)),NA())</f>
        <v>#N/A</v>
      </c>
      <c r="AI168" s="205" t="e">
        <f ca="1">+IF(AND(ISNUMBER(OFFSET('Sanitation Data'!$E$12,0,10*ROW('Sanitation Data'!E162))),'Data Summary'!CX168="Yes"),OFFSET('Sanitation Data'!$E$12,0,10*ROW('Sanitation Data'!E162)),NA())</f>
        <v>#N/A</v>
      </c>
      <c r="AJ168" s="205" t="e">
        <f ca="1">+IF(AND(ISNUMBER(OFFSET('Sanitation Data'!$E$13,0,10*ROW('Sanitation Data'!E162))),'Data Summary'!CY168="Yes"),OFFSET('Sanitation Data'!$E$13,0,10*ROW('Sanitation Data'!E162)),NA())</f>
        <v>#N/A</v>
      </c>
      <c r="AK168" s="205" t="e">
        <f ca="1">+IF(AND(ISNUMBER(OFFSET('Sanitation Data'!$F$5,0,10*ROW('Sanitation Data'!F162))),'Data Summary'!CZ168="Yes"),100-OFFSET('Sanitation Data'!$F$5,0,10*ROW('Sanitation Data'!F162)),NA())</f>
        <v>#N/A</v>
      </c>
      <c r="AL168" s="205" t="e">
        <f ca="1">+IF(AND(ISNUMBER(OFFSET('Sanitation Data'!$F$7,0,10*ROW('Sanitation Data'!F162))),'Data Summary'!DA168="Yes"),OFFSET('Sanitation Data'!$F$7,0,10*ROW('Sanitation Data'!F162)),NA())</f>
        <v>#N/A</v>
      </c>
      <c r="AM168" s="205" t="e">
        <f ca="1">+IF(AND(ISNUMBER(OFFSET('Sanitation Data'!$F$11,0,10*ROW('Sanitation Data'!F162))),'Data Summary'!DB168="Yes"),OFFSET('Sanitation Data'!$F$11,0,10*ROW('Sanitation Data'!F162)),NA())</f>
        <v>#N/A</v>
      </c>
      <c r="AN168" s="205" t="e">
        <f ca="1">+IF(AND(ISNUMBER(OFFSET('Sanitation Data'!$F$12,0,10*ROW('Sanitation Data'!F162))),'Data Summary'!DC168="Yes"),OFFSET('Sanitation Data'!$F$12,0,10*ROW('Sanitation Data'!F162)),NA())</f>
        <v>#N/A</v>
      </c>
      <c r="AO168" s="205" t="e">
        <f ca="1">+IF(AND(ISNUMBER(OFFSET('Sanitation Data'!$F$13,0,10*ROW('Sanitation Data'!F162))),'Data Summary'!DD168="Yes"),OFFSET('Sanitation Data'!$F$13,0,10*ROW('Sanitation Data'!F162)),NA())</f>
        <v>#N/A</v>
      </c>
      <c r="AP168" s="205" t="e">
        <f ca="1">+IF(AND(ISNUMBER(OFFSET('Sanitation Data'!$G$5,0,10*ROW('Sanitation Data'!G162))),'Data Summary'!DE168="Yes"),100-OFFSET('Sanitation Data'!$G$5,0,10*ROW('Sanitation Data'!G162)),NA())</f>
        <v>#N/A</v>
      </c>
      <c r="AQ168" s="205" t="e">
        <f ca="1">+IF(AND(ISNUMBER(OFFSET('Sanitation Data'!$G$7,0,10*ROW('Sanitation Data'!G162))),'Data Summary'!DF168="Yes"),OFFSET('Sanitation Data'!$G$7,0,10*ROW('Sanitation Data'!G162)),NA())</f>
        <v>#N/A</v>
      </c>
      <c r="AR168" s="205" t="e">
        <f ca="1">+IF(AND(ISNUMBER(OFFSET('Sanitation Data'!$G$11,0,10*ROW('Sanitation Data'!G162))),'Data Summary'!DG168="Yes"),OFFSET('Sanitation Data'!$G$11,0,10*ROW('Sanitation Data'!G162)),NA())</f>
        <v>#N/A</v>
      </c>
      <c r="AS168" s="205" t="e">
        <f ca="1">+IF(AND(ISNUMBER(OFFSET('Sanitation Data'!$G$12,0,10*ROW('Sanitation Data'!G162))),'Data Summary'!DH168="Yes"),OFFSET('Sanitation Data'!$G$12,0,10*ROW('Sanitation Data'!G162)),NA())</f>
        <v>#N/A</v>
      </c>
      <c r="AT168" s="205" t="e">
        <f ca="1">+IF(AND(ISNUMBER(OFFSET('Sanitation Data'!$G$13,0,10*ROW('Sanitation Data'!G162))),'Data Summary'!DI168="Yes"),OFFSET('Sanitation Data'!$G$13,0,10*ROW('Sanitation Data'!G162)),NA())</f>
        <v>#N/A</v>
      </c>
      <c r="AU168" s="205" t="e">
        <f ca="1">+IF(AND(ISNUMBER(OFFSET('Sanitation Data'!$H$5,0,10*ROW('Sanitation Data'!H162))),'Data Summary'!DJ168="Yes"),100-OFFSET('Sanitation Data'!$H$5,0,10*ROW('Sanitation Data'!H162)),NA())</f>
        <v>#N/A</v>
      </c>
      <c r="AV168" s="205" t="e">
        <f ca="1">+IF(AND(ISNUMBER(OFFSET('Sanitation Data'!$H$7,0,10*ROW('Sanitation Data'!H162))),'Data Summary'!DK168="Yes"),OFFSET('Sanitation Data'!$H$7,0,10*ROW('Sanitation Data'!H162)),NA())</f>
        <v>#N/A</v>
      </c>
      <c r="AW168" s="205" t="e">
        <f ca="1">+IF(AND(ISNUMBER(OFFSET('Sanitation Data'!$H$11,0,10*ROW('Sanitation Data'!H162))),'Data Summary'!DL168="Yes"),OFFSET('Sanitation Data'!$H$11,0,10*ROW('Sanitation Data'!H162)),NA())</f>
        <v>#N/A</v>
      </c>
      <c r="AX168" s="205" t="e">
        <f ca="1">+IF(AND(ISNUMBER(OFFSET('Sanitation Data'!$H$12,0,10*ROW('Sanitation Data'!H162))),'Data Summary'!DM168="Yes"),OFFSET('Sanitation Data'!$H$12,0,10*ROW('Sanitation Data'!H162)),NA())</f>
        <v>#N/A</v>
      </c>
      <c r="AY168" s="205" t="e">
        <f ca="1">+IF(AND(ISNUMBER(OFFSET('Sanitation Data'!$H$13,0,10*ROW('Sanitation Data'!H162))),'Data Summary'!DN168="Yes"),OFFSET('Sanitation Data'!$H$13,0,10*ROW('Sanitation Data'!H162)),NA())</f>
        <v>#N/A</v>
      </c>
      <c r="AZ168" s="206" t="e">
        <f ca="1">+IF(AND(ISNUMBER(OFFSET('Hygiene Data'!$C$6,0,10*ROW('Hygiene Data'!C162))),'Data Summary'!DO168="Yes"),OFFSET('Hygiene Data'!$C$6,0,10*ROW('Hygiene Data'!C162)),NA())</f>
        <v>#N/A</v>
      </c>
      <c r="BA168" s="206" t="e">
        <f ca="1">+IF(AND(ISNUMBER(OFFSET('Hygiene Data'!$C$8,0,10*ROW('Hygiene Data'!C162))),'Data Summary'!DP168="Yes"),OFFSET('Hygiene Data'!$C$8,0,10*ROW('Hygiene Data'!C162)),NA())</f>
        <v>#N/A</v>
      </c>
      <c r="BB168" s="206" t="e">
        <f ca="1">+IF(AND(ISNUMBER(OFFSET('Hygiene Data'!$C$10,0,10*ROW('Hygiene Data'!C162))),'Data Summary'!DQ168="Yes"),OFFSET('Hygiene Data'!$C$10,0,10*ROW('Hygiene Data'!C162)),NA())</f>
        <v>#N/A</v>
      </c>
      <c r="BC168" s="206" t="e">
        <f ca="1">+IF(AND(ISNUMBER(OFFSET('Hygiene Data'!$D$6,0,10*ROW('Hygiene Data'!D162))),'Data Summary'!DR168="Yes"),OFFSET('Hygiene Data'!$D$6,0,10*ROW('Hygiene Data'!D162)),NA())</f>
        <v>#N/A</v>
      </c>
      <c r="BD168" s="206" t="e">
        <f ca="1">+IF(AND(ISNUMBER(OFFSET('Hygiene Data'!$D$8,0,10*ROW('Hygiene Data'!D162))),'Data Summary'!DS168="Yes"),OFFSET('Hygiene Data'!$D$8,0,10*ROW('Hygiene Data'!D162)),NA())</f>
        <v>#N/A</v>
      </c>
      <c r="BE168" s="206" t="e">
        <f ca="1">+IF(AND(ISNUMBER(OFFSET('Hygiene Data'!$D$10,0,10*ROW('Hygiene Data'!D162))),'Data Summary'!DT168="Yes"),OFFSET('Hygiene Data'!$D$10,0,10*ROW('Hygiene Data'!D162)),NA())</f>
        <v>#N/A</v>
      </c>
      <c r="BF168" s="206" t="e">
        <f ca="1">+IF(AND(ISNUMBER(OFFSET('Hygiene Data'!$E$6,0,10*ROW('Hygiene Data'!E162))),'Data Summary'!DU168="Yes"),OFFSET('Hygiene Data'!$E$6,0,10*ROW('Hygiene Data'!E162)),NA())</f>
        <v>#N/A</v>
      </c>
      <c r="BG168" s="206" t="e">
        <f ca="1">+IF(AND(ISNUMBER(OFFSET('Hygiene Data'!$E$8,0,10*ROW('Hygiene Data'!E162))),'Data Summary'!DV168="Yes"),OFFSET('Hygiene Data'!$E$8,0,10*ROW('Hygiene Data'!E162)),NA())</f>
        <v>#N/A</v>
      </c>
      <c r="BH168" s="206" t="e">
        <f ca="1">+IF(AND(ISNUMBER(OFFSET('Hygiene Data'!$E$10,0,10*ROW('Hygiene Data'!E162))),'Data Summary'!DW168="Yes"),OFFSET('Hygiene Data'!$E$10,0,10*ROW('Hygiene Data'!E162)),NA())</f>
        <v>#N/A</v>
      </c>
      <c r="BI168" s="206" t="e">
        <f ca="1">+IF(AND(ISNUMBER(OFFSET('Hygiene Data'!$F$6,0,10*ROW('Hygiene Data'!F162))),'Data Summary'!DX168="Yes"),OFFSET('Hygiene Data'!$F$6,0,10*ROW('Hygiene Data'!F162)),NA())</f>
        <v>#N/A</v>
      </c>
      <c r="BJ168" s="206" t="e">
        <f ca="1">+IF(AND(ISNUMBER(OFFSET('Hygiene Data'!$F$8,0,10*ROW('Hygiene Data'!F162))),'Data Summary'!DY168="Yes"),OFFSET('Hygiene Data'!$F$8,0,10*ROW('Hygiene Data'!F162)),NA())</f>
        <v>#N/A</v>
      </c>
      <c r="BK168" s="206" t="e">
        <f ca="1">+IF(AND(ISNUMBER(OFFSET('Hygiene Data'!$F$10,0,10*ROW('Hygiene Data'!F162))),'Data Summary'!DZ168="Yes"),OFFSET('Hygiene Data'!$F$10,0,10*ROW('Hygiene Data'!F162)),NA())</f>
        <v>#N/A</v>
      </c>
      <c r="BL168" s="206" t="e">
        <f ca="1">+IF(AND(ISNUMBER(OFFSET('Hygiene Data'!$G$6,0,10*ROW('Hygiene Data'!G162))),'Data Summary'!EA168="Yes"),OFFSET('Hygiene Data'!$G$6,0,10*ROW('Hygiene Data'!G162)),NA())</f>
        <v>#N/A</v>
      </c>
      <c r="BM168" s="206" t="e">
        <f ca="1">+IF(AND(ISNUMBER(OFFSET('Hygiene Data'!$G$8,0,10*ROW('Hygiene Data'!G162))),'Data Summary'!EB168="Yes"),OFFSET('Hygiene Data'!$G$8,0,10*ROW('Hygiene Data'!G162)),NA())</f>
        <v>#N/A</v>
      </c>
      <c r="BN168" s="206" t="e">
        <f ca="1">+IF(AND(ISNUMBER(OFFSET('Hygiene Data'!$G$10,0,10*ROW('Hygiene Data'!G162))),'Data Summary'!EC168="Yes"),OFFSET('Hygiene Data'!$G$10,0,10*ROW('Hygiene Data'!G162)),NA())</f>
        <v>#N/A</v>
      </c>
      <c r="BO168" s="206" t="e">
        <f ca="1">+IF(AND(ISNUMBER(OFFSET('Hygiene Data'!$H$6,0,10*ROW('Hygiene Data'!H162))),'Data Summary'!ED168="Yes"),OFFSET('Hygiene Data'!$H$6,0,10*ROW('Hygiene Data'!H162)),NA())</f>
        <v>#N/A</v>
      </c>
      <c r="BP168" s="206" t="e">
        <f ca="1">+IF(AND(ISNUMBER(OFFSET('Hygiene Data'!$H$8,0,10*ROW('Hygiene Data'!H162))),'Data Summary'!EE168="Yes"),OFFSET('Hygiene Data'!$H$8,0,10*ROW('Hygiene Data'!H162)),NA())</f>
        <v>#N/A</v>
      </c>
      <c r="BQ168" s="206" t="e">
        <f ca="1">+IF(AND(ISNUMBER(OFFSET('Hygiene Data'!$H$10,0,10*ROW('Hygiene Data'!H162))),'Data Summary'!EF168="Yes"),OFFSET('Hygiene Data'!$H$10,0,10*ROW('Hygiene Data'!H162)),NA())</f>
        <v>#N/A</v>
      </c>
    </row>
    <row r="169" spans="1:69" x14ac:dyDescent="0.25">
      <c r="A169" s="59" t="e">
        <f ca="1">+IF(OFFSET('Water Data'!$B$1,0,10*ROW('Water Data'!B163))="",NA(),OFFSET('Water Data'!$B$1,0,10*ROW('Water Data'!B163)))</f>
        <v>#N/A</v>
      </c>
      <c r="B169" s="59" t="e">
        <f ca="1">+IF(OFFSET('Water Data'!$A$3,0,10*ROW('Water Data'!A166))="",NA(),OFFSET('Water Data'!$A$3,0,10*ROW('Water Data'!A166)))</f>
        <v>#N/A</v>
      </c>
      <c r="C169" s="59" t="e">
        <f ca="1">+IF(OFFSET('Water Data'!$C$3,0,10*ROW('Water Data'!C166))="",NA(),OFFSET('Water Data'!$C$3,0,10*ROW('Water Data'!C166)))</f>
        <v>#N/A</v>
      </c>
      <c r="D169" s="433" t="e">
        <f ca="1">+IF(AND(ISNUMBER(OFFSET('Water Data'!$C$5,0,10*ROW('Water Data'!C163))),'Data Summary'!BS169="Yes"),100-OFFSET('Water Data'!$C$5,0,10*ROW('Water Data'!C163)),NA())</f>
        <v>#N/A</v>
      </c>
      <c r="E169" s="433" t="e">
        <f ca="1">+IF(AND(ISNUMBER(OFFSET('Water Data'!$C$7,0,10*ROW('Water Data'!C163))),'Data Summary'!BT169="Yes"),OFFSET('Water Data'!$C$7,0,10*ROW('Water Data'!C163)),NA())</f>
        <v>#N/A</v>
      </c>
      <c r="F169" s="433" t="e">
        <f ca="1">+IF(AND(ISNUMBER(OFFSET('Water Data'!$C$10,0,10*ROW('Water Data'!C163))),'Data Summary'!BU169="Yes"),OFFSET('Water Data'!$C$10,0,10*ROW('Water Data'!C163)),NA())</f>
        <v>#N/A</v>
      </c>
      <c r="G169" s="433" t="e">
        <f ca="1">+IF(AND(ISNUMBER(OFFSET('Water Data'!$D$5,0,10*ROW('Water Data'!D163))),'Data Summary'!BV169="Yes"),100-OFFSET('Water Data'!$D$5,0,10*ROW('Water Data'!D163)),NA())</f>
        <v>#N/A</v>
      </c>
      <c r="H169" s="433" t="e">
        <f ca="1">+IF(AND(ISNUMBER(OFFSET('Water Data'!$D$7,0,10*ROW('Water Data'!D163))),'Data Summary'!BW169="Yes"),OFFSET('Water Data'!$D$7,0,10*ROW('Water Data'!D163)),NA())</f>
        <v>#N/A</v>
      </c>
      <c r="I169" s="433" t="e">
        <f ca="1">+IF(AND(ISNUMBER(OFFSET('Water Data'!$D$10,0,10*ROW('Water Data'!D163))),'Data Summary'!BX169="Yes"),OFFSET('Water Data'!$D$10,0,10*ROW('Water Data'!D163)),NA())</f>
        <v>#N/A</v>
      </c>
      <c r="J169" s="433" t="e">
        <f ca="1">+IF(AND(ISNUMBER(OFFSET('Water Data'!$E$5,0,10*ROW('Water Data'!E163))),'Data Summary'!BY169="Yes"),100-OFFSET('Water Data'!$E$5,0,10*ROW('Water Data'!E163)),NA())</f>
        <v>#N/A</v>
      </c>
      <c r="K169" s="433" t="e">
        <f ca="1">+IF(AND(ISNUMBER(OFFSET('Water Data'!$E$7,0,10*ROW('Water Data'!E163))),'Data Summary'!BZ169="Yes"),OFFSET('Water Data'!$E$7,0,10*ROW('Water Data'!E163)),NA())</f>
        <v>#N/A</v>
      </c>
      <c r="L169" s="433" t="e">
        <f ca="1">+IF(AND(ISNUMBER(OFFSET('Water Data'!$E$10,0,10*ROW('Water Data'!E163))),'Data Summary'!CA169="Yes"),OFFSET('Water Data'!$E$10,0,10*ROW('Water Data'!E163)),NA())</f>
        <v>#N/A</v>
      </c>
      <c r="M169" s="433" t="e">
        <f ca="1">+IF(AND(ISNUMBER(OFFSET('Water Data'!$F$5,0,10*ROW('Water Data'!F163))),'Data Summary'!CB169="Yes"),100-OFFSET('Water Data'!$F$5,0,10*ROW('Water Data'!F163)),NA())</f>
        <v>#N/A</v>
      </c>
      <c r="N169" s="433" t="e">
        <f ca="1">+IF(AND(ISNUMBER(OFFSET('Water Data'!$F$7,0,10*ROW('Water Data'!F163))),'Data Summary'!CC169="Yes"),OFFSET('Water Data'!$F$7,0,10*ROW('Water Data'!F163)),NA())</f>
        <v>#N/A</v>
      </c>
      <c r="O169" s="433" t="e">
        <f ca="1">+IF(AND(ISNUMBER(OFFSET('Water Data'!$F$10,0,10*ROW('Water Data'!F163))),'Data Summary'!CD169="Yes"),OFFSET('Water Data'!$F$10,0,10*ROW('Water Data'!F163)),NA())</f>
        <v>#N/A</v>
      </c>
      <c r="P169" s="433" t="e">
        <f ca="1">+IF(AND(ISNUMBER(OFFSET('Water Data'!$G$5,0,10*ROW('Water Data'!G163))),'Data Summary'!CE169="Yes"),100-OFFSET('Water Data'!$G$5,0,10*ROW('Water Data'!G163)),NA())</f>
        <v>#N/A</v>
      </c>
      <c r="Q169" s="433" t="e">
        <f ca="1">+IF(AND(ISNUMBER(OFFSET('Water Data'!$G$7,0,10*ROW('Water Data'!G163))),'Data Summary'!CF169="Yes"),OFFSET('Water Data'!$G$7,0,10*ROW('Water Data'!G163)),NA())</f>
        <v>#N/A</v>
      </c>
      <c r="R169" s="433" t="e">
        <f ca="1">+IF(AND(ISNUMBER(OFFSET('Water Data'!$G$10,0,10*ROW('Water Data'!G163))),'Data Summary'!CG169="Yes"),OFFSET('Water Data'!$G$10,0,10*ROW('Water Data'!G163)),NA())</f>
        <v>#N/A</v>
      </c>
      <c r="S169" s="433" t="e">
        <f ca="1">+IF(AND(ISNUMBER(OFFSET('Water Data'!$H$5,0,10*ROW('Water Data'!H163))),'Data Summary'!CH169="Yes"),100-OFFSET('Water Data'!$H$5,0,10*ROW('Water Data'!H163)),NA())</f>
        <v>#N/A</v>
      </c>
      <c r="T169" s="433" t="e">
        <f ca="1">+IF(AND(ISNUMBER(OFFSET('Water Data'!$H$7,0,10*ROW('Water Data'!H163))),'Data Summary'!CI169="Yes"),OFFSET('Water Data'!$H$7,0,10*ROW('Water Data'!H163)),NA())</f>
        <v>#N/A</v>
      </c>
      <c r="U169" s="433" t="e">
        <f ca="1">+IF(AND(ISNUMBER(OFFSET('Water Data'!$H$10,0,10*ROW('Water Data'!H163))),'Data Summary'!CJ169="Yes"),OFFSET('Water Data'!$H$10,0,10*ROW('Water Data'!H163)),NA())</f>
        <v>#N/A</v>
      </c>
      <c r="V169" s="205" t="e">
        <f ca="1">+IF(AND(ISNUMBER(OFFSET('Sanitation Data'!$C$5,0,10*ROW('Sanitation Data'!C163))),'Data Summary'!CK169="Yes"),100-OFFSET('Sanitation Data'!$C$5,0,10*ROW('Sanitation Data'!C163)),NA())</f>
        <v>#N/A</v>
      </c>
      <c r="W169" s="205" t="e">
        <f ca="1">+IF(AND(ISNUMBER(OFFSET('Sanitation Data'!$C$7,0,10*ROW('Sanitation Data'!C163))),'Data Summary'!CL169="Yes"),OFFSET('Sanitation Data'!$C$7,0,10*ROW('Sanitation Data'!C163)),NA())</f>
        <v>#N/A</v>
      </c>
      <c r="X169" s="205" t="e">
        <f ca="1">+IF(AND(ISNUMBER(OFFSET('Sanitation Data'!$C$11,0,10*ROW('Sanitation Data'!C163))),'Data Summary'!CM169="Yes"),OFFSET('Sanitation Data'!$C$11,0,10*ROW('Sanitation Data'!C163)),NA())</f>
        <v>#N/A</v>
      </c>
      <c r="Y169" s="205" t="e">
        <f ca="1">+IF(AND(ISNUMBER(OFFSET('Sanitation Data'!$C$12,0,10*ROW('Sanitation Data'!C163))),'Data Summary'!CN169="Yes"),OFFSET('Sanitation Data'!$C$12,0,10*ROW('Sanitation Data'!C163)),NA())</f>
        <v>#N/A</v>
      </c>
      <c r="Z169" s="205" t="e">
        <f ca="1">+IF(AND(ISNUMBER(OFFSET('Sanitation Data'!$C$13,0,10*ROW('Sanitation Data'!C163))),'Data Summary'!CO169="Yes"),OFFSET('Sanitation Data'!$C$13,0,10*ROW('Sanitation Data'!C163)),NA())</f>
        <v>#N/A</v>
      </c>
      <c r="AA169" s="205" t="e">
        <f ca="1">+IF(AND(ISNUMBER(OFFSET('Sanitation Data'!$D$5,0,10*ROW('Sanitation Data'!D163))),'Data Summary'!CP169="Yes"),100-OFFSET('Sanitation Data'!$D$5,0,10*ROW('Sanitation Data'!D163)),NA())</f>
        <v>#N/A</v>
      </c>
      <c r="AB169" s="205" t="e">
        <f ca="1">+IF(AND(ISNUMBER(OFFSET('Sanitation Data'!$D$7,0,10*ROW('Sanitation Data'!D163))),'Data Summary'!CQ169="Yes"),OFFSET('Sanitation Data'!$D$7,0,10*ROW('Sanitation Data'!D163)),NA())</f>
        <v>#N/A</v>
      </c>
      <c r="AC169" s="205" t="e">
        <f ca="1">+IF(AND(ISNUMBER(OFFSET('Sanitation Data'!$D$11,0,10*ROW('Sanitation Data'!D163))),'Data Summary'!CR169="Yes"),OFFSET('Sanitation Data'!$D$11,0,10*ROW('Sanitation Data'!D163)),NA())</f>
        <v>#N/A</v>
      </c>
      <c r="AD169" s="205" t="e">
        <f ca="1">+IF(AND(ISNUMBER(OFFSET('Sanitation Data'!$D$12,0,10*ROW('Sanitation Data'!D163))),'Data Summary'!CS169="Yes"),OFFSET('Sanitation Data'!$D$12,0,10*ROW('Sanitation Data'!D163)),NA())</f>
        <v>#N/A</v>
      </c>
      <c r="AE169" s="205" t="e">
        <f ca="1">+IF(AND(ISNUMBER(OFFSET('Sanitation Data'!$D$13,0,10*ROW('Sanitation Data'!D163))),'Data Summary'!CT169="Yes"),OFFSET('Sanitation Data'!$D$13,0,10*ROW('Sanitation Data'!D163)),NA())</f>
        <v>#N/A</v>
      </c>
      <c r="AF169" s="205" t="e">
        <f ca="1">+IF(AND(ISNUMBER(OFFSET('Sanitation Data'!$E$5,0,10*ROW('Sanitation Data'!E163))),'Data Summary'!CU169="Yes"),100-OFFSET('Sanitation Data'!$E$5,0,10*ROW('Sanitation Data'!E163)),NA())</f>
        <v>#N/A</v>
      </c>
      <c r="AG169" s="205" t="e">
        <f ca="1">+IF(AND(ISNUMBER(OFFSET('Sanitation Data'!$E$7,0,10*ROW('Sanitation Data'!E163))),'Data Summary'!CV169="Yes"),OFFSET('Sanitation Data'!$E$7,0,10*ROW('Sanitation Data'!E163)),NA())</f>
        <v>#N/A</v>
      </c>
      <c r="AH169" s="205" t="e">
        <f ca="1">+IF(AND(ISNUMBER(OFFSET('Sanitation Data'!$E$11,0,10*ROW('Sanitation Data'!E163))),'Data Summary'!CW169="Yes"),OFFSET('Sanitation Data'!$E$11,0,10*ROW('Sanitation Data'!E163)),NA())</f>
        <v>#N/A</v>
      </c>
      <c r="AI169" s="205" t="e">
        <f ca="1">+IF(AND(ISNUMBER(OFFSET('Sanitation Data'!$E$12,0,10*ROW('Sanitation Data'!E163))),'Data Summary'!CX169="Yes"),OFFSET('Sanitation Data'!$E$12,0,10*ROW('Sanitation Data'!E163)),NA())</f>
        <v>#N/A</v>
      </c>
      <c r="AJ169" s="205" t="e">
        <f ca="1">+IF(AND(ISNUMBER(OFFSET('Sanitation Data'!$E$13,0,10*ROW('Sanitation Data'!E163))),'Data Summary'!CY169="Yes"),OFFSET('Sanitation Data'!$E$13,0,10*ROW('Sanitation Data'!E163)),NA())</f>
        <v>#N/A</v>
      </c>
      <c r="AK169" s="205" t="e">
        <f ca="1">+IF(AND(ISNUMBER(OFFSET('Sanitation Data'!$F$5,0,10*ROW('Sanitation Data'!F163))),'Data Summary'!CZ169="Yes"),100-OFFSET('Sanitation Data'!$F$5,0,10*ROW('Sanitation Data'!F163)),NA())</f>
        <v>#N/A</v>
      </c>
      <c r="AL169" s="205" t="e">
        <f ca="1">+IF(AND(ISNUMBER(OFFSET('Sanitation Data'!$F$7,0,10*ROW('Sanitation Data'!F163))),'Data Summary'!DA169="Yes"),OFFSET('Sanitation Data'!$F$7,0,10*ROW('Sanitation Data'!F163)),NA())</f>
        <v>#N/A</v>
      </c>
      <c r="AM169" s="205" t="e">
        <f ca="1">+IF(AND(ISNUMBER(OFFSET('Sanitation Data'!$F$11,0,10*ROW('Sanitation Data'!F163))),'Data Summary'!DB169="Yes"),OFFSET('Sanitation Data'!$F$11,0,10*ROW('Sanitation Data'!F163)),NA())</f>
        <v>#N/A</v>
      </c>
      <c r="AN169" s="205" t="e">
        <f ca="1">+IF(AND(ISNUMBER(OFFSET('Sanitation Data'!$F$12,0,10*ROW('Sanitation Data'!F163))),'Data Summary'!DC169="Yes"),OFFSET('Sanitation Data'!$F$12,0,10*ROW('Sanitation Data'!F163)),NA())</f>
        <v>#N/A</v>
      </c>
      <c r="AO169" s="205" t="e">
        <f ca="1">+IF(AND(ISNUMBER(OFFSET('Sanitation Data'!$F$13,0,10*ROW('Sanitation Data'!F163))),'Data Summary'!DD169="Yes"),OFFSET('Sanitation Data'!$F$13,0,10*ROW('Sanitation Data'!F163)),NA())</f>
        <v>#N/A</v>
      </c>
      <c r="AP169" s="205" t="e">
        <f ca="1">+IF(AND(ISNUMBER(OFFSET('Sanitation Data'!$G$5,0,10*ROW('Sanitation Data'!G163))),'Data Summary'!DE169="Yes"),100-OFFSET('Sanitation Data'!$G$5,0,10*ROW('Sanitation Data'!G163)),NA())</f>
        <v>#N/A</v>
      </c>
      <c r="AQ169" s="205" t="e">
        <f ca="1">+IF(AND(ISNUMBER(OFFSET('Sanitation Data'!$G$7,0,10*ROW('Sanitation Data'!G163))),'Data Summary'!DF169="Yes"),OFFSET('Sanitation Data'!$G$7,0,10*ROW('Sanitation Data'!G163)),NA())</f>
        <v>#N/A</v>
      </c>
      <c r="AR169" s="205" t="e">
        <f ca="1">+IF(AND(ISNUMBER(OFFSET('Sanitation Data'!$G$11,0,10*ROW('Sanitation Data'!G163))),'Data Summary'!DG169="Yes"),OFFSET('Sanitation Data'!$G$11,0,10*ROW('Sanitation Data'!G163)),NA())</f>
        <v>#N/A</v>
      </c>
      <c r="AS169" s="205" t="e">
        <f ca="1">+IF(AND(ISNUMBER(OFFSET('Sanitation Data'!$G$12,0,10*ROW('Sanitation Data'!G163))),'Data Summary'!DH169="Yes"),OFFSET('Sanitation Data'!$G$12,0,10*ROW('Sanitation Data'!G163)),NA())</f>
        <v>#N/A</v>
      </c>
      <c r="AT169" s="205" t="e">
        <f ca="1">+IF(AND(ISNUMBER(OFFSET('Sanitation Data'!$G$13,0,10*ROW('Sanitation Data'!G163))),'Data Summary'!DI169="Yes"),OFFSET('Sanitation Data'!$G$13,0,10*ROW('Sanitation Data'!G163)),NA())</f>
        <v>#N/A</v>
      </c>
      <c r="AU169" s="205" t="e">
        <f ca="1">+IF(AND(ISNUMBER(OFFSET('Sanitation Data'!$H$5,0,10*ROW('Sanitation Data'!H163))),'Data Summary'!DJ169="Yes"),100-OFFSET('Sanitation Data'!$H$5,0,10*ROW('Sanitation Data'!H163)),NA())</f>
        <v>#N/A</v>
      </c>
      <c r="AV169" s="205" t="e">
        <f ca="1">+IF(AND(ISNUMBER(OFFSET('Sanitation Data'!$H$7,0,10*ROW('Sanitation Data'!H163))),'Data Summary'!DK169="Yes"),OFFSET('Sanitation Data'!$H$7,0,10*ROW('Sanitation Data'!H163)),NA())</f>
        <v>#N/A</v>
      </c>
      <c r="AW169" s="205" t="e">
        <f ca="1">+IF(AND(ISNUMBER(OFFSET('Sanitation Data'!$H$11,0,10*ROW('Sanitation Data'!H163))),'Data Summary'!DL169="Yes"),OFFSET('Sanitation Data'!$H$11,0,10*ROW('Sanitation Data'!H163)),NA())</f>
        <v>#N/A</v>
      </c>
      <c r="AX169" s="205" t="e">
        <f ca="1">+IF(AND(ISNUMBER(OFFSET('Sanitation Data'!$H$12,0,10*ROW('Sanitation Data'!H163))),'Data Summary'!DM169="Yes"),OFFSET('Sanitation Data'!$H$12,0,10*ROW('Sanitation Data'!H163)),NA())</f>
        <v>#N/A</v>
      </c>
      <c r="AY169" s="205" t="e">
        <f ca="1">+IF(AND(ISNUMBER(OFFSET('Sanitation Data'!$H$13,0,10*ROW('Sanitation Data'!H163))),'Data Summary'!DN169="Yes"),OFFSET('Sanitation Data'!$H$13,0,10*ROW('Sanitation Data'!H163)),NA())</f>
        <v>#N/A</v>
      </c>
      <c r="AZ169" s="206" t="e">
        <f ca="1">+IF(AND(ISNUMBER(OFFSET('Hygiene Data'!$C$6,0,10*ROW('Hygiene Data'!C163))),'Data Summary'!DO169="Yes"),OFFSET('Hygiene Data'!$C$6,0,10*ROW('Hygiene Data'!C163)),NA())</f>
        <v>#N/A</v>
      </c>
      <c r="BA169" s="206" t="e">
        <f ca="1">+IF(AND(ISNUMBER(OFFSET('Hygiene Data'!$C$8,0,10*ROW('Hygiene Data'!C163))),'Data Summary'!DP169="Yes"),OFFSET('Hygiene Data'!$C$8,0,10*ROW('Hygiene Data'!C163)),NA())</f>
        <v>#N/A</v>
      </c>
      <c r="BB169" s="206" t="e">
        <f ca="1">+IF(AND(ISNUMBER(OFFSET('Hygiene Data'!$C$10,0,10*ROW('Hygiene Data'!C163))),'Data Summary'!DQ169="Yes"),OFFSET('Hygiene Data'!$C$10,0,10*ROW('Hygiene Data'!C163)),NA())</f>
        <v>#N/A</v>
      </c>
      <c r="BC169" s="206" t="e">
        <f ca="1">+IF(AND(ISNUMBER(OFFSET('Hygiene Data'!$D$6,0,10*ROW('Hygiene Data'!D163))),'Data Summary'!DR169="Yes"),OFFSET('Hygiene Data'!$D$6,0,10*ROW('Hygiene Data'!D163)),NA())</f>
        <v>#N/A</v>
      </c>
      <c r="BD169" s="206" t="e">
        <f ca="1">+IF(AND(ISNUMBER(OFFSET('Hygiene Data'!$D$8,0,10*ROW('Hygiene Data'!D163))),'Data Summary'!DS169="Yes"),OFFSET('Hygiene Data'!$D$8,0,10*ROW('Hygiene Data'!D163)),NA())</f>
        <v>#N/A</v>
      </c>
      <c r="BE169" s="206" t="e">
        <f ca="1">+IF(AND(ISNUMBER(OFFSET('Hygiene Data'!$D$10,0,10*ROW('Hygiene Data'!D163))),'Data Summary'!DT169="Yes"),OFFSET('Hygiene Data'!$D$10,0,10*ROW('Hygiene Data'!D163)),NA())</f>
        <v>#N/A</v>
      </c>
      <c r="BF169" s="206" t="e">
        <f ca="1">+IF(AND(ISNUMBER(OFFSET('Hygiene Data'!$E$6,0,10*ROW('Hygiene Data'!E163))),'Data Summary'!DU169="Yes"),OFFSET('Hygiene Data'!$E$6,0,10*ROW('Hygiene Data'!E163)),NA())</f>
        <v>#N/A</v>
      </c>
      <c r="BG169" s="206" t="e">
        <f ca="1">+IF(AND(ISNUMBER(OFFSET('Hygiene Data'!$E$8,0,10*ROW('Hygiene Data'!E163))),'Data Summary'!DV169="Yes"),OFFSET('Hygiene Data'!$E$8,0,10*ROW('Hygiene Data'!E163)),NA())</f>
        <v>#N/A</v>
      </c>
      <c r="BH169" s="206" t="e">
        <f ca="1">+IF(AND(ISNUMBER(OFFSET('Hygiene Data'!$E$10,0,10*ROW('Hygiene Data'!E163))),'Data Summary'!DW169="Yes"),OFFSET('Hygiene Data'!$E$10,0,10*ROW('Hygiene Data'!E163)),NA())</f>
        <v>#N/A</v>
      </c>
      <c r="BI169" s="206" t="e">
        <f ca="1">+IF(AND(ISNUMBER(OFFSET('Hygiene Data'!$F$6,0,10*ROW('Hygiene Data'!F163))),'Data Summary'!DX169="Yes"),OFFSET('Hygiene Data'!$F$6,0,10*ROW('Hygiene Data'!F163)),NA())</f>
        <v>#N/A</v>
      </c>
      <c r="BJ169" s="206" t="e">
        <f ca="1">+IF(AND(ISNUMBER(OFFSET('Hygiene Data'!$F$8,0,10*ROW('Hygiene Data'!F163))),'Data Summary'!DY169="Yes"),OFFSET('Hygiene Data'!$F$8,0,10*ROW('Hygiene Data'!F163)),NA())</f>
        <v>#N/A</v>
      </c>
      <c r="BK169" s="206" t="e">
        <f ca="1">+IF(AND(ISNUMBER(OFFSET('Hygiene Data'!$F$10,0,10*ROW('Hygiene Data'!F163))),'Data Summary'!DZ169="Yes"),OFFSET('Hygiene Data'!$F$10,0,10*ROW('Hygiene Data'!F163)),NA())</f>
        <v>#N/A</v>
      </c>
      <c r="BL169" s="206" t="e">
        <f ca="1">+IF(AND(ISNUMBER(OFFSET('Hygiene Data'!$G$6,0,10*ROW('Hygiene Data'!G163))),'Data Summary'!EA169="Yes"),OFFSET('Hygiene Data'!$G$6,0,10*ROW('Hygiene Data'!G163)),NA())</f>
        <v>#N/A</v>
      </c>
      <c r="BM169" s="206" t="e">
        <f ca="1">+IF(AND(ISNUMBER(OFFSET('Hygiene Data'!$G$8,0,10*ROW('Hygiene Data'!G163))),'Data Summary'!EB169="Yes"),OFFSET('Hygiene Data'!$G$8,0,10*ROW('Hygiene Data'!G163)),NA())</f>
        <v>#N/A</v>
      </c>
      <c r="BN169" s="206" t="e">
        <f ca="1">+IF(AND(ISNUMBER(OFFSET('Hygiene Data'!$G$10,0,10*ROW('Hygiene Data'!G163))),'Data Summary'!EC169="Yes"),OFFSET('Hygiene Data'!$G$10,0,10*ROW('Hygiene Data'!G163)),NA())</f>
        <v>#N/A</v>
      </c>
      <c r="BO169" s="206" t="e">
        <f ca="1">+IF(AND(ISNUMBER(OFFSET('Hygiene Data'!$H$6,0,10*ROW('Hygiene Data'!H163))),'Data Summary'!ED169="Yes"),OFFSET('Hygiene Data'!$H$6,0,10*ROW('Hygiene Data'!H163)),NA())</f>
        <v>#N/A</v>
      </c>
      <c r="BP169" s="206" t="e">
        <f ca="1">+IF(AND(ISNUMBER(OFFSET('Hygiene Data'!$H$8,0,10*ROW('Hygiene Data'!H163))),'Data Summary'!EE169="Yes"),OFFSET('Hygiene Data'!$H$8,0,10*ROW('Hygiene Data'!H163)),NA())</f>
        <v>#N/A</v>
      </c>
      <c r="BQ169" s="206" t="e">
        <f ca="1">+IF(AND(ISNUMBER(OFFSET('Hygiene Data'!$H$10,0,10*ROW('Hygiene Data'!H163))),'Data Summary'!EF169="Yes"),OFFSET('Hygiene Data'!$H$10,0,10*ROW('Hygiene Data'!H163)),NA())</f>
        <v>#N/A</v>
      </c>
    </row>
    <row r="170" spans="1:69" x14ac:dyDescent="0.25">
      <c r="A170" s="59" t="e">
        <f ca="1">+IF(OFFSET('Water Data'!$B$1,0,10*ROW('Water Data'!B164))="",NA(),OFFSET('Water Data'!$B$1,0,10*ROW('Water Data'!B164)))</f>
        <v>#N/A</v>
      </c>
      <c r="B170" s="59" t="e">
        <f ca="1">+IF(OFFSET('Water Data'!$A$3,0,10*ROW('Water Data'!A167))="",NA(),OFFSET('Water Data'!$A$3,0,10*ROW('Water Data'!A167)))</f>
        <v>#N/A</v>
      </c>
      <c r="C170" s="59" t="e">
        <f ca="1">+IF(OFFSET('Water Data'!$C$3,0,10*ROW('Water Data'!C167))="",NA(),OFFSET('Water Data'!$C$3,0,10*ROW('Water Data'!C167)))</f>
        <v>#N/A</v>
      </c>
      <c r="D170" s="433" t="e">
        <f ca="1">+IF(AND(ISNUMBER(OFFSET('Water Data'!$C$5,0,10*ROW('Water Data'!C164))),'Data Summary'!BS170="Yes"),100-OFFSET('Water Data'!$C$5,0,10*ROW('Water Data'!C164)),NA())</f>
        <v>#N/A</v>
      </c>
      <c r="E170" s="433" t="e">
        <f ca="1">+IF(AND(ISNUMBER(OFFSET('Water Data'!$C$7,0,10*ROW('Water Data'!C164))),'Data Summary'!BT170="Yes"),OFFSET('Water Data'!$C$7,0,10*ROW('Water Data'!C164)),NA())</f>
        <v>#N/A</v>
      </c>
      <c r="F170" s="433" t="e">
        <f ca="1">+IF(AND(ISNUMBER(OFFSET('Water Data'!$C$10,0,10*ROW('Water Data'!C164))),'Data Summary'!BU170="Yes"),OFFSET('Water Data'!$C$10,0,10*ROW('Water Data'!C164)),NA())</f>
        <v>#N/A</v>
      </c>
      <c r="G170" s="433" t="e">
        <f ca="1">+IF(AND(ISNUMBER(OFFSET('Water Data'!$D$5,0,10*ROW('Water Data'!D164))),'Data Summary'!BV170="Yes"),100-OFFSET('Water Data'!$D$5,0,10*ROW('Water Data'!D164)),NA())</f>
        <v>#N/A</v>
      </c>
      <c r="H170" s="433" t="e">
        <f ca="1">+IF(AND(ISNUMBER(OFFSET('Water Data'!$D$7,0,10*ROW('Water Data'!D164))),'Data Summary'!BW170="Yes"),OFFSET('Water Data'!$D$7,0,10*ROW('Water Data'!D164)),NA())</f>
        <v>#N/A</v>
      </c>
      <c r="I170" s="433" t="e">
        <f ca="1">+IF(AND(ISNUMBER(OFFSET('Water Data'!$D$10,0,10*ROW('Water Data'!D164))),'Data Summary'!BX170="Yes"),OFFSET('Water Data'!$D$10,0,10*ROW('Water Data'!D164)),NA())</f>
        <v>#N/A</v>
      </c>
      <c r="J170" s="433" t="e">
        <f ca="1">+IF(AND(ISNUMBER(OFFSET('Water Data'!$E$5,0,10*ROW('Water Data'!E164))),'Data Summary'!BY170="Yes"),100-OFFSET('Water Data'!$E$5,0,10*ROW('Water Data'!E164)),NA())</f>
        <v>#N/A</v>
      </c>
      <c r="K170" s="433" t="e">
        <f ca="1">+IF(AND(ISNUMBER(OFFSET('Water Data'!$E$7,0,10*ROW('Water Data'!E164))),'Data Summary'!BZ170="Yes"),OFFSET('Water Data'!$E$7,0,10*ROW('Water Data'!E164)),NA())</f>
        <v>#N/A</v>
      </c>
      <c r="L170" s="433" t="e">
        <f ca="1">+IF(AND(ISNUMBER(OFFSET('Water Data'!$E$10,0,10*ROW('Water Data'!E164))),'Data Summary'!CA170="Yes"),OFFSET('Water Data'!$E$10,0,10*ROW('Water Data'!E164)),NA())</f>
        <v>#N/A</v>
      </c>
      <c r="M170" s="433" t="e">
        <f ca="1">+IF(AND(ISNUMBER(OFFSET('Water Data'!$F$5,0,10*ROW('Water Data'!F164))),'Data Summary'!CB170="Yes"),100-OFFSET('Water Data'!$F$5,0,10*ROW('Water Data'!F164)),NA())</f>
        <v>#N/A</v>
      </c>
      <c r="N170" s="433" t="e">
        <f ca="1">+IF(AND(ISNUMBER(OFFSET('Water Data'!$F$7,0,10*ROW('Water Data'!F164))),'Data Summary'!CC170="Yes"),OFFSET('Water Data'!$F$7,0,10*ROW('Water Data'!F164)),NA())</f>
        <v>#N/A</v>
      </c>
      <c r="O170" s="433" t="e">
        <f ca="1">+IF(AND(ISNUMBER(OFFSET('Water Data'!$F$10,0,10*ROW('Water Data'!F164))),'Data Summary'!CD170="Yes"),OFFSET('Water Data'!$F$10,0,10*ROW('Water Data'!F164)),NA())</f>
        <v>#N/A</v>
      </c>
      <c r="P170" s="433" t="e">
        <f ca="1">+IF(AND(ISNUMBER(OFFSET('Water Data'!$G$5,0,10*ROW('Water Data'!G164))),'Data Summary'!CE170="Yes"),100-OFFSET('Water Data'!$G$5,0,10*ROW('Water Data'!G164)),NA())</f>
        <v>#N/A</v>
      </c>
      <c r="Q170" s="433" t="e">
        <f ca="1">+IF(AND(ISNUMBER(OFFSET('Water Data'!$G$7,0,10*ROW('Water Data'!G164))),'Data Summary'!CF170="Yes"),OFFSET('Water Data'!$G$7,0,10*ROW('Water Data'!G164)),NA())</f>
        <v>#N/A</v>
      </c>
      <c r="R170" s="433" t="e">
        <f ca="1">+IF(AND(ISNUMBER(OFFSET('Water Data'!$G$10,0,10*ROW('Water Data'!G164))),'Data Summary'!CG170="Yes"),OFFSET('Water Data'!$G$10,0,10*ROW('Water Data'!G164)),NA())</f>
        <v>#N/A</v>
      </c>
      <c r="S170" s="433" t="e">
        <f ca="1">+IF(AND(ISNUMBER(OFFSET('Water Data'!$H$5,0,10*ROW('Water Data'!H164))),'Data Summary'!CH170="Yes"),100-OFFSET('Water Data'!$H$5,0,10*ROW('Water Data'!H164)),NA())</f>
        <v>#N/A</v>
      </c>
      <c r="T170" s="433" t="e">
        <f ca="1">+IF(AND(ISNUMBER(OFFSET('Water Data'!$H$7,0,10*ROW('Water Data'!H164))),'Data Summary'!CI170="Yes"),OFFSET('Water Data'!$H$7,0,10*ROW('Water Data'!H164)),NA())</f>
        <v>#N/A</v>
      </c>
      <c r="U170" s="433" t="e">
        <f ca="1">+IF(AND(ISNUMBER(OFFSET('Water Data'!$H$10,0,10*ROW('Water Data'!H164))),'Data Summary'!CJ170="Yes"),OFFSET('Water Data'!$H$10,0,10*ROW('Water Data'!H164)),NA())</f>
        <v>#N/A</v>
      </c>
      <c r="V170" s="205" t="e">
        <f ca="1">+IF(AND(ISNUMBER(OFFSET('Sanitation Data'!$C$5,0,10*ROW('Sanitation Data'!C164))),'Data Summary'!CK170="Yes"),100-OFFSET('Sanitation Data'!$C$5,0,10*ROW('Sanitation Data'!C164)),NA())</f>
        <v>#N/A</v>
      </c>
      <c r="W170" s="205" t="e">
        <f ca="1">+IF(AND(ISNUMBER(OFFSET('Sanitation Data'!$C$7,0,10*ROW('Sanitation Data'!C164))),'Data Summary'!CL170="Yes"),OFFSET('Sanitation Data'!$C$7,0,10*ROW('Sanitation Data'!C164)),NA())</f>
        <v>#N/A</v>
      </c>
      <c r="X170" s="205" t="e">
        <f ca="1">+IF(AND(ISNUMBER(OFFSET('Sanitation Data'!$C$11,0,10*ROW('Sanitation Data'!C164))),'Data Summary'!CM170="Yes"),OFFSET('Sanitation Data'!$C$11,0,10*ROW('Sanitation Data'!C164)),NA())</f>
        <v>#N/A</v>
      </c>
      <c r="Y170" s="205" t="e">
        <f ca="1">+IF(AND(ISNUMBER(OFFSET('Sanitation Data'!$C$12,0,10*ROW('Sanitation Data'!C164))),'Data Summary'!CN170="Yes"),OFFSET('Sanitation Data'!$C$12,0,10*ROW('Sanitation Data'!C164)),NA())</f>
        <v>#N/A</v>
      </c>
      <c r="Z170" s="205" t="e">
        <f ca="1">+IF(AND(ISNUMBER(OFFSET('Sanitation Data'!$C$13,0,10*ROW('Sanitation Data'!C164))),'Data Summary'!CO170="Yes"),OFFSET('Sanitation Data'!$C$13,0,10*ROW('Sanitation Data'!C164)),NA())</f>
        <v>#N/A</v>
      </c>
      <c r="AA170" s="205" t="e">
        <f ca="1">+IF(AND(ISNUMBER(OFFSET('Sanitation Data'!$D$5,0,10*ROW('Sanitation Data'!D164))),'Data Summary'!CP170="Yes"),100-OFFSET('Sanitation Data'!$D$5,0,10*ROW('Sanitation Data'!D164)),NA())</f>
        <v>#N/A</v>
      </c>
      <c r="AB170" s="205" t="e">
        <f ca="1">+IF(AND(ISNUMBER(OFFSET('Sanitation Data'!$D$7,0,10*ROW('Sanitation Data'!D164))),'Data Summary'!CQ170="Yes"),OFFSET('Sanitation Data'!$D$7,0,10*ROW('Sanitation Data'!D164)),NA())</f>
        <v>#N/A</v>
      </c>
      <c r="AC170" s="205" t="e">
        <f ca="1">+IF(AND(ISNUMBER(OFFSET('Sanitation Data'!$D$11,0,10*ROW('Sanitation Data'!D164))),'Data Summary'!CR170="Yes"),OFFSET('Sanitation Data'!$D$11,0,10*ROW('Sanitation Data'!D164)),NA())</f>
        <v>#N/A</v>
      </c>
      <c r="AD170" s="205" t="e">
        <f ca="1">+IF(AND(ISNUMBER(OFFSET('Sanitation Data'!$D$12,0,10*ROW('Sanitation Data'!D164))),'Data Summary'!CS170="Yes"),OFFSET('Sanitation Data'!$D$12,0,10*ROW('Sanitation Data'!D164)),NA())</f>
        <v>#N/A</v>
      </c>
      <c r="AE170" s="205" t="e">
        <f ca="1">+IF(AND(ISNUMBER(OFFSET('Sanitation Data'!$D$13,0,10*ROW('Sanitation Data'!D164))),'Data Summary'!CT170="Yes"),OFFSET('Sanitation Data'!$D$13,0,10*ROW('Sanitation Data'!D164)),NA())</f>
        <v>#N/A</v>
      </c>
      <c r="AF170" s="205" t="e">
        <f ca="1">+IF(AND(ISNUMBER(OFFSET('Sanitation Data'!$E$5,0,10*ROW('Sanitation Data'!E164))),'Data Summary'!CU170="Yes"),100-OFFSET('Sanitation Data'!$E$5,0,10*ROW('Sanitation Data'!E164)),NA())</f>
        <v>#N/A</v>
      </c>
      <c r="AG170" s="205" t="e">
        <f ca="1">+IF(AND(ISNUMBER(OFFSET('Sanitation Data'!$E$7,0,10*ROW('Sanitation Data'!E164))),'Data Summary'!CV170="Yes"),OFFSET('Sanitation Data'!$E$7,0,10*ROW('Sanitation Data'!E164)),NA())</f>
        <v>#N/A</v>
      </c>
      <c r="AH170" s="205" t="e">
        <f ca="1">+IF(AND(ISNUMBER(OFFSET('Sanitation Data'!$E$11,0,10*ROW('Sanitation Data'!E164))),'Data Summary'!CW170="Yes"),OFFSET('Sanitation Data'!$E$11,0,10*ROW('Sanitation Data'!E164)),NA())</f>
        <v>#N/A</v>
      </c>
      <c r="AI170" s="205" t="e">
        <f ca="1">+IF(AND(ISNUMBER(OFFSET('Sanitation Data'!$E$12,0,10*ROW('Sanitation Data'!E164))),'Data Summary'!CX170="Yes"),OFFSET('Sanitation Data'!$E$12,0,10*ROW('Sanitation Data'!E164)),NA())</f>
        <v>#N/A</v>
      </c>
      <c r="AJ170" s="205" t="e">
        <f ca="1">+IF(AND(ISNUMBER(OFFSET('Sanitation Data'!$E$13,0,10*ROW('Sanitation Data'!E164))),'Data Summary'!CY170="Yes"),OFFSET('Sanitation Data'!$E$13,0,10*ROW('Sanitation Data'!E164)),NA())</f>
        <v>#N/A</v>
      </c>
      <c r="AK170" s="205" t="e">
        <f ca="1">+IF(AND(ISNUMBER(OFFSET('Sanitation Data'!$F$5,0,10*ROW('Sanitation Data'!F164))),'Data Summary'!CZ170="Yes"),100-OFFSET('Sanitation Data'!$F$5,0,10*ROW('Sanitation Data'!F164)),NA())</f>
        <v>#N/A</v>
      </c>
      <c r="AL170" s="205" t="e">
        <f ca="1">+IF(AND(ISNUMBER(OFFSET('Sanitation Data'!$F$7,0,10*ROW('Sanitation Data'!F164))),'Data Summary'!DA170="Yes"),OFFSET('Sanitation Data'!$F$7,0,10*ROW('Sanitation Data'!F164)),NA())</f>
        <v>#N/A</v>
      </c>
      <c r="AM170" s="205" t="e">
        <f ca="1">+IF(AND(ISNUMBER(OFFSET('Sanitation Data'!$F$11,0,10*ROW('Sanitation Data'!F164))),'Data Summary'!DB170="Yes"),OFFSET('Sanitation Data'!$F$11,0,10*ROW('Sanitation Data'!F164)),NA())</f>
        <v>#N/A</v>
      </c>
      <c r="AN170" s="205" t="e">
        <f ca="1">+IF(AND(ISNUMBER(OFFSET('Sanitation Data'!$F$12,0,10*ROW('Sanitation Data'!F164))),'Data Summary'!DC170="Yes"),OFFSET('Sanitation Data'!$F$12,0,10*ROW('Sanitation Data'!F164)),NA())</f>
        <v>#N/A</v>
      </c>
      <c r="AO170" s="205" t="e">
        <f ca="1">+IF(AND(ISNUMBER(OFFSET('Sanitation Data'!$F$13,0,10*ROW('Sanitation Data'!F164))),'Data Summary'!DD170="Yes"),OFFSET('Sanitation Data'!$F$13,0,10*ROW('Sanitation Data'!F164)),NA())</f>
        <v>#N/A</v>
      </c>
      <c r="AP170" s="205" t="e">
        <f ca="1">+IF(AND(ISNUMBER(OFFSET('Sanitation Data'!$G$5,0,10*ROW('Sanitation Data'!G164))),'Data Summary'!DE170="Yes"),100-OFFSET('Sanitation Data'!$G$5,0,10*ROW('Sanitation Data'!G164)),NA())</f>
        <v>#N/A</v>
      </c>
      <c r="AQ170" s="205" t="e">
        <f ca="1">+IF(AND(ISNUMBER(OFFSET('Sanitation Data'!$G$7,0,10*ROW('Sanitation Data'!G164))),'Data Summary'!DF170="Yes"),OFFSET('Sanitation Data'!$G$7,0,10*ROW('Sanitation Data'!G164)),NA())</f>
        <v>#N/A</v>
      </c>
      <c r="AR170" s="205" t="e">
        <f ca="1">+IF(AND(ISNUMBER(OFFSET('Sanitation Data'!$G$11,0,10*ROW('Sanitation Data'!G164))),'Data Summary'!DG170="Yes"),OFFSET('Sanitation Data'!$G$11,0,10*ROW('Sanitation Data'!G164)),NA())</f>
        <v>#N/A</v>
      </c>
      <c r="AS170" s="205" t="e">
        <f ca="1">+IF(AND(ISNUMBER(OFFSET('Sanitation Data'!$G$12,0,10*ROW('Sanitation Data'!G164))),'Data Summary'!DH170="Yes"),OFFSET('Sanitation Data'!$G$12,0,10*ROW('Sanitation Data'!G164)),NA())</f>
        <v>#N/A</v>
      </c>
      <c r="AT170" s="205" t="e">
        <f ca="1">+IF(AND(ISNUMBER(OFFSET('Sanitation Data'!$G$13,0,10*ROW('Sanitation Data'!G164))),'Data Summary'!DI170="Yes"),OFFSET('Sanitation Data'!$G$13,0,10*ROW('Sanitation Data'!G164)),NA())</f>
        <v>#N/A</v>
      </c>
      <c r="AU170" s="205" t="e">
        <f ca="1">+IF(AND(ISNUMBER(OFFSET('Sanitation Data'!$H$5,0,10*ROW('Sanitation Data'!H164))),'Data Summary'!DJ170="Yes"),100-OFFSET('Sanitation Data'!$H$5,0,10*ROW('Sanitation Data'!H164)),NA())</f>
        <v>#N/A</v>
      </c>
      <c r="AV170" s="205" t="e">
        <f ca="1">+IF(AND(ISNUMBER(OFFSET('Sanitation Data'!$H$7,0,10*ROW('Sanitation Data'!H164))),'Data Summary'!DK170="Yes"),OFFSET('Sanitation Data'!$H$7,0,10*ROW('Sanitation Data'!H164)),NA())</f>
        <v>#N/A</v>
      </c>
      <c r="AW170" s="205" t="e">
        <f ca="1">+IF(AND(ISNUMBER(OFFSET('Sanitation Data'!$H$11,0,10*ROW('Sanitation Data'!H164))),'Data Summary'!DL170="Yes"),OFFSET('Sanitation Data'!$H$11,0,10*ROW('Sanitation Data'!H164)),NA())</f>
        <v>#N/A</v>
      </c>
      <c r="AX170" s="205" t="e">
        <f ca="1">+IF(AND(ISNUMBER(OFFSET('Sanitation Data'!$H$12,0,10*ROW('Sanitation Data'!H164))),'Data Summary'!DM170="Yes"),OFFSET('Sanitation Data'!$H$12,0,10*ROW('Sanitation Data'!H164)),NA())</f>
        <v>#N/A</v>
      </c>
      <c r="AY170" s="205" t="e">
        <f ca="1">+IF(AND(ISNUMBER(OFFSET('Sanitation Data'!$H$13,0,10*ROW('Sanitation Data'!H164))),'Data Summary'!DN170="Yes"),OFFSET('Sanitation Data'!$H$13,0,10*ROW('Sanitation Data'!H164)),NA())</f>
        <v>#N/A</v>
      </c>
      <c r="AZ170" s="206" t="e">
        <f ca="1">+IF(AND(ISNUMBER(OFFSET('Hygiene Data'!$C$6,0,10*ROW('Hygiene Data'!C164))),'Data Summary'!DO170="Yes"),OFFSET('Hygiene Data'!$C$6,0,10*ROW('Hygiene Data'!C164)),NA())</f>
        <v>#N/A</v>
      </c>
      <c r="BA170" s="206" t="e">
        <f ca="1">+IF(AND(ISNUMBER(OFFSET('Hygiene Data'!$C$8,0,10*ROW('Hygiene Data'!C164))),'Data Summary'!DP170="Yes"),OFFSET('Hygiene Data'!$C$8,0,10*ROW('Hygiene Data'!C164)),NA())</f>
        <v>#N/A</v>
      </c>
      <c r="BB170" s="206" t="e">
        <f ca="1">+IF(AND(ISNUMBER(OFFSET('Hygiene Data'!$C$10,0,10*ROW('Hygiene Data'!C164))),'Data Summary'!DQ170="Yes"),OFFSET('Hygiene Data'!$C$10,0,10*ROW('Hygiene Data'!C164)),NA())</f>
        <v>#N/A</v>
      </c>
      <c r="BC170" s="206" t="e">
        <f ca="1">+IF(AND(ISNUMBER(OFFSET('Hygiene Data'!$D$6,0,10*ROW('Hygiene Data'!D164))),'Data Summary'!DR170="Yes"),OFFSET('Hygiene Data'!$D$6,0,10*ROW('Hygiene Data'!D164)),NA())</f>
        <v>#N/A</v>
      </c>
      <c r="BD170" s="206" t="e">
        <f ca="1">+IF(AND(ISNUMBER(OFFSET('Hygiene Data'!$D$8,0,10*ROW('Hygiene Data'!D164))),'Data Summary'!DS170="Yes"),OFFSET('Hygiene Data'!$D$8,0,10*ROW('Hygiene Data'!D164)),NA())</f>
        <v>#N/A</v>
      </c>
      <c r="BE170" s="206" t="e">
        <f ca="1">+IF(AND(ISNUMBER(OFFSET('Hygiene Data'!$D$10,0,10*ROW('Hygiene Data'!D164))),'Data Summary'!DT170="Yes"),OFFSET('Hygiene Data'!$D$10,0,10*ROW('Hygiene Data'!D164)),NA())</f>
        <v>#N/A</v>
      </c>
      <c r="BF170" s="206" t="e">
        <f ca="1">+IF(AND(ISNUMBER(OFFSET('Hygiene Data'!$E$6,0,10*ROW('Hygiene Data'!E164))),'Data Summary'!DU170="Yes"),OFFSET('Hygiene Data'!$E$6,0,10*ROW('Hygiene Data'!E164)),NA())</f>
        <v>#N/A</v>
      </c>
      <c r="BG170" s="206" t="e">
        <f ca="1">+IF(AND(ISNUMBER(OFFSET('Hygiene Data'!$E$8,0,10*ROW('Hygiene Data'!E164))),'Data Summary'!DV170="Yes"),OFFSET('Hygiene Data'!$E$8,0,10*ROW('Hygiene Data'!E164)),NA())</f>
        <v>#N/A</v>
      </c>
      <c r="BH170" s="206" t="e">
        <f ca="1">+IF(AND(ISNUMBER(OFFSET('Hygiene Data'!$E$10,0,10*ROW('Hygiene Data'!E164))),'Data Summary'!DW170="Yes"),OFFSET('Hygiene Data'!$E$10,0,10*ROW('Hygiene Data'!E164)),NA())</f>
        <v>#N/A</v>
      </c>
      <c r="BI170" s="206" t="e">
        <f ca="1">+IF(AND(ISNUMBER(OFFSET('Hygiene Data'!$F$6,0,10*ROW('Hygiene Data'!F164))),'Data Summary'!DX170="Yes"),OFFSET('Hygiene Data'!$F$6,0,10*ROW('Hygiene Data'!F164)),NA())</f>
        <v>#N/A</v>
      </c>
      <c r="BJ170" s="206" t="e">
        <f ca="1">+IF(AND(ISNUMBER(OFFSET('Hygiene Data'!$F$8,0,10*ROW('Hygiene Data'!F164))),'Data Summary'!DY170="Yes"),OFFSET('Hygiene Data'!$F$8,0,10*ROW('Hygiene Data'!F164)),NA())</f>
        <v>#N/A</v>
      </c>
      <c r="BK170" s="206" t="e">
        <f ca="1">+IF(AND(ISNUMBER(OFFSET('Hygiene Data'!$F$10,0,10*ROW('Hygiene Data'!F164))),'Data Summary'!DZ170="Yes"),OFFSET('Hygiene Data'!$F$10,0,10*ROW('Hygiene Data'!F164)),NA())</f>
        <v>#N/A</v>
      </c>
      <c r="BL170" s="206" t="e">
        <f ca="1">+IF(AND(ISNUMBER(OFFSET('Hygiene Data'!$G$6,0,10*ROW('Hygiene Data'!G164))),'Data Summary'!EA170="Yes"),OFFSET('Hygiene Data'!$G$6,0,10*ROW('Hygiene Data'!G164)),NA())</f>
        <v>#N/A</v>
      </c>
      <c r="BM170" s="206" t="e">
        <f ca="1">+IF(AND(ISNUMBER(OFFSET('Hygiene Data'!$G$8,0,10*ROW('Hygiene Data'!G164))),'Data Summary'!EB170="Yes"),OFFSET('Hygiene Data'!$G$8,0,10*ROW('Hygiene Data'!G164)),NA())</f>
        <v>#N/A</v>
      </c>
      <c r="BN170" s="206" t="e">
        <f ca="1">+IF(AND(ISNUMBER(OFFSET('Hygiene Data'!$G$10,0,10*ROW('Hygiene Data'!G164))),'Data Summary'!EC170="Yes"),OFFSET('Hygiene Data'!$G$10,0,10*ROW('Hygiene Data'!G164)),NA())</f>
        <v>#N/A</v>
      </c>
      <c r="BO170" s="206" t="e">
        <f ca="1">+IF(AND(ISNUMBER(OFFSET('Hygiene Data'!$H$6,0,10*ROW('Hygiene Data'!H164))),'Data Summary'!ED170="Yes"),OFFSET('Hygiene Data'!$H$6,0,10*ROW('Hygiene Data'!H164)),NA())</f>
        <v>#N/A</v>
      </c>
      <c r="BP170" s="206" t="e">
        <f ca="1">+IF(AND(ISNUMBER(OFFSET('Hygiene Data'!$H$8,0,10*ROW('Hygiene Data'!H164))),'Data Summary'!EE170="Yes"),OFFSET('Hygiene Data'!$H$8,0,10*ROW('Hygiene Data'!H164)),NA())</f>
        <v>#N/A</v>
      </c>
      <c r="BQ170" s="206" t="e">
        <f ca="1">+IF(AND(ISNUMBER(OFFSET('Hygiene Data'!$H$10,0,10*ROW('Hygiene Data'!H164))),'Data Summary'!EF170="Yes"),OFFSET('Hygiene Data'!$H$10,0,10*ROW('Hygiene Data'!H164)),NA())</f>
        <v>#N/A</v>
      </c>
    </row>
    <row r="171" spans="1:69" x14ac:dyDescent="0.25">
      <c r="A171" s="59" t="e">
        <f ca="1">+IF(OFFSET('Water Data'!$B$1,0,10*ROW('Water Data'!B165))="",NA(),OFFSET('Water Data'!$B$1,0,10*ROW('Water Data'!B165)))</f>
        <v>#N/A</v>
      </c>
      <c r="B171" s="59" t="e">
        <f ca="1">+IF(OFFSET('Water Data'!$A$3,0,10*ROW('Water Data'!A168))="",NA(),OFFSET('Water Data'!$A$3,0,10*ROW('Water Data'!A168)))</f>
        <v>#N/A</v>
      </c>
      <c r="C171" s="59" t="e">
        <f ca="1">+IF(OFFSET('Water Data'!$C$3,0,10*ROW('Water Data'!C168))="",NA(),OFFSET('Water Data'!$C$3,0,10*ROW('Water Data'!C168)))</f>
        <v>#N/A</v>
      </c>
      <c r="D171" s="433" t="e">
        <f ca="1">+IF(AND(ISNUMBER(OFFSET('Water Data'!$C$5,0,10*ROW('Water Data'!C165))),'Data Summary'!BS171="Yes"),100-OFFSET('Water Data'!$C$5,0,10*ROW('Water Data'!C165)),NA())</f>
        <v>#N/A</v>
      </c>
      <c r="E171" s="433" t="e">
        <f ca="1">+IF(AND(ISNUMBER(OFFSET('Water Data'!$C$7,0,10*ROW('Water Data'!C165))),'Data Summary'!BT171="Yes"),OFFSET('Water Data'!$C$7,0,10*ROW('Water Data'!C165)),NA())</f>
        <v>#N/A</v>
      </c>
      <c r="F171" s="433" t="e">
        <f ca="1">+IF(AND(ISNUMBER(OFFSET('Water Data'!$C$10,0,10*ROW('Water Data'!C165))),'Data Summary'!BU171="Yes"),OFFSET('Water Data'!$C$10,0,10*ROW('Water Data'!C165)),NA())</f>
        <v>#N/A</v>
      </c>
      <c r="G171" s="433" t="e">
        <f ca="1">+IF(AND(ISNUMBER(OFFSET('Water Data'!$D$5,0,10*ROW('Water Data'!D165))),'Data Summary'!BV171="Yes"),100-OFFSET('Water Data'!$D$5,0,10*ROW('Water Data'!D165)),NA())</f>
        <v>#N/A</v>
      </c>
      <c r="H171" s="433" t="e">
        <f ca="1">+IF(AND(ISNUMBER(OFFSET('Water Data'!$D$7,0,10*ROW('Water Data'!D165))),'Data Summary'!BW171="Yes"),OFFSET('Water Data'!$D$7,0,10*ROW('Water Data'!D165)),NA())</f>
        <v>#N/A</v>
      </c>
      <c r="I171" s="433" t="e">
        <f ca="1">+IF(AND(ISNUMBER(OFFSET('Water Data'!$D$10,0,10*ROW('Water Data'!D165))),'Data Summary'!BX171="Yes"),OFFSET('Water Data'!$D$10,0,10*ROW('Water Data'!D165)),NA())</f>
        <v>#N/A</v>
      </c>
      <c r="J171" s="433" t="e">
        <f ca="1">+IF(AND(ISNUMBER(OFFSET('Water Data'!$E$5,0,10*ROW('Water Data'!E165))),'Data Summary'!BY171="Yes"),100-OFFSET('Water Data'!$E$5,0,10*ROW('Water Data'!E165)),NA())</f>
        <v>#N/A</v>
      </c>
      <c r="K171" s="433" t="e">
        <f ca="1">+IF(AND(ISNUMBER(OFFSET('Water Data'!$E$7,0,10*ROW('Water Data'!E165))),'Data Summary'!BZ171="Yes"),OFFSET('Water Data'!$E$7,0,10*ROW('Water Data'!E165)),NA())</f>
        <v>#N/A</v>
      </c>
      <c r="L171" s="433" t="e">
        <f ca="1">+IF(AND(ISNUMBER(OFFSET('Water Data'!$E$10,0,10*ROW('Water Data'!E165))),'Data Summary'!CA171="Yes"),OFFSET('Water Data'!$E$10,0,10*ROW('Water Data'!E165)),NA())</f>
        <v>#N/A</v>
      </c>
      <c r="M171" s="433" t="e">
        <f ca="1">+IF(AND(ISNUMBER(OFFSET('Water Data'!$F$5,0,10*ROW('Water Data'!F165))),'Data Summary'!CB171="Yes"),100-OFFSET('Water Data'!$F$5,0,10*ROW('Water Data'!F165)),NA())</f>
        <v>#N/A</v>
      </c>
      <c r="N171" s="433" t="e">
        <f ca="1">+IF(AND(ISNUMBER(OFFSET('Water Data'!$F$7,0,10*ROW('Water Data'!F165))),'Data Summary'!CC171="Yes"),OFFSET('Water Data'!$F$7,0,10*ROW('Water Data'!F165)),NA())</f>
        <v>#N/A</v>
      </c>
      <c r="O171" s="433" t="e">
        <f ca="1">+IF(AND(ISNUMBER(OFFSET('Water Data'!$F$10,0,10*ROW('Water Data'!F165))),'Data Summary'!CD171="Yes"),OFFSET('Water Data'!$F$10,0,10*ROW('Water Data'!F165)),NA())</f>
        <v>#N/A</v>
      </c>
      <c r="P171" s="433" t="e">
        <f ca="1">+IF(AND(ISNUMBER(OFFSET('Water Data'!$G$5,0,10*ROW('Water Data'!G165))),'Data Summary'!CE171="Yes"),100-OFFSET('Water Data'!$G$5,0,10*ROW('Water Data'!G165)),NA())</f>
        <v>#N/A</v>
      </c>
      <c r="Q171" s="433" t="e">
        <f ca="1">+IF(AND(ISNUMBER(OFFSET('Water Data'!$G$7,0,10*ROW('Water Data'!G165))),'Data Summary'!CF171="Yes"),OFFSET('Water Data'!$G$7,0,10*ROW('Water Data'!G165)),NA())</f>
        <v>#N/A</v>
      </c>
      <c r="R171" s="433" t="e">
        <f ca="1">+IF(AND(ISNUMBER(OFFSET('Water Data'!$G$10,0,10*ROW('Water Data'!G165))),'Data Summary'!CG171="Yes"),OFFSET('Water Data'!$G$10,0,10*ROW('Water Data'!G165)),NA())</f>
        <v>#N/A</v>
      </c>
      <c r="S171" s="433" t="e">
        <f ca="1">+IF(AND(ISNUMBER(OFFSET('Water Data'!$H$5,0,10*ROW('Water Data'!H165))),'Data Summary'!CH171="Yes"),100-OFFSET('Water Data'!$H$5,0,10*ROW('Water Data'!H165)),NA())</f>
        <v>#N/A</v>
      </c>
      <c r="T171" s="433" t="e">
        <f ca="1">+IF(AND(ISNUMBER(OFFSET('Water Data'!$H$7,0,10*ROW('Water Data'!H165))),'Data Summary'!CI171="Yes"),OFFSET('Water Data'!$H$7,0,10*ROW('Water Data'!H165)),NA())</f>
        <v>#N/A</v>
      </c>
      <c r="U171" s="433" t="e">
        <f ca="1">+IF(AND(ISNUMBER(OFFSET('Water Data'!$H$10,0,10*ROW('Water Data'!H165))),'Data Summary'!CJ171="Yes"),OFFSET('Water Data'!$H$10,0,10*ROW('Water Data'!H165)),NA())</f>
        <v>#N/A</v>
      </c>
      <c r="V171" s="205" t="e">
        <f ca="1">+IF(AND(ISNUMBER(OFFSET('Sanitation Data'!$C$5,0,10*ROW('Sanitation Data'!C165))),'Data Summary'!CK171="Yes"),100-OFFSET('Sanitation Data'!$C$5,0,10*ROW('Sanitation Data'!C165)),NA())</f>
        <v>#N/A</v>
      </c>
      <c r="W171" s="205" t="e">
        <f ca="1">+IF(AND(ISNUMBER(OFFSET('Sanitation Data'!$C$7,0,10*ROW('Sanitation Data'!C165))),'Data Summary'!CL171="Yes"),OFFSET('Sanitation Data'!$C$7,0,10*ROW('Sanitation Data'!C165)),NA())</f>
        <v>#N/A</v>
      </c>
      <c r="X171" s="205" t="e">
        <f ca="1">+IF(AND(ISNUMBER(OFFSET('Sanitation Data'!$C$11,0,10*ROW('Sanitation Data'!C165))),'Data Summary'!CM171="Yes"),OFFSET('Sanitation Data'!$C$11,0,10*ROW('Sanitation Data'!C165)),NA())</f>
        <v>#N/A</v>
      </c>
      <c r="Y171" s="205" t="e">
        <f ca="1">+IF(AND(ISNUMBER(OFFSET('Sanitation Data'!$C$12,0,10*ROW('Sanitation Data'!C165))),'Data Summary'!CN171="Yes"),OFFSET('Sanitation Data'!$C$12,0,10*ROW('Sanitation Data'!C165)),NA())</f>
        <v>#N/A</v>
      </c>
      <c r="Z171" s="205" t="e">
        <f ca="1">+IF(AND(ISNUMBER(OFFSET('Sanitation Data'!$C$13,0,10*ROW('Sanitation Data'!C165))),'Data Summary'!CO171="Yes"),OFFSET('Sanitation Data'!$C$13,0,10*ROW('Sanitation Data'!C165)),NA())</f>
        <v>#N/A</v>
      </c>
      <c r="AA171" s="205" t="e">
        <f ca="1">+IF(AND(ISNUMBER(OFFSET('Sanitation Data'!$D$5,0,10*ROW('Sanitation Data'!D165))),'Data Summary'!CP171="Yes"),100-OFFSET('Sanitation Data'!$D$5,0,10*ROW('Sanitation Data'!D165)),NA())</f>
        <v>#N/A</v>
      </c>
      <c r="AB171" s="205" t="e">
        <f ca="1">+IF(AND(ISNUMBER(OFFSET('Sanitation Data'!$D$7,0,10*ROW('Sanitation Data'!D165))),'Data Summary'!CQ171="Yes"),OFFSET('Sanitation Data'!$D$7,0,10*ROW('Sanitation Data'!D165)),NA())</f>
        <v>#N/A</v>
      </c>
      <c r="AC171" s="205" t="e">
        <f ca="1">+IF(AND(ISNUMBER(OFFSET('Sanitation Data'!$D$11,0,10*ROW('Sanitation Data'!D165))),'Data Summary'!CR171="Yes"),OFFSET('Sanitation Data'!$D$11,0,10*ROW('Sanitation Data'!D165)),NA())</f>
        <v>#N/A</v>
      </c>
      <c r="AD171" s="205" t="e">
        <f ca="1">+IF(AND(ISNUMBER(OFFSET('Sanitation Data'!$D$12,0,10*ROW('Sanitation Data'!D165))),'Data Summary'!CS171="Yes"),OFFSET('Sanitation Data'!$D$12,0,10*ROW('Sanitation Data'!D165)),NA())</f>
        <v>#N/A</v>
      </c>
      <c r="AE171" s="205" t="e">
        <f ca="1">+IF(AND(ISNUMBER(OFFSET('Sanitation Data'!$D$13,0,10*ROW('Sanitation Data'!D165))),'Data Summary'!CT171="Yes"),OFFSET('Sanitation Data'!$D$13,0,10*ROW('Sanitation Data'!D165)),NA())</f>
        <v>#N/A</v>
      </c>
      <c r="AF171" s="205" t="e">
        <f ca="1">+IF(AND(ISNUMBER(OFFSET('Sanitation Data'!$E$5,0,10*ROW('Sanitation Data'!E165))),'Data Summary'!CU171="Yes"),100-OFFSET('Sanitation Data'!$E$5,0,10*ROW('Sanitation Data'!E165)),NA())</f>
        <v>#N/A</v>
      </c>
      <c r="AG171" s="205" t="e">
        <f ca="1">+IF(AND(ISNUMBER(OFFSET('Sanitation Data'!$E$7,0,10*ROW('Sanitation Data'!E165))),'Data Summary'!CV171="Yes"),OFFSET('Sanitation Data'!$E$7,0,10*ROW('Sanitation Data'!E165)),NA())</f>
        <v>#N/A</v>
      </c>
      <c r="AH171" s="205" t="e">
        <f ca="1">+IF(AND(ISNUMBER(OFFSET('Sanitation Data'!$E$11,0,10*ROW('Sanitation Data'!E165))),'Data Summary'!CW171="Yes"),OFFSET('Sanitation Data'!$E$11,0,10*ROW('Sanitation Data'!E165)),NA())</f>
        <v>#N/A</v>
      </c>
      <c r="AI171" s="205" t="e">
        <f ca="1">+IF(AND(ISNUMBER(OFFSET('Sanitation Data'!$E$12,0,10*ROW('Sanitation Data'!E165))),'Data Summary'!CX171="Yes"),OFFSET('Sanitation Data'!$E$12,0,10*ROW('Sanitation Data'!E165)),NA())</f>
        <v>#N/A</v>
      </c>
      <c r="AJ171" s="205" t="e">
        <f ca="1">+IF(AND(ISNUMBER(OFFSET('Sanitation Data'!$E$13,0,10*ROW('Sanitation Data'!E165))),'Data Summary'!CY171="Yes"),OFFSET('Sanitation Data'!$E$13,0,10*ROW('Sanitation Data'!E165)),NA())</f>
        <v>#N/A</v>
      </c>
      <c r="AK171" s="205" t="e">
        <f ca="1">+IF(AND(ISNUMBER(OFFSET('Sanitation Data'!$F$5,0,10*ROW('Sanitation Data'!F165))),'Data Summary'!CZ171="Yes"),100-OFFSET('Sanitation Data'!$F$5,0,10*ROW('Sanitation Data'!F165)),NA())</f>
        <v>#N/A</v>
      </c>
      <c r="AL171" s="205" t="e">
        <f ca="1">+IF(AND(ISNUMBER(OFFSET('Sanitation Data'!$F$7,0,10*ROW('Sanitation Data'!F165))),'Data Summary'!DA171="Yes"),OFFSET('Sanitation Data'!$F$7,0,10*ROW('Sanitation Data'!F165)),NA())</f>
        <v>#N/A</v>
      </c>
      <c r="AM171" s="205" t="e">
        <f ca="1">+IF(AND(ISNUMBER(OFFSET('Sanitation Data'!$F$11,0,10*ROW('Sanitation Data'!F165))),'Data Summary'!DB171="Yes"),OFFSET('Sanitation Data'!$F$11,0,10*ROW('Sanitation Data'!F165)),NA())</f>
        <v>#N/A</v>
      </c>
      <c r="AN171" s="205" t="e">
        <f ca="1">+IF(AND(ISNUMBER(OFFSET('Sanitation Data'!$F$12,0,10*ROW('Sanitation Data'!F165))),'Data Summary'!DC171="Yes"),OFFSET('Sanitation Data'!$F$12,0,10*ROW('Sanitation Data'!F165)),NA())</f>
        <v>#N/A</v>
      </c>
      <c r="AO171" s="205" t="e">
        <f ca="1">+IF(AND(ISNUMBER(OFFSET('Sanitation Data'!$F$13,0,10*ROW('Sanitation Data'!F165))),'Data Summary'!DD171="Yes"),OFFSET('Sanitation Data'!$F$13,0,10*ROW('Sanitation Data'!F165)),NA())</f>
        <v>#N/A</v>
      </c>
      <c r="AP171" s="205" t="e">
        <f ca="1">+IF(AND(ISNUMBER(OFFSET('Sanitation Data'!$G$5,0,10*ROW('Sanitation Data'!G165))),'Data Summary'!DE171="Yes"),100-OFFSET('Sanitation Data'!$G$5,0,10*ROW('Sanitation Data'!G165)),NA())</f>
        <v>#N/A</v>
      </c>
      <c r="AQ171" s="205" t="e">
        <f ca="1">+IF(AND(ISNUMBER(OFFSET('Sanitation Data'!$G$7,0,10*ROW('Sanitation Data'!G165))),'Data Summary'!DF171="Yes"),OFFSET('Sanitation Data'!$G$7,0,10*ROW('Sanitation Data'!G165)),NA())</f>
        <v>#N/A</v>
      </c>
      <c r="AR171" s="205" t="e">
        <f ca="1">+IF(AND(ISNUMBER(OFFSET('Sanitation Data'!$G$11,0,10*ROW('Sanitation Data'!G165))),'Data Summary'!DG171="Yes"),OFFSET('Sanitation Data'!$G$11,0,10*ROW('Sanitation Data'!G165)),NA())</f>
        <v>#N/A</v>
      </c>
      <c r="AS171" s="205" t="e">
        <f ca="1">+IF(AND(ISNUMBER(OFFSET('Sanitation Data'!$G$12,0,10*ROW('Sanitation Data'!G165))),'Data Summary'!DH171="Yes"),OFFSET('Sanitation Data'!$G$12,0,10*ROW('Sanitation Data'!G165)),NA())</f>
        <v>#N/A</v>
      </c>
      <c r="AT171" s="205" t="e">
        <f ca="1">+IF(AND(ISNUMBER(OFFSET('Sanitation Data'!$G$13,0,10*ROW('Sanitation Data'!G165))),'Data Summary'!DI171="Yes"),OFFSET('Sanitation Data'!$G$13,0,10*ROW('Sanitation Data'!G165)),NA())</f>
        <v>#N/A</v>
      </c>
      <c r="AU171" s="205" t="e">
        <f ca="1">+IF(AND(ISNUMBER(OFFSET('Sanitation Data'!$H$5,0,10*ROW('Sanitation Data'!H165))),'Data Summary'!DJ171="Yes"),100-OFFSET('Sanitation Data'!$H$5,0,10*ROW('Sanitation Data'!H165)),NA())</f>
        <v>#N/A</v>
      </c>
      <c r="AV171" s="205" t="e">
        <f ca="1">+IF(AND(ISNUMBER(OFFSET('Sanitation Data'!$H$7,0,10*ROW('Sanitation Data'!H165))),'Data Summary'!DK171="Yes"),OFFSET('Sanitation Data'!$H$7,0,10*ROW('Sanitation Data'!H165)),NA())</f>
        <v>#N/A</v>
      </c>
      <c r="AW171" s="205" t="e">
        <f ca="1">+IF(AND(ISNUMBER(OFFSET('Sanitation Data'!$H$11,0,10*ROW('Sanitation Data'!H165))),'Data Summary'!DL171="Yes"),OFFSET('Sanitation Data'!$H$11,0,10*ROW('Sanitation Data'!H165)),NA())</f>
        <v>#N/A</v>
      </c>
      <c r="AX171" s="205" t="e">
        <f ca="1">+IF(AND(ISNUMBER(OFFSET('Sanitation Data'!$H$12,0,10*ROW('Sanitation Data'!H165))),'Data Summary'!DM171="Yes"),OFFSET('Sanitation Data'!$H$12,0,10*ROW('Sanitation Data'!H165)),NA())</f>
        <v>#N/A</v>
      </c>
      <c r="AY171" s="205" t="e">
        <f ca="1">+IF(AND(ISNUMBER(OFFSET('Sanitation Data'!$H$13,0,10*ROW('Sanitation Data'!H165))),'Data Summary'!DN171="Yes"),OFFSET('Sanitation Data'!$H$13,0,10*ROW('Sanitation Data'!H165)),NA())</f>
        <v>#N/A</v>
      </c>
      <c r="AZ171" s="206" t="e">
        <f ca="1">+IF(AND(ISNUMBER(OFFSET('Hygiene Data'!$C$6,0,10*ROW('Hygiene Data'!C165))),'Data Summary'!DO171="Yes"),OFFSET('Hygiene Data'!$C$6,0,10*ROW('Hygiene Data'!C165)),NA())</f>
        <v>#N/A</v>
      </c>
      <c r="BA171" s="206" t="e">
        <f ca="1">+IF(AND(ISNUMBER(OFFSET('Hygiene Data'!$C$8,0,10*ROW('Hygiene Data'!C165))),'Data Summary'!DP171="Yes"),OFFSET('Hygiene Data'!$C$8,0,10*ROW('Hygiene Data'!C165)),NA())</f>
        <v>#N/A</v>
      </c>
      <c r="BB171" s="206" t="e">
        <f ca="1">+IF(AND(ISNUMBER(OFFSET('Hygiene Data'!$C$10,0,10*ROW('Hygiene Data'!C165))),'Data Summary'!DQ171="Yes"),OFFSET('Hygiene Data'!$C$10,0,10*ROW('Hygiene Data'!C165)),NA())</f>
        <v>#N/A</v>
      </c>
      <c r="BC171" s="206" t="e">
        <f ca="1">+IF(AND(ISNUMBER(OFFSET('Hygiene Data'!$D$6,0,10*ROW('Hygiene Data'!D165))),'Data Summary'!DR171="Yes"),OFFSET('Hygiene Data'!$D$6,0,10*ROW('Hygiene Data'!D165)),NA())</f>
        <v>#N/A</v>
      </c>
      <c r="BD171" s="206" t="e">
        <f ca="1">+IF(AND(ISNUMBER(OFFSET('Hygiene Data'!$D$8,0,10*ROW('Hygiene Data'!D165))),'Data Summary'!DS171="Yes"),OFFSET('Hygiene Data'!$D$8,0,10*ROW('Hygiene Data'!D165)),NA())</f>
        <v>#N/A</v>
      </c>
      <c r="BE171" s="206" t="e">
        <f ca="1">+IF(AND(ISNUMBER(OFFSET('Hygiene Data'!$D$10,0,10*ROW('Hygiene Data'!D165))),'Data Summary'!DT171="Yes"),OFFSET('Hygiene Data'!$D$10,0,10*ROW('Hygiene Data'!D165)),NA())</f>
        <v>#N/A</v>
      </c>
      <c r="BF171" s="206" t="e">
        <f ca="1">+IF(AND(ISNUMBER(OFFSET('Hygiene Data'!$E$6,0,10*ROW('Hygiene Data'!E165))),'Data Summary'!DU171="Yes"),OFFSET('Hygiene Data'!$E$6,0,10*ROW('Hygiene Data'!E165)),NA())</f>
        <v>#N/A</v>
      </c>
      <c r="BG171" s="206" t="e">
        <f ca="1">+IF(AND(ISNUMBER(OFFSET('Hygiene Data'!$E$8,0,10*ROW('Hygiene Data'!E165))),'Data Summary'!DV171="Yes"),OFFSET('Hygiene Data'!$E$8,0,10*ROW('Hygiene Data'!E165)),NA())</f>
        <v>#N/A</v>
      </c>
      <c r="BH171" s="206" t="e">
        <f ca="1">+IF(AND(ISNUMBER(OFFSET('Hygiene Data'!$E$10,0,10*ROW('Hygiene Data'!E165))),'Data Summary'!DW171="Yes"),OFFSET('Hygiene Data'!$E$10,0,10*ROW('Hygiene Data'!E165)),NA())</f>
        <v>#N/A</v>
      </c>
      <c r="BI171" s="206" t="e">
        <f ca="1">+IF(AND(ISNUMBER(OFFSET('Hygiene Data'!$F$6,0,10*ROW('Hygiene Data'!F165))),'Data Summary'!DX171="Yes"),OFFSET('Hygiene Data'!$F$6,0,10*ROW('Hygiene Data'!F165)),NA())</f>
        <v>#N/A</v>
      </c>
      <c r="BJ171" s="206" t="e">
        <f ca="1">+IF(AND(ISNUMBER(OFFSET('Hygiene Data'!$F$8,0,10*ROW('Hygiene Data'!F165))),'Data Summary'!DY171="Yes"),OFFSET('Hygiene Data'!$F$8,0,10*ROW('Hygiene Data'!F165)),NA())</f>
        <v>#N/A</v>
      </c>
      <c r="BK171" s="206" t="e">
        <f ca="1">+IF(AND(ISNUMBER(OFFSET('Hygiene Data'!$F$10,0,10*ROW('Hygiene Data'!F165))),'Data Summary'!DZ171="Yes"),OFFSET('Hygiene Data'!$F$10,0,10*ROW('Hygiene Data'!F165)),NA())</f>
        <v>#N/A</v>
      </c>
      <c r="BL171" s="206" t="e">
        <f ca="1">+IF(AND(ISNUMBER(OFFSET('Hygiene Data'!$G$6,0,10*ROW('Hygiene Data'!G165))),'Data Summary'!EA171="Yes"),OFFSET('Hygiene Data'!$G$6,0,10*ROW('Hygiene Data'!G165)),NA())</f>
        <v>#N/A</v>
      </c>
      <c r="BM171" s="206" t="e">
        <f ca="1">+IF(AND(ISNUMBER(OFFSET('Hygiene Data'!$G$8,0,10*ROW('Hygiene Data'!G165))),'Data Summary'!EB171="Yes"),OFFSET('Hygiene Data'!$G$8,0,10*ROW('Hygiene Data'!G165)),NA())</f>
        <v>#N/A</v>
      </c>
      <c r="BN171" s="206" t="e">
        <f ca="1">+IF(AND(ISNUMBER(OFFSET('Hygiene Data'!$G$10,0,10*ROW('Hygiene Data'!G165))),'Data Summary'!EC171="Yes"),OFFSET('Hygiene Data'!$G$10,0,10*ROW('Hygiene Data'!G165)),NA())</f>
        <v>#N/A</v>
      </c>
      <c r="BO171" s="206" t="e">
        <f ca="1">+IF(AND(ISNUMBER(OFFSET('Hygiene Data'!$H$6,0,10*ROW('Hygiene Data'!H165))),'Data Summary'!ED171="Yes"),OFFSET('Hygiene Data'!$H$6,0,10*ROW('Hygiene Data'!H165)),NA())</f>
        <v>#N/A</v>
      </c>
      <c r="BP171" s="206" t="e">
        <f ca="1">+IF(AND(ISNUMBER(OFFSET('Hygiene Data'!$H$8,0,10*ROW('Hygiene Data'!H165))),'Data Summary'!EE171="Yes"),OFFSET('Hygiene Data'!$H$8,0,10*ROW('Hygiene Data'!H165)),NA())</f>
        <v>#N/A</v>
      </c>
      <c r="BQ171" s="206" t="e">
        <f ca="1">+IF(AND(ISNUMBER(OFFSET('Hygiene Data'!$H$10,0,10*ROW('Hygiene Data'!H165))),'Data Summary'!EF171="Yes"),OFFSET('Hygiene Data'!$H$10,0,10*ROW('Hygiene Data'!H165)),NA())</f>
        <v>#N/A</v>
      </c>
    </row>
    <row r="172" spans="1:69" x14ac:dyDescent="0.25">
      <c r="A172" s="59" t="e">
        <f ca="1">+IF(OFFSET('Water Data'!$B$1,0,10*ROW('Water Data'!B166))="",NA(),OFFSET('Water Data'!$B$1,0,10*ROW('Water Data'!B166)))</f>
        <v>#N/A</v>
      </c>
      <c r="B172" s="59" t="e">
        <f ca="1">+IF(OFFSET('Water Data'!$A$3,0,10*ROW('Water Data'!A169))="",NA(),OFFSET('Water Data'!$A$3,0,10*ROW('Water Data'!A169)))</f>
        <v>#N/A</v>
      </c>
      <c r="C172" s="59" t="e">
        <f ca="1">+IF(OFFSET('Water Data'!$C$3,0,10*ROW('Water Data'!C169))="",NA(),OFFSET('Water Data'!$C$3,0,10*ROW('Water Data'!C169)))</f>
        <v>#N/A</v>
      </c>
      <c r="D172" s="433" t="e">
        <f ca="1">+IF(AND(ISNUMBER(OFFSET('Water Data'!$C$5,0,10*ROW('Water Data'!C166))),'Data Summary'!BS172="Yes"),100-OFFSET('Water Data'!$C$5,0,10*ROW('Water Data'!C166)),NA())</f>
        <v>#N/A</v>
      </c>
      <c r="E172" s="433" t="e">
        <f ca="1">+IF(AND(ISNUMBER(OFFSET('Water Data'!$C$7,0,10*ROW('Water Data'!C166))),'Data Summary'!BT172="Yes"),OFFSET('Water Data'!$C$7,0,10*ROW('Water Data'!C166)),NA())</f>
        <v>#N/A</v>
      </c>
      <c r="F172" s="433" t="e">
        <f ca="1">+IF(AND(ISNUMBER(OFFSET('Water Data'!$C$10,0,10*ROW('Water Data'!C166))),'Data Summary'!BU172="Yes"),OFFSET('Water Data'!$C$10,0,10*ROW('Water Data'!C166)),NA())</f>
        <v>#N/A</v>
      </c>
      <c r="G172" s="433" t="e">
        <f ca="1">+IF(AND(ISNUMBER(OFFSET('Water Data'!$D$5,0,10*ROW('Water Data'!D166))),'Data Summary'!BV172="Yes"),100-OFFSET('Water Data'!$D$5,0,10*ROW('Water Data'!D166)),NA())</f>
        <v>#N/A</v>
      </c>
      <c r="H172" s="433" t="e">
        <f ca="1">+IF(AND(ISNUMBER(OFFSET('Water Data'!$D$7,0,10*ROW('Water Data'!D166))),'Data Summary'!BW172="Yes"),OFFSET('Water Data'!$D$7,0,10*ROW('Water Data'!D166)),NA())</f>
        <v>#N/A</v>
      </c>
      <c r="I172" s="433" t="e">
        <f ca="1">+IF(AND(ISNUMBER(OFFSET('Water Data'!$D$10,0,10*ROW('Water Data'!D166))),'Data Summary'!BX172="Yes"),OFFSET('Water Data'!$D$10,0,10*ROW('Water Data'!D166)),NA())</f>
        <v>#N/A</v>
      </c>
      <c r="J172" s="433" t="e">
        <f ca="1">+IF(AND(ISNUMBER(OFFSET('Water Data'!$E$5,0,10*ROW('Water Data'!E166))),'Data Summary'!BY172="Yes"),100-OFFSET('Water Data'!$E$5,0,10*ROW('Water Data'!E166)),NA())</f>
        <v>#N/A</v>
      </c>
      <c r="K172" s="433" t="e">
        <f ca="1">+IF(AND(ISNUMBER(OFFSET('Water Data'!$E$7,0,10*ROW('Water Data'!E166))),'Data Summary'!BZ172="Yes"),OFFSET('Water Data'!$E$7,0,10*ROW('Water Data'!E166)),NA())</f>
        <v>#N/A</v>
      </c>
      <c r="L172" s="433" t="e">
        <f ca="1">+IF(AND(ISNUMBER(OFFSET('Water Data'!$E$10,0,10*ROW('Water Data'!E166))),'Data Summary'!CA172="Yes"),OFFSET('Water Data'!$E$10,0,10*ROW('Water Data'!E166)),NA())</f>
        <v>#N/A</v>
      </c>
      <c r="M172" s="433" t="e">
        <f ca="1">+IF(AND(ISNUMBER(OFFSET('Water Data'!$F$5,0,10*ROW('Water Data'!F166))),'Data Summary'!CB172="Yes"),100-OFFSET('Water Data'!$F$5,0,10*ROW('Water Data'!F166)),NA())</f>
        <v>#N/A</v>
      </c>
      <c r="N172" s="433" t="e">
        <f ca="1">+IF(AND(ISNUMBER(OFFSET('Water Data'!$F$7,0,10*ROW('Water Data'!F166))),'Data Summary'!CC172="Yes"),OFFSET('Water Data'!$F$7,0,10*ROW('Water Data'!F166)),NA())</f>
        <v>#N/A</v>
      </c>
      <c r="O172" s="433" t="e">
        <f ca="1">+IF(AND(ISNUMBER(OFFSET('Water Data'!$F$10,0,10*ROW('Water Data'!F166))),'Data Summary'!CD172="Yes"),OFFSET('Water Data'!$F$10,0,10*ROW('Water Data'!F166)),NA())</f>
        <v>#N/A</v>
      </c>
      <c r="P172" s="433" t="e">
        <f ca="1">+IF(AND(ISNUMBER(OFFSET('Water Data'!$G$5,0,10*ROW('Water Data'!G166))),'Data Summary'!CE172="Yes"),100-OFFSET('Water Data'!$G$5,0,10*ROW('Water Data'!G166)),NA())</f>
        <v>#N/A</v>
      </c>
      <c r="Q172" s="433" t="e">
        <f ca="1">+IF(AND(ISNUMBER(OFFSET('Water Data'!$G$7,0,10*ROW('Water Data'!G166))),'Data Summary'!CF172="Yes"),OFFSET('Water Data'!$G$7,0,10*ROW('Water Data'!G166)),NA())</f>
        <v>#N/A</v>
      </c>
      <c r="R172" s="433" t="e">
        <f ca="1">+IF(AND(ISNUMBER(OFFSET('Water Data'!$G$10,0,10*ROW('Water Data'!G166))),'Data Summary'!CG172="Yes"),OFFSET('Water Data'!$G$10,0,10*ROW('Water Data'!G166)),NA())</f>
        <v>#N/A</v>
      </c>
      <c r="S172" s="433" t="e">
        <f ca="1">+IF(AND(ISNUMBER(OFFSET('Water Data'!$H$5,0,10*ROW('Water Data'!H166))),'Data Summary'!CH172="Yes"),100-OFFSET('Water Data'!$H$5,0,10*ROW('Water Data'!H166)),NA())</f>
        <v>#N/A</v>
      </c>
      <c r="T172" s="433" t="e">
        <f ca="1">+IF(AND(ISNUMBER(OFFSET('Water Data'!$H$7,0,10*ROW('Water Data'!H166))),'Data Summary'!CI172="Yes"),OFFSET('Water Data'!$H$7,0,10*ROW('Water Data'!H166)),NA())</f>
        <v>#N/A</v>
      </c>
      <c r="U172" s="433" t="e">
        <f ca="1">+IF(AND(ISNUMBER(OFFSET('Water Data'!$H$10,0,10*ROW('Water Data'!H166))),'Data Summary'!CJ172="Yes"),OFFSET('Water Data'!$H$10,0,10*ROW('Water Data'!H166)),NA())</f>
        <v>#N/A</v>
      </c>
      <c r="V172" s="205" t="e">
        <f ca="1">+IF(AND(ISNUMBER(OFFSET('Sanitation Data'!$C$5,0,10*ROW('Sanitation Data'!C166))),'Data Summary'!CK172="Yes"),100-OFFSET('Sanitation Data'!$C$5,0,10*ROW('Sanitation Data'!C166)),NA())</f>
        <v>#N/A</v>
      </c>
      <c r="W172" s="205" t="e">
        <f ca="1">+IF(AND(ISNUMBER(OFFSET('Sanitation Data'!$C$7,0,10*ROW('Sanitation Data'!C166))),'Data Summary'!CL172="Yes"),OFFSET('Sanitation Data'!$C$7,0,10*ROW('Sanitation Data'!C166)),NA())</f>
        <v>#N/A</v>
      </c>
      <c r="X172" s="205" t="e">
        <f ca="1">+IF(AND(ISNUMBER(OFFSET('Sanitation Data'!$C$11,0,10*ROW('Sanitation Data'!C166))),'Data Summary'!CM172="Yes"),OFFSET('Sanitation Data'!$C$11,0,10*ROW('Sanitation Data'!C166)),NA())</f>
        <v>#N/A</v>
      </c>
      <c r="Y172" s="205" t="e">
        <f ca="1">+IF(AND(ISNUMBER(OFFSET('Sanitation Data'!$C$12,0,10*ROW('Sanitation Data'!C166))),'Data Summary'!CN172="Yes"),OFFSET('Sanitation Data'!$C$12,0,10*ROW('Sanitation Data'!C166)),NA())</f>
        <v>#N/A</v>
      </c>
      <c r="Z172" s="205" t="e">
        <f ca="1">+IF(AND(ISNUMBER(OFFSET('Sanitation Data'!$C$13,0,10*ROW('Sanitation Data'!C166))),'Data Summary'!CO172="Yes"),OFFSET('Sanitation Data'!$C$13,0,10*ROW('Sanitation Data'!C166)),NA())</f>
        <v>#N/A</v>
      </c>
      <c r="AA172" s="205" t="e">
        <f ca="1">+IF(AND(ISNUMBER(OFFSET('Sanitation Data'!$D$5,0,10*ROW('Sanitation Data'!D166))),'Data Summary'!CP172="Yes"),100-OFFSET('Sanitation Data'!$D$5,0,10*ROW('Sanitation Data'!D166)),NA())</f>
        <v>#N/A</v>
      </c>
      <c r="AB172" s="205" t="e">
        <f ca="1">+IF(AND(ISNUMBER(OFFSET('Sanitation Data'!$D$7,0,10*ROW('Sanitation Data'!D166))),'Data Summary'!CQ172="Yes"),OFFSET('Sanitation Data'!$D$7,0,10*ROW('Sanitation Data'!D166)),NA())</f>
        <v>#N/A</v>
      </c>
      <c r="AC172" s="205" t="e">
        <f ca="1">+IF(AND(ISNUMBER(OFFSET('Sanitation Data'!$D$11,0,10*ROW('Sanitation Data'!D166))),'Data Summary'!CR172="Yes"),OFFSET('Sanitation Data'!$D$11,0,10*ROW('Sanitation Data'!D166)),NA())</f>
        <v>#N/A</v>
      </c>
      <c r="AD172" s="205" t="e">
        <f ca="1">+IF(AND(ISNUMBER(OFFSET('Sanitation Data'!$D$12,0,10*ROW('Sanitation Data'!D166))),'Data Summary'!CS172="Yes"),OFFSET('Sanitation Data'!$D$12,0,10*ROW('Sanitation Data'!D166)),NA())</f>
        <v>#N/A</v>
      </c>
      <c r="AE172" s="205" t="e">
        <f ca="1">+IF(AND(ISNUMBER(OFFSET('Sanitation Data'!$D$13,0,10*ROW('Sanitation Data'!D166))),'Data Summary'!CT172="Yes"),OFFSET('Sanitation Data'!$D$13,0,10*ROW('Sanitation Data'!D166)),NA())</f>
        <v>#N/A</v>
      </c>
      <c r="AF172" s="205" t="e">
        <f ca="1">+IF(AND(ISNUMBER(OFFSET('Sanitation Data'!$E$5,0,10*ROW('Sanitation Data'!E166))),'Data Summary'!CU172="Yes"),100-OFFSET('Sanitation Data'!$E$5,0,10*ROW('Sanitation Data'!E166)),NA())</f>
        <v>#N/A</v>
      </c>
      <c r="AG172" s="205" t="e">
        <f ca="1">+IF(AND(ISNUMBER(OFFSET('Sanitation Data'!$E$7,0,10*ROW('Sanitation Data'!E166))),'Data Summary'!CV172="Yes"),OFFSET('Sanitation Data'!$E$7,0,10*ROW('Sanitation Data'!E166)),NA())</f>
        <v>#N/A</v>
      </c>
      <c r="AH172" s="205" t="e">
        <f ca="1">+IF(AND(ISNUMBER(OFFSET('Sanitation Data'!$E$11,0,10*ROW('Sanitation Data'!E166))),'Data Summary'!CW172="Yes"),OFFSET('Sanitation Data'!$E$11,0,10*ROW('Sanitation Data'!E166)),NA())</f>
        <v>#N/A</v>
      </c>
      <c r="AI172" s="205" t="e">
        <f ca="1">+IF(AND(ISNUMBER(OFFSET('Sanitation Data'!$E$12,0,10*ROW('Sanitation Data'!E166))),'Data Summary'!CX172="Yes"),OFFSET('Sanitation Data'!$E$12,0,10*ROW('Sanitation Data'!E166)),NA())</f>
        <v>#N/A</v>
      </c>
      <c r="AJ172" s="205" t="e">
        <f ca="1">+IF(AND(ISNUMBER(OFFSET('Sanitation Data'!$E$13,0,10*ROW('Sanitation Data'!E166))),'Data Summary'!CY172="Yes"),OFFSET('Sanitation Data'!$E$13,0,10*ROW('Sanitation Data'!E166)),NA())</f>
        <v>#N/A</v>
      </c>
      <c r="AK172" s="205" t="e">
        <f ca="1">+IF(AND(ISNUMBER(OFFSET('Sanitation Data'!$F$5,0,10*ROW('Sanitation Data'!F166))),'Data Summary'!CZ172="Yes"),100-OFFSET('Sanitation Data'!$F$5,0,10*ROW('Sanitation Data'!F166)),NA())</f>
        <v>#N/A</v>
      </c>
      <c r="AL172" s="205" t="e">
        <f ca="1">+IF(AND(ISNUMBER(OFFSET('Sanitation Data'!$F$7,0,10*ROW('Sanitation Data'!F166))),'Data Summary'!DA172="Yes"),OFFSET('Sanitation Data'!$F$7,0,10*ROW('Sanitation Data'!F166)),NA())</f>
        <v>#N/A</v>
      </c>
      <c r="AM172" s="205" t="e">
        <f ca="1">+IF(AND(ISNUMBER(OFFSET('Sanitation Data'!$F$11,0,10*ROW('Sanitation Data'!F166))),'Data Summary'!DB172="Yes"),OFFSET('Sanitation Data'!$F$11,0,10*ROW('Sanitation Data'!F166)),NA())</f>
        <v>#N/A</v>
      </c>
      <c r="AN172" s="205" t="e">
        <f ca="1">+IF(AND(ISNUMBER(OFFSET('Sanitation Data'!$F$12,0,10*ROW('Sanitation Data'!F166))),'Data Summary'!DC172="Yes"),OFFSET('Sanitation Data'!$F$12,0,10*ROW('Sanitation Data'!F166)),NA())</f>
        <v>#N/A</v>
      </c>
      <c r="AO172" s="205" t="e">
        <f ca="1">+IF(AND(ISNUMBER(OFFSET('Sanitation Data'!$F$13,0,10*ROW('Sanitation Data'!F166))),'Data Summary'!DD172="Yes"),OFFSET('Sanitation Data'!$F$13,0,10*ROW('Sanitation Data'!F166)),NA())</f>
        <v>#N/A</v>
      </c>
      <c r="AP172" s="205" t="e">
        <f ca="1">+IF(AND(ISNUMBER(OFFSET('Sanitation Data'!$G$5,0,10*ROW('Sanitation Data'!G166))),'Data Summary'!DE172="Yes"),100-OFFSET('Sanitation Data'!$G$5,0,10*ROW('Sanitation Data'!G166)),NA())</f>
        <v>#N/A</v>
      </c>
      <c r="AQ172" s="205" t="e">
        <f ca="1">+IF(AND(ISNUMBER(OFFSET('Sanitation Data'!$G$7,0,10*ROW('Sanitation Data'!G166))),'Data Summary'!DF172="Yes"),OFFSET('Sanitation Data'!$G$7,0,10*ROW('Sanitation Data'!G166)),NA())</f>
        <v>#N/A</v>
      </c>
      <c r="AR172" s="205" t="e">
        <f ca="1">+IF(AND(ISNUMBER(OFFSET('Sanitation Data'!$G$11,0,10*ROW('Sanitation Data'!G166))),'Data Summary'!DG172="Yes"),OFFSET('Sanitation Data'!$G$11,0,10*ROW('Sanitation Data'!G166)),NA())</f>
        <v>#N/A</v>
      </c>
      <c r="AS172" s="205" t="e">
        <f ca="1">+IF(AND(ISNUMBER(OFFSET('Sanitation Data'!$G$12,0,10*ROW('Sanitation Data'!G166))),'Data Summary'!DH172="Yes"),OFFSET('Sanitation Data'!$G$12,0,10*ROW('Sanitation Data'!G166)),NA())</f>
        <v>#N/A</v>
      </c>
      <c r="AT172" s="205" t="e">
        <f ca="1">+IF(AND(ISNUMBER(OFFSET('Sanitation Data'!$G$13,0,10*ROW('Sanitation Data'!G166))),'Data Summary'!DI172="Yes"),OFFSET('Sanitation Data'!$G$13,0,10*ROW('Sanitation Data'!G166)),NA())</f>
        <v>#N/A</v>
      </c>
      <c r="AU172" s="205" t="e">
        <f ca="1">+IF(AND(ISNUMBER(OFFSET('Sanitation Data'!$H$5,0,10*ROW('Sanitation Data'!H166))),'Data Summary'!DJ172="Yes"),100-OFFSET('Sanitation Data'!$H$5,0,10*ROW('Sanitation Data'!H166)),NA())</f>
        <v>#N/A</v>
      </c>
      <c r="AV172" s="205" t="e">
        <f ca="1">+IF(AND(ISNUMBER(OFFSET('Sanitation Data'!$H$7,0,10*ROW('Sanitation Data'!H166))),'Data Summary'!DK172="Yes"),OFFSET('Sanitation Data'!$H$7,0,10*ROW('Sanitation Data'!H166)),NA())</f>
        <v>#N/A</v>
      </c>
      <c r="AW172" s="205" t="e">
        <f ca="1">+IF(AND(ISNUMBER(OFFSET('Sanitation Data'!$H$11,0,10*ROW('Sanitation Data'!H166))),'Data Summary'!DL172="Yes"),OFFSET('Sanitation Data'!$H$11,0,10*ROW('Sanitation Data'!H166)),NA())</f>
        <v>#N/A</v>
      </c>
      <c r="AX172" s="205" t="e">
        <f ca="1">+IF(AND(ISNUMBER(OFFSET('Sanitation Data'!$H$12,0,10*ROW('Sanitation Data'!H166))),'Data Summary'!DM172="Yes"),OFFSET('Sanitation Data'!$H$12,0,10*ROW('Sanitation Data'!H166)),NA())</f>
        <v>#N/A</v>
      </c>
      <c r="AY172" s="205" t="e">
        <f ca="1">+IF(AND(ISNUMBER(OFFSET('Sanitation Data'!$H$13,0,10*ROW('Sanitation Data'!H166))),'Data Summary'!DN172="Yes"),OFFSET('Sanitation Data'!$H$13,0,10*ROW('Sanitation Data'!H166)),NA())</f>
        <v>#N/A</v>
      </c>
      <c r="AZ172" s="206" t="e">
        <f ca="1">+IF(AND(ISNUMBER(OFFSET('Hygiene Data'!$C$6,0,10*ROW('Hygiene Data'!C166))),'Data Summary'!DO172="Yes"),OFFSET('Hygiene Data'!$C$6,0,10*ROW('Hygiene Data'!C166)),NA())</f>
        <v>#N/A</v>
      </c>
      <c r="BA172" s="206" t="e">
        <f ca="1">+IF(AND(ISNUMBER(OFFSET('Hygiene Data'!$C$8,0,10*ROW('Hygiene Data'!C166))),'Data Summary'!DP172="Yes"),OFFSET('Hygiene Data'!$C$8,0,10*ROW('Hygiene Data'!C166)),NA())</f>
        <v>#N/A</v>
      </c>
      <c r="BB172" s="206" t="e">
        <f ca="1">+IF(AND(ISNUMBER(OFFSET('Hygiene Data'!$C$10,0,10*ROW('Hygiene Data'!C166))),'Data Summary'!DQ172="Yes"),OFFSET('Hygiene Data'!$C$10,0,10*ROW('Hygiene Data'!C166)),NA())</f>
        <v>#N/A</v>
      </c>
      <c r="BC172" s="206" t="e">
        <f ca="1">+IF(AND(ISNUMBER(OFFSET('Hygiene Data'!$D$6,0,10*ROW('Hygiene Data'!D166))),'Data Summary'!DR172="Yes"),OFFSET('Hygiene Data'!$D$6,0,10*ROW('Hygiene Data'!D166)),NA())</f>
        <v>#N/A</v>
      </c>
      <c r="BD172" s="206" t="e">
        <f ca="1">+IF(AND(ISNUMBER(OFFSET('Hygiene Data'!$D$8,0,10*ROW('Hygiene Data'!D166))),'Data Summary'!DS172="Yes"),OFFSET('Hygiene Data'!$D$8,0,10*ROW('Hygiene Data'!D166)),NA())</f>
        <v>#N/A</v>
      </c>
      <c r="BE172" s="206" t="e">
        <f ca="1">+IF(AND(ISNUMBER(OFFSET('Hygiene Data'!$D$10,0,10*ROW('Hygiene Data'!D166))),'Data Summary'!DT172="Yes"),OFFSET('Hygiene Data'!$D$10,0,10*ROW('Hygiene Data'!D166)),NA())</f>
        <v>#N/A</v>
      </c>
      <c r="BF172" s="206" t="e">
        <f ca="1">+IF(AND(ISNUMBER(OFFSET('Hygiene Data'!$E$6,0,10*ROW('Hygiene Data'!E166))),'Data Summary'!DU172="Yes"),OFFSET('Hygiene Data'!$E$6,0,10*ROW('Hygiene Data'!E166)),NA())</f>
        <v>#N/A</v>
      </c>
      <c r="BG172" s="206" t="e">
        <f ca="1">+IF(AND(ISNUMBER(OFFSET('Hygiene Data'!$E$8,0,10*ROW('Hygiene Data'!E166))),'Data Summary'!DV172="Yes"),OFFSET('Hygiene Data'!$E$8,0,10*ROW('Hygiene Data'!E166)),NA())</f>
        <v>#N/A</v>
      </c>
      <c r="BH172" s="206" t="e">
        <f ca="1">+IF(AND(ISNUMBER(OFFSET('Hygiene Data'!$E$10,0,10*ROW('Hygiene Data'!E166))),'Data Summary'!DW172="Yes"),OFFSET('Hygiene Data'!$E$10,0,10*ROW('Hygiene Data'!E166)),NA())</f>
        <v>#N/A</v>
      </c>
      <c r="BI172" s="206" t="e">
        <f ca="1">+IF(AND(ISNUMBER(OFFSET('Hygiene Data'!$F$6,0,10*ROW('Hygiene Data'!F166))),'Data Summary'!DX172="Yes"),OFFSET('Hygiene Data'!$F$6,0,10*ROW('Hygiene Data'!F166)),NA())</f>
        <v>#N/A</v>
      </c>
      <c r="BJ172" s="206" t="e">
        <f ca="1">+IF(AND(ISNUMBER(OFFSET('Hygiene Data'!$F$8,0,10*ROW('Hygiene Data'!F166))),'Data Summary'!DY172="Yes"),OFFSET('Hygiene Data'!$F$8,0,10*ROW('Hygiene Data'!F166)),NA())</f>
        <v>#N/A</v>
      </c>
      <c r="BK172" s="206" t="e">
        <f ca="1">+IF(AND(ISNUMBER(OFFSET('Hygiene Data'!$F$10,0,10*ROW('Hygiene Data'!F166))),'Data Summary'!DZ172="Yes"),OFFSET('Hygiene Data'!$F$10,0,10*ROW('Hygiene Data'!F166)),NA())</f>
        <v>#N/A</v>
      </c>
      <c r="BL172" s="206" t="e">
        <f ca="1">+IF(AND(ISNUMBER(OFFSET('Hygiene Data'!$G$6,0,10*ROW('Hygiene Data'!G166))),'Data Summary'!EA172="Yes"),OFFSET('Hygiene Data'!$G$6,0,10*ROW('Hygiene Data'!G166)),NA())</f>
        <v>#N/A</v>
      </c>
      <c r="BM172" s="206" t="e">
        <f ca="1">+IF(AND(ISNUMBER(OFFSET('Hygiene Data'!$G$8,0,10*ROW('Hygiene Data'!G166))),'Data Summary'!EB172="Yes"),OFFSET('Hygiene Data'!$G$8,0,10*ROW('Hygiene Data'!G166)),NA())</f>
        <v>#N/A</v>
      </c>
      <c r="BN172" s="206" t="e">
        <f ca="1">+IF(AND(ISNUMBER(OFFSET('Hygiene Data'!$G$10,0,10*ROW('Hygiene Data'!G166))),'Data Summary'!EC172="Yes"),OFFSET('Hygiene Data'!$G$10,0,10*ROW('Hygiene Data'!G166)),NA())</f>
        <v>#N/A</v>
      </c>
      <c r="BO172" s="206" t="e">
        <f ca="1">+IF(AND(ISNUMBER(OFFSET('Hygiene Data'!$H$6,0,10*ROW('Hygiene Data'!H166))),'Data Summary'!ED172="Yes"),OFFSET('Hygiene Data'!$H$6,0,10*ROW('Hygiene Data'!H166)),NA())</f>
        <v>#N/A</v>
      </c>
      <c r="BP172" s="206" t="e">
        <f ca="1">+IF(AND(ISNUMBER(OFFSET('Hygiene Data'!$H$8,0,10*ROW('Hygiene Data'!H166))),'Data Summary'!EE172="Yes"),OFFSET('Hygiene Data'!$H$8,0,10*ROW('Hygiene Data'!H166)),NA())</f>
        <v>#N/A</v>
      </c>
      <c r="BQ172" s="206" t="e">
        <f ca="1">+IF(AND(ISNUMBER(OFFSET('Hygiene Data'!$H$10,0,10*ROW('Hygiene Data'!H166))),'Data Summary'!EF172="Yes"),OFFSET('Hygiene Data'!$H$10,0,10*ROW('Hygiene Data'!H166)),NA())</f>
        <v>#N/A</v>
      </c>
    </row>
    <row r="173" spans="1:69" x14ac:dyDescent="0.25">
      <c r="A173" s="59" t="e">
        <f ca="1">+IF(OFFSET('Water Data'!$B$1,0,10*ROW('Water Data'!B167))="",NA(),OFFSET('Water Data'!$B$1,0,10*ROW('Water Data'!B167)))</f>
        <v>#N/A</v>
      </c>
      <c r="B173" s="59" t="e">
        <f ca="1">+IF(OFFSET('Water Data'!$A$3,0,10*ROW('Water Data'!A170))="",NA(),OFFSET('Water Data'!$A$3,0,10*ROW('Water Data'!A170)))</f>
        <v>#N/A</v>
      </c>
      <c r="C173" s="59" t="e">
        <f ca="1">+IF(OFFSET('Water Data'!$C$3,0,10*ROW('Water Data'!C170))="",NA(),OFFSET('Water Data'!$C$3,0,10*ROW('Water Data'!C170)))</f>
        <v>#N/A</v>
      </c>
      <c r="D173" s="433" t="e">
        <f ca="1">+IF(AND(ISNUMBER(OFFSET('Water Data'!$C$5,0,10*ROW('Water Data'!C167))),'Data Summary'!BS173="Yes"),100-OFFSET('Water Data'!$C$5,0,10*ROW('Water Data'!C167)),NA())</f>
        <v>#N/A</v>
      </c>
      <c r="E173" s="433" t="e">
        <f ca="1">+IF(AND(ISNUMBER(OFFSET('Water Data'!$C$7,0,10*ROW('Water Data'!C167))),'Data Summary'!BT173="Yes"),OFFSET('Water Data'!$C$7,0,10*ROW('Water Data'!C167)),NA())</f>
        <v>#N/A</v>
      </c>
      <c r="F173" s="433" t="e">
        <f ca="1">+IF(AND(ISNUMBER(OFFSET('Water Data'!$C$10,0,10*ROW('Water Data'!C167))),'Data Summary'!BU173="Yes"),OFFSET('Water Data'!$C$10,0,10*ROW('Water Data'!C167)),NA())</f>
        <v>#N/A</v>
      </c>
      <c r="G173" s="433" t="e">
        <f ca="1">+IF(AND(ISNUMBER(OFFSET('Water Data'!$D$5,0,10*ROW('Water Data'!D167))),'Data Summary'!BV173="Yes"),100-OFFSET('Water Data'!$D$5,0,10*ROW('Water Data'!D167)),NA())</f>
        <v>#N/A</v>
      </c>
      <c r="H173" s="433" t="e">
        <f ca="1">+IF(AND(ISNUMBER(OFFSET('Water Data'!$D$7,0,10*ROW('Water Data'!D167))),'Data Summary'!BW173="Yes"),OFFSET('Water Data'!$D$7,0,10*ROW('Water Data'!D167)),NA())</f>
        <v>#N/A</v>
      </c>
      <c r="I173" s="433" t="e">
        <f ca="1">+IF(AND(ISNUMBER(OFFSET('Water Data'!$D$10,0,10*ROW('Water Data'!D167))),'Data Summary'!BX173="Yes"),OFFSET('Water Data'!$D$10,0,10*ROW('Water Data'!D167)),NA())</f>
        <v>#N/A</v>
      </c>
      <c r="J173" s="433" t="e">
        <f ca="1">+IF(AND(ISNUMBER(OFFSET('Water Data'!$E$5,0,10*ROW('Water Data'!E167))),'Data Summary'!BY173="Yes"),100-OFFSET('Water Data'!$E$5,0,10*ROW('Water Data'!E167)),NA())</f>
        <v>#N/A</v>
      </c>
      <c r="K173" s="433" t="e">
        <f ca="1">+IF(AND(ISNUMBER(OFFSET('Water Data'!$E$7,0,10*ROW('Water Data'!E167))),'Data Summary'!BZ173="Yes"),OFFSET('Water Data'!$E$7,0,10*ROW('Water Data'!E167)),NA())</f>
        <v>#N/A</v>
      </c>
      <c r="L173" s="433" t="e">
        <f ca="1">+IF(AND(ISNUMBER(OFFSET('Water Data'!$E$10,0,10*ROW('Water Data'!E167))),'Data Summary'!CA173="Yes"),OFFSET('Water Data'!$E$10,0,10*ROW('Water Data'!E167)),NA())</f>
        <v>#N/A</v>
      </c>
      <c r="M173" s="433" t="e">
        <f ca="1">+IF(AND(ISNUMBER(OFFSET('Water Data'!$F$5,0,10*ROW('Water Data'!F167))),'Data Summary'!CB173="Yes"),100-OFFSET('Water Data'!$F$5,0,10*ROW('Water Data'!F167)),NA())</f>
        <v>#N/A</v>
      </c>
      <c r="N173" s="433" t="e">
        <f ca="1">+IF(AND(ISNUMBER(OFFSET('Water Data'!$F$7,0,10*ROW('Water Data'!F167))),'Data Summary'!CC173="Yes"),OFFSET('Water Data'!$F$7,0,10*ROW('Water Data'!F167)),NA())</f>
        <v>#N/A</v>
      </c>
      <c r="O173" s="433" t="e">
        <f ca="1">+IF(AND(ISNUMBER(OFFSET('Water Data'!$F$10,0,10*ROW('Water Data'!F167))),'Data Summary'!CD173="Yes"),OFFSET('Water Data'!$F$10,0,10*ROW('Water Data'!F167)),NA())</f>
        <v>#N/A</v>
      </c>
      <c r="P173" s="433" t="e">
        <f ca="1">+IF(AND(ISNUMBER(OFFSET('Water Data'!$G$5,0,10*ROW('Water Data'!G167))),'Data Summary'!CE173="Yes"),100-OFFSET('Water Data'!$G$5,0,10*ROW('Water Data'!G167)),NA())</f>
        <v>#N/A</v>
      </c>
      <c r="Q173" s="433" t="e">
        <f ca="1">+IF(AND(ISNUMBER(OFFSET('Water Data'!$G$7,0,10*ROW('Water Data'!G167))),'Data Summary'!CF173="Yes"),OFFSET('Water Data'!$G$7,0,10*ROW('Water Data'!G167)),NA())</f>
        <v>#N/A</v>
      </c>
      <c r="R173" s="433" t="e">
        <f ca="1">+IF(AND(ISNUMBER(OFFSET('Water Data'!$G$10,0,10*ROW('Water Data'!G167))),'Data Summary'!CG173="Yes"),OFFSET('Water Data'!$G$10,0,10*ROW('Water Data'!G167)),NA())</f>
        <v>#N/A</v>
      </c>
      <c r="S173" s="433" t="e">
        <f ca="1">+IF(AND(ISNUMBER(OFFSET('Water Data'!$H$5,0,10*ROW('Water Data'!H167))),'Data Summary'!CH173="Yes"),100-OFFSET('Water Data'!$H$5,0,10*ROW('Water Data'!H167)),NA())</f>
        <v>#N/A</v>
      </c>
      <c r="T173" s="433" t="e">
        <f ca="1">+IF(AND(ISNUMBER(OFFSET('Water Data'!$H$7,0,10*ROW('Water Data'!H167))),'Data Summary'!CI173="Yes"),OFFSET('Water Data'!$H$7,0,10*ROW('Water Data'!H167)),NA())</f>
        <v>#N/A</v>
      </c>
      <c r="U173" s="433" t="e">
        <f ca="1">+IF(AND(ISNUMBER(OFFSET('Water Data'!$H$10,0,10*ROW('Water Data'!H167))),'Data Summary'!CJ173="Yes"),OFFSET('Water Data'!$H$10,0,10*ROW('Water Data'!H167)),NA())</f>
        <v>#N/A</v>
      </c>
      <c r="V173" s="205" t="e">
        <f ca="1">+IF(AND(ISNUMBER(OFFSET('Sanitation Data'!$C$5,0,10*ROW('Sanitation Data'!C167))),'Data Summary'!CK173="Yes"),100-OFFSET('Sanitation Data'!$C$5,0,10*ROW('Sanitation Data'!C167)),NA())</f>
        <v>#N/A</v>
      </c>
      <c r="W173" s="205" t="e">
        <f ca="1">+IF(AND(ISNUMBER(OFFSET('Sanitation Data'!$C$7,0,10*ROW('Sanitation Data'!C167))),'Data Summary'!CL173="Yes"),OFFSET('Sanitation Data'!$C$7,0,10*ROW('Sanitation Data'!C167)),NA())</f>
        <v>#N/A</v>
      </c>
      <c r="X173" s="205" t="e">
        <f ca="1">+IF(AND(ISNUMBER(OFFSET('Sanitation Data'!$C$11,0,10*ROW('Sanitation Data'!C167))),'Data Summary'!CM173="Yes"),OFFSET('Sanitation Data'!$C$11,0,10*ROW('Sanitation Data'!C167)),NA())</f>
        <v>#N/A</v>
      </c>
      <c r="Y173" s="205" t="e">
        <f ca="1">+IF(AND(ISNUMBER(OFFSET('Sanitation Data'!$C$12,0,10*ROW('Sanitation Data'!C167))),'Data Summary'!CN173="Yes"),OFFSET('Sanitation Data'!$C$12,0,10*ROW('Sanitation Data'!C167)),NA())</f>
        <v>#N/A</v>
      </c>
      <c r="Z173" s="205" t="e">
        <f ca="1">+IF(AND(ISNUMBER(OFFSET('Sanitation Data'!$C$13,0,10*ROW('Sanitation Data'!C167))),'Data Summary'!CO173="Yes"),OFFSET('Sanitation Data'!$C$13,0,10*ROW('Sanitation Data'!C167)),NA())</f>
        <v>#N/A</v>
      </c>
      <c r="AA173" s="205" t="e">
        <f ca="1">+IF(AND(ISNUMBER(OFFSET('Sanitation Data'!$D$5,0,10*ROW('Sanitation Data'!D167))),'Data Summary'!CP173="Yes"),100-OFFSET('Sanitation Data'!$D$5,0,10*ROW('Sanitation Data'!D167)),NA())</f>
        <v>#N/A</v>
      </c>
      <c r="AB173" s="205" t="e">
        <f ca="1">+IF(AND(ISNUMBER(OFFSET('Sanitation Data'!$D$7,0,10*ROW('Sanitation Data'!D167))),'Data Summary'!CQ173="Yes"),OFFSET('Sanitation Data'!$D$7,0,10*ROW('Sanitation Data'!D167)),NA())</f>
        <v>#N/A</v>
      </c>
      <c r="AC173" s="205" t="e">
        <f ca="1">+IF(AND(ISNUMBER(OFFSET('Sanitation Data'!$D$11,0,10*ROW('Sanitation Data'!D167))),'Data Summary'!CR173="Yes"),OFFSET('Sanitation Data'!$D$11,0,10*ROW('Sanitation Data'!D167)),NA())</f>
        <v>#N/A</v>
      </c>
      <c r="AD173" s="205" t="e">
        <f ca="1">+IF(AND(ISNUMBER(OFFSET('Sanitation Data'!$D$12,0,10*ROW('Sanitation Data'!D167))),'Data Summary'!CS173="Yes"),OFFSET('Sanitation Data'!$D$12,0,10*ROW('Sanitation Data'!D167)),NA())</f>
        <v>#N/A</v>
      </c>
      <c r="AE173" s="205" t="e">
        <f ca="1">+IF(AND(ISNUMBER(OFFSET('Sanitation Data'!$D$13,0,10*ROW('Sanitation Data'!D167))),'Data Summary'!CT173="Yes"),OFFSET('Sanitation Data'!$D$13,0,10*ROW('Sanitation Data'!D167)),NA())</f>
        <v>#N/A</v>
      </c>
      <c r="AF173" s="205" t="e">
        <f ca="1">+IF(AND(ISNUMBER(OFFSET('Sanitation Data'!$E$5,0,10*ROW('Sanitation Data'!E167))),'Data Summary'!CU173="Yes"),100-OFFSET('Sanitation Data'!$E$5,0,10*ROW('Sanitation Data'!E167)),NA())</f>
        <v>#N/A</v>
      </c>
      <c r="AG173" s="205" t="e">
        <f ca="1">+IF(AND(ISNUMBER(OFFSET('Sanitation Data'!$E$7,0,10*ROW('Sanitation Data'!E167))),'Data Summary'!CV173="Yes"),OFFSET('Sanitation Data'!$E$7,0,10*ROW('Sanitation Data'!E167)),NA())</f>
        <v>#N/A</v>
      </c>
      <c r="AH173" s="205" t="e">
        <f ca="1">+IF(AND(ISNUMBER(OFFSET('Sanitation Data'!$E$11,0,10*ROW('Sanitation Data'!E167))),'Data Summary'!CW173="Yes"),OFFSET('Sanitation Data'!$E$11,0,10*ROW('Sanitation Data'!E167)),NA())</f>
        <v>#N/A</v>
      </c>
      <c r="AI173" s="205" t="e">
        <f ca="1">+IF(AND(ISNUMBER(OFFSET('Sanitation Data'!$E$12,0,10*ROW('Sanitation Data'!E167))),'Data Summary'!CX173="Yes"),OFFSET('Sanitation Data'!$E$12,0,10*ROW('Sanitation Data'!E167)),NA())</f>
        <v>#N/A</v>
      </c>
      <c r="AJ173" s="205" t="e">
        <f ca="1">+IF(AND(ISNUMBER(OFFSET('Sanitation Data'!$E$13,0,10*ROW('Sanitation Data'!E167))),'Data Summary'!CY173="Yes"),OFFSET('Sanitation Data'!$E$13,0,10*ROW('Sanitation Data'!E167)),NA())</f>
        <v>#N/A</v>
      </c>
      <c r="AK173" s="205" t="e">
        <f ca="1">+IF(AND(ISNUMBER(OFFSET('Sanitation Data'!$F$5,0,10*ROW('Sanitation Data'!F167))),'Data Summary'!CZ173="Yes"),100-OFFSET('Sanitation Data'!$F$5,0,10*ROW('Sanitation Data'!F167)),NA())</f>
        <v>#N/A</v>
      </c>
      <c r="AL173" s="205" t="e">
        <f ca="1">+IF(AND(ISNUMBER(OFFSET('Sanitation Data'!$F$7,0,10*ROW('Sanitation Data'!F167))),'Data Summary'!DA173="Yes"),OFFSET('Sanitation Data'!$F$7,0,10*ROW('Sanitation Data'!F167)),NA())</f>
        <v>#N/A</v>
      </c>
      <c r="AM173" s="205" t="e">
        <f ca="1">+IF(AND(ISNUMBER(OFFSET('Sanitation Data'!$F$11,0,10*ROW('Sanitation Data'!F167))),'Data Summary'!DB173="Yes"),OFFSET('Sanitation Data'!$F$11,0,10*ROW('Sanitation Data'!F167)),NA())</f>
        <v>#N/A</v>
      </c>
      <c r="AN173" s="205" t="e">
        <f ca="1">+IF(AND(ISNUMBER(OFFSET('Sanitation Data'!$F$12,0,10*ROW('Sanitation Data'!F167))),'Data Summary'!DC173="Yes"),OFFSET('Sanitation Data'!$F$12,0,10*ROW('Sanitation Data'!F167)),NA())</f>
        <v>#N/A</v>
      </c>
      <c r="AO173" s="205" t="e">
        <f ca="1">+IF(AND(ISNUMBER(OFFSET('Sanitation Data'!$F$13,0,10*ROW('Sanitation Data'!F167))),'Data Summary'!DD173="Yes"),OFFSET('Sanitation Data'!$F$13,0,10*ROW('Sanitation Data'!F167)),NA())</f>
        <v>#N/A</v>
      </c>
      <c r="AP173" s="205" t="e">
        <f ca="1">+IF(AND(ISNUMBER(OFFSET('Sanitation Data'!$G$5,0,10*ROW('Sanitation Data'!G167))),'Data Summary'!DE173="Yes"),100-OFFSET('Sanitation Data'!$G$5,0,10*ROW('Sanitation Data'!G167)),NA())</f>
        <v>#N/A</v>
      </c>
      <c r="AQ173" s="205" t="e">
        <f ca="1">+IF(AND(ISNUMBER(OFFSET('Sanitation Data'!$G$7,0,10*ROW('Sanitation Data'!G167))),'Data Summary'!DF173="Yes"),OFFSET('Sanitation Data'!$G$7,0,10*ROW('Sanitation Data'!G167)),NA())</f>
        <v>#N/A</v>
      </c>
      <c r="AR173" s="205" t="e">
        <f ca="1">+IF(AND(ISNUMBER(OFFSET('Sanitation Data'!$G$11,0,10*ROW('Sanitation Data'!G167))),'Data Summary'!DG173="Yes"),OFFSET('Sanitation Data'!$G$11,0,10*ROW('Sanitation Data'!G167)),NA())</f>
        <v>#N/A</v>
      </c>
      <c r="AS173" s="205" t="e">
        <f ca="1">+IF(AND(ISNUMBER(OFFSET('Sanitation Data'!$G$12,0,10*ROW('Sanitation Data'!G167))),'Data Summary'!DH173="Yes"),OFFSET('Sanitation Data'!$G$12,0,10*ROW('Sanitation Data'!G167)),NA())</f>
        <v>#N/A</v>
      </c>
      <c r="AT173" s="205" t="e">
        <f ca="1">+IF(AND(ISNUMBER(OFFSET('Sanitation Data'!$G$13,0,10*ROW('Sanitation Data'!G167))),'Data Summary'!DI173="Yes"),OFFSET('Sanitation Data'!$G$13,0,10*ROW('Sanitation Data'!G167)),NA())</f>
        <v>#N/A</v>
      </c>
      <c r="AU173" s="205" t="e">
        <f ca="1">+IF(AND(ISNUMBER(OFFSET('Sanitation Data'!$H$5,0,10*ROW('Sanitation Data'!H167))),'Data Summary'!DJ173="Yes"),100-OFFSET('Sanitation Data'!$H$5,0,10*ROW('Sanitation Data'!H167)),NA())</f>
        <v>#N/A</v>
      </c>
      <c r="AV173" s="205" t="e">
        <f ca="1">+IF(AND(ISNUMBER(OFFSET('Sanitation Data'!$H$7,0,10*ROW('Sanitation Data'!H167))),'Data Summary'!DK173="Yes"),OFFSET('Sanitation Data'!$H$7,0,10*ROW('Sanitation Data'!H167)),NA())</f>
        <v>#N/A</v>
      </c>
      <c r="AW173" s="205" t="e">
        <f ca="1">+IF(AND(ISNUMBER(OFFSET('Sanitation Data'!$H$11,0,10*ROW('Sanitation Data'!H167))),'Data Summary'!DL173="Yes"),OFFSET('Sanitation Data'!$H$11,0,10*ROW('Sanitation Data'!H167)),NA())</f>
        <v>#N/A</v>
      </c>
      <c r="AX173" s="205" t="e">
        <f ca="1">+IF(AND(ISNUMBER(OFFSET('Sanitation Data'!$H$12,0,10*ROW('Sanitation Data'!H167))),'Data Summary'!DM173="Yes"),OFFSET('Sanitation Data'!$H$12,0,10*ROW('Sanitation Data'!H167)),NA())</f>
        <v>#N/A</v>
      </c>
      <c r="AY173" s="205" t="e">
        <f ca="1">+IF(AND(ISNUMBER(OFFSET('Sanitation Data'!$H$13,0,10*ROW('Sanitation Data'!H167))),'Data Summary'!DN173="Yes"),OFFSET('Sanitation Data'!$H$13,0,10*ROW('Sanitation Data'!H167)),NA())</f>
        <v>#N/A</v>
      </c>
      <c r="AZ173" s="206" t="e">
        <f ca="1">+IF(AND(ISNUMBER(OFFSET('Hygiene Data'!$C$6,0,10*ROW('Hygiene Data'!C167))),'Data Summary'!DO173="Yes"),OFFSET('Hygiene Data'!$C$6,0,10*ROW('Hygiene Data'!C167)),NA())</f>
        <v>#N/A</v>
      </c>
      <c r="BA173" s="206" t="e">
        <f ca="1">+IF(AND(ISNUMBER(OFFSET('Hygiene Data'!$C$8,0,10*ROW('Hygiene Data'!C167))),'Data Summary'!DP173="Yes"),OFFSET('Hygiene Data'!$C$8,0,10*ROW('Hygiene Data'!C167)),NA())</f>
        <v>#N/A</v>
      </c>
      <c r="BB173" s="206" t="e">
        <f ca="1">+IF(AND(ISNUMBER(OFFSET('Hygiene Data'!$C$10,0,10*ROW('Hygiene Data'!C167))),'Data Summary'!DQ173="Yes"),OFFSET('Hygiene Data'!$C$10,0,10*ROW('Hygiene Data'!C167)),NA())</f>
        <v>#N/A</v>
      </c>
      <c r="BC173" s="206" t="e">
        <f ca="1">+IF(AND(ISNUMBER(OFFSET('Hygiene Data'!$D$6,0,10*ROW('Hygiene Data'!D167))),'Data Summary'!DR173="Yes"),OFFSET('Hygiene Data'!$D$6,0,10*ROW('Hygiene Data'!D167)),NA())</f>
        <v>#N/A</v>
      </c>
      <c r="BD173" s="206" t="e">
        <f ca="1">+IF(AND(ISNUMBER(OFFSET('Hygiene Data'!$D$8,0,10*ROW('Hygiene Data'!D167))),'Data Summary'!DS173="Yes"),OFFSET('Hygiene Data'!$D$8,0,10*ROW('Hygiene Data'!D167)),NA())</f>
        <v>#N/A</v>
      </c>
      <c r="BE173" s="206" t="e">
        <f ca="1">+IF(AND(ISNUMBER(OFFSET('Hygiene Data'!$D$10,0,10*ROW('Hygiene Data'!D167))),'Data Summary'!DT173="Yes"),OFFSET('Hygiene Data'!$D$10,0,10*ROW('Hygiene Data'!D167)),NA())</f>
        <v>#N/A</v>
      </c>
      <c r="BF173" s="206" t="e">
        <f ca="1">+IF(AND(ISNUMBER(OFFSET('Hygiene Data'!$E$6,0,10*ROW('Hygiene Data'!E167))),'Data Summary'!DU173="Yes"),OFFSET('Hygiene Data'!$E$6,0,10*ROW('Hygiene Data'!E167)),NA())</f>
        <v>#N/A</v>
      </c>
      <c r="BG173" s="206" t="e">
        <f ca="1">+IF(AND(ISNUMBER(OFFSET('Hygiene Data'!$E$8,0,10*ROW('Hygiene Data'!E167))),'Data Summary'!DV173="Yes"),OFFSET('Hygiene Data'!$E$8,0,10*ROW('Hygiene Data'!E167)),NA())</f>
        <v>#N/A</v>
      </c>
      <c r="BH173" s="206" t="e">
        <f ca="1">+IF(AND(ISNUMBER(OFFSET('Hygiene Data'!$E$10,0,10*ROW('Hygiene Data'!E167))),'Data Summary'!DW173="Yes"),OFFSET('Hygiene Data'!$E$10,0,10*ROW('Hygiene Data'!E167)),NA())</f>
        <v>#N/A</v>
      </c>
      <c r="BI173" s="206" t="e">
        <f ca="1">+IF(AND(ISNUMBER(OFFSET('Hygiene Data'!$F$6,0,10*ROW('Hygiene Data'!F167))),'Data Summary'!DX173="Yes"),OFFSET('Hygiene Data'!$F$6,0,10*ROW('Hygiene Data'!F167)),NA())</f>
        <v>#N/A</v>
      </c>
      <c r="BJ173" s="206" t="e">
        <f ca="1">+IF(AND(ISNUMBER(OFFSET('Hygiene Data'!$F$8,0,10*ROW('Hygiene Data'!F167))),'Data Summary'!DY173="Yes"),OFFSET('Hygiene Data'!$F$8,0,10*ROW('Hygiene Data'!F167)),NA())</f>
        <v>#N/A</v>
      </c>
      <c r="BK173" s="206" t="e">
        <f ca="1">+IF(AND(ISNUMBER(OFFSET('Hygiene Data'!$F$10,0,10*ROW('Hygiene Data'!F167))),'Data Summary'!DZ173="Yes"),OFFSET('Hygiene Data'!$F$10,0,10*ROW('Hygiene Data'!F167)),NA())</f>
        <v>#N/A</v>
      </c>
      <c r="BL173" s="206" t="e">
        <f ca="1">+IF(AND(ISNUMBER(OFFSET('Hygiene Data'!$G$6,0,10*ROW('Hygiene Data'!G167))),'Data Summary'!EA173="Yes"),OFFSET('Hygiene Data'!$G$6,0,10*ROW('Hygiene Data'!G167)),NA())</f>
        <v>#N/A</v>
      </c>
      <c r="BM173" s="206" t="e">
        <f ca="1">+IF(AND(ISNUMBER(OFFSET('Hygiene Data'!$G$8,0,10*ROW('Hygiene Data'!G167))),'Data Summary'!EB173="Yes"),OFFSET('Hygiene Data'!$G$8,0,10*ROW('Hygiene Data'!G167)),NA())</f>
        <v>#N/A</v>
      </c>
      <c r="BN173" s="206" t="e">
        <f ca="1">+IF(AND(ISNUMBER(OFFSET('Hygiene Data'!$G$10,0,10*ROW('Hygiene Data'!G167))),'Data Summary'!EC173="Yes"),OFFSET('Hygiene Data'!$G$10,0,10*ROW('Hygiene Data'!G167)),NA())</f>
        <v>#N/A</v>
      </c>
      <c r="BO173" s="206" t="e">
        <f ca="1">+IF(AND(ISNUMBER(OFFSET('Hygiene Data'!$H$6,0,10*ROW('Hygiene Data'!H167))),'Data Summary'!ED173="Yes"),OFFSET('Hygiene Data'!$H$6,0,10*ROW('Hygiene Data'!H167)),NA())</f>
        <v>#N/A</v>
      </c>
      <c r="BP173" s="206" t="e">
        <f ca="1">+IF(AND(ISNUMBER(OFFSET('Hygiene Data'!$H$8,0,10*ROW('Hygiene Data'!H167))),'Data Summary'!EE173="Yes"),OFFSET('Hygiene Data'!$H$8,0,10*ROW('Hygiene Data'!H167)),NA())</f>
        <v>#N/A</v>
      </c>
      <c r="BQ173" s="206" t="e">
        <f ca="1">+IF(AND(ISNUMBER(OFFSET('Hygiene Data'!$H$10,0,10*ROW('Hygiene Data'!H167))),'Data Summary'!EF173="Yes"),OFFSET('Hygiene Data'!$H$10,0,10*ROW('Hygiene Data'!H167)),NA())</f>
        <v>#N/A</v>
      </c>
    </row>
    <row r="174" spans="1:69" x14ac:dyDescent="0.25">
      <c r="A174" s="59" t="e">
        <f ca="1">+IF(OFFSET('Water Data'!$B$1,0,10*ROW('Water Data'!B168))="",NA(),OFFSET('Water Data'!$B$1,0,10*ROW('Water Data'!B168)))</f>
        <v>#N/A</v>
      </c>
      <c r="B174" s="59" t="e">
        <f ca="1">+IF(OFFSET('Water Data'!$A$3,0,10*ROW('Water Data'!A171))="",NA(),OFFSET('Water Data'!$A$3,0,10*ROW('Water Data'!A171)))</f>
        <v>#N/A</v>
      </c>
      <c r="C174" s="59" t="e">
        <f ca="1">+IF(OFFSET('Water Data'!$C$3,0,10*ROW('Water Data'!C171))="",NA(),OFFSET('Water Data'!$C$3,0,10*ROW('Water Data'!C171)))</f>
        <v>#N/A</v>
      </c>
      <c r="D174" s="433" t="e">
        <f ca="1">+IF(AND(ISNUMBER(OFFSET('Water Data'!$C$5,0,10*ROW('Water Data'!C168))),'Data Summary'!BS174="Yes"),100-OFFSET('Water Data'!$C$5,0,10*ROW('Water Data'!C168)),NA())</f>
        <v>#N/A</v>
      </c>
      <c r="E174" s="433" t="e">
        <f ca="1">+IF(AND(ISNUMBER(OFFSET('Water Data'!$C$7,0,10*ROW('Water Data'!C168))),'Data Summary'!BT174="Yes"),OFFSET('Water Data'!$C$7,0,10*ROW('Water Data'!C168)),NA())</f>
        <v>#N/A</v>
      </c>
      <c r="F174" s="433" t="e">
        <f ca="1">+IF(AND(ISNUMBER(OFFSET('Water Data'!$C$10,0,10*ROW('Water Data'!C168))),'Data Summary'!BU174="Yes"),OFFSET('Water Data'!$C$10,0,10*ROW('Water Data'!C168)),NA())</f>
        <v>#N/A</v>
      </c>
      <c r="G174" s="433" t="e">
        <f ca="1">+IF(AND(ISNUMBER(OFFSET('Water Data'!$D$5,0,10*ROW('Water Data'!D168))),'Data Summary'!BV174="Yes"),100-OFFSET('Water Data'!$D$5,0,10*ROW('Water Data'!D168)),NA())</f>
        <v>#N/A</v>
      </c>
      <c r="H174" s="433" t="e">
        <f ca="1">+IF(AND(ISNUMBER(OFFSET('Water Data'!$D$7,0,10*ROW('Water Data'!D168))),'Data Summary'!BW174="Yes"),OFFSET('Water Data'!$D$7,0,10*ROW('Water Data'!D168)),NA())</f>
        <v>#N/A</v>
      </c>
      <c r="I174" s="433" t="e">
        <f ca="1">+IF(AND(ISNUMBER(OFFSET('Water Data'!$D$10,0,10*ROW('Water Data'!D168))),'Data Summary'!BX174="Yes"),OFFSET('Water Data'!$D$10,0,10*ROW('Water Data'!D168)),NA())</f>
        <v>#N/A</v>
      </c>
      <c r="J174" s="433" t="e">
        <f ca="1">+IF(AND(ISNUMBER(OFFSET('Water Data'!$E$5,0,10*ROW('Water Data'!E168))),'Data Summary'!BY174="Yes"),100-OFFSET('Water Data'!$E$5,0,10*ROW('Water Data'!E168)),NA())</f>
        <v>#N/A</v>
      </c>
      <c r="K174" s="433" t="e">
        <f ca="1">+IF(AND(ISNUMBER(OFFSET('Water Data'!$E$7,0,10*ROW('Water Data'!E168))),'Data Summary'!BZ174="Yes"),OFFSET('Water Data'!$E$7,0,10*ROW('Water Data'!E168)),NA())</f>
        <v>#N/A</v>
      </c>
      <c r="L174" s="433" t="e">
        <f ca="1">+IF(AND(ISNUMBER(OFFSET('Water Data'!$E$10,0,10*ROW('Water Data'!E168))),'Data Summary'!CA174="Yes"),OFFSET('Water Data'!$E$10,0,10*ROW('Water Data'!E168)),NA())</f>
        <v>#N/A</v>
      </c>
      <c r="M174" s="433" t="e">
        <f ca="1">+IF(AND(ISNUMBER(OFFSET('Water Data'!$F$5,0,10*ROW('Water Data'!F168))),'Data Summary'!CB174="Yes"),100-OFFSET('Water Data'!$F$5,0,10*ROW('Water Data'!F168)),NA())</f>
        <v>#N/A</v>
      </c>
      <c r="N174" s="433" t="e">
        <f ca="1">+IF(AND(ISNUMBER(OFFSET('Water Data'!$F$7,0,10*ROW('Water Data'!F168))),'Data Summary'!CC174="Yes"),OFFSET('Water Data'!$F$7,0,10*ROW('Water Data'!F168)),NA())</f>
        <v>#N/A</v>
      </c>
      <c r="O174" s="433" t="e">
        <f ca="1">+IF(AND(ISNUMBER(OFFSET('Water Data'!$F$10,0,10*ROW('Water Data'!F168))),'Data Summary'!CD174="Yes"),OFFSET('Water Data'!$F$10,0,10*ROW('Water Data'!F168)),NA())</f>
        <v>#N/A</v>
      </c>
      <c r="P174" s="433" t="e">
        <f ca="1">+IF(AND(ISNUMBER(OFFSET('Water Data'!$G$5,0,10*ROW('Water Data'!G168))),'Data Summary'!CE174="Yes"),100-OFFSET('Water Data'!$G$5,0,10*ROW('Water Data'!G168)),NA())</f>
        <v>#N/A</v>
      </c>
      <c r="Q174" s="433" t="e">
        <f ca="1">+IF(AND(ISNUMBER(OFFSET('Water Data'!$G$7,0,10*ROW('Water Data'!G168))),'Data Summary'!CF174="Yes"),OFFSET('Water Data'!$G$7,0,10*ROW('Water Data'!G168)),NA())</f>
        <v>#N/A</v>
      </c>
      <c r="R174" s="433" t="e">
        <f ca="1">+IF(AND(ISNUMBER(OFFSET('Water Data'!$G$10,0,10*ROW('Water Data'!G168))),'Data Summary'!CG174="Yes"),OFFSET('Water Data'!$G$10,0,10*ROW('Water Data'!G168)),NA())</f>
        <v>#N/A</v>
      </c>
      <c r="S174" s="433" t="e">
        <f ca="1">+IF(AND(ISNUMBER(OFFSET('Water Data'!$H$5,0,10*ROW('Water Data'!H168))),'Data Summary'!CH174="Yes"),100-OFFSET('Water Data'!$H$5,0,10*ROW('Water Data'!H168)),NA())</f>
        <v>#N/A</v>
      </c>
      <c r="T174" s="433" t="e">
        <f ca="1">+IF(AND(ISNUMBER(OFFSET('Water Data'!$H$7,0,10*ROW('Water Data'!H168))),'Data Summary'!CI174="Yes"),OFFSET('Water Data'!$H$7,0,10*ROW('Water Data'!H168)),NA())</f>
        <v>#N/A</v>
      </c>
      <c r="U174" s="433" t="e">
        <f ca="1">+IF(AND(ISNUMBER(OFFSET('Water Data'!$H$10,0,10*ROW('Water Data'!H168))),'Data Summary'!CJ174="Yes"),OFFSET('Water Data'!$H$10,0,10*ROW('Water Data'!H168)),NA())</f>
        <v>#N/A</v>
      </c>
      <c r="V174" s="205" t="e">
        <f ca="1">+IF(AND(ISNUMBER(OFFSET('Sanitation Data'!$C$5,0,10*ROW('Sanitation Data'!C168))),'Data Summary'!CK174="Yes"),100-OFFSET('Sanitation Data'!$C$5,0,10*ROW('Sanitation Data'!C168)),NA())</f>
        <v>#N/A</v>
      </c>
      <c r="W174" s="205" t="e">
        <f ca="1">+IF(AND(ISNUMBER(OFFSET('Sanitation Data'!$C$7,0,10*ROW('Sanitation Data'!C168))),'Data Summary'!CL174="Yes"),OFFSET('Sanitation Data'!$C$7,0,10*ROW('Sanitation Data'!C168)),NA())</f>
        <v>#N/A</v>
      </c>
      <c r="X174" s="205" t="e">
        <f ca="1">+IF(AND(ISNUMBER(OFFSET('Sanitation Data'!$C$11,0,10*ROW('Sanitation Data'!C168))),'Data Summary'!CM174="Yes"),OFFSET('Sanitation Data'!$C$11,0,10*ROW('Sanitation Data'!C168)),NA())</f>
        <v>#N/A</v>
      </c>
      <c r="Y174" s="205" t="e">
        <f ca="1">+IF(AND(ISNUMBER(OFFSET('Sanitation Data'!$C$12,0,10*ROW('Sanitation Data'!C168))),'Data Summary'!CN174="Yes"),OFFSET('Sanitation Data'!$C$12,0,10*ROW('Sanitation Data'!C168)),NA())</f>
        <v>#N/A</v>
      </c>
      <c r="Z174" s="205" t="e">
        <f ca="1">+IF(AND(ISNUMBER(OFFSET('Sanitation Data'!$C$13,0,10*ROW('Sanitation Data'!C168))),'Data Summary'!CO174="Yes"),OFFSET('Sanitation Data'!$C$13,0,10*ROW('Sanitation Data'!C168)),NA())</f>
        <v>#N/A</v>
      </c>
      <c r="AA174" s="205" t="e">
        <f ca="1">+IF(AND(ISNUMBER(OFFSET('Sanitation Data'!$D$5,0,10*ROW('Sanitation Data'!D168))),'Data Summary'!CP174="Yes"),100-OFFSET('Sanitation Data'!$D$5,0,10*ROW('Sanitation Data'!D168)),NA())</f>
        <v>#N/A</v>
      </c>
      <c r="AB174" s="205" t="e">
        <f ca="1">+IF(AND(ISNUMBER(OFFSET('Sanitation Data'!$D$7,0,10*ROW('Sanitation Data'!D168))),'Data Summary'!CQ174="Yes"),OFFSET('Sanitation Data'!$D$7,0,10*ROW('Sanitation Data'!D168)),NA())</f>
        <v>#N/A</v>
      </c>
      <c r="AC174" s="205" t="e">
        <f ca="1">+IF(AND(ISNUMBER(OFFSET('Sanitation Data'!$D$11,0,10*ROW('Sanitation Data'!D168))),'Data Summary'!CR174="Yes"),OFFSET('Sanitation Data'!$D$11,0,10*ROW('Sanitation Data'!D168)),NA())</f>
        <v>#N/A</v>
      </c>
      <c r="AD174" s="205" t="e">
        <f ca="1">+IF(AND(ISNUMBER(OFFSET('Sanitation Data'!$D$12,0,10*ROW('Sanitation Data'!D168))),'Data Summary'!CS174="Yes"),OFFSET('Sanitation Data'!$D$12,0,10*ROW('Sanitation Data'!D168)),NA())</f>
        <v>#N/A</v>
      </c>
      <c r="AE174" s="205" t="e">
        <f ca="1">+IF(AND(ISNUMBER(OFFSET('Sanitation Data'!$D$13,0,10*ROW('Sanitation Data'!D168))),'Data Summary'!CT174="Yes"),OFFSET('Sanitation Data'!$D$13,0,10*ROW('Sanitation Data'!D168)),NA())</f>
        <v>#N/A</v>
      </c>
      <c r="AF174" s="205" t="e">
        <f ca="1">+IF(AND(ISNUMBER(OFFSET('Sanitation Data'!$E$5,0,10*ROW('Sanitation Data'!E168))),'Data Summary'!CU174="Yes"),100-OFFSET('Sanitation Data'!$E$5,0,10*ROW('Sanitation Data'!E168)),NA())</f>
        <v>#N/A</v>
      </c>
      <c r="AG174" s="205" t="e">
        <f ca="1">+IF(AND(ISNUMBER(OFFSET('Sanitation Data'!$E$7,0,10*ROW('Sanitation Data'!E168))),'Data Summary'!CV174="Yes"),OFFSET('Sanitation Data'!$E$7,0,10*ROW('Sanitation Data'!E168)),NA())</f>
        <v>#N/A</v>
      </c>
      <c r="AH174" s="205" t="e">
        <f ca="1">+IF(AND(ISNUMBER(OFFSET('Sanitation Data'!$E$11,0,10*ROW('Sanitation Data'!E168))),'Data Summary'!CW174="Yes"),OFFSET('Sanitation Data'!$E$11,0,10*ROW('Sanitation Data'!E168)),NA())</f>
        <v>#N/A</v>
      </c>
      <c r="AI174" s="205" t="e">
        <f ca="1">+IF(AND(ISNUMBER(OFFSET('Sanitation Data'!$E$12,0,10*ROW('Sanitation Data'!E168))),'Data Summary'!CX174="Yes"),OFFSET('Sanitation Data'!$E$12,0,10*ROW('Sanitation Data'!E168)),NA())</f>
        <v>#N/A</v>
      </c>
      <c r="AJ174" s="205" t="e">
        <f ca="1">+IF(AND(ISNUMBER(OFFSET('Sanitation Data'!$E$13,0,10*ROW('Sanitation Data'!E168))),'Data Summary'!CY174="Yes"),OFFSET('Sanitation Data'!$E$13,0,10*ROW('Sanitation Data'!E168)),NA())</f>
        <v>#N/A</v>
      </c>
      <c r="AK174" s="205" t="e">
        <f ca="1">+IF(AND(ISNUMBER(OFFSET('Sanitation Data'!$F$5,0,10*ROW('Sanitation Data'!F168))),'Data Summary'!CZ174="Yes"),100-OFFSET('Sanitation Data'!$F$5,0,10*ROW('Sanitation Data'!F168)),NA())</f>
        <v>#N/A</v>
      </c>
      <c r="AL174" s="205" t="e">
        <f ca="1">+IF(AND(ISNUMBER(OFFSET('Sanitation Data'!$F$7,0,10*ROW('Sanitation Data'!F168))),'Data Summary'!DA174="Yes"),OFFSET('Sanitation Data'!$F$7,0,10*ROW('Sanitation Data'!F168)),NA())</f>
        <v>#N/A</v>
      </c>
      <c r="AM174" s="205" t="e">
        <f ca="1">+IF(AND(ISNUMBER(OFFSET('Sanitation Data'!$F$11,0,10*ROW('Sanitation Data'!F168))),'Data Summary'!DB174="Yes"),OFFSET('Sanitation Data'!$F$11,0,10*ROW('Sanitation Data'!F168)),NA())</f>
        <v>#N/A</v>
      </c>
      <c r="AN174" s="205" t="e">
        <f ca="1">+IF(AND(ISNUMBER(OFFSET('Sanitation Data'!$F$12,0,10*ROW('Sanitation Data'!F168))),'Data Summary'!DC174="Yes"),OFFSET('Sanitation Data'!$F$12,0,10*ROW('Sanitation Data'!F168)),NA())</f>
        <v>#N/A</v>
      </c>
      <c r="AO174" s="205" t="e">
        <f ca="1">+IF(AND(ISNUMBER(OFFSET('Sanitation Data'!$F$13,0,10*ROW('Sanitation Data'!F168))),'Data Summary'!DD174="Yes"),OFFSET('Sanitation Data'!$F$13,0,10*ROW('Sanitation Data'!F168)),NA())</f>
        <v>#N/A</v>
      </c>
      <c r="AP174" s="205" t="e">
        <f ca="1">+IF(AND(ISNUMBER(OFFSET('Sanitation Data'!$G$5,0,10*ROW('Sanitation Data'!G168))),'Data Summary'!DE174="Yes"),100-OFFSET('Sanitation Data'!$G$5,0,10*ROW('Sanitation Data'!G168)),NA())</f>
        <v>#N/A</v>
      </c>
      <c r="AQ174" s="205" t="e">
        <f ca="1">+IF(AND(ISNUMBER(OFFSET('Sanitation Data'!$G$7,0,10*ROW('Sanitation Data'!G168))),'Data Summary'!DF174="Yes"),OFFSET('Sanitation Data'!$G$7,0,10*ROW('Sanitation Data'!G168)),NA())</f>
        <v>#N/A</v>
      </c>
      <c r="AR174" s="205" t="e">
        <f ca="1">+IF(AND(ISNUMBER(OFFSET('Sanitation Data'!$G$11,0,10*ROW('Sanitation Data'!G168))),'Data Summary'!DG174="Yes"),OFFSET('Sanitation Data'!$G$11,0,10*ROW('Sanitation Data'!G168)),NA())</f>
        <v>#N/A</v>
      </c>
      <c r="AS174" s="205" t="e">
        <f ca="1">+IF(AND(ISNUMBER(OFFSET('Sanitation Data'!$G$12,0,10*ROW('Sanitation Data'!G168))),'Data Summary'!DH174="Yes"),OFFSET('Sanitation Data'!$G$12,0,10*ROW('Sanitation Data'!G168)),NA())</f>
        <v>#N/A</v>
      </c>
      <c r="AT174" s="205" t="e">
        <f ca="1">+IF(AND(ISNUMBER(OFFSET('Sanitation Data'!$G$13,0,10*ROW('Sanitation Data'!G168))),'Data Summary'!DI174="Yes"),OFFSET('Sanitation Data'!$G$13,0,10*ROW('Sanitation Data'!G168)),NA())</f>
        <v>#N/A</v>
      </c>
      <c r="AU174" s="205" t="e">
        <f ca="1">+IF(AND(ISNUMBER(OFFSET('Sanitation Data'!$H$5,0,10*ROW('Sanitation Data'!H168))),'Data Summary'!DJ174="Yes"),100-OFFSET('Sanitation Data'!$H$5,0,10*ROW('Sanitation Data'!H168)),NA())</f>
        <v>#N/A</v>
      </c>
      <c r="AV174" s="205" t="e">
        <f ca="1">+IF(AND(ISNUMBER(OFFSET('Sanitation Data'!$H$7,0,10*ROW('Sanitation Data'!H168))),'Data Summary'!DK174="Yes"),OFFSET('Sanitation Data'!$H$7,0,10*ROW('Sanitation Data'!H168)),NA())</f>
        <v>#N/A</v>
      </c>
      <c r="AW174" s="205" t="e">
        <f ca="1">+IF(AND(ISNUMBER(OFFSET('Sanitation Data'!$H$11,0,10*ROW('Sanitation Data'!H168))),'Data Summary'!DL174="Yes"),OFFSET('Sanitation Data'!$H$11,0,10*ROW('Sanitation Data'!H168)),NA())</f>
        <v>#N/A</v>
      </c>
      <c r="AX174" s="205" t="e">
        <f ca="1">+IF(AND(ISNUMBER(OFFSET('Sanitation Data'!$H$12,0,10*ROW('Sanitation Data'!H168))),'Data Summary'!DM174="Yes"),OFFSET('Sanitation Data'!$H$12,0,10*ROW('Sanitation Data'!H168)),NA())</f>
        <v>#N/A</v>
      </c>
      <c r="AY174" s="205" t="e">
        <f ca="1">+IF(AND(ISNUMBER(OFFSET('Sanitation Data'!$H$13,0,10*ROW('Sanitation Data'!H168))),'Data Summary'!DN174="Yes"),OFFSET('Sanitation Data'!$H$13,0,10*ROW('Sanitation Data'!H168)),NA())</f>
        <v>#N/A</v>
      </c>
      <c r="AZ174" s="206" t="e">
        <f ca="1">+IF(AND(ISNUMBER(OFFSET('Hygiene Data'!$C$6,0,10*ROW('Hygiene Data'!C168))),'Data Summary'!DO174="Yes"),OFFSET('Hygiene Data'!$C$6,0,10*ROW('Hygiene Data'!C168)),NA())</f>
        <v>#N/A</v>
      </c>
      <c r="BA174" s="206" t="e">
        <f ca="1">+IF(AND(ISNUMBER(OFFSET('Hygiene Data'!$C$8,0,10*ROW('Hygiene Data'!C168))),'Data Summary'!DP174="Yes"),OFFSET('Hygiene Data'!$C$8,0,10*ROW('Hygiene Data'!C168)),NA())</f>
        <v>#N/A</v>
      </c>
      <c r="BB174" s="206" t="e">
        <f ca="1">+IF(AND(ISNUMBER(OFFSET('Hygiene Data'!$C$10,0,10*ROW('Hygiene Data'!C168))),'Data Summary'!DQ174="Yes"),OFFSET('Hygiene Data'!$C$10,0,10*ROW('Hygiene Data'!C168)),NA())</f>
        <v>#N/A</v>
      </c>
      <c r="BC174" s="206" t="e">
        <f ca="1">+IF(AND(ISNUMBER(OFFSET('Hygiene Data'!$D$6,0,10*ROW('Hygiene Data'!D168))),'Data Summary'!DR174="Yes"),OFFSET('Hygiene Data'!$D$6,0,10*ROW('Hygiene Data'!D168)),NA())</f>
        <v>#N/A</v>
      </c>
      <c r="BD174" s="206" t="e">
        <f ca="1">+IF(AND(ISNUMBER(OFFSET('Hygiene Data'!$D$8,0,10*ROW('Hygiene Data'!D168))),'Data Summary'!DS174="Yes"),OFFSET('Hygiene Data'!$D$8,0,10*ROW('Hygiene Data'!D168)),NA())</f>
        <v>#N/A</v>
      </c>
      <c r="BE174" s="206" t="e">
        <f ca="1">+IF(AND(ISNUMBER(OFFSET('Hygiene Data'!$D$10,0,10*ROW('Hygiene Data'!D168))),'Data Summary'!DT174="Yes"),OFFSET('Hygiene Data'!$D$10,0,10*ROW('Hygiene Data'!D168)),NA())</f>
        <v>#N/A</v>
      </c>
      <c r="BF174" s="206" t="e">
        <f ca="1">+IF(AND(ISNUMBER(OFFSET('Hygiene Data'!$E$6,0,10*ROW('Hygiene Data'!E168))),'Data Summary'!DU174="Yes"),OFFSET('Hygiene Data'!$E$6,0,10*ROW('Hygiene Data'!E168)),NA())</f>
        <v>#N/A</v>
      </c>
      <c r="BG174" s="206" t="e">
        <f ca="1">+IF(AND(ISNUMBER(OFFSET('Hygiene Data'!$E$8,0,10*ROW('Hygiene Data'!E168))),'Data Summary'!DV174="Yes"),OFFSET('Hygiene Data'!$E$8,0,10*ROW('Hygiene Data'!E168)),NA())</f>
        <v>#N/A</v>
      </c>
      <c r="BH174" s="206" t="e">
        <f ca="1">+IF(AND(ISNUMBER(OFFSET('Hygiene Data'!$E$10,0,10*ROW('Hygiene Data'!E168))),'Data Summary'!DW174="Yes"),OFFSET('Hygiene Data'!$E$10,0,10*ROW('Hygiene Data'!E168)),NA())</f>
        <v>#N/A</v>
      </c>
      <c r="BI174" s="206" t="e">
        <f ca="1">+IF(AND(ISNUMBER(OFFSET('Hygiene Data'!$F$6,0,10*ROW('Hygiene Data'!F168))),'Data Summary'!DX174="Yes"),OFFSET('Hygiene Data'!$F$6,0,10*ROW('Hygiene Data'!F168)),NA())</f>
        <v>#N/A</v>
      </c>
      <c r="BJ174" s="206" t="e">
        <f ca="1">+IF(AND(ISNUMBER(OFFSET('Hygiene Data'!$F$8,0,10*ROW('Hygiene Data'!F168))),'Data Summary'!DY174="Yes"),OFFSET('Hygiene Data'!$F$8,0,10*ROW('Hygiene Data'!F168)),NA())</f>
        <v>#N/A</v>
      </c>
      <c r="BK174" s="206" t="e">
        <f ca="1">+IF(AND(ISNUMBER(OFFSET('Hygiene Data'!$F$10,0,10*ROW('Hygiene Data'!F168))),'Data Summary'!DZ174="Yes"),OFFSET('Hygiene Data'!$F$10,0,10*ROW('Hygiene Data'!F168)),NA())</f>
        <v>#N/A</v>
      </c>
      <c r="BL174" s="206" t="e">
        <f ca="1">+IF(AND(ISNUMBER(OFFSET('Hygiene Data'!$G$6,0,10*ROW('Hygiene Data'!G168))),'Data Summary'!EA174="Yes"),OFFSET('Hygiene Data'!$G$6,0,10*ROW('Hygiene Data'!G168)),NA())</f>
        <v>#N/A</v>
      </c>
      <c r="BM174" s="206" t="e">
        <f ca="1">+IF(AND(ISNUMBER(OFFSET('Hygiene Data'!$G$8,0,10*ROW('Hygiene Data'!G168))),'Data Summary'!EB174="Yes"),OFFSET('Hygiene Data'!$G$8,0,10*ROW('Hygiene Data'!G168)),NA())</f>
        <v>#N/A</v>
      </c>
      <c r="BN174" s="206" t="e">
        <f ca="1">+IF(AND(ISNUMBER(OFFSET('Hygiene Data'!$G$10,0,10*ROW('Hygiene Data'!G168))),'Data Summary'!EC174="Yes"),OFFSET('Hygiene Data'!$G$10,0,10*ROW('Hygiene Data'!G168)),NA())</f>
        <v>#N/A</v>
      </c>
      <c r="BO174" s="206" t="e">
        <f ca="1">+IF(AND(ISNUMBER(OFFSET('Hygiene Data'!$H$6,0,10*ROW('Hygiene Data'!H168))),'Data Summary'!ED174="Yes"),OFFSET('Hygiene Data'!$H$6,0,10*ROW('Hygiene Data'!H168)),NA())</f>
        <v>#N/A</v>
      </c>
      <c r="BP174" s="206" t="e">
        <f ca="1">+IF(AND(ISNUMBER(OFFSET('Hygiene Data'!$H$8,0,10*ROW('Hygiene Data'!H168))),'Data Summary'!EE174="Yes"),OFFSET('Hygiene Data'!$H$8,0,10*ROW('Hygiene Data'!H168)),NA())</f>
        <v>#N/A</v>
      </c>
      <c r="BQ174" s="206" t="e">
        <f ca="1">+IF(AND(ISNUMBER(OFFSET('Hygiene Data'!$H$10,0,10*ROW('Hygiene Data'!H168))),'Data Summary'!EF174="Yes"),OFFSET('Hygiene Data'!$H$10,0,10*ROW('Hygiene Data'!H168)),NA())</f>
        <v>#N/A</v>
      </c>
    </row>
    <row r="175" spans="1:69" x14ac:dyDescent="0.25">
      <c r="A175" s="59" t="e">
        <f ca="1">+IF(OFFSET('Water Data'!$B$1,0,10*ROW('Water Data'!B169))="",NA(),OFFSET('Water Data'!$B$1,0,10*ROW('Water Data'!B169)))</f>
        <v>#N/A</v>
      </c>
      <c r="B175" s="59" t="e">
        <f ca="1">+IF(OFFSET('Water Data'!$A$3,0,10*ROW('Water Data'!A172))="",NA(),OFFSET('Water Data'!$A$3,0,10*ROW('Water Data'!A172)))</f>
        <v>#N/A</v>
      </c>
      <c r="C175" s="59" t="e">
        <f ca="1">+IF(OFFSET('Water Data'!$C$3,0,10*ROW('Water Data'!C172))="",NA(),OFFSET('Water Data'!$C$3,0,10*ROW('Water Data'!C172)))</f>
        <v>#N/A</v>
      </c>
      <c r="D175" s="433" t="e">
        <f ca="1">+IF(AND(ISNUMBER(OFFSET('Water Data'!$C$5,0,10*ROW('Water Data'!C169))),'Data Summary'!BS175="Yes"),100-OFFSET('Water Data'!$C$5,0,10*ROW('Water Data'!C169)),NA())</f>
        <v>#N/A</v>
      </c>
      <c r="E175" s="433" t="e">
        <f ca="1">+IF(AND(ISNUMBER(OFFSET('Water Data'!$C$7,0,10*ROW('Water Data'!C169))),'Data Summary'!BT175="Yes"),OFFSET('Water Data'!$C$7,0,10*ROW('Water Data'!C169)),NA())</f>
        <v>#N/A</v>
      </c>
      <c r="F175" s="433" t="e">
        <f ca="1">+IF(AND(ISNUMBER(OFFSET('Water Data'!$C$10,0,10*ROW('Water Data'!C169))),'Data Summary'!BU175="Yes"),OFFSET('Water Data'!$C$10,0,10*ROW('Water Data'!C169)),NA())</f>
        <v>#N/A</v>
      </c>
      <c r="G175" s="433" t="e">
        <f ca="1">+IF(AND(ISNUMBER(OFFSET('Water Data'!$D$5,0,10*ROW('Water Data'!D169))),'Data Summary'!BV175="Yes"),100-OFFSET('Water Data'!$D$5,0,10*ROW('Water Data'!D169)),NA())</f>
        <v>#N/A</v>
      </c>
      <c r="H175" s="433" t="e">
        <f ca="1">+IF(AND(ISNUMBER(OFFSET('Water Data'!$D$7,0,10*ROW('Water Data'!D169))),'Data Summary'!BW175="Yes"),OFFSET('Water Data'!$D$7,0,10*ROW('Water Data'!D169)),NA())</f>
        <v>#N/A</v>
      </c>
      <c r="I175" s="433" t="e">
        <f ca="1">+IF(AND(ISNUMBER(OFFSET('Water Data'!$D$10,0,10*ROW('Water Data'!D169))),'Data Summary'!BX175="Yes"),OFFSET('Water Data'!$D$10,0,10*ROW('Water Data'!D169)),NA())</f>
        <v>#N/A</v>
      </c>
      <c r="J175" s="433" t="e">
        <f ca="1">+IF(AND(ISNUMBER(OFFSET('Water Data'!$E$5,0,10*ROW('Water Data'!E169))),'Data Summary'!BY175="Yes"),100-OFFSET('Water Data'!$E$5,0,10*ROW('Water Data'!E169)),NA())</f>
        <v>#N/A</v>
      </c>
      <c r="K175" s="433" t="e">
        <f ca="1">+IF(AND(ISNUMBER(OFFSET('Water Data'!$E$7,0,10*ROW('Water Data'!E169))),'Data Summary'!BZ175="Yes"),OFFSET('Water Data'!$E$7,0,10*ROW('Water Data'!E169)),NA())</f>
        <v>#N/A</v>
      </c>
      <c r="L175" s="433" t="e">
        <f ca="1">+IF(AND(ISNUMBER(OFFSET('Water Data'!$E$10,0,10*ROW('Water Data'!E169))),'Data Summary'!CA175="Yes"),OFFSET('Water Data'!$E$10,0,10*ROW('Water Data'!E169)),NA())</f>
        <v>#N/A</v>
      </c>
      <c r="M175" s="433" t="e">
        <f ca="1">+IF(AND(ISNUMBER(OFFSET('Water Data'!$F$5,0,10*ROW('Water Data'!F169))),'Data Summary'!CB175="Yes"),100-OFFSET('Water Data'!$F$5,0,10*ROW('Water Data'!F169)),NA())</f>
        <v>#N/A</v>
      </c>
      <c r="N175" s="433" t="e">
        <f ca="1">+IF(AND(ISNUMBER(OFFSET('Water Data'!$F$7,0,10*ROW('Water Data'!F169))),'Data Summary'!CC175="Yes"),OFFSET('Water Data'!$F$7,0,10*ROW('Water Data'!F169)),NA())</f>
        <v>#N/A</v>
      </c>
      <c r="O175" s="433" t="e">
        <f ca="1">+IF(AND(ISNUMBER(OFFSET('Water Data'!$F$10,0,10*ROW('Water Data'!F169))),'Data Summary'!CD175="Yes"),OFFSET('Water Data'!$F$10,0,10*ROW('Water Data'!F169)),NA())</f>
        <v>#N/A</v>
      </c>
      <c r="P175" s="433" t="e">
        <f ca="1">+IF(AND(ISNUMBER(OFFSET('Water Data'!$G$5,0,10*ROW('Water Data'!G169))),'Data Summary'!CE175="Yes"),100-OFFSET('Water Data'!$G$5,0,10*ROW('Water Data'!G169)),NA())</f>
        <v>#N/A</v>
      </c>
      <c r="Q175" s="433" t="e">
        <f ca="1">+IF(AND(ISNUMBER(OFFSET('Water Data'!$G$7,0,10*ROW('Water Data'!G169))),'Data Summary'!CF175="Yes"),OFFSET('Water Data'!$G$7,0,10*ROW('Water Data'!G169)),NA())</f>
        <v>#N/A</v>
      </c>
      <c r="R175" s="433" t="e">
        <f ca="1">+IF(AND(ISNUMBER(OFFSET('Water Data'!$G$10,0,10*ROW('Water Data'!G169))),'Data Summary'!CG175="Yes"),OFFSET('Water Data'!$G$10,0,10*ROW('Water Data'!G169)),NA())</f>
        <v>#N/A</v>
      </c>
      <c r="S175" s="433" t="e">
        <f ca="1">+IF(AND(ISNUMBER(OFFSET('Water Data'!$H$5,0,10*ROW('Water Data'!H169))),'Data Summary'!CH175="Yes"),100-OFFSET('Water Data'!$H$5,0,10*ROW('Water Data'!H169)),NA())</f>
        <v>#N/A</v>
      </c>
      <c r="T175" s="433" t="e">
        <f ca="1">+IF(AND(ISNUMBER(OFFSET('Water Data'!$H$7,0,10*ROW('Water Data'!H169))),'Data Summary'!CI175="Yes"),OFFSET('Water Data'!$H$7,0,10*ROW('Water Data'!H169)),NA())</f>
        <v>#N/A</v>
      </c>
      <c r="U175" s="433" t="e">
        <f ca="1">+IF(AND(ISNUMBER(OFFSET('Water Data'!$H$10,0,10*ROW('Water Data'!H169))),'Data Summary'!CJ175="Yes"),OFFSET('Water Data'!$H$10,0,10*ROW('Water Data'!H169)),NA())</f>
        <v>#N/A</v>
      </c>
      <c r="V175" s="205" t="e">
        <f ca="1">+IF(AND(ISNUMBER(OFFSET('Sanitation Data'!$C$5,0,10*ROW('Sanitation Data'!C169))),'Data Summary'!CK175="Yes"),100-OFFSET('Sanitation Data'!$C$5,0,10*ROW('Sanitation Data'!C169)),NA())</f>
        <v>#N/A</v>
      </c>
      <c r="W175" s="205" t="e">
        <f ca="1">+IF(AND(ISNUMBER(OFFSET('Sanitation Data'!$C$7,0,10*ROW('Sanitation Data'!C169))),'Data Summary'!CL175="Yes"),OFFSET('Sanitation Data'!$C$7,0,10*ROW('Sanitation Data'!C169)),NA())</f>
        <v>#N/A</v>
      </c>
      <c r="X175" s="205" t="e">
        <f ca="1">+IF(AND(ISNUMBER(OFFSET('Sanitation Data'!$C$11,0,10*ROW('Sanitation Data'!C169))),'Data Summary'!CM175="Yes"),OFFSET('Sanitation Data'!$C$11,0,10*ROW('Sanitation Data'!C169)),NA())</f>
        <v>#N/A</v>
      </c>
      <c r="Y175" s="205" t="e">
        <f ca="1">+IF(AND(ISNUMBER(OFFSET('Sanitation Data'!$C$12,0,10*ROW('Sanitation Data'!C169))),'Data Summary'!CN175="Yes"),OFFSET('Sanitation Data'!$C$12,0,10*ROW('Sanitation Data'!C169)),NA())</f>
        <v>#N/A</v>
      </c>
      <c r="Z175" s="205" t="e">
        <f ca="1">+IF(AND(ISNUMBER(OFFSET('Sanitation Data'!$C$13,0,10*ROW('Sanitation Data'!C169))),'Data Summary'!CO175="Yes"),OFFSET('Sanitation Data'!$C$13,0,10*ROW('Sanitation Data'!C169)),NA())</f>
        <v>#N/A</v>
      </c>
      <c r="AA175" s="205" t="e">
        <f ca="1">+IF(AND(ISNUMBER(OFFSET('Sanitation Data'!$D$5,0,10*ROW('Sanitation Data'!D169))),'Data Summary'!CP175="Yes"),100-OFFSET('Sanitation Data'!$D$5,0,10*ROW('Sanitation Data'!D169)),NA())</f>
        <v>#N/A</v>
      </c>
      <c r="AB175" s="205" t="e">
        <f ca="1">+IF(AND(ISNUMBER(OFFSET('Sanitation Data'!$D$7,0,10*ROW('Sanitation Data'!D169))),'Data Summary'!CQ175="Yes"),OFFSET('Sanitation Data'!$D$7,0,10*ROW('Sanitation Data'!D169)),NA())</f>
        <v>#N/A</v>
      </c>
      <c r="AC175" s="205" t="e">
        <f ca="1">+IF(AND(ISNUMBER(OFFSET('Sanitation Data'!$D$11,0,10*ROW('Sanitation Data'!D169))),'Data Summary'!CR175="Yes"),OFFSET('Sanitation Data'!$D$11,0,10*ROW('Sanitation Data'!D169)),NA())</f>
        <v>#N/A</v>
      </c>
      <c r="AD175" s="205" t="e">
        <f ca="1">+IF(AND(ISNUMBER(OFFSET('Sanitation Data'!$D$12,0,10*ROW('Sanitation Data'!D169))),'Data Summary'!CS175="Yes"),OFFSET('Sanitation Data'!$D$12,0,10*ROW('Sanitation Data'!D169)),NA())</f>
        <v>#N/A</v>
      </c>
      <c r="AE175" s="205" t="e">
        <f ca="1">+IF(AND(ISNUMBER(OFFSET('Sanitation Data'!$D$13,0,10*ROW('Sanitation Data'!D169))),'Data Summary'!CT175="Yes"),OFFSET('Sanitation Data'!$D$13,0,10*ROW('Sanitation Data'!D169)),NA())</f>
        <v>#N/A</v>
      </c>
      <c r="AF175" s="205" t="e">
        <f ca="1">+IF(AND(ISNUMBER(OFFSET('Sanitation Data'!$E$5,0,10*ROW('Sanitation Data'!E169))),'Data Summary'!CU175="Yes"),100-OFFSET('Sanitation Data'!$E$5,0,10*ROW('Sanitation Data'!E169)),NA())</f>
        <v>#N/A</v>
      </c>
      <c r="AG175" s="205" t="e">
        <f ca="1">+IF(AND(ISNUMBER(OFFSET('Sanitation Data'!$E$7,0,10*ROW('Sanitation Data'!E169))),'Data Summary'!CV175="Yes"),OFFSET('Sanitation Data'!$E$7,0,10*ROW('Sanitation Data'!E169)),NA())</f>
        <v>#N/A</v>
      </c>
      <c r="AH175" s="205" t="e">
        <f ca="1">+IF(AND(ISNUMBER(OFFSET('Sanitation Data'!$E$11,0,10*ROW('Sanitation Data'!E169))),'Data Summary'!CW175="Yes"),OFFSET('Sanitation Data'!$E$11,0,10*ROW('Sanitation Data'!E169)),NA())</f>
        <v>#N/A</v>
      </c>
      <c r="AI175" s="205" t="e">
        <f ca="1">+IF(AND(ISNUMBER(OFFSET('Sanitation Data'!$E$12,0,10*ROW('Sanitation Data'!E169))),'Data Summary'!CX175="Yes"),OFFSET('Sanitation Data'!$E$12,0,10*ROW('Sanitation Data'!E169)),NA())</f>
        <v>#N/A</v>
      </c>
      <c r="AJ175" s="205" t="e">
        <f ca="1">+IF(AND(ISNUMBER(OFFSET('Sanitation Data'!$E$13,0,10*ROW('Sanitation Data'!E169))),'Data Summary'!CY175="Yes"),OFFSET('Sanitation Data'!$E$13,0,10*ROW('Sanitation Data'!E169)),NA())</f>
        <v>#N/A</v>
      </c>
      <c r="AK175" s="205" t="e">
        <f ca="1">+IF(AND(ISNUMBER(OFFSET('Sanitation Data'!$F$5,0,10*ROW('Sanitation Data'!F169))),'Data Summary'!CZ175="Yes"),100-OFFSET('Sanitation Data'!$F$5,0,10*ROW('Sanitation Data'!F169)),NA())</f>
        <v>#N/A</v>
      </c>
      <c r="AL175" s="205" t="e">
        <f ca="1">+IF(AND(ISNUMBER(OFFSET('Sanitation Data'!$F$7,0,10*ROW('Sanitation Data'!F169))),'Data Summary'!DA175="Yes"),OFFSET('Sanitation Data'!$F$7,0,10*ROW('Sanitation Data'!F169)),NA())</f>
        <v>#N/A</v>
      </c>
      <c r="AM175" s="205" t="e">
        <f ca="1">+IF(AND(ISNUMBER(OFFSET('Sanitation Data'!$F$11,0,10*ROW('Sanitation Data'!F169))),'Data Summary'!DB175="Yes"),OFFSET('Sanitation Data'!$F$11,0,10*ROW('Sanitation Data'!F169)),NA())</f>
        <v>#N/A</v>
      </c>
      <c r="AN175" s="205" t="e">
        <f ca="1">+IF(AND(ISNUMBER(OFFSET('Sanitation Data'!$F$12,0,10*ROW('Sanitation Data'!F169))),'Data Summary'!DC175="Yes"),OFFSET('Sanitation Data'!$F$12,0,10*ROW('Sanitation Data'!F169)),NA())</f>
        <v>#N/A</v>
      </c>
      <c r="AO175" s="205" t="e">
        <f ca="1">+IF(AND(ISNUMBER(OFFSET('Sanitation Data'!$F$13,0,10*ROW('Sanitation Data'!F169))),'Data Summary'!DD175="Yes"),OFFSET('Sanitation Data'!$F$13,0,10*ROW('Sanitation Data'!F169)),NA())</f>
        <v>#N/A</v>
      </c>
      <c r="AP175" s="205" t="e">
        <f ca="1">+IF(AND(ISNUMBER(OFFSET('Sanitation Data'!$G$5,0,10*ROW('Sanitation Data'!G169))),'Data Summary'!DE175="Yes"),100-OFFSET('Sanitation Data'!$G$5,0,10*ROW('Sanitation Data'!G169)),NA())</f>
        <v>#N/A</v>
      </c>
      <c r="AQ175" s="205" t="e">
        <f ca="1">+IF(AND(ISNUMBER(OFFSET('Sanitation Data'!$G$7,0,10*ROW('Sanitation Data'!G169))),'Data Summary'!DF175="Yes"),OFFSET('Sanitation Data'!$G$7,0,10*ROW('Sanitation Data'!G169)),NA())</f>
        <v>#N/A</v>
      </c>
      <c r="AR175" s="205" t="e">
        <f ca="1">+IF(AND(ISNUMBER(OFFSET('Sanitation Data'!$G$11,0,10*ROW('Sanitation Data'!G169))),'Data Summary'!DG175="Yes"),OFFSET('Sanitation Data'!$G$11,0,10*ROW('Sanitation Data'!G169)),NA())</f>
        <v>#N/A</v>
      </c>
      <c r="AS175" s="205" t="e">
        <f ca="1">+IF(AND(ISNUMBER(OFFSET('Sanitation Data'!$G$12,0,10*ROW('Sanitation Data'!G169))),'Data Summary'!DH175="Yes"),OFFSET('Sanitation Data'!$G$12,0,10*ROW('Sanitation Data'!G169)),NA())</f>
        <v>#N/A</v>
      </c>
      <c r="AT175" s="205" t="e">
        <f ca="1">+IF(AND(ISNUMBER(OFFSET('Sanitation Data'!$G$13,0,10*ROW('Sanitation Data'!G169))),'Data Summary'!DI175="Yes"),OFFSET('Sanitation Data'!$G$13,0,10*ROW('Sanitation Data'!G169)),NA())</f>
        <v>#N/A</v>
      </c>
      <c r="AU175" s="205" t="e">
        <f ca="1">+IF(AND(ISNUMBER(OFFSET('Sanitation Data'!$H$5,0,10*ROW('Sanitation Data'!H169))),'Data Summary'!DJ175="Yes"),100-OFFSET('Sanitation Data'!$H$5,0,10*ROW('Sanitation Data'!H169)),NA())</f>
        <v>#N/A</v>
      </c>
      <c r="AV175" s="205" t="e">
        <f ca="1">+IF(AND(ISNUMBER(OFFSET('Sanitation Data'!$H$7,0,10*ROW('Sanitation Data'!H169))),'Data Summary'!DK175="Yes"),OFFSET('Sanitation Data'!$H$7,0,10*ROW('Sanitation Data'!H169)),NA())</f>
        <v>#N/A</v>
      </c>
      <c r="AW175" s="205" t="e">
        <f ca="1">+IF(AND(ISNUMBER(OFFSET('Sanitation Data'!$H$11,0,10*ROW('Sanitation Data'!H169))),'Data Summary'!DL175="Yes"),OFFSET('Sanitation Data'!$H$11,0,10*ROW('Sanitation Data'!H169)),NA())</f>
        <v>#N/A</v>
      </c>
      <c r="AX175" s="205" t="e">
        <f ca="1">+IF(AND(ISNUMBER(OFFSET('Sanitation Data'!$H$12,0,10*ROW('Sanitation Data'!H169))),'Data Summary'!DM175="Yes"),OFFSET('Sanitation Data'!$H$12,0,10*ROW('Sanitation Data'!H169)),NA())</f>
        <v>#N/A</v>
      </c>
      <c r="AY175" s="205" t="e">
        <f ca="1">+IF(AND(ISNUMBER(OFFSET('Sanitation Data'!$H$13,0,10*ROW('Sanitation Data'!H169))),'Data Summary'!DN175="Yes"),OFFSET('Sanitation Data'!$H$13,0,10*ROW('Sanitation Data'!H169)),NA())</f>
        <v>#N/A</v>
      </c>
      <c r="AZ175" s="206" t="e">
        <f ca="1">+IF(AND(ISNUMBER(OFFSET('Hygiene Data'!$C$6,0,10*ROW('Hygiene Data'!C169))),'Data Summary'!DO175="Yes"),OFFSET('Hygiene Data'!$C$6,0,10*ROW('Hygiene Data'!C169)),NA())</f>
        <v>#N/A</v>
      </c>
      <c r="BA175" s="206" t="e">
        <f ca="1">+IF(AND(ISNUMBER(OFFSET('Hygiene Data'!$C$8,0,10*ROW('Hygiene Data'!C169))),'Data Summary'!DP175="Yes"),OFFSET('Hygiene Data'!$C$8,0,10*ROW('Hygiene Data'!C169)),NA())</f>
        <v>#N/A</v>
      </c>
      <c r="BB175" s="206" t="e">
        <f ca="1">+IF(AND(ISNUMBER(OFFSET('Hygiene Data'!$C$10,0,10*ROW('Hygiene Data'!C169))),'Data Summary'!DQ175="Yes"),OFFSET('Hygiene Data'!$C$10,0,10*ROW('Hygiene Data'!C169)),NA())</f>
        <v>#N/A</v>
      </c>
      <c r="BC175" s="206" t="e">
        <f ca="1">+IF(AND(ISNUMBER(OFFSET('Hygiene Data'!$D$6,0,10*ROW('Hygiene Data'!D169))),'Data Summary'!DR175="Yes"),OFFSET('Hygiene Data'!$D$6,0,10*ROW('Hygiene Data'!D169)),NA())</f>
        <v>#N/A</v>
      </c>
      <c r="BD175" s="206" t="e">
        <f ca="1">+IF(AND(ISNUMBER(OFFSET('Hygiene Data'!$D$8,0,10*ROW('Hygiene Data'!D169))),'Data Summary'!DS175="Yes"),OFFSET('Hygiene Data'!$D$8,0,10*ROW('Hygiene Data'!D169)),NA())</f>
        <v>#N/A</v>
      </c>
      <c r="BE175" s="206" t="e">
        <f ca="1">+IF(AND(ISNUMBER(OFFSET('Hygiene Data'!$D$10,0,10*ROW('Hygiene Data'!D169))),'Data Summary'!DT175="Yes"),OFFSET('Hygiene Data'!$D$10,0,10*ROW('Hygiene Data'!D169)),NA())</f>
        <v>#N/A</v>
      </c>
      <c r="BF175" s="206" t="e">
        <f ca="1">+IF(AND(ISNUMBER(OFFSET('Hygiene Data'!$E$6,0,10*ROW('Hygiene Data'!E169))),'Data Summary'!DU175="Yes"),OFFSET('Hygiene Data'!$E$6,0,10*ROW('Hygiene Data'!E169)),NA())</f>
        <v>#N/A</v>
      </c>
      <c r="BG175" s="206" t="e">
        <f ca="1">+IF(AND(ISNUMBER(OFFSET('Hygiene Data'!$E$8,0,10*ROW('Hygiene Data'!E169))),'Data Summary'!DV175="Yes"),OFFSET('Hygiene Data'!$E$8,0,10*ROW('Hygiene Data'!E169)),NA())</f>
        <v>#N/A</v>
      </c>
      <c r="BH175" s="206" t="e">
        <f ca="1">+IF(AND(ISNUMBER(OFFSET('Hygiene Data'!$E$10,0,10*ROW('Hygiene Data'!E169))),'Data Summary'!DW175="Yes"),OFFSET('Hygiene Data'!$E$10,0,10*ROW('Hygiene Data'!E169)),NA())</f>
        <v>#N/A</v>
      </c>
      <c r="BI175" s="206" t="e">
        <f ca="1">+IF(AND(ISNUMBER(OFFSET('Hygiene Data'!$F$6,0,10*ROW('Hygiene Data'!F169))),'Data Summary'!DX175="Yes"),OFFSET('Hygiene Data'!$F$6,0,10*ROW('Hygiene Data'!F169)),NA())</f>
        <v>#N/A</v>
      </c>
      <c r="BJ175" s="206" t="e">
        <f ca="1">+IF(AND(ISNUMBER(OFFSET('Hygiene Data'!$F$8,0,10*ROW('Hygiene Data'!F169))),'Data Summary'!DY175="Yes"),OFFSET('Hygiene Data'!$F$8,0,10*ROW('Hygiene Data'!F169)),NA())</f>
        <v>#N/A</v>
      </c>
      <c r="BK175" s="206" t="e">
        <f ca="1">+IF(AND(ISNUMBER(OFFSET('Hygiene Data'!$F$10,0,10*ROW('Hygiene Data'!F169))),'Data Summary'!DZ175="Yes"),OFFSET('Hygiene Data'!$F$10,0,10*ROW('Hygiene Data'!F169)),NA())</f>
        <v>#N/A</v>
      </c>
      <c r="BL175" s="206" t="e">
        <f ca="1">+IF(AND(ISNUMBER(OFFSET('Hygiene Data'!$G$6,0,10*ROW('Hygiene Data'!G169))),'Data Summary'!EA175="Yes"),OFFSET('Hygiene Data'!$G$6,0,10*ROW('Hygiene Data'!G169)),NA())</f>
        <v>#N/A</v>
      </c>
      <c r="BM175" s="206" t="e">
        <f ca="1">+IF(AND(ISNUMBER(OFFSET('Hygiene Data'!$G$8,0,10*ROW('Hygiene Data'!G169))),'Data Summary'!EB175="Yes"),OFFSET('Hygiene Data'!$G$8,0,10*ROW('Hygiene Data'!G169)),NA())</f>
        <v>#N/A</v>
      </c>
      <c r="BN175" s="206" t="e">
        <f ca="1">+IF(AND(ISNUMBER(OFFSET('Hygiene Data'!$G$10,0,10*ROW('Hygiene Data'!G169))),'Data Summary'!EC175="Yes"),OFFSET('Hygiene Data'!$G$10,0,10*ROW('Hygiene Data'!G169)),NA())</f>
        <v>#N/A</v>
      </c>
      <c r="BO175" s="206" t="e">
        <f ca="1">+IF(AND(ISNUMBER(OFFSET('Hygiene Data'!$H$6,0,10*ROW('Hygiene Data'!H169))),'Data Summary'!ED175="Yes"),OFFSET('Hygiene Data'!$H$6,0,10*ROW('Hygiene Data'!H169)),NA())</f>
        <v>#N/A</v>
      </c>
      <c r="BP175" s="206" t="e">
        <f ca="1">+IF(AND(ISNUMBER(OFFSET('Hygiene Data'!$H$8,0,10*ROW('Hygiene Data'!H169))),'Data Summary'!EE175="Yes"),OFFSET('Hygiene Data'!$H$8,0,10*ROW('Hygiene Data'!H169)),NA())</f>
        <v>#N/A</v>
      </c>
      <c r="BQ175" s="206" t="e">
        <f ca="1">+IF(AND(ISNUMBER(OFFSET('Hygiene Data'!$H$10,0,10*ROW('Hygiene Data'!H169))),'Data Summary'!EF175="Yes"),OFFSET('Hygiene Data'!$H$10,0,10*ROW('Hygiene Data'!H169)),NA())</f>
        <v>#N/A</v>
      </c>
    </row>
    <row r="176" spans="1:69" x14ac:dyDescent="0.25">
      <c r="A176" s="59" t="e">
        <f ca="1">+IF(OFFSET('Water Data'!$B$1,0,10*ROW('Water Data'!B170))="",NA(),OFFSET('Water Data'!$B$1,0,10*ROW('Water Data'!B170)))</f>
        <v>#N/A</v>
      </c>
      <c r="B176" s="59" t="e">
        <f ca="1">+IF(OFFSET('Water Data'!$A$3,0,10*ROW('Water Data'!A173))="",NA(),OFFSET('Water Data'!$A$3,0,10*ROW('Water Data'!A173)))</f>
        <v>#N/A</v>
      </c>
      <c r="C176" s="59" t="e">
        <f ca="1">+IF(OFFSET('Water Data'!$C$3,0,10*ROW('Water Data'!C173))="",NA(),OFFSET('Water Data'!$C$3,0,10*ROW('Water Data'!C173)))</f>
        <v>#N/A</v>
      </c>
      <c r="D176" s="433" t="e">
        <f ca="1">+IF(AND(ISNUMBER(OFFSET('Water Data'!$C$5,0,10*ROW('Water Data'!C170))),'Data Summary'!BS176="Yes"),100-OFFSET('Water Data'!$C$5,0,10*ROW('Water Data'!C170)),NA())</f>
        <v>#N/A</v>
      </c>
      <c r="E176" s="433" t="e">
        <f ca="1">+IF(AND(ISNUMBER(OFFSET('Water Data'!$C$7,0,10*ROW('Water Data'!C170))),'Data Summary'!BT176="Yes"),OFFSET('Water Data'!$C$7,0,10*ROW('Water Data'!C170)),NA())</f>
        <v>#N/A</v>
      </c>
      <c r="F176" s="433" t="e">
        <f ca="1">+IF(AND(ISNUMBER(OFFSET('Water Data'!$C$10,0,10*ROW('Water Data'!C170))),'Data Summary'!BU176="Yes"),OFFSET('Water Data'!$C$10,0,10*ROW('Water Data'!C170)),NA())</f>
        <v>#N/A</v>
      </c>
      <c r="G176" s="433" t="e">
        <f ca="1">+IF(AND(ISNUMBER(OFFSET('Water Data'!$D$5,0,10*ROW('Water Data'!D170))),'Data Summary'!BV176="Yes"),100-OFFSET('Water Data'!$D$5,0,10*ROW('Water Data'!D170)),NA())</f>
        <v>#N/A</v>
      </c>
      <c r="H176" s="433" t="e">
        <f ca="1">+IF(AND(ISNUMBER(OFFSET('Water Data'!$D$7,0,10*ROW('Water Data'!D170))),'Data Summary'!BW176="Yes"),OFFSET('Water Data'!$D$7,0,10*ROW('Water Data'!D170)),NA())</f>
        <v>#N/A</v>
      </c>
      <c r="I176" s="433" t="e">
        <f ca="1">+IF(AND(ISNUMBER(OFFSET('Water Data'!$D$10,0,10*ROW('Water Data'!D170))),'Data Summary'!BX176="Yes"),OFFSET('Water Data'!$D$10,0,10*ROW('Water Data'!D170)),NA())</f>
        <v>#N/A</v>
      </c>
      <c r="J176" s="433" t="e">
        <f ca="1">+IF(AND(ISNUMBER(OFFSET('Water Data'!$E$5,0,10*ROW('Water Data'!E170))),'Data Summary'!BY176="Yes"),100-OFFSET('Water Data'!$E$5,0,10*ROW('Water Data'!E170)),NA())</f>
        <v>#N/A</v>
      </c>
      <c r="K176" s="433" t="e">
        <f ca="1">+IF(AND(ISNUMBER(OFFSET('Water Data'!$E$7,0,10*ROW('Water Data'!E170))),'Data Summary'!BZ176="Yes"),OFFSET('Water Data'!$E$7,0,10*ROW('Water Data'!E170)),NA())</f>
        <v>#N/A</v>
      </c>
      <c r="L176" s="433" t="e">
        <f ca="1">+IF(AND(ISNUMBER(OFFSET('Water Data'!$E$10,0,10*ROW('Water Data'!E170))),'Data Summary'!CA176="Yes"),OFFSET('Water Data'!$E$10,0,10*ROW('Water Data'!E170)),NA())</f>
        <v>#N/A</v>
      </c>
      <c r="M176" s="433" t="e">
        <f ca="1">+IF(AND(ISNUMBER(OFFSET('Water Data'!$F$5,0,10*ROW('Water Data'!F170))),'Data Summary'!CB176="Yes"),100-OFFSET('Water Data'!$F$5,0,10*ROW('Water Data'!F170)),NA())</f>
        <v>#N/A</v>
      </c>
      <c r="N176" s="433" t="e">
        <f ca="1">+IF(AND(ISNUMBER(OFFSET('Water Data'!$F$7,0,10*ROW('Water Data'!F170))),'Data Summary'!CC176="Yes"),OFFSET('Water Data'!$F$7,0,10*ROW('Water Data'!F170)),NA())</f>
        <v>#N/A</v>
      </c>
      <c r="O176" s="433" t="e">
        <f ca="1">+IF(AND(ISNUMBER(OFFSET('Water Data'!$F$10,0,10*ROW('Water Data'!F170))),'Data Summary'!CD176="Yes"),OFFSET('Water Data'!$F$10,0,10*ROW('Water Data'!F170)),NA())</f>
        <v>#N/A</v>
      </c>
      <c r="P176" s="433" t="e">
        <f ca="1">+IF(AND(ISNUMBER(OFFSET('Water Data'!$G$5,0,10*ROW('Water Data'!G170))),'Data Summary'!CE176="Yes"),100-OFFSET('Water Data'!$G$5,0,10*ROW('Water Data'!G170)),NA())</f>
        <v>#N/A</v>
      </c>
      <c r="Q176" s="433" t="e">
        <f ca="1">+IF(AND(ISNUMBER(OFFSET('Water Data'!$G$7,0,10*ROW('Water Data'!G170))),'Data Summary'!CF176="Yes"),OFFSET('Water Data'!$G$7,0,10*ROW('Water Data'!G170)),NA())</f>
        <v>#N/A</v>
      </c>
      <c r="R176" s="433" t="e">
        <f ca="1">+IF(AND(ISNUMBER(OFFSET('Water Data'!$G$10,0,10*ROW('Water Data'!G170))),'Data Summary'!CG176="Yes"),OFFSET('Water Data'!$G$10,0,10*ROW('Water Data'!G170)),NA())</f>
        <v>#N/A</v>
      </c>
      <c r="S176" s="433" t="e">
        <f ca="1">+IF(AND(ISNUMBER(OFFSET('Water Data'!$H$5,0,10*ROW('Water Data'!H170))),'Data Summary'!CH176="Yes"),100-OFFSET('Water Data'!$H$5,0,10*ROW('Water Data'!H170)),NA())</f>
        <v>#N/A</v>
      </c>
      <c r="T176" s="433" t="e">
        <f ca="1">+IF(AND(ISNUMBER(OFFSET('Water Data'!$H$7,0,10*ROW('Water Data'!H170))),'Data Summary'!CI176="Yes"),OFFSET('Water Data'!$H$7,0,10*ROW('Water Data'!H170)),NA())</f>
        <v>#N/A</v>
      </c>
      <c r="U176" s="433" t="e">
        <f ca="1">+IF(AND(ISNUMBER(OFFSET('Water Data'!$H$10,0,10*ROW('Water Data'!H170))),'Data Summary'!CJ176="Yes"),OFFSET('Water Data'!$H$10,0,10*ROW('Water Data'!H170)),NA())</f>
        <v>#N/A</v>
      </c>
      <c r="V176" s="205" t="e">
        <f ca="1">+IF(AND(ISNUMBER(OFFSET('Sanitation Data'!$C$5,0,10*ROW('Sanitation Data'!C170))),'Data Summary'!CK176="Yes"),100-OFFSET('Sanitation Data'!$C$5,0,10*ROW('Sanitation Data'!C170)),NA())</f>
        <v>#N/A</v>
      </c>
      <c r="W176" s="205" t="e">
        <f ca="1">+IF(AND(ISNUMBER(OFFSET('Sanitation Data'!$C$7,0,10*ROW('Sanitation Data'!C170))),'Data Summary'!CL176="Yes"),OFFSET('Sanitation Data'!$C$7,0,10*ROW('Sanitation Data'!C170)),NA())</f>
        <v>#N/A</v>
      </c>
      <c r="X176" s="205" t="e">
        <f ca="1">+IF(AND(ISNUMBER(OFFSET('Sanitation Data'!$C$11,0,10*ROW('Sanitation Data'!C170))),'Data Summary'!CM176="Yes"),OFFSET('Sanitation Data'!$C$11,0,10*ROW('Sanitation Data'!C170)),NA())</f>
        <v>#N/A</v>
      </c>
      <c r="Y176" s="205" t="e">
        <f ca="1">+IF(AND(ISNUMBER(OFFSET('Sanitation Data'!$C$12,0,10*ROW('Sanitation Data'!C170))),'Data Summary'!CN176="Yes"),OFFSET('Sanitation Data'!$C$12,0,10*ROW('Sanitation Data'!C170)),NA())</f>
        <v>#N/A</v>
      </c>
      <c r="Z176" s="205" t="e">
        <f ca="1">+IF(AND(ISNUMBER(OFFSET('Sanitation Data'!$C$13,0,10*ROW('Sanitation Data'!C170))),'Data Summary'!CO176="Yes"),OFFSET('Sanitation Data'!$C$13,0,10*ROW('Sanitation Data'!C170)),NA())</f>
        <v>#N/A</v>
      </c>
      <c r="AA176" s="205" t="e">
        <f ca="1">+IF(AND(ISNUMBER(OFFSET('Sanitation Data'!$D$5,0,10*ROW('Sanitation Data'!D170))),'Data Summary'!CP176="Yes"),100-OFFSET('Sanitation Data'!$D$5,0,10*ROW('Sanitation Data'!D170)),NA())</f>
        <v>#N/A</v>
      </c>
      <c r="AB176" s="205" t="e">
        <f ca="1">+IF(AND(ISNUMBER(OFFSET('Sanitation Data'!$D$7,0,10*ROW('Sanitation Data'!D170))),'Data Summary'!CQ176="Yes"),OFFSET('Sanitation Data'!$D$7,0,10*ROW('Sanitation Data'!D170)),NA())</f>
        <v>#N/A</v>
      </c>
      <c r="AC176" s="205" t="e">
        <f ca="1">+IF(AND(ISNUMBER(OFFSET('Sanitation Data'!$D$11,0,10*ROW('Sanitation Data'!D170))),'Data Summary'!CR176="Yes"),OFFSET('Sanitation Data'!$D$11,0,10*ROW('Sanitation Data'!D170)),NA())</f>
        <v>#N/A</v>
      </c>
      <c r="AD176" s="205" t="e">
        <f ca="1">+IF(AND(ISNUMBER(OFFSET('Sanitation Data'!$D$12,0,10*ROW('Sanitation Data'!D170))),'Data Summary'!CS176="Yes"),OFFSET('Sanitation Data'!$D$12,0,10*ROW('Sanitation Data'!D170)),NA())</f>
        <v>#N/A</v>
      </c>
      <c r="AE176" s="205" t="e">
        <f ca="1">+IF(AND(ISNUMBER(OFFSET('Sanitation Data'!$D$13,0,10*ROW('Sanitation Data'!D170))),'Data Summary'!CT176="Yes"),OFFSET('Sanitation Data'!$D$13,0,10*ROW('Sanitation Data'!D170)),NA())</f>
        <v>#N/A</v>
      </c>
      <c r="AF176" s="205" t="e">
        <f ca="1">+IF(AND(ISNUMBER(OFFSET('Sanitation Data'!$E$5,0,10*ROW('Sanitation Data'!E170))),'Data Summary'!CU176="Yes"),100-OFFSET('Sanitation Data'!$E$5,0,10*ROW('Sanitation Data'!E170)),NA())</f>
        <v>#N/A</v>
      </c>
      <c r="AG176" s="205" t="e">
        <f ca="1">+IF(AND(ISNUMBER(OFFSET('Sanitation Data'!$E$7,0,10*ROW('Sanitation Data'!E170))),'Data Summary'!CV176="Yes"),OFFSET('Sanitation Data'!$E$7,0,10*ROW('Sanitation Data'!E170)),NA())</f>
        <v>#N/A</v>
      </c>
      <c r="AH176" s="205" t="e">
        <f ca="1">+IF(AND(ISNUMBER(OFFSET('Sanitation Data'!$E$11,0,10*ROW('Sanitation Data'!E170))),'Data Summary'!CW176="Yes"),OFFSET('Sanitation Data'!$E$11,0,10*ROW('Sanitation Data'!E170)),NA())</f>
        <v>#N/A</v>
      </c>
      <c r="AI176" s="205" t="e">
        <f ca="1">+IF(AND(ISNUMBER(OFFSET('Sanitation Data'!$E$12,0,10*ROW('Sanitation Data'!E170))),'Data Summary'!CX176="Yes"),OFFSET('Sanitation Data'!$E$12,0,10*ROW('Sanitation Data'!E170)),NA())</f>
        <v>#N/A</v>
      </c>
      <c r="AJ176" s="205" t="e">
        <f ca="1">+IF(AND(ISNUMBER(OFFSET('Sanitation Data'!$E$13,0,10*ROW('Sanitation Data'!E170))),'Data Summary'!CY176="Yes"),OFFSET('Sanitation Data'!$E$13,0,10*ROW('Sanitation Data'!E170)),NA())</f>
        <v>#N/A</v>
      </c>
      <c r="AK176" s="205" t="e">
        <f ca="1">+IF(AND(ISNUMBER(OFFSET('Sanitation Data'!$F$5,0,10*ROW('Sanitation Data'!F170))),'Data Summary'!CZ176="Yes"),100-OFFSET('Sanitation Data'!$F$5,0,10*ROW('Sanitation Data'!F170)),NA())</f>
        <v>#N/A</v>
      </c>
      <c r="AL176" s="205" t="e">
        <f ca="1">+IF(AND(ISNUMBER(OFFSET('Sanitation Data'!$F$7,0,10*ROW('Sanitation Data'!F170))),'Data Summary'!DA176="Yes"),OFFSET('Sanitation Data'!$F$7,0,10*ROW('Sanitation Data'!F170)),NA())</f>
        <v>#N/A</v>
      </c>
      <c r="AM176" s="205" t="e">
        <f ca="1">+IF(AND(ISNUMBER(OFFSET('Sanitation Data'!$F$11,0,10*ROW('Sanitation Data'!F170))),'Data Summary'!DB176="Yes"),OFFSET('Sanitation Data'!$F$11,0,10*ROW('Sanitation Data'!F170)),NA())</f>
        <v>#N/A</v>
      </c>
      <c r="AN176" s="205" t="e">
        <f ca="1">+IF(AND(ISNUMBER(OFFSET('Sanitation Data'!$F$12,0,10*ROW('Sanitation Data'!F170))),'Data Summary'!DC176="Yes"),OFFSET('Sanitation Data'!$F$12,0,10*ROW('Sanitation Data'!F170)),NA())</f>
        <v>#N/A</v>
      </c>
      <c r="AO176" s="205" t="e">
        <f ca="1">+IF(AND(ISNUMBER(OFFSET('Sanitation Data'!$F$13,0,10*ROW('Sanitation Data'!F170))),'Data Summary'!DD176="Yes"),OFFSET('Sanitation Data'!$F$13,0,10*ROW('Sanitation Data'!F170)),NA())</f>
        <v>#N/A</v>
      </c>
      <c r="AP176" s="205" t="e">
        <f ca="1">+IF(AND(ISNUMBER(OFFSET('Sanitation Data'!$G$5,0,10*ROW('Sanitation Data'!G170))),'Data Summary'!DE176="Yes"),100-OFFSET('Sanitation Data'!$G$5,0,10*ROW('Sanitation Data'!G170)),NA())</f>
        <v>#N/A</v>
      </c>
      <c r="AQ176" s="205" t="e">
        <f ca="1">+IF(AND(ISNUMBER(OFFSET('Sanitation Data'!$G$7,0,10*ROW('Sanitation Data'!G170))),'Data Summary'!DF176="Yes"),OFFSET('Sanitation Data'!$G$7,0,10*ROW('Sanitation Data'!G170)),NA())</f>
        <v>#N/A</v>
      </c>
      <c r="AR176" s="205" t="e">
        <f ca="1">+IF(AND(ISNUMBER(OFFSET('Sanitation Data'!$G$11,0,10*ROW('Sanitation Data'!G170))),'Data Summary'!DG176="Yes"),OFFSET('Sanitation Data'!$G$11,0,10*ROW('Sanitation Data'!G170)),NA())</f>
        <v>#N/A</v>
      </c>
      <c r="AS176" s="205" t="e">
        <f ca="1">+IF(AND(ISNUMBER(OFFSET('Sanitation Data'!$G$12,0,10*ROW('Sanitation Data'!G170))),'Data Summary'!DH176="Yes"),OFFSET('Sanitation Data'!$G$12,0,10*ROW('Sanitation Data'!G170)),NA())</f>
        <v>#N/A</v>
      </c>
      <c r="AT176" s="205" t="e">
        <f ca="1">+IF(AND(ISNUMBER(OFFSET('Sanitation Data'!$G$13,0,10*ROW('Sanitation Data'!G170))),'Data Summary'!DI176="Yes"),OFFSET('Sanitation Data'!$G$13,0,10*ROW('Sanitation Data'!G170)),NA())</f>
        <v>#N/A</v>
      </c>
      <c r="AU176" s="205" t="e">
        <f ca="1">+IF(AND(ISNUMBER(OFFSET('Sanitation Data'!$H$5,0,10*ROW('Sanitation Data'!H170))),'Data Summary'!DJ176="Yes"),100-OFFSET('Sanitation Data'!$H$5,0,10*ROW('Sanitation Data'!H170)),NA())</f>
        <v>#N/A</v>
      </c>
      <c r="AV176" s="205" t="e">
        <f ca="1">+IF(AND(ISNUMBER(OFFSET('Sanitation Data'!$H$7,0,10*ROW('Sanitation Data'!H170))),'Data Summary'!DK176="Yes"),OFFSET('Sanitation Data'!$H$7,0,10*ROW('Sanitation Data'!H170)),NA())</f>
        <v>#N/A</v>
      </c>
      <c r="AW176" s="205" t="e">
        <f ca="1">+IF(AND(ISNUMBER(OFFSET('Sanitation Data'!$H$11,0,10*ROW('Sanitation Data'!H170))),'Data Summary'!DL176="Yes"),OFFSET('Sanitation Data'!$H$11,0,10*ROW('Sanitation Data'!H170)),NA())</f>
        <v>#N/A</v>
      </c>
      <c r="AX176" s="205" t="e">
        <f ca="1">+IF(AND(ISNUMBER(OFFSET('Sanitation Data'!$H$12,0,10*ROW('Sanitation Data'!H170))),'Data Summary'!DM176="Yes"),OFFSET('Sanitation Data'!$H$12,0,10*ROW('Sanitation Data'!H170)),NA())</f>
        <v>#N/A</v>
      </c>
      <c r="AY176" s="205" t="e">
        <f ca="1">+IF(AND(ISNUMBER(OFFSET('Sanitation Data'!$H$13,0,10*ROW('Sanitation Data'!H170))),'Data Summary'!DN176="Yes"),OFFSET('Sanitation Data'!$H$13,0,10*ROW('Sanitation Data'!H170)),NA())</f>
        <v>#N/A</v>
      </c>
      <c r="AZ176" s="206" t="e">
        <f ca="1">+IF(AND(ISNUMBER(OFFSET('Hygiene Data'!$C$6,0,10*ROW('Hygiene Data'!C170))),'Data Summary'!DO176="Yes"),OFFSET('Hygiene Data'!$C$6,0,10*ROW('Hygiene Data'!C170)),NA())</f>
        <v>#N/A</v>
      </c>
      <c r="BA176" s="206" t="e">
        <f ca="1">+IF(AND(ISNUMBER(OFFSET('Hygiene Data'!$C$8,0,10*ROW('Hygiene Data'!C170))),'Data Summary'!DP176="Yes"),OFFSET('Hygiene Data'!$C$8,0,10*ROW('Hygiene Data'!C170)),NA())</f>
        <v>#N/A</v>
      </c>
      <c r="BB176" s="206" t="e">
        <f ca="1">+IF(AND(ISNUMBER(OFFSET('Hygiene Data'!$C$10,0,10*ROW('Hygiene Data'!C170))),'Data Summary'!DQ176="Yes"),OFFSET('Hygiene Data'!$C$10,0,10*ROW('Hygiene Data'!C170)),NA())</f>
        <v>#N/A</v>
      </c>
      <c r="BC176" s="206" t="e">
        <f ca="1">+IF(AND(ISNUMBER(OFFSET('Hygiene Data'!$D$6,0,10*ROW('Hygiene Data'!D170))),'Data Summary'!DR176="Yes"),OFFSET('Hygiene Data'!$D$6,0,10*ROW('Hygiene Data'!D170)),NA())</f>
        <v>#N/A</v>
      </c>
      <c r="BD176" s="206" t="e">
        <f ca="1">+IF(AND(ISNUMBER(OFFSET('Hygiene Data'!$D$8,0,10*ROW('Hygiene Data'!D170))),'Data Summary'!DS176="Yes"),OFFSET('Hygiene Data'!$D$8,0,10*ROW('Hygiene Data'!D170)),NA())</f>
        <v>#N/A</v>
      </c>
      <c r="BE176" s="206" t="e">
        <f ca="1">+IF(AND(ISNUMBER(OFFSET('Hygiene Data'!$D$10,0,10*ROW('Hygiene Data'!D170))),'Data Summary'!DT176="Yes"),OFFSET('Hygiene Data'!$D$10,0,10*ROW('Hygiene Data'!D170)),NA())</f>
        <v>#N/A</v>
      </c>
      <c r="BF176" s="206" t="e">
        <f ca="1">+IF(AND(ISNUMBER(OFFSET('Hygiene Data'!$E$6,0,10*ROW('Hygiene Data'!E170))),'Data Summary'!DU176="Yes"),OFFSET('Hygiene Data'!$E$6,0,10*ROW('Hygiene Data'!E170)),NA())</f>
        <v>#N/A</v>
      </c>
      <c r="BG176" s="206" t="e">
        <f ca="1">+IF(AND(ISNUMBER(OFFSET('Hygiene Data'!$E$8,0,10*ROW('Hygiene Data'!E170))),'Data Summary'!DV176="Yes"),OFFSET('Hygiene Data'!$E$8,0,10*ROW('Hygiene Data'!E170)),NA())</f>
        <v>#N/A</v>
      </c>
      <c r="BH176" s="206" t="e">
        <f ca="1">+IF(AND(ISNUMBER(OFFSET('Hygiene Data'!$E$10,0,10*ROW('Hygiene Data'!E170))),'Data Summary'!DW176="Yes"),OFFSET('Hygiene Data'!$E$10,0,10*ROW('Hygiene Data'!E170)),NA())</f>
        <v>#N/A</v>
      </c>
      <c r="BI176" s="206" t="e">
        <f ca="1">+IF(AND(ISNUMBER(OFFSET('Hygiene Data'!$F$6,0,10*ROW('Hygiene Data'!F170))),'Data Summary'!DX176="Yes"),OFFSET('Hygiene Data'!$F$6,0,10*ROW('Hygiene Data'!F170)),NA())</f>
        <v>#N/A</v>
      </c>
      <c r="BJ176" s="206" t="e">
        <f ca="1">+IF(AND(ISNUMBER(OFFSET('Hygiene Data'!$F$8,0,10*ROW('Hygiene Data'!F170))),'Data Summary'!DY176="Yes"),OFFSET('Hygiene Data'!$F$8,0,10*ROW('Hygiene Data'!F170)),NA())</f>
        <v>#N/A</v>
      </c>
      <c r="BK176" s="206" t="e">
        <f ca="1">+IF(AND(ISNUMBER(OFFSET('Hygiene Data'!$F$10,0,10*ROW('Hygiene Data'!F170))),'Data Summary'!DZ176="Yes"),OFFSET('Hygiene Data'!$F$10,0,10*ROW('Hygiene Data'!F170)),NA())</f>
        <v>#N/A</v>
      </c>
      <c r="BL176" s="206" t="e">
        <f ca="1">+IF(AND(ISNUMBER(OFFSET('Hygiene Data'!$G$6,0,10*ROW('Hygiene Data'!G170))),'Data Summary'!EA176="Yes"),OFFSET('Hygiene Data'!$G$6,0,10*ROW('Hygiene Data'!G170)),NA())</f>
        <v>#N/A</v>
      </c>
      <c r="BM176" s="206" t="e">
        <f ca="1">+IF(AND(ISNUMBER(OFFSET('Hygiene Data'!$G$8,0,10*ROW('Hygiene Data'!G170))),'Data Summary'!EB176="Yes"),OFFSET('Hygiene Data'!$G$8,0,10*ROW('Hygiene Data'!G170)),NA())</f>
        <v>#N/A</v>
      </c>
      <c r="BN176" s="206" t="e">
        <f ca="1">+IF(AND(ISNUMBER(OFFSET('Hygiene Data'!$G$10,0,10*ROW('Hygiene Data'!G170))),'Data Summary'!EC176="Yes"),OFFSET('Hygiene Data'!$G$10,0,10*ROW('Hygiene Data'!G170)),NA())</f>
        <v>#N/A</v>
      </c>
      <c r="BO176" s="206" t="e">
        <f ca="1">+IF(AND(ISNUMBER(OFFSET('Hygiene Data'!$H$6,0,10*ROW('Hygiene Data'!H170))),'Data Summary'!ED176="Yes"),OFFSET('Hygiene Data'!$H$6,0,10*ROW('Hygiene Data'!H170)),NA())</f>
        <v>#N/A</v>
      </c>
      <c r="BP176" s="206" t="e">
        <f ca="1">+IF(AND(ISNUMBER(OFFSET('Hygiene Data'!$H$8,0,10*ROW('Hygiene Data'!H170))),'Data Summary'!EE176="Yes"),OFFSET('Hygiene Data'!$H$8,0,10*ROW('Hygiene Data'!H170)),NA())</f>
        <v>#N/A</v>
      </c>
      <c r="BQ176" s="206" t="e">
        <f ca="1">+IF(AND(ISNUMBER(OFFSET('Hygiene Data'!$H$10,0,10*ROW('Hygiene Data'!H170))),'Data Summary'!EF176="Yes"),OFFSET('Hygiene Data'!$H$10,0,10*ROW('Hygiene Data'!H170)),NA())</f>
        <v>#N/A</v>
      </c>
    </row>
    <row r="177" spans="1:69" x14ac:dyDescent="0.25">
      <c r="A177" s="59" t="e">
        <f ca="1">+IF(OFFSET('Water Data'!$B$1,0,10*ROW('Water Data'!B171))="",NA(),OFFSET('Water Data'!$B$1,0,10*ROW('Water Data'!B171)))</f>
        <v>#N/A</v>
      </c>
      <c r="B177" s="59" t="e">
        <f ca="1">+IF(OFFSET('Water Data'!$A$3,0,10*ROW('Water Data'!A174))="",NA(),OFFSET('Water Data'!$A$3,0,10*ROW('Water Data'!A174)))</f>
        <v>#N/A</v>
      </c>
      <c r="C177" s="59" t="e">
        <f ca="1">+IF(OFFSET('Water Data'!$C$3,0,10*ROW('Water Data'!C174))="",NA(),OFFSET('Water Data'!$C$3,0,10*ROW('Water Data'!C174)))</f>
        <v>#N/A</v>
      </c>
      <c r="D177" s="433" t="e">
        <f ca="1">+IF(AND(ISNUMBER(OFFSET('Water Data'!$C$5,0,10*ROW('Water Data'!C171))),'Data Summary'!BS177="Yes"),100-OFFSET('Water Data'!$C$5,0,10*ROW('Water Data'!C171)),NA())</f>
        <v>#N/A</v>
      </c>
      <c r="E177" s="433" t="e">
        <f ca="1">+IF(AND(ISNUMBER(OFFSET('Water Data'!$C$7,0,10*ROW('Water Data'!C171))),'Data Summary'!BT177="Yes"),OFFSET('Water Data'!$C$7,0,10*ROW('Water Data'!C171)),NA())</f>
        <v>#N/A</v>
      </c>
      <c r="F177" s="433" t="e">
        <f ca="1">+IF(AND(ISNUMBER(OFFSET('Water Data'!$C$10,0,10*ROW('Water Data'!C171))),'Data Summary'!BU177="Yes"),OFFSET('Water Data'!$C$10,0,10*ROW('Water Data'!C171)),NA())</f>
        <v>#N/A</v>
      </c>
      <c r="G177" s="433" t="e">
        <f ca="1">+IF(AND(ISNUMBER(OFFSET('Water Data'!$D$5,0,10*ROW('Water Data'!D171))),'Data Summary'!BV177="Yes"),100-OFFSET('Water Data'!$D$5,0,10*ROW('Water Data'!D171)),NA())</f>
        <v>#N/A</v>
      </c>
      <c r="H177" s="433" t="e">
        <f ca="1">+IF(AND(ISNUMBER(OFFSET('Water Data'!$D$7,0,10*ROW('Water Data'!D171))),'Data Summary'!BW177="Yes"),OFFSET('Water Data'!$D$7,0,10*ROW('Water Data'!D171)),NA())</f>
        <v>#N/A</v>
      </c>
      <c r="I177" s="433" t="e">
        <f ca="1">+IF(AND(ISNUMBER(OFFSET('Water Data'!$D$10,0,10*ROW('Water Data'!D171))),'Data Summary'!BX177="Yes"),OFFSET('Water Data'!$D$10,0,10*ROW('Water Data'!D171)),NA())</f>
        <v>#N/A</v>
      </c>
      <c r="J177" s="433" t="e">
        <f ca="1">+IF(AND(ISNUMBER(OFFSET('Water Data'!$E$5,0,10*ROW('Water Data'!E171))),'Data Summary'!BY177="Yes"),100-OFFSET('Water Data'!$E$5,0,10*ROW('Water Data'!E171)),NA())</f>
        <v>#N/A</v>
      </c>
      <c r="K177" s="433" t="e">
        <f ca="1">+IF(AND(ISNUMBER(OFFSET('Water Data'!$E$7,0,10*ROW('Water Data'!E171))),'Data Summary'!BZ177="Yes"),OFFSET('Water Data'!$E$7,0,10*ROW('Water Data'!E171)),NA())</f>
        <v>#N/A</v>
      </c>
      <c r="L177" s="433" t="e">
        <f ca="1">+IF(AND(ISNUMBER(OFFSET('Water Data'!$E$10,0,10*ROW('Water Data'!E171))),'Data Summary'!CA177="Yes"),OFFSET('Water Data'!$E$10,0,10*ROW('Water Data'!E171)),NA())</f>
        <v>#N/A</v>
      </c>
      <c r="M177" s="433" t="e">
        <f ca="1">+IF(AND(ISNUMBER(OFFSET('Water Data'!$F$5,0,10*ROW('Water Data'!F171))),'Data Summary'!CB177="Yes"),100-OFFSET('Water Data'!$F$5,0,10*ROW('Water Data'!F171)),NA())</f>
        <v>#N/A</v>
      </c>
      <c r="N177" s="433" t="e">
        <f ca="1">+IF(AND(ISNUMBER(OFFSET('Water Data'!$F$7,0,10*ROW('Water Data'!F171))),'Data Summary'!CC177="Yes"),OFFSET('Water Data'!$F$7,0,10*ROW('Water Data'!F171)),NA())</f>
        <v>#N/A</v>
      </c>
      <c r="O177" s="433" t="e">
        <f ca="1">+IF(AND(ISNUMBER(OFFSET('Water Data'!$F$10,0,10*ROW('Water Data'!F171))),'Data Summary'!CD177="Yes"),OFFSET('Water Data'!$F$10,0,10*ROW('Water Data'!F171)),NA())</f>
        <v>#N/A</v>
      </c>
      <c r="P177" s="433" t="e">
        <f ca="1">+IF(AND(ISNUMBER(OFFSET('Water Data'!$G$5,0,10*ROW('Water Data'!G171))),'Data Summary'!CE177="Yes"),100-OFFSET('Water Data'!$G$5,0,10*ROW('Water Data'!G171)),NA())</f>
        <v>#N/A</v>
      </c>
      <c r="Q177" s="433" t="e">
        <f ca="1">+IF(AND(ISNUMBER(OFFSET('Water Data'!$G$7,0,10*ROW('Water Data'!G171))),'Data Summary'!CF177="Yes"),OFFSET('Water Data'!$G$7,0,10*ROW('Water Data'!G171)),NA())</f>
        <v>#N/A</v>
      </c>
      <c r="R177" s="433" t="e">
        <f ca="1">+IF(AND(ISNUMBER(OFFSET('Water Data'!$G$10,0,10*ROW('Water Data'!G171))),'Data Summary'!CG177="Yes"),OFFSET('Water Data'!$G$10,0,10*ROW('Water Data'!G171)),NA())</f>
        <v>#N/A</v>
      </c>
      <c r="S177" s="433" t="e">
        <f ca="1">+IF(AND(ISNUMBER(OFFSET('Water Data'!$H$5,0,10*ROW('Water Data'!H171))),'Data Summary'!CH177="Yes"),100-OFFSET('Water Data'!$H$5,0,10*ROW('Water Data'!H171)),NA())</f>
        <v>#N/A</v>
      </c>
      <c r="T177" s="433" t="e">
        <f ca="1">+IF(AND(ISNUMBER(OFFSET('Water Data'!$H$7,0,10*ROW('Water Data'!H171))),'Data Summary'!CI177="Yes"),OFFSET('Water Data'!$H$7,0,10*ROW('Water Data'!H171)),NA())</f>
        <v>#N/A</v>
      </c>
      <c r="U177" s="433" t="e">
        <f ca="1">+IF(AND(ISNUMBER(OFFSET('Water Data'!$H$10,0,10*ROW('Water Data'!H171))),'Data Summary'!CJ177="Yes"),OFFSET('Water Data'!$H$10,0,10*ROW('Water Data'!H171)),NA())</f>
        <v>#N/A</v>
      </c>
      <c r="V177" s="205" t="e">
        <f ca="1">+IF(AND(ISNUMBER(OFFSET('Sanitation Data'!$C$5,0,10*ROW('Sanitation Data'!C171))),'Data Summary'!CK177="Yes"),100-OFFSET('Sanitation Data'!$C$5,0,10*ROW('Sanitation Data'!C171)),NA())</f>
        <v>#N/A</v>
      </c>
      <c r="W177" s="205" t="e">
        <f ca="1">+IF(AND(ISNUMBER(OFFSET('Sanitation Data'!$C$7,0,10*ROW('Sanitation Data'!C171))),'Data Summary'!CL177="Yes"),OFFSET('Sanitation Data'!$C$7,0,10*ROW('Sanitation Data'!C171)),NA())</f>
        <v>#N/A</v>
      </c>
      <c r="X177" s="205" t="e">
        <f ca="1">+IF(AND(ISNUMBER(OFFSET('Sanitation Data'!$C$11,0,10*ROW('Sanitation Data'!C171))),'Data Summary'!CM177="Yes"),OFFSET('Sanitation Data'!$C$11,0,10*ROW('Sanitation Data'!C171)),NA())</f>
        <v>#N/A</v>
      </c>
      <c r="Y177" s="205" t="e">
        <f ca="1">+IF(AND(ISNUMBER(OFFSET('Sanitation Data'!$C$12,0,10*ROW('Sanitation Data'!C171))),'Data Summary'!CN177="Yes"),OFFSET('Sanitation Data'!$C$12,0,10*ROW('Sanitation Data'!C171)),NA())</f>
        <v>#N/A</v>
      </c>
      <c r="Z177" s="205" t="e">
        <f ca="1">+IF(AND(ISNUMBER(OFFSET('Sanitation Data'!$C$13,0,10*ROW('Sanitation Data'!C171))),'Data Summary'!CO177="Yes"),OFFSET('Sanitation Data'!$C$13,0,10*ROW('Sanitation Data'!C171)),NA())</f>
        <v>#N/A</v>
      </c>
      <c r="AA177" s="205" t="e">
        <f ca="1">+IF(AND(ISNUMBER(OFFSET('Sanitation Data'!$D$5,0,10*ROW('Sanitation Data'!D171))),'Data Summary'!CP177="Yes"),100-OFFSET('Sanitation Data'!$D$5,0,10*ROW('Sanitation Data'!D171)),NA())</f>
        <v>#N/A</v>
      </c>
      <c r="AB177" s="205" t="e">
        <f ca="1">+IF(AND(ISNUMBER(OFFSET('Sanitation Data'!$D$7,0,10*ROW('Sanitation Data'!D171))),'Data Summary'!CQ177="Yes"),OFFSET('Sanitation Data'!$D$7,0,10*ROW('Sanitation Data'!D171)),NA())</f>
        <v>#N/A</v>
      </c>
      <c r="AC177" s="205" t="e">
        <f ca="1">+IF(AND(ISNUMBER(OFFSET('Sanitation Data'!$D$11,0,10*ROW('Sanitation Data'!D171))),'Data Summary'!CR177="Yes"),OFFSET('Sanitation Data'!$D$11,0,10*ROW('Sanitation Data'!D171)),NA())</f>
        <v>#N/A</v>
      </c>
      <c r="AD177" s="205" t="e">
        <f ca="1">+IF(AND(ISNUMBER(OFFSET('Sanitation Data'!$D$12,0,10*ROW('Sanitation Data'!D171))),'Data Summary'!CS177="Yes"),OFFSET('Sanitation Data'!$D$12,0,10*ROW('Sanitation Data'!D171)),NA())</f>
        <v>#N/A</v>
      </c>
      <c r="AE177" s="205" t="e">
        <f ca="1">+IF(AND(ISNUMBER(OFFSET('Sanitation Data'!$D$13,0,10*ROW('Sanitation Data'!D171))),'Data Summary'!CT177="Yes"),OFFSET('Sanitation Data'!$D$13,0,10*ROW('Sanitation Data'!D171)),NA())</f>
        <v>#N/A</v>
      </c>
      <c r="AF177" s="205" t="e">
        <f ca="1">+IF(AND(ISNUMBER(OFFSET('Sanitation Data'!$E$5,0,10*ROW('Sanitation Data'!E171))),'Data Summary'!CU177="Yes"),100-OFFSET('Sanitation Data'!$E$5,0,10*ROW('Sanitation Data'!E171)),NA())</f>
        <v>#N/A</v>
      </c>
      <c r="AG177" s="205" t="e">
        <f ca="1">+IF(AND(ISNUMBER(OFFSET('Sanitation Data'!$E$7,0,10*ROW('Sanitation Data'!E171))),'Data Summary'!CV177="Yes"),OFFSET('Sanitation Data'!$E$7,0,10*ROW('Sanitation Data'!E171)),NA())</f>
        <v>#N/A</v>
      </c>
      <c r="AH177" s="205" t="e">
        <f ca="1">+IF(AND(ISNUMBER(OFFSET('Sanitation Data'!$E$11,0,10*ROW('Sanitation Data'!E171))),'Data Summary'!CW177="Yes"),OFFSET('Sanitation Data'!$E$11,0,10*ROW('Sanitation Data'!E171)),NA())</f>
        <v>#N/A</v>
      </c>
      <c r="AI177" s="205" t="e">
        <f ca="1">+IF(AND(ISNUMBER(OFFSET('Sanitation Data'!$E$12,0,10*ROW('Sanitation Data'!E171))),'Data Summary'!CX177="Yes"),OFFSET('Sanitation Data'!$E$12,0,10*ROW('Sanitation Data'!E171)),NA())</f>
        <v>#N/A</v>
      </c>
      <c r="AJ177" s="205" t="e">
        <f ca="1">+IF(AND(ISNUMBER(OFFSET('Sanitation Data'!$E$13,0,10*ROW('Sanitation Data'!E171))),'Data Summary'!CY177="Yes"),OFFSET('Sanitation Data'!$E$13,0,10*ROW('Sanitation Data'!E171)),NA())</f>
        <v>#N/A</v>
      </c>
      <c r="AK177" s="205" t="e">
        <f ca="1">+IF(AND(ISNUMBER(OFFSET('Sanitation Data'!$F$5,0,10*ROW('Sanitation Data'!F171))),'Data Summary'!CZ177="Yes"),100-OFFSET('Sanitation Data'!$F$5,0,10*ROW('Sanitation Data'!F171)),NA())</f>
        <v>#N/A</v>
      </c>
      <c r="AL177" s="205" t="e">
        <f ca="1">+IF(AND(ISNUMBER(OFFSET('Sanitation Data'!$F$7,0,10*ROW('Sanitation Data'!F171))),'Data Summary'!DA177="Yes"),OFFSET('Sanitation Data'!$F$7,0,10*ROW('Sanitation Data'!F171)),NA())</f>
        <v>#N/A</v>
      </c>
      <c r="AM177" s="205" t="e">
        <f ca="1">+IF(AND(ISNUMBER(OFFSET('Sanitation Data'!$F$11,0,10*ROW('Sanitation Data'!F171))),'Data Summary'!DB177="Yes"),OFFSET('Sanitation Data'!$F$11,0,10*ROW('Sanitation Data'!F171)),NA())</f>
        <v>#N/A</v>
      </c>
      <c r="AN177" s="205" t="e">
        <f ca="1">+IF(AND(ISNUMBER(OFFSET('Sanitation Data'!$F$12,0,10*ROW('Sanitation Data'!F171))),'Data Summary'!DC177="Yes"),OFFSET('Sanitation Data'!$F$12,0,10*ROW('Sanitation Data'!F171)),NA())</f>
        <v>#N/A</v>
      </c>
      <c r="AO177" s="205" t="e">
        <f ca="1">+IF(AND(ISNUMBER(OFFSET('Sanitation Data'!$F$13,0,10*ROW('Sanitation Data'!F171))),'Data Summary'!DD177="Yes"),OFFSET('Sanitation Data'!$F$13,0,10*ROW('Sanitation Data'!F171)),NA())</f>
        <v>#N/A</v>
      </c>
      <c r="AP177" s="205" t="e">
        <f ca="1">+IF(AND(ISNUMBER(OFFSET('Sanitation Data'!$G$5,0,10*ROW('Sanitation Data'!G171))),'Data Summary'!DE177="Yes"),100-OFFSET('Sanitation Data'!$G$5,0,10*ROW('Sanitation Data'!G171)),NA())</f>
        <v>#N/A</v>
      </c>
      <c r="AQ177" s="205" t="e">
        <f ca="1">+IF(AND(ISNUMBER(OFFSET('Sanitation Data'!$G$7,0,10*ROW('Sanitation Data'!G171))),'Data Summary'!DF177="Yes"),OFFSET('Sanitation Data'!$G$7,0,10*ROW('Sanitation Data'!G171)),NA())</f>
        <v>#N/A</v>
      </c>
      <c r="AR177" s="205" t="e">
        <f ca="1">+IF(AND(ISNUMBER(OFFSET('Sanitation Data'!$G$11,0,10*ROW('Sanitation Data'!G171))),'Data Summary'!DG177="Yes"),OFFSET('Sanitation Data'!$G$11,0,10*ROW('Sanitation Data'!G171)),NA())</f>
        <v>#N/A</v>
      </c>
      <c r="AS177" s="205" t="e">
        <f ca="1">+IF(AND(ISNUMBER(OFFSET('Sanitation Data'!$G$12,0,10*ROW('Sanitation Data'!G171))),'Data Summary'!DH177="Yes"),OFFSET('Sanitation Data'!$G$12,0,10*ROW('Sanitation Data'!G171)),NA())</f>
        <v>#N/A</v>
      </c>
      <c r="AT177" s="205" t="e">
        <f ca="1">+IF(AND(ISNUMBER(OFFSET('Sanitation Data'!$G$13,0,10*ROW('Sanitation Data'!G171))),'Data Summary'!DI177="Yes"),OFFSET('Sanitation Data'!$G$13,0,10*ROW('Sanitation Data'!G171)),NA())</f>
        <v>#N/A</v>
      </c>
      <c r="AU177" s="205" t="e">
        <f ca="1">+IF(AND(ISNUMBER(OFFSET('Sanitation Data'!$H$5,0,10*ROW('Sanitation Data'!H171))),'Data Summary'!DJ177="Yes"),100-OFFSET('Sanitation Data'!$H$5,0,10*ROW('Sanitation Data'!H171)),NA())</f>
        <v>#N/A</v>
      </c>
      <c r="AV177" s="205" t="e">
        <f ca="1">+IF(AND(ISNUMBER(OFFSET('Sanitation Data'!$H$7,0,10*ROW('Sanitation Data'!H171))),'Data Summary'!DK177="Yes"),OFFSET('Sanitation Data'!$H$7,0,10*ROW('Sanitation Data'!H171)),NA())</f>
        <v>#N/A</v>
      </c>
      <c r="AW177" s="205" t="e">
        <f ca="1">+IF(AND(ISNUMBER(OFFSET('Sanitation Data'!$H$11,0,10*ROW('Sanitation Data'!H171))),'Data Summary'!DL177="Yes"),OFFSET('Sanitation Data'!$H$11,0,10*ROW('Sanitation Data'!H171)),NA())</f>
        <v>#N/A</v>
      </c>
      <c r="AX177" s="205" t="e">
        <f ca="1">+IF(AND(ISNUMBER(OFFSET('Sanitation Data'!$H$12,0,10*ROW('Sanitation Data'!H171))),'Data Summary'!DM177="Yes"),OFFSET('Sanitation Data'!$H$12,0,10*ROW('Sanitation Data'!H171)),NA())</f>
        <v>#N/A</v>
      </c>
      <c r="AY177" s="205" t="e">
        <f ca="1">+IF(AND(ISNUMBER(OFFSET('Sanitation Data'!$H$13,0,10*ROW('Sanitation Data'!H171))),'Data Summary'!DN177="Yes"),OFFSET('Sanitation Data'!$H$13,0,10*ROW('Sanitation Data'!H171)),NA())</f>
        <v>#N/A</v>
      </c>
      <c r="AZ177" s="206" t="e">
        <f ca="1">+IF(AND(ISNUMBER(OFFSET('Hygiene Data'!$C$6,0,10*ROW('Hygiene Data'!C171))),'Data Summary'!DO177="Yes"),OFFSET('Hygiene Data'!$C$6,0,10*ROW('Hygiene Data'!C171)),NA())</f>
        <v>#N/A</v>
      </c>
      <c r="BA177" s="206" t="e">
        <f ca="1">+IF(AND(ISNUMBER(OFFSET('Hygiene Data'!$C$8,0,10*ROW('Hygiene Data'!C171))),'Data Summary'!DP177="Yes"),OFFSET('Hygiene Data'!$C$8,0,10*ROW('Hygiene Data'!C171)),NA())</f>
        <v>#N/A</v>
      </c>
      <c r="BB177" s="206" t="e">
        <f ca="1">+IF(AND(ISNUMBER(OFFSET('Hygiene Data'!$C$10,0,10*ROW('Hygiene Data'!C171))),'Data Summary'!DQ177="Yes"),OFFSET('Hygiene Data'!$C$10,0,10*ROW('Hygiene Data'!C171)),NA())</f>
        <v>#N/A</v>
      </c>
      <c r="BC177" s="206" t="e">
        <f ca="1">+IF(AND(ISNUMBER(OFFSET('Hygiene Data'!$D$6,0,10*ROW('Hygiene Data'!D171))),'Data Summary'!DR177="Yes"),OFFSET('Hygiene Data'!$D$6,0,10*ROW('Hygiene Data'!D171)),NA())</f>
        <v>#N/A</v>
      </c>
      <c r="BD177" s="206" t="e">
        <f ca="1">+IF(AND(ISNUMBER(OFFSET('Hygiene Data'!$D$8,0,10*ROW('Hygiene Data'!D171))),'Data Summary'!DS177="Yes"),OFFSET('Hygiene Data'!$D$8,0,10*ROW('Hygiene Data'!D171)),NA())</f>
        <v>#N/A</v>
      </c>
      <c r="BE177" s="206" t="e">
        <f ca="1">+IF(AND(ISNUMBER(OFFSET('Hygiene Data'!$D$10,0,10*ROW('Hygiene Data'!D171))),'Data Summary'!DT177="Yes"),OFFSET('Hygiene Data'!$D$10,0,10*ROW('Hygiene Data'!D171)),NA())</f>
        <v>#N/A</v>
      </c>
      <c r="BF177" s="206" t="e">
        <f ca="1">+IF(AND(ISNUMBER(OFFSET('Hygiene Data'!$E$6,0,10*ROW('Hygiene Data'!E171))),'Data Summary'!DU177="Yes"),OFFSET('Hygiene Data'!$E$6,0,10*ROW('Hygiene Data'!E171)),NA())</f>
        <v>#N/A</v>
      </c>
      <c r="BG177" s="206" t="e">
        <f ca="1">+IF(AND(ISNUMBER(OFFSET('Hygiene Data'!$E$8,0,10*ROW('Hygiene Data'!E171))),'Data Summary'!DV177="Yes"),OFFSET('Hygiene Data'!$E$8,0,10*ROW('Hygiene Data'!E171)),NA())</f>
        <v>#N/A</v>
      </c>
      <c r="BH177" s="206" t="e">
        <f ca="1">+IF(AND(ISNUMBER(OFFSET('Hygiene Data'!$E$10,0,10*ROW('Hygiene Data'!E171))),'Data Summary'!DW177="Yes"),OFFSET('Hygiene Data'!$E$10,0,10*ROW('Hygiene Data'!E171)),NA())</f>
        <v>#N/A</v>
      </c>
      <c r="BI177" s="206" t="e">
        <f ca="1">+IF(AND(ISNUMBER(OFFSET('Hygiene Data'!$F$6,0,10*ROW('Hygiene Data'!F171))),'Data Summary'!DX177="Yes"),OFFSET('Hygiene Data'!$F$6,0,10*ROW('Hygiene Data'!F171)),NA())</f>
        <v>#N/A</v>
      </c>
      <c r="BJ177" s="206" t="e">
        <f ca="1">+IF(AND(ISNUMBER(OFFSET('Hygiene Data'!$F$8,0,10*ROW('Hygiene Data'!F171))),'Data Summary'!DY177="Yes"),OFFSET('Hygiene Data'!$F$8,0,10*ROW('Hygiene Data'!F171)),NA())</f>
        <v>#N/A</v>
      </c>
      <c r="BK177" s="206" t="e">
        <f ca="1">+IF(AND(ISNUMBER(OFFSET('Hygiene Data'!$F$10,0,10*ROW('Hygiene Data'!F171))),'Data Summary'!DZ177="Yes"),OFFSET('Hygiene Data'!$F$10,0,10*ROW('Hygiene Data'!F171)),NA())</f>
        <v>#N/A</v>
      </c>
      <c r="BL177" s="206" t="e">
        <f ca="1">+IF(AND(ISNUMBER(OFFSET('Hygiene Data'!$G$6,0,10*ROW('Hygiene Data'!G171))),'Data Summary'!EA177="Yes"),OFFSET('Hygiene Data'!$G$6,0,10*ROW('Hygiene Data'!G171)),NA())</f>
        <v>#N/A</v>
      </c>
      <c r="BM177" s="206" t="e">
        <f ca="1">+IF(AND(ISNUMBER(OFFSET('Hygiene Data'!$G$8,0,10*ROW('Hygiene Data'!G171))),'Data Summary'!EB177="Yes"),OFFSET('Hygiene Data'!$G$8,0,10*ROW('Hygiene Data'!G171)),NA())</f>
        <v>#N/A</v>
      </c>
      <c r="BN177" s="206" t="e">
        <f ca="1">+IF(AND(ISNUMBER(OFFSET('Hygiene Data'!$G$10,0,10*ROW('Hygiene Data'!G171))),'Data Summary'!EC177="Yes"),OFFSET('Hygiene Data'!$G$10,0,10*ROW('Hygiene Data'!G171)),NA())</f>
        <v>#N/A</v>
      </c>
      <c r="BO177" s="206" t="e">
        <f ca="1">+IF(AND(ISNUMBER(OFFSET('Hygiene Data'!$H$6,0,10*ROW('Hygiene Data'!H171))),'Data Summary'!ED177="Yes"),OFFSET('Hygiene Data'!$H$6,0,10*ROW('Hygiene Data'!H171)),NA())</f>
        <v>#N/A</v>
      </c>
      <c r="BP177" s="206" t="e">
        <f ca="1">+IF(AND(ISNUMBER(OFFSET('Hygiene Data'!$H$8,0,10*ROW('Hygiene Data'!H171))),'Data Summary'!EE177="Yes"),OFFSET('Hygiene Data'!$H$8,0,10*ROW('Hygiene Data'!H171)),NA())</f>
        <v>#N/A</v>
      </c>
      <c r="BQ177" s="206" t="e">
        <f ca="1">+IF(AND(ISNUMBER(OFFSET('Hygiene Data'!$H$10,0,10*ROW('Hygiene Data'!H171))),'Data Summary'!EF177="Yes"),OFFSET('Hygiene Data'!$H$10,0,10*ROW('Hygiene Data'!H171)),NA())</f>
        <v>#N/A</v>
      </c>
    </row>
    <row r="178" spans="1:69" x14ac:dyDescent="0.25">
      <c r="A178" s="59" t="e">
        <f ca="1">+IF(OFFSET('Water Data'!$B$1,0,10*ROW('Water Data'!B172))="",NA(),OFFSET('Water Data'!$B$1,0,10*ROW('Water Data'!B172)))</f>
        <v>#N/A</v>
      </c>
      <c r="B178" s="59" t="e">
        <f ca="1">+IF(OFFSET('Water Data'!$A$3,0,10*ROW('Water Data'!A175))="",NA(),OFFSET('Water Data'!$A$3,0,10*ROW('Water Data'!A175)))</f>
        <v>#N/A</v>
      </c>
      <c r="C178" s="59" t="e">
        <f ca="1">+IF(OFFSET('Water Data'!$C$3,0,10*ROW('Water Data'!C175))="",NA(),OFFSET('Water Data'!$C$3,0,10*ROW('Water Data'!C175)))</f>
        <v>#N/A</v>
      </c>
      <c r="D178" s="433" t="e">
        <f ca="1">+IF(AND(ISNUMBER(OFFSET('Water Data'!$C$5,0,10*ROW('Water Data'!C172))),'Data Summary'!BS178="Yes"),100-OFFSET('Water Data'!$C$5,0,10*ROW('Water Data'!C172)),NA())</f>
        <v>#N/A</v>
      </c>
      <c r="E178" s="433" t="e">
        <f ca="1">+IF(AND(ISNUMBER(OFFSET('Water Data'!$C$7,0,10*ROW('Water Data'!C172))),'Data Summary'!BT178="Yes"),OFFSET('Water Data'!$C$7,0,10*ROW('Water Data'!C172)),NA())</f>
        <v>#N/A</v>
      </c>
      <c r="F178" s="433" t="e">
        <f ca="1">+IF(AND(ISNUMBER(OFFSET('Water Data'!$C$10,0,10*ROW('Water Data'!C172))),'Data Summary'!BU178="Yes"),OFFSET('Water Data'!$C$10,0,10*ROW('Water Data'!C172)),NA())</f>
        <v>#N/A</v>
      </c>
      <c r="G178" s="433" t="e">
        <f ca="1">+IF(AND(ISNUMBER(OFFSET('Water Data'!$D$5,0,10*ROW('Water Data'!D172))),'Data Summary'!BV178="Yes"),100-OFFSET('Water Data'!$D$5,0,10*ROW('Water Data'!D172)),NA())</f>
        <v>#N/A</v>
      </c>
      <c r="H178" s="433" t="e">
        <f ca="1">+IF(AND(ISNUMBER(OFFSET('Water Data'!$D$7,0,10*ROW('Water Data'!D172))),'Data Summary'!BW178="Yes"),OFFSET('Water Data'!$D$7,0,10*ROW('Water Data'!D172)),NA())</f>
        <v>#N/A</v>
      </c>
      <c r="I178" s="433" t="e">
        <f ca="1">+IF(AND(ISNUMBER(OFFSET('Water Data'!$D$10,0,10*ROW('Water Data'!D172))),'Data Summary'!BX178="Yes"),OFFSET('Water Data'!$D$10,0,10*ROW('Water Data'!D172)),NA())</f>
        <v>#N/A</v>
      </c>
      <c r="J178" s="433" t="e">
        <f ca="1">+IF(AND(ISNUMBER(OFFSET('Water Data'!$E$5,0,10*ROW('Water Data'!E172))),'Data Summary'!BY178="Yes"),100-OFFSET('Water Data'!$E$5,0,10*ROW('Water Data'!E172)),NA())</f>
        <v>#N/A</v>
      </c>
      <c r="K178" s="433" t="e">
        <f ca="1">+IF(AND(ISNUMBER(OFFSET('Water Data'!$E$7,0,10*ROW('Water Data'!E172))),'Data Summary'!BZ178="Yes"),OFFSET('Water Data'!$E$7,0,10*ROW('Water Data'!E172)),NA())</f>
        <v>#N/A</v>
      </c>
      <c r="L178" s="433" t="e">
        <f ca="1">+IF(AND(ISNUMBER(OFFSET('Water Data'!$E$10,0,10*ROW('Water Data'!E172))),'Data Summary'!CA178="Yes"),OFFSET('Water Data'!$E$10,0,10*ROW('Water Data'!E172)),NA())</f>
        <v>#N/A</v>
      </c>
      <c r="M178" s="433" t="e">
        <f ca="1">+IF(AND(ISNUMBER(OFFSET('Water Data'!$F$5,0,10*ROW('Water Data'!F172))),'Data Summary'!CB178="Yes"),100-OFFSET('Water Data'!$F$5,0,10*ROW('Water Data'!F172)),NA())</f>
        <v>#N/A</v>
      </c>
      <c r="N178" s="433" t="e">
        <f ca="1">+IF(AND(ISNUMBER(OFFSET('Water Data'!$F$7,0,10*ROW('Water Data'!F172))),'Data Summary'!CC178="Yes"),OFFSET('Water Data'!$F$7,0,10*ROW('Water Data'!F172)),NA())</f>
        <v>#N/A</v>
      </c>
      <c r="O178" s="433" t="e">
        <f ca="1">+IF(AND(ISNUMBER(OFFSET('Water Data'!$F$10,0,10*ROW('Water Data'!F172))),'Data Summary'!CD178="Yes"),OFFSET('Water Data'!$F$10,0,10*ROW('Water Data'!F172)),NA())</f>
        <v>#N/A</v>
      </c>
      <c r="P178" s="433" t="e">
        <f ca="1">+IF(AND(ISNUMBER(OFFSET('Water Data'!$G$5,0,10*ROW('Water Data'!G172))),'Data Summary'!CE178="Yes"),100-OFFSET('Water Data'!$G$5,0,10*ROW('Water Data'!G172)),NA())</f>
        <v>#N/A</v>
      </c>
      <c r="Q178" s="433" t="e">
        <f ca="1">+IF(AND(ISNUMBER(OFFSET('Water Data'!$G$7,0,10*ROW('Water Data'!G172))),'Data Summary'!CF178="Yes"),OFFSET('Water Data'!$G$7,0,10*ROW('Water Data'!G172)),NA())</f>
        <v>#N/A</v>
      </c>
      <c r="R178" s="433" t="e">
        <f ca="1">+IF(AND(ISNUMBER(OFFSET('Water Data'!$G$10,0,10*ROW('Water Data'!G172))),'Data Summary'!CG178="Yes"),OFFSET('Water Data'!$G$10,0,10*ROW('Water Data'!G172)),NA())</f>
        <v>#N/A</v>
      </c>
      <c r="S178" s="433" t="e">
        <f ca="1">+IF(AND(ISNUMBER(OFFSET('Water Data'!$H$5,0,10*ROW('Water Data'!H172))),'Data Summary'!CH178="Yes"),100-OFFSET('Water Data'!$H$5,0,10*ROW('Water Data'!H172)),NA())</f>
        <v>#N/A</v>
      </c>
      <c r="T178" s="433" t="e">
        <f ca="1">+IF(AND(ISNUMBER(OFFSET('Water Data'!$H$7,0,10*ROW('Water Data'!H172))),'Data Summary'!CI178="Yes"),OFFSET('Water Data'!$H$7,0,10*ROW('Water Data'!H172)),NA())</f>
        <v>#N/A</v>
      </c>
      <c r="U178" s="433" t="e">
        <f ca="1">+IF(AND(ISNUMBER(OFFSET('Water Data'!$H$10,0,10*ROW('Water Data'!H172))),'Data Summary'!CJ178="Yes"),OFFSET('Water Data'!$H$10,0,10*ROW('Water Data'!H172)),NA())</f>
        <v>#N/A</v>
      </c>
      <c r="V178" s="205" t="e">
        <f ca="1">+IF(AND(ISNUMBER(OFFSET('Sanitation Data'!$C$5,0,10*ROW('Sanitation Data'!C172))),'Data Summary'!CK178="Yes"),100-OFFSET('Sanitation Data'!$C$5,0,10*ROW('Sanitation Data'!C172)),NA())</f>
        <v>#N/A</v>
      </c>
      <c r="W178" s="205" t="e">
        <f ca="1">+IF(AND(ISNUMBER(OFFSET('Sanitation Data'!$C$7,0,10*ROW('Sanitation Data'!C172))),'Data Summary'!CL178="Yes"),OFFSET('Sanitation Data'!$C$7,0,10*ROW('Sanitation Data'!C172)),NA())</f>
        <v>#N/A</v>
      </c>
      <c r="X178" s="205" t="e">
        <f ca="1">+IF(AND(ISNUMBER(OFFSET('Sanitation Data'!$C$11,0,10*ROW('Sanitation Data'!C172))),'Data Summary'!CM178="Yes"),OFFSET('Sanitation Data'!$C$11,0,10*ROW('Sanitation Data'!C172)),NA())</f>
        <v>#N/A</v>
      </c>
      <c r="Y178" s="205" t="e">
        <f ca="1">+IF(AND(ISNUMBER(OFFSET('Sanitation Data'!$C$12,0,10*ROW('Sanitation Data'!C172))),'Data Summary'!CN178="Yes"),OFFSET('Sanitation Data'!$C$12,0,10*ROW('Sanitation Data'!C172)),NA())</f>
        <v>#N/A</v>
      </c>
      <c r="Z178" s="205" t="e">
        <f ca="1">+IF(AND(ISNUMBER(OFFSET('Sanitation Data'!$C$13,0,10*ROW('Sanitation Data'!C172))),'Data Summary'!CO178="Yes"),OFFSET('Sanitation Data'!$C$13,0,10*ROW('Sanitation Data'!C172)),NA())</f>
        <v>#N/A</v>
      </c>
      <c r="AA178" s="205" t="e">
        <f ca="1">+IF(AND(ISNUMBER(OFFSET('Sanitation Data'!$D$5,0,10*ROW('Sanitation Data'!D172))),'Data Summary'!CP178="Yes"),100-OFFSET('Sanitation Data'!$D$5,0,10*ROW('Sanitation Data'!D172)),NA())</f>
        <v>#N/A</v>
      </c>
      <c r="AB178" s="205" t="e">
        <f ca="1">+IF(AND(ISNUMBER(OFFSET('Sanitation Data'!$D$7,0,10*ROW('Sanitation Data'!D172))),'Data Summary'!CQ178="Yes"),OFFSET('Sanitation Data'!$D$7,0,10*ROW('Sanitation Data'!D172)),NA())</f>
        <v>#N/A</v>
      </c>
      <c r="AC178" s="205" t="e">
        <f ca="1">+IF(AND(ISNUMBER(OFFSET('Sanitation Data'!$D$11,0,10*ROW('Sanitation Data'!D172))),'Data Summary'!CR178="Yes"),OFFSET('Sanitation Data'!$D$11,0,10*ROW('Sanitation Data'!D172)),NA())</f>
        <v>#N/A</v>
      </c>
      <c r="AD178" s="205" t="e">
        <f ca="1">+IF(AND(ISNUMBER(OFFSET('Sanitation Data'!$D$12,0,10*ROW('Sanitation Data'!D172))),'Data Summary'!CS178="Yes"),OFFSET('Sanitation Data'!$D$12,0,10*ROW('Sanitation Data'!D172)),NA())</f>
        <v>#N/A</v>
      </c>
      <c r="AE178" s="205" t="e">
        <f ca="1">+IF(AND(ISNUMBER(OFFSET('Sanitation Data'!$D$13,0,10*ROW('Sanitation Data'!D172))),'Data Summary'!CT178="Yes"),OFFSET('Sanitation Data'!$D$13,0,10*ROW('Sanitation Data'!D172)),NA())</f>
        <v>#N/A</v>
      </c>
      <c r="AF178" s="205" t="e">
        <f ca="1">+IF(AND(ISNUMBER(OFFSET('Sanitation Data'!$E$5,0,10*ROW('Sanitation Data'!E172))),'Data Summary'!CU178="Yes"),100-OFFSET('Sanitation Data'!$E$5,0,10*ROW('Sanitation Data'!E172)),NA())</f>
        <v>#N/A</v>
      </c>
      <c r="AG178" s="205" t="e">
        <f ca="1">+IF(AND(ISNUMBER(OFFSET('Sanitation Data'!$E$7,0,10*ROW('Sanitation Data'!E172))),'Data Summary'!CV178="Yes"),OFFSET('Sanitation Data'!$E$7,0,10*ROW('Sanitation Data'!E172)),NA())</f>
        <v>#N/A</v>
      </c>
      <c r="AH178" s="205" t="e">
        <f ca="1">+IF(AND(ISNUMBER(OFFSET('Sanitation Data'!$E$11,0,10*ROW('Sanitation Data'!E172))),'Data Summary'!CW178="Yes"),OFFSET('Sanitation Data'!$E$11,0,10*ROW('Sanitation Data'!E172)),NA())</f>
        <v>#N/A</v>
      </c>
      <c r="AI178" s="205" t="e">
        <f ca="1">+IF(AND(ISNUMBER(OFFSET('Sanitation Data'!$E$12,0,10*ROW('Sanitation Data'!E172))),'Data Summary'!CX178="Yes"),OFFSET('Sanitation Data'!$E$12,0,10*ROW('Sanitation Data'!E172)),NA())</f>
        <v>#N/A</v>
      </c>
      <c r="AJ178" s="205" t="e">
        <f ca="1">+IF(AND(ISNUMBER(OFFSET('Sanitation Data'!$E$13,0,10*ROW('Sanitation Data'!E172))),'Data Summary'!CY178="Yes"),OFFSET('Sanitation Data'!$E$13,0,10*ROW('Sanitation Data'!E172)),NA())</f>
        <v>#N/A</v>
      </c>
      <c r="AK178" s="205" t="e">
        <f ca="1">+IF(AND(ISNUMBER(OFFSET('Sanitation Data'!$F$5,0,10*ROW('Sanitation Data'!F172))),'Data Summary'!CZ178="Yes"),100-OFFSET('Sanitation Data'!$F$5,0,10*ROW('Sanitation Data'!F172)),NA())</f>
        <v>#N/A</v>
      </c>
      <c r="AL178" s="205" t="e">
        <f ca="1">+IF(AND(ISNUMBER(OFFSET('Sanitation Data'!$F$7,0,10*ROW('Sanitation Data'!F172))),'Data Summary'!DA178="Yes"),OFFSET('Sanitation Data'!$F$7,0,10*ROW('Sanitation Data'!F172)),NA())</f>
        <v>#N/A</v>
      </c>
      <c r="AM178" s="205" t="e">
        <f ca="1">+IF(AND(ISNUMBER(OFFSET('Sanitation Data'!$F$11,0,10*ROW('Sanitation Data'!F172))),'Data Summary'!DB178="Yes"),OFFSET('Sanitation Data'!$F$11,0,10*ROW('Sanitation Data'!F172)),NA())</f>
        <v>#N/A</v>
      </c>
      <c r="AN178" s="205" t="e">
        <f ca="1">+IF(AND(ISNUMBER(OFFSET('Sanitation Data'!$F$12,0,10*ROW('Sanitation Data'!F172))),'Data Summary'!DC178="Yes"),OFFSET('Sanitation Data'!$F$12,0,10*ROW('Sanitation Data'!F172)),NA())</f>
        <v>#N/A</v>
      </c>
      <c r="AO178" s="205" t="e">
        <f ca="1">+IF(AND(ISNUMBER(OFFSET('Sanitation Data'!$F$13,0,10*ROW('Sanitation Data'!F172))),'Data Summary'!DD178="Yes"),OFFSET('Sanitation Data'!$F$13,0,10*ROW('Sanitation Data'!F172)),NA())</f>
        <v>#N/A</v>
      </c>
      <c r="AP178" s="205" t="e">
        <f ca="1">+IF(AND(ISNUMBER(OFFSET('Sanitation Data'!$G$5,0,10*ROW('Sanitation Data'!G172))),'Data Summary'!DE178="Yes"),100-OFFSET('Sanitation Data'!$G$5,0,10*ROW('Sanitation Data'!G172)),NA())</f>
        <v>#N/A</v>
      </c>
      <c r="AQ178" s="205" t="e">
        <f ca="1">+IF(AND(ISNUMBER(OFFSET('Sanitation Data'!$G$7,0,10*ROW('Sanitation Data'!G172))),'Data Summary'!DF178="Yes"),OFFSET('Sanitation Data'!$G$7,0,10*ROW('Sanitation Data'!G172)),NA())</f>
        <v>#N/A</v>
      </c>
      <c r="AR178" s="205" t="e">
        <f ca="1">+IF(AND(ISNUMBER(OFFSET('Sanitation Data'!$G$11,0,10*ROW('Sanitation Data'!G172))),'Data Summary'!DG178="Yes"),OFFSET('Sanitation Data'!$G$11,0,10*ROW('Sanitation Data'!G172)),NA())</f>
        <v>#N/A</v>
      </c>
      <c r="AS178" s="205" t="e">
        <f ca="1">+IF(AND(ISNUMBER(OFFSET('Sanitation Data'!$G$12,0,10*ROW('Sanitation Data'!G172))),'Data Summary'!DH178="Yes"),OFFSET('Sanitation Data'!$G$12,0,10*ROW('Sanitation Data'!G172)),NA())</f>
        <v>#N/A</v>
      </c>
      <c r="AT178" s="205" t="e">
        <f ca="1">+IF(AND(ISNUMBER(OFFSET('Sanitation Data'!$G$13,0,10*ROW('Sanitation Data'!G172))),'Data Summary'!DI178="Yes"),OFFSET('Sanitation Data'!$G$13,0,10*ROW('Sanitation Data'!G172)),NA())</f>
        <v>#N/A</v>
      </c>
      <c r="AU178" s="205" t="e">
        <f ca="1">+IF(AND(ISNUMBER(OFFSET('Sanitation Data'!$H$5,0,10*ROW('Sanitation Data'!H172))),'Data Summary'!DJ178="Yes"),100-OFFSET('Sanitation Data'!$H$5,0,10*ROW('Sanitation Data'!H172)),NA())</f>
        <v>#N/A</v>
      </c>
      <c r="AV178" s="205" t="e">
        <f ca="1">+IF(AND(ISNUMBER(OFFSET('Sanitation Data'!$H$7,0,10*ROW('Sanitation Data'!H172))),'Data Summary'!DK178="Yes"),OFFSET('Sanitation Data'!$H$7,0,10*ROW('Sanitation Data'!H172)),NA())</f>
        <v>#N/A</v>
      </c>
      <c r="AW178" s="205" t="e">
        <f ca="1">+IF(AND(ISNUMBER(OFFSET('Sanitation Data'!$H$11,0,10*ROW('Sanitation Data'!H172))),'Data Summary'!DL178="Yes"),OFFSET('Sanitation Data'!$H$11,0,10*ROW('Sanitation Data'!H172)),NA())</f>
        <v>#N/A</v>
      </c>
      <c r="AX178" s="205" t="e">
        <f ca="1">+IF(AND(ISNUMBER(OFFSET('Sanitation Data'!$H$12,0,10*ROW('Sanitation Data'!H172))),'Data Summary'!DM178="Yes"),OFFSET('Sanitation Data'!$H$12,0,10*ROW('Sanitation Data'!H172)),NA())</f>
        <v>#N/A</v>
      </c>
      <c r="AY178" s="205" t="e">
        <f ca="1">+IF(AND(ISNUMBER(OFFSET('Sanitation Data'!$H$13,0,10*ROW('Sanitation Data'!H172))),'Data Summary'!DN178="Yes"),OFFSET('Sanitation Data'!$H$13,0,10*ROW('Sanitation Data'!H172)),NA())</f>
        <v>#N/A</v>
      </c>
      <c r="AZ178" s="206" t="e">
        <f ca="1">+IF(AND(ISNUMBER(OFFSET('Hygiene Data'!$C$6,0,10*ROW('Hygiene Data'!C172))),'Data Summary'!DO178="Yes"),OFFSET('Hygiene Data'!$C$6,0,10*ROW('Hygiene Data'!C172)),NA())</f>
        <v>#N/A</v>
      </c>
      <c r="BA178" s="206" t="e">
        <f ca="1">+IF(AND(ISNUMBER(OFFSET('Hygiene Data'!$C$8,0,10*ROW('Hygiene Data'!C172))),'Data Summary'!DP178="Yes"),OFFSET('Hygiene Data'!$C$8,0,10*ROW('Hygiene Data'!C172)),NA())</f>
        <v>#N/A</v>
      </c>
      <c r="BB178" s="206" t="e">
        <f ca="1">+IF(AND(ISNUMBER(OFFSET('Hygiene Data'!$C$10,0,10*ROW('Hygiene Data'!C172))),'Data Summary'!DQ178="Yes"),OFFSET('Hygiene Data'!$C$10,0,10*ROW('Hygiene Data'!C172)),NA())</f>
        <v>#N/A</v>
      </c>
      <c r="BC178" s="206" t="e">
        <f ca="1">+IF(AND(ISNUMBER(OFFSET('Hygiene Data'!$D$6,0,10*ROW('Hygiene Data'!D172))),'Data Summary'!DR178="Yes"),OFFSET('Hygiene Data'!$D$6,0,10*ROW('Hygiene Data'!D172)),NA())</f>
        <v>#N/A</v>
      </c>
      <c r="BD178" s="206" t="e">
        <f ca="1">+IF(AND(ISNUMBER(OFFSET('Hygiene Data'!$D$8,0,10*ROW('Hygiene Data'!D172))),'Data Summary'!DS178="Yes"),OFFSET('Hygiene Data'!$D$8,0,10*ROW('Hygiene Data'!D172)),NA())</f>
        <v>#N/A</v>
      </c>
      <c r="BE178" s="206" t="e">
        <f ca="1">+IF(AND(ISNUMBER(OFFSET('Hygiene Data'!$D$10,0,10*ROW('Hygiene Data'!D172))),'Data Summary'!DT178="Yes"),OFFSET('Hygiene Data'!$D$10,0,10*ROW('Hygiene Data'!D172)),NA())</f>
        <v>#N/A</v>
      </c>
      <c r="BF178" s="206" t="e">
        <f ca="1">+IF(AND(ISNUMBER(OFFSET('Hygiene Data'!$E$6,0,10*ROW('Hygiene Data'!E172))),'Data Summary'!DU178="Yes"),OFFSET('Hygiene Data'!$E$6,0,10*ROW('Hygiene Data'!E172)),NA())</f>
        <v>#N/A</v>
      </c>
      <c r="BG178" s="206" t="e">
        <f ca="1">+IF(AND(ISNUMBER(OFFSET('Hygiene Data'!$E$8,0,10*ROW('Hygiene Data'!E172))),'Data Summary'!DV178="Yes"),OFFSET('Hygiene Data'!$E$8,0,10*ROW('Hygiene Data'!E172)),NA())</f>
        <v>#N/A</v>
      </c>
      <c r="BH178" s="206" t="e">
        <f ca="1">+IF(AND(ISNUMBER(OFFSET('Hygiene Data'!$E$10,0,10*ROW('Hygiene Data'!E172))),'Data Summary'!DW178="Yes"),OFFSET('Hygiene Data'!$E$10,0,10*ROW('Hygiene Data'!E172)),NA())</f>
        <v>#N/A</v>
      </c>
      <c r="BI178" s="206" t="e">
        <f ca="1">+IF(AND(ISNUMBER(OFFSET('Hygiene Data'!$F$6,0,10*ROW('Hygiene Data'!F172))),'Data Summary'!DX178="Yes"),OFFSET('Hygiene Data'!$F$6,0,10*ROW('Hygiene Data'!F172)),NA())</f>
        <v>#N/A</v>
      </c>
      <c r="BJ178" s="206" t="e">
        <f ca="1">+IF(AND(ISNUMBER(OFFSET('Hygiene Data'!$F$8,0,10*ROW('Hygiene Data'!F172))),'Data Summary'!DY178="Yes"),OFFSET('Hygiene Data'!$F$8,0,10*ROW('Hygiene Data'!F172)),NA())</f>
        <v>#N/A</v>
      </c>
      <c r="BK178" s="206" t="e">
        <f ca="1">+IF(AND(ISNUMBER(OFFSET('Hygiene Data'!$F$10,0,10*ROW('Hygiene Data'!F172))),'Data Summary'!DZ178="Yes"),OFFSET('Hygiene Data'!$F$10,0,10*ROW('Hygiene Data'!F172)),NA())</f>
        <v>#N/A</v>
      </c>
      <c r="BL178" s="206" t="e">
        <f ca="1">+IF(AND(ISNUMBER(OFFSET('Hygiene Data'!$G$6,0,10*ROW('Hygiene Data'!G172))),'Data Summary'!EA178="Yes"),OFFSET('Hygiene Data'!$G$6,0,10*ROW('Hygiene Data'!G172)),NA())</f>
        <v>#N/A</v>
      </c>
      <c r="BM178" s="206" t="e">
        <f ca="1">+IF(AND(ISNUMBER(OFFSET('Hygiene Data'!$G$8,0,10*ROW('Hygiene Data'!G172))),'Data Summary'!EB178="Yes"),OFFSET('Hygiene Data'!$G$8,0,10*ROW('Hygiene Data'!G172)),NA())</f>
        <v>#N/A</v>
      </c>
      <c r="BN178" s="206" t="e">
        <f ca="1">+IF(AND(ISNUMBER(OFFSET('Hygiene Data'!$G$10,0,10*ROW('Hygiene Data'!G172))),'Data Summary'!EC178="Yes"),OFFSET('Hygiene Data'!$G$10,0,10*ROW('Hygiene Data'!G172)),NA())</f>
        <v>#N/A</v>
      </c>
      <c r="BO178" s="206" t="e">
        <f ca="1">+IF(AND(ISNUMBER(OFFSET('Hygiene Data'!$H$6,0,10*ROW('Hygiene Data'!H172))),'Data Summary'!ED178="Yes"),OFFSET('Hygiene Data'!$H$6,0,10*ROW('Hygiene Data'!H172)),NA())</f>
        <v>#N/A</v>
      </c>
      <c r="BP178" s="206" t="e">
        <f ca="1">+IF(AND(ISNUMBER(OFFSET('Hygiene Data'!$H$8,0,10*ROW('Hygiene Data'!H172))),'Data Summary'!EE178="Yes"),OFFSET('Hygiene Data'!$H$8,0,10*ROW('Hygiene Data'!H172)),NA())</f>
        <v>#N/A</v>
      </c>
      <c r="BQ178" s="206" t="e">
        <f ca="1">+IF(AND(ISNUMBER(OFFSET('Hygiene Data'!$H$10,0,10*ROW('Hygiene Data'!H172))),'Data Summary'!EF178="Yes"),OFFSET('Hygiene Data'!$H$10,0,10*ROW('Hygiene Data'!H172)),NA())</f>
        <v>#N/A</v>
      </c>
    </row>
    <row r="179" spans="1:69" x14ac:dyDescent="0.25">
      <c r="A179" s="59" t="e">
        <f ca="1">+IF(OFFSET('Water Data'!$B$1,0,10*ROW('Water Data'!B173))="",NA(),OFFSET('Water Data'!$B$1,0,10*ROW('Water Data'!B173)))</f>
        <v>#N/A</v>
      </c>
      <c r="B179" s="59" t="e">
        <f ca="1">+IF(OFFSET('Water Data'!$A$3,0,10*ROW('Water Data'!A176))="",NA(),OFFSET('Water Data'!$A$3,0,10*ROW('Water Data'!A176)))</f>
        <v>#N/A</v>
      </c>
      <c r="C179" s="59" t="e">
        <f ca="1">+IF(OFFSET('Water Data'!$C$3,0,10*ROW('Water Data'!C176))="",NA(),OFFSET('Water Data'!$C$3,0,10*ROW('Water Data'!C176)))</f>
        <v>#N/A</v>
      </c>
      <c r="D179" s="433" t="e">
        <f ca="1">+IF(AND(ISNUMBER(OFFSET('Water Data'!$C$5,0,10*ROW('Water Data'!C173))),'Data Summary'!BS179="Yes"),100-OFFSET('Water Data'!$C$5,0,10*ROW('Water Data'!C173)),NA())</f>
        <v>#N/A</v>
      </c>
      <c r="E179" s="433" t="e">
        <f ca="1">+IF(AND(ISNUMBER(OFFSET('Water Data'!$C$7,0,10*ROW('Water Data'!C173))),'Data Summary'!BT179="Yes"),OFFSET('Water Data'!$C$7,0,10*ROW('Water Data'!C173)),NA())</f>
        <v>#N/A</v>
      </c>
      <c r="F179" s="433" t="e">
        <f ca="1">+IF(AND(ISNUMBER(OFFSET('Water Data'!$C$10,0,10*ROW('Water Data'!C173))),'Data Summary'!BU179="Yes"),OFFSET('Water Data'!$C$10,0,10*ROW('Water Data'!C173)),NA())</f>
        <v>#N/A</v>
      </c>
      <c r="G179" s="433" t="e">
        <f ca="1">+IF(AND(ISNUMBER(OFFSET('Water Data'!$D$5,0,10*ROW('Water Data'!D173))),'Data Summary'!BV179="Yes"),100-OFFSET('Water Data'!$D$5,0,10*ROW('Water Data'!D173)),NA())</f>
        <v>#N/A</v>
      </c>
      <c r="H179" s="433" t="e">
        <f ca="1">+IF(AND(ISNUMBER(OFFSET('Water Data'!$D$7,0,10*ROW('Water Data'!D173))),'Data Summary'!BW179="Yes"),OFFSET('Water Data'!$D$7,0,10*ROW('Water Data'!D173)),NA())</f>
        <v>#N/A</v>
      </c>
      <c r="I179" s="433" t="e">
        <f ca="1">+IF(AND(ISNUMBER(OFFSET('Water Data'!$D$10,0,10*ROW('Water Data'!D173))),'Data Summary'!BX179="Yes"),OFFSET('Water Data'!$D$10,0,10*ROW('Water Data'!D173)),NA())</f>
        <v>#N/A</v>
      </c>
      <c r="J179" s="433" t="e">
        <f ca="1">+IF(AND(ISNUMBER(OFFSET('Water Data'!$E$5,0,10*ROW('Water Data'!E173))),'Data Summary'!BY179="Yes"),100-OFFSET('Water Data'!$E$5,0,10*ROW('Water Data'!E173)),NA())</f>
        <v>#N/A</v>
      </c>
      <c r="K179" s="433" t="e">
        <f ca="1">+IF(AND(ISNUMBER(OFFSET('Water Data'!$E$7,0,10*ROW('Water Data'!E173))),'Data Summary'!BZ179="Yes"),OFFSET('Water Data'!$E$7,0,10*ROW('Water Data'!E173)),NA())</f>
        <v>#N/A</v>
      </c>
      <c r="L179" s="433" t="e">
        <f ca="1">+IF(AND(ISNUMBER(OFFSET('Water Data'!$E$10,0,10*ROW('Water Data'!E173))),'Data Summary'!CA179="Yes"),OFFSET('Water Data'!$E$10,0,10*ROW('Water Data'!E173)),NA())</f>
        <v>#N/A</v>
      </c>
      <c r="M179" s="433" t="e">
        <f ca="1">+IF(AND(ISNUMBER(OFFSET('Water Data'!$F$5,0,10*ROW('Water Data'!F173))),'Data Summary'!CB179="Yes"),100-OFFSET('Water Data'!$F$5,0,10*ROW('Water Data'!F173)),NA())</f>
        <v>#N/A</v>
      </c>
      <c r="N179" s="433" t="e">
        <f ca="1">+IF(AND(ISNUMBER(OFFSET('Water Data'!$F$7,0,10*ROW('Water Data'!F173))),'Data Summary'!CC179="Yes"),OFFSET('Water Data'!$F$7,0,10*ROW('Water Data'!F173)),NA())</f>
        <v>#N/A</v>
      </c>
      <c r="O179" s="433" t="e">
        <f ca="1">+IF(AND(ISNUMBER(OFFSET('Water Data'!$F$10,0,10*ROW('Water Data'!F173))),'Data Summary'!CD179="Yes"),OFFSET('Water Data'!$F$10,0,10*ROW('Water Data'!F173)),NA())</f>
        <v>#N/A</v>
      </c>
      <c r="P179" s="433" t="e">
        <f ca="1">+IF(AND(ISNUMBER(OFFSET('Water Data'!$G$5,0,10*ROW('Water Data'!G173))),'Data Summary'!CE179="Yes"),100-OFFSET('Water Data'!$G$5,0,10*ROW('Water Data'!G173)),NA())</f>
        <v>#N/A</v>
      </c>
      <c r="Q179" s="433" t="e">
        <f ca="1">+IF(AND(ISNUMBER(OFFSET('Water Data'!$G$7,0,10*ROW('Water Data'!G173))),'Data Summary'!CF179="Yes"),OFFSET('Water Data'!$G$7,0,10*ROW('Water Data'!G173)),NA())</f>
        <v>#N/A</v>
      </c>
      <c r="R179" s="433" t="e">
        <f ca="1">+IF(AND(ISNUMBER(OFFSET('Water Data'!$G$10,0,10*ROW('Water Data'!G173))),'Data Summary'!CG179="Yes"),OFFSET('Water Data'!$G$10,0,10*ROW('Water Data'!G173)),NA())</f>
        <v>#N/A</v>
      </c>
      <c r="S179" s="433" t="e">
        <f ca="1">+IF(AND(ISNUMBER(OFFSET('Water Data'!$H$5,0,10*ROW('Water Data'!H173))),'Data Summary'!CH179="Yes"),100-OFFSET('Water Data'!$H$5,0,10*ROW('Water Data'!H173)),NA())</f>
        <v>#N/A</v>
      </c>
      <c r="T179" s="433" t="e">
        <f ca="1">+IF(AND(ISNUMBER(OFFSET('Water Data'!$H$7,0,10*ROW('Water Data'!H173))),'Data Summary'!CI179="Yes"),OFFSET('Water Data'!$H$7,0,10*ROW('Water Data'!H173)),NA())</f>
        <v>#N/A</v>
      </c>
      <c r="U179" s="433" t="e">
        <f ca="1">+IF(AND(ISNUMBER(OFFSET('Water Data'!$H$10,0,10*ROW('Water Data'!H173))),'Data Summary'!CJ179="Yes"),OFFSET('Water Data'!$H$10,0,10*ROW('Water Data'!H173)),NA())</f>
        <v>#N/A</v>
      </c>
      <c r="V179" s="205" t="e">
        <f ca="1">+IF(AND(ISNUMBER(OFFSET('Sanitation Data'!$C$5,0,10*ROW('Sanitation Data'!C173))),'Data Summary'!CK179="Yes"),100-OFFSET('Sanitation Data'!$C$5,0,10*ROW('Sanitation Data'!C173)),NA())</f>
        <v>#N/A</v>
      </c>
      <c r="W179" s="205" t="e">
        <f ca="1">+IF(AND(ISNUMBER(OFFSET('Sanitation Data'!$C$7,0,10*ROW('Sanitation Data'!C173))),'Data Summary'!CL179="Yes"),OFFSET('Sanitation Data'!$C$7,0,10*ROW('Sanitation Data'!C173)),NA())</f>
        <v>#N/A</v>
      </c>
      <c r="X179" s="205" t="e">
        <f ca="1">+IF(AND(ISNUMBER(OFFSET('Sanitation Data'!$C$11,0,10*ROW('Sanitation Data'!C173))),'Data Summary'!CM179="Yes"),OFFSET('Sanitation Data'!$C$11,0,10*ROW('Sanitation Data'!C173)),NA())</f>
        <v>#N/A</v>
      </c>
      <c r="Y179" s="205" t="e">
        <f ca="1">+IF(AND(ISNUMBER(OFFSET('Sanitation Data'!$C$12,0,10*ROW('Sanitation Data'!C173))),'Data Summary'!CN179="Yes"),OFFSET('Sanitation Data'!$C$12,0,10*ROW('Sanitation Data'!C173)),NA())</f>
        <v>#N/A</v>
      </c>
      <c r="Z179" s="205" t="e">
        <f ca="1">+IF(AND(ISNUMBER(OFFSET('Sanitation Data'!$C$13,0,10*ROW('Sanitation Data'!C173))),'Data Summary'!CO179="Yes"),OFFSET('Sanitation Data'!$C$13,0,10*ROW('Sanitation Data'!C173)),NA())</f>
        <v>#N/A</v>
      </c>
      <c r="AA179" s="205" t="e">
        <f ca="1">+IF(AND(ISNUMBER(OFFSET('Sanitation Data'!$D$5,0,10*ROW('Sanitation Data'!D173))),'Data Summary'!CP179="Yes"),100-OFFSET('Sanitation Data'!$D$5,0,10*ROW('Sanitation Data'!D173)),NA())</f>
        <v>#N/A</v>
      </c>
      <c r="AB179" s="205" t="e">
        <f ca="1">+IF(AND(ISNUMBER(OFFSET('Sanitation Data'!$D$7,0,10*ROW('Sanitation Data'!D173))),'Data Summary'!CQ179="Yes"),OFFSET('Sanitation Data'!$D$7,0,10*ROW('Sanitation Data'!D173)),NA())</f>
        <v>#N/A</v>
      </c>
      <c r="AC179" s="205" t="e">
        <f ca="1">+IF(AND(ISNUMBER(OFFSET('Sanitation Data'!$D$11,0,10*ROW('Sanitation Data'!D173))),'Data Summary'!CR179="Yes"),OFFSET('Sanitation Data'!$D$11,0,10*ROW('Sanitation Data'!D173)),NA())</f>
        <v>#N/A</v>
      </c>
      <c r="AD179" s="205" t="e">
        <f ca="1">+IF(AND(ISNUMBER(OFFSET('Sanitation Data'!$D$12,0,10*ROW('Sanitation Data'!D173))),'Data Summary'!CS179="Yes"),OFFSET('Sanitation Data'!$D$12,0,10*ROW('Sanitation Data'!D173)),NA())</f>
        <v>#N/A</v>
      </c>
      <c r="AE179" s="205" t="e">
        <f ca="1">+IF(AND(ISNUMBER(OFFSET('Sanitation Data'!$D$13,0,10*ROW('Sanitation Data'!D173))),'Data Summary'!CT179="Yes"),OFFSET('Sanitation Data'!$D$13,0,10*ROW('Sanitation Data'!D173)),NA())</f>
        <v>#N/A</v>
      </c>
      <c r="AF179" s="205" t="e">
        <f ca="1">+IF(AND(ISNUMBER(OFFSET('Sanitation Data'!$E$5,0,10*ROW('Sanitation Data'!E173))),'Data Summary'!CU179="Yes"),100-OFFSET('Sanitation Data'!$E$5,0,10*ROW('Sanitation Data'!E173)),NA())</f>
        <v>#N/A</v>
      </c>
      <c r="AG179" s="205" t="e">
        <f ca="1">+IF(AND(ISNUMBER(OFFSET('Sanitation Data'!$E$7,0,10*ROW('Sanitation Data'!E173))),'Data Summary'!CV179="Yes"),OFFSET('Sanitation Data'!$E$7,0,10*ROW('Sanitation Data'!E173)),NA())</f>
        <v>#N/A</v>
      </c>
      <c r="AH179" s="205" t="e">
        <f ca="1">+IF(AND(ISNUMBER(OFFSET('Sanitation Data'!$E$11,0,10*ROW('Sanitation Data'!E173))),'Data Summary'!CW179="Yes"),OFFSET('Sanitation Data'!$E$11,0,10*ROW('Sanitation Data'!E173)),NA())</f>
        <v>#N/A</v>
      </c>
      <c r="AI179" s="205" t="e">
        <f ca="1">+IF(AND(ISNUMBER(OFFSET('Sanitation Data'!$E$12,0,10*ROW('Sanitation Data'!E173))),'Data Summary'!CX179="Yes"),OFFSET('Sanitation Data'!$E$12,0,10*ROW('Sanitation Data'!E173)),NA())</f>
        <v>#N/A</v>
      </c>
      <c r="AJ179" s="205" t="e">
        <f ca="1">+IF(AND(ISNUMBER(OFFSET('Sanitation Data'!$E$13,0,10*ROW('Sanitation Data'!E173))),'Data Summary'!CY179="Yes"),OFFSET('Sanitation Data'!$E$13,0,10*ROW('Sanitation Data'!E173)),NA())</f>
        <v>#N/A</v>
      </c>
      <c r="AK179" s="205" t="e">
        <f ca="1">+IF(AND(ISNUMBER(OFFSET('Sanitation Data'!$F$5,0,10*ROW('Sanitation Data'!F173))),'Data Summary'!CZ179="Yes"),100-OFFSET('Sanitation Data'!$F$5,0,10*ROW('Sanitation Data'!F173)),NA())</f>
        <v>#N/A</v>
      </c>
      <c r="AL179" s="205" t="e">
        <f ca="1">+IF(AND(ISNUMBER(OFFSET('Sanitation Data'!$F$7,0,10*ROW('Sanitation Data'!F173))),'Data Summary'!DA179="Yes"),OFFSET('Sanitation Data'!$F$7,0,10*ROW('Sanitation Data'!F173)),NA())</f>
        <v>#N/A</v>
      </c>
      <c r="AM179" s="205" t="e">
        <f ca="1">+IF(AND(ISNUMBER(OFFSET('Sanitation Data'!$F$11,0,10*ROW('Sanitation Data'!F173))),'Data Summary'!DB179="Yes"),OFFSET('Sanitation Data'!$F$11,0,10*ROW('Sanitation Data'!F173)),NA())</f>
        <v>#N/A</v>
      </c>
      <c r="AN179" s="205" t="e">
        <f ca="1">+IF(AND(ISNUMBER(OFFSET('Sanitation Data'!$F$12,0,10*ROW('Sanitation Data'!F173))),'Data Summary'!DC179="Yes"),OFFSET('Sanitation Data'!$F$12,0,10*ROW('Sanitation Data'!F173)),NA())</f>
        <v>#N/A</v>
      </c>
      <c r="AO179" s="205" t="e">
        <f ca="1">+IF(AND(ISNUMBER(OFFSET('Sanitation Data'!$F$13,0,10*ROW('Sanitation Data'!F173))),'Data Summary'!DD179="Yes"),OFFSET('Sanitation Data'!$F$13,0,10*ROW('Sanitation Data'!F173)),NA())</f>
        <v>#N/A</v>
      </c>
      <c r="AP179" s="205" t="e">
        <f ca="1">+IF(AND(ISNUMBER(OFFSET('Sanitation Data'!$G$5,0,10*ROW('Sanitation Data'!G173))),'Data Summary'!DE179="Yes"),100-OFFSET('Sanitation Data'!$G$5,0,10*ROW('Sanitation Data'!G173)),NA())</f>
        <v>#N/A</v>
      </c>
      <c r="AQ179" s="205" t="e">
        <f ca="1">+IF(AND(ISNUMBER(OFFSET('Sanitation Data'!$G$7,0,10*ROW('Sanitation Data'!G173))),'Data Summary'!DF179="Yes"),OFFSET('Sanitation Data'!$G$7,0,10*ROW('Sanitation Data'!G173)),NA())</f>
        <v>#N/A</v>
      </c>
      <c r="AR179" s="205" t="e">
        <f ca="1">+IF(AND(ISNUMBER(OFFSET('Sanitation Data'!$G$11,0,10*ROW('Sanitation Data'!G173))),'Data Summary'!DG179="Yes"),OFFSET('Sanitation Data'!$G$11,0,10*ROW('Sanitation Data'!G173)),NA())</f>
        <v>#N/A</v>
      </c>
      <c r="AS179" s="205" t="e">
        <f ca="1">+IF(AND(ISNUMBER(OFFSET('Sanitation Data'!$G$12,0,10*ROW('Sanitation Data'!G173))),'Data Summary'!DH179="Yes"),OFFSET('Sanitation Data'!$G$12,0,10*ROW('Sanitation Data'!G173)),NA())</f>
        <v>#N/A</v>
      </c>
      <c r="AT179" s="205" t="e">
        <f ca="1">+IF(AND(ISNUMBER(OFFSET('Sanitation Data'!$G$13,0,10*ROW('Sanitation Data'!G173))),'Data Summary'!DI179="Yes"),OFFSET('Sanitation Data'!$G$13,0,10*ROW('Sanitation Data'!G173)),NA())</f>
        <v>#N/A</v>
      </c>
      <c r="AU179" s="205" t="e">
        <f ca="1">+IF(AND(ISNUMBER(OFFSET('Sanitation Data'!$H$5,0,10*ROW('Sanitation Data'!H173))),'Data Summary'!DJ179="Yes"),100-OFFSET('Sanitation Data'!$H$5,0,10*ROW('Sanitation Data'!H173)),NA())</f>
        <v>#N/A</v>
      </c>
      <c r="AV179" s="205" t="e">
        <f ca="1">+IF(AND(ISNUMBER(OFFSET('Sanitation Data'!$H$7,0,10*ROW('Sanitation Data'!H173))),'Data Summary'!DK179="Yes"),OFFSET('Sanitation Data'!$H$7,0,10*ROW('Sanitation Data'!H173)),NA())</f>
        <v>#N/A</v>
      </c>
      <c r="AW179" s="205" t="e">
        <f ca="1">+IF(AND(ISNUMBER(OFFSET('Sanitation Data'!$H$11,0,10*ROW('Sanitation Data'!H173))),'Data Summary'!DL179="Yes"),OFFSET('Sanitation Data'!$H$11,0,10*ROW('Sanitation Data'!H173)),NA())</f>
        <v>#N/A</v>
      </c>
      <c r="AX179" s="205" t="e">
        <f ca="1">+IF(AND(ISNUMBER(OFFSET('Sanitation Data'!$H$12,0,10*ROW('Sanitation Data'!H173))),'Data Summary'!DM179="Yes"),OFFSET('Sanitation Data'!$H$12,0,10*ROW('Sanitation Data'!H173)),NA())</f>
        <v>#N/A</v>
      </c>
      <c r="AY179" s="205" t="e">
        <f ca="1">+IF(AND(ISNUMBER(OFFSET('Sanitation Data'!$H$13,0,10*ROW('Sanitation Data'!H173))),'Data Summary'!DN179="Yes"),OFFSET('Sanitation Data'!$H$13,0,10*ROW('Sanitation Data'!H173)),NA())</f>
        <v>#N/A</v>
      </c>
      <c r="AZ179" s="206" t="e">
        <f ca="1">+IF(AND(ISNUMBER(OFFSET('Hygiene Data'!$C$6,0,10*ROW('Hygiene Data'!C173))),'Data Summary'!DO179="Yes"),OFFSET('Hygiene Data'!$C$6,0,10*ROW('Hygiene Data'!C173)),NA())</f>
        <v>#N/A</v>
      </c>
      <c r="BA179" s="206" t="e">
        <f ca="1">+IF(AND(ISNUMBER(OFFSET('Hygiene Data'!$C$8,0,10*ROW('Hygiene Data'!C173))),'Data Summary'!DP179="Yes"),OFFSET('Hygiene Data'!$C$8,0,10*ROW('Hygiene Data'!C173)),NA())</f>
        <v>#N/A</v>
      </c>
      <c r="BB179" s="206" t="e">
        <f ca="1">+IF(AND(ISNUMBER(OFFSET('Hygiene Data'!$C$10,0,10*ROW('Hygiene Data'!C173))),'Data Summary'!DQ179="Yes"),OFFSET('Hygiene Data'!$C$10,0,10*ROW('Hygiene Data'!C173)),NA())</f>
        <v>#N/A</v>
      </c>
      <c r="BC179" s="206" t="e">
        <f ca="1">+IF(AND(ISNUMBER(OFFSET('Hygiene Data'!$D$6,0,10*ROW('Hygiene Data'!D173))),'Data Summary'!DR179="Yes"),OFFSET('Hygiene Data'!$D$6,0,10*ROW('Hygiene Data'!D173)),NA())</f>
        <v>#N/A</v>
      </c>
      <c r="BD179" s="206" t="e">
        <f ca="1">+IF(AND(ISNUMBER(OFFSET('Hygiene Data'!$D$8,0,10*ROW('Hygiene Data'!D173))),'Data Summary'!DS179="Yes"),OFFSET('Hygiene Data'!$D$8,0,10*ROW('Hygiene Data'!D173)),NA())</f>
        <v>#N/A</v>
      </c>
      <c r="BE179" s="206" t="e">
        <f ca="1">+IF(AND(ISNUMBER(OFFSET('Hygiene Data'!$D$10,0,10*ROW('Hygiene Data'!D173))),'Data Summary'!DT179="Yes"),OFFSET('Hygiene Data'!$D$10,0,10*ROW('Hygiene Data'!D173)),NA())</f>
        <v>#N/A</v>
      </c>
      <c r="BF179" s="206" t="e">
        <f ca="1">+IF(AND(ISNUMBER(OFFSET('Hygiene Data'!$E$6,0,10*ROW('Hygiene Data'!E173))),'Data Summary'!DU179="Yes"),OFFSET('Hygiene Data'!$E$6,0,10*ROW('Hygiene Data'!E173)),NA())</f>
        <v>#N/A</v>
      </c>
      <c r="BG179" s="206" t="e">
        <f ca="1">+IF(AND(ISNUMBER(OFFSET('Hygiene Data'!$E$8,0,10*ROW('Hygiene Data'!E173))),'Data Summary'!DV179="Yes"),OFFSET('Hygiene Data'!$E$8,0,10*ROW('Hygiene Data'!E173)),NA())</f>
        <v>#N/A</v>
      </c>
      <c r="BH179" s="206" t="e">
        <f ca="1">+IF(AND(ISNUMBER(OFFSET('Hygiene Data'!$E$10,0,10*ROW('Hygiene Data'!E173))),'Data Summary'!DW179="Yes"),OFFSET('Hygiene Data'!$E$10,0,10*ROW('Hygiene Data'!E173)),NA())</f>
        <v>#N/A</v>
      </c>
      <c r="BI179" s="206" t="e">
        <f ca="1">+IF(AND(ISNUMBER(OFFSET('Hygiene Data'!$F$6,0,10*ROW('Hygiene Data'!F173))),'Data Summary'!DX179="Yes"),OFFSET('Hygiene Data'!$F$6,0,10*ROW('Hygiene Data'!F173)),NA())</f>
        <v>#N/A</v>
      </c>
      <c r="BJ179" s="206" t="e">
        <f ca="1">+IF(AND(ISNUMBER(OFFSET('Hygiene Data'!$F$8,0,10*ROW('Hygiene Data'!F173))),'Data Summary'!DY179="Yes"),OFFSET('Hygiene Data'!$F$8,0,10*ROW('Hygiene Data'!F173)),NA())</f>
        <v>#N/A</v>
      </c>
      <c r="BK179" s="206" t="e">
        <f ca="1">+IF(AND(ISNUMBER(OFFSET('Hygiene Data'!$F$10,0,10*ROW('Hygiene Data'!F173))),'Data Summary'!DZ179="Yes"),OFFSET('Hygiene Data'!$F$10,0,10*ROW('Hygiene Data'!F173)),NA())</f>
        <v>#N/A</v>
      </c>
      <c r="BL179" s="206" t="e">
        <f ca="1">+IF(AND(ISNUMBER(OFFSET('Hygiene Data'!$G$6,0,10*ROW('Hygiene Data'!G173))),'Data Summary'!EA179="Yes"),OFFSET('Hygiene Data'!$G$6,0,10*ROW('Hygiene Data'!G173)),NA())</f>
        <v>#N/A</v>
      </c>
      <c r="BM179" s="206" t="e">
        <f ca="1">+IF(AND(ISNUMBER(OFFSET('Hygiene Data'!$G$8,0,10*ROW('Hygiene Data'!G173))),'Data Summary'!EB179="Yes"),OFFSET('Hygiene Data'!$G$8,0,10*ROW('Hygiene Data'!G173)),NA())</f>
        <v>#N/A</v>
      </c>
      <c r="BN179" s="206" t="e">
        <f ca="1">+IF(AND(ISNUMBER(OFFSET('Hygiene Data'!$G$10,0,10*ROW('Hygiene Data'!G173))),'Data Summary'!EC179="Yes"),OFFSET('Hygiene Data'!$G$10,0,10*ROW('Hygiene Data'!G173)),NA())</f>
        <v>#N/A</v>
      </c>
      <c r="BO179" s="206" t="e">
        <f ca="1">+IF(AND(ISNUMBER(OFFSET('Hygiene Data'!$H$6,0,10*ROW('Hygiene Data'!H173))),'Data Summary'!ED179="Yes"),OFFSET('Hygiene Data'!$H$6,0,10*ROW('Hygiene Data'!H173)),NA())</f>
        <v>#N/A</v>
      </c>
      <c r="BP179" s="206" t="e">
        <f ca="1">+IF(AND(ISNUMBER(OFFSET('Hygiene Data'!$H$8,0,10*ROW('Hygiene Data'!H173))),'Data Summary'!EE179="Yes"),OFFSET('Hygiene Data'!$H$8,0,10*ROW('Hygiene Data'!H173)),NA())</f>
        <v>#N/A</v>
      </c>
      <c r="BQ179" s="206" t="e">
        <f ca="1">+IF(AND(ISNUMBER(OFFSET('Hygiene Data'!$H$10,0,10*ROW('Hygiene Data'!H173))),'Data Summary'!EF179="Yes"),OFFSET('Hygiene Data'!$H$10,0,10*ROW('Hygiene Data'!H173)),NA())</f>
        <v>#N/A</v>
      </c>
    </row>
    <row r="180" spans="1:69" x14ac:dyDescent="0.25">
      <c r="A180" s="59" t="e">
        <f ca="1">+IF(OFFSET('Water Data'!$B$1,0,10*ROW('Water Data'!B174))="",NA(),OFFSET('Water Data'!$B$1,0,10*ROW('Water Data'!B174)))</f>
        <v>#N/A</v>
      </c>
      <c r="B180" s="59" t="e">
        <f ca="1">+IF(OFFSET('Water Data'!$A$3,0,10*ROW('Water Data'!A177))="",NA(),OFFSET('Water Data'!$A$3,0,10*ROW('Water Data'!A177)))</f>
        <v>#N/A</v>
      </c>
      <c r="C180" s="59" t="e">
        <f ca="1">+IF(OFFSET('Water Data'!$C$3,0,10*ROW('Water Data'!C177))="",NA(),OFFSET('Water Data'!$C$3,0,10*ROW('Water Data'!C177)))</f>
        <v>#N/A</v>
      </c>
      <c r="D180" s="433" t="e">
        <f ca="1">+IF(AND(ISNUMBER(OFFSET('Water Data'!$C$5,0,10*ROW('Water Data'!C174))),'Data Summary'!BS180="Yes"),100-OFFSET('Water Data'!$C$5,0,10*ROW('Water Data'!C174)),NA())</f>
        <v>#N/A</v>
      </c>
      <c r="E180" s="433" t="e">
        <f ca="1">+IF(AND(ISNUMBER(OFFSET('Water Data'!$C$7,0,10*ROW('Water Data'!C174))),'Data Summary'!BT180="Yes"),OFFSET('Water Data'!$C$7,0,10*ROW('Water Data'!C174)),NA())</f>
        <v>#N/A</v>
      </c>
      <c r="F180" s="433" t="e">
        <f ca="1">+IF(AND(ISNUMBER(OFFSET('Water Data'!$C$10,0,10*ROW('Water Data'!C174))),'Data Summary'!BU180="Yes"),OFFSET('Water Data'!$C$10,0,10*ROW('Water Data'!C174)),NA())</f>
        <v>#N/A</v>
      </c>
      <c r="G180" s="433" t="e">
        <f ca="1">+IF(AND(ISNUMBER(OFFSET('Water Data'!$D$5,0,10*ROW('Water Data'!D174))),'Data Summary'!BV180="Yes"),100-OFFSET('Water Data'!$D$5,0,10*ROW('Water Data'!D174)),NA())</f>
        <v>#N/A</v>
      </c>
      <c r="H180" s="433" t="e">
        <f ca="1">+IF(AND(ISNUMBER(OFFSET('Water Data'!$D$7,0,10*ROW('Water Data'!D174))),'Data Summary'!BW180="Yes"),OFFSET('Water Data'!$D$7,0,10*ROW('Water Data'!D174)),NA())</f>
        <v>#N/A</v>
      </c>
      <c r="I180" s="433" t="e">
        <f ca="1">+IF(AND(ISNUMBER(OFFSET('Water Data'!$D$10,0,10*ROW('Water Data'!D174))),'Data Summary'!BX180="Yes"),OFFSET('Water Data'!$D$10,0,10*ROW('Water Data'!D174)),NA())</f>
        <v>#N/A</v>
      </c>
      <c r="J180" s="433" t="e">
        <f ca="1">+IF(AND(ISNUMBER(OFFSET('Water Data'!$E$5,0,10*ROW('Water Data'!E174))),'Data Summary'!BY180="Yes"),100-OFFSET('Water Data'!$E$5,0,10*ROW('Water Data'!E174)),NA())</f>
        <v>#N/A</v>
      </c>
      <c r="K180" s="433" t="e">
        <f ca="1">+IF(AND(ISNUMBER(OFFSET('Water Data'!$E$7,0,10*ROW('Water Data'!E174))),'Data Summary'!BZ180="Yes"),OFFSET('Water Data'!$E$7,0,10*ROW('Water Data'!E174)),NA())</f>
        <v>#N/A</v>
      </c>
      <c r="L180" s="433" t="e">
        <f ca="1">+IF(AND(ISNUMBER(OFFSET('Water Data'!$E$10,0,10*ROW('Water Data'!E174))),'Data Summary'!CA180="Yes"),OFFSET('Water Data'!$E$10,0,10*ROW('Water Data'!E174)),NA())</f>
        <v>#N/A</v>
      </c>
      <c r="M180" s="433" t="e">
        <f ca="1">+IF(AND(ISNUMBER(OFFSET('Water Data'!$F$5,0,10*ROW('Water Data'!F174))),'Data Summary'!CB180="Yes"),100-OFFSET('Water Data'!$F$5,0,10*ROW('Water Data'!F174)),NA())</f>
        <v>#N/A</v>
      </c>
      <c r="N180" s="433" t="e">
        <f ca="1">+IF(AND(ISNUMBER(OFFSET('Water Data'!$F$7,0,10*ROW('Water Data'!F174))),'Data Summary'!CC180="Yes"),OFFSET('Water Data'!$F$7,0,10*ROW('Water Data'!F174)),NA())</f>
        <v>#N/A</v>
      </c>
      <c r="O180" s="433" t="e">
        <f ca="1">+IF(AND(ISNUMBER(OFFSET('Water Data'!$F$10,0,10*ROW('Water Data'!F174))),'Data Summary'!CD180="Yes"),OFFSET('Water Data'!$F$10,0,10*ROW('Water Data'!F174)),NA())</f>
        <v>#N/A</v>
      </c>
      <c r="P180" s="433" t="e">
        <f ca="1">+IF(AND(ISNUMBER(OFFSET('Water Data'!$G$5,0,10*ROW('Water Data'!G174))),'Data Summary'!CE180="Yes"),100-OFFSET('Water Data'!$G$5,0,10*ROW('Water Data'!G174)),NA())</f>
        <v>#N/A</v>
      </c>
      <c r="Q180" s="433" t="e">
        <f ca="1">+IF(AND(ISNUMBER(OFFSET('Water Data'!$G$7,0,10*ROW('Water Data'!G174))),'Data Summary'!CF180="Yes"),OFFSET('Water Data'!$G$7,0,10*ROW('Water Data'!G174)),NA())</f>
        <v>#N/A</v>
      </c>
      <c r="R180" s="433" t="e">
        <f ca="1">+IF(AND(ISNUMBER(OFFSET('Water Data'!$G$10,0,10*ROW('Water Data'!G174))),'Data Summary'!CG180="Yes"),OFFSET('Water Data'!$G$10,0,10*ROW('Water Data'!G174)),NA())</f>
        <v>#N/A</v>
      </c>
      <c r="S180" s="433" t="e">
        <f ca="1">+IF(AND(ISNUMBER(OFFSET('Water Data'!$H$5,0,10*ROW('Water Data'!H174))),'Data Summary'!CH180="Yes"),100-OFFSET('Water Data'!$H$5,0,10*ROW('Water Data'!H174)),NA())</f>
        <v>#N/A</v>
      </c>
      <c r="T180" s="433" t="e">
        <f ca="1">+IF(AND(ISNUMBER(OFFSET('Water Data'!$H$7,0,10*ROW('Water Data'!H174))),'Data Summary'!CI180="Yes"),OFFSET('Water Data'!$H$7,0,10*ROW('Water Data'!H174)),NA())</f>
        <v>#N/A</v>
      </c>
      <c r="U180" s="433" t="e">
        <f ca="1">+IF(AND(ISNUMBER(OFFSET('Water Data'!$H$10,0,10*ROW('Water Data'!H174))),'Data Summary'!CJ180="Yes"),OFFSET('Water Data'!$H$10,0,10*ROW('Water Data'!H174)),NA())</f>
        <v>#N/A</v>
      </c>
      <c r="V180" s="205" t="e">
        <f ca="1">+IF(AND(ISNUMBER(OFFSET('Sanitation Data'!$C$5,0,10*ROW('Sanitation Data'!C174))),'Data Summary'!CK180="Yes"),100-OFFSET('Sanitation Data'!$C$5,0,10*ROW('Sanitation Data'!C174)),NA())</f>
        <v>#N/A</v>
      </c>
      <c r="W180" s="205" t="e">
        <f ca="1">+IF(AND(ISNUMBER(OFFSET('Sanitation Data'!$C$7,0,10*ROW('Sanitation Data'!C174))),'Data Summary'!CL180="Yes"),OFFSET('Sanitation Data'!$C$7,0,10*ROW('Sanitation Data'!C174)),NA())</f>
        <v>#N/A</v>
      </c>
      <c r="X180" s="205" t="e">
        <f ca="1">+IF(AND(ISNUMBER(OFFSET('Sanitation Data'!$C$11,0,10*ROW('Sanitation Data'!C174))),'Data Summary'!CM180="Yes"),OFFSET('Sanitation Data'!$C$11,0,10*ROW('Sanitation Data'!C174)),NA())</f>
        <v>#N/A</v>
      </c>
      <c r="Y180" s="205" t="e">
        <f ca="1">+IF(AND(ISNUMBER(OFFSET('Sanitation Data'!$C$12,0,10*ROW('Sanitation Data'!C174))),'Data Summary'!CN180="Yes"),OFFSET('Sanitation Data'!$C$12,0,10*ROW('Sanitation Data'!C174)),NA())</f>
        <v>#N/A</v>
      </c>
      <c r="Z180" s="205" t="e">
        <f ca="1">+IF(AND(ISNUMBER(OFFSET('Sanitation Data'!$C$13,0,10*ROW('Sanitation Data'!C174))),'Data Summary'!CO180="Yes"),OFFSET('Sanitation Data'!$C$13,0,10*ROW('Sanitation Data'!C174)),NA())</f>
        <v>#N/A</v>
      </c>
      <c r="AA180" s="205" t="e">
        <f ca="1">+IF(AND(ISNUMBER(OFFSET('Sanitation Data'!$D$5,0,10*ROW('Sanitation Data'!D174))),'Data Summary'!CP180="Yes"),100-OFFSET('Sanitation Data'!$D$5,0,10*ROW('Sanitation Data'!D174)),NA())</f>
        <v>#N/A</v>
      </c>
      <c r="AB180" s="205" t="e">
        <f ca="1">+IF(AND(ISNUMBER(OFFSET('Sanitation Data'!$D$7,0,10*ROW('Sanitation Data'!D174))),'Data Summary'!CQ180="Yes"),OFFSET('Sanitation Data'!$D$7,0,10*ROW('Sanitation Data'!D174)),NA())</f>
        <v>#N/A</v>
      </c>
      <c r="AC180" s="205" t="e">
        <f ca="1">+IF(AND(ISNUMBER(OFFSET('Sanitation Data'!$D$11,0,10*ROW('Sanitation Data'!D174))),'Data Summary'!CR180="Yes"),OFFSET('Sanitation Data'!$D$11,0,10*ROW('Sanitation Data'!D174)),NA())</f>
        <v>#N/A</v>
      </c>
      <c r="AD180" s="205" t="e">
        <f ca="1">+IF(AND(ISNUMBER(OFFSET('Sanitation Data'!$D$12,0,10*ROW('Sanitation Data'!D174))),'Data Summary'!CS180="Yes"),OFFSET('Sanitation Data'!$D$12,0,10*ROW('Sanitation Data'!D174)),NA())</f>
        <v>#N/A</v>
      </c>
      <c r="AE180" s="205" t="e">
        <f ca="1">+IF(AND(ISNUMBER(OFFSET('Sanitation Data'!$D$13,0,10*ROW('Sanitation Data'!D174))),'Data Summary'!CT180="Yes"),OFFSET('Sanitation Data'!$D$13,0,10*ROW('Sanitation Data'!D174)),NA())</f>
        <v>#N/A</v>
      </c>
      <c r="AF180" s="205" t="e">
        <f ca="1">+IF(AND(ISNUMBER(OFFSET('Sanitation Data'!$E$5,0,10*ROW('Sanitation Data'!E174))),'Data Summary'!CU180="Yes"),100-OFFSET('Sanitation Data'!$E$5,0,10*ROW('Sanitation Data'!E174)),NA())</f>
        <v>#N/A</v>
      </c>
      <c r="AG180" s="205" t="e">
        <f ca="1">+IF(AND(ISNUMBER(OFFSET('Sanitation Data'!$E$7,0,10*ROW('Sanitation Data'!E174))),'Data Summary'!CV180="Yes"),OFFSET('Sanitation Data'!$E$7,0,10*ROW('Sanitation Data'!E174)),NA())</f>
        <v>#N/A</v>
      </c>
      <c r="AH180" s="205" t="e">
        <f ca="1">+IF(AND(ISNUMBER(OFFSET('Sanitation Data'!$E$11,0,10*ROW('Sanitation Data'!E174))),'Data Summary'!CW180="Yes"),OFFSET('Sanitation Data'!$E$11,0,10*ROW('Sanitation Data'!E174)),NA())</f>
        <v>#N/A</v>
      </c>
      <c r="AI180" s="205" t="e">
        <f ca="1">+IF(AND(ISNUMBER(OFFSET('Sanitation Data'!$E$12,0,10*ROW('Sanitation Data'!E174))),'Data Summary'!CX180="Yes"),OFFSET('Sanitation Data'!$E$12,0,10*ROW('Sanitation Data'!E174)),NA())</f>
        <v>#N/A</v>
      </c>
      <c r="AJ180" s="205" t="e">
        <f ca="1">+IF(AND(ISNUMBER(OFFSET('Sanitation Data'!$E$13,0,10*ROW('Sanitation Data'!E174))),'Data Summary'!CY180="Yes"),OFFSET('Sanitation Data'!$E$13,0,10*ROW('Sanitation Data'!E174)),NA())</f>
        <v>#N/A</v>
      </c>
      <c r="AK180" s="205" t="e">
        <f ca="1">+IF(AND(ISNUMBER(OFFSET('Sanitation Data'!$F$5,0,10*ROW('Sanitation Data'!F174))),'Data Summary'!CZ180="Yes"),100-OFFSET('Sanitation Data'!$F$5,0,10*ROW('Sanitation Data'!F174)),NA())</f>
        <v>#N/A</v>
      </c>
      <c r="AL180" s="205" t="e">
        <f ca="1">+IF(AND(ISNUMBER(OFFSET('Sanitation Data'!$F$7,0,10*ROW('Sanitation Data'!F174))),'Data Summary'!DA180="Yes"),OFFSET('Sanitation Data'!$F$7,0,10*ROW('Sanitation Data'!F174)),NA())</f>
        <v>#N/A</v>
      </c>
      <c r="AM180" s="205" t="e">
        <f ca="1">+IF(AND(ISNUMBER(OFFSET('Sanitation Data'!$F$11,0,10*ROW('Sanitation Data'!F174))),'Data Summary'!DB180="Yes"),OFFSET('Sanitation Data'!$F$11,0,10*ROW('Sanitation Data'!F174)),NA())</f>
        <v>#N/A</v>
      </c>
      <c r="AN180" s="205" t="e">
        <f ca="1">+IF(AND(ISNUMBER(OFFSET('Sanitation Data'!$F$12,0,10*ROW('Sanitation Data'!F174))),'Data Summary'!DC180="Yes"),OFFSET('Sanitation Data'!$F$12,0,10*ROW('Sanitation Data'!F174)),NA())</f>
        <v>#N/A</v>
      </c>
      <c r="AO180" s="205" t="e">
        <f ca="1">+IF(AND(ISNUMBER(OFFSET('Sanitation Data'!$F$13,0,10*ROW('Sanitation Data'!F174))),'Data Summary'!DD180="Yes"),OFFSET('Sanitation Data'!$F$13,0,10*ROW('Sanitation Data'!F174)),NA())</f>
        <v>#N/A</v>
      </c>
      <c r="AP180" s="205" t="e">
        <f ca="1">+IF(AND(ISNUMBER(OFFSET('Sanitation Data'!$G$5,0,10*ROW('Sanitation Data'!G174))),'Data Summary'!DE180="Yes"),100-OFFSET('Sanitation Data'!$G$5,0,10*ROW('Sanitation Data'!G174)),NA())</f>
        <v>#N/A</v>
      </c>
      <c r="AQ180" s="205" t="e">
        <f ca="1">+IF(AND(ISNUMBER(OFFSET('Sanitation Data'!$G$7,0,10*ROW('Sanitation Data'!G174))),'Data Summary'!DF180="Yes"),OFFSET('Sanitation Data'!$G$7,0,10*ROW('Sanitation Data'!G174)),NA())</f>
        <v>#N/A</v>
      </c>
      <c r="AR180" s="205" t="e">
        <f ca="1">+IF(AND(ISNUMBER(OFFSET('Sanitation Data'!$G$11,0,10*ROW('Sanitation Data'!G174))),'Data Summary'!DG180="Yes"),OFFSET('Sanitation Data'!$G$11,0,10*ROW('Sanitation Data'!G174)),NA())</f>
        <v>#N/A</v>
      </c>
      <c r="AS180" s="205" t="e">
        <f ca="1">+IF(AND(ISNUMBER(OFFSET('Sanitation Data'!$G$12,0,10*ROW('Sanitation Data'!G174))),'Data Summary'!DH180="Yes"),OFFSET('Sanitation Data'!$G$12,0,10*ROW('Sanitation Data'!G174)),NA())</f>
        <v>#N/A</v>
      </c>
      <c r="AT180" s="205" t="e">
        <f ca="1">+IF(AND(ISNUMBER(OFFSET('Sanitation Data'!$G$13,0,10*ROW('Sanitation Data'!G174))),'Data Summary'!DI180="Yes"),OFFSET('Sanitation Data'!$G$13,0,10*ROW('Sanitation Data'!G174)),NA())</f>
        <v>#N/A</v>
      </c>
      <c r="AU180" s="205" t="e">
        <f ca="1">+IF(AND(ISNUMBER(OFFSET('Sanitation Data'!$H$5,0,10*ROW('Sanitation Data'!H174))),'Data Summary'!DJ180="Yes"),100-OFFSET('Sanitation Data'!$H$5,0,10*ROW('Sanitation Data'!H174)),NA())</f>
        <v>#N/A</v>
      </c>
      <c r="AV180" s="205" t="e">
        <f ca="1">+IF(AND(ISNUMBER(OFFSET('Sanitation Data'!$H$7,0,10*ROW('Sanitation Data'!H174))),'Data Summary'!DK180="Yes"),OFFSET('Sanitation Data'!$H$7,0,10*ROW('Sanitation Data'!H174)),NA())</f>
        <v>#N/A</v>
      </c>
      <c r="AW180" s="205" t="e">
        <f ca="1">+IF(AND(ISNUMBER(OFFSET('Sanitation Data'!$H$11,0,10*ROW('Sanitation Data'!H174))),'Data Summary'!DL180="Yes"),OFFSET('Sanitation Data'!$H$11,0,10*ROW('Sanitation Data'!H174)),NA())</f>
        <v>#N/A</v>
      </c>
      <c r="AX180" s="205" t="e">
        <f ca="1">+IF(AND(ISNUMBER(OFFSET('Sanitation Data'!$H$12,0,10*ROW('Sanitation Data'!H174))),'Data Summary'!DM180="Yes"),OFFSET('Sanitation Data'!$H$12,0,10*ROW('Sanitation Data'!H174)),NA())</f>
        <v>#N/A</v>
      </c>
      <c r="AY180" s="205" t="e">
        <f ca="1">+IF(AND(ISNUMBER(OFFSET('Sanitation Data'!$H$13,0,10*ROW('Sanitation Data'!H174))),'Data Summary'!DN180="Yes"),OFFSET('Sanitation Data'!$H$13,0,10*ROW('Sanitation Data'!H174)),NA())</f>
        <v>#N/A</v>
      </c>
      <c r="AZ180" s="206" t="e">
        <f ca="1">+IF(AND(ISNUMBER(OFFSET('Hygiene Data'!$C$6,0,10*ROW('Hygiene Data'!C174))),'Data Summary'!DO180="Yes"),OFFSET('Hygiene Data'!$C$6,0,10*ROW('Hygiene Data'!C174)),NA())</f>
        <v>#N/A</v>
      </c>
      <c r="BA180" s="206" t="e">
        <f ca="1">+IF(AND(ISNUMBER(OFFSET('Hygiene Data'!$C$8,0,10*ROW('Hygiene Data'!C174))),'Data Summary'!DP180="Yes"),OFFSET('Hygiene Data'!$C$8,0,10*ROW('Hygiene Data'!C174)),NA())</f>
        <v>#N/A</v>
      </c>
      <c r="BB180" s="206" t="e">
        <f ca="1">+IF(AND(ISNUMBER(OFFSET('Hygiene Data'!$C$10,0,10*ROW('Hygiene Data'!C174))),'Data Summary'!DQ180="Yes"),OFFSET('Hygiene Data'!$C$10,0,10*ROW('Hygiene Data'!C174)),NA())</f>
        <v>#N/A</v>
      </c>
      <c r="BC180" s="206" t="e">
        <f ca="1">+IF(AND(ISNUMBER(OFFSET('Hygiene Data'!$D$6,0,10*ROW('Hygiene Data'!D174))),'Data Summary'!DR180="Yes"),OFFSET('Hygiene Data'!$D$6,0,10*ROW('Hygiene Data'!D174)),NA())</f>
        <v>#N/A</v>
      </c>
      <c r="BD180" s="206" t="e">
        <f ca="1">+IF(AND(ISNUMBER(OFFSET('Hygiene Data'!$D$8,0,10*ROW('Hygiene Data'!D174))),'Data Summary'!DS180="Yes"),OFFSET('Hygiene Data'!$D$8,0,10*ROW('Hygiene Data'!D174)),NA())</f>
        <v>#N/A</v>
      </c>
      <c r="BE180" s="206" t="e">
        <f ca="1">+IF(AND(ISNUMBER(OFFSET('Hygiene Data'!$D$10,0,10*ROW('Hygiene Data'!D174))),'Data Summary'!DT180="Yes"),OFFSET('Hygiene Data'!$D$10,0,10*ROW('Hygiene Data'!D174)),NA())</f>
        <v>#N/A</v>
      </c>
      <c r="BF180" s="206" t="e">
        <f ca="1">+IF(AND(ISNUMBER(OFFSET('Hygiene Data'!$E$6,0,10*ROW('Hygiene Data'!E174))),'Data Summary'!DU180="Yes"),OFFSET('Hygiene Data'!$E$6,0,10*ROW('Hygiene Data'!E174)),NA())</f>
        <v>#N/A</v>
      </c>
      <c r="BG180" s="206" t="e">
        <f ca="1">+IF(AND(ISNUMBER(OFFSET('Hygiene Data'!$E$8,0,10*ROW('Hygiene Data'!E174))),'Data Summary'!DV180="Yes"),OFFSET('Hygiene Data'!$E$8,0,10*ROW('Hygiene Data'!E174)),NA())</f>
        <v>#N/A</v>
      </c>
      <c r="BH180" s="206" t="e">
        <f ca="1">+IF(AND(ISNUMBER(OFFSET('Hygiene Data'!$E$10,0,10*ROW('Hygiene Data'!E174))),'Data Summary'!DW180="Yes"),OFFSET('Hygiene Data'!$E$10,0,10*ROW('Hygiene Data'!E174)),NA())</f>
        <v>#N/A</v>
      </c>
      <c r="BI180" s="206" t="e">
        <f ca="1">+IF(AND(ISNUMBER(OFFSET('Hygiene Data'!$F$6,0,10*ROW('Hygiene Data'!F174))),'Data Summary'!DX180="Yes"),OFFSET('Hygiene Data'!$F$6,0,10*ROW('Hygiene Data'!F174)),NA())</f>
        <v>#N/A</v>
      </c>
      <c r="BJ180" s="206" t="e">
        <f ca="1">+IF(AND(ISNUMBER(OFFSET('Hygiene Data'!$F$8,0,10*ROW('Hygiene Data'!F174))),'Data Summary'!DY180="Yes"),OFFSET('Hygiene Data'!$F$8,0,10*ROW('Hygiene Data'!F174)),NA())</f>
        <v>#N/A</v>
      </c>
      <c r="BK180" s="206" t="e">
        <f ca="1">+IF(AND(ISNUMBER(OFFSET('Hygiene Data'!$F$10,0,10*ROW('Hygiene Data'!F174))),'Data Summary'!DZ180="Yes"),OFFSET('Hygiene Data'!$F$10,0,10*ROW('Hygiene Data'!F174)),NA())</f>
        <v>#N/A</v>
      </c>
      <c r="BL180" s="206" t="e">
        <f ca="1">+IF(AND(ISNUMBER(OFFSET('Hygiene Data'!$G$6,0,10*ROW('Hygiene Data'!G174))),'Data Summary'!EA180="Yes"),OFFSET('Hygiene Data'!$G$6,0,10*ROW('Hygiene Data'!G174)),NA())</f>
        <v>#N/A</v>
      </c>
      <c r="BM180" s="206" t="e">
        <f ca="1">+IF(AND(ISNUMBER(OFFSET('Hygiene Data'!$G$8,0,10*ROW('Hygiene Data'!G174))),'Data Summary'!EB180="Yes"),OFFSET('Hygiene Data'!$G$8,0,10*ROW('Hygiene Data'!G174)),NA())</f>
        <v>#N/A</v>
      </c>
      <c r="BN180" s="206" t="e">
        <f ca="1">+IF(AND(ISNUMBER(OFFSET('Hygiene Data'!$G$10,0,10*ROW('Hygiene Data'!G174))),'Data Summary'!EC180="Yes"),OFFSET('Hygiene Data'!$G$10,0,10*ROW('Hygiene Data'!G174)),NA())</f>
        <v>#N/A</v>
      </c>
      <c r="BO180" s="206" t="e">
        <f ca="1">+IF(AND(ISNUMBER(OFFSET('Hygiene Data'!$H$6,0,10*ROW('Hygiene Data'!H174))),'Data Summary'!ED180="Yes"),OFFSET('Hygiene Data'!$H$6,0,10*ROW('Hygiene Data'!H174)),NA())</f>
        <v>#N/A</v>
      </c>
      <c r="BP180" s="206" t="e">
        <f ca="1">+IF(AND(ISNUMBER(OFFSET('Hygiene Data'!$H$8,0,10*ROW('Hygiene Data'!H174))),'Data Summary'!EE180="Yes"),OFFSET('Hygiene Data'!$H$8,0,10*ROW('Hygiene Data'!H174)),NA())</f>
        <v>#N/A</v>
      </c>
      <c r="BQ180" s="206" t="e">
        <f ca="1">+IF(AND(ISNUMBER(OFFSET('Hygiene Data'!$H$10,0,10*ROW('Hygiene Data'!H174))),'Data Summary'!EF180="Yes"),OFFSET('Hygiene Data'!$H$10,0,10*ROW('Hygiene Data'!H174)),NA())</f>
        <v>#N/A</v>
      </c>
    </row>
    <row r="181" spans="1:69" x14ac:dyDescent="0.25">
      <c r="A181" s="59" t="e">
        <f ca="1">+IF(OFFSET('Water Data'!$B$1,0,10*ROW('Water Data'!B175))="",NA(),OFFSET('Water Data'!$B$1,0,10*ROW('Water Data'!B175)))</f>
        <v>#N/A</v>
      </c>
      <c r="B181" s="59" t="e">
        <f ca="1">+IF(OFFSET('Water Data'!$A$3,0,10*ROW('Water Data'!A178))="",NA(),OFFSET('Water Data'!$A$3,0,10*ROW('Water Data'!A178)))</f>
        <v>#N/A</v>
      </c>
      <c r="C181" s="59" t="e">
        <f ca="1">+IF(OFFSET('Water Data'!$C$3,0,10*ROW('Water Data'!C178))="",NA(),OFFSET('Water Data'!$C$3,0,10*ROW('Water Data'!C178)))</f>
        <v>#N/A</v>
      </c>
      <c r="D181" s="433" t="e">
        <f ca="1">+IF(AND(ISNUMBER(OFFSET('Water Data'!$C$5,0,10*ROW('Water Data'!C175))),'Data Summary'!BS181="Yes"),100-OFFSET('Water Data'!$C$5,0,10*ROW('Water Data'!C175)),NA())</f>
        <v>#N/A</v>
      </c>
      <c r="E181" s="433" t="e">
        <f ca="1">+IF(AND(ISNUMBER(OFFSET('Water Data'!$C$7,0,10*ROW('Water Data'!C175))),'Data Summary'!BT181="Yes"),OFFSET('Water Data'!$C$7,0,10*ROW('Water Data'!C175)),NA())</f>
        <v>#N/A</v>
      </c>
      <c r="F181" s="433" t="e">
        <f ca="1">+IF(AND(ISNUMBER(OFFSET('Water Data'!$C$10,0,10*ROW('Water Data'!C175))),'Data Summary'!BU181="Yes"),OFFSET('Water Data'!$C$10,0,10*ROW('Water Data'!C175)),NA())</f>
        <v>#N/A</v>
      </c>
      <c r="G181" s="433" t="e">
        <f ca="1">+IF(AND(ISNUMBER(OFFSET('Water Data'!$D$5,0,10*ROW('Water Data'!D175))),'Data Summary'!BV181="Yes"),100-OFFSET('Water Data'!$D$5,0,10*ROW('Water Data'!D175)),NA())</f>
        <v>#N/A</v>
      </c>
      <c r="H181" s="433" t="e">
        <f ca="1">+IF(AND(ISNUMBER(OFFSET('Water Data'!$D$7,0,10*ROW('Water Data'!D175))),'Data Summary'!BW181="Yes"),OFFSET('Water Data'!$D$7,0,10*ROW('Water Data'!D175)),NA())</f>
        <v>#N/A</v>
      </c>
      <c r="I181" s="433" t="e">
        <f ca="1">+IF(AND(ISNUMBER(OFFSET('Water Data'!$D$10,0,10*ROW('Water Data'!D175))),'Data Summary'!BX181="Yes"),OFFSET('Water Data'!$D$10,0,10*ROW('Water Data'!D175)),NA())</f>
        <v>#N/A</v>
      </c>
      <c r="J181" s="433" t="e">
        <f ca="1">+IF(AND(ISNUMBER(OFFSET('Water Data'!$E$5,0,10*ROW('Water Data'!E175))),'Data Summary'!BY181="Yes"),100-OFFSET('Water Data'!$E$5,0,10*ROW('Water Data'!E175)),NA())</f>
        <v>#N/A</v>
      </c>
      <c r="K181" s="433" t="e">
        <f ca="1">+IF(AND(ISNUMBER(OFFSET('Water Data'!$E$7,0,10*ROW('Water Data'!E175))),'Data Summary'!BZ181="Yes"),OFFSET('Water Data'!$E$7,0,10*ROW('Water Data'!E175)),NA())</f>
        <v>#N/A</v>
      </c>
      <c r="L181" s="433" t="e">
        <f ca="1">+IF(AND(ISNUMBER(OFFSET('Water Data'!$E$10,0,10*ROW('Water Data'!E175))),'Data Summary'!CA181="Yes"),OFFSET('Water Data'!$E$10,0,10*ROW('Water Data'!E175)),NA())</f>
        <v>#N/A</v>
      </c>
      <c r="M181" s="433" t="e">
        <f ca="1">+IF(AND(ISNUMBER(OFFSET('Water Data'!$F$5,0,10*ROW('Water Data'!F175))),'Data Summary'!CB181="Yes"),100-OFFSET('Water Data'!$F$5,0,10*ROW('Water Data'!F175)),NA())</f>
        <v>#N/A</v>
      </c>
      <c r="N181" s="433" t="e">
        <f ca="1">+IF(AND(ISNUMBER(OFFSET('Water Data'!$F$7,0,10*ROW('Water Data'!F175))),'Data Summary'!CC181="Yes"),OFFSET('Water Data'!$F$7,0,10*ROW('Water Data'!F175)),NA())</f>
        <v>#N/A</v>
      </c>
      <c r="O181" s="433" t="e">
        <f ca="1">+IF(AND(ISNUMBER(OFFSET('Water Data'!$F$10,0,10*ROW('Water Data'!F175))),'Data Summary'!CD181="Yes"),OFFSET('Water Data'!$F$10,0,10*ROW('Water Data'!F175)),NA())</f>
        <v>#N/A</v>
      </c>
      <c r="P181" s="433" t="e">
        <f ca="1">+IF(AND(ISNUMBER(OFFSET('Water Data'!$G$5,0,10*ROW('Water Data'!G175))),'Data Summary'!CE181="Yes"),100-OFFSET('Water Data'!$G$5,0,10*ROW('Water Data'!G175)),NA())</f>
        <v>#N/A</v>
      </c>
      <c r="Q181" s="433" t="e">
        <f ca="1">+IF(AND(ISNUMBER(OFFSET('Water Data'!$G$7,0,10*ROW('Water Data'!G175))),'Data Summary'!CF181="Yes"),OFFSET('Water Data'!$G$7,0,10*ROW('Water Data'!G175)),NA())</f>
        <v>#N/A</v>
      </c>
      <c r="R181" s="433" t="e">
        <f ca="1">+IF(AND(ISNUMBER(OFFSET('Water Data'!$G$10,0,10*ROW('Water Data'!G175))),'Data Summary'!CG181="Yes"),OFFSET('Water Data'!$G$10,0,10*ROW('Water Data'!G175)),NA())</f>
        <v>#N/A</v>
      </c>
      <c r="S181" s="433" t="e">
        <f ca="1">+IF(AND(ISNUMBER(OFFSET('Water Data'!$H$5,0,10*ROW('Water Data'!H175))),'Data Summary'!CH181="Yes"),100-OFFSET('Water Data'!$H$5,0,10*ROW('Water Data'!H175)),NA())</f>
        <v>#N/A</v>
      </c>
      <c r="T181" s="433" t="e">
        <f ca="1">+IF(AND(ISNUMBER(OFFSET('Water Data'!$H$7,0,10*ROW('Water Data'!H175))),'Data Summary'!CI181="Yes"),OFFSET('Water Data'!$H$7,0,10*ROW('Water Data'!H175)),NA())</f>
        <v>#N/A</v>
      </c>
      <c r="U181" s="433" t="e">
        <f ca="1">+IF(AND(ISNUMBER(OFFSET('Water Data'!$H$10,0,10*ROW('Water Data'!H175))),'Data Summary'!CJ181="Yes"),OFFSET('Water Data'!$H$10,0,10*ROW('Water Data'!H175)),NA())</f>
        <v>#N/A</v>
      </c>
      <c r="V181" s="205" t="e">
        <f ca="1">+IF(AND(ISNUMBER(OFFSET('Sanitation Data'!$C$5,0,10*ROW('Sanitation Data'!C175))),'Data Summary'!CK181="Yes"),100-OFFSET('Sanitation Data'!$C$5,0,10*ROW('Sanitation Data'!C175)),NA())</f>
        <v>#N/A</v>
      </c>
      <c r="W181" s="205" t="e">
        <f ca="1">+IF(AND(ISNUMBER(OFFSET('Sanitation Data'!$C$7,0,10*ROW('Sanitation Data'!C175))),'Data Summary'!CL181="Yes"),OFFSET('Sanitation Data'!$C$7,0,10*ROW('Sanitation Data'!C175)),NA())</f>
        <v>#N/A</v>
      </c>
      <c r="X181" s="205" t="e">
        <f ca="1">+IF(AND(ISNUMBER(OFFSET('Sanitation Data'!$C$11,0,10*ROW('Sanitation Data'!C175))),'Data Summary'!CM181="Yes"),OFFSET('Sanitation Data'!$C$11,0,10*ROW('Sanitation Data'!C175)),NA())</f>
        <v>#N/A</v>
      </c>
      <c r="Y181" s="205" t="e">
        <f ca="1">+IF(AND(ISNUMBER(OFFSET('Sanitation Data'!$C$12,0,10*ROW('Sanitation Data'!C175))),'Data Summary'!CN181="Yes"),OFFSET('Sanitation Data'!$C$12,0,10*ROW('Sanitation Data'!C175)),NA())</f>
        <v>#N/A</v>
      </c>
      <c r="Z181" s="205" t="e">
        <f ca="1">+IF(AND(ISNUMBER(OFFSET('Sanitation Data'!$C$13,0,10*ROW('Sanitation Data'!C175))),'Data Summary'!CO181="Yes"),OFFSET('Sanitation Data'!$C$13,0,10*ROW('Sanitation Data'!C175)),NA())</f>
        <v>#N/A</v>
      </c>
      <c r="AA181" s="205" t="e">
        <f ca="1">+IF(AND(ISNUMBER(OFFSET('Sanitation Data'!$D$5,0,10*ROW('Sanitation Data'!D175))),'Data Summary'!CP181="Yes"),100-OFFSET('Sanitation Data'!$D$5,0,10*ROW('Sanitation Data'!D175)),NA())</f>
        <v>#N/A</v>
      </c>
      <c r="AB181" s="205" t="e">
        <f ca="1">+IF(AND(ISNUMBER(OFFSET('Sanitation Data'!$D$7,0,10*ROW('Sanitation Data'!D175))),'Data Summary'!CQ181="Yes"),OFFSET('Sanitation Data'!$D$7,0,10*ROW('Sanitation Data'!D175)),NA())</f>
        <v>#N/A</v>
      </c>
      <c r="AC181" s="205" t="e">
        <f ca="1">+IF(AND(ISNUMBER(OFFSET('Sanitation Data'!$D$11,0,10*ROW('Sanitation Data'!D175))),'Data Summary'!CR181="Yes"),OFFSET('Sanitation Data'!$D$11,0,10*ROW('Sanitation Data'!D175)),NA())</f>
        <v>#N/A</v>
      </c>
      <c r="AD181" s="205" t="e">
        <f ca="1">+IF(AND(ISNUMBER(OFFSET('Sanitation Data'!$D$12,0,10*ROW('Sanitation Data'!D175))),'Data Summary'!CS181="Yes"),OFFSET('Sanitation Data'!$D$12,0,10*ROW('Sanitation Data'!D175)),NA())</f>
        <v>#N/A</v>
      </c>
      <c r="AE181" s="205" t="e">
        <f ca="1">+IF(AND(ISNUMBER(OFFSET('Sanitation Data'!$D$13,0,10*ROW('Sanitation Data'!D175))),'Data Summary'!CT181="Yes"),OFFSET('Sanitation Data'!$D$13,0,10*ROW('Sanitation Data'!D175)),NA())</f>
        <v>#N/A</v>
      </c>
      <c r="AF181" s="205" t="e">
        <f ca="1">+IF(AND(ISNUMBER(OFFSET('Sanitation Data'!$E$5,0,10*ROW('Sanitation Data'!E175))),'Data Summary'!CU181="Yes"),100-OFFSET('Sanitation Data'!$E$5,0,10*ROW('Sanitation Data'!E175)),NA())</f>
        <v>#N/A</v>
      </c>
      <c r="AG181" s="205" t="e">
        <f ca="1">+IF(AND(ISNUMBER(OFFSET('Sanitation Data'!$E$7,0,10*ROW('Sanitation Data'!E175))),'Data Summary'!CV181="Yes"),OFFSET('Sanitation Data'!$E$7,0,10*ROW('Sanitation Data'!E175)),NA())</f>
        <v>#N/A</v>
      </c>
      <c r="AH181" s="205" t="e">
        <f ca="1">+IF(AND(ISNUMBER(OFFSET('Sanitation Data'!$E$11,0,10*ROW('Sanitation Data'!E175))),'Data Summary'!CW181="Yes"),OFFSET('Sanitation Data'!$E$11,0,10*ROW('Sanitation Data'!E175)),NA())</f>
        <v>#N/A</v>
      </c>
      <c r="AI181" s="205" t="e">
        <f ca="1">+IF(AND(ISNUMBER(OFFSET('Sanitation Data'!$E$12,0,10*ROW('Sanitation Data'!E175))),'Data Summary'!CX181="Yes"),OFFSET('Sanitation Data'!$E$12,0,10*ROW('Sanitation Data'!E175)),NA())</f>
        <v>#N/A</v>
      </c>
      <c r="AJ181" s="205" t="e">
        <f ca="1">+IF(AND(ISNUMBER(OFFSET('Sanitation Data'!$E$13,0,10*ROW('Sanitation Data'!E175))),'Data Summary'!CY181="Yes"),OFFSET('Sanitation Data'!$E$13,0,10*ROW('Sanitation Data'!E175)),NA())</f>
        <v>#N/A</v>
      </c>
      <c r="AK181" s="205" t="e">
        <f ca="1">+IF(AND(ISNUMBER(OFFSET('Sanitation Data'!$F$5,0,10*ROW('Sanitation Data'!F175))),'Data Summary'!CZ181="Yes"),100-OFFSET('Sanitation Data'!$F$5,0,10*ROW('Sanitation Data'!F175)),NA())</f>
        <v>#N/A</v>
      </c>
      <c r="AL181" s="205" t="e">
        <f ca="1">+IF(AND(ISNUMBER(OFFSET('Sanitation Data'!$F$7,0,10*ROW('Sanitation Data'!F175))),'Data Summary'!DA181="Yes"),OFFSET('Sanitation Data'!$F$7,0,10*ROW('Sanitation Data'!F175)),NA())</f>
        <v>#N/A</v>
      </c>
      <c r="AM181" s="205" t="e">
        <f ca="1">+IF(AND(ISNUMBER(OFFSET('Sanitation Data'!$F$11,0,10*ROW('Sanitation Data'!F175))),'Data Summary'!DB181="Yes"),OFFSET('Sanitation Data'!$F$11,0,10*ROW('Sanitation Data'!F175)),NA())</f>
        <v>#N/A</v>
      </c>
      <c r="AN181" s="205" t="e">
        <f ca="1">+IF(AND(ISNUMBER(OFFSET('Sanitation Data'!$F$12,0,10*ROW('Sanitation Data'!F175))),'Data Summary'!DC181="Yes"),OFFSET('Sanitation Data'!$F$12,0,10*ROW('Sanitation Data'!F175)),NA())</f>
        <v>#N/A</v>
      </c>
      <c r="AO181" s="205" t="e">
        <f ca="1">+IF(AND(ISNUMBER(OFFSET('Sanitation Data'!$F$13,0,10*ROW('Sanitation Data'!F175))),'Data Summary'!DD181="Yes"),OFFSET('Sanitation Data'!$F$13,0,10*ROW('Sanitation Data'!F175)),NA())</f>
        <v>#N/A</v>
      </c>
      <c r="AP181" s="205" t="e">
        <f ca="1">+IF(AND(ISNUMBER(OFFSET('Sanitation Data'!$G$5,0,10*ROW('Sanitation Data'!G175))),'Data Summary'!DE181="Yes"),100-OFFSET('Sanitation Data'!$G$5,0,10*ROW('Sanitation Data'!G175)),NA())</f>
        <v>#N/A</v>
      </c>
      <c r="AQ181" s="205" t="e">
        <f ca="1">+IF(AND(ISNUMBER(OFFSET('Sanitation Data'!$G$7,0,10*ROW('Sanitation Data'!G175))),'Data Summary'!DF181="Yes"),OFFSET('Sanitation Data'!$G$7,0,10*ROW('Sanitation Data'!G175)),NA())</f>
        <v>#N/A</v>
      </c>
      <c r="AR181" s="205" t="e">
        <f ca="1">+IF(AND(ISNUMBER(OFFSET('Sanitation Data'!$G$11,0,10*ROW('Sanitation Data'!G175))),'Data Summary'!DG181="Yes"),OFFSET('Sanitation Data'!$G$11,0,10*ROW('Sanitation Data'!G175)),NA())</f>
        <v>#N/A</v>
      </c>
      <c r="AS181" s="205" t="e">
        <f ca="1">+IF(AND(ISNUMBER(OFFSET('Sanitation Data'!$G$12,0,10*ROW('Sanitation Data'!G175))),'Data Summary'!DH181="Yes"),OFFSET('Sanitation Data'!$G$12,0,10*ROW('Sanitation Data'!G175)),NA())</f>
        <v>#N/A</v>
      </c>
      <c r="AT181" s="205" t="e">
        <f ca="1">+IF(AND(ISNUMBER(OFFSET('Sanitation Data'!$G$13,0,10*ROW('Sanitation Data'!G175))),'Data Summary'!DI181="Yes"),OFFSET('Sanitation Data'!$G$13,0,10*ROW('Sanitation Data'!G175)),NA())</f>
        <v>#N/A</v>
      </c>
      <c r="AU181" s="205" t="e">
        <f ca="1">+IF(AND(ISNUMBER(OFFSET('Sanitation Data'!$H$5,0,10*ROW('Sanitation Data'!H175))),'Data Summary'!DJ181="Yes"),100-OFFSET('Sanitation Data'!$H$5,0,10*ROW('Sanitation Data'!H175)),NA())</f>
        <v>#N/A</v>
      </c>
      <c r="AV181" s="205" t="e">
        <f ca="1">+IF(AND(ISNUMBER(OFFSET('Sanitation Data'!$H$7,0,10*ROW('Sanitation Data'!H175))),'Data Summary'!DK181="Yes"),OFFSET('Sanitation Data'!$H$7,0,10*ROW('Sanitation Data'!H175)),NA())</f>
        <v>#N/A</v>
      </c>
      <c r="AW181" s="205" t="e">
        <f ca="1">+IF(AND(ISNUMBER(OFFSET('Sanitation Data'!$H$11,0,10*ROW('Sanitation Data'!H175))),'Data Summary'!DL181="Yes"),OFFSET('Sanitation Data'!$H$11,0,10*ROW('Sanitation Data'!H175)),NA())</f>
        <v>#N/A</v>
      </c>
      <c r="AX181" s="205" t="e">
        <f ca="1">+IF(AND(ISNUMBER(OFFSET('Sanitation Data'!$H$12,0,10*ROW('Sanitation Data'!H175))),'Data Summary'!DM181="Yes"),OFFSET('Sanitation Data'!$H$12,0,10*ROW('Sanitation Data'!H175)),NA())</f>
        <v>#N/A</v>
      </c>
      <c r="AY181" s="205" t="e">
        <f ca="1">+IF(AND(ISNUMBER(OFFSET('Sanitation Data'!$H$13,0,10*ROW('Sanitation Data'!H175))),'Data Summary'!DN181="Yes"),OFFSET('Sanitation Data'!$H$13,0,10*ROW('Sanitation Data'!H175)),NA())</f>
        <v>#N/A</v>
      </c>
      <c r="AZ181" s="206" t="e">
        <f ca="1">+IF(AND(ISNUMBER(OFFSET('Hygiene Data'!$C$6,0,10*ROW('Hygiene Data'!C175))),'Data Summary'!DO181="Yes"),OFFSET('Hygiene Data'!$C$6,0,10*ROW('Hygiene Data'!C175)),NA())</f>
        <v>#N/A</v>
      </c>
      <c r="BA181" s="206" t="e">
        <f ca="1">+IF(AND(ISNUMBER(OFFSET('Hygiene Data'!$C$8,0,10*ROW('Hygiene Data'!C175))),'Data Summary'!DP181="Yes"),OFFSET('Hygiene Data'!$C$8,0,10*ROW('Hygiene Data'!C175)),NA())</f>
        <v>#N/A</v>
      </c>
      <c r="BB181" s="206" t="e">
        <f ca="1">+IF(AND(ISNUMBER(OFFSET('Hygiene Data'!$C$10,0,10*ROW('Hygiene Data'!C175))),'Data Summary'!DQ181="Yes"),OFFSET('Hygiene Data'!$C$10,0,10*ROW('Hygiene Data'!C175)),NA())</f>
        <v>#N/A</v>
      </c>
      <c r="BC181" s="206" t="e">
        <f ca="1">+IF(AND(ISNUMBER(OFFSET('Hygiene Data'!$D$6,0,10*ROW('Hygiene Data'!D175))),'Data Summary'!DR181="Yes"),OFFSET('Hygiene Data'!$D$6,0,10*ROW('Hygiene Data'!D175)),NA())</f>
        <v>#N/A</v>
      </c>
      <c r="BD181" s="206" t="e">
        <f ca="1">+IF(AND(ISNUMBER(OFFSET('Hygiene Data'!$D$8,0,10*ROW('Hygiene Data'!D175))),'Data Summary'!DS181="Yes"),OFFSET('Hygiene Data'!$D$8,0,10*ROW('Hygiene Data'!D175)),NA())</f>
        <v>#N/A</v>
      </c>
      <c r="BE181" s="206" t="e">
        <f ca="1">+IF(AND(ISNUMBER(OFFSET('Hygiene Data'!$D$10,0,10*ROW('Hygiene Data'!D175))),'Data Summary'!DT181="Yes"),OFFSET('Hygiene Data'!$D$10,0,10*ROW('Hygiene Data'!D175)),NA())</f>
        <v>#N/A</v>
      </c>
      <c r="BF181" s="206" t="e">
        <f ca="1">+IF(AND(ISNUMBER(OFFSET('Hygiene Data'!$E$6,0,10*ROW('Hygiene Data'!E175))),'Data Summary'!DU181="Yes"),OFFSET('Hygiene Data'!$E$6,0,10*ROW('Hygiene Data'!E175)),NA())</f>
        <v>#N/A</v>
      </c>
      <c r="BG181" s="206" t="e">
        <f ca="1">+IF(AND(ISNUMBER(OFFSET('Hygiene Data'!$E$8,0,10*ROW('Hygiene Data'!E175))),'Data Summary'!DV181="Yes"),OFFSET('Hygiene Data'!$E$8,0,10*ROW('Hygiene Data'!E175)),NA())</f>
        <v>#N/A</v>
      </c>
      <c r="BH181" s="206" t="e">
        <f ca="1">+IF(AND(ISNUMBER(OFFSET('Hygiene Data'!$E$10,0,10*ROW('Hygiene Data'!E175))),'Data Summary'!DW181="Yes"),OFFSET('Hygiene Data'!$E$10,0,10*ROW('Hygiene Data'!E175)),NA())</f>
        <v>#N/A</v>
      </c>
      <c r="BI181" s="206" t="e">
        <f ca="1">+IF(AND(ISNUMBER(OFFSET('Hygiene Data'!$F$6,0,10*ROW('Hygiene Data'!F175))),'Data Summary'!DX181="Yes"),OFFSET('Hygiene Data'!$F$6,0,10*ROW('Hygiene Data'!F175)),NA())</f>
        <v>#N/A</v>
      </c>
      <c r="BJ181" s="206" t="e">
        <f ca="1">+IF(AND(ISNUMBER(OFFSET('Hygiene Data'!$F$8,0,10*ROW('Hygiene Data'!F175))),'Data Summary'!DY181="Yes"),OFFSET('Hygiene Data'!$F$8,0,10*ROW('Hygiene Data'!F175)),NA())</f>
        <v>#N/A</v>
      </c>
      <c r="BK181" s="206" t="e">
        <f ca="1">+IF(AND(ISNUMBER(OFFSET('Hygiene Data'!$F$10,0,10*ROW('Hygiene Data'!F175))),'Data Summary'!DZ181="Yes"),OFFSET('Hygiene Data'!$F$10,0,10*ROW('Hygiene Data'!F175)),NA())</f>
        <v>#N/A</v>
      </c>
      <c r="BL181" s="206" t="e">
        <f ca="1">+IF(AND(ISNUMBER(OFFSET('Hygiene Data'!$G$6,0,10*ROW('Hygiene Data'!G175))),'Data Summary'!EA181="Yes"),OFFSET('Hygiene Data'!$G$6,0,10*ROW('Hygiene Data'!G175)),NA())</f>
        <v>#N/A</v>
      </c>
      <c r="BM181" s="206" t="e">
        <f ca="1">+IF(AND(ISNUMBER(OFFSET('Hygiene Data'!$G$8,0,10*ROW('Hygiene Data'!G175))),'Data Summary'!EB181="Yes"),OFFSET('Hygiene Data'!$G$8,0,10*ROW('Hygiene Data'!G175)),NA())</f>
        <v>#N/A</v>
      </c>
      <c r="BN181" s="206" t="e">
        <f ca="1">+IF(AND(ISNUMBER(OFFSET('Hygiene Data'!$G$10,0,10*ROW('Hygiene Data'!G175))),'Data Summary'!EC181="Yes"),OFFSET('Hygiene Data'!$G$10,0,10*ROW('Hygiene Data'!G175)),NA())</f>
        <v>#N/A</v>
      </c>
      <c r="BO181" s="206" t="e">
        <f ca="1">+IF(AND(ISNUMBER(OFFSET('Hygiene Data'!$H$6,0,10*ROW('Hygiene Data'!H175))),'Data Summary'!ED181="Yes"),OFFSET('Hygiene Data'!$H$6,0,10*ROW('Hygiene Data'!H175)),NA())</f>
        <v>#N/A</v>
      </c>
      <c r="BP181" s="206" t="e">
        <f ca="1">+IF(AND(ISNUMBER(OFFSET('Hygiene Data'!$H$8,0,10*ROW('Hygiene Data'!H175))),'Data Summary'!EE181="Yes"),OFFSET('Hygiene Data'!$H$8,0,10*ROW('Hygiene Data'!H175)),NA())</f>
        <v>#N/A</v>
      </c>
      <c r="BQ181" s="206" t="e">
        <f ca="1">+IF(AND(ISNUMBER(OFFSET('Hygiene Data'!$H$10,0,10*ROW('Hygiene Data'!H175))),'Data Summary'!EF181="Yes"),OFFSET('Hygiene Data'!$H$10,0,10*ROW('Hygiene Data'!H175)),NA())</f>
        <v>#N/A</v>
      </c>
    </row>
    <row r="182" spans="1:69" x14ac:dyDescent="0.25">
      <c r="A182" s="59" t="e">
        <f ca="1">+IF(OFFSET('Water Data'!$B$1,0,10*ROW('Water Data'!B176))="",NA(),OFFSET('Water Data'!$B$1,0,10*ROW('Water Data'!B176)))</f>
        <v>#N/A</v>
      </c>
      <c r="B182" s="59" t="e">
        <f ca="1">+IF(OFFSET('Water Data'!$A$3,0,10*ROW('Water Data'!A179))="",NA(),OFFSET('Water Data'!$A$3,0,10*ROW('Water Data'!A179)))</f>
        <v>#N/A</v>
      </c>
      <c r="C182" s="59" t="e">
        <f ca="1">+IF(OFFSET('Water Data'!$C$3,0,10*ROW('Water Data'!C179))="",NA(),OFFSET('Water Data'!$C$3,0,10*ROW('Water Data'!C179)))</f>
        <v>#N/A</v>
      </c>
      <c r="D182" s="433" t="e">
        <f ca="1">+IF(AND(ISNUMBER(OFFSET('Water Data'!$C$5,0,10*ROW('Water Data'!C176))),'Data Summary'!BS182="Yes"),100-OFFSET('Water Data'!$C$5,0,10*ROW('Water Data'!C176)),NA())</f>
        <v>#N/A</v>
      </c>
      <c r="E182" s="433" t="e">
        <f ca="1">+IF(AND(ISNUMBER(OFFSET('Water Data'!$C$7,0,10*ROW('Water Data'!C176))),'Data Summary'!BT182="Yes"),OFFSET('Water Data'!$C$7,0,10*ROW('Water Data'!C176)),NA())</f>
        <v>#N/A</v>
      </c>
      <c r="F182" s="433" t="e">
        <f ca="1">+IF(AND(ISNUMBER(OFFSET('Water Data'!$C$10,0,10*ROW('Water Data'!C176))),'Data Summary'!BU182="Yes"),OFFSET('Water Data'!$C$10,0,10*ROW('Water Data'!C176)),NA())</f>
        <v>#N/A</v>
      </c>
      <c r="G182" s="433" t="e">
        <f ca="1">+IF(AND(ISNUMBER(OFFSET('Water Data'!$D$5,0,10*ROW('Water Data'!D176))),'Data Summary'!BV182="Yes"),100-OFFSET('Water Data'!$D$5,0,10*ROW('Water Data'!D176)),NA())</f>
        <v>#N/A</v>
      </c>
      <c r="H182" s="433" t="e">
        <f ca="1">+IF(AND(ISNUMBER(OFFSET('Water Data'!$D$7,0,10*ROW('Water Data'!D176))),'Data Summary'!BW182="Yes"),OFFSET('Water Data'!$D$7,0,10*ROW('Water Data'!D176)),NA())</f>
        <v>#N/A</v>
      </c>
      <c r="I182" s="433" t="e">
        <f ca="1">+IF(AND(ISNUMBER(OFFSET('Water Data'!$D$10,0,10*ROW('Water Data'!D176))),'Data Summary'!BX182="Yes"),OFFSET('Water Data'!$D$10,0,10*ROW('Water Data'!D176)),NA())</f>
        <v>#N/A</v>
      </c>
      <c r="J182" s="433" t="e">
        <f ca="1">+IF(AND(ISNUMBER(OFFSET('Water Data'!$E$5,0,10*ROW('Water Data'!E176))),'Data Summary'!BY182="Yes"),100-OFFSET('Water Data'!$E$5,0,10*ROW('Water Data'!E176)),NA())</f>
        <v>#N/A</v>
      </c>
      <c r="K182" s="433" t="e">
        <f ca="1">+IF(AND(ISNUMBER(OFFSET('Water Data'!$E$7,0,10*ROW('Water Data'!E176))),'Data Summary'!BZ182="Yes"),OFFSET('Water Data'!$E$7,0,10*ROW('Water Data'!E176)),NA())</f>
        <v>#N/A</v>
      </c>
      <c r="L182" s="433" t="e">
        <f ca="1">+IF(AND(ISNUMBER(OFFSET('Water Data'!$E$10,0,10*ROW('Water Data'!E176))),'Data Summary'!CA182="Yes"),OFFSET('Water Data'!$E$10,0,10*ROW('Water Data'!E176)),NA())</f>
        <v>#N/A</v>
      </c>
      <c r="M182" s="433" t="e">
        <f ca="1">+IF(AND(ISNUMBER(OFFSET('Water Data'!$F$5,0,10*ROW('Water Data'!F176))),'Data Summary'!CB182="Yes"),100-OFFSET('Water Data'!$F$5,0,10*ROW('Water Data'!F176)),NA())</f>
        <v>#N/A</v>
      </c>
      <c r="N182" s="433" t="e">
        <f ca="1">+IF(AND(ISNUMBER(OFFSET('Water Data'!$F$7,0,10*ROW('Water Data'!F176))),'Data Summary'!CC182="Yes"),OFFSET('Water Data'!$F$7,0,10*ROW('Water Data'!F176)),NA())</f>
        <v>#N/A</v>
      </c>
      <c r="O182" s="433" t="e">
        <f ca="1">+IF(AND(ISNUMBER(OFFSET('Water Data'!$F$10,0,10*ROW('Water Data'!F176))),'Data Summary'!CD182="Yes"),OFFSET('Water Data'!$F$10,0,10*ROW('Water Data'!F176)),NA())</f>
        <v>#N/A</v>
      </c>
      <c r="P182" s="433" t="e">
        <f ca="1">+IF(AND(ISNUMBER(OFFSET('Water Data'!$G$5,0,10*ROW('Water Data'!G176))),'Data Summary'!CE182="Yes"),100-OFFSET('Water Data'!$G$5,0,10*ROW('Water Data'!G176)),NA())</f>
        <v>#N/A</v>
      </c>
      <c r="Q182" s="433" t="e">
        <f ca="1">+IF(AND(ISNUMBER(OFFSET('Water Data'!$G$7,0,10*ROW('Water Data'!G176))),'Data Summary'!CF182="Yes"),OFFSET('Water Data'!$G$7,0,10*ROW('Water Data'!G176)),NA())</f>
        <v>#N/A</v>
      </c>
      <c r="R182" s="433" t="e">
        <f ca="1">+IF(AND(ISNUMBER(OFFSET('Water Data'!$G$10,0,10*ROW('Water Data'!G176))),'Data Summary'!CG182="Yes"),OFFSET('Water Data'!$G$10,0,10*ROW('Water Data'!G176)),NA())</f>
        <v>#N/A</v>
      </c>
      <c r="S182" s="433" t="e">
        <f ca="1">+IF(AND(ISNUMBER(OFFSET('Water Data'!$H$5,0,10*ROW('Water Data'!H176))),'Data Summary'!CH182="Yes"),100-OFFSET('Water Data'!$H$5,0,10*ROW('Water Data'!H176)),NA())</f>
        <v>#N/A</v>
      </c>
      <c r="T182" s="433" t="e">
        <f ca="1">+IF(AND(ISNUMBER(OFFSET('Water Data'!$H$7,0,10*ROW('Water Data'!H176))),'Data Summary'!CI182="Yes"),OFFSET('Water Data'!$H$7,0,10*ROW('Water Data'!H176)),NA())</f>
        <v>#N/A</v>
      </c>
      <c r="U182" s="433" t="e">
        <f ca="1">+IF(AND(ISNUMBER(OFFSET('Water Data'!$H$10,0,10*ROW('Water Data'!H176))),'Data Summary'!CJ182="Yes"),OFFSET('Water Data'!$H$10,0,10*ROW('Water Data'!H176)),NA())</f>
        <v>#N/A</v>
      </c>
      <c r="V182" s="205" t="e">
        <f ca="1">+IF(AND(ISNUMBER(OFFSET('Sanitation Data'!$C$5,0,10*ROW('Sanitation Data'!C176))),'Data Summary'!CK182="Yes"),100-OFFSET('Sanitation Data'!$C$5,0,10*ROW('Sanitation Data'!C176)),NA())</f>
        <v>#N/A</v>
      </c>
      <c r="W182" s="205" t="e">
        <f ca="1">+IF(AND(ISNUMBER(OFFSET('Sanitation Data'!$C$7,0,10*ROW('Sanitation Data'!C176))),'Data Summary'!CL182="Yes"),OFFSET('Sanitation Data'!$C$7,0,10*ROW('Sanitation Data'!C176)),NA())</f>
        <v>#N/A</v>
      </c>
      <c r="X182" s="205" t="e">
        <f ca="1">+IF(AND(ISNUMBER(OFFSET('Sanitation Data'!$C$11,0,10*ROW('Sanitation Data'!C176))),'Data Summary'!CM182="Yes"),OFFSET('Sanitation Data'!$C$11,0,10*ROW('Sanitation Data'!C176)),NA())</f>
        <v>#N/A</v>
      </c>
      <c r="Y182" s="205" t="e">
        <f ca="1">+IF(AND(ISNUMBER(OFFSET('Sanitation Data'!$C$12,0,10*ROW('Sanitation Data'!C176))),'Data Summary'!CN182="Yes"),OFFSET('Sanitation Data'!$C$12,0,10*ROW('Sanitation Data'!C176)),NA())</f>
        <v>#N/A</v>
      </c>
      <c r="Z182" s="205" t="e">
        <f ca="1">+IF(AND(ISNUMBER(OFFSET('Sanitation Data'!$C$13,0,10*ROW('Sanitation Data'!C176))),'Data Summary'!CO182="Yes"),OFFSET('Sanitation Data'!$C$13,0,10*ROW('Sanitation Data'!C176)),NA())</f>
        <v>#N/A</v>
      </c>
      <c r="AA182" s="205" t="e">
        <f ca="1">+IF(AND(ISNUMBER(OFFSET('Sanitation Data'!$D$5,0,10*ROW('Sanitation Data'!D176))),'Data Summary'!CP182="Yes"),100-OFFSET('Sanitation Data'!$D$5,0,10*ROW('Sanitation Data'!D176)),NA())</f>
        <v>#N/A</v>
      </c>
      <c r="AB182" s="205" t="e">
        <f ca="1">+IF(AND(ISNUMBER(OFFSET('Sanitation Data'!$D$7,0,10*ROW('Sanitation Data'!D176))),'Data Summary'!CQ182="Yes"),OFFSET('Sanitation Data'!$D$7,0,10*ROW('Sanitation Data'!D176)),NA())</f>
        <v>#N/A</v>
      </c>
      <c r="AC182" s="205" t="e">
        <f ca="1">+IF(AND(ISNUMBER(OFFSET('Sanitation Data'!$D$11,0,10*ROW('Sanitation Data'!D176))),'Data Summary'!CR182="Yes"),OFFSET('Sanitation Data'!$D$11,0,10*ROW('Sanitation Data'!D176)),NA())</f>
        <v>#N/A</v>
      </c>
      <c r="AD182" s="205" t="e">
        <f ca="1">+IF(AND(ISNUMBER(OFFSET('Sanitation Data'!$D$12,0,10*ROW('Sanitation Data'!D176))),'Data Summary'!CS182="Yes"),OFFSET('Sanitation Data'!$D$12,0,10*ROW('Sanitation Data'!D176)),NA())</f>
        <v>#N/A</v>
      </c>
      <c r="AE182" s="205" t="e">
        <f ca="1">+IF(AND(ISNUMBER(OFFSET('Sanitation Data'!$D$13,0,10*ROW('Sanitation Data'!D176))),'Data Summary'!CT182="Yes"),OFFSET('Sanitation Data'!$D$13,0,10*ROW('Sanitation Data'!D176)),NA())</f>
        <v>#N/A</v>
      </c>
      <c r="AF182" s="205" t="e">
        <f ca="1">+IF(AND(ISNUMBER(OFFSET('Sanitation Data'!$E$5,0,10*ROW('Sanitation Data'!E176))),'Data Summary'!CU182="Yes"),100-OFFSET('Sanitation Data'!$E$5,0,10*ROW('Sanitation Data'!E176)),NA())</f>
        <v>#N/A</v>
      </c>
      <c r="AG182" s="205" t="e">
        <f ca="1">+IF(AND(ISNUMBER(OFFSET('Sanitation Data'!$E$7,0,10*ROW('Sanitation Data'!E176))),'Data Summary'!CV182="Yes"),OFFSET('Sanitation Data'!$E$7,0,10*ROW('Sanitation Data'!E176)),NA())</f>
        <v>#N/A</v>
      </c>
      <c r="AH182" s="205" t="e">
        <f ca="1">+IF(AND(ISNUMBER(OFFSET('Sanitation Data'!$E$11,0,10*ROW('Sanitation Data'!E176))),'Data Summary'!CW182="Yes"),OFFSET('Sanitation Data'!$E$11,0,10*ROW('Sanitation Data'!E176)),NA())</f>
        <v>#N/A</v>
      </c>
      <c r="AI182" s="205" t="e">
        <f ca="1">+IF(AND(ISNUMBER(OFFSET('Sanitation Data'!$E$12,0,10*ROW('Sanitation Data'!E176))),'Data Summary'!CX182="Yes"),OFFSET('Sanitation Data'!$E$12,0,10*ROW('Sanitation Data'!E176)),NA())</f>
        <v>#N/A</v>
      </c>
      <c r="AJ182" s="205" t="e">
        <f ca="1">+IF(AND(ISNUMBER(OFFSET('Sanitation Data'!$E$13,0,10*ROW('Sanitation Data'!E176))),'Data Summary'!CY182="Yes"),OFFSET('Sanitation Data'!$E$13,0,10*ROW('Sanitation Data'!E176)),NA())</f>
        <v>#N/A</v>
      </c>
      <c r="AK182" s="205" t="e">
        <f ca="1">+IF(AND(ISNUMBER(OFFSET('Sanitation Data'!$F$5,0,10*ROW('Sanitation Data'!F176))),'Data Summary'!CZ182="Yes"),100-OFFSET('Sanitation Data'!$F$5,0,10*ROW('Sanitation Data'!F176)),NA())</f>
        <v>#N/A</v>
      </c>
      <c r="AL182" s="205" t="e">
        <f ca="1">+IF(AND(ISNUMBER(OFFSET('Sanitation Data'!$F$7,0,10*ROW('Sanitation Data'!F176))),'Data Summary'!DA182="Yes"),OFFSET('Sanitation Data'!$F$7,0,10*ROW('Sanitation Data'!F176)),NA())</f>
        <v>#N/A</v>
      </c>
      <c r="AM182" s="205" t="e">
        <f ca="1">+IF(AND(ISNUMBER(OFFSET('Sanitation Data'!$F$11,0,10*ROW('Sanitation Data'!F176))),'Data Summary'!DB182="Yes"),OFFSET('Sanitation Data'!$F$11,0,10*ROW('Sanitation Data'!F176)),NA())</f>
        <v>#N/A</v>
      </c>
      <c r="AN182" s="205" t="e">
        <f ca="1">+IF(AND(ISNUMBER(OFFSET('Sanitation Data'!$F$12,0,10*ROW('Sanitation Data'!F176))),'Data Summary'!DC182="Yes"),OFFSET('Sanitation Data'!$F$12,0,10*ROW('Sanitation Data'!F176)),NA())</f>
        <v>#N/A</v>
      </c>
      <c r="AO182" s="205" t="e">
        <f ca="1">+IF(AND(ISNUMBER(OFFSET('Sanitation Data'!$F$13,0,10*ROW('Sanitation Data'!F176))),'Data Summary'!DD182="Yes"),OFFSET('Sanitation Data'!$F$13,0,10*ROW('Sanitation Data'!F176)),NA())</f>
        <v>#N/A</v>
      </c>
      <c r="AP182" s="205" t="e">
        <f ca="1">+IF(AND(ISNUMBER(OFFSET('Sanitation Data'!$G$5,0,10*ROW('Sanitation Data'!G176))),'Data Summary'!DE182="Yes"),100-OFFSET('Sanitation Data'!$G$5,0,10*ROW('Sanitation Data'!G176)),NA())</f>
        <v>#N/A</v>
      </c>
      <c r="AQ182" s="205" t="e">
        <f ca="1">+IF(AND(ISNUMBER(OFFSET('Sanitation Data'!$G$7,0,10*ROW('Sanitation Data'!G176))),'Data Summary'!DF182="Yes"),OFFSET('Sanitation Data'!$G$7,0,10*ROW('Sanitation Data'!G176)),NA())</f>
        <v>#N/A</v>
      </c>
      <c r="AR182" s="205" t="e">
        <f ca="1">+IF(AND(ISNUMBER(OFFSET('Sanitation Data'!$G$11,0,10*ROW('Sanitation Data'!G176))),'Data Summary'!DG182="Yes"),OFFSET('Sanitation Data'!$G$11,0,10*ROW('Sanitation Data'!G176)),NA())</f>
        <v>#N/A</v>
      </c>
      <c r="AS182" s="205" t="e">
        <f ca="1">+IF(AND(ISNUMBER(OFFSET('Sanitation Data'!$G$12,0,10*ROW('Sanitation Data'!G176))),'Data Summary'!DH182="Yes"),OFFSET('Sanitation Data'!$G$12,0,10*ROW('Sanitation Data'!G176)),NA())</f>
        <v>#N/A</v>
      </c>
      <c r="AT182" s="205" t="e">
        <f ca="1">+IF(AND(ISNUMBER(OFFSET('Sanitation Data'!$G$13,0,10*ROW('Sanitation Data'!G176))),'Data Summary'!DI182="Yes"),OFFSET('Sanitation Data'!$G$13,0,10*ROW('Sanitation Data'!G176)),NA())</f>
        <v>#N/A</v>
      </c>
      <c r="AU182" s="205" t="e">
        <f ca="1">+IF(AND(ISNUMBER(OFFSET('Sanitation Data'!$H$5,0,10*ROW('Sanitation Data'!H176))),'Data Summary'!DJ182="Yes"),100-OFFSET('Sanitation Data'!$H$5,0,10*ROW('Sanitation Data'!H176)),NA())</f>
        <v>#N/A</v>
      </c>
      <c r="AV182" s="205" t="e">
        <f ca="1">+IF(AND(ISNUMBER(OFFSET('Sanitation Data'!$H$7,0,10*ROW('Sanitation Data'!H176))),'Data Summary'!DK182="Yes"),OFFSET('Sanitation Data'!$H$7,0,10*ROW('Sanitation Data'!H176)),NA())</f>
        <v>#N/A</v>
      </c>
      <c r="AW182" s="205" t="e">
        <f ca="1">+IF(AND(ISNUMBER(OFFSET('Sanitation Data'!$H$11,0,10*ROW('Sanitation Data'!H176))),'Data Summary'!DL182="Yes"),OFFSET('Sanitation Data'!$H$11,0,10*ROW('Sanitation Data'!H176)),NA())</f>
        <v>#N/A</v>
      </c>
      <c r="AX182" s="205" t="e">
        <f ca="1">+IF(AND(ISNUMBER(OFFSET('Sanitation Data'!$H$12,0,10*ROW('Sanitation Data'!H176))),'Data Summary'!DM182="Yes"),OFFSET('Sanitation Data'!$H$12,0,10*ROW('Sanitation Data'!H176)),NA())</f>
        <v>#N/A</v>
      </c>
      <c r="AY182" s="205" t="e">
        <f ca="1">+IF(AND(ISNUMBER(OFFSET('Sanitation Data'!$H$13,0,10*ROW('Sanitation Data'!H176))),'Data Summary'!DN182="Yes"),OFFSET('Sanitation Data'!$H$13,0,10*ROW('Sanitation Data'!H176)),NA())</f>
        <v>#N/A</v>
      </c>
      <c r="AZ182" s="206" t="e">
        <f ca="1">+IF(AND(ISNUMBER(OFFSET('Hygiene Data'!$C$6,0,10*ROW('Hygiene Data'!C176))),'Data Summary'!DO182="Yes"),OFFSET('Hygiene Data'!$C$6,0,10*ROW('Hygiene Data'!C176)),NA())</f>
        <v>#N/A</v>
      </c>
      <c r="BA182" s="206" t="e">
        <f ca="1">+IF(AND(ISNUMBER(OFFSET('Hygiene Data'!$C$8,0,10*ROW('Hygiene Data'!C176))),'Data Summary'!DP182="Yes"),OFFSET('Hygiene Data'!$C$8,0,10*ROW('Hygiene Data'!C176)),NA())</f>
        <v>#N/A</v>
      </c>
      <c r="BB182" s="206" t="e">
        <f ca="1">+IF(AND(ISNUMBER(OFFSET('Hygiene Data'!$C$10,0,10*ROW('Hygiene Data'!C176))),'Data Summary'!DQ182="Yes"),OFFSET('Hygiene Data'!$C$10,0,10*ROW('Hygiene Data'!C176)),NA())</f>
        <v>#N/A</v>
      </c>
      <c r="BC182" s="206" t="e">
        <f ca="1">+IF(AND(ISNUMBER(OFFSET('Hygiene Data'!$D$6,0,10*ROW('Hygiene Data'!D176))),'Data Summary'!DR182="Yes"),OFFSET('Hygiene Data'!$D$6,0,10*ROW('Hygiene Data'!D176)),NA())</f>
        <v>#N/A</v>
      </c>
      <c r="BD182" s="206" t="e">
        <f ca="1">+IF(AND(ISNUMBER(OFFSET('Hygiene Data'!$D$8,0,10*ROW('Hygiene Data'!D176))),'Data Summary'!DS182="Yes"),OFFSET('Hygiene Data'!$D$8,0,10*ROW('Hygiene Data'!D176)),NA())</f>
        <v>#N/A</v>
      </c>
      <c r="BE182" s="206" t="e">
        <f ca="1">+IF(AND(ISNUMBER(OFFSET('Hygiene Data'!$D$10,0,10*ROW('Hygiene Data'!D176))),'Data Summary'!DT182="Yes"),OFFSET('Hygiene Data'!$D$10,0,10*ROW('Hygiene Data'!D176)),NA())</f>
        <v>#N/A</v>
      </c>
      <c r="BF182" s="206" t="e">
        <f ca="1">+IF(AND(ISNUMBER(OFFSET('Hygiene Data'!$E$6,0,10*ROW('Hygiene Data'!E176))),'Data Summary'!DU182="Yes"),OFFSET('Hygiene Data'!$E$6,0,10*ROW('Hygiene Data'!E176)),NA())</f>
        <v>#N/A</v>
      </c>
      <c r="BG182" s="206" t="e">
        <f ca="1">+IF(AND(ISNUMBER(OFFSET('Hygiene Data'!$E$8,0,10*ROW('Hygiene Data'!E176))),'Data Summary'!DV182="Yes"),OFFSET('Hygiene Data'!$E$8,0,10*ROW('Hygiene Data'!E176)),NA())</f>
        <v>#N/A</v>
      </c>
      <c r="BH182" s="206" t="e">
        <f ca="1">+IF(AND(ISNUMBER(OFFSET('Hygiene Data'!$E$10,0,10*ROW('Hygiene Data'!E176))),'Data Summary'!DW182="Yes"),OFFSET('Hygiene Data'!$E$10,0,10*ROW('Hygiene Data'!E176)),NA())</f>
        <v>#N/A</v>
      </c>
      <c r="BI182" s="206" t="e">
        <f ca="1">+IF(AND(ISNUMBER(OFFSET('Hygiene Data'!$F$6,0,10*ROW('Hygiene Data'!F176))),'Data Summary'!DX182="Yes"),OFFSET('Hygiene Data'!$F$6,0,10*ROW('Hygiene Data'!F176)),NA())</f>
        <v>#N/A</v>
      </c>
      <c r="BJ182" s="206" t="e">
        <f ca="1">+IF(AND(ISNUMBER(OFFSET('Hygiene Data'!$F$8,0,10*ROW('Hygiene Data'!F176))),'Data Summary'!DY182="Yes"),OFFSET('Hygiene Data'!$F$8,0,10*ROW('Hygiene Data'!F176)),NA())</f>
        <v>#N/A</v>
      </c>
      <c r="BK182" s="206" t="e">
        <f ca="1">+IF(AND(ISNUMBER(OFFSET('Hygiene Data'!$F$10,0,10*ROW('Hygiene Data'!F176))),'Data Summary'!DZ182="Yes"),OFFSET('Hygiene Data'!$F$10,0,10*ROW('Hygiene Data'!F176)),NA())</f>
        <v>#N/A</v>
      </c>
      <c r="BL182" s="206" t="e">
        <f ca="1">+IF(AND(ISNUMBER(OFFSET('Hygiene Data'!$G$6,0,10*ROW('Hygiene Data'!G176))),'Data Summary'!EA182="Yes"),OFFSET('Hygiene Data'!$G$6,0,10*ROW('Hygiene Data'!G176)),NA())</f>
        <v>#N/A</v>
      </c>
      <c r="BM182" s="206" t="e">
        <f ca="1">+IF(AND(ISNUMBER(OFFSET('Hygiene Data'!$G$8,0,10*ROW('Hygiene Data'!G176))),'Data Summary'!EB182="Yes"),OFFSET('Hygiene Data'!$G$8,0,10*ROW('Hygiene Data'!G176)),NA())</f>
        <v>#N/A</v>
      </c>
      <c r="BN182" s="206" t="e">
        <f ca="1">+IF(AND(ISNUMBER(OFFSET('Hygiene Data'!$G$10,0,10*ROW('Hygiene Data'!G176))),'Data Summary'!EC182="Yes"),OFFSET('Hygiene Data'!$G$10,0,10*ROW('Hygiene Data'!G176)),NA())</f>
        <v>#N/A</v>
      </c>
      <c r="BO182" s="206" t="e">
        <f ca="1">+IF(AND(ISNUMBER(OFFSET('Hygiene Data'!$H$6,0,10*ROW('Hygiene Data'!H176))),'Data Summary'!ED182="Yes"),OFFSET('Hygiene Data'!$H$6,0,10*ROW('Hygiene Data'!H176)),NA())</f>
        <v>#N/A</v>
      </c>
      <c r="BP182" s="206" t="e">
        <f ca="1">+IF(AND(ISNUMBER(OFFSET('Hygiene Data'!$H$8,0,10*ROW('Hygiene Data'!H176))),'Data Summary'!EE182="Yes"),OFFSET('Hygiene Data'!$H$8,0,10*ROW('Hygiene Data'!H176)),NA())</f>
        <v>#N/A</v>
      </c>
      <c r="BQ182" s="206" t="e">
        <f ca="1">+IF(AND(ISNUMBER(OFFSET('Hygiene Data'!$H$10,0,10*ROW('Hygiene Data'!H176))),'Data Summary'!EF182="Yes"),OFFSET('Hygiene Data'!$H$10,0,10*ROW('Hygiene Data'!H176)),NA())</f>
        <v>#N/A</v>
      </c>
    </row>
    <row r="183" spans="1:69" x14ac:dyDescent="0.25">
      <c r="A183" s="59" t="e">
        <f ca="1">+IF(OFFSET('Water Data'!$B$1,0,10*ROW('Water Data'!B177))="",NA(),OFFSET('Water Data'!$B$1,0,10*ROW('Water Data'!B177)))</f>
        <v>#N/A</v>
      </c>
      <c r="B183" s="59" t="e">
        <f ca="1">+IF(OFFSET('Water Data'!$A$3,0,10*ROW('Water Data'!A180))="",NA(),OFFSET('Water Data'!$A$3,0,10*ROW('Water Data'!A180)))</f>
        <v>#N/A</v>
      </c>
      <c r="C183" s="59" t="e">
        <f ca="1">+IF(OFFSET('Water Data'!$C$3,0,10*ROW('Water Data'!C180))="",NA(),OFFSET('Water Data'!$C$3,0,10*ROW('Water Data'!C180)))</f>
        <v>#N/A</v>
      </c>
      <c r="D183" s="433" t="e">
        <f ca="1">+IF(AND(ISNUMBER(OFFSET('Water Data'!$C$5,0,10*ROW('Water Data'!C177))),'Data Summary'!BS183="Yes"),100-OFFSET('Water Data'!$C$5,0,10*ROW('Water Data'!C177)),NA())</f>
        <v>#N/A</v>
      </c>
      <c r="E183" s="433" t="e">
        <f ca="1">+IF(AND(ISNUMBER(OFFSET('Water Data'!$C$7,0,10*ROW('Water Data'!C177))),'Data Summary'!BT183="Yes"),OFFSET('Water Data'!$C$7,0,10*ROW('Water Data'!C177)),NA())</f>
        <v>#N/A</v>
      </c>
      <c r="F183" s="433" t="e">
        <f ca="1">+IF(AND(ISNUMBER(OFFSET('Water Data'!$C$10,0,10*ROW('Water Data'!C177))),'Data Summary'!BU183="Yes"),OFFSET('Water Data'!$C$10,0,10*ROW('Water Data'!C177)),NA())</f>
        <v>#N/A</v>
      </c>
      <c r="G183" s="433" t="e">
        <f ca="1">+IF(AND(ISNUMBER(OFFSET('Water Data'!$D$5,0,10*ROW('Water Data'!D177))),'Data Summary'!BV183="Yes"),100-OFFSET('Water Data'!$D$5,0,10*ROW('Water Data'!D177)),NA())</f>
        <v>#N/A</v>
      </c>
      <c r="H183" s="433" t="e">
        <f ca="1">+IF(AND(ISNUMBER(OFFSET('Water Data'!$D$7,0,10*ROW('Water Data'!D177))),'Data Summary'!BW183="Yes"),OFFSET('Water Data'!$D$7,0,10*ROW('Water Data'!D177)),NA())</f>
        <v>#N/A</v>
      </c>
      <c r="I183" s="433" t="e">
        <f ca="1">+IF(AND(ISNUMBER(OFFSET('Water Data'!$D$10,0,10*ROW('Water Data'!D177))),'Data Summary'!BX183="Yes"),OFFSET('Water Data'!$D$10,0,10*ROW('Water Data'!D177)),NA())</f>
        <v>#N/A</v>
      </c>
      <c r="J183" s="433" t="e">
        <f ca="1">+IF(AND(ISNUMBER(OFFSET('Water Data'!$E$5,0,10*ROW('Water Data'!E177))),'Data Summary'!BY183="Yes"),100-OFFSET('Water Data'!$E$5,0,10*ROW('Water Data'!E177)),NA())</f>
        <v>#N/A</v>
      </c>
      <c r="K183" s="433" t="e">
        <f ca="1">+IF(AND(ISNUMBER(OFFSET('Water Data'!$E$7,0,10*ROW('Water Data'!E177))),'Data Summary'!BZ183="Yes"),OFFSET('Water Data'!$E$7,0,10*ROW('Water Data'!E177)),NA())</f>
        <v>#N/A</v>
      </c>
      <c r="L183" s="433" t="e">
        <f ca="1">+IF(AND(ISNUMBER(OFFSET('Water Data'!$E$10,0,10*ROW('Water Data'!E177))),'Data Summary'!CA183="Yes"),OFFSET('Water Data'!$E$10,0,10*ROW('Water Data'!E177)),NA())</f>
        <v>#N/A</v>
      </c>
      <c r="M183" s="433" t="e">
        <f ca="1">+IF(AND(ISNUMBER(OFFSET('Water Data'!$F$5,0,10*ROW('Water Data'!F177))),'Data Summary'!CB183="Yes"),100-OFFSET('Water Data'!$F$5,0,10*ROW('Water Data'!F177)),NA())</f>
        <v>#N/A</v>
      </c>
      <c r="N183" s="433" t="e">
        <f ca="1">+IF(AND(ISNUMBER(OFFSET('Water Data'!$F$7,0,10*ROW('Water Data'!F177))),'Data Summary'!CC183="Yes"),OFFSET('Water Data'!$F$7,0,10*ROW('Water Data'!F177)),NA())</f>
        <v>#N/A</v>
      </c>
      <c r="O183" s="433" t="e">
        <f ca="1">+IF(AND(ISNUMBER(OFFSET('Water Data'!$F$10,0,10*ROW('Water Data'!F177))),'Data Summary'!CD183="Yes"),OFFSET('Water Data'!$F$10,0,10*ROW('Water Data'!F177)),NA())</f>
        <v>#N/A</v>
      </c>
      <c r="P183" s="433" t="e">
        <f ca="1">+IF(AND(ISNUMBER(OFFSET('Water Data'!$G$5,0,10*ROW('Water Data'!G177))),'Data Summary'!CE183="Yes"),100-OFFSET('Water Data'!$G$5,0,10*ROW('Water Data'!G177)),NA())</f>
        <v>#N/A</v>
      </c>
      <c r="Q183" s="433" t="e">
        <f ca="1">+IF(AND(ISNUMBER(OFFSET('Water Data'!$G$7,0,10*ROW('Water Data'!G177))),'Data Summary'!CF183="Yes"),OFFSET('Water Data'!$G$7,0,10*ROW('Water Data'!G177)),NA())</f>
        <v>#N/A</v>
      </c>
      <c r="R183" s="433" t="e">
        <f ca="1">+IF(AND(ISNUMBER(OFFSET('Water Data'!$G$10,0,10*ROW('Water Data'!G177))),'Data Summary'!CG183="Yes"),OFFSET('Water Data'!$G$10,0,10*ROW('Water Data'!G177)),NA())</f>
        <v>#N/A</v>
      </c>
      <c r="S183" s="433" t="e">
        <f ca="1">+IF(AND(ISNUMBER(OFFSET('Water Data'!$H$5,0,10*ROW('Water Data'!H177))),'Data Summary'!CH183="Yes"),100-OFFSET('Water Data'!$H$5,0,10*ROW('Water Data'!H177)),NA())</f>
        <v>#N/A</v>
      </c>
      <c r="T183" s="433" t="e">
        <f ca="1">+IF(AND(ISNUMBER(OFFSET('Water Data'!$H$7,0,10*ROW('Water Data'!H177))),'Data Summary'!CI183="Yes"),OFFSET('Water Data'!$H$7,0,10*ROW('Water Data'!H177)),NA())</f>
        <v>#N/A</v>
      </c>
      <c r="U183" s="433" t="e">
        <f ca="1">+IF(AND(ISNUMBER(OFFSET('Water Data'!$H$10,0,10*ROW('Water Data'!H177))),'Data Summary'!CJ183="Yes"),OFFSET('Water Data'!$H$10,0,10*ROW('Water Data'!H177)),NA())</f>
        <v>#N/A</v>
      </c>
      <c r="V183" s="205" t="e">
        <f ca="1">+IF(AND(ISNUMBER(OFFSET('Sanitation Data'!$C$5,0,10*ROW('Sanitation Data'!C177))),'Data Summary'!CK183="Yes"),100-OFFSET('Sanitation Data'!$C$5,0,10*ROW('Sanitation Data'!C177)),NA())</f>
        <v>#N/A</v>
      </c>
      <c r="W183" s="205" t="e">
        <f ca="1">+IF(AND(ISNUMBER(OFFSET('Sanitation Data'!$C$7,0,10*ROW('Sanitation Data'!C177))),'Data Summary'!CL183="Yes"),OFFSET('Sanitation Data'!$C$7,0,10*ROW('Sanitation Data'!C177)),NA())</f>
        <v>#N/A</v>
      </c>
      <c r="X183" s="205" t="e">
        <f ca="1">+IF(AND(ISNUMBER(OFFSET('Sanitation Data'!$C$11,0,10*ROW('Sanitation Data'!C177))),'Data Summary'!CM183="Yes"),OFFSET('Sanitation Data'!$C$11,0,10*ROW('Sanitation Data'!C177)),NA())</f>
        <v>#N/A</v>
      </c>
      <c r="Y183" s="205" t="e">
        <f ca="1">+IF(AND(ISNUMBER(OFFSET('Sanitation Data'!$C$12,0,10*ROW('Sanitation Data'!C177))),'Data Summary'!CN183="Yes"),OFFSET('Sanitation Data'!$C$12,0,10*ROW('Sanitation Data'!C177)),NA())</f>
        <v>#N/A</v>
      </c>
      <c r="Z183" s="205" t="e">
        <f ca="1">+IF(AND(ISNUMBER(OFFSET('Sanitation Data'!$C$13,0,10*ROW('Sanitation Data'!C177))),'Data Summary'!CO183="Yes"),OFFSET('Sanitation Data'!$C$13,0,10*ROW('Sanitation Data'!C177)),NA())</f>
        <v>#N/A</v>
      </c>
      <c r="AA183" s="205" t="e">
        <f ca="1">+IF(AND(ISNUMBER(OFFSET('Sanitation Data'!$D$5,0,10*ROW('Sanitation Data'!D177))),'Data Summary'!CP183="Yes"),100-OFFSET('Sanitation Data'!$D$5,0,10*ROW('Sanitation Data'!D177)),NA())</f>
        <v>#N/A</v>
      </c>
      <c r="AB183" s="205" t="e">
        <f ca="1">+IF(AND(ISNUMBER(OFFSET('Sanitation Data'!$D$7,0,10*ROW('Sanitation Data'!D177))),'Data Summary'!CQ183="Yes"),OFFSET('Sanitation Data'!$D$7,0,10*ROW('Sanitation Data'!D177)),NA())</f>
        <v>#N/A</v>
      </c>
      <c r="AC183" s="205" t="e">
        <f ca="1">+IF(AND(ISNUMBER(OFFSET('Sanitation Data'!$D$11,0,10*ROW('Sanitation Data'!D177))),'Data Summary'!CR183="Yes"),OFFSET('Sanitation Data'!$D$11,0,10*ROW('Sanitation Data'!D177)),NA())</f>
        <v>#N/A</v>
      </c>
      <c r="AD183" s="205" t="e">
        <f ca="1">+IF(AND(ISNUMBER(OFFSET('Sanitation Data'!$D$12,0,10*ROW('Sanitation Data'!D177))),'Data Summary'!CS183="Yes"),OFFSET('Sanitation Data'!$D$12,0,10*ROW('Sanitation Data'!D177)),NA())</f>
        <v>#N/A</v>
      </c>
      <c r="AE183" s="205" t="e">
        <f ca="1">+IF(AND(ISNUMBER(OFFSET('Sanitation Data'!$D$13,0,10*ROW('Sanitation Data'!D177))),'Data Summary'!CT183="Yes"),OFFSET('Sanitation Data'!$D$13,0,10*ROW('Sanitation Data'!D177)),NA())</f>
        <v>#N/A</v>
      </c>
      <c r="AF183" s="205" t="e">
        <f ca="1">+IF(AND(ISNUMBER(OFFSET('Sanitation Data'!$E$5,0,10*ROW('Sanitation Data'!E177))),'Data Summary'!CU183="Yes"),100-OFFSET('Sanitation Data'!$E$5,0,10*ROW('Sanitation Data'!E177)),NA())</f>
        <v>#N/A</v>
      </c>
      <c r="AG183" s="205" t="e">
        <f ca="1">+IF(AND(ISNUMBER(OFFSET('Sanitation Data'!$E$7,0,10*ROW('Sanitation Data'!E177))),'Data Summary'!CV183="Yes"),OFFSET('Sanitation Data'!$E$7,0,10*ROW('Sanitation Data'!E177)),NA())</f>
        <v>#N/A</v>
      </c>
      <c r="AH183" s="205" t="e">
        <f ca="1">+IF(AND(ISNUMBER(OFFSET('Sanitation Data'!$E$11,0,10*ROW('Sanitation Data'!E177))),'Data Summary'!CW183="Yes"),OFFSET('Sanitation Data'!$E$11,0,10*ROW('Sanitation Data'!E177)),NA())</f>
        <v>#N/A</v>
      </c>
      <c r="AI183" s="205" t="e">
        <f ca="1">+IF(AND(ISNUMBER(OFFSET('Sanitation Data'!$E$12,0,10*ROW('Sanitation Data'!E177))),'Data Summary'!CX183="Yes"),OFFSET('Sanitation Data'!$E$12,0,10*ROW('Sanitation Data'!E177)),NA())</f>
        <v>#N/A</v>
      </c>
      <c r="AJ183" s="205" t="e">
        <f ca="1">+IF(AND(ISNUMBER(OFFSET('Sanitation Data'!$E$13,0,10*ROW('Sanitation Data'!E177))),'Data Summary'!CY183="Yes"),OFFSET('Sanitation Data'!$E$13,0,10*ROW('Sanitation Data'!E177)),NA())</f>
        <v>#N/A</v>
      </c>
      <c r="AK183" s="205" t="e">
        <f ca="1">+IF(AND(ISNUMBER(OFFSET('Sanitation Data'!$F$5,0,10*ROW('Sanitation Data'!F177))),'Data Summary'!CZ183="Yes"),100-OFFSET('Sanitation Data'!$F$5,0,10*ROW('Sanitation Data'!F177)),NA())</f>
        <v>#N/A</v>
      </c>
      <c r="AL183" s="205" t="e">
        <f ca="1">+IF(AND(ISNUMBER(OFFSET('Sanitation Data'!$F$7,0,10*ROW('Sanitation Data'!F177))),'Data Summary'!DA183="Yes"),OFFSET('Sanitation Data'!$F$7,0,10*ROW('Sanitation Data'!F177)),NA())</f>
        <v>#N/A</v>
      </c>
      <c r="AM183" s="205" t="e">
        <f ca="1">+IF(AND(ISNUMBER(OFFSET('Sanitation Data'!$F$11,0,10*ROW('Sanitation Data'!F177))),'Data Summary'!DB183="Yes"),OFFSET('Sanitation Data'!$F$11,0,10*ROW('Sanitation Data'!F177)),NA())</f>
        <v>#N/A</v>
      </c>
      <c r="AN183" s="205" t="e">
        <f ca="1">+IF(AND(ISNUMBER(OFFSET('Sanitation Data'!$F$12,0,10*ROW('Sanitation Data'!F177))),'Data Summary'!DC183="Yes"),OFFSET('Sanitation Data'!$F$12,0,10*ROW('Sanitation Data'!F177)),NA())</f>
        <v>#N/A</v>
      </c>
      <c r="AO183" s="205" t="e">
        <f ca="1">+IF(AND(ISNUMBER(OFFSET('Sanitation Data'!$F$13,0,10*ROW('Sanitation Data'!F177))),'Data Summary'!DD183="Yes"),OFFSET('Sanitation Data'!$F$13,0,10*ROW('Sanitation Data'!F177)),NA())</f>
        <v>#N/A</v>
      </c>
      <c r="AP183" s="205" t="e">
        <f ca="1">+IF(AND(ISNUMBER(OFFSET('Sanitation Data'!$G$5,0,10*ROW('Sanitation Data'!G177))),'Data Summary'!DE183="Yes"),100-OFFSET('Sanitation Data'!$G$5,0,10*ROW('Sanitation Data'!G177)),NA())</f>
        <v>#N/A</v>
      </c>
      <c r="AQ183" s="205" t="e">
        <f ca="1">+IF(AND(ISNUMBER(OFFSET('Sanitation Data'!$G$7,0,10*ROW('Sanitation Data'!G177))),'Data Summary'!DF183="Yes"),OFFSET('Sanitation Data'!$G$7,0,10*ROW('Sanitation Data'!G177)),NA())</f>
        <v>#N/A</v>
      </c>
      <c r="AR183" s="205" t="e">
        <f ca="1">+IF(AND(ISNUMBER(OFFSET('Sanitation Data'!$G$11,0,10*ROW('Sanitation Data'!G177))),'Data Summary'!DG183="Yes"),OFFSET('Sanitation Data'!$G$11,0,10*ROW('Sanitation Data'!G177)),NA())</f>
        <v>#N/A</v>
      </c>
      <c r="AS183" s="205" t="e">
        <f ca="1">+IF(AND(ISNUMBER(OFFSET('Sanitation Data'!$G$12,0,10*ROW('Sanitation Data'!G177))),'Data Summary'!DH183="Yes"),OFFSET('Sanitation Data'!$G$12,0,10*ROW('Sanitation Data'!G177)),NA())</f>
        <v>#N/A</v>
      </c>
      <c r="AT183" s="205" t="e">
        <f ca="1">+IF(AND(ISNUMBER(OFFSET('Sanitation Data'!$G$13,0,10*ROW('Sanitation Data'!G177))),'Data Summary'!DI183="Yes"),OFFSET('Sanitation Data'!$G$13,0,10*ROW('Sanitation Data'!G177)),NA())</f>
        <v>#N/A</v>
      </c>
      <c r="AU183" s="205" t="e">
        <f ca="1">+IF(AND(ISNUMBER(OFFSET('Sanitation Data'!$H$5,0,10*ROW('Sanitation Data'!H177))),'Data Summary'!DJ183="Yes"),100-OFFSET('Sanitation Data'!$H$5,0,10*ROW('Sanitation Data'!H177)),NA())</f>
        <v>#N/A</v>
      </c>
      <c r="AV183" s="205" t="e">
        <f ca="1">+IF(AND(ISNUMBER(OFFSET('Sanitation Data'!$H$7,0,10*ROW('Sanitation Data'!H177))),'Data Summary'!DK183="Yes"),OFFSET('Sanitation Data'!$H$7,0,10*ROW('Sanitation Data'!H177)),NA())</f>
        <v>#N/A</v>
      </c>
      <c r="AW183" s="205" t="e">
        <f ca="1">+IF(AND(ISNUMBER(OFFSET('Sanitation Data'!$H$11,0,10*ROW('Sanitation Data'!H177))),'Data Summary'!DL183="Yes"),OFFSET('Sanitation Data'!$H$11,0,10*ROW('Sanitation Data'!H177)),NA())</f>
        <v>#N/A</v>
      </c>
      <c r="AX183" s="205" t="e">
        <f ca="1">+IF(AND(ISNUMBER(OFFSET('Sanitation Data'!$H$12,0,10*ROW('Sanitation Data'!H177))),'Data Summary'!DM183="Yes"),OFFSET('Sanitation Data'!$H$12,0,10*ROW('Sanitation Data'!H177)),NA())</f>
        <v>#N/A</v>
      </c>
      <c r="AY183" s="205" t="e">
        <f ca="1">+IF(AND(ISNUMBER(OFFSET('Sanitation Data'!$H$13,0,10*ROW('Sanitation Data'!H177))),'Data Summary'!DN183="Yes"),OFFSET('Sanitation Data'!$H$13,0,10*ROW('Sanitation Data'!H177)),NA())</f>
        <v>#N/A</v>
      </c>
      <c r="AZ183" s="206" t="e">
        <f ca="1">+IF(AND(ISNUMBER(OFFSET('Hygiene Data'!$C$6,0,10*ROW('Hygiene Data'!C177))),'Data Summary'!DO183="Yes"),OFFSET('Hygiene Data'!$C$6,0,10*ROW('Hygiene Data'!C177)),NA())</f>
        <v>#N/A</v>
      </c>
      <c r="BA183" s="206" t="e">
        <f ca="1">+IF(AND(ISNUMBER(OFFSET('Hygiene Data'!$C$8,0,10*ROW('Hygiene Data'!C177))),'Data Summary'!DP183="Yes"),OFFSET('Hygiene Data'!$C$8,0,10*ROW('Hygiene Data'!C177)),NA())</f>
        <v>#N/A</v>
      </c>
      <c r="BB183" s="206" t="e">
        <f ca="1">+IF(AND(ISNUMBER(OFFSET('Hygiene Data'!$C$10,0,10*ROW('Hygiene Data'!C177))),'Data Summary'!DQ183="Yes"),OFFSET('Hygiene Data'!$C$10,0,10*ROW('Hygiene Data'!C177)),NA())</f>
        <v>#N/A</v>
      </c>
      <c r="BC183" s="206" t="e">
        <f ca="1">+IF(AND(ISNUMBER(OFFSET('Hygiene Data'!$D$6,0,10*ROW('Hygiene Data'!D177))),'Data Summary'!DR183="Yes"),OFFSET('Hygiene Data'!$D$6,0,10*ROW('Hygiene Data'!D177)),NA())</f>
        <v>#N/A</v>
      </c>
      <c r="BD183" s="206" t="e">
        <f ca="1">+IF(AND(ISNUMBER(OFFSET('Hygiene Data'!$D$8,0,10*ROW('Hygiene Data'!D177))),'Data Summary'!DS183="Yes"),OFFSET('Hygiene Data'!$D$8,0,10*ROW('Hygiene Data'!D177)),NA())</f>
        <v>#N/A</v>
      </c>
      <c r="BE183" s="206" t="e">
        <f ca="1">+IF(AND(ISNUMBER(OFFSET('Hygiene Data'!$D$10,0,10*ROW('Hygiene Data'!D177))),'Data Summary'!DT183="Yes"),OFFSET('Hygiene Data'!$D$10,0,10*ROW('Hygiene Data'!D177)),NA())</f>
        <v>#N/A</v>
      </c>
      <c r="BF183" s="206" t="e">
        <f ca="1">+IF(AND(ISNUMBER(OFFSET('Hygiene Data'!$E$6,0,10*ROW('Hygiene Data'!E177))),'Data Summary'!DU183="Yes"),OFFSET('Hygiene Data'!$E$6,0,10*ROW('Hygiene Data'!E177)),NA())</f>
        <v>#N/A</v>
      </c>
      <c r="BG183" s="206" t="e">
        <f ca="1">+IF(AND(ISNUMBER(OFFSET('Hygiene Data'!$E$8,0,10*ROW('Hygiene Data'!E177))),'Data Summary'!DV183="Yes"),OFFSET('Hygiene Data'!$E$8,0,10*ROW('Hygiene Data'!E177)),NA())</f>
        <v>#N/A</v>
      </c>
      <c r="BH183" s="206" t="e">
        <f ca="1">+IF(AND(ISNUMBER(OFFSET('Hygiene Data'!$E$10,0,10*ROW('Hygiene Data'!E177))),'Data Summary'!DW183="Yes"),OFFSET('Hygiene Data'!$E$10,0,10*ROW('Hygiene Data'!E177)),NA())</f>
        <v>#N/A</v>
      </c>
      <c r="BI183" s="206" t="e">
        <f ca="1">+IF(AND(ISNUMBER(OFFSET('Hygiene Data'!$F$6,0,10*ROW('Hygiene Data'!F177))),'Data Summary'!DX183="Yes"),OFFSET('Hygiene Data'!$F$6,0,10*ROW('Hygiene Data'!F177)),NA())</f>
        <v>#N/A</v>
      </c>
      <c r="BJ183" s="206" t="e">
        <f ca="1">+IF(AND(ISNUMBER(OFFSET('Hygiene Data'!$F$8,0,10*ROW('Hygiene Data'!F177))),'Data Summary'!DY183="Yes"),OFFSET('Hygiene Data'!$F$8,0,10*ROW('Hygiene Data'!F177)),NA())</f>
        <v>#N/A</v>
      </c>
      <c r="BK183" s="206" t="e">
        <f ca="1">+IF(AND(ISNUMBER(OFFSET('Hygiene Data'!$F$10,0,10*ROW('Hygiene Data'!F177))),'Data Summary'!DZ183="Yes"),OFFSET('Hygiene Data'!$F$10,0,10*ROW('Hygiene Data'!F177)),NA())</f>
        <v>#N/A</v>
      </c>
      <c r="BL183" s="206" t="e">
        <f ca="1">+IF(AND(ISNUMBER(OFFSET('Hygiene Data'!$G$6,0,10*ROW('Hygiene Data'!G177))),'Data Summary'!EA183="Yes"),OFFSET('Hygiene Data'!$G$6,0,10*ROW('Hygiene Data'!G177)),NA())</f>
        <v>#N/A</v>
      </c>
      <c r="BM183" s="206" t="e">
        <f ca="1">+IF(AND(ISNUMBER(OFFSET('Hygiene Data'!$G$8,0,10*ROW('Hygiene Data'!G177))),'Data Summary'!EB183="Yes"),OFFSET('Hygiene Data'!$G$8,0,10*ROW('Hygiene Data'!G177)),NA())</f>
        <v>#N/A</v>
      </c>
      <c r="BN183" s="206" t="e">
        <f ca="1">+IF(AND(ISNUMBER(OFFSET('Hygiene Data'!$G$10,0,10*ROW('Hygiene Data'!G177))),'Data Summary'!EC183="Yes"),OFFSET('Hygiene Data'!$G$10,0,10*ROW('Hygiene Data'!G177)),NA())</f>
        <v>#N/A</v>
      </c>
      <c r="BO183" s="206" t="e">
        <f ca="1">+IF(AND(ISNUMBER(OFFSET('Hygiene Data'!$H$6,0,10*ROW('Hygiene Data'!H177))),'Data Summary'!ED183="Yes"),OFFSET('Hygiene Data'!$H$6,0,10*ROW('Hygiene Data'!H177)),NA())</f>
        <v>#N/A</v>
      </c>
      <c r="BP183" s="206" t="e">
        <f ca="1">+IF(AND(ISNUMBER(OFFSET('Hygiene Data'!$H$8,0,10*ROW('Hygiene Data'!H177))),'Data Summary'!EE183="Yes"),OFFSET('Hygiene Data'!$H$8,0,10*ROW('Hygiene Data'!H177)),NA())</f>
        <v>#N/A</v>
      </c>
      <c r="BQ183" s="206" t="e">
        <f ca="1">+IF(AND(ISNUMBER(OFFSET('Hygiene Data'!$H$10,0,10*ROW('Hygiene Data'!H177))),'Data Summary'!EF183="Yes"),OFFSET('Hygiene Data'!$H$10,0,10*ROW('Hygiene Data'!H177)),NA())</f>
        <v>#N/A</v>
      </c>
    </row>
    <row r="184" spans="1:69" x14ac:dyDescent="0.25">
      <c r="A184" s="59" t="e">
        <f ca="1">+IF(OFFSET('Water Data'!$B$1,0,10*ROW('Water Data'!B178))="",NA(),OFFSET('Water Data'!$B$1,0,10*ROW('Water Data'!B178)))</f>
        <v>#N/A</v>
      </c>
      <c r="B184" s="59" t="e">
        <f ca="1">+IF(OFFSET('Water Data'!$A$3,0,10*ROW('Water Data'!A181))="",NA(),OFFSET('Water Data'!$A$3,0,10*ROW('Water Data'!A181)))</f>
        <v>#N/A</v>
      </c>
      <c r="C184" s="59" t="e">
        <f ca="1">+IF(OFFSET('Water Data'!$C$3,0,10*ROW('Water Data'!C181))="",NA(),OFFSET('Water Data'!$C$3,0,10*ROW('Water Data'!C181)))</f>
        <v>#N/A</v>
      </c>
      <c r="D184" s="433" t="e">
        <f ca="1">+IF(AND(ISNUMBER(OFFSET('Water Data'!$C$5,0,10*ROW('Water Data'!C178))),'Data Summary'!BS184="Yes"),100-OFFSET('Water Data'!$C$5,0,10*ROW('Water Data'!C178)),NA())</f>
        <v>#N/A</v>
      </c>
      <c r="E184" s="433" t="e">
        <f ca="1">+IF(AND(ISNUMBER(OFFSET('Water Data'!$C$7,0,10*ROW('Water Data'!C178))),'Data Summary'!BT184="Yes"),OFFSET('Water Data'!$C$7,0,10*ROW('Water Data'!C178)),NA())</f>
        <v>#N/A</v>
      </c>
      <c r="F184" s="433" t="e">
        <f ca="1">+IF(AND(ISNUMBER(OFFSET('Water Data'!$C$10,0,10*ROW('Water Data'!C178))),'Data Summary'!BU184="Yes"),OFFSET('Water Data'!$C$10,0,10*ROW('Water Data'!C178)),NA())</f>
        <v>#N/A</v>
      </c>
      <c r="G184" s="433" t="e">
        <f ca="1">+IF(AND(ISNUMBER(OFFSET('Water Data'!$D$5,0,10*ROW('Water Data'!D178))),'Data Summary'!BV184="Yes"),100-OFFSET('Water Data'!$D$5,0,10*ROW('Water Data'!D178)),NA())</f>
        <v>#N/A</v>
      </c>
      <c r="H184" s="433" t="e">
        <f ca="1">+IF(AND(ISNUMBER(OFFSET('Water Data'!$D$7,0,10*ROW('Water Data'!D178))),'Data Summary'!BW184="Yes"),OFFSET('Water Data'!$D$7,0,10*ROW('Water Data'!D178)),NA())</f>
        <v>#N/A</v>
      </c>
      <c r="I184" s="433" t="e">
        <f ca="1">+IF(AND(ISNUMBER(OFFSET('Water Data'!$D$10,0,10*ROW('Water Data'!D178))),'Data Summary'!BX184="Yes"),OFFSET('Water Data'!$D$10,0,10*ROW('Water Data'!D178)),NA())</f>
        <v>#N/A</v>
      </c>
      <c r="J184" s="433" t="e">
        <f ca="1">+IF(AND(ISNUMBER(OFFSET('Water Data'!$E$5,0,10*ROW('Water Data'!E178))),'Data Summary'!BY184="Yes"),100-OFFSET('Water Data'!$E$5,0,10*ROW('Water Data'!E178)),NA())</f>
        <v>#N/A</v>
      </c>
      <c r="K184" s="433" t="e">
        <f ca="1">+IF(AND(ISNUMBER(OFFSET('Water Data'!$E$7,0,10*ROW('Water Data'!E178))),'Data Summary'!BZ184="Yes"),OFFSET('Water Data'!$E$7,0,10*ROW('Water Data'!E178)),NA())</f>
        <v>#N/A</v>
      </c>
      <c r="L184" s="433" t="e">
        <f ca="1">+IF(AND(ISNUMBER(OFFSET('Water Data'!$E$10,0,10*ROW('Water Data'!E178))),'Data Summary'!CA184="Yes"),OFFSET('Water Data'!$E$10,0,10*ROW('Water Data'!E178)),NA())</f>
        <v>#N/A</v>
      </c>
      <c r="M184" s="433" t="e">
        <f ca="1">+IF(AND(ISNUMBER(OFFSET('Water Data'!$F$5,0,10*ROW('Water Data'!F178))),'Data Summary'!CB184="Yes"),100-OFFSET('Water Data'!$F$5,0,10*ROW('Water Data'!F178)),NA())</f>
        <v>#N/A</v>
      </c>
      <c r="N184" s="433" t="e">
        <f ca="1">+IF(AND(ISNUMBER(OFFSET('Water Data'!$F$7,0,10*ROW('Water Data'!F178))),'Data Summary'!CC184="Yes"),OFFSET('Water Data'!$F$7,0,10*ROW('Water Data'!F178)),NA())</f>
        <v>#N/A</v>
      </c>
      <c r="O184" s="433" t="e">
        <f ca="1">+IF(AND(ISNUMBER(OFFSET('Water Data'!$F$10,0,10*ROW('Water Data'!F178))),'Data Summary'!CD184="Yes"),OFFSET('Water Data'!$F$10,0,10*ROW('Water Data'!F178)),NA())</f>
        <v>#N/A</v>
      </c>
      <c r="P184" s="433" t="e">
        <f ca="1">+IF(AND(ISNUMBER(OFFSET('Water Data'!$G$5,0,10*ROW('Water Data'!G178))),'Data Summary'!CE184="Yes"),100-OFFSET('Water Data'!$G$5,0,10*ROW('Water Data'!G178)),NA())</f>
        <v>#N/A</v>
      </c>
      <c r="Q184" s="433" t="e">
        <f ca="1">+IF(AND(ISNUMBER(OFFSET('Water Data'!$G$7,0,10*ROW('Water Data'!G178))),'Data Summary'!CF184="Yes"),OFFSET('Water Data'!$G$7,0,10*ROW('Water Data'!G178)),NA())</f>
        <v>#N/A</v>
      </c>
      <c r="R184" s="433" t="e">
        <f ca="1">+IF(AND(ISNUMBER(OFFSET('Water Data'!$G$10,0,10*ROW('Water Data'!G178))),'Data Summary'!CG184="Yes"),OFFSET('Water Data'!$G$10,0,10*ROW('Water Data'!G178)),NA())</f>
        <v>#N/A</v>
      </c>
      <c r="S184" s="433" t="e">
        <f ca="1">+IF(AND(ISNUMBER(OFFSET('Water Data'!$H$5,0,10*ROW('Water Data'!H178))),'Data Summary'!CH184="Yes"),100-OFFSET('Water Data'!$H$5,0,10*ROW('Water Data'!H178)),NA())</f>
        <v>#N/A</v>
      </c>
      <c r="T184" s="433" t="e">
        <f ca="1">+IF(AND(ISNUMBER(OFFSET('Water Data'!$H$7,0,10*ROW('Water Data'!H178))),'Data Summary'!CI184="Yes"),OFFSET('Water Data'!$H$7,0,10*ROW('Water Data'!H178)),NA())</f>
        <v>#N/A</v>
      </c>
      <c r="U184" s="433" t="e">
        <f ca="1">+IF(AND(ISNUMBER(OFFSET('Water Data'!$H$10,0,10*ROW('Water Data'!H178))),'Data Summary'!CJ184="Yes"),OFFSET('Water Data'!$H$10,0,10*ROW('Water Data'!H178)),NA())</f>
        <v>#N/A</v>
      </c>
      <c r="V184" s="205" t="e">
        <f ca="1">+IF(AND(ISNUMBER(OFFSET('Sanitation Data'!$C$5,0,10*ROW('Sanitation Data'!C178))),'Data Summary'!CK184="Yes"),100-OFFSET('Sanitation Data'!$C$5,0,10*ROW('Sanitation Data'!C178)),NA())</f>
        <v>#N/A</v>
      </c>
      <c r="W184" s="205" t="e">
        <f ca="1">+IF(AND(ISNUMBER(OFFSET('Sanitation Data'!$C$7,0,10*ROW('Sanitation Data'!C178))),'Data Summary'!CL184="Yes"),OFFSET('Sanitation Data'!$C$7,0,10*ROW('Sanitation Data'!C178)),NA())</f>
        <v>#N/A</v>
      </c>
      <c r="X184" s="205" t="e">
        <f ca="1">+IF(AND(ISNUMBER(OFFSET('Sanitation Data'!$C$11,0,10*ROW('Sanitation Data'!C178))),'Data Summary'!CM184="Yes"),OFFSET('Sanitation Data'!$C$11,0,10*ROW('Sanitation Data'!C178)),NA())</f>
        <v>#N/A</v>
      </c>
      <c r="Y184" s="205" t="e">
        <f ca="1">+IF(AND(ISNUMBER(OFFSET('Sanitation Data'!$C$12,0,10*ROW('Sanitation Data'!C178))),'Data Summary'!CN184="Yes"),OFFSET('Sanitation Data'!$C$12,0,10*ROW('Sanitation Data'!C178)),NA())</f>
        <v>#N/A</v>
      </c>
      <c r="Z184" s="205" t="e">
        <f ca="1">+IF(AND(ISNUMBER(OFFSET('Sanitation Data'!$C$13,0,10*ROW('Sanitation Data'!C178))),'Data Summary'!CO184="Yes"),OFFSET('Sanitation Data'!$C$13,0,10*ROW('Sanitation Data'!C178)),NA())</f>
        <v>#N/A</v>
      </c>
      <c r="AA184" s="205" t="e">
        <f ca="1">+IF(AND(ISNUMBER(OFFSET('Sanitation Data'!$D$5,0,10*ROW('Sanitation Data'!D178))),'Data Summary'!CP184="Yes"),100-OFFSET('Sanitation Data'!$D$5,0,10*ROW('Sanitation Data'!D178)),NA())</f>
        <v>#N/A</v>
      </c>
      <c r="AB184" s="205" t="e">
        <f ca="1">+IF(AND(ISNUMBER(OFFSET('Sanitation Data'!$D$7,0,10*ROW('Sanitation Data'!D178))),'Data Summary'!CQ184="Yes"),OFFSET('Sanitation Data'!$D$7,0,10*ROW('Sanitation Data'!D178)),NA())</f>
        <v>#N/A</v>
      </c>
      <c r="AC184" s="205" t="e">
        <f ca="1">+IF(AND(ISNUMBER(OFFSET('Sanitation Data'!$D$11,0,10*ROW('Sanitation Data'!D178))),'Data Summary'!CR184="Yes"),OFFSET('Sanitation Data'!$D$11,0,10*ROW('Sanitation Data'!D178)),NA())</f>
        <v>#N/A</v>
      </c>
      <c r="AD184" s="205" t="e">
        <f ca="1">+IF(AND(ISNUMBER(OFFSET('Sanitation Data'!$D$12,0,10*ROW('Sanitation Data'!D178))),'Data Summary'!CS184="Yes"),OFFSET('Sanitation Data'!$D$12,0,10*ROW('Sanitation Data'!D178)),NA())</f>
        <v>#N/A</v>
      </c>
      <c r="AE184" s="205" t="e">
        <f ca="1">+IF(AND(ISNUMBER(OFFSET('Sanitation Data'!$D$13,0,10*ROW('Sanitation Data'!D178))),'Data Summary'!CT184="Yes"),OFFSET('Sanitation Data'!$D$13,0,10*ROW('Sanitation Data'!D178)),NA())</f>
        <v>#N/A</v>
      </c>
      <c r="AF184" s="205" t="e">
        <f ca="1">+IF(AND(ISNUMBER(OFFSET('Sanitation Data'!$E$5,0,10*ROW('Sanitation Data'!E178))),'Data Summary'!CU184="Yes"),100-OFFSET('Sanitation Data'!$E$5,0,10*ROW('Sanitation Data'!E178)),NA())</f>
        <v>#N/A</v>
      </c>
      <c r="AG184" s="205" t="e">
        <f ca="1">+IF(AND(ISNUMBER(OFFSET('Sanitation Data'!$E$7,0,10*ROW('Sanitation Data'!E178))),'Data Summary'!CV184="Yes"),OFFSET('Sanitation Data'!$E$7,0,10*ROW('Sanitation Data'!E178)),NA())</f>
        <v>#N/A</v>
      </c>
      <c r="AH184" s="205" t="e">
        <f ca="1">+IF(AND(ISNUMBER(OFFSET('Sanitation Data'!$E$11,0,10*ROW('Sanitation Data'!E178))),'Data Summary'!CW184="Yes"),OFFSET('Sanitation Data'!$E$11,0,10*ROW('Sanitation Data'!E178)),NA())</f>
        <v>#N/A</v>
      </c>
      <c r="AI184" s="205" t="e">
        <f ca="1">+IF(AND(ISNUMBER(OFFSET('Sanitation Data'!$E$12,0,10*ROW('Sanitation Data'!E178))),'Data Summary'!CX184="Yes"),OFFSET('Sanitation Data'!$E$12,0,10*ROW('Sanitation Data'!E178)),NA())</f>
        <v>#N/A</v>
      </c>
      <c r="AJ184" s="205" t="e">
        <f ca="1">+IF(AND(ISNUMBER(OFFSET('Sanitation Data'!$E$13,0,10*ROW('Sanitation Data'!E178))),'Data Summary'!CY184="Yes"),OFFSET('Sanitation Data'!$E$13,0,10*ROW('Sanitation Data'!E178)),NA())</f>
        <v>#N/A</v>
      </c>
      <c r="AK184" s="205" t="e">
        <f ca="1">+IF(AND(ISNUMBER(OFFSET('Sanitation Data'!$F$5,0,10*ROW('Sanitation Data'!F178))),'Data Summary'!CZ184="Yes"),100-OFFSET('Sanitation Data'!$F$5,0,10*ROW('Sanitation Data'!F178)),NA())</f>
        <v>#N/A</v>
      </c>
      <c r="AL184" s="205" t="e">
        <f ca="1">+IF(AND(ISNUMBER(OFFSET('Sanitation Data'!$F$7,0,10*ROW('Sanitation Data'!F178))),'Data Summary'!DA184="Yes"),OFFSET('Sanitation Data'!$F$7,0,10*ROW('Sanitation Data'!F178)),NA())</f>
        <v>#N/A</v>
      </c>
      <c r="AM184" s="205" t="e">
        <f ca="1">+IF(AND(ISNUMBER(OFFSET('Sanitation Data'!$F$11,0,10*ROW('Sanitation Data'!F178))),'Data Summary'!DB184="Yes"),OFFSET('Sanitation Data'!$F$11,0,10*ROW('Sanitation Data'!F178)),NA())</f>
        <v>#N/A</v>
      </c>
      <c r="AN184" s="205" t="e">
        <f ca="1">+IF(AND(ISNUMBER(OFFSET('Sanitation Data'!$F$12,0,10*ROW('Sanitation Data'!F178))),'Data Summary'!DC184="Yes"),OFFSET('Sanitation Data'!$F$12,0,10*ROW('Sanitation Data'!F178)),NA())</f>
        <v>#N/A</v>
      </c>
      <c r="AO184" s="205" t="e">
        <f ca="1">+IF(AND(ISNUMBER(OFFSET('Sanitation Data'!$F$13,0,10*ROW('Sanitation Data'!F178))),'Data Summary'!DD184="Yes"),OFFSET('Sanitation Data'!$F$13,0,10*ROW('Sanitation Data'!F178)),NA())</f>
        <v>#N/A</v>
      </c>
      <c r="AP184" s="205" t="e">
        <f ca="1">+IF(AND(ISNUMBER(OFFSET('Sanitation Data'!$G$5,0,10*ROW('Sanitation Data'!G178))),'Data Summary'!DE184="Yes"),100-OFFSET('Sanitation Data'!$G$5,0,10*ROW('Sanitation Data'!G178)),NA())</f>
        <v>#N/A</v>
      </c>
      <c r="AQ184" s="205" t="e">
        <f ca="1">+IF(AND(ISNUMBER(OFFSET('Sanitation Data'!$G$7,0,10*ROW('Sanitation Data'!G178))),'Data Summary'!DF184="Yes"),OFFSET('Sanitation Data'!$G$7,0,10*ROW('Sanitation Data'!G178)),NA())</f>
        <v>#N/A</v>
      </c>
      <c r="AR184" s="205" t="e">
        <f ca="1">+IF(AND(ISNUMBER(OFFSET('Sanitation Data'!$G$11,0,10*ROW('Sanitation Data'!G178))),'Data Summary'!DG184="Yes"),OFFSET('Sanitation Data'!$G$11,0,10*ROW('Sanitation Data'!G178)),NA())</f>
        <v>#N/A</v>
      </c>
      <c r="AS184" s="205" t="e">
        <f ca="1">+IF(AND(ISNUMBER(OFFSET('Sanitation Data'!$G$12,0,10*ROW('Sanitation Data'!G178))),'Data Summary'!DH184="Yes"),OFFSET('Sanitation Data'!$G$12,0,10*ROW('Sanitation Data'!G178)),NA())</f>
        <v>#N/A</v>
      </c>
      <c r="AT184" s="205" t="e">
        <f ca="1">+IF(AND(ISNUMBER(OFFSET('Sanitation Data'!$G$13,0,10*ROW('Sanitation Data'!G178))),'Data Summary'!DI184="Yes"),OFFSET('Sanitation Data'!$G$13,0,10*ROW('Sanitation Data'!G178)),NA())</f>
        <v>#N/A</v>
      </c>
      <c r="AU184" s="205" t="e">
        <f ca="1">+IF(AND(ISNUMBER(OFFSET('Sanitation Data'!$H$5,0,10*ROW('Sanitation Data'!H178))),'Data Summary'!DJ184="Yes"),100-OFFSET('Sanitation Data'!$H$5,0,10*ROW('Sanitation Data'!H178)),NA())</f>
        <v>#N/A</v>
      </c>
      <c r="AV184" s="205" t="e">
        <f ca="1">+IF(AND(ISNUMBER(OFFSET('Sanitation Data'!$H$7,0,10*ROW('Sanitation Data'!H178))),'Data Summary'!DK184="Yes"),OFFSET('Sanitation Data'!$H$7,0,10*ROW('Sanitation Data'!H178)),NA())</f>
        <v>#N/A</v>
      </c>
      <c r="AW184" s="205" t="e">
        <f ca="1">+IF(AND(ISNUMBER(OFFSET('Sanitation Data'!$H$11,0,10*ROW('Sanitation Data'!H178))),'Data Summary'!DL184="Yes"),OFFSET('Sanitation Data'!$H$11,0,10*ROW('Sanitation Data'!H178)),NA())</f>
        <v>#N/A</v>
      </c>
      <c r="AX184" s="205" t="e">
        <f ca="1">+IF(AND(ISNUMBER(OFFSET('Sanitation Data'!$H$12,0,10*ROW('Sanitation Data'!H178))),'Data Summary'!DM184="Yes"),OFFSET('Sanitation Data'!$H$12,0,10*ROW('Sanitation Data'!H178)),NA())</f>
        <v>#N/A</v>
      </c>
      <c r="AY184" s="205" t="e">
        <f ca="1">+IF(AND(ISNUMBER(OFFSET('Sanitation Data'!$H$13,0,10*ROW('Sanitation Data'!H178))),'Data Summary'!DN184="Yes"),OFFSET('Sanitation Data'!$H$13,0,10*ROW('Sanitation Data'!H178)),NA())</f>
        <v>#N/A</v>
      </c>
      <c r="AZ184" s="206" t="e">
        <f ca="1">+IF(AND(ISNUMBER(OFFSET('Hygiene Data'!$C$6,0,10*ROW('Hygiene Data'!C178))),'Data Summary'!DO184="Yes"),OFFSET('Hygiene Data'!$C$6,0,10*ROW('Hygiene Data'!C178)),NA())</f>
        <v>#N/A</v>
      </c>
      <c r="BA184" s="206" t="e">
        <f ca="1">+IF(AND(ISNUMBER(OFFSET('Hygiene Data'!$C$8,0,10*ROW('Hygiene Data'!C178))),'Data Summary'!DP184="Yes"),OFFSET('Hygiene Data'!$C$8,0,10*ROW('Hygiene Data'!C178)),NA())</f>
        <v>#N/A</v>
      </c>
      <c r="BB184" s="206" t="e">
        <f ca="1">+IF(AND(ISNUMBER(OFFSET('Hygiene Data'!$C$10,0,10*ROW('Hygiene Data'!C178))),'Data Summary'!DQ184="Yes"),OFFSET('Hygiene Data'!$C$10,0,10*ROW('Hygiene Data'!C178)),NA())</f>
        <v>#N/A</v>
      </c>
      <c r="BC184" s="206" t="e">
        <f ca="1">+IF(AND(ISNUMBER(OFFSET('Hygiene Data'!$D$6,0,10*ROW('Hygiene Data'!D178))),'Data Summary'!DR184="Yes"),OFFSET('Hygiene Data'!$D$6,0,10*ROW('Hygiene Data'!D178)),NA())</f>
        <v>#N/A</v>
      </c>
      <c r="BD184" s="206" t="e">
        <f ca="1">+IF(AND(ISNUMBER(OFFSET('Hygiene Data'!$D$8,0,10*ROW('Hygiene Data'!D178))),'Data Summary'!DS184="Yes"),OFFSET('Hygiene Data'!$D$8,0,10*ROW('Hygiene Data'!D178)),NA())</f>
        <v>#N/A</v>
      </c>
      <c r="BE184" s="206" t="e">
        <f ca="1">+IF(AND(ISNUMBER(OFFSET('Hygiene Data'!$D$10,0,10*ROW('Hygiene Data'!D178))),'Data Summary'!DT184="Yes"),OFFSET('Hygiene Data'!$D$10,0,10*ROW('Hygiene Data'!D178)),NA())</f>
        <v>#N/A</v>
      </c>
      <c r="BF184" s="206" t="e">
        <f ca="1">+IF(AND(ISNUMBER(OFFSET('Hygiene Data'!$E$6,0,10*ROW('Hygiene Data'!E178))),'Data Summary'!DU184="Yes"),OFFSET('Hygiene Data'!$E$6,0,10*ROW('Hygiene Data'!E178)),NA())</f>
        <v>#N/A</v>
      </c>
      <c r="BG184" s="206" t="e">
        <f ca="1">+IF(AND(ISNUMBER(OFFSET('Hygiene Data'!$E$8,0,10*ROW('Hygiene Data'!E178))),'Data Summary'!DV184="Yes"),OFFSET('Hygiene Data'!$E$8,0,10*ROW('Hygiene Data'!E178)),NA())</f>
        <v>#N/A</v>
      </c>
      <c r="BH184" s="206" t="e">
        <f ca="1">+IF(AND(ISNUMBER(OFFSET('Hygiene Data'!$E$10,0,10*ROW('Hygiene Data'!E178))),'Data Summary'!DW184="Yes"),OFFSET('Hygiene Data'!$E$10,0,10*ROW('Hygiene Data'!E178)),NA())</f>
        <v>#N/A</v>
      </c>
      <c r="BI184" s="206" t="e">
        <f ca="1">+IF(AND(ISNUMBER(OFFSET('Hygiene Data'!$F$6,0,10*ROW('Hygiene Data'!F178))),'Data Summary'!DX184="Yes"),OFFSET('Hygiene Data'!$F$6,0,10*ROW('Hygiene Data'!F178)),NA())</f>
        <v>#N/A</v>
      </c>
      <c r="BJ184" s="206" t="e">
        <f ca="1">+IF(AND(ISNUMBER(OFFSET('Hygiene Data'!$F$8,0,10*ROW('Hygiene Data'!F178))),'Data Summary'!DY184="Yes"),OFFSET('Hygiene Data'!$F$8,0,10*ROW('Hygiene Data'!F178)),NA())</f>
        <v>#N/A</v>
      </c>
      <c r="BK184" s="206" t="e">
        <f ca="1">+IF(AND(ISNUMBER(OFFSET('Hygiene Data'!$F$10,0,10*ROW('Hygiene Data'!F178))),'Data Summary'!DZ184="Yes"),OFFSET('Hygiene Data'!$F$10,0,10*ROW('Hygiene Data'!F178)),NA())</f>
        <v>#N/A</v>
      </c>
      <c r="BL184" s="206" t="e">
        <f ca="1">+IF(AND(ISNUMBER(OFFSET('Hygiene Data'!$G$6,0,10*ROW('Hygiene Data'!G178))),'Data Summary'!EA184="Yes"),OFFSET('Hygiene Data'!$G$6,0,10*ROW('Hygiene Data'!G178)),NA())</f>
        <v>#N/A</v>
      </c>
      <c r="BM184" s="206" t="e">
        <f ca="1">+IF(AND(ISNUMBER(OFFSET('Hygiene Data'!$G$8,0,10*ROW('Hygiene Data'!G178))),'Data Summary'!EB184="Yes"),OFFSET('Hygiene Data'!$G$8,0,10*ROW('Hygiene Data'!G178)),NA())</f>
        <v>#N/A</v>
      </c>
      <c r="BN184" s="206" t="e">
        <f ca="1">+IF(AND(ISNUMBER(OFFSET('Hygiene Data'!$G$10,0,10*ROW('Hygiene Data'!G178))),'Data Summary'!EC184="Yes"),OFFSET('Hygiene Data'!$G$10,0,10*ROW('Hygiene Data'!G178)),NA())</f>
        <v>#N/A</v>
      </c>
      <c r="BO184" s="206" t="e">
        <f ca="1">+IF(AND(ISNUMBER(OFFSET('Hygiene Data'!$H$6,0,10*ROW('Hygiene Data'!H178))),'Data Summary'!ED184="Yes"),OFFSET('Hygiene Data'!$H$6,0,10*ROW('Hygiene Data'!H178)),NA())</f>
        <v>#N/A</v>
      </c>
      <c r="BP184" s="206" t="e">
        <f ca="1">+IF(AND(ISNUMBER(OFFSET('Hygiene Data'!$H$8,0,10*ROW('Hygiene Data'!H178))),'Data Summary'!EE184="Yes"),OFFSET('Hygiene Data'!$H$8,0,10*ROW('Hygiene Data'!H178)),NA())</f>
        <v>#N/A</v>
      </c>
      <c r="BQ184" s="206" t="e">
        <f ca="1">+IF(AND(ISNUMBER(OFFSET('Hygiene Data'!$H$10,0,10*ROW('Hygiene Data'!H178))),'Data Summary'!EF184="Yes"),OFFSET('Hygiene Data'!$H$10,0,10*ROW('Hygiene Data'!H178)),NA())</f>
        <v>#N/A</v>
      </c>
    </row>
    <row r="185" spans="1:69" x14ac:dyDescent="0.25">
      <c r="A185" s="59" t="e">
        <f ca="1">+IF(OFFSET('Water Data'!$B$1,0,10*ROW('Water Data'!B179))="",NA(),OFFSET('Water Data'!$B$1,0,10*ROW('Water Data'!B179)))</f>
        <v>#N/A</v>
      </c>
      <c r="B185" s="59" t="e">
        <f ca="1">+IF(OFFSET('Water Data'!$A$3,0,10*ROW('Water Data'!A182))="",NA(),OFFSET('Water Data'!$A$3,0,10*ROW('Water Data'!A182)))</f>
        <v>#N/A</v>
      </c>
      <c r="C185" s="59" t="e">
        <f ca="1">+IF(OFFSET('Water Data'!$C$3,0,10*ROW('Water Data'!C182))="",NA(),OFFSET('Water Data'!$C$3,0,10*ROW('Water Data'!C182)))</f>
        <v>#N/A</v>
      </c>
      <c r="D185" s="433" t="e">
        <f ca="1">+IF(AND(ISNUMBER(OFFSET('Water Data'!$C$5,0,10*ROW('Water Data'!C179))),'Data Summary'!BS185="Yes"),100-OFFSET('Water Data'!$C$5,0,10*ROW('Water Data'!C179)),NA())</f>
        <v>#N/A</v>
      </c>
      <c r="E185" s="433" t="e">
        <f ca="1">+IF(AND(ISNUMBER(OFFSET('Water Data'!$C$7,0,10*ROW('Water Data'!C179))),'Data Summary'!BT185="Yes"),OFFSET('Water Data'!$C$7,0,10*ROW('Water Data'!C179)),NA())</f>
        <v>#N/A</v>
      </c>
      <c r="F185" s="433" t="e">
        <f ca="1">+IF(AND(ISNUMBER(OFFSET('Water Data'!$C$10,0,10*ROW('Water Data'!C179))),'Data Summary'!BU185="Yes"),OFFSET('Water Data'!$C$10,0,10*ROW('Water Data'!C179)),NA())</f>
        <v>#N/A</v>
      </c>
      <c r="G185" s="433" t="e">
        <f ca="1">+IF(AND(ISNUMBER(OFFSET('Water Data'!$D$5,0,10*ROW('Water Data'!D179))),'Data Summary'!BV185="Yes"),100-OFFSET('Water Data'!$D$5,0,10*ROW('Water Data'!D179)),NA())</f>
        <v>#N/A</v>
      </c>
      <c r="H185" s="433" t="e">
        <f ca="1">+IF(AND(ISNUMBER(OFFSET('Water Data'!$D$7,0,10*ROW('Water Data'!D179))),'Data Summary'!BW185="Yes"),OFFSET('Water Data'!$D$7,0,10*ROW('Water Data'!D179)),NA())</f>
        <v>#N/A</v>
      </c>
      <c r="I185" s="433" t="e">
        <f ca="1">+IF(AND(ISNUMBER(OFFSET('Water Data'!$D$10,0,10*ROW('Water Data'!D179))),'Data Summary'!BX185="Yes"),OFFSET('Water Data'!$D$10,0,10*ROW('Water Data'!D179)),NA())</f>
        <v>#N/A</v>
      </c>
      <c r="J185" s="433" t="e">
        <f ca="1">+IF(AND(ISNUMBER(OFFSET('Water Data'!$E$5,0,10*ROW('Water Data'!E179))),'Data Summary'!BY185="Yes"),100-OFFSET('Water Data'!$E$5,0,10*ROW('Water Data'!E179)),NA())</f>
        <v>#N/A</v>
      </c>
      <c r="K185" s="433" t="e">
        <f ca="1">+IF(AND(ISNUMBER(OFFSET('Water Data'!$E$7,0,10*ROW('Water Data'!E179))),'Data Summary'!BZ185="Yes"),OFFSET('Water Data'!$E$7,0,10*ROW('Water Data'!E179)),NA())</f>
        <v>#N/A</v>
      </c>
      <c r="L185" s="433" t="e">
        <f ca="1">+IF(AND(ISNUMBER(OFFSET('Water Data'!$E$10,0,10*ROW('Water Data'!E179))),'Data Summary'!CA185="Yes"),OFFSET('Water Data'!$E$10,0,10*ROW('Water Data'!E179)),NA())</f>
        <v>#N/A</v>
      </c>
      <c r="M185" s="433" t="e">
        <f ca="1">+IF(AND(ISNUMBER(OFFSET('Water Data'!$F$5,0,10*ROW('Water Data'!F179))),'Data Summary'!CB185="Yes"),100-OFFSET('Water Data'!$F$5,0,10*ROW('Water Data'!F179)),NA())</f>
        <v>#N/A</v>
      </c>
      <c r="N185" s="433" t="e">
        <f ca="1">+IF(AND(ISNUMBER(OFFSET('Water Data'!$F$7,0,10*ROW('Water Data'!F179))),'Data Summary'!CC185="Yes"),OFFSET('Water Data'!$F$7,0,10*ROW('Water Data'!F179)),NA())</f>
        <v>#N/A</v>
      </c>
      <c r="O185" s="433" t="e">
        <f ca="1">+IF(AND(ISNUMBER(OFFSET('Water Data'!$F$10,0,10*ROW('Water Data'!F179))),'Data Summary'!CD185="Yes"),OFFSET('Water Data'!$F$10,0,10*ROW('Water Data'!F179)),NA())</f>
        <v>#N/A</v>
      </c>
      <c r="P185" s="433" t="e">
        <f ca="1">+IF(AND(ISNUMBER(OFFSET('Water Data'!$G$5,0,10*ROW('Water Data'!G179))),'Data Summary'!CE185="Yes"),100-OFFSET('Water Data'!$G$5,0,10*ROW('Water Data'!G179)),NA())</f>
        <v>#N/A</v>
      </c>
      <c r="Q185" s="433" t="e">
        <f ca="1">+IF(AND(ISNUMBER(OFFSET('Water Data'!$G$7,0,10*ROW('Water Data'!G179))),'Data Summary'!CF185="Yes"),OFFSET('Water Data'!$G$7,0,10*ROW('Water Data'!G179)),NA())</f>
        <v>#N/A</v>
      </c>
      <c r="R185" s="433" t="e">
        <f ca="1">+IF(AND(ISNUMBER(OFFSET('Water Data'!$G$10,0,10*ROW('Water Data'!G179))),'Data Summary'!CG185="Yes"),OFFSET('Water Data'!$G$10,0,10*ROW('Water Data'!G179)),NA())</f>
        <v>#N/A</v>
      </c>
      <c r="S185" s="433" t="e">
        <f ca="1">+IF(AND(ISNUMBER(OFFSET('Water Data'!$H$5,0,10*ROW('Water Data'!H179))),'Data Summary'!CH185="Yes"),100-OFFSET('Water Data'!$H$5,0,10*ROW('Water Data'!H179)),NA())</f>
        <v>#N/A</v>
      </c>
      <c r="T185" s="433" t="e">
        <f ca="1">+IF(AND(ISNUMBER(OFFSET('Water Data'!$H$7,0,10*ROW('Water Data'!H179))),'Data Summary'!CI185="Yes"),OFFSET('Water Data'!$H$7,0,10*ROW('Water Data'!H179)),NA())</f>
        <v>#N/A</v>
      </c>
      <c r="U185" s="433" t="e">
        <f ca="1">+IF(AND(ISNUMBER(OFFSET('Water Data'!$H$10,0,10*ROW('Water Data'!H179))),'Data Summary'!CJ185="Yes"),OFFSET('Water Data'!$H$10,0,10*ROW('Water Data'!H179)),NA())</f>
        <v>#N/A</v>
      </c>
      <c r="V185" s="205" t="e">
        <f ca="1">+IF(AND(ISNUMBER(OFFSET('Sanitation Data'!$C$5,0,10*ROW('Sanitation Data'!C179))),'Data Summary'!CK185="Yes"),100-OFFSET('Sanitation Data'!$C$5,0,10*ROW('Sanitation Data'!C179)),NA())</f>
        <v>#N/A</v>
      </c>
      <c r="W185" s="205" t="e">
        <f ca="1">+IF(AND(ISNUMBER(OFFSET('Sanitation Data'!$C$7,0,10*ROW('Sanitation Data'!C179))),'Data Summary'!CL185="Yes"),OFFSET('Sanitation Data'!$C$7,0,10*ROW('Sanitation Data'!C179)),NA())</f>
        <v>#N/A</v>
      </c>
      <c r="X185" s="205" t="e">
        <f ca="1">+IF(AND(ISNUMBER(OFFSET('Sanitation Data'!$C$11,0,10*ROW('Sanitation Data'!C179))),'Data Summary'!CM185="Yes"),OFFSET('Sanitation Data'!$C$11,0,10*ROW('Sanitation Data'!C179)),NA())</f>
        <v>#N/A</v>
      </c>
      <c r="Y185" s="205" t="e">
        <f ca="1">+IF(AND(ISNUMBER(OFFSET('Sanitation Data'!$C$12,0,10*ROW('Sanitation Data'!C179))),'Data Summary'!CN185="Yes"),OFFSET('Sanitation Data'!$C$12,0,10*ROW('Sanitation Data'!C179)),NA())</f>
        <v>#N/A</v>
      </c>
      <c r="Z185" s="205" t="e">
        <f ca="1">+IF(AND(ISNUMBER(OFFSET('Sanitation Data'!$C$13,0,10*ROW('Sanitation Data'!C179))),'Data Summary'!CO185="Yes"),OFFSET('Sanitation Data'!$C$13,0,10*ROW('Sanitation Data'!C179)),NA())</f>
        <v>#N/A</v>
      </c>
      <c r="AA185" s="205" t="e">
        <f ca="1">+IF(AND(ISNUMBER(OFFSET('Sanitation Data'!$D$5,0,10*ROW('Sanitation Data'!D179))),'Data Summary'!CP185="Yes"),100-OFFSET('Sanitation Data'!$D$5,0,10*ROW('Sanitation Data'!D179)),NA())</f>
        <v>#N/A</v>
      </c>
      <c r="AB185" s="205" t="e">
        <f ca="1">+IF(AND(ISNUMBER(OFFSET('Sanitation Data'!$D$7,0,10*ROW('Sanitation Data'!D179))),'Data Summary'!CQ185="Yes"),OFFSET('Sanitation Data'!$D$7,0,10*ROW('Sanitation Data'!D179)),NA())</f>
        <v>#N/A</v>
      </c>
      <c r="AC185" s="205" t="e">
        <f ca="1">+IF(AND(ISNUMBER(OFFSET('Sanitation Data'!$D$11,0,10*ROW('Sanitation Data'!D179))),'Data Summary'!CR185="Yes"),OFFSET('Sanitation Data'!$D$11,0,10*ROW('Sanitation Data'!D179)),NA())</f>
        <v>#N/A</v>
      </c>
      <c r="AD185" s="205" t="e">
        <f ca="1">+IF(AND(ISNUMBER(OFFSET('Sanitation Data'!$D$12,0,10*ROW('Sanitation Data'!D179))),'Data Summary'!CS185="Yes"),OFFSET('Sanitation Data'!$D$12,0,10*ROW('Sanitation Data'!D179)),NA())</f>
        <v>#N/A</v>
      </c>
      <c r="AE185" s="205" t="e">
        <f ca="1">+IF(AND(ISNUMBER(OFFSET('Sanitation Data'!$D$13,0,10*ROW('Sanitation Data'!D179))),'Data Summary'!CT185="Yes"),OFFSET('Sanitation Data'!$D$13,0,10*ROW('Sanitation Data'!D179)),NA())</f>
        <v>#N/A</v>
      </c>
      <c r="AF185" s="205" t="e">
        <f ca="1">+IF(AND(ISNUMBER(OFFSET('Sanitation Data'!$E$5,0,10*ROW('Sanitation Data'!E179))),'Data Summary'!CU185="Yes"),100-OFFSET('Sanitation Data'!$E$5,0,10*ROW('Sanitation Data'!E179)),NA())</f>
        <v>#N/A</v>
      </c>
      <c r="AG185" s="205" t="e">
        <f ca="1">+IF(AND(ISNUMBER(OFFSET('Sanitation Data'!$E$7,0,10*ROW('Sanitation Data'!E179))),'Data Summary'!CV185="Yes"),OFFSET('Sanitation Data'!$E$7,0,10*ROW('Sanitation Data'!E179)),NA())</f>
        <v>#N/A</v>
      </c>
      <c r="AH185" s="205" t="e">
        <f ca="1">+IF(AND(ISNUMBER(OFFSET('Sanitation Data'!$E$11,0,10*ROW('Sanitation Data'!E179))),'Data Summary'!CW185="Yes"),OFFSET('Sanitation Data'!$E$11,0,10*ROW('Sanitation Data'!E179)),NA())</f>
        <v>#N/A</v>
      </c>
      <c r="AI185" s="205" t="e">
        <f ca="1">+IF(AND(ISNUMBER(OFFSET('Sanitation Data'!$E$12,0,10*ROW('Sanitation Data'!E179))),'Data Summary'!CX185="Yes"),OFFSET('Sanitation Data'!$E$12,0,10*ROW('Sanitation Data'!E179)),NA())</f>
        <v>#N/A</v>
      </c>
      <c r="AJ185" s="205" t="e">
        <f ca="1">+IF(AND(ISNUMBER(OFFSET('Sanitation Data'!$E$13,0,10*ROW('Sanitation Data'!E179))),'Data Summary'!CY185="Yes"),OFFSET('Sanitation Data'!$E$13,0,10*ROW('Sanitation Data'!E179)),NA())</f>
        <v>#N/A</v>
      </c>
      <c r="AK185" s="205" t="e">
        <f ca="1">+IF(AND(ISNUMBER(OFFSET('Sanitation Data'!$F$5,0,10*ROW('Sanitation Data'!F179))),'Data Summary'!CZ185="Yes"),100-OFFSET('Sanitation Data'!$F$5,0,10*ROW('Sanitation Data'!F179)),NA())</f>
        <v>#N/A</v>
      </c>
      <c r="AL185" s="205" t="e">
        <f ca="1">+IF(AND(ISNUMBER(OFFSET('Sanitation Data'!$F$7,0,10*ROW('Sanitation Data'!F179))),'Data Summary'!DA185="Yes"),OFFSET('Sanitation Data'!$F$7,0,10*ROW('Sanitation Data'!F179)),NA())</f>
        <v>#N/A</v>
      </c>
      <c r="AM185" s="205" t="e">
        <f ca="1">+IF(AND(ISNUMBER(OFFSET('Sanitation Data'!$F$11,0,10*ROW('Sanitation Data'!F179))),'Data Summary'!DB185="Yes"),OFFSET('Sanitation Data'!$F$11,0,10*ROW('Sanitation Data'!F179)),NA())</f>
        <v>#N/A</v>
      </c>
      <c r="AN185" s="205" t="e">
        <f ca="1">+IF(AND(ISNUMBER(OFFSET('Sanitation Data'!$F$12,0,10*ROW('Sanitation Data'!F179))),'Data Summary'!DC185="Yes"),OFFSET('Sanitation Data'!$F$12,0,10*ROW('Sanitation Data'!F179)),NA())</f>
        <v>#N/A</v>
      </c>
      <c r="AO185" s="205" t="e">
        <f ca="1">+IF(AND(ISNUMBER(OFFSET('Sanitation Data'!$F$13,0,10*ROW('Sanitation Data'!F179))),'Data Summary'!DD185="Yes"),OFFSET('Sanitation Data'!$F$13,0,10*ROW('Sanitation Data'!F179)),NA())</f>
        <v>#N/A</v>
      </c>
      <c r="AP185" s="205" t="e">
        <f ca="1">+IF(AND(ISNUMBER(OFFSET('Sanitation Data'!$G$5,0,10*ROW('Sanitation Data'!G179))),'Data Summary'!DE185="Yes"),100-OFFSET('Sanitation Data'!$G$5,0,10*ROW('Sanitation Data'!G179)),NA())</f>
        <v>#N/A</v>
      </c>
      <c r="AQ185" s="205" t="e">
        <f ca="1">+IF(AND(ISNUMBER(OFFSET('Sanitation Data'!$G$7,0,10*ROW('Sanitation Data'!G179))),'Data Summary'!DF185="Yes"),OFFSET('Sanitation Data'!$G$7,0,10*ROW('Sanitation Data'!G179)),NA())</f>
        <v>#N/A</v>
      </c>
      <c r="AR185" s="205" t="e">
        <f ca="1">+IF(AND(ISNUMBER(OFFSET('Sanitation Data'!$G$11,0,10*ROW('Sanitation Data'!G179))),'Data Summary'!DG185="Yes"),OFFSET('Sanitation Data'!$G$11,0,10*ROW('Sanitation Data'!G179)),NA())</f>
        <v>#N/A</v>
      </c>
      <c r="AS185" s="205" t="e">
        <f ca="1">+IF(AND(ISNUMBER(OFFSET('Sanitation Data'!$G$12,0,10*ROW('Sanitation Data'!G179))),'Data Summary'!DH185="Yes"),OFFSET('Sanitation Data'!$G$12,0,10*ROW('Sanitation Data'!G179)),NA())</f>
        <v>#N/A</v>
      </c>
      <c r="AT185" s="205" t="e">
        <f ca="1">+IF(AND(ISNUMBER(OFFSET('Sanitation Data'!$G$13,0,10*ROW('Sanitation Data'!G179))),'Data Summary'!DI185="Yes"),OFFSET('Sanitation Data'!$G$13,0,10*ROW('Sanitation Data'!G179)),NA())</f>
        <v>#N/A</v>
      </c>
      <c r="AU185" s="205" t="e">
        <f ca="1">+IF(AND(ISNUMBER(OFFSET('Sanitation Data'!$H$5,0,10*ROW('Sanitation Data'!H179))),'Data Summary'!DJ185="Yes"),100-OFFSET('Sanitation Data'!$H$5,0,10*ROW('Sanitation Data'!H179)),NA())</f>
        <v>#N/A</v>
      </c>
      <c r="AV185" s="205" t="e">
        <f ca="1">+IF(AND(ISNUMBER(OFFSET('Sanitation Data'!$H$7,0,10*ROW('Sanitation Data'!H179))),'Data Summary'!DK185="Yes"),OFFSET('Sanitation Data'!$H$7,0,10*ROW('Sanitation Data'!H179)),NA())</f>
        <v>#N/A</v>
      </c>
      <c r="AW185" s="205" t="e">
        <f ca="1">+IF(AND(ISNUMBER(OFFSET('Sanitation Data'!$H$11,0,10*ROW('Sanitation Data'!H179))),'Data Summary'!DL185="Yes"),OFFSET('Sanitation Data'!$H$11,0,10*ROW('Sanitation Data'!H179)),NA())</f>
        <v>#N/A</v>
      </c>
      <c r="AX185" s="205" t="e">
        <f ca="1">+IF(AND(ISNUMBER(OFFSET('Sanitation Data'!$H$12,0,10*ROW('Sanitation Data'!H179))),'Data Summary'!DM185="Yes"),OFFSET('Sanitation Data'!$H$12,0,10*ROW('Sanitation Data'!H179)),NA())</f>
        <v>#N/A</v>
      </c>
      <c r="AY185" s="205" t="e">
        <f ca="1">+IF(AND(ISNUMBER(OFFSET('Sanitation Data'!$H$13,0,10*ROW('Sanitation Data'!H179))),'Data Summary'!DN185="Yes"),OFFSET('Sanitation Data'!$H$13,0,10*ROW('Sanitation Data'!H179)),NA())</f>
        <v>#N/A</v>
      </c>
      <c r="AZ185" s="206" t="e">
        <f ca="1">+IF(AND(ISNUMBER(OFFSET('Hygiene Data'!$C$6,0,10*ROW('Hygiene Data'!C179))),'Data Summary'!DO185="Yes"),OFFSET('Hygiene Data'!$C$6,0,10*ROW('Hygiene Data'!C179)),NA())</f>
        <v>#N/A</v>
      </c>
      <c r="BA185" s="206" t="e">
        <f ca="1">+IF(AND(ISNUMBER(OFFSET('Hygiene Data'!$C$8,0,10*ROW('Hygiene Data'!C179))),'Data Summary'!DP185="Yes"),OFFSET('Hygiene Data'!$C$8,0,10*ROW('Hygiene Data'!C179)),NA())</f>
        <v>#N/A</v>
      </c>
      <c r="BB185" s="206" t="e">
        <f ca="1">+IF(AND(ISNUMBER(OFFSET('Hygiene Data'!$C$10,0,10*ROW('Hygiene Data'!C179))),'Data Summary'!DQ185="Yes"),OFFSET('Hygiene Data'!$C$10,0,10*ROW('Hygiene Data'!C179)),NA())</f>
        <v>#N/A</v>
      </c>
      <c r="BC185" s="206" t="e">
        <f ca="1">+IF(AND(ISNUMBER(OFFSET('Hygiene Data'!$D$6,0,10*ROW('Hygiene Data'!D179))),'Data Summary'!DR185="Yes"),OFFSET('Hygiene Data'!$D$6,0,10*ROW('Hygiene Data'!D179)),NA())</f>
        <v>#N/A</v>
      </c>
      <c r="BD185" s="206" t="e">
        <f ca="1">+IF(AND(ISNUMBER(OFFSET('Hygiene Data'!$D$8,0,10*ROW('Hygiene Data'!D179))),'Data Summary'!DS185="Yes"),OFFSET('Hygiene Data'!$D$8,0,10*ROW('Hygiene Data'!D179)),NA())</f>
        <v>#N/A</v>
      </c>
      <c r="BE185" s="206" t="e">
        <f ca="1">+IF(AND(ISNUMBER(OFFSET('Hygiene Data'!$D$10,0,10*ROW('Hygiene Data'!D179))),'Data Summary'!DT185="Yes"),OFFSET('Hygiene Data'!$D$10,0,10*ROW('Hygiene Data'!D179)),NA())</f>
        <v>#N/A</v>
      </c>
      <c r="BF185" s="206" t="e">
        <f ca="1">+IF(AND(ISNUMBER(OFFSET('Hygiene Data'!$E$6,0,10*ROW('Hygiene Data'!E179))),'Data Summary'!DU185="Yes"),OFFSET('Hygiene Data'!$E$6,0,10*ROW('Hygiene Data'!E179)),NA())</f>
        <v>#N/A</v>
      </c>
      <c r="BG185" s="206" t="e">
        <f ca="1">+IF(AND(ISNUMBER(OFFSET('Hygiene Data'!$E$8,0,10*ROW('Hygiene Data'!E179))),'Data Summary'!DV185="Yes"),OFFSET('Hygiene Data'!$E$8,0,10*ROW('Hygiene Data'!E179)),NA())</f>
        <v>#N/A</v>
      </c>
      <c r="BH185" s="206" t="e">
        <f ca="1">+IF(AND(ISNUMBER(OFFSET('Hygiene Data'!$E$10,0,10*ROW('Hygiene Data'!E179))),'Data Summary'!DW185="Yes"),OFFSET('Hygiene Data'!$E$10,0,10*ROW('Hygiene Data'!E179)),NA())</f>
        <v>#N/A</v>
      </c>
      <c r="BI185" s="206" t="e">
        <f ca="1">+IF(AND(ISNUMBER(OFFSET('Hygiene Data'!$F$6,0,10*ROW('Hygiene Data'!F179))),'Data Summary'!DX185="Yes"),OFFSET('Hygiene Data'!$F$6,0,10*ROW('Hygiene Data'!F179)),NA())</f>
        <v>#N/A</v>
      </c>
      <c r="BJ185" s="206" t="e">
        <f ca="1">+IF(AND(ISNUMBER(OFFSET('Hygiene Data'!$F$8,0,10*ROW('Hygiene Data'!F179))),'Data Summary'!DY185="Yes"),OFFSET('Hygiene Data'!$F$8,0,10*ROW('Hygiene Data'!F179)),NA())</f>
        <v>#N/A</v>
      </c>
      <c r="BK185" s="206" t="e">
        <f ca="1">+IF(AND(ISNUMBER(OFFSET('Hygiene Data'!$F$10,0,10*ROW('Hygiene Data'!F179))),'Data Summary'!DZ185="Yes"),OFFSET('Hygiene Data'!$F$10,0,10*ROW('Hygiene Data'!F179)),NA())</f>
        <v>#N/A</v>
      </c>
      <c r="BL185" s="206" t="e">
        <f ca="1">+IF(AND(ISNUMBER(OFFSET('Hygiene Data'!$G$6,0,10*ROW('Hygiene Data'!G179))),'Data Summary'!EA185="Yes"),OFFSET('Hygiene Data'!$G$6,0,10*ROW('Hygiene Data'!G179)),NA())</f>
        <v>#N/A</v>
      </c>
      <c r="BM185" s="206" t="e">
        <f ca="1">+IF(AND(ISNUMBER(OFFSET('Hygiene Data'!$G$8,0,10*ROW('Hygiene Data'!G179))),'Data Summary'!EB185="Yes"),OFFSET('Hygiene Data'!$G$8,0,10*ROW('Hygiene Data'!G179)),NA())</f>
        <v>#N/A</v>
      </c>
      <c r="BN185" s="206" t="e">
        <f ca="1">+IF(AND(ISNUMBER(OFFSET('Hygiene Data'!$G$10,0,10*ROW('Hygiene Data'!G179))),'Data Summary'!EC185="Yes"),OFFSET('Hygiene Data'!$G$10,0,10*ROW('Hygiene Data'!G179)),NA())</f>
        <v>#N/A</v>
      </c>
      <c r="BO185" s="206" t="e">
        <f ca="1">+IF(AND(ISNUMBER(OFFSET('Hygiene Data'!$H$6,0,10*ROW('Hygiene Data'!H179))),'Data Summary'!ED185="Yes"),OFFSET('Hygiene Data'!$H$6,0,10*ROW('Hygiene Data'!H179)),NA())</f>
        <v>#N/A</v>
      </c>
      <c r="BP185" s="206" t="e">
        <f ca="1">+IF(AND(ISNUMBER(OFFSET('Hygiene Data'!$H$8,0,10*ROW('Hygiene Data'!H179))),'Data Summary'!EE185="Yes"),OFFSET('Hygiene Data'!$H$8,0,10*ROW('Hygiene Data'!H179)),NA())</f>
        <v>#N/A</v>
      </c>
      <c r="BQ185" s="206" t="e">
        <f ca="1">+IF(AND(ISNUMBER(OFFSET('Hygiene Data'!$H$10,0,10*ROW('Hygiene Data'!H179))),'Data Summary'!EF185="Yes"),OFFSET('Hygiene Data'!$H$10,0,10*ROW('Hygiene Data'!H179)),NA())</f>
        <v>#N/A</v>
      </c>
    </row>
    <row r="186" spans="1:69" x14ac:dyDescent="0.25">
      <c r="A186" s="59" t="e">
        <f ca="1">+IF(OFFSET('Water Data'!$B$1,0,10*ROW('Water Data'!B180))="",NA(),OFFSET('Water Data'!$B$1,0,10*ROW('Water Data'!B180)))</f>
        <v>#N/A</v>
      </c>
      <c r="B186" s="59" t="e">
        <f ca="1">+IF(OFFSET('Water Data'!$A$3,0,10*ROW('Water Data'!A183))="",NA(),OFFSET('Water Data'!$A$3,0,10*ROW('Water Data'!A183)))</f>
        <v>#N/A</v>
      </c>
      <c r="C186" s="59" t="e">
        <f ca="1">+IF(OFFSET('Water Data'!$C$3,0,10*ROW('Water Data'!C183))="",NA(),OFFSET('Water Data'!$C$3,0,10*ROW('Water Data'!C183)))</f>
        <v>#N/A</v>
      </c>
      <c r="D186" s="433" t="e">
        <f ca="1">+IF(AND(ISNUMBER(OFFSET('Water Data'!$C$5,0,10*ROW('Water Data'!C180))),'Data Summary'!BS186="Yes"),100-OFFSET('Water Data'!$C$5,0,10*ROW('Water Data'!C180)),NA())</f>
        <v>#N/A</v>
      </c>
      <c r="E186" s="433" t="e">
        <f ca="1">+IF(AND(ISNUMBER(OFFSET('Water Data'!$C$7,0,10*ROW('Water Data'!C180))),'Data Summary'!BT186="Yes"),OFFSET('Water Data'!$C$7,0,10*ROW('Water Data'!C180)),NA())</f>
        <v>#N/A</v>
      </c>
      <c r="F186" s="433" t="e">
        <f ca="1">+IF(AND(ISNUMBER(OFFSET('Water Data'!$C$10,0,10*ROW('Water Data'!C180))),'Data Summary'!BU186="Yes"),OFFSET('Water Data'!$C$10,0,10*ROW('Water Data'!C180)),NA())</f>
        <v>#N/A</v>
      </c>
      <c r="G186" s="433" t="e">
        <f ca="1">+IF(AND(ISNUMBER(OFFSET('Water Data'!$D$5,0,10*ROW('Water Data'!D180))),'Data Summary'!BV186="Yes"),100-OFFSET('Water Data'!$D$5,0,10*ROW('Water Data'!D180)),NA())</f>
        <v>#N/A</v>
      </c>
      <c r="H186" s="433" t="e">
        <f ca="1">+IF(AND(ISNUMBER(OFFSET('Water Data'!$D$7,0,10*ROW('Water Data'!D180))),'Data Summary'!BW186="Yes"),OFFSET('Water Data'!$D$7,0,10*ROW('Water Data'!D180)),NA())</f>
        <v>#N/A</v>
      </c>
      <c r="I186" s="433" t="e">
        <f ca="1">+IF(AND(ISNUMBER(OFFSET('Water Data'!$D$10,0,10*ROW('Water Data'!D180))),'Data Summary'!BX186="Yes"),OFFSET('Water Data'!$D$10,0,10*ROW('Water Data'!D180)),NA())</f>
        <v>#N/A</v>
      </c>
      <c r="J186" s="433" t="e">
        <f ca="1">+IF(AND(ISNUMBER(OFFSET('Water Data'!$E$5,0,10*ROW('Water Data'!E180))),'Data Summary'!BY186="Yes"),100-OFFSET('Water Data'!$E$5,0,10*ROW('Water Data'!E180)),NA())</f>
        <v>#N/A</v>
      </c>
      <c r="K186" s="433" t="e">
        <f ca="1">+IF(AND(ISNUMBER(OFFSET('Water Data'!$E$7,0,10*ROW('Water Data'!E180))),'Data Summary'!BZ186="Yes"),OFFSET('Water Data'!$E$7,0,10*ROW('Water Data'!E180)),NA())</f>
        <v>#N/A</v>
      </c>
      <c r="L186" s="433" t="e">
        <f ca="1">+IF(AND(ISNUMBER(OFFSET('Water Data'!$E$10,0,10*ROW('Water Data'!E180))),'Data Summary'!CA186="Yes"),OFFSET('Water Data'!$E$10,0,10*ROW('Water Data'!E180)),NA())</f>
        <v>#N/A</v>
      </c>
      <c r="M186" s="433" t="e">
        <f ca="1">+IF(AND(ISNUMBER(OFFSET('Water Data'!$F$5,0,10*ROW('Water Data'!F180))),'Data Summary'!CB186="Yes"),100-OFFSET('Water Data'!$F$5,0,10*ROW('Water Data'!F180)),NA())</f>
        <v>#N/A</v>
      </c>
      <c r="N186" s="433" t="e">
        <f ca="1">+IF(AND(ISNUMBER(OFFSET('Water Data'!$F$7,0,10*ROW('Water Data'!F180))),'Data Summary'!CC186="Yes"),OFFSET('Water Data'!$F$7,0,10*ROW('Water Data'!F180)),NA())</f>
        <v>#N/A</v>
      </c>
      <c r="O186" s="433" t="e">
        <f ca="1">+IF(AND(ISNUMBER(OFFSET('Water Data'!$F$10,0,10*ROW('Water Data'!F180))),'Data Summary'!CD186="Yes"),OFFSET('Water Data'!$F$10,0,10*ROW('Water Data'!F180)),NA())</f>
        <v>#N/A</v>
      </c>
      <c r="P186" s="433" t="e">
        <f ca="1">+IF(AND(ISNUMBER(OFFSET('Water Data'!$G$5,0,10*ROW('Water Data'!G180))),'Data Summary'!CE186="Yes"),100-OFFSET('Water Data'!$G$5,0,10*ROW('Water Data'!G180)),NA())</f>
        <v>#N/A</v>
      </c>
      <c r="Q186" s="433" t="e">
        <f ca="1">+IF(AND(ISNUMBER(OFFSET('Water Data'!$G$7,0,10*ROW('Water Data'!G180))),'Data Summary'!CF186="Yes"),OFFSET('Water Data'!$G$7,0,10*ROW('Water Data'!G180)),NA())</f>
        <v>#N/A</v>
      </c>
      <c r="R186" s="433" t="e">
        <f ca="1">+IF(AND(ISNUMBER(OFFSET('Water Data'!$G$10,0,10*ROW('Water Data'!G180))),'Data Summary'!CG186="Yes"),OFFSET('Water Data'!$G$10,0,10*ROW('Water Data'!G180)),NA())</f>
        <v>#N/A</v>
      </c>
      <c r="S186" s="433" t="e">
        <f ca="1">+IF(AND(ISNUMBER(OFFSET('Water Data'!$H$5,0,10*ROW('Water Data'!H180))),'Data Summary'!CH186="Yes"),100-OFFSET('Water Data'!$H$5,0,10*ROW('Water Data'!H180)),NA())</f>
        <v>#N/A</v>
      </c>
      <c r="T186" s="433" t="e">
        <f ca="1">+IF(AND(ISNUMBER(OFFSET('Water Data'!$H$7,0,10*ROW('Water Data'!H180))),'Data Summary'!CI186="Yes"),OFFSET('Water Data'!$H$7,0,10*ROW('Water Data'!H180)),NA())</f>
        <v>#N/A</v>
      </c>
      <c r="U186" s="433" t="e">
        <f ca="1">+IF(AND(ISNUMBER(OFFSET('Water Data'!$H$10,0,10*ROW('Water Data'!H180))),'Data Summary'!CJ186="Yes"),OFFSET('Water Data'!$H$10,0,10*ROW('Water Data'!H180)),NA())</f>
        <v>#N/A</v>
      </c>
      <c r="V186" s="205" t="e">
        <f ca="1">+IF(AND(ISNUMBER(OFFSET('Sanitation Data'!$C$5,0,10*ROW('Sanitation Data'!C180))),'Data Summary'!CK186="Yes"),100-OFFSET('Sanitation Data'!$C$5,0,10*ROW('Sanitation Data'!C180)),NA())</f>
        <v>#N/A</v>
      </c>
      <c r="W186" s="205" t="e">
        <f ca="1">+IF(AND(ISNUMBER(OFFSET('Sanitation Data'!$C$7,0,10*ROW('Sanitation Data'!C180))),'Data Summary'!CL186="Yes"),OFFSET('Sanitation Data'!$C$7,0,10*ROW('Sanitation Data'!C180)),NA())</f>
        <v>#N/A</v>
      </c>
      <c r="X186" s="205" t="e">
        <f ca="1">+IF(AND(ISNUMBER(OFFSET('Sanitation Data'!$C$11,0,10*ROW('Sanitation Data'!C180))),'Data Summary'!CM186="Yes"),OFFSET('Sanitation Data'!$C$11,0,10*ROW('Sanitation Data'!C180)),NA())</f>
        <v>#N/A</v>
      </c>
      <c r="Y186" s="205" t="e">
        <f ca="1">+IF(AND(ISNUMBER(OFFSET('Sanitation Data'!$C$12,0,10*ROW('Sanitation Data'!C180))),'Data Summary'!CN186="Yes"),OFFSET('Sanitation Data'!$C$12,0,10*ROW('Sanitation Data'!C180)),NA())</f>
        <v>#N/A</v>
      </c>
      <c r="Z186" s="205" t="e">
        <f ca="1">+IF(AND(ISNUMBER(OFFSET('Sanitation Data'!$C$13,0,10*ROW('Sanitation Data'!C180))),'Data Summary'!CO186="Yes"),OFFSET('Sanitation Data'!$C$13,0,10*ROW('Sanitation Data'!C180)),NA())</f>
        <v>#N/A</v>
      </c>
      <c r="AA186" s="205" t="e">
        <f ca="1">+IF(AND(ISNUMBER(OFFSET('Sanitation Data'!$D$5,0,10*ROW('Sanitation Data'!D180))),'Data Summary'!CP186="Yes"),100-OFFSET('Sanitation Data'!$D$5,0,10*ROW('Sanitation Data'!D180)),NA())</f>
        <v>#N/A</v>
      </c>
      <c r="AB186" s="205" t="e">
        <f ca="1">+IF(AND(ISNUMBER(OFFSET('Sanitation Data'!$D$7,0,10*ROW('Sanitation Data'!D180))),'Data Summary'!CQ186="Yes"),OFFSET('Sanitation Data'!$D$7,0,10*ROW('Sanitation Data'!D180)),NA())</f>
        <v>#N/A</v>
      </c>
      <c r="AC186" s="205" t="e">
        <f ca="1">+IF(AND(ISNUMBER(OFFSET('Sanitation Data'!$D$11,0,10*ROW('Sanitation Data'!D180))),'Data Summary'!CR186="Yes"),OFFSET('Sanitation Data'!$D$11,0,10*ROW('Sanitation Data'!D180)),NA())</f>
        <v>#N/A</v>
      </c>
      <c r="AD186" s="205" t="e">
        <f ca="1">+IF(AND(ISNUMBER(OFFSET('Sanitation Data'!$D$12,0,10*ROW('Sanitation Data'!D180))),'Data Summary'!CS186="Yes"),OFFSET('Sanitation Data'!$D$12,0,10*ROW('Sanitation Data'!D180)),NA())</f>
        <v>#N/A</v>
      </c>
      <c r="AE186" s="205" t="e">
        <f ca="1">+IF(AND(ISNUMBER(OFFSET('Sanitation Data'!$D$13,0,10*ROW('Sanitation Data'!D180))),'Data Summary'!CT186="Yes"),OFFSET('Sanitation Data'!$D$13,0,10*ROW('Sanitation Data'!D180)),NA())</f>
        <v>#N/A</v>
      </c>
      <c r="AF186" s="205" t="e">
        <f ca="1">+IF(AND(ISNUMBER(OFFSET('Sanitation Data'!$E$5,0,10*ROW('Sanitation Data'!E180))),'Data Summary'!CU186="Yes"),100-OFFSET('Sanitation Data'!$E$5,0,10*ROW('Sanitation Data'!E180)),NA())</f>
        <v>#N/A</v>
      </c>
      <c r="AG186" s="205" t="e">
        <f ca="1">+IF(AND(ISNUMBER(OFFSET('Sanitation Data'!$E$7,0,10*ROW('Sanitation Data'!E180))),'Data Summary'!CV186="Yes"),OFFSET('Sanitation Data'!$E$7,0,10*ROW('Sanitation Data'!E180)),NA())</f>
        <v>#N/A</v>
      </c>
      <c r="AH186" s="205" t="e">
        <f ca="1">+IF(AND(ISNUMBER(OFFSET('Sanitation Data'!$E$11,0,10*ROW('Sanitation Data'!E180))),'Data Summary'!CW186="Yes"),OFFSET('Sanitation Data'!$E$11,0,10*ROW('Sanitation Data'!E180)),NA())</f>
        <v>#N/A</v>
      </c>
      <c r="AI186" s="205" t="e">
        <f ca="1">+IF(AND(ISNUMBER(OFFSET('Sanitation Data'!$E$12,0,10*ROW('Sanitation Data'!E180))),'Data Summary'!CX186="Yes"),OFFSET('Sanitation Data'!$E$12,0,10*ROW('Sanitation Data'!E180)),NA())</f>
        <v>#N/A</v>
      </c>
      <c r="AJ186" s="205" t="e">
        <f ca="1">+IF(AND(ISNUMBER(OFFSET('Sanitation Data'!$E$13,0,10*ROW('Sanitation Data'!E180))),'Data Summary'!CY186="Yes"),OFFSET('Sanitation Data'!$E$13,0,10*ROW('Sanitation Data'!E180)),NA())</f>
        <v>#N/A</v>
      </c>
      <c r="AK186" s="205" t="e">
        <f ca="1">+IF(AND(ISNUMBER(OFFSET('Sanitation Data'!$F$5,0,10*ROW('Sanitation Data'!F180))),'Data Summary'!CZ186="Yes"),100-OFFSET('Sanitation Data'!$F$5,0,10*ROW('Sanitation Data'!F180)),NA())</f>
        <v>#N/A</v>
      </c>
      <c r="AL186" s="205" t="e">
        <f ca="1">+IF(AND(ISNUMBER(OFFSET('Sanitation Data'!$F$7,0,10*ROW('Sanitation Data'!F180))),'Data Summary'!DA186="Yes"),OFFSET('Sanitation Data'!$F$7,0,10*ROW('Sanitation Data'!F180)),NA())</f>
        <v>#N/A</v>
      </c>
      <c r="AM186" s="205" t="e">
        <f ca="1">+IF(AND(ISNUMBER(OFFSET('Sanitation Data'!$F$11,0,10*ROW('Sanitation Data'!F180))),'Data Summary'!DB186="Yes"),OFFSET('Sanitation Data'!$F$11,0,10*ROW('Sanitation Data'!F180)),NA())</f>
        <v>#N/A</v>
      </c>
      <c r="AN186" s="205" t="e">
        <f ca="1">+IF(AND(ISNUMBER(OFFSET('Sanitation Data'!$F$12,0,10*ROW('Sanitation Data'!F180))),'Data Summary'!DC186="Yes"),OFFSET('Sanitation Data'!$F$12,0,10*ROW('Sanitation Data'!F180)),NA())</f>
        <v>#N/A</v>
      </c>
      <c r="AO186" s="205" t="e">
        <f ca="1">+IF(AND(ISNUMBER(OFFSET('Sanitation Data'!$F$13,0,10*ROW('Sanitation Data'!F180))),'Data Summary'!DD186="Yes"),OFFSET('Sanitation Data'!$F$13,0,10*ROW('Sanitation Data'!F180)),NA())</f>
        <v>#N/A</v>
      </c>
      <c r="AP186" s="205" t="e">
        <f ca="1">+IF(AND(ISNUMBER(OFFSET('Sanitation Data'!$G$5,0,10*ROW('Sanitation Data'!G180))),'Data Summary'!DE186="Yes"),100-OFFSET('Sanitation Data'!$G$5,0,10*ROW('Sanitation Data'!G180)),NA())</f>
        <v>#N/A</v>
      </c>
      <c r="AQ186" s="205" t="e">
        <f ca="1">+IF(AND(ISNUMBER(OFFSET('Sanitation Data'!$G$7,0,10*ROW('Sanitation Data'!G180))),'Data Summary'!DF186="Yes"),OFFSET('Sanitation Data'!$G$7,0,10*ROW('Sanitation Data'!G180)),NA())</f>
        <v>#N/A</v>
      </c>
      <c r="AR186" s="205" t="e">
        <f ca="1">+IF(AND(ISNUMBER(OFFSET('Sanitation Data'!$G$11,0,10*ROW('Sanitation Data'!G180))),'Data Summary'!DG186="Yes"),OFFSET('Sanitation Data'!$G$11,0,10*ROW('Sanitation Data'!G180)),NA())</f>
        <v>#N/A</v>
      </c>
      <c r="AS186" s="205" t="e">
        <f ca="1">+IF(AND(ISNUMBER(OFFSET('Sanitation Data'!$G$12,0,10*ROW('Sanitation Data'!G180))),'Data Summary'!DH186="Yes"),OFFSET('Sanitation Data'!$G$12,0,10*ROW('Sanitation Data'!G180)),NA())</f>
        <v>#N/A</v>
      </c>
      <c r="AT186" s="205" t="e">
        <f ca="1">+IF(AND(ISNUMBER(OFFSET('Sanitation Data'!$G$13,0,10*ROW('Sanitation Data'!G180))),'Data Summary'!DI186="Yes"),OFFSET('Sanitation Data'!$G$13,0,10*ROW('Sanitation Data'!G180)),NA())</f>
        <v>#N/A</v>
      </c>
      <c r="AU186" s="205" t="e">
        <f ca="1">+IF(AND(ISNUMBER(OFFSET('Sanitation Data'!$H$5,0,10*ROW('Sanitation Data'!H180))),'Data Summary'!DJ186="Yes"),100-OFFSET('Sanitation Data'!$H$5,0,10*ROW('Sanitation Data'!H180)),NA())</f>
        <v>#N/A</v>
      </c>
      <c r="AV186" s="205" t="e">
        <f ca="1">+IF(AND(ISNUMBER(OFFSET('Sanitation Data'!$H$7,0,10*ROW('Sanitation Data'!H180))),'Data Summary'!DK186="Yes"),OFFSET('Sanitation Data'!$H$7,0,10*ROW('Sanitation Data'!H180)),NA())</f>
        <v>#N/A</v>
      </c>
      <c r="AW186" s="205" t="e">
        <f ca="1">+IF(AND(ISNUMBER(OFFSET('Sanitation Data'!$H$11,0,10*ROW('Sanitation Data'!H180))),'Data Summary'!DL186="Yes"),OFFSET('Sanitation Data'!$H$11,0,10*ROW('Sanitation Data'!H180)),NA())</f>
        <v>#N/A</v>
      </c>
      <c r="AX186" s="205" t="e">
        <f ca="1">+IF(AND(ISNUMBER(OFFSET('Sanitation Data'!$H$12,0,10*ROW('Sanitation Data'!H180))),'Data Summary'!DM186="Yes"),OFFSET('Sanitation Data'!$H$12,0,10*ROW('Sanitation Data'!H180)),NA())</f>
        <v>#N/A</v>
      </c>
      <c r="AY186" s="205" t="e">
        <f ca="1">+IF(AND(ISNUMBER(OFFSET('Sanitation Data'!$H$13,0,10*ROW('Sanitation Data'!H180))),'Data Summary'!DN186="Yes"),OFFSET('Sanitation Data'!$H$13,0,10*ROW('Sanitation Data'!H180)),NA())</f>
        <v>#N/A</v>
      </c>
      <c r="AZ186" s="206" t="e">
        <f ca="1">+IF(AND(ISNUMBER(OFFSET('Hygiene Data'!$C$6,0,10*ROW('Hygiene Data'!C180))),'Data Summary'!DO186="Yes"),OFFSET('Hygiene Data'!$C$6,0,10*ROW('Hygiene Data'!C180)),NA())</f>
        <v>#N/A</v>
      </c>
      <c r="BA186" s="206" t="e">
        <f ca="1">+IF(AND(ISNUMBER(OFFSET('Hygiene Data'!$C$8,0,10*ROW('Hygiene Data'!C180))),'Data Summary'!DP186="Yes"),OFFSET('Hygiene Data'!$C$8,0,10*ROW('Hygiene Data'!C180)),NA())</f>
        <v>#N/A</v>
      </c>
      <c r="BB186" s="206" t="e">
        <f ca="1">+IF(AND(ISNUMBER(OFFSET('Hygiene Data'!$C$10,0,10*ROW('Hygiene Data'!C180))),'Data Summary'!DQ186="Yes"),OFFSET('Hygiene Data'!$C$10,0,10*ROW('Hygiene Data'!C180)),NA())</f>
        <v>#N/A</v>
      </c>
      <c r="BC186" s="206" t="e">
        <f ca="1">+IF(AND(ISNUMBER(OFFSET('Hygiene Data'!$D$6,0,10*ROW('Hygiene Data'!D180))),'Data Summary'!DR186="Yes"),OFFSET('Hygiene Data'!$D$6,0,10*ROW('Hygiene Data'!D180)),NA())</f>
        <v>#N/A</v>
      </c>
      <c r="BD186" s="206" t="e">
        <f ca="1">+IF(AND(ISNUMBER(OFFSET('Hygiene Data'!$D$8,0,10*ROW('Hygiene Data'!D180))),'Data Summary'!DS186="Yes"),OFFSET('Hygiene Data'!$D$8,0,10*ROW('Hygiene Data'!D180)),NA())</f>
        <v>#N/A</v>
      </c>
      <c r="BE186" s="206" t="e">
        <f ca="1">+IF(AND(ISNUMBER(OFFSET('Hygiene Data'!$D$10,0,10*ROW('Hygiene Data'!D180))),'Data Summary'!DT186="Yes"),OFFSET('Hygiene Data'!$D$10,0,10*ROW('Hygiene Data'!D180)),NA())</f>
        <v>#N/A</v>
      </c>
      <c r="BF186" s="206" t="e">
        <f ca="1">+IF(AND(ISNUMBER(OFFSET('Hygiene Data'!$E$6,0,10*ROW('Hygiene Data'!E180))),'Data Summary'!DU186="Yes"),OFFSET('Hygiene Data'!$E$6,0,10*ROW('Hygiene Data'!E180)),NA())</f>
        <v>#N/A</v>
      </c>
      <c r="BG186" s="206" t="e">
        <f ca="1">+IF(AND(ISNUMBER(OFFSET('Hygiene Data'!$E$8,0,10*ROW('Hygiene Data'!E180))),'Data Summary'!DV186="Yes"),OFFSET('Hygiene Data'!$E$8,0,10*ROW('Hygiene Data'!E180)),NA())</f>
        <v>#N/A</v>
      </c>
      <c r="BH186" s="206" t="e">
        <f ca="1">+IF(AND(ISNUMBER(OFFSET('Hygiene Data'!$E$10,0,10*ROW('Hygiene Data'!E180))),'Data Summary'!DW186="Yes"),OFFSET('Hygiene Data'!$E$10,0,10*ROW('Hygiene Data'!E180)),NA())</f>
        <v>#N/A</v>
      </c>
      <c r="BI186" s="206" t="e">
        <f ca="1">+IF(AND(ISNUMBER(OFFSET('Hygiene Data'!$F$6,0,10*ROW('Hygiene Data'!F180))),'Data Summary'!DX186="Yes"),OFFSET('Hygiene Data'!$F$6,0,10*ROW('Hygiene Data'!F180)),NA())</f>
        <v>#N/A</v>
      </c>
      <c r="BJ186" s="206" t="e">
        <f ca="1">+IF(AND(ISNUMBER(OFFSET('Hygiene Data'!$F$8,0,10*ROW('Hygiene Data'!F180))),'Data Summary'!DY186="Yes"),OFFSET('Hygiene Data'!$F$8,0,10*ROW('Hygiene Data'!F180)),NA())</f>
        <v>#N/A</v>
      </c>
      <c r="BK186" s="206" t="e">
        <f ca="1">+IF(AND(ISNUMBER(OFFSET('Hygiene Data'!$F$10,0,10*ROW('Hygiene Data'!F180))),'Data Summary'!DZ186="Yes"),OFFSET('Hygiene Data'!$F$10,0,10*ROW('Hygiene Data'!F180)),NA())</f>
        <v>#N/A</v>
      </c>
      <c r="BL186" s="206" t="e">
        <f ca="1">+IF(AND(ISNUMBER(OFFSET('Hygiene Data'!$G$6,0,10*ROW('Hygiene Data'!G180))),'Data Summary'!EA186="Yes"),OFFSET('Hygiene Data'!$G$6,0,10*ROW('Hygiene Data'!G180)),NA())</f>
        <v>#N/A</v>
      </c>
      <c r="BM186" s="206" t="e">
        <f ca="1">+IF(AND(ISNUMBER(OFFSET('Hygiene Data'!$G$8,0,10*ROW('Hygiene Data'!G180))),'Data Summary'!EB186="Yes"),OFFSET('Hygiene Data'!$G$8,0,10*ROW('Hygiene Data'!G180)),NA())</f>
        <v>#N/A</v>
      </c>
      <c r="BN186" s="206" t="e">
        <f ca="1">+IF(AND(ISNUMBER(OFFSET('Hygiene Data'!$G$10,0,10*ROW('Hygiene Data'!G180))),'Data Summary'!EC186="Yes"),OFFSET('Hygiene Data'!$G$10,0,10*ROW('Hygiene Data'!G180)),NA())</f>
        <v>#N/A</v>
      </c>
      <c r="BO186" s="206" t="e">
        <f ca="1">+IF(AND(ISNUMBER(OFFSET('Hygiene Data'!$H$6,0,10*ROW('Hygiene Data'!H180))),'Data Summary'!ED186="Yes"),OFFSET('Hygiene Data'!$H$6,0,10*ROW('Hygiene Data'!H180)),NA())</f>
        <v>#N/A</v>
      </c>
      <c r="BP186" s="206" t="e">
        <f ca="1">+IF(AND(ISNUMBER(OFFSET('Hygiene Data'!$H$8,0,10*ROW('Hygiene Data'!H180))),'Data Summary'!EE186="Yes"),OFFSET('Hygiene Data'!$H$8,0,10*ROW('Hygiene Data'!H180)),NA())</f>
        <v>#N/A</v>
      </c>
      <c r="BQ186" s="206" t="e">
        <f ca="1">+IF(AND(ISNUMBER(OFFSET('Hygiene Data'!$H$10,0,10*ROW('Hygiene Data'!H180))),'Data Summary'!EF186="Yes"),OFFSET('Hygiene Data'!$H$10,0,10*ROW('Hygiene Data'!H180)),NA())</f>
        <v>#N/A</v>
      </c>
    </row>
    <row r="187" spans="1:69" x14ac:dyDescent="0.25">
      <c r="A187" s="59" t="e">
        <f ca="1">+IF(OFFSET('Water Data'!$B$1,0,10*ROW('Water Data'!B181))="",NA(),OFFSET('Water Data'!$B$1,0,10*ROW('Water Data'!B181)))</f>
        <v>#N/A</v>
      </c>
      <c r="B187" s="59" t="e">
        <f ca="1">+IF(OFFSET('Water Data'!$A$3,0,10*ROW('Water Data'!A184))="",NA(),OFFSET('Water Data'!$A$3,0,10*ROW('Water Data'!A184)))</f>
        <v>#N/A</v>
      </c>
      <c r="C187" s="59" t="e">
        <f ca="1">+IF(OFFSET('Water Data'!$C$3,0,10*ROW('Water Data'!C184))="",NA(),OFFSET('Water Data'!$C$3,0,10*ROW('Water Data'!C184)))</f>
        <v>#N/A</v>
      </c>
      <c r="D187" s="433" t="e">
        <f ca="1">+IF(AND(ISNUMBER(OFFSET('Water Data'!$C$5,0,10*ROW('Water Data'!C181))),'Data Summary'!BS187="Yes"),100-OFFSET('Water Data'!$C$5,0,10*ROW('Water Data'!C181)),NA())</f>
        <v>#N/A</v>
      </c>
      <c r="E187" s="433" t="e">
        <f ca="1">+IF(AND(ISNUMBER(OFFSET('Water Data'!$C$7,0,10*ROW('Water Data'!C181))),'Data Summary'!BT187="Yes"),OFFSET('Water Data'!$C$7,0,10*ROW('Water Data'!C181)),NA())</f>
        <v>#N/A</v>
      </c>
      <c r="F187" s="433" t="e">
        <f ca="1">+IF(AND(ISNUMBER(OFFSET('Water Data'!$C$10,0,10*ROW('Water Data'!C181))),'Data Summary'!BU187="Yes"),OFFSET('Water Data'!$C$10,0,10*ROW('Water Data'!C181)),NA())</f>
        <v>#N/A</v>
      </c>
      <c r="G187" s="433" t="e">
        <f ca="1">+IF(AND(ISNUMBER(OFFSET('Water Data'!$D$5,0,10*ROW('Water Data'!D181))),'Data Summary'!BV187="Yes"),100-OFFSET('Water Data'!$D$5,0,10*ROW('Water Data'!D181)),NA())</f>
        <v>#N/A</v>
      </c>
      <c r="H187" s="433" t="e">
        <f ca="1">+IF(AND(ISNUMBER(OFFSET('Water Data'!$D$7,0,10*ROW('Water Data'!D181))),'Data Summary'!BW187="Yes"),OFFSET('Water Data'!$D$7,0,10*ROW('Water Data'!D181)),NA())</f>
        <v>#N/A</v>
      </c>
      <c r="I187" s="433" t="e">
        <f ca="1">+IF(AND(ISNUMBER(OFFSET('Water Data'!$D$10,0,10*ROW('Water Data'!D181))),'Data Summary'!BX187="Yes"),OFFSET('Water Data'!$D$10,0,10*ROW('Water Data'!D181)),NA())</f>
        <v>#N/A</v>
      </c>
      <c r="J187" s="433" t="e">
        <f ca="1">+IF(AND(ISNUMBER(OFFSET('Water Data'!$E$5,0,10*ROW('Water Data'!E181))),'Data Summary'!BY187="Yes"),100-OFFSET('Water Data'!$E$5,0,10*ROW('Water Data'!E181)),NA())</f>
        <v>#N/A</v>
      </c>
      <c r="K187" s="433" t="e">
        <f ca="1">+IF(AND(ISNUMBER(OFFSET('Water Data'!$E$7,0,10*ROW('Water Data'!E181))),'Data Summary'!BZ187="Yes"),OFFSET('Water Data'!$E$7,0,10*ROW('Water Data'!E181)),NA())</f>
        <v>#N/A</v>
      </c>
      <c r="L187" s="433" t="e">
        <f ca="1">+IF(AND(ISNUMBER(OFFSET('Water Data'!$E$10,0,10*ROW('Water Data'!E181))),'Data Summary'!CA187="Yes"),OFFSET('Water Data'!$E$10,0,10*ROW('Water Data'!E181)),NA())</f>
        <v>#N/A</v>
      </c>
      <c r="M187" s="433" t="e">
        <f ca="1">+IF(AND(ISNUMBER(OFFSET('Water Data'!$F$5,0,10*ROW('Water Data'!F181))),'Data Summary'!CB187="Yes"),100-OFFSET('Water Data'!$F$5,0,10*ROW('Water Data'!F181)),NA())</f>
        <v>#N/A</v>
      </c>
      <c r="N187" s="433" t="e">
        <f ca="1">+IF(AND(ISNUMBER(OFFSET('Water Data'!$F$7,0,10*ROW('Water Data'!F181))),'Data Summary'!CC187="Yes"),OFFSET('Water Data'!$F$7,0,10*ROW('Water Data'!F181)),NA())</f>
        <v>#N/A</v>
      </c>
      <c r="O187" s="433" t="e">
        <f ca="1">+IF(AND(ISNUMBER(OFFSET('Water Data'!$F$10,0,10*ROW('Water Data'!F181))),'Data Summary'!CD187="Yes"),OFFSET('Water Data'!$F$10,0,10*ROW('Water Data'!F181)),NA())</f>
        <v>#N/A</v>
      </c>
      <c r="P187" s="433" t="e">
        <f ca="1">+IF(AND(ISNUMBER(OFFSET('Water Data'!$G$5,0,10*ROW('Water Data'!G181))),'Data Summary'!CE187="Yes"),100-OFFSET('Water Data'!$G$5,0,10*ROW('Water Data'!G181)),NA())</f>
        <v>#N/A</v>
      </c>
      <c r="Q187" s="433" t="e">
        <f ca="1">+IF(AND(ISNUMBER(OFFSET('Water Data'!$G$7,0,10*ROW('Water Data'!G181))),'Data Summary'!CF187="Yes"),OFFSET('Water Data'!$G$7,0,10*ROW('Water Data'!G181)),NA())</f>
        <v>#N/A</v>
      </c>
      <c r="R187" s="433" t="e">
        <f ca="1">+IF(AND(ISNUMBER(OFFSET('Water Data'!$G$10,0,10*ROW('Water Data'!G181))),'Data Summary'!CG187="Yes"),OFFSET('Water Data'!$G$10,0,10*ROW('Water Data'!G181)),NA())</f>
        <v>#N/A</v>
      </c>
      <c r="S187" s="433" t="e">
        <f ca="1">+IF(AND(ISNUMBER(OFFSET('Water Data'!$H$5,0,10*ROW('Water Data'!H181))),'Data Summary'!CH187="Yes"),100-OFFSET('Water Data'!$H$5,0,10*ROW('Water Data'!H181)),NA())</f>
        <v>#N/A</v>
      </c>
      <c r="T187" s="433" t="e">
        <f ca="1">+IF(AND(ISNUMBER(OFFSET('Water Data'!$H$7,0,10*ROW('Water Data'!H181))),'Data Summary'!CI187="Yes"),OFFSET('Water Data'!$H$7,0,10*ROW('Water Data'!H181)),NA())</f>
        <v>#N/A</v>
      </c>
      <c r="U187" s="433" t="e">
        <f ca="1">+IF(AND(ISNUMBER(OFFSET('Water Data'!$H$10,0,10*ROW('Water Data'!H181))),'Data Summary'!CJ187="Yes"),OFFSET('Water Data'!$H$10,0,10*ROW('Water Data'!H181)),NA())</f>
        <v>#N/A</v>
      </c>
      <c r="V187" s="205" t="e">
        <f ca="1">+IF(AND(ISNUMBER(OFFSET('Sanitation Data'!$C$5,0,10*ROW('Sanitation Data'!C181))),'Data Summary'!CK187="Yes"),100-OFFSET('Sanitation Data'!$C$5,0,10*ROW('Sanitation Data'!C181)),NA())</f>
        <v>#N/A</v>
      </c>
      <c r="W187" s="205" t="e">
        <f ca="1">+IF(AND(ISNUMBER(OFFSET('Sanitation Data'!$C$7,0,10*ROW('Sanitation Data'!C181))),'Data Summary'!CL187="Yes"),OFFSET('Sanitation Data'!$C$7,0,10*ROW('Sanitation Data'!C181)),NA())</f>
        <v>#N/A</v>
      </c>
      <c r="X187" s="205" t="e">
        <f ca="1">+IF(AND(ISNUMBER(OFFSET('Sanitation Data'!$C$11,0,10*ROW('Sanitation Data'!C181))),'Data Summary'!CM187="Yes"),OFFSET('Sanitation Data'!$C$11,0,10*ROW('Sanitation Data'!C181)),NA())</f>
        <v>#N/A</v>
      </c>
      <c r="Y187" s="205" t="e">
        <f ca="1">+IF(AND(ISNUMBER(OFFSET('Sanitation Data'!$C$12,0,10*ROW('Sanitation Data'!C181))),'Data Summary'!CN187="Yes"),OFFSET('Sanitation Data'!$C$12,0,10*ROW('Sanitation Data'!C181)),NA())</f>
        <v>#N/A</v>
      </c>
      <c r="Z187" s="205" t="e">
        <f ca="1">+IF(AND(ISNUMBER(OFFSET('Sanitation Data'!$C$13,0,10*ROW('Sanitation Data'!C181))),'Data Summary'!CO187="Yes"),OFFSET('Sanitation Data'!$C$13,0,10*ROW('Sanitation Data'!C181)),NA())</f>
        <v>#N/A</v>
      </c>
      <c r="AA187" s="205" t="e">
        <f ca="1">+IF(AND(ISNUMBER(OFFSET('Sanitation Data'!$D$5,0,10*ROW('Sanitation Data'!D181))),'Data Summary'!CP187="Yes"),100-OFFSET('Sanitation Data'!$D$5,0,10*ROW('Sanitation Data'!D181)),NA())</f>
        <v>#N/A</v>
      </c>
      <c r="AB187" s="205" t="e">
        <f ca="1">+IF(AND(ISNUMBER(OFFSET('Sanitation Data'!$D$7,0,10*ROW('Sanitation Data'!D181))),'Data Summary'!CQ187="Yes"),OFFSET('Sanitation Data'!$D$7,0,10*ROW('Sanitation Data'!D181)),NA())</f>
        <v>#N/A</v>
      </c>
      <c r="AC187" s="205" t="e">
        <f ca="1">+IF(AND(ISNUMBER(OFFSET('Sanitation Data'!$D$11,0,10*ROW('Sanitation Data'!D181))),'Data Summary'!CR187="Yes"),OFFSET('Sanitation Data'!$D$11,0,10*ROW('Sanitation Data'!D181)),NA())</f>
        <v>#N/A</v>
      </c>
      <c r="AD187" s="205" t="e">
        <f ca="1">+IF(AND(ISNUMBER(OFFSET('Sanitation Data'!$D$12,0,10*ROW('Sanitation Data'!D181))),'Data Summary'!CS187="Yes"),OFFSET('Sanitation Data'!$D$12,0,10*ROW('Sanitation Data'!D181)),NA())</f>
        <v>#N/A</v>
      </c>
      <c r="AE187" s="205" t="e">
        <f ca="1">+IF(AND(ISNUMBER(OFFSET('Sanitation Data'!$D$13,0,10*ROW('Sanitation Data'!D181))),'Data Summary'!CT187="Yes"),OFFSET('Sanitation Data'!$D$13,0,10*ROW('Sanitation Data'!D181)),NA())</f>
        <v>#N/A</v>
      </c>
      <c r="AF187" s="205" t="e">
        <f ca="1">+IF(AND(ISNUMBER(OFFSET('Sanitation Data'!$E$5,0,10*ROW('Sanitation Data'!E181))),'Data Summary'!CU187="Yes"),100-OFFSET('Sanitation Data'!$E$5,0,10*ROW('Sanitation Data'!E181)),NA())</f>
        <v>#N/A</v>
      </c>
      <c r="AG187" s="205" t="e">
        <f ca="1">+IF(AND(ISNUMBER(OFFSET('Sanitation Data'!$E$7,0,10*ROW('Sanitation Data'!E181))),'Data Summary'!CV187="Yes"),OFFSET('Sanitation Data'!$E$7,0,10*ROW('Sanitation Data'!E181)),NA())</f>
        <v>#N/A</v>
      </c>
      <c r="AH187" s="205" t="e">
        <f ca="1">+IF(AND(ISNUMBER(OFFSET('Sanitation Data'!$E$11,0,10*ROW('Sanitation Data'!E181))),'Data Summary'!CW187="Yes"),OFFSET('Sanitation Data'!$E$11,0,10*ROW('Sanitation Data'!E181)),NA())</f>
        <v>#N/A</v>
      </c>
      <c r="AI187" s="205" t="e">
        <f ca="1">+IF(AND(ISNUMBER(OFFSET('Sanitation Data'!$E$12,0,10*ROW('Sanitation Data'!E181))),'Data Summary'!CX187="Yes"),OFFSET('Sanitation Data'!$E$12,0,10*ROW('Sanitation Data'!E181)),NA())</f>
        <v>#N/A</v>
      </c>
      <c r="AJ187" s="205" t="e">
        <f ca="1">+IF(AND(ISNUMBER(OFFSET('Sanitation Data'!$E$13,0,10*ROW('Sanitation Data'!E181))),'Data Summary'!CY187="Yes"),OFFSET('Sanitation Data'!$E$13,0,10*ROW('Sanitation Data'!E181)),NA())</f>
        <v>#N/A</v>
      </c>
      <c r="AK187" s="205" t="e">
        <f ca="1">+IF(AND(ISNUMBER(OFFSET('Sanitation Data'!$F$5,0,10*ROW('Sanitation Data'!F181))),'Data Summary'!CZ187="Yes"),100-OFFSET('Sanitation Data'!$F$5,0,10*ROW('Sanitation Data'!F181)),NA())</f>
        <v>#N/A</v>
      </c>
      <c r="AL187" s="205" t="e">
        <f ca="1">+IF(AND(ISNUMBER(OFFSET('Sanitation Data'!$F$7,0,10*ROW('Sanitation Data'!F181))),'Data Summary'!DA187="Yes"),OFFSET('Sanitation Data'!$F$7,0,10*ROW('Sanitation Data'!F181)),NA())</f>
        <v>#N/A</v>
      </c>
      <c r="AM187" s="205" t="e">
        <f ca="1">+IF(AND(ISNUMBER(OFFSET('Sanitation Data'!$F$11,0,10*ROW('Sanitation Data'!F181))),'Data Summary'!DB187="Yes"),OFFSET('Sanitation Data'!$F$11,0,10*ROW('Sanitation Data'!F181)),NA())</f>
        <v>#N/A</v>
      </c>
      <c r="AN187" s="205" t="e">
        <f ca="1">+IF(AND(ISNUMBER(OFFSET('Sanitation Data'!$F$12,0,10*ROW('Sanitation Data'!F181))),'Data Summary'!DC187="Yes"),OFFSET('Sanitation Data'!$F$12,0,10*ROW('Sanitation Data'!F181)),NA())</f>
        <v>#N/A</v>
      </c>
      <c r="AO187" s="205" t="e">
        <f ca="1">+IF(AND(ISNUMBER(OFFSET('Sanitation Data'!$F$13,0,10*ROW('Sanitation Data'!F181))),'Data Summary'!DD187="Yes"),OFFSET('Sanitation Data'!$F$13,0,10*ROW('Sanitation Data'!F181)),NA())</f>
        <v>#N/A</v>
      </c>
      <c r="AP187" s="205" t="e">
        <f ca="1">+IF(AND(ISNUMBER(OFFSET('Sanitation Data'!$G$5,0,10*ROW('Sanitation Data'!G181))),'Data Summary'!DE187="Yes"),100-OFFSET('Sanitation Data'!$G$5,0,10*ROW('Sanitation Data'!G181)),NA())</f>
        <v>#N/A</v>
      </c>
      <c r="AQ187" s="205" t="e">
        <f ca="1">+IF(AND(ISNUMBER(OFFSET('Sanitation Data'!$G$7,0,10*ROW('Sanitation Data'!G181))),'Data Summary'!DF187="Yes"),OFFSET('Sanitation Data'!$G$7,0,10*ROW('Sanitation Data'!G181)),NA())</f>
        <v>#N/A</v>
      </c>
      <c r="AR187" s="205" t="e">
        <f ca="1">+IF(AND(ISNUMBER(OFFSET('Sanitation Data'!$G$11,0,10*ROW('Sanitation Data'!G181))),'Data Summary'!DG187="Yes"),OFFSET('Sanitation Data'!$G$11,0,10*ROW('Sanitation Data'!G181)),NA())</f>
        <v>#N/A</v>
      </c>
      <c r="AS187" s="205" t="e">
        <f ca="1">+IF(AND(ISNUMBER(OFFSET('Sanitation Data'!$G$12,0,10*ROW('Sanitation Data'!G181))),'Data Summary'!DH187="Yes"),OFFSET('Sanitation Data'!$G$12,0,10*ROW('Sanitation Data'!G181)),NA())</f>
        <v>#N/A</v>
      </c>
      <c r="AT187" s="205" t="e">
        <f ca="1">+IF(AND(ISNUMBER(OFFSET('Sanitation Data'!$G$13,0,10*ROW('Sanitation Data'!G181))),'Data Summary'!DI187="Yes"),OFFSET('Sanitation Data'!$G$13,0,10*ROW('Sanitation Data'!G181)),NA())</f>
        <v>#N/A</v>
      </c>
      <c r="AU187" s="205" t="e">
        <f ca="1">+IF(AND(ISNUMBER(OFFSET('Sanitation Data'!$H$5,0,10*ROW('Sanitation Data'!H181))),'Data Summary'!DJ187="Yes"),100-OFFSET('Sanitation Data'!$H$5,0,10*ROW('Sanitation Data'!H181)),NA())</f>
        <v>#N/A</v>
      </c>
      <c r="AV187" s="205" t="e">
        <f ca="1">+IF(AND(ISNUMBER(OFFSET('Sanitation Data'!$H$7,0,10*ROW('Sanitation Data'!H181))),'Data Summary'!DK187="Yes"),OFFSET('Sanitation Data'!$H$7,0,10*ROW('Sanitation Data'!H181)),NA())</f>
        <v>#N/A</v>
      </c>
      <c r="AW187" s="205" t="e">
        <f ca="1">+IF(AND(ISNUMBER(OFFSET('Sanitation Data'!$H$11,0,10*ROW('Sanitation Data'!H181))),'Data Summary'!DL187="Yes"),OFFSET('Sanitation Data'!$H$11,0,10*ROW('Sanitation Data'!H181)),NA())</f>
        <v>#N/A</v>
      </c>
      <c r="AX187" s="205" t="e">
        <f ca="1">+IF(AND(ISNUMBER(OFFSET('Sanitation Data'!$H$12,0,10*ROW('Sanitation Data'!H181))),'Data Summary'!DM187="Yes"),OFFSET('Sanitation Data'!$H$12,0,10*ROW('Sanitation Data'!H181)),NA())</f>
        <v>#N/A</v>
      </c>
      <c r="AY187" s="205" t="e">
        <f ca="1">+IF(AND(ISNUMBER(OFFSET('Sanitation Data'!$H$13,0,10*ROW('Sanitation Data'!H181))),'Data Summary'!DN187="Yes"),OFFSET('Sanitation Data'!$H$13,0,10*ROW('Sanitation Data'!H181)),NA())</f>
        <v>#N/A</v>
      </c>
      <c r="AZ187" s="206" t="e">
        <f ca="1">+IF(AND(ISNUMBER(OFFSET('Hygiene Data'!$C$6,0,10*ROW('Hygiene Data'!C181))),'Data Summary'!DO187="Yes"),OFFSET('Hygiene Data'!$C$6,0,10*ROW('Hygiene Data'!C181)),NA())</f>
        <v>#N/A</v>
      </c>
      <c r="BA187" s="206" t="e">
        <f ca="1">+IF(AND(ISNUMBER(OFFSET('Hygiene Data'!$C$8,0,10*ROW('Hygiene Data'!C181))),'Data Summary'!DP187="Yes"),OFFSET('Hygiene Data'!$C$8,0,10*ROW('Hygiene Data'!C181)),NA())</f>
        <v>#N/A</v>
      </c>
      <c r="BB187" s="206" t="e">
        <f ca="1">+IF(AND(ISNUMBER(OFFSET('Hygiene Data'!$C$10,0,10*ROW('Hygiene Data'!C181))),'Data Summary'!DQ187="Yes"),OFFSET('Hygiene Data'!$C$10,0,10*ROW('Hygiene Data'!C181)),NA())</f>
        <v>#N/A</v>
      </c>
      <c r="BC187" s="206" t="e">
        <f ca="1">+IF(AND(ISNUMBER(OFFSET('Hygiene Data'!$D$6,0,10*ROW('Hygiene Data'!D181))),'Data Summary'!DR187="Yes"),OFFSET('Hygiene Data'!$D$6,0,10*ROW('Hygiene Data'!D181)),NA())</f>
        <v>#N/A</v>
      </c>
      <c r="BD187" s="206" t="e">
        <f ca="1">+IF(AND(ISNUMBER(OFFSET('Hygiene Data'!$D$8,0,10*ROW('Hygiene Data'!D181))),'Data Summary'!DS187="Yes"),OFFSET('Hygiene Data'!$D$8,0,10*ROW('Hygiene Data'!D181)),NA())</f>
        <v>#N/A</v>
      </c>
      <c r="BE187" s="206" t="e">
        <f ca="1">+IF(AND(ISNUMBER(OFFSET('Hygiene Data'!$D$10,0,10*ROW('Hygiene Data'!D181))),'Data Summary'!DT187="Yes"),OFFSET('Hygiene Data'!$D$10,0,10*ROW('Hygiene Data'!D181)),NA())</f>
        <v>#N/A</v>
      </c>
      <c r="BF187" s="206" t="e">
        <f ca="1">+IF(AND(ISNUMBER(OFFSET('Hygiene Data'!$E$6,0,10*ROW('Hygiene Data'!E181))),'Data Summary'!DU187="Yes"),OFFSET('Hygiene Data'!$E$6,0,10*ROW('Hygiene Data'!E181)),NA())</f>
        <v>#N/A</v>
      </c>
      <c r="BG187" s="206" t="e">
        <f ca="1">+IF(AND(ISNUMBER(OFFSET('Hygiene Data'!$E$8,0,10*ROW('Hygiene Data'!E181))),'Data Summary'!DV187="Yes"),OFFSET('Hygiene Data'!$E$8,0,10*ROW('Hygiene Data'!E181)),NA())</f>
        <v>#N/A</v>
      </c>
      <c r="BH187" s="206" t="e">
        <f ca="1">+IF(AND(ISNUMBER(OFFSET('Hygiene Data'!$E$10,0,10*ROW('Hygiene Data'!E181))),'Data Summary'!DW187="Yes"),OFFSET('Hygiene Data'!$E$10,0,10*ROW('Hygiene Data'!E181)),NA())</f>
        <v>#N/A</v>
      </c>
      <c r="BI187" s="206" t="e">
        <f ca="1">+IF(AND(ISNUMBER(OFFSET('Hygiene Data'!$F$6,0,10*ROW('Hygiene Data'!F181))),'Data Summary'!DX187="Yes"),OFFSET('Hygiene Data'!$F$6,0,10*ROW('Hygiene Data'!F181)),NA())</f>
        <v>#N/A</v>
      </c>
      <c r="BJ187" s="206" t="e">
        <f ca="1">+IF(AND(ISNUMBER(OFFSET('Hygiene Data'!$F$8,0,10*ROW('Hygiene Data'!F181))),'Data Summary'!DY187="Yes"),OFFSET('Hygiene Data'!$F$8,0,10*ROW('Hygiene Data'!F181)),NA())</f>
        <v>#N/A</v>
      </c>
      <c r="BK187" s="206" t="e">
        <f ca="1">+IF(AND(ISNUMBER(OFFSET('Hygiene Data'!$F$10,0,10*ROW('Hygiene Data'!F181))),'Data Summary'!DZ187="Yes"),OFFSET('Hygiene Data'!$F$10,0,10*ROW('Hygiene Data'!F181)),NA())</f>
        <v>#N/A</v>
      </c>
      <c r="BL187" s="206" t="e">
        <f ca="1">+IF(AND(ISNUMBER(OFFSET('Hygiene Data'!$G$6,0,10*ROW('Hygiene Data'!G181))),'Data Summary'!EA187="Yes"),OFFSET('Hygiene Data'!$G$6,0,10*ROW('Hygiene Data'!G181)),NA())</f>
        <v>#N/A</v>
      </c>
      <c r="BM187" s="206" t="e">
        <f ca="1">+IF(AND(ISNUMBER(OFFSET('Hygiene Data'!$G$8,0,10*ROW('Hygiene Data'!G181))),'Data Summary'!EB187="Yes"),OFFSET('Hygiene Data'!$G$8,0,10*ROW('Hygiene Data'!G181)),NA())</f>
        <v>#N/A</v>
      </c>
      <c r="BN187" s="206" t="e">
        <f ca="1">+IF(AND(ISNUMBER(OFFSET('Hygiene Data'!$G$10,0,10*ROW('Hygiene Data'!G181))),'Data Summary'!EC187="Yes"),OFFSET('Hygiene Data'!$G$10,0,10*ROW('Hygiene Data'!G181)),NA())</f>
        <v>#N/A</v>
      </c>
      <c r="BO187" s="206" t="e">
        <f ca="1">+IF(AND(ISNUMBER(OFFSET('Hygiene Data'!$H$6,0,10*ROW('Hygiene Data'!H181))),'Data Summary'!ED187="Yes"),OFFSET('Hygiene Data'!$H$6,0,10*ROW('Hygiene Data'!H181)),NA())</f>
        <v>#N/A</v>
      </c>
      <c r="BP187" s="206" t="e">
        <f ca="1">+IF(AND(ISNUMBER(OFFSET('Hygiene Data'!$H$8,0,10*ROW('Hygiene Data'!H181))),'Data Summary'!EE187="Yes"),OFFSET('Hygiene Data'!$H$8,0,10*ROW('Hygiene Data'!H181)),NA())</f>
        <v>#N/A</v>
      </c>
      <c r="BQ187" s="206" t="e">
        <f ca="1">+IF(AND(ISNUMBER(OFFSET('Hygiene Data'!$H$10,0,10*ROW('Hygiene Data'!H181))),'Data Summary'!EF187="Yes"),OFFSET('Hygiene Data'!$H$10,0,10*ROW('Hygiene Data'!H181)),NA())</f>
        <v>#N/A</v>
      </c>
    </row>
    <row r="188" spans="1:69" x14ac:dyDescent="0.25">
      <c r="A188" s="59" t="e">
        <f ca="1">+IF(OFFSET('Water Data'!$B$1,0,10*ROW('Water Data'!B182))="",NA(),OFFSET('Water Data'!$B$1,0,10*ROW('Water Data'!B182)))</f>
        <v>#N/A</v>
      </c>
      <c r="B188" s="59" t="e">
        <f ca="1">+IF(OFFSET('Water Data'!$A$3,0,10*ROW('Water Data'!A185))="",NA(),OFFSET('Water Data'!$A$3,0,10*ROW('Water Data'!A185)))</f>
        <v>#N/A</v>
      </c>
      <c r="C188" s="59" t="e">
        <f ca="1">+IF(OFFSET('Water Data'!$C$3,0,10*ROW('Water Data'!C185))="",NA(),OFFSET('Water Data'!$C$3,0,10*ROW('Water Data'!C185)))</f>
        <v>#N/A</v>
      </c>
      <c r="D188" s="433" t="e">
        <f ca="1">+IF(AND(ISNUMBER(OFFSET('Water Data'!$C$5,0,10*ROW('Water Data'!C182))),'Data Summary'!BS188="Yes"),100-OFFSET('Water Data'!$C$5,0,10*ROW('Water Data'!C182)),NA())</f>
        <v>#N/A</v>
      </c>
      <c r="E188" s="433" t="e">
        <f ca="1">+IF(AND(ISNUMBER(OFFSET('Water Data'!$C$7,0,10*ROW('Water Data'!C182))),'Data Summary'!BT188="Yes"),OFFSET('Water Data'!$C$7,0,10*ROW('Water Data'!C182)),NA())</f>
        <v>#N/A</v>
      </c>
      <c r="F188" s="433" t="e">
        <f ca="1">+IF(AND(ISNUMBER(OFFSET('Water Data'!$C$10,0,10*ROW('Water Data'!C182))),'Data Summary'!BU188="Yes"),OFFSET('Water Data'!$C$10,0,10*ROW('Water Data'!C182)),NA())</f>
        <v>#N/A</v>
      </c>
      <c r="G188" s="433" t="e">
        <f ca="1">+IF(AND(ISNUMBER(OFFSET('Water Data'!$D$5,0,10*ROW('Water Data'!D182))),'Data Summary'!BV188="Yes"),100-OFFSET('Water Data'!$D$5,0,10*ROW('Water Data'!D182)),NA())</f>
        <v>#N/A</v>
      </c>
      <c r="H188" s="433" t="e">
        <f ca="1">+IF(AND(ISNUMBER(OFFSET('Water Data'!$D$7,0,10*ROW('Water Data'!D182))),'Data Summary'!BW188="Yes"),OFFSET('Water Data'!$D$7,0,10*ROW('Water Data'!D182)),NA())</f>
        <v>#N/A</v>
      </c>
      <c r="I188" s="433" t="e">
        <f ca="1">+IF(AND(ISNUMBER(OFFSET('Water Data'!$D$10,0,10*ROW('Water Data'!D182))),'Data Summary'!BX188="Yes"),OFFSET('Water Data'!$D$10,0,10*ROW('Water Data'!D182)),NA())</f>
        <v>#N/A</v>
      </c>
      <c r="J188" s="433" t="e">
        <f ca="1">+IF(AND(ISNUMBER(OFFSET('Water Data'!$E$5,0,10*ROW('Water Data'!E182))),'Data Summary'!BY188="Yes"),100-OFFSET('Water Data'!$E$5,0,10*ROW('Water Data'!E182)),NA())</f>
        <v>#N/A</v>
      </c>
      <c r="K188" s="433" t="e">
        <f ca="1">+IF(AND(ISNUMBER(OFFSET('Water Data'!$E$7,0,10*ROW('Water Data'!E182))),'Data Summary'!BZ188="Yes"),OFFSET('Water Data'!$E$7,0,10*ROW('Water Data'!E182)),NA())</f>
        <v>#N/A</v>
      </c>
      <c r="L188" s="433" t="e">
        <f ca="1">+IF(AND(ISNUMBER(OFFSET('Water Data'!$E$10,0,10*ROW('Water Data'!E182))),'Data Summary'!CA188="Yes"),OFFSET('Water Data'!$E$10,0,10*ROW('Water Data'!E182)),NA())</f>
        <v>#N/A</v>
      </c>
      <c r="M188" s="433" t="e">
        <f ca="1">+IF(AND(ISNUMBER(OFFSET('Water Data'!$F$5,0,10*ROW('Water Data'!F182))),'Data Summary'!CB188="Yes"),100-OFFSET('Water Data'!$F$5,0,10*ROW('Water Data'!F182)),NA())</f>
        <v>#N/A</v>
      </c>
      <c r="N188" s="433" t="e">
        <f ca="1">+IF(AND(ISNUMBER(OFFSET('Water Data'!$F$7,0,10*ROW('Water Data'!F182))),'Data Summary'!CC188="Yes"),OFFSET('Water Data'!$F$7,0,10*ROW('Water Data'!F182)),NA())</f>
        <v>#N/A</v>
      </c>
      <c r="O188" s="433" t="e">
        <f ca="1">+IF(AND(ISNUMBER(OFFSET('Water Data'!$F$10,0,10*ROW('Water Data'!F182))),'Data Summary'!CD188="Yes"),OFFSET('Water Data'!$F$10,0,10*ROW('Water Data'!F182)),NA())</f>
        <v>#N/A</v>
      </c>
      <c r="P188" s="433" t="e">
        <f ca="1">+IF(AND(ISNUMBER(OFFSET('Water Data'!$G$5,0,10*ROW('Water Data'!G182))),'Data Summary'!CE188="Yes"),100-OFFSET('Water Data'!$G$5,0,10*ROW('Water Data'!G182)),NA())</f>
        <v>#N/A</v>
      </c>
      <c r="Q188" s="433" t="e">
        <f ca="1">+IF(AND(ISNUMBER(OFFSET('Water Data'!$G$7,0,10*ROW('Water Data'!G182))),'Data Summary'!CF188="Yes"),OFFSET('Water Data'!$G$7,0,10*ROW('Water Data'!G182)),NA())</f>
        <v>#N/A</v>
      </c>
      <c r="R188" s="433" t="e">
        <f ca="1">+IF(AND(ISNUMBER(OFFSET('Water Data'!$G$10,0,10*ROW('Water Data'!G182))),'Data Summary'!CG188="Yes"),OFFSET('Water Data'!$G$10,0,10*ROW('Water Data'!G182)),NA())</f>
        <v>#N/A</v>
      </c>
      <c r="S188" s="433" t="e">
        <f ca="1">+IF(AND(ISNUMBER(OFFSET('Water Data'!$H$5,0,10*ROW('Water Data'!H182))),'Data Summary'!CH188="Yes"),100-OFFSET('Water Data'!$H$5,0,10*ROW('Water Data'!H182)),NA())</f>
        <v>#N/A</v>
      </c>
      <c r="T188" s="433" t="e">
        <f ca="1">+IF(AND(ISNUMBER(OFFSET('Water Data'!$H$7,0,10*ROW('Water Data'!H182))),'Data Summary'!CI188="Yes"),OFFSET('Water Data'!$H$7,0,10*ROW('Water Data'!H182)),NA())</f>
        <v>#N/A</v>
      </c>
      <c r="U188" s="433" t="e">
        <f ca="1">+IF(AND(ISNUMBER(OFFSET('Water Data'!$H$10,0,10*ROW('Water Data'!H182))),'Data Summary'!CJ188="Yes"),OFFSET('Water Data'!$H$10,0,10*ROW('Water Data'!H182)),NA())</f>
        <v>#N/A</v>
      </c>
      <c r="V188" s="205" t="e">
        <f ca="1">+IF(AND(ISNUMBER(OFFSET('Sanitation Data'!$C$5,0,10*ROW('Sanitation Data'!C182))),'Data Summary'!CK188="Yes"),100-OFFSET('Sanitation Data'!$C$5,0,10*ROW('Sanitation Data'!C182)),NA())</f>
        <v>#N/A</v>
      </c>
      <c r="W188" s="205" t="e">
        <f ca="1">+IF(AND(ISNUMBER(OFFSET('Sanitation Data'!$C$7,0,10*ROW('Sanitation Data'!C182))),'Data Summary'!CL188="Yes"),OFFSET('Sanitation Data'!$C$7,0,10*ROW('Sanitation Data'!C182)),NA())</f>
        <v>#N/A</v>
      </c>
      <c r="X188" s="205" t="e">
        <f ca="1">+IF(AND(ISNUMBER(OFFSET('Sanitation Data'!$C$11,0,10*ROW('Sanitation Data'!C182))),'Data Summary'!CM188="Yes"),OFFSET('Sanitation Data'!$C$11,0,10*ROW('Sanitation Data'!C182)),NA())</f>
        <v>#N/A</v>
      </c>
      <c r="Y188" s="205" t="e">
        <f ca="1">+IF(AND(ISNUMBER(OFFSET('Sanitation Data'!$C$12,0,10*ROW('Sanitation Data'!C182))),'Data Summary'!CN188="Yes"),OFFSET('Sanitation Data'!$C$12,0,10*ROW('Sanitation Data'!C182)),NA())</f>
        <v>#N/A</v>
      </c>
      <c r="Z188" s="205" t="e">
        <f ca="1">+IF(AND(ISNUMBER(OFFSET('Sanitation Data'!$C$13,0,10*ROW('Sanitation Data'!C182))),'Data Summary'!CO188="Yes"),OFFSET('Sanitation Data'!$C$13,0,10*ROW('Sanitation Data'!C182)),NA())</f>
        <v>#N/A</v>
      </c>
      <c r="AA188" s="205" t="e">
        <f ca="1">+IF(AND(ISNUMBER(OFFSET('Sanitation Data'!$D$5,0,10*ROW('Sanitation Data'!D182))),'Data Summary'!CP188="Yes"),100-OFFSET('Sanitation Data'!$D$5,0,10*ROW('Sanitation Data'!D182)),NA())</f>
        <v>#N/A</v>
      </c>
      <c r="AB188" s="205" t="e">
        <f ca="1">+IF(AND(ISNUMBER(OFFSET('Sanitation Data'!$D$7,0,10*ROW('Sanitation Data'!D182))),'Data Summary'!CQ188="Yes"),OFFSET('Sanitation Data'!$D$7,0,10*ROW('Sanitation Data'!D182)),NA())</f>
        <v>#N/A</v>
      </c>
      <c r="AC188" s="205" t="e">
        <f ca="1">+IF(AND(ISNUMBER(OFFSET('Sanitation Data'!$D$11,0,10*ROW('Sanitation Data'!D182))),'Data Summary'!CR188="Yes"),OFFSET('Sanitation Data'!$D$11,0,10*ROW('Sanitation Data'!D182)),NA())</f>
        <v>#N/A</v>
      </c>
      <c r="AD188" s="205" t="e">
        <f ca="1">+IF(AND(ISNUMBER(OFFSET('Sanitation Data'!$D$12,0,10*ROW('Sanitation Data'!D182))),'Data Summary'!CS188="Yes"),OFFSET('Sanitation Data'!$D$12,0,10*ROW('Sanitation Data'!D182)),NA())</f>
        <v>#N/A</v>
      </c>
      <c r="AE188" s="205" t="e">
        <f ca="1">+IF(AND(ISNUMBER(OFFSET('Sanitation Data'!$D$13,0,10*ROW('Sanitation Data'!D182))),'Data Summary'!CT188="Yes"),OFFSET('Sanitation Data'!$D$13,0,10*ROW('Sanitation Data'!D182)),NA())</f>
        <v>#N/A</v>
      </c>
      <c r="AF188" s="205" t="e">
        <f ca="1">+IF(AND(ISNUMBER(OFFSET('Sanitation Data'!$E$5,0,10*ROW('Sanitation Data'!E182))),'Data Summary'!CU188="Yes"),100-OFFSET('Sanitation Data'!$E$5,0,10*ROW('Sanitation Data'!E182)),NA())</f>
        <v>#N/A</v>
      </c>
      <c r="AG188" s="205" t="e">
        <f ca="1">+IF(AND(ISNUMBER(OFFSET('Sanitation Data'!$E$7,0,10*ROW('Sanitation Data'!E182))),'Data Summary'!CV188="Yes"),OFFSET('Sanitation Data'!$E$7,0,10*ROW('Sanitation Data'!E182)),NA())</f>
        <v>#N/A</v>
      </c>
      <c r="AH188" s="205" t="e">
        <f ca="1">+IF(AND(ISNUMBER(OFFSET('Sanitation Data'!$E$11,0,10*ROW('Sanitation Data'!E182))),'Data Summary'!CW188="Yes"),OFFSET('Sanitation Data'!$E$11,0,10*ROW('Sanitation Data'!E182)),NA())</f>
        <v>#N/A</v>
      </c>
      <c r="AI188" s="205" t="e">
        <f ca="1">+IF(AND(ISNUMBER(OFFSET('Sanitation Data'!$E$12,0,10*ROW('Sanitation Data'!E182))),'Data Summary'!CX188="Yes"),OFFSET('Sanitation Data'!$E$12,0,10*ROW('Sanitation Data'!E182)),NA())</f>
        <v>#N/A</v>
      </c>
      <c r="AJ188" s="205" t="e">
        <f ca="1">+IF(AND(ISNUMBER(OFFSET('Sanitation Data'!$E$13,0,10*ROW('Sanitation Data'!E182))),'Data Summary'!CY188="Yes"),OFFSET('Sanitation Data'!$E$13,0,10*ROW('Sanitation Data'!E182)),NA())</f>
        <v>#N/A</v>
      </c>
      <c r="AK188" s="205" t="e">
        <f ca="1">+IF(AND(ISNUMBER(OFFSET('Sanitation Data'!$F$5,0,10*ROW('Sanitation Data'!F182))),'Data Summary'!CZ188="Yes"),100-OFFSET('Sanitation Data'!$F$5,0,10*ROW('Sanitation Data'!F182)),NA())</f>
        <v>#N/A</v>
      </c>
      <c r="AL188" s="205" t="e">
        <f ca="1">+IF(AND(ISNUMBER(OFFSET('Sanitation Data'!$F$7,0,10*ROW('Sanitation Data'!F182))),'Data Summary'!DA188="Yes"),OFFSET('Sanitation Data'!$F$7,0,10*ROW('Sanitation Data'!F182)),NA())</f>
        <v>#N/A</v>
      </c>
      <c r="AM188" s="205" t="e">
        <f ca="1">+IF(AND(ISNUMBER(OFFSET('Sanitation Data'!$F$11,0,10*ROW('Sanitation Data'!F182))),'Data Summary'!DB188="Yes"),OFFSET('Sanitation Data'!$F$11,0,10*ROW('Sanitation Data'!F182)),NA())</f>
        <v>#N/A</v>
      </c>
      <c r="AN188" s="205" t="e">
        <f ca="1">+IF(AND(ISNUMBER(OFFSET('Sanitation Data'!$F$12,0,10*ROW('Sanitation Data'!F182))),'Data Summary'!DC188="Yes"),OFFSET('Sanitation Data'!$F$12,0,10*ROW('Sanitation Data'!F182)),NA())</f>
        <v>#N/A</v>
      </c>
      <c r="AO188" s="205" t="e">
        <f ca="1">+IF(AND(ISNUMBER(OFFSET('Sanitation Data'!$F$13,0,10*ROW('Sanitation Data'!F182))),'Data Summary'!DD188="Yes"),OFFSET('Sanitation Data'!$F$13,0,10*ROW('Sanitation Data'!F182)),NA())</f>
        <v>#N/A</v>
      </c>
      <c r="AP188" s="205" t="e">
        <f ca="1">+IF(AND(ISNUMBER(OFFSET('Sanitation Data'!$G$5,0,10*ROW('Sanitation Data'!G182))),'Data Summary'!DE188="Yes"),100-OFFSET('Sanitation Data'!$G$5,0,10*ROW('Sanitation Data'!G182)),NA())</f>
        <v>#N/A</v>
      </c>
      <c r="AQ188" s="205" t="e">
        <f ca="1">+IF(AND(ISNUMBER(OFFSET('Sanitation Data'!$G$7,0,10*ROW('Sanitation Data'!G182))),'Data Summary'!DF188="Yes"),OFFSET('Sanitation Data'!$G$7,0,10*ROW('Sanitation Data'!G182)),NA())</f>
        <v>#N/A</v>
      </c>
      <c r="AR188" s="205" t="e">
        <f ca="1">+IF(AND(ISNUMBER(OFFSET('Sanitation Data'!$G$11,0,10*ROW('Sanitation Data'!G182))),'Data Summary'!DG188="Yes"),OFFSET('Sanitation Data'!$G$11,0,10*ROW('Sanitation Data'!G182)),NA())</f>
        <v>#N/A</v>
      </c>
      <c r="AS188" s="205" t="e">
        <f ca="1">+IF(AND(ISNUMBER(OFFSET('Sanitation Data'!$G$12,0,10*ROW('Sanitation Data'!G182))),'Data Summary'!DH188="Yes"),OFFSET('Sanitation Data'!$G$12,0,10*ROW('Sanitation Data'!G182)),NA())</f>
        <v>#N/A</v>
      </c>
      <c r="AT188" s="205" t="e">
        <f ca="1">+IF(AND(ISNUMBER(OFFSET('Sanitation Data'!$G$13,0,10*ROW('Sanitation Data'!G182))),'Data Summary'!DI188="Yes"),OFFSET('Sanitation Data'!$G$13,0,10*ROW('Sanitation Data'!G182)),NA())</f>
        <v>#N/A</v>
      </c>
      <c r="AU188" s="205" t="e">
        <f ca="1">+IF(AND(ISNUMBER(OFFSET('Sanitation Data'!$H$5,0,10*ROW('Sanitation Data'!H182))),'Data Summary'!DJ188="Yes"),100-OFFSET('Sanitation Data'!$H$5,0,10*ROW('Sanitation Data'!H182)),NA())</f>
        <v>#N/A</v>
      </c>
      <c r="AV188" s="205" t="e">
        <f ca="1">+IF(AND(ISNUMBER(OFFSET('Sanitation Data'!$H$7,0,10*ROW('Sanitation Data'!H182))),'Data Summary'!DK188="Yes"),OFFSET('Sanitation Data'!$H$7,0,10*ROW('Sanitation Data'!H182)),NA())</f>
        <v>#N/A</v>
      </c>
      <c r="AW188" s="205" t="e">
        <f ca="1">+IF(AND(ISNUMBER(OFFSET('Sanitation Data'!$H$11,0,10*ROW('Sanitation Data'!H182))),'Data Summary'!DL188="Yes"),OFFSET('Sanitation Data'!$H$11,0,10*ROW('Sanitation Data'!H182)),NA())</f>
        <v>#N/A</v>
      </c>
      <c r="AX188" s="205" t="e">
        <f ca="1">+IF(AND(ISNUMBER(OFFSET('Sanitation Data'!$H$12,0,10*ROW('Sanitation Data'!H182))),'Data Summary'!DM188="Yes"),OFFSET('Sanitation Data'!$H$12,0,10*ROW('Sanitation Data'!H182)),NA())</f>
        <v>#N/A</v>
      </c>
      <c r="AY188" s="205" t="e">
        <f ca="1">+IF(AND(ISNUMBER(OFFSET('Sanitation Data'!$H$13,0,10*ROW('Sanitation Data'!H182))),'Data Summary'!DN188="Yes"),OFFSET('Sanitation Data'!$H$13,0,10*ROW('Sanitation Data'!H182)),NA())</f>
        <v>#N/A</v>
      </c>
      <c r="AZ188" s="206" t="e">
        <f ca="1">+IF(AND(ISNUMBER(OFFSET('Hygiene Data'!$C$6,0,10*ROW('Hygiene Data'!C182))),'Data Summary'!DO188="Yes"),OFFSET('Hygiene Data'!$C$6,0,10*ROW('Hygiene Data'!C182)),NA())</f>
        <v>#N/A</v>
      </c>
      <c r="BA188" s="206" t="e">
        <f ca="1">+IF(AND(ISNUMBER(OFFSET('Hygiene Data'!$C$8,0,10*ROW('Hygiene Data'!C182))),'Data Summary'!DP188="Yes"),OFFSET('Hygiene Data'!$C$8,0,10*ROW('Hygiene Data'!C182)),NA())</f>
        <v>#N/A</v>
      </c>
      <c r="BB188" s="206" t="e">
        <f ca="1">+IF(AND(ISNUMBER(OFFSET('Hygiene Data'!$C$10,0,10*ROW('Hygiene Data'!C182))),'Data Summary'!DQ188="Yes"),OFFSET('Hygiene Data'!$C$10,0,10*ROW('Hygiene Data'!C182)),NA())</f>
        <v>#N/A</v>
      </c>
      <c r="BC188" s="206" t="e">
        <f ca="1">+IF(AND(ISNUMBER(OFFSET('Hygiene Data'!$D$6,0,10*ROW('Hygiene Data'!D182))),'Data Summary'!DR188="Yes"),OFFSET('Hygiene Data'!$D$6,0,10*ROW('Hygiene Data'!D182)),NA())</f>
        <v>#N/A</v>
      </c>
      <c r="BD188" s="206" t="e">
        <f ca="1">+IF(AND(ISNUMBER(OFFSET('Hygiene Data'!$D$8,0,10*ROW('Hygiene Data'!D182))),'Data Summary'!DS188="Yes"),OFFSET('Hygiene Data'!$D$8,0,10*ROW('Hygiene Data'!D182)),NA())</f>
        <v>#N/A</v>
      </c>
      <c r="BE188" s="206" t="e">
        <f ca="1">+IF(AND(ISNUMBER(OFFSET('Hygiene Data'!$D$10,0,10*ROW('Hygiene Data'!D182))),'Data Summary'!DT188="Yes"),OFFSET('Hygiene Data'!$D$10,0,10*ROW('Hygiene Data'!D182)),NA())</f>
        <v>#N/A</v>
      </c>
      <c r="BF188" s="206" t="e">
        <f ca="1">+IF(AND(ISNUMBER(OFFSET('Hygiene Data'!$E$6,0,10*ROW('Hygiene Data'!E182))),'Data Summary'!DU188="Yes"),OFFSET('Hygiene Data'!$E$6,0,10*ROW('Hygiene Data'!E182)),NA())</f>
        <v>#N/A</v>
      </c>
      <c r="BG188" s="206" t="e">
        <f ca="1">+IF(AND(ISNUMBER(OFFSET('Hygiene Data'!$E$8,0,10*ROW('Hygiene Data'!E182))),'Data Summary'!DV188="Yes"),OFFSET('Hygiene Data'!$E$8,0,10*ROW('Hygiene Data'!E182)),NA())</f>
        <v>#N/A</v>
      </c>
      <c r="BH188" s="206" t="e">
        <f ca="1">+IF(AND(ISNUMBER(OFFSET('Hygiene Data'!$E$10,0,10*ROW('Hygiene Data'!E182))),'Data Summary'!DW188="Yes"),OFFSET('Hygiene Data'!$E$10,0,10*ROW('Hygiene Data'!E182)),NA())</f>
        <v>#N/A</v>
      </c>
      <c r="BI188" s="206" t="e">
        <f ca="1">+IF(AND(ISNUMBER(OFFSET('Hygiene Data'!$F$6,0,10*ROW('Hygiene Data'!F182))),'Data Summary'!DX188="Yes"),OFFSET('Hygiene Data'!$F$6,0,10*ROW('Hygiene Data'!F182)),NA())</f>
        <v>#N/A</v>
      </c>
      <c r="BJ188" s="206" t="e">
        <f ca="1">+IF(AND(ISNUMBER(OFFSET('Hygiene Data'!$F$8,0,10*ROW('Hygiene Data'!F182))),'Data Summary'!DY188="Yes"),OFFSET('Hygiene Data'!$F$8,0,10*ROW('Hygiene Data'!F182)),NA())</f>
        <v>#N/A</v>
      </c>
      <c r="BK188" s="206" t="e">
        <f ca="1">+IF(AND(ISNUMBER(OFFSET('Hygiene Data'!$F$10,0,10*ROW('Hygiene Data'!F182))),'Data Summary'!DZ188="Yes"),OFFSET('Hygiene Data'!$F$10,0,10*ROW('Hygiene Data'!F182)),NA())</f>
        <v>#N/A</v>
      </c>
      <c r="BL188" s="206" t="e">
        <f ca="1">+IF(AND(ISNUMBER(OFFSET('Hygiene Data'!$G$6,0,10*ROW('Hygiene Data'!G182))),'Data Summary'!EA188="Yes"),OFFSET('Hygiene Data'!$G$6,0,10*ROW('Hygiene Data'!G182)),NA())</f>
        <v>#N/A</v>
      </c>
      <c r="BM188" s="206" t="e">
        <f ca="1">+IF(AND(ISNUMBER(OFFSET('Hygiene Data'!$G$8,0,10*ROW('Hygiene Data'!G182))),'Data Summary'!EB188="Yes"),OFFSET('Hygiene Data'!$G$8,0,10*ROW('Hygiene Data'!G182)),NA())</f>
        <v>#N/A</v>
      </c>
      <c r="BN188" s="206" t="e">
        <f ca="1">+IF(AND(ISNUMBER(OFFSET('Hygiene Data'!$G$10,0,10*ROW('Hygiene Data'!G182))),'Data Summary'!EC188="Yes"),OFFSET('Hygiene Data'!$G$10,0,10*ROW('Hygiene Data'!G182)),NA())</f>
        <v>#N/A</v>
      </c>
      <c r="BO188" s="206" t="e">
        <f ca="1">+IF(AND(ISNUMBER(OFFSET('Hygiene Data'!$H$6,0,10*ROW('Hygiene Data'!H182))),'Data Summary'!ED188="Yes"),OFFSET('Hygiene Data'!$H$6,0,10*ROW('Hygiene Data'!H182)),NA())</f>
        <v>#N/A</v>
      </c>
      <c r="BP188" s="206" t="e">
        <f ca="1">+IF(AND(ISNUMBER(OFFSET('Hygiene Data'!$H$8,0,10*ROW('Hygiene Data'!H182))),'Data Summary'!EE188="Yes"),OFFSET('Hygiene Data'!$H$8,0,10*ROW('Hygiene Data'!H182)),NA())</f>
        <v>#N/A</v>
      </c>
      <c r="BQ188" s="206" t="e">
        <f ca="1">+IF(AND(ISNUMBER(OFFSET('Hygiene Data'!$H$10,0,10*ROW('Hygiene Data'!H182))),'Data Summary'!EF188="Yes"),OFFSET('Hygiene Data'!$H$10,0,10*ROW('Hygiene Data'!H182)),NA())</f>
        <v>#N/A</v>
      </c>
    </row>
    <row r="189" spans="1:69" x14ac:dyDescent="0.25">
      <c r="A189" s="59" t="e">
        <f ca="1">+IF(OFFSET('Water Data'!$B$1,0,10*ROW('Water Data'!B183))="",NA(),OFFSET('Water Data'!$B$1,0,10*ROW('Water Data'!B183)))</f>
        <v>#N/A</v>
      </c>
      <c r="B189" s="59" t="e">
        <f ca="1">+IF(OFFSET('Water Data'!$A$3,0,10*ROW('Water Data'!A186))="",NA(),OFFSET('Water Data'!$A$3,0,10*ROW('Water Data'!A186)))</f>
        <v>#N/A</v>
      </c>
      <c r="C189" s="59" t="e">
        <f ca="1">+IF(OFFSET('Water Data'!$C$3,0,10*ROW('Water Data'!C186))="",NA(),OFFSET('Water Data'!$C$3,0,10*ROW('Water Data'!C186)))</f>
        <v>#N/A</v>
      </c>
      <c r="D189" s="433" t="e">
        <f ca="1">+IF(AND(ISNUMBER(OFFSET('Water Data'!$C$5,0,10*ROW('Water Data'!C183))),'Data Summary'!BS189="Yes"),100-OFFSET('Water Data'!$C$5,0,10*ROW('Water Data'!C183)),NA())</f>
        <v>#N/A</v>
      </c>
      <c r="E189" s="433" t="e">
        <f ca="1">+IF(AND(ISNUMBER(OFFSET('Water Data'!$C$7,0,10*ROW('Water Data'!C183))),'Data Summary'!BT189="Yes"),OFFSET('Water Data'!$C$7,0,10*ROW('Water Data'!C183)),NA())</f>
        <v>#N/A</v>
      </c>
      <c r="F189" s="433" t="e">
        <f ca="1">+IF(AND(ISNUMBER(OFFSET('Water Data'!$C$10,0,10*ROW('Water Data'!C183))),'Data Summary'!BU189="Yes"),OFFSET('Water Data'!$C$10,0,10*ROW('Water Data'!C183)),NA())</f>
        <v>#N/A</v>
      </c>
      <c r="G189" s="433" t="e">
        <f ca="1">+IF(AND(ISNUMBER(OFFSET('Water Data'!$D$5,0,10*ROW('Water Data'!D183))),'Data Summary'!BV189="Yes"),100-OFFSET('Water Data'!$D$5,0,10*ROW('Water Data'!D183)),NA())</f>
        <v>#N/A</v>
      </c>
      <c r="H189" s="433" t="e">
        <f ca="1">+IF(AND(ISNUMBER(OFFSET('Water Data'!$D$7,0,10*ROW('Water Data'!D183))),'Data Summary'!BW189="Yes"),OFFSET('Water Data'!$D$7,0,10*ROW('Water Data'!D183)),NA())</f>
        <v>#N/A</v>
      </c>
      <c r="I189" s="433" t="e">
        <f ca="1">+IF(AND(ISNUMBER(OFFSET('Water Data'!$D$10,0,10*ROW('Water Data'!D183))),'Data Summary'!BX189="Yes"),OFFSET('Water Data'!$D$10,0,10*ROW('Water Data'!D183)),NA())</f>
        <v>#N/A</v>
      </c>
      <c r="J189" s="433" t="e">
        <f ca="1">+IF(AND(ISNUMBER(OFFSET('Water Data'!$E$5,0,10*ROW('Water Data'!E183))),'Data Summary'!BY189="Yes"),100-OFFSET('Water Data'!$E$5,0,10*ROW('Water Data'!E183)),NA())</f>
        <v>#N/A</v>
      </c>
      <c r="K189" s="433" t="e">
        <f ca="1">+IF(AND(ISNUMBER(OFFSET('Water Data'!$E$7,0,10*ROW('Water Data'!E183))),'Data Summary'!BZ189="Yes"),OFFSET('Water Data'!$E$7,0,10*ROW('Water Data'!E183)),NA())</f>
        <v>#N/A</v>
      </c>
      <c r="L189" s="433" t="e">
        <f ca="1">+IF(AND(ISNUMBER(OFFSET('Water Data'!$E$10,0,10*ROW('Water Data'!E183))),'Data Summary'!CA189="Yes"),OFFSET('Water Data'!$E$10,0,10*ROW('Water Data'!E183)),NA())</f>
        <v>#N/A</v>
      </c>
      <c r="M189" s="433" t="e">
        <f ca="1">+IF(AND(ISNUMBER(OFFSET('Water Data'!$F$5,0,10*ROW('Water Data'!F183))),'Data Summary'!CB189="Yes"),100-OFFSET('Water Data'!$F$5,0,10*ROW('Water Data'!F183)),NA())</f>
        <v>#N/A</v>
      </c>
      <c r="N189" s="433" t="e">
        <f ca="1">+IF(AND(ISNUMBER(OFFSET('Water Data'!$F$7,0,10*ROW('Water Data'!F183))),'Data Summary'!CC189="Yes"),OFFSET('Water Data'!$F$7,0,10*ROW('Water Data'!F183)),NA())</f>
        <v>#N/A</v>
      </c>
      <c r="O189" s="433" t="e">
        <f ca="1">+IF(AND(ISNUMBER(OFFSET('Water Data'!$F$10,0,10*ROW('Water Data'!F183))),'Data Summary'!CD189="Yes"),OFFSET('Water Data'!$F$10,0,10*ROW('Water Data'!F183)),NA())</f>
        <v>#N/A</v>
      </c>
      <c r="P189" s="433" t="e">
        <f ca="1">+IF(AND(ISNUMBER(OFFSET('Water Data'!$G$5,0,10*ROW('Water Data'!G183))),'Data Summary'!CE189="Yes"),100-OFFSET('Water Data'!$G$5,0,10*ROW('Water Data'!G183)),NA())</f>
        <v>#N/A</v>
      </c>
      <c r="Q189" s="433" t="e">
        <f ca="1">+IF(AND(ISNUMBER(OFFSET('Water Data'!$G$7,0,10*ROW('Water Data'!G183))),'Data Summary'!CF189="Yes"),OFFSET('Water Data'!$G$7,0,10*ROW('Water Data'!G183)),NA())</f>
        <v>#N/A</v>
      </c>
      <c r="R189" s="433" t="e">
        <f ca="1">+IF(AND(ISNUMBER(OFFSET('Water Data'!$G$10,0,10*ROW('Water Data'!G183))),'Data Summary'!CG189="Yes"),OFFSET('Water Data'!$G$10,0,10*ROW('Water Data'!G183)),NA())</f>
        <v>#N/A</v>
      </c>
      <c r="S189" s="433" t="e">
        <f ca="1">+IF(AND(ISNUMBER(OFFSET('Water Data'!$H$5,0,10*ROW('Water Data'!H183))),'Data Summary'!CH189="Yes"),100-OFFSET('Water Data'!$H$5,0,10*ROW('Water Data'!H183)),NA())</f>
        <v>#N/A</v>
      </c>
      <c r="T189" s="433" t="e">
        <f ca="1">+IF(AND(ISNUMBER(OFFSET('Water Data'!$H$7,0,10*ROW('Water Data'!H183))),'Data Summary'!CI189="Yes"),OFFSET('Water Data'!$H$7,0,10*ROW('Water Data'!H183)),NA())</f>
        <v>#N/A</v>
      </c>
      <c r="U189" s="433" t="e">
        <f ca="1">+IF(AND(ISNUMBER(OFFSET('Water Data'!$H$10,0,10*ROW('Water Data'!H183))),'Data Summary'!CJ189="Yes"),OFFSET('Water Data'!$H$10,0,10*ROW('Water Data'!H183)),NA())</f>
        <v>#N/A</v>
      </c>
      <c r="V189" s="205" t="e">
        <f ca="1">+IF(AND(ISNUMBER(OFFSET('Sanitation Data'!$C$5,0,10*ROW('Sanitation Data'!C183))),'Data Summary'!CK189="Yes"),100-OFFSET('Sanitation Data'!$C$5,0,10*ROW('Sanitation Data'!C183)),NA())</f>
        <v>#N/A</v>
      </c>
      <c r="W189" s="205" t="e">
        <f ca="1">+IF(AND(ISNUMBER(OFFSET('Sanitation Data'!$C$7,0,10*ROW('Sanitation Data'!C183))),'Data Summary'!CL189="Yes"),OFFSET('Sanitation Data'!$C$7,0,10*ROW('Sanitation Data'!C183)),NA())</f>
        <v>#N/A</v>
      </c>
      <c r="X189" s="205" t="e">
        <f ca="1">+IF(AND(ISNUMBER(OFFSET('Sanitation Data'!$C$11,0,10*ROW('Sanitation Data'!C183))),'Data Summary'!CM189="Yes"),OFFSET('Sanitation Data'!$C$11,0,10*ROW('Sanitation Data'!C183)),NA())</f>
        <v>#N/A</v>
      </c>
      <c r="Y189" s="205" t="e">
        <f ca="1">+IF(AND(ISNUMBER(OFFSET('Sanitation Data'!$C$12,0,10*ROW('Sanitation Data'!C183))),'Data Summary'!CN189="Yes"),OFFSET('Sanitation Data'!$C$12,0,10*ROW('Sanitation Data'!C183)),NA())</f>
        <v>#N/A</v>
      </c>
      <c r="Z189" s="205" t="e">
        <f ca="1">+IF(AND(ISNUMBER(OFFSET('Sanitation Data'!$C$13,0,10*ROW('Sanitation Data'!C183))),'Data Summary'!CO189="Yes"),OFFSET('Sanitation Data'!$C$13,0,10*ROW('Sanitation Data'!C183)),NA())</f>
        <v>#N/A</v>
      </c>
      <c r="AA189" s="205" t="e">
        <f ca="1">+IF(AND(ISNUMBER(OFFSET('Sanitation Data'!$D$5,0,10*ROW('Sanitation Data'!D183))),'Data Summary'!CP189="Yes"),100-OFFSET('Sanitation Data'!$D$5,0,10*ROW('Sanitation Data'!D183)),NA())</f>
        <v>#N/A</v>
      </c>
      <c r="AB189" s="205" t="e">
        <f ca="1">+IF(AND(ISNUMBER(OFFSET('Sanitation Data'!$D$7,0,10*ROW('Sanitation Data'!D183))),'Data Summary'!CQ189="Yes"),OFFSET('Sanitation Data'!$D$7,0,10*ROW('Sanitation Data'!D183)),NA())</f>
        <v>#N/A</v>
      </c>
      <c r="AC189" s="205" t="e">
        <f ca="1">+IF(AND(ISNUMBER(OFFSET('Sanitation Data'!$D$11,0,10*ROW('Sanitation Data'!D183))),'Data Summary'!CR189="Yes"),OFFSET('Sanitation Data'!$D$11,0,10*ROW('Sanitation Data'!D183)),NA())</f>
        <v>#N/A</v>
      </c>
      <c r="AD189" s="205" t="e">
        <f ca="1">+IF(AND(ISNUMBER(OFFSET('Sanitation Data'!$D$12,0,10*ROW('Sanitation Data'!D183))),'Data Summary'!CS189="Yes"),OFFSET('Sanitation Data'!$D$12,0,10*ROW('Sanitation Data'!D183)),NA())</f>
        <v>#N/A</v>
      </c>
      <c r="AE189" s="205" t="e">
        <f ca="1">+IF(AND(ISNUMBER(OFFSET('Sanitation Data'!$D$13,0,10*ROW('Sanitation Data'!D183))),'Data Summary'!CT189="Yes"),OFFSET('Sanitation Data'!$D$13,0,10*ROW('Sanitation Data'!D183)),NA())</f>
        <v>#N/A</v>
      </c>
      <c r="AF189" s="205" t="e">
        <f ca="1">+IF(AND(ISNUMBER(OFFSET('Sanitation Data'!$E$5,0,10*ROW('Sanitation Data'!E183))),'Data Summary'!CU189="Yes"),100-OFFSET('Sanitation Data'!$E$5,0,10*ROW('Sanitation Data'!E183)),NA())</f>
        <v>#N/A</v>
      </c>
      <c r="AG189" s="205" t="e">
        <f ca="1">+IF(AND(ISNUMBER(OFFSET('Sanitation Data'!$E$7,0,10*ROW('Sanitation Data'!E183))),'Data Summary'!CV189="Yes"),OFFSET('Sanitation Data'!$E$7,0,10*ROW('Sanitation Data'!E183)),NA())</f>
        <v>#N/A</v>
      </c>
      <c r="AH189" s="205" t="e">
        <f ca="1">+IF(AND(ISNUMBER(OFFSET('Sanitation Data'!$E$11,0,10*ROW('Sanitation Data'!E183))),'Data Summary'!CW189="Yes"),OFFSET('Sanitation Data'!$E$11,0,10*ROW('Sanitation Data'!E183)),NA())</f>
        <v>#N/A</v>
      </c>
      <c r="AI189" s="205" t="e">
        <f ca="1">+IF(AND(ISNUMBER(OFFSET('Sanitation Data'!$E$12,0,10*ROW('Sanitation Data'!E183))),'Data Summary'!CX189="Yes"),OFFSET('Sanitation Data'!$E$12,0,10*ROW('Sanitation Data'!E183)),NA())</f>
        <v>#N/A</v>
      </c>
      <c r="AJ189" s="205" t="e">
        <f ca="1">+IF(AND(ISNUMBER(OFFSET('Sanitation Data'!$E$13,0,10*ROW('Sanitation Data'!E183))),'Data Summary'!CY189="Yes"),OFFSET('Sanitation Data'!$E$13,0,10*ROW('Sanitation Data'!E183)),NA())</f>
        <v>#N/A</v>
      </c>
      <c r="AK189" s="205" t="e">
        <f ca="1">+IF(AND(ISNUMBER(OFFSET('Sanitation Data'!$F$5,0,10*ROW('Sanitation Data'!F183))),'Data Summary'!CZ189="Yes"),100-OFFSET('Sanitation Data'!$F$5,0,10*ROW('Sanitation Data'!F183)),NA())</f>
        <v>#N/A</v>
      </c>
      <c r="AL189" s="205" t="e">
        <f ca="1">+IF(AND(ISNUMBER(OFFSET('Sanitation Data'!$F$7,0,10*ROW('Sanitation Data'!F183))),'Data Summary'!DA189="Yes"),OFFSET('Sanitation Data'!$F$7,0,10*ROW('Sanitation Data'!F183)),NA())</f>
        <v>#N/A</v>
      </c>
      <c r="AM189" s="205" t="e">
        <f ca="1">+IF(AND(ISNUMBER(OFFSET('Sanitation Data'!$F$11,0,10*ROW('Sanitation Data'!F183))),'Data Summary'!DB189="Yes"),OFFSET('Sanitation Data'!$F$11,0,10*ROW('Sanitation Data'!F183)),NA())</f>
        <v>#N/A</v>
      </c>
      <c r="AN189" s="205" t="e">
        <f ca="1">+IF(AND(ISNUMBER(OFFSET('Sanitation Data'!$F$12,0,10*ROW('Sanitation Data'!F183))),'Data Summary'!DC189="Yes"),OFFSET('Sanitation Data'!$F$12,0,10*ROW('Sanitation Data'!F183)),NA())</f>
        <v>#N/A</v>
      </c>
      <c r="AO189" s="205" t="e">
        <f ca="1">+IF(AND(ISNUMBER(OFFSET('Sanitation Data'!$F$13,0,10*ROW('Sanitation Data'!F183))),'Data Summary'!DD189="Yes"),OFFSET('Sanitation Data'!$F$13,0,10*ROW('Sanitation Data'!F183)),NA())</f>
        <v>#N/A</v>
      </c>
      <c r="AP189" s="205" t="e">
        <f ca="1">+IF(AND(ISNUMBER(OFFSET('Sanitation Data'!$G$5,0,10*ROW('Sanitation Data'!G183))),'Data Summary'!DE189="Yes"),100-OFFSET('Sanitation Data'!$G$5,0,10*ROW('Sanitation Data'!G183)),NA())</f>
        <v>#N/A</v>
      </c>
      <c r="AQ189" s="205" t="e">
        <f ca="1">+IF(AND(ISNUMBER(OFFSET('Sanitation Data'!$G$7,0,10*ROW('Sanitation Data'!G183))),'Data Summary'!DF189="Yes"),OFFSET('Sanitation Data'!$G$7,0,10*ROW('Sanitation Data'!G183)),NA())</f>
        <v>#N/A</v>
      </c>
      <c r="AR189" s="205" t="e">
        <f ca="1">+IF(AND(ISNUMBER(OFFSET('Sanitation Data'!$G$11,0,10*ROW('Sanitation Data'!G183))),'Data Summary'!DG189="Yes"),OFFSET('Sanitation Data'!$G$11,0,10*ROW('Sanitation Data'!G183)),NA())</f>
        <v>#N/A</v>
      </c>
      <c r="AS189" s="205" t="e">
        <f ca="1">+IF(AND(ISNUMBER(OFFSET('Sanitation Data'!$G$12,0,10*ROW('Sanitation Data'!G183))),'Data Summary'!DH189="Yes"),OFFSET('Sanitation Data'!$G$12,0,10*ROW('Sanitation Data'!G183)),NA())</f>
        <v>#N/A</v>
      </c>
      <c r="AT189" s="205" t="e">
        <f ca="1">+IF(AND(ISNUMBER(OFFSET('Sanitation Data'!$G$13,0,10*ROW('Sanitation Data'!G183))),'Data Summary'!DI189="Yes"),OFFSET('Sanitation Data'!$G$13,0,10*ROW('Sanitation Data'!G183)),NA())</f>
        <v>#N/A</v>
      </c>
      <c r="AU189" s="205" t="e">
        <f ca="1">+IF(AND(ISNUMBER(OFFSET('Sanitation Data'!$H$5,0,10*ROW('Sanitation Data'!H183))),'Data Summary'!DJ189="Yes"),100-OFFSET('Sanitation Data'!$H$5,0,10*ROW('Sanitation Data'!H183)),NA())</f>
        <v>#N/A</v>
      </c>
      <c r="AV189" s="205" t="e">
        <f ca="1">+IF(AND(ISNUMBER(OFFSET('Sanitation Data'!$H$7,0,10*ROW('Sanitation Data'!H183))),'Data Summary'!DK189="Yes"),OFFSET('Sanitation Data'!$H$7,0,10*ROW('Sanitation Data'!H183)),NA())</f>
        <v>#N/A</v>
      </c>
      <c r="AW189" s="205" t="e">
        <f ca="1">+IF(AND(ISNUMBER(OFFSET('Sanitation Data'!$H$11,0,10*ROW('Sanitation Data'!H183))),'Data Summary'!DL189="Yes"),OFFSET('Sanitation Data'!$H$11,0,10*ROW('Sanitation Data'!H183)),NA())</f>
        <v>#N/A</v>
      </c>
      <c r="AX189" s="205" t="e">
        <f ca="1">+IF(AND(ISNUMBER(OFFSET('Sanitation Data'!$H$12,0,10*ROW('Sanitation Data'!H183))),'Data Summary'!DM189="Yes"),OFFSET('Sanitation Data'!$H$12,0,10*ROW('Sanitation Data'!H183)),NA())</f>
        <v>#N/A</v>
      </c>
      <c r="AY189" s="205" t="e">
        <f ca="1">+IF(AND(ISNUMBER(OFFSET('Sanitation Data'!$H$13,0,10*ROW('Sanitation Data'!H183))),'Data Summary'!DN189="Yes"),OFFSET('Sanitation Data'!$H$13,0,10*ROW('Sanitation Data'!H183)),NA())</f>
        <v>#N/A</v>
      </c>
      <c r="AZ189" s="206" t="e">
        <f ca="1">+IF(AND(ISNUMBER(OFFSET('Hygiene Data'!$C$6,0,10*ROW('Hygiene Data'!C183))),'Data Summary'!DO189="Yes"),OFFSET('Hygiene Data'!$C$6,0,10*ROW('Hygiene Data'!C183)),NA())</f>
        <v>#N/A</v>
      </c>
      <c r="BA189" s="206" t="e">
        <f ca="1">+IF(AND(ISNUMBER(OFFSET('Hygiene Data'!$C$8,0,10*ROW('Hygiene Data'!C183))),'Data Summary'!DP189="Yes"),OFFSET('Hygiene Data'!$C$8,0,10*ROW('Hygiene Data'!C183)),NA())</f>
        <v>#N/A</v>
      </c>
      <c r="BB189" s="206" t="e">
        <f ca="1">+IF(AND(ISNUMBER(OFFSET('Hygiene Data'!$C$10,0,10*ROW('Hygiene Data'!C183))),'Data Summary'!DQ189="Yes"),OFFSET('Hygiene Data'!$C$10,0,10*ROW('Hygiene Data'!C183)),NA())</f>
        <v>#N/A</v>
      </c>
      <c r="BC189" s="206" t="e">
        <f ca="1">+IF(AND(ISNUMBER(OFFSET('Hygiene Data'!$D$6,0,10*ROW('Hygiene Data'!D183))),'Data Summary'!DR189="Yes"),OFFSET('Hygiene Data'!$D$6,0,10*ROW('Hygiene Data'!D183)),NA())</f>
        <v>#N/A</v>
      </c>
      <c r="BD189" s="206" t="e">
        <f ca="1">+IF(AND(ISNUMBER(OFFSET('Hygiene Data'!$D$8,0,10*ROW('Hygiene Data'!D183))),'Data Summary'!DS189="Yes"),OFFSET('Hygiene Data'!$D$8,0,10*ROW('Hygiene Data'!D183)),NA())</f>
        <v>#N/A</v>
      </c>
      <c r="BE189" s="206" t="e">
        <f ca="1">+IF(AND(ISNUMBER(OFFSET('Hygiene Data'!$D$10,0,10*ROW('Hygiene Data'!D183))),'Data Summary'!DT189="Yes"),OFFSET('Hygiene Data'!$D$10,0,10*ROW('Hygiene Data'!D183)),NA())</f>
        <v>#N/A</v>
      </c>
      <c r="BF189" s="206" t="e">
        <f ca="1">+IF(AND(ISNUMBER(OFFSET('Hygiene Data'!$E$6,0,10*ROW('Hygiene Data'!E183))),'Data Summary'!DU189="Yes"),OFFSET('Hygiene Data'!$E$6,0,10*ROW('Hygiene Data'!E183)),NA())</f>
        <v>#N/A</v>
      </c>
      <c r="BG189" s="206" t="e">
        <f ca="1">+IF(AND(ISNUMBER(OFFSET('Hygiene Data'!$E$8,0,10*ROW('Hygiene Data'!E183))),'Data Summary'!DV189="Yes"),OFFSET('Hygiene Data'!$E$8,0,10*ROW('Hygiene Data'!E183)),NA())</f>
        <v>#N/A</v>
      </c>
      <c r="BH189" s="206" t="e">
        <f ca="1">+IF(AND(ISNUMBER(OFFSET('Hygiene Data'!$E$10,0,10*ROW('Hygiene Data'!E183))),'Data Summary'!DW189="Yes"),OFFSET('Hygiene Data'!$E$10,0,10*ROW('Hygiene Data'!E183)),NA())</f>
        <v>#N/A</v>
      </c>
      <c r="BI189" s="206" t="e">
        <f ca="1">+IF(AND(ISNUMBER(OFFSET('Hygiene Data'!$F$6,0,10*ROW('Hygiene Data'!F183))),'Data Summary'!DX189="Yes"),OFFSET('Hygiene Data'!$F$6,0,10*ROW('Hygiene Data'!F183)),NA())</f>
        <v>#N/A</v>
      </c>
      <c r="BJ189" s="206" t="e">
        <f ca="1">+IF(AND(ISNUMBER(OFFSET('Hygiene Data'!$F$8,0,10*ROW('Hygiene Data'!F183))),'Data Summary'!DY189="Yes"),OFFSET('Hygiene Data'!$F$8,0,10*ROW('Hygiene Data'!F183)),NA())</f>
        <v>#N/A</v>
      </c>
      <c r="BK189" s="206" t="e">
        <f ca="1">+IF(AND(ISNUMBER(OFFSET('Hygiene Data'!$F$10,0,10*ROW('Hygiene Data'!F183))),'Data Summary'!DZ189="Yes"),OFFSET('Hygiene Data'!$F$10,0,10*ROW('Hygiene Data'!F183)),NA())</f>
        <v>#N/A</v>
      </c>
      <c r="BL189" s="206" t="e">
        <f ca="1">+IF(AND(ISNUMBER(OFFSET('Hygiene Data'!$G$6,0,10*ROW('Hygiene Data'!G183))),'Data Summary'!EA189="Yes"),OFFSET('Hygiene Data'!$G$6,0,10*ROW('Hygiene Data'!G183)),NA())</f>
        <v>#N/A</v>
      </c>
      <c r="BM189" s="206" t="e">
        <f ca="1">+IF(AND(ISNUMBER(OFFSET('Hygiene Data'!$G$8,0,10*ROW('Hygiene Data'!G183))),'Data Summary'!EB189="Yes"),OFFSET('Hygiene Data'!$G$8,0,10*ROW('Hygiene Data'!G183)),NA())</f>
        <v>#N/A</v>
      </c>
      <c r="BN189" s="206" t="e">
        <f ca="1">+IF(AND(ISNUMBER(OFFSET('Hygiene Data'!$G$10,0,10*ROW('Hygiene Data'!G183))),'Data Summary'!EC189="Yes"),OFFSET('Hygiene Data'!$G$10,0,10*ROW('Hygiene Data'!G183)),NA())</f>
        <v>#N/A</v>
      </c>
      <c r="BO189" s="206" t="e">
        <f ca="1">+IF(AND(ISNUMBER(OFFSET('Hygiene Data'!$H$6,0,10*ROW('Hygiene Data'!H183))),'Data Summary'!ED189="Yes"),OFFSET('Hygiene Data'!$H$6,0,10*ROW('Hygiene Data'!H183)),NA())</f>
        <v>#N/A</v>
      </c>
      <c r="BP189" s="206" t="e">
        <f ca="1">+IF(AND(ISNUMBER(OFFSET('Hygiene Data'!$H$8,0,10*ROW('Hygiene Data'!H183))),'Data Summary'!EE189="Yes"),OFFSET('Hygiene Data'!$H$8,0,10*ROW('Hygiene Data'!H183)),NA())</f>
        <v>#N/A</v>
      </c>
      <c r="BQ189" s="206" t="e">
        <f ca="1">+IF(AND(ISNUMBER(OFFSET('Hygiene Data'!$H$10,0,10*ROW('Hygiene Data'!H183))),'Data Summary'!EF189="Yes"),OFFSET('Hygiene Data'!$H$10,0,10*ROW('Hygiene Data'!H183)),NA())</f>
        <v>#N/A</v>
      </c>
    </row>
    <row r="190" spans="1:69" x14ac:dyDescent="0.25">
      <c r="A190" s="59" t="e">
        <f ca="1">+IF(OFFSET('Water Data'!$B$1,0,10*ROW('Water Data'!B184))="",NA(),OFFSET('Water Data'!$B$1,0,10*ROW('Water Data'!B184)))</f>
        <v>#N/A</v>
      </c>
      <c r="B190" s="59" t="e">
        <f ca="1">+IF(OFFSET('Water Data'!$A$3,0,10*ROW('Water Data'!A187))="",NA(),OFFSET('Water Data'!$A$3,0,10*ROW('Water Data'!A187)))</f>
        <v>#N/A</v>
      </c>
      <c r="C190" s="59" t="e">
        <f ca="1">+IF(OFFSET('Water Data'!$C$3,0,10*ROW('Water Data'!C187))="",NA(),OFFSET('Water Data'!$C$3,0,10*ROW('Water Data'!C187)))</f>
        <v>#N/A</v>
      </c>
      <c r="D190" s="433" t="e">
        <f ca="1">+IF(AND(ISNUMBER(OFFSET('Water Data'!$C$5,0,10*ROW('Water Data'!C184))),'Data Summary'!BS190="Yes"),100-OFFSET('Water Data'!$C$5,0,10*ROW('Water Data'!C184)),NA())</f>
        <v>#N/A</v>
      </c>
      <c r="E190" s="433" t="e">
        <f ca="1">+IF(AND(ISNUMBER(OFFSET('Water Data'!$C$7,0,10*ROW('Water Data'!C184))),'Data Summary'!BT190="Yes"),OFFSET('Water Data'!$C$7,0,10*ROW('Water Data'!C184)),NA())</f>
        <v>#N/A</v>
      </c>
      <c r="F190" s="433" t="e">
        <f ca="1">+IF(AND(ISNUMBER(OFFSET('Water Data'!$C$10,0,10*ROW('Water Data'!C184))),'Data Summary'!BU190="Yes"),OFFSET('Water Data'!$C$10,0,10*ROW('Water Data'!C184)),NA())</f>
        <v>#N/A</v>
      </c>
      <c r="G190" s="433" t="e">
        <f ca="1">+IF(AND(ISNUMBER(OFFSET('Water Data'!$D$5,0,10*ROW('Water Data'!D184))),'Data Summary'!BV190="Yes"),100-OFFSET('Water Data'!$D$5,0,10*ROW('Water Data'!D184)),NA())</f>
        <v>#N/A</v>
      </c>
      <c r="H190" s="433" t="e">
        <f ca="1">+IF(AND(ISNUMBER(OFFSET('Water Data'!$D$7,0,10*ROW('Water Data'!D184))),'Data Summary'!BW190="Yes"),OFFSET('Water Data'!$D$7,0,10*ROW('Water Data'!D184)),NA())</f>
        <v>#N/A</v>
      </c>
      <c r="I190" s="433" t="e">
        <f ca="1">+IF(AND(ISNUMBER(OFFSET('Water Data'!$D$10,0,10*ROW('Water Data'!D184))),'Data Summary'!BX190="Yes"),OFFSET('Water Data'!$D$10,0,10*ROW('Water Data'!D184)),NA())</f>
        <v>#N/A</v>
      </c>
      <c r="J190" s="433" t="e">
        <f ca="1">+IF(AND(ISNUMBER(OFFSET('Water Data'!$E$5,0,10*ROW('Water Data'!E184))),'Data Summary'!BY190="Yes"),100-OFFSET('Water Data'!$E$5,0,10*ROW('Water Data'!E184)),NA())</f>
        <v>#N/A</v>
      </c>
      <c r="K190" s="433" t="e">
        <f ca="1">+IF(AND(ISNUMBER(OFFSET('Water Data'!$E$7,0,10*ROW('Water Data'!E184))),'Data Summary'!BZ190="Yes"),OFFSET('Water Data'!$E$7,0,10*ROW('Water Data'!E184)),NA())</f>
        <v>#N/A</v>
      </c>
      <c r="L190" s="433" t="e">
        <f ca="1">+IF(AND(ISNUMBER(OFFSET('Water Data'!$E$10,0,10*ROW('Water Data'!E184))),'Data Summary'!CA190="Yes"),OFFSET('Water Data'!$E$10,0,10*ROW('Water Data'!E184)),NA())</f>
        <v>#N/A</v>
      </c>
      <c r="M190" s="433" t="e">
        <f ca="1">+IF(AND(ISNUMBER(OFFSET('Water Data'!$F$5,0,10*ROW('Water Data'!F184))),'Data Summary'!CB190="Yes"),100-OFFSET('Water Data'!$F$5,0,10*ROW('Water Data'!F184)),NA())</f>
        <v>#N/A</v>
      </c>
      <c r="N190" s="433" t="e">
        <f ca="1">+IF(AND(ISNUMBER(OFFSET('Water Data'!$F$7,0,10*ROW('Water Data'!F184))),'Data Summary'!CC190="Yes"),OFFSET('Water Data'!$F$7,0,10*ROW('Water Data'!F184)),NA())</f>
        <v>#N/A</v>
      </c>
      <c r="O190" s="433" t="e">
        <f ca="1">+IF(AND(ISNUMBER(OFFSET('Water Data'!$F$10,0,10*ROW('Water Data'!F184))),'Data Summary'!CD190="Yes"),OFFSET('Water Data'!$F$10,0,10*ROW('Water Data'!F184)),NA())</f>
        <v>#N/A</v>
      </c>
      <c r="P190" s="433" t="e">
        <f ca="1">+IF(AND(ISNUMBER(OFFSET('Water Data'!$G$5,0,10*ROW('Water Data'!G184))),'Data Summary'!CE190="Yes"),100-OFFSET('Water Data'!$G$5,0,10*ROW('Water Data'!G184)),NA())</f>
        <v>#N/A</v>
      </c>
      <c r="Q190" s="433" t="e">
        <f ca="1">+IF(AND(ISNUMBER(OFFSET('Water Data'!$G$7,0,10*ROW('Water Data'!G184))),'Data Summary'!CF190="Yes"),OFFSET('Water Data'!$G$7,0,10*ROW('Water Data'!G184)),NA())</f>
        <v>#N/A</v>
      </c>
      <c r="R190" s="433" t="e">
        <f ca="1">+IF(AND(ISNUMBER(OFFSET('Water Data'!$G$10,0,10*ROW('Water Data'!G184))),'Data Summary'!CG190="Yes"),OFFSET('Water Data'!$G$10,0,10*ROW('Water Data'!G184)),NA())</f>
        <v>#N/A</v>
      </c>
      <c r="S190" s="433" t="e">
        <f ca="1">+IF(AND(ISNUMBER(OFFSET('Water Data'!$H$5,0,10*ROW('Water Data'!H184))),'Data Summary'!CH190="Yes"),100-OFFSET('Water Data'!$H$5,0,10*ROW('Water Data'!H184)),NA())</f>
        <v>#N/A</v>
      </c>
      <c r="T190" s="433" t="e">
        <f ca="1">+IF(AND(ISNUMBER(OFFSET('Water Data'!$H$7,0,10*ROW('Water Data'!H184))),'Data Summary'!CI190="Yes"),OFFSET('Water Data'!$H$7,0,10*ROW('Water Data'!H184)),NA())</f>
        <v>#N/A</v>
      </c>
      <c r="U190" s="433" t="e">
        <f ca="1">+IF(AND(ISNUMBER(OFFSET('Water Data'!$H$10,0,10*ROW('Water Data'!H184))),'Data Summary'!CJ190="Yes"),OFFSET('Water Data'!$H$10,0,10*ROW('Water Data'!H184)),NA())</f>
        <v>#N/A</v>
      </c>
      <c r="V190" s="205" t="e">
        <f ca="1">+IF(AND(ISNUMBER(OFFSET('Sanitation Data'!$C$5,0,10*ROW('Sanitation Data'!C184))),'Data Summary'!CK190="Yes"),100-OFFSET('Sanitation Data'!$C$5,0,10*ROW('Sanitation Data'!C184)),NA())</f>
        <v>#N/A</v>
      </c>
      <c r="W190" s="205" t="e">
        <f ca="1">+IF(AND(ISNUMBER(OFFSET('Sanitation Data'!$C$7,0,10*ROW('Sanitation Data'!C184))),'Data Summary'!CL190="Yes"),OFFSET('Sanitation Data'!$C$7,0,10*ROW('Sanitation Data'!C184)),NA())</f>
        <v>#N/A</v>
      </c>
      <c r="X190" s="205" t="e">
        <f ca="1">+IF(AND(ISNUMBER(OFFSET('Sanitation Data'!$C$11,0,10*ROW('Sanitation Data'!C184))),'Data Summary'!CM190="Yes"),OFFSET('Sanitation Data'!$C$11,0,10*ROW('Sanitation Data'!C184)),NA())</f>
        <v>#N/A</v>
      </c>
      <c r="Y190" s="205" t="e">
        <f ca="1">+IF(AND(ISNUMBER(OFFSET('Sanitation Data'!$C$12,0,10*ROW('Sanitation Data'!C184))),'Data Summary'!CN190="Yes"),OFFSET('Sanitation Data'!$C$12,0,10*ROW('Sanitation Data'!C184)),NA())</f>
        <v>#N/A</v>
      </c>
      <c r="Z190" s="205" t="e">
        <f ca="1">+IF(AND(ISNUMBER(OFFSET('Sanitation Data'!$C$13,0,10*ROW('Sanitation Data'!C184))),'Data Summary'!CO190="Yes"),OFFSET('Sanitation Data'!$C$13,0,10*ROW('Sanitation Data'!C184)),NA())</f>
        <v>#N/A</v>
      </c>
      <c r="AA190" s="205" t="e">
        <f ca="1">+IF(AND(ISNUMBER(OFFSET('Sanitation Data'!$D$5,0,10*ROW('Sanitation Data'!D184))),'Data Summary'!CP190="Yes"),100-OFFSET('Sanitation Data'!$D$5,0,10*ROW('Sanitation Data'!D184)),NA())</f>
        <v>#N/A</v>
      </c>
      <c r="AB190" s="205" t="e">
        <f ca="1">+IF(AND(ISNUMBER(OFFSET('Sanitation Data'!$D$7,0,10*ROW('Sanitation Data'!D184))),'Data Summary'!CQ190="Yes"),OFFSET('Sanitation Data'!$D$7,0,10*ROW('Sanitation Data'!D184)),NA())</f>
        <v>#N/A</v>
      </c>
      <c r="AC190" s="205" t="e">
        <f ca="1">+IF(AND(ISNUMBER(OFFSET('Sanitation Data'!$D$11,0,10*ROW('Sanitation Data'!D184))),'Data Summary'!CR190="Yes"),OFFSET('Sanitation Data'!$D$11,0,10*ROW('Sanitation Data'!D184)),NA())</f>
        <v>#N/A</v>
      </c>
      <c r="AD190" s="205" t="e">
        <f ca="1">+IF(AND(ISNUMBER(OFFSET('Sanitation Data'!$D$12,0,10*ROW('Sanitation Data'!D184))),'Data Summary'!CS190="Yes"),OFFSET('Sanitation Data'!$D$12,0,10*ROW('Sanitation Data'!D184)),NA())</f>
        <v>#N/A</v>
      </c>
      <c r="AE190" s="205" t="e">
        <f ca="1">+IF(AND(ISNUMBER(OFFSET('Sanitation Data'!$D$13,0,10*ROW('Sanitation Data'!D184))),'Data Summary'!CT190="Yes"),OFFSET('Sanitation Data'!$D$13,0,10*ROW('Sanitation Data'!D184)),NA())</f>
        <v>#N/A</v>
      </c>
      <c r="AF190" s="205" t="e">
        <f ca="1">+IF(AND(ISNUMBER(OFFSET('Sanitation Data'!$E$5,0,10*ROW('Sanitation Data'!E184))),'Data Summary'!CU190="Yes"),100-OFFSET('Sanitation Data'!$E$5,0,10*ROW('Sanitation Data'!E184)),NA())</f>
        <v>#N/A</v>
      </c>
      <c r="AG190" s="205" t="e">
        <f ca="1">+IF(AND(ISNUMBER(OFFSET('Sanitation Data'!$E$7,0,10*ROW('Sanitation Data'!E184))),'Data Summary'!CV190="Yes"),OFFSET('Sanitation Data'!$E$7,0,10*ROW('Sanitation Data'!E184)),NA())</f>
        <v>#N/A</v>
      </c>
      <c r="AH190" s="205" t="e">
        <f ca="1">+IF(AND(ISNUMBER(OFFSET('Sanitation Data'!$E$11,0,10*ROW('Sanitation Data'!E184))),'Data Summary'!CW190="Yes"),OFFSET('Sanitation Data'!$E$11,0,10*ROW('Sanitation Data'!E184)),NA())</f>
        <v>#N/A</v>
      </c>
      <c r="AI190" s="205" t="e">
        <f ca="1">+IF(AND(ISNUMBER(OFFSET('Sanitation Data'!$E$12,0,10*ROW('Sanitation Data'!E184))),'Data Summary'!CX190="Yes"),OFFSET('Sanitation Data'!$E$12,0,10*ROW('Sanitation Data'!E184)),NA())</f>
        <v>#N/A</v>
      </c>
      <c r="AJ190" s="205" t="e">
        <f ca="1">+IF(AND(ISNUMBER(OFFSET('Sanitation Data'!$E$13,0,10*ROW('Sanitation Data'!E184))),'Data Summary'!CY190="Yes"),OFFSET('Sanitation Data'!$E$13,0,10*ROW('Sanitation Data'!E184)),NA())</f>
        <v>#N/A</v>
      </c>
      <c r="AK190" s="205" t="e">
        <f ca="1">+IF(AND(ISNUMBER(OFFSET('Sanitation Data'!$F$5,0,10*ROW('Sanitation Data'!F184))),'Data Summary'!CZ190="Yes"),100-OFFSET('Sanitation Data'!$F$5,0,10*ROW('Sanitation Data'!F184)),NA())</f>
        <v>#N/A</v>
      </c>
      <c r="AL190" s="205" t="e">
        <f ca="1">+IF(AND(ISNUMBER(OFFSET('Sanitation Data'!$F$7,0,10*ROW('Sanitation Data'!F184))),'Data Summary'!DA190="Yes"),OFFSET('Sanitation Data'!$F$7,0,10*ROW('Sanitation Data'!F184)),NA())</f>
        <v>#N/A</v>
      </c>
      <c r="AM190" s="205" t="e">
        <f ca="1">+IF(AND(ISNUMBER(OFFSET('Sanitation Data'!$F$11,0,10*ROW('Sanitation Data'!F184))),'Data Summary'!DB190="Yes"),OFFSET('Sanitation Data'!$F$11,0,10*ROW('Sanitation Data'!F184)),NA())</f>
        <v>#N/A</v>
      </c>
      <c r="AN190" s="205" t="e">
        <f ca="1">+IF(AND(ISNUMBER(OFFSET('Sanitation Data'!$F$12,0,10*ROW('Sanitation Data'!F184))),'Data Summary'!DC190="Yes"),OFFSET('Sanitation Data'!$F$12,0,10*ROW('Sanitation Data'!F184)),NA())</f>
        <v>#N/A</v>
      </c>
      <c r="AO190" s="205" t="e">
        <f ca="1">+IF(AND(ISNUMBER(OFFSET('Sanitation Data'!$F$13,0,10*ROW('Sanitation Data'!F184))),'Data Summary'!DD190="Yes"),OFFSET('Sanitation Data'!$F$13,0,10*ROW('Sanitation Data'!F184)),NA())</f>
        <v>#N/A</v>
      </c>
      <c r="AP190" s="205" t="e">
        <f ca="1">+IF(AND(ISNUMBER(OFFSET('Sanitation Data'!$G$5,0,10*ROW('Sanitation Data'!G184))),'Data Summary'!DE190="Yes"),100-OFFSET('Sanitation Data'!$G$5,0,10*ROW('Sanitation Data'!G184)),NA())</f>
        <v>#N/A</v>
      </c>
      <c r="AQ190" s="205" t="e">
        <f ca="1">+IF(AND(ISNUMBER(OFFSET('Sanitation Data'!$G$7,0,10*ROW('Sanitation Data'!G184))),'Data Summary'!DF190="Yes"),OFFSET('Sanitation Data'!$G$7,0,10*ROW('Sanitation Data'!G184)),NA())</f>
        <v>#N/A</v>
      </c>
      <c r="AR190" s="205" t="e">
        <f ca="1">+IF(AND(ISNUMBER(OFFSET('Sanitation Data'!$G$11,0,10*ROW('Sanitation Data'!G184))),'Data Summary'!DG190="Yes"),OFFSET('Sanitation Data'!$G$11,0,10*ROW('Sanitation Data'!G184)),NA())</f>
        <v>#N/A</v>
      </c>
      <c r="AS190" s="205" t="e">
        <f ca="1">+IF(AND(ISNUMBER(OFFSET('Sanitation Data'!$G$12,0,10*ROW('Sanitation Data'!G184))),'Data Summary'!DH190="Yes"),OFFSET('Sanitation Data'!$G$12,0,10*ROW('Sanitation Data'!G184)),NA())</f>
        <v>#N/A</v>
      </c>
      <c r="AT190" s="205" t="e">
        <f ca="1">+IF(AND(ISNUMBER(OFFSET('Sanitation Data'!$G$13,0,10*ROW('Sanitation Data'!G184))),'Data Summary'!DI190="Yes"),OFFSET('Sanitation Data'!$G$13,0,10*ROW('Sanitation Data'!G184)),NA())</f>
        <v>#N/A</v>
      </c>
      <c r="AU190" s="205" t="e">
        <f ca="1">+IF(AND(ISNUMBER(OFFSET('Sanitation Data'!$H$5,0,10*ROW('Sanitation Data'!H184))),'Data Summary'!DJ190="Yes"),100-OFFSET('Sanitation Data'!$H$5,0,10*ROW('Sanitation Data'!H184)),NA())</f>
        <v>#N/A</v>
      </c>
      <c r="AV190" s="205" t="e">
        <f ca="1">+IF(AND(ISNUMBER(OFFSET('Sanitation Data'!$H$7,0,10*ROW('Sanitation Data'!H184))),'Data Summary'!DK190="Yes"),OFFSET('Sanitation Data'!$H$7,0,10*ROW('Sanitation Data'!H184)),NA())</f>
        <v>#N/A</v>
      </c>
      <c r="AW190" s="205" t="e">
        <f ca="1">+IF(AND(ISNUMBER(OFFSET('Sanitation Data'!$H$11,0,10*ROW('Sanitation Data'!H184))),'Data Summary'!DL190="Yes"),OFFSET('Sanitation Data'!$H$11,0,10*ROW('Sanitation Data'!H184)),NA())</f>
        <v>#N/A</v>
      </c>
      <c r="AX190" s="205" t="e">
        <f ca="1">+IF(AND(ISNUMBER(OFFSET('Sanitation Data'!$H$12,0,10*ROW('Sanitation Data'!H184))),'Data Summary'!DM190="Yes"),OFFSET('Sanitation Data'!$H$12,0,10*ROW('Sanitation Data'!H184)),NA())</f>
        <v>#N/A</v>
      </c>
      <c r="AY190" s="205" t="e">
        <f ca="1">+IF(AND(ISNUMBER(OFFSET('Sanitation Data'!$H$13,0,10*ROW('Sanitation Data'!H184))),'Data Summary'!DN190="Yes"),OFFSET('Sanitation Data'!$H$13,0,10*ROW('Sanitation Data'!H184)),NA())</f>
        <v>#N/A</v>
      </c>
      <c r="AZ190" s="206" t="e">
        <f ca="1">+IF(AND(ISNUMBER(OFFSET('Hygiene Data'!$C$6,0,10*ROW('Hygiene Data'!C184))),'Data Summary'!DO190="Yes"),OFFSET('Hygiene Data'!$C$6,0,10*ROW('Hygiene Data'!C184)),NA())</f>
        <v>#N/A</v>
      </c>
      <c r="BA190" s="206" t="e">
        <f ca="1">+IF(AND(ISNUMBER(OFFSET('Hygiene Data'!$C$8,0,10*ROW('Hygiene Data'!C184))),'Data Summary'!DP190="Yes"),OFFSET('Hygiene Data'!$C$8,0,10*ROW('Hygiene Data'!C184)),NA())</f>
        <v>#N/A</v>
      </c>
      <c r="BB190" s="206" t="e">
        <f ca="1">+IF(AND(ISNUMBER(OFFSET('Hygiene Data'!$C$10,0,10*ROW('Hygiene Data'!C184))),'Data Summary'!DQ190="Yes"),OFFSET('Hygiene Data'!$C$10,0,10*ROW('Hygiene Data'!C184)),NA())</f>
        <v>#N/A</v>
      </c>
      <c r="BC190" s="206" t="e">
        <f ca="1">+IF(AND(ISNUMBER(OFFSET('Hygiene Data'!$D$6,0,10*ROW('Hygiene Data'!D184))),'Data Summary'!DR190="Yes"),OFFSET('Hygiene Data'!$D$6,0,10*ROW('Hygiene Data'!D184)),NA())</f>
        <v>#N/A</v>
      </c>
      <c r="BD190" s="206" t="e">
        <f ca="1">+IF(AND(ISNUMBER(OFFSET('Hygiene Data'!$D$8,0,10*ROW('Hygiene Data'!D184))),'Data Summary'!DS190="Yes"),OFFSET('Hygiene Data'!$D$8,0,10*ROW('Hygiene Data'!D184)),NA())</f>
        <v>#N/A</v>
      </c>
      <c r="BE190" s="206" t="e">
        <f ca="1">+IF(AND(ISNUMBER(OFFSET('Hygiene Data'!$D$10,0,10*ROW('Hygiene Data'!D184))),'Data Summary'!DT190="Yes"),OFFSET('Hygiene Data'!$D$10,0,10*ROW('Hygiene Data'!D184)),NA())</f>
        <v>#N/A</v>
      </c>
      <c r="BF190" s="206" t="e">
        <f ca="1">+IF(AND(ISNUMBER(OFFSET('Hygiene Data'!$E$6,0,10*ROW('Hygiene Data'!E184))),'Data Summary'!DU190="Yes"),OFFSET('Hygiene Data'!$E$6,0,10*ROW('Hygiene Data'!E184)),NA())</f>
        <v>#N/A</v>
      </c>
      <c r="BG190" s="206" t="e">
        <f ca="1">+IF(AND(ISNUMBER(OFFSET('Hygiene Data'!$E$8,0,10*ROW('Hygiene Data'!E184))),'Data Summary'!DV190="Yes"),OFFSET('Hygiene Data'!$E$8,0,10*ROW('Hygiene Data'!E184)),NA())</f>
        <v>#N/A</v>
      </c>
      <c r="BH190" s="206" t="e">
        <f ca="1">+IF(AND(ISNUMBER(OFFSET('Hygiene Data'!$E$10,0,10*ROW('Hygiene Data'!E184))),'Data Summary'!DW190="Yes"),OFFSET('Hygiene Data'!$E$10,0,10*ROW('Hygiene Data'!E184)),NA())</f>
        <v>#N/A</v>
      </c>
      <c r="BI190" s="206" t="e">
        <f ca="1">+IF(AND(ISNUMBER(OFFSET('Hygiene Data'!$F$6,0,10*ROW('Hygiene Data'!F184))),'Data Summary'!DX190="Yes"),OFFSET('Hygiene Data'!$F$6,0,10*ROW('Hygiene Data'!F184)),NA())</f>
        <v>#N/A</v>
      </c>
      <c r="BJ190" s="206" t="e">
        <f ca="1">+IF(AND(ISNUMBER(OFFSET('Hygiene Data'!$F$8,0,10*ROW('Hygiene Data'!F184))),'Data Summary'!DY190="Yes"),OFFSET('Hygiene Data'!$F$8,0,10*ROW('Hygiene Data'!F184)),NA())</f>
        <v>#N/A</v>
      </c>
      <c r="BK190" s="206" t="e">
        <f ca="1">+IF(AND(ISNUMBER(OFFSET('Hygiene Data'!$F$10,0,10*ROW('Hygiene Data'!F184))),'Data Summary'!DZ190="Yes"),OFFSET('Hygiene Data'!$F$10,0,10*ROW('Hygiene Data'!F184)),NA())</f>
        <v>#N/A</v>
      </c>
      <c r="BL190" s="206" t="e">
        <f ca="1">+IF(AND(ISNUMBER(OFFSET('Hygiene Data'!$G$6,0,10*ROW('Hygiene Data'!G184))),'Data Summary'!EA190="Yes"),OFFSET('Hygiene Data'!$G$6,0,10*ROW('Hygiene Data'!G184)),NA())</f>
        <v>#N/A</v>
      </c>
      <c r="BM190" s="206" t="e">
        <f ca="1">+IF(AND(ISNUMBER(OFFSET('Hygiene Data'!$G$8,0,10*ROW('Hygiene Data'!G184))),'Data Summary'!EB190="Yes"),OFFSET('Hygiene Data'!$G$8,0,10*ROW('Hygiene Data'!G184)),NA())</f>
        <v>#N/A</v>
      </c>
      <c r="BN190" s="206" t="e">
        <f ca="1">+IF(AND(ISNUMBER(OFFSET('Hygiene Data'!$G$10,0,10*ROW('Hygiene Data'!G184))),'Data Summary'!EC190="Yes"),OFFSET('Hygiene Data'!$G$10,0,10*ROW('Hygiene Data'!G184)),NA())</f>
        <v>#N/A</v>
      </c>
      <c r="BO190" s="206" t="e">
        <f ca="1">+IF(AND(ISNUMBER(OFFSET('Hygiene Data'!$H$6,0,10*ROW('Hygiene Data'!H184))),'Data Summary'!ED190="Yes"),OFFSET('Hygiene Data'!$H$6,0,10*ROW('Hygiene Data'!H184)),NA())</f>
        <v>#N/A</v>
      </c>
      <c r="BP190" s="206" t="e">
        <f ca="1">+IF(AND(ISNUMBER(OFFSET('Hygiene Data'!$H$8,0,10*ROW('Hygiene Data'!H184))),'Data Summary'!EE190="Yes"),OFFSET('Hygiene Data'!$H$8,0,10*ROW('Hygiene Data'!H184)),NA())</f>
        <v>#N/A</v>
      </c>
      <c r="BQ190" s="206" t="e">
        <f ca="1">+IF(AND(ISNUMBER(OFFSET('Hygiene Data'!$H$10,0,10*ROW('Hygiene Data'!H184))),'Data Summary'!EF190="Yes"),OFFSET('Hygiene Data'!$H$10,0,10*ROW('Hygiene Data'!H184)),NA())</f>
        <v>#N/A</v>
      </c>
    </row>
    <row r="191" spans="1:69" x14ac:dyDescent="0.25">
      <c r="A191" s="59" t="e">
        <f ca="1">+IF(OFFSET('Water Data'!$B$1,0,10*ROW('Water Data'!B185))="",NA(),OFFSET('Water Data'!$B$1,0,10*ROW('Water Data'!B185)))</f>
        <v>#N/A</v>
      </c>
      <c r="B191" s="59" t="e">
        <f ca="1">+IF(OFFSET('Water Data'!$A$3,0,10*ROW('Water Data'!A188))="",NA(),OFFSET('Water Data'!$A$3,0,10*ROW('Water Data'!A188)))</f>
        <v>#N/A</v>
      </c>
      <c r="C191" s="59" t="e">
        <f ca="1">+IF(OFFSET('Water Data'!$C$3,0,10*ROW('Water Data'!C188))="",NA(),OFFSET('Water Data'!$C$3,0,10*ROW('Water Data'!C188)))</f>
        <v>#N/A</v>
      </c>
      <c r="D191" s="433" t="e">
        <f ca="1">+IF(AND(ISNUMBER(OFFSET('Water Data'!$C$5,0,10*ROW('Water Data'!C185))),'Data Summary'!BS191="Yes"),100-OFFSET('Water Data'!$C$5,0,10*ROW('Water Data'!C185)),NA())</f>
        <v>#N/A</v>
      </c>
      <c r="E191" s="433" t="e">
        <f ca="1">+IF(AND(ISNUMBER(OFFSET('Water Data'!$C$7,0,10*ROW('Water Data'!C185))),'Data Summary'!BT191="Yes"),OFFSET('Water Data'!$C$7,0,10*ROW('Water Data'!C185)),NA())</f>
        <v>#N/A</v>
      </c>
      <c r="F191" s="433" t="e">
        <f ca="1">+IF(AND(ISNUMBER(OFFSET('Water Data'!$C$10,0,10*ROW('Water Data'!C185))),'Data Summary'!BU191="Yes"),OFFSET('Water Data'!$C$10,0,10*ROW('Water Data'!C185)),NA())</f>
        <v>#N/A</v>
      </c>
      <c r="G191" s="433" t="e">
        <f ca="1">+IF(AND(ISNUMBER(OFFSET('Water Data'!$D$5,0,10*ROW('Water Data'!D185))),'Data Summary'!BV191="Yes"),100-OFFSET('Water Data'!$D$5,0,10*ROW('Water Data'!D185)),NA())</f>
        <v>#N/A</v>
      </c>
      <c r="H191" s="433" t="e">
        <f ca="1">+IF(AND(ISNUMBER(OFFSET('Water Data'!$D$7,0,10*ROW('Water Data'!D185))),'Data Summary'!BW191="Yes"),OFFSET('Water Data'!$D$7,0,10*ROW('Water Data'!D185)),NA())</f>
        <v>#N/A</v>
      </c>
      <c r="I191" s="433" t="e">
        <f ca="1">+IF(AND(ISNUMBER(OFFSET('Water Data'!$D$10,0,10*ROW('Water Data'!D185))),'Data Summary'!BX191="Yes"),OFFSET('Water Data'!$D$10,0,10*ROW('Water Data'!D185)),NA())</f>
        <v>#N/A</v>
      </c>
      <c r="J191" s="433" t="e">
        <f ca="1">+IF(AND(ISNUMBER(OFFSET('Water Data'!$E$5,0,10*ROW('Water Data'!E185))),'Data Summary'!BY191="Yes"),100-OFFSET('Water Data'!$E$5,0,10*ROW('Water Data'!E185)),NA())</f>
        <v>#N/A</v>
      </c>
      <c r="K191" s="433" t="e">
        <f ca="1">+IF(AND(ISNUMBER(OFFSET('Water Data'!$E$7,0,10*ROW('Water Data'!E185))),'Data Summary'!BZ191="Yes"),OFFSET('Water Data'!$E$7,0,10*ROW('Water Data'!E185)),NA())</f>
        <v>#N/A</v>
      </c>
      <c r="L191" s="433" t="e">
        <f ca="1">+IF(AND(ISNUMBER(OFFSET('Water Data'!$E$10,0,10*ROW('Water Data'!E185))),'Data Summary'!CA191="Yes"),OFFSET('Water Data'!$E$10,0,10*ROW('Water Data'!E185)),NA())</f>
        <v>#N/A</v>
      </c>
      <c r="M191" s="433" t="e">
        <f ca="1">+IF(AND(ISNUMBER(OFFSET('Water Data'!$F$5,0,10*ROW('Water Data'!F185))),'Data Summary'!CB191="Yes"),100-OFFSET('Water Data'!$F$5,0,10*ROW('Water Data'!F185)),NA())</f>
        <v>#N/A</v>
      </c>
      <c r="N191" s="433" t="e">
        <f ca="1">+IF(AND(ISNUMBER(OFFSET('Water Data'!$F$7,0,10*ROW('Water Data'!F185))),'Data Summary'!CC191="Yes"),OFFSET('Water Data'!$F$7,0,10*ROW('Water Data'!F185)),NA())</f>
        <v>#N/A</v>
      </c>
      <c r="O191" s="433" t="e">
        <f ca="1">+IF(AND(ISNUMBER(OFFSET('Water Data'!$F$10,0,10*ROW('Water Data'!F185))),'Data Summary'!CD191="Yes"),OFFSET('Water Data'!$F$10,0,10*ROW('Water Data'!F185)),NA())</f>
        <v>#N/A</v>
      </c>
      <c r="P191" s="433" t="e">
        <f ca="1">+IF(AND(ISNUMBER(OFFSET('Water Data'!$G$5,0,10*ROW('Water Data'!G185))),'Data Summary'!CE191="Yes"),100-OFFSET('Water Data'!$G$5,0,10*ROW('Water Data'!G185)),NA())</f>
        <v>#N/A</v>
      </c>
      <c r="Q191" s="433" t="e">
        <f ca="1">+IF(AND(ISNUMBER(OFFSET('Water Data'!$G$7,0,10*ROW('Water Data'!G185))),'Data Summary'!CF191="Yes"),OFFSET('Water Data'!$G$7,0,10*ROW('Water Data'!G185)),NA())</f>
        <v>#N/A</v>
      </c>
      <c r="R191" s="433" t="e">
        <f ca="1">+IF(AND(ISNUMBER(OFFSET('Water Data'!$G$10,0,10*ROW('Water Data'!G185))),'Data Summary'!CG191="Yes"),OFFSET('Water Data'!$G$10,0,10*ROW('Water Data'!G185)),NA())</f>
        <v>#N/A</v>
      </c>
      <c r="S191" s="433" t="e">
        <f ca="1">+IF(AND(ISNUMBER(OFFSET('Water Data'!$H$5,0,10*ROW('Water Data'!H185))),'Data Summary'!CH191="Yes"),100-OFFSET('Water Data'!$H$5,0,10*ROW('Water Data'!H185)),NA())</f>
        <v>#N/A</v>
      </c>
      <c r="T191" s="433" t="e">
        <f ca="1">+IF(AND(ISNUMBER(OFFSET('Water Data'!$H$7,0,10*ROW('Water Data'!H185))),'Data Summary'!CI191="Yes"),OFFSET('Water Data'!$H$7,0,10*ROW('Water Data'!H185)),NA())</f>
        <v>#N/A</v>
      </c>
      <c r="U191" s="433" t="e">
        <f ca="1">+IF(AND(ISNUMBER(OFFSET('Water Data'!$H$10,0,10*ROW('Water Data'!H185))),'Data Summary'!CJ191="Yes"),OFFSET('Water Data'!$H$10,0,10*ROW('Water Data'!H185)),NA())</f>
        <v>#N/A</v>
      </c>
      <c r="V191" s="205" t="e">
        <f ca="1">+IF(AND(ISNUMBER(OFFSET('Sanitation Data'!$C$5,0,10*ROW('Sanitation Data'!C185))),'Data Summary'!CK191="Yes"),100-OFFSET('Sanitation Data'!$C$5,0,10*ROW('Sanitation Data'!C185)),NA())</f>
        <v>#N/A</v>
      </c>
      <c r="W191" s="205" t="e">
        <f ca="1">+IF(AND(ISNUMBER(OFFSET('Sanitation Data'!$C$7,0,10*ROW('Sanitation Data'!C185))),'Data Summary'!CL191="Yes"),OFFSET('Sanitation Data'!$C$7,0,10*ROW('Sanitation Data'!C185)),NA())</f>
        <v>#N/A</v>
      </c>
      <c r="X191" s="205" t="e">
        <f ca="1">+IF(AND(ISNUMBER(OFFSET('Sanitation Data'!$C$11,0,10*ROW('Sanitation Data'!C185))),'Data Summary'!CM191="Yes"),OFFSET('Sanitation Data'!$C$11,0,10*ROW('Sanitation Data'!C185)),NA())</f>
        <v>#N/A</v>
      </c>
      <c r="Y191" s="205" t="e">
        <f ca="1">+IF(AND(ISNUMBER(OFFSET('Sanitation Data'!$C$12,0,10*ROW('Sanitation Data'!C185))),'Data Summary'!CN191="Yes"),OFFSET('Sanitation Data'!$C$12,0,10*ROW('Sanitation Data'!C185)),NA())</f>
        <v>#N/A</v>
      </c>
      <c r="Z191" s="205" t="e">
        <f ca="1">+IF(AND(ISNUMBER(OFFSET('Sanitation Data'!$C$13,0,10*ROW('Sanitation Data'!C185))),'Data Summary'!CO191="Yes"),OFFSET('Sanitation Data'!$C$13,0,10*ROW('Sanitation Data'!C185)),NA())</f>
        <v>#N/A</v>
      </c>
      <c r="AA191" s="205" t="e">
        <f ca="1">+IF(AND(ISNUMBER(OFFSET('Sanitation Data'!$D$5,0,10*ROW('Sanitation Data'!D185))),'Data Summary'!CP191="Yes"),100-OFFSET('Sanitation Data'!$D$5,0,10*ROW('Sanitation Data'!D185)),NA())</f>
        <v>#N/A</v>
      </c>
      <c r="AB191" s="205" t="e">
        <f ca="1">+IF(AND(ISNUMBER(OFFSET('Sanitation Data'!$D$7,0,10*ROW('Sanitation Data'!D185))),'Data Summary'!CQ191="Yes"),OFFSET('Sanitation Data'!$D$7,0,10*ROW('Sanitation Data'!D185)),NA())</f>
        <v>#N/A</v>
      </c>
      <c r="AC191" s="205" t="e">
        <f ca="1">+IF(AND(ISNUMBER(OFFSET('Sanitation Data'!$D$11,0,10*ROW('Sanitation Data'!D185))),'Data Summary'!CR191="Yes"),OFFSET('Sanitation Data'!$D$11,0,10*ROW('Sanitation Data'!D185)),NA())</f>
        <v>#N/A</v>
      </c>
      <c r="AD191" s="205" t="e">
        <f ca="1">+IF(AND(ISNUMBER(OFFSET('Sanitation Data'!$D$12,0,10*ROW('Sanitation Data'!D185))),'Data Summary'!CS191="Yes"),OFFSET('Sanitation Data'!$D$12,0,10*ROW('Sanitation Data'!D185)),NA())</f>
        <v>#N/A</v>
      </c>
      <c r="AE191" s="205" t="e">
        <f ca="1">+IF(AND(ISNUMBER(OFFSET('Sanitation Data'!$D$13,0,10*ROW('Sanitation Data'!D185))),'Data Summary'!CT191="Yes"),OFFSET('Sanitation Data'!$D$13,0,10*ROW('Sanitation Data'!D185)),NA())</f>
        <v>#N/A</v>
      </c>
      <c r="AF191" s="205" t="e">
        <f ca="1">+IF(AND(ISNUMBER(OFFSET('Sanitation Data'!$E$5,0,10*ROW('Sanitation Data'!E185))),'Data Summary'!CU191="Yes"),100-OFFSET('Sanitation Data'!$E$5,0,10*ROW('Sanitation Data'!E185)),NA())</f>
        <v>#N/A</v>
      </c>
      <c r="AG191" s="205" t="e">
        <f ca="1">+IF(AND(ISNUMBER(OFFSET('Sanitation Data'!$E$7,0,10*ROW('Sanitation Data'!E185))),'Data Summary'!CV191="Yes"),OFFSET('Sanitation Data'!$E$7,0,10*ROW('Sanitation Data'!E185)),NA())</f>
        <v>#N/A</v>
      </c>
      <c r="AH191" s="205" t="e">
        <f ca="1">+IF(AND(ISNUMBER(OFFSET('Sanitation Data'!$E$11,0,10*ROW('Sanitation Data'!E185))),'Data Summary'!CW191="Yes"),OFFSET('Sanitation Data'!$E$11,0,10*ROW('Sanitation Data'!E185)),NA())</f>
        <v>#N/A</v>
      </c>
      <c r="AI191" s="205" t="e">
        <f ca="1">+IF(AND(ISNUMBER(OFFSET('Sanitation Data'!$E$12,0,10*ROW('Sanitation Data'!E185))),'Data Summary'!CX191="Yes"),OFFSET('Sanitation Data'!$E$12,0,10*ROW('Sanitation Data'!E185)),NA())</f>
        <v>#N/A</v>
      </c>
      <c r="AJ191" s="205" t="e">
        <f ca="1">+IF(AND(ISNUMBER(OFFSET('Sanitation Data'!$E$13,0,10*ROW('Sanitation Data'!E185))),'Data Summary'!CY191="Yes"),OFFSET('Sanitation Data'!$E$13,0,10*ROW('Sanitation Data'!E185)),NA())</f>
        <v>#N/A</v>
      </c>
      <c r="AK191" s="205" t="e">
        <f ca="1">+IF(AND(ISNUMBER(OFFSET('Sanitation Data'!$F$5,0,10*ROW('Sanitation Data'!F185))),'Data Summary'!CZ191="Yes"),100-OFFSET('Sanitation Data'!$F$5,0,10*ROW('Sanitation Data'!F185)),NA())</f>
        <v>#N/A</v>
      </c>
      <c r="AL191" s="205" t="e">
        <f ca="1">+IF(AND(ISNUMBER(OFFSET('Sanitation Data'!$F$7,0,10*ROW('Sanitation Data'!F185))),'Data Summary'!DA191="Yes"),OFFSET('Sanitation Data'!$F$7,0,10*ROW('Sanitation Data'!F185)),NA())</f>
        <v>#N/A</v>
      </c>
      <c r="AM191" s="205" t="e">
        <f ca="1">+IF(AND(ISNUMBER(OFFSET('Sanitation Data'!$F$11,0,10*ROW('Sanitation Data'!F185))),'Data Summary'!DB191="Yes"),OFFSET('Sanitation Data'!$F$11,0,10*ROW('Sanitation Data'!F185)),NA())</f>
        <v>#N/A</v>
      </c>
      <c r="AN191" s="205" t="e">
        <f ca="1">+IF(AND(ISNUMBER(OFFSET('Sanitation Data'!$F$12,0,10*ROW('Sanitation Data'!F185))),'Data Summary'!DC191="Yes"),OFFSET('Sanitation Data'!$F$12,0,10*ROW('Sanitation Data'!F185)),NA())</f>
        <v>#N/A</v>
      </c>
      <c r="AO191" s="205" t="e">
        <f ca="1">+IF(AND(ISNUMBER(OFFSET('Sanitation Data'!$F$13,0,10*ROW('Sanitation Data'!F185))),'Data Summary'!DD191="Yes"),OFFSET('Sanitation Data'!$F$13,0,10*ROW('Sanitation Data'!F185)),NA())</f>
        <v>#N/A</v>
      </c>
      <c r="AP191" s="205" t="e">
        <f ca="1">+IF(AND(ISNUMBER(OFFSET('Sanitation Data'!$G$5,0,10*ROW('Sanitation Data'!G185))),'Data Summary'!DE191="Yes"),100-OFFSET('Sanitation Data'!$G$5,0,10*ROW('Sanitation Data'!G185)),NA())</f>
        <v>#N/A</v>
      </c>
      <c r="AQ191" s="205" t="e">
        <f ca="1">+IF(AND(ISNUMBER(OFFSET('Sanitation Data'!$G$7,0,10*ROW('Sanitation Data'!G185))),'Data Summary'!DF191="Yes"),OFFSET('Sanitation Data'!$G$7,0,10*ROW('Sanitation Data'!G185)),NA())</f>
        <v>#N/A</v>
      </c>
      <c r="AR191" s="205" t="e">
        <f ca="1">+IF(AND(ISNUMBER(OFFSET('Sanitation Data'!$G$11,0,10*ROW('Sanitation Data'!G185))),'Data Summary'!DG191="Yes"),OFFSET('Sanitation Data'!$G$11,0,10*ROW('Sanitation Data'!G185)),NA())</f>
        <v>#N/A</v>
      </c>
      <c r="AS191" s="205" t="e">
        <f ca="1">+IF(AND(ISNUMBER(OFFSET('Sanitation Data'!$G$12,0,10*ROW('Sanitation Data'!G185))),'Data Summary'!DH191="Yes"),OFFSET('Sanitation Data'!$G$12,0,10*ROW('Sanitation Data'!G185)),NA())</f>
        <v>#N/A</v>
      </c>
      <c r="AT191" s="205" t="e">
        <f ca="1">+IF(AND(ISNUMBER(OFFSET('Sanitation Data'!$G$13,0,10*ROW('Sanitation Data'!G185))),'Data Summary'!DI191="Yes"),OFFSET('Sanitation Data'!$G$13,0,10*ROW('Sanitation Data'!G185)),NA())</f>
        <v>#N/A</v>
      </c>
      <c r="AU191" s="205" t="e">
        <f ca="1">+IF(AND(ISNUMBER(OFFSET('Sanitation Data'!$H$5,0,10*ROW('Sanitation Data'!H185))),'Data Summary'!DJ191="Yes"),100-OFFSET('Sanitation Data'!$H$5,0,10*ROW('Sanitation Data'!H185)),NA())</f>
        <v>#N/A</v>
      </c>
      <c r="AV191" s="205" t="e">
        <f ca="1">+IF(AND(ISNUMBER(OFFSET('Sanitation Data'!$H$7,0,10*ROW('Sanitation Data'!H185))),'Data Summary'!DK191="Yes"),OFFSET('Sanitation Data'!$H$7,0,10*ROW('Sanitation Data'!H185)),NA())</f>
        <v>#N/A</v>
      </c>
      <c r="AW191" s="205" t="e">
        <f ca="1">+IF(AND(ISNUMBER(OFFSET('Sanitation Data'!$H$11,0,10*ROW('Sanitation Data'!H185))),'Data Summary'!DL191="Yes"),OFFSET('Sanitation Data'!$H$11,0,10*ROW('Sanitation Data'!H185)),NA())</f>
        <v>#N/A</v>
      </c>
      <c r="AX191" s="205" t="e">
        <f ca="1">+IF(AND(ISNUMBER(OFFSET('Sanitation Data'!$H$12,0,10*ROW('Sanitation Data'!H185))),'Data Summary'!DM191="Yes"),OFFSET('Sanitation Data'!$H$12,0,10*ROW('Sanitation Data'!H185)),NA())</f>
        <v>#N/A</v>
      </c>
      <c r="AY191" s="205" t="e">
        <f ca="1">+IF(AND(ISNUMBER(OFFSET('Sanitation Data'!$H$13,0,10*ROW('Sanitation Data'!H185))),'Data Summary'!DN191="Yes"),OFFSET('Sanitation Data'!$H$13,0,10*ROW('Sanitation Data'!H185)),NA())</f>
        <v>#N/A</v>
      </c>
      <c r="AZ191" s="206" t="e">
        <f ca="1">+IF(AND(ISNUMBER(OFFSET('Hygiene Data'!$C$6,0,10*ROW('Hygiene Data'!C185))),'Data Summary'!DO191="Yes"),OFFSET('Hygiene Data'!$C$6,0,10*ROW('Hygiene Data'!C185)),NA())</f>
        <v>#N/A</v>
      </c>
      <c r="BA191" s="206" t="e">
        <f ca="1">+IF(AND(ISNUMBER(OFFSET('Hygiene Data'!$C$8,0,10*ROW('Hygiene Data'!C185))),'Data Summary'!DP191="Yes"),OFFSET('Hygiene Data'!$C$8,0,10*ROW('Hygiene Data'!C185)),NA())</f>
        <v>#N/A</v>
      </c>
      <c r="BB191" s="206" t="e">
        <f ca="1">+IF(AND(ISNUMBER(OFFSET('Hygiene Data'!$C$10,0,10*ROW('Hygiene Data'!C185))),'Data Summary'!DQ191="Yes"),OFFSET('Hygiene Data'!$C$10,0,10*ROW('Hygiene Data'!C185)),NA())</f>
        <v>#N/A</v>
      </c>
      <c r="BC191" s="206" t="e">
        <f ca="1">+IF(AND(ISNUMBER(OFFSET('Hygiene Data'!$D$6,0,10*ROW('Hygiene Data'!D185))),'Data Summary'!DR191="Yes"),OFFSET('Hygiene Data'!$D$6,0,10*ROW('Hygiene Data'!D185)),NA())</f>
        <v>#N/A</v>
      </c>
      <c r="BD191" s="206" t="e">
        <f ca="1">+IF(AND(ISNUMBER(OFFSET('Hygiene Data'!$D$8,0,10*ROW('Hygiene Data'!D185))),'Data Summary'!DS191="Yes"),OFFSET('Hygiene Data'!$D$8,0,10*ROW('Hygiene Data'!D185)),NA())</f>
        <v>#N/A</v>
      </c>
      <c r="BE191" s="206" t="e">
        <f ca="1">+IF(AND(ISNUMBER(OFFSET('Hygiene Data'!$D$10,0,10*ROW('Hygiene Data'!D185))),'Data Summary'!DT191="Yes"),OFFSET('Hygiene Data'!$D$10,0,10*ROW('Hygiene Data'!D185)),NA())</f>
        <v>#N/A</v>
      </c>
      <c r="BF191" s="206" t="e">
        <f ca="1">+IF(AND(ISNUMBER(OFFSET('Hygiene Data'!$E$6,0,10*ROW('Hygiene Data'!E185))),'Data Summary'!DU191="Yes"),OFFSET('Hygiene Data'!$E$6,0,10*ROW('Hygiene Data'!E185)),NA())</f>
        <v>#N/A</v>
      </c>
      <c r="BG191" s="206" t="e">
        <f ca="1">+IF(AND(ISNUMBER(OFFSET('Hygiene Data'!$E$8,0,10*ROW('Hygiene Data'!E185))),'Data Summary'!DV191="Yes"),OFFSET('Hygiene Data'!$E$8,0,10*ROW('Hygiene Data'!E185)),NA())</f>
        <v>#N/A</v>
      </c>
      <c r="BH191" s="206" t="e">
        <f ca="1">+IF(AND(ISNUMBER(OFFSET('Hygiene Data'!$E$10,0,10*ROW('Hygiene Data'!E185))),'Data Summary'!DW191="Yes"),OFFSET('Hygiene Data'!$E$10,0,10*ROW('Hygiene Data'!E185)),NA())</f>
        <v>#N/A</v>
      </c>
      <c r="BI191" s="206" t="e">
        <f ca="1">+IF(AND(ISNUMBER(OFFSET('Hygiene Data'!$F$6,0,10*ROW('Hygiene Data'!F185))),'Data Summary'!DX191="Yes"),OFFSET('Hygiene Data'!$F$6,0,10*ROW('Hygiene Data'!F185)),NA())</f>
        <v>#N/A</v>
      </c>
      <c r="BJ191" s="206" t="e">
        <f ca="1">+IF(AND(ISNUMBER(OFFSET('Hygiene Data'!$F$8,0,10*ROW('Hygiene Data'!F185))),'Data Summary'!DY191="Yes"),OFFSET('Hygiene Data'!$F$8,0,10*ROW('Hygiene Data'!F185)),NA())</f>
        <v>#N/A</v>
      </c>
      <c r="BK191" s="206" t="e">
        <f ca="1">+IF(AND(ISNUMBER(OFFSET('Hygiene Data'!$F$10,0,10*ROW('Hygiene Data'!F185))),'Data Summary'!DZ191="Yes"),OFFSET('Hygiene Data'!$F$10,0,10*ROW('Hygiene Data'!F185)),NA())</f>
        <v>#N/A</v>
      </c>
      <c r="BL191" s="206" t="e">
        <f ca="1">+IF(AND(ISNUMBER(OFFSET('Hygiene Data'!$G$6,0,10*ROW('Hygiene Data'!G185))),'Data Summary'!EA191="Yes"),OFFSET('Hygiene Data'!$G$6,0,10*ROW('Hygiene Data'!G185)),NA())</f>
        <v>#N/A</v>
      </c>
      <c r="BM191" s="206" t="e">
        <f ca="1">+IF(AND(ISNUMBER(OFFSET('Hygiene Data'!$G$8,0,10*ROW('Hygiene Data'!G185))),'Data Summary'!EB191="Yes"),OFFSET('Hygiene Data'!$G$8,0,10*ROW('Hygiene Data'!G185)),NA())</f>
        <v>#N/A</v>
      </c>
      <c r="BN191" s="206" t="e">
        <f ca="1">+IF(AND(ISNUMBER(OFFSET('Hygiene Data'!$G$10,0,10*ROW('Hygiene Data'!G185))),'Data Summary'!EC191="Yes"),OFFSET('Hygiene Data'!$G$10,0,10*ROW('Hygiene Data'!G185)),NA())</f>
        <v>#N/A</v>
      </c>
      <c r="BO191" s="206" t="e">
        <f ca="1">+IF(AND(ISNUMBER(OFFSET('Hygiene Data'!$H$6,0,10*ROW('Hygiene Data'!H185))),'Data Summary'!ED191="Yes"),OFFSET('Hygiene Data'!$H$6,0,10*ROW('Hygiene Data'!H185)),NA())</f>
        <v>#N/A</v>
      </c>
      <c r="BP191" s="206" t="e">
        <f ca="1">+IF(AND(ISNUMBER(OFFSET('Hygiene Data'!$H$8,0,10*ROW('Hygiene Data'!H185))),'Data Summary'!EE191="Yes"),OFFSET('Hygiene Data'!$H$8,0,10*ROW('Hygiene Data'!H185)),NA())</f>
        <v>#N/A</v>
      </c>
      <c r="BQ191" s="206" t="e">
        <f ca="1">+IF(AND(ISNUMBER(OFFSET('Hygiene Data'!$H$10,0,10*ROW('Hygiene Data'!H185))),'Data Summary'!EF191="Yes"),OFFSET('Hygiene Data'!$H$10,0,10*ROW('Hygiene Data'!H185)),NA())</f>
        <v>#N/A</v>
      </c>
    </row>
    <row r="192" spans="1:69" x14ac:dyDescent="0.25">
      <c r="A192" s="59" t="e">
        <f ca="1">+IF(OFFSET('Water Data'!$B$1,0,10*ROW('Water Data'!B186))="",NA(),OFFSET('Water Data'!$B$1,0,10*ROW('Water Data'!B186)))</f>
        <v>#N/A</v>
      </c>
      <c r="B192" s="59" t="e">
        <f ca="1">+IF(OFFSET('Water Data'!$A$3,0,10*ROW('Water Data'!A189))="",NA(),OFFSET('Water Data'!$A$3,0,10*ROW('Water Data'!A189)))</f>
        <v>#N/A</v>
      </c>
      <c r="C192" s="59" t="e">
        <f ca="1">+IF(OFFSET('Water Data'!$C$3,0,10*ROW('Water Data'!C189))="",NA(),OFFSET('Water Data'!$C$3,0,10*ROW('Water Data'!C189)))</f>
        <v>#N/A</v>
      </c>
      <c r="D192" s="433" t="e">
        <f ca="1">+IF(AND(ISNUMBER(OFFSET('Water Data'!$C$5,0,10*ROW('Water Data'!C186))),'Data Summary'!BS192="Yes"),100-OFFSET('Water Data'!$C$5,0,10*ROW('Water Data'!C186)),NA())</f>
        <v>#N/A</v>
      </c>
      <c r="E192" s="433" t="e">
        <f ca="1">+IF(AND(ISNUMBER(OFFSET('Water Data'!$C$7,0,10*ROW('Water Data'!C186))),'Data Summary'!BT192="Yes"),OFFSET('Water Data'!$C$7,0,10*ROW('Water Data'!C186)),NA())</f>
        <v>#N/A</v>
      </c>
      <c r="F192" s="433" t="e">
        <f ca="1">+IF(AND(ISNUMBER(OFFSET('Water Data'!$C$10,0,10*ROW('Water Data'!C186))),'Data Summary'!BU192="Yes"),OFFSET('Water Data'!$C$10,0,10*ROW('Water Data'!C186)),NA())</f>
        <v>#N/A</v>
      </c>
      <c r="G192" s="433" t="e">
        <f ca="1">+IF(AND(ISNUMBER(OFFSET('Water Data'!$D$5,0,10*ROW('Water Data'!D186))),'Data Summary'!BV192="Yes"),100-OFFSET('Water Data'!$D$5,0,10*ROW('Water Data'!D186)),NA())</f>
        <v>#N/A</v>
      </c>
      <c r="H192" s="433" t="e">
        <f ca="1">+IF(AND(ISNUMBER(OFFSET('Water Data'!$D$7,0,10*ROW('Water Data'!D186))),'Data Summary'!BW192="Yes"),OFFSET('Water Data'!$D$7,0,10*ROW('Water Data'!D186)),NA())</f>
        <v>#N/A</v>
      </c>
      <c r="I192" s="433" t="e">
        <f ca="1">+IF(AND(ISNUMBER(OFFSET('Water Data'!$D$10,0,10*ROW('Water Data'!D186))),'Data Summary'!BX192="Yes"),OFFSET('Water Data'!$D$10,0,10*ROW('Water Data'!D186)),NA())</f>
        <v>#N/A</v>
      </c>
      <c r="J192" s="433" t="e">
        <f ca="1">+IF(AND(ISNUMBER(OFFSET('Water Data'!$E$5,0,10*ROW('Water Data'!E186))),'Data Summary'!BY192="Yes"),100-OFFSET('Water Data'!$E$5,0,10*ROW('Water Data'!E186)),NA())</f>
        <v>#N/A</v>
      </c>
      <c r="K192" s="433" t="e">
        <f ca="1">+IF(AND(ISNUMBER(OFFSET('Water Data'!$E$7,0,10*ROW('Water Data'!E186))),'Data Summary'!BZ192="Yes"),OFFSET('Water Data'!$E$7,0,10*ROW('Water Data'!E186)),NA())</f>
        <v>#N/A</v>
      </c>
      <c r="L192" s="433" t="e">
        <f ca="1">+IF(AND(ISNUMBER(OFFSET('Water Data'!$E$10,0,10*ROW('Water Data'!E186))),'Data Summary'!CA192="Yes"),OFFSET('Water Data'!$E$10,0,10*ROW('Water Data'!E186)),NA())</f>
        <v>#N/A</v>
      </c>
      <c r="M192" s="433" t="e">
        <f ca="1">+IF(AND(ISNUMBER(OFFSET('Water Data'!$F$5,0,10*ROW('Water Data'!F186))),'Data Summary'!CB192="Yes"),100-OFFSET('Water Data'!$F$5,0,10*ROW('Water Data'!F186)),NA())</f>
        <v>#N/A</v>
      </c>
      <c r="N192" s="433" t="e">
        <f ca="1">+IF(AND(ISNUMBER(OFFSET('Water Data'!$F$7,0,10*ROW('Water Data'!F186))),'Data Summary'!CC192="Yes"),OFFSET('Water Data'!$F$7,0,10*ROW('Water Data'!F186)),NA())</f>
        <v>#N/A</v>
      </c>
      <c r="O192" s="433" t="e">
        <f ca="1">+IF(AND(ISNUMBER(OFFSET('Water Data'!$F$10,0,10*ROW('Water Data'!F186))),'Data Summary'!CD192="Yes"),OFFSET('Water Data'!$F$10,0,10*ROW('Water Data'!F186)),NA())</f>
        <v>#N/A</v>
      </c>
      <c r="P192" s="433" t="e">
        <f ca="1">+IF(AND(ISNUMBER(OFFSET('Water Data'!$G$5,0,10*ROW('Water Data'!G186))),'Data Summary'!CE192="Yes"),100-OFFSET('Water Data'!$G$5,0,10*ROW('Water Data'!G186)),NA())</f>
        <v>#N/A</v>
      </c>
      <c r="Q192" s="433" t="e">
        <f ca="1">+IF(AND(ISNUMBER(OFFSET('Water Data'!$G$7,0,10*ROW('Water Data'!G186))),'Data Summary'!CF192="Yes"),OFFSET('Water Data'!$G$7,0,10*ROW('Water Data'!G186)),NA())</f>
        <v>#N/A</v>
      </c>
      <c r="R192" s="433" t="e">
        <f ca="1">+IF(AND(ISNUMBER(OFFSET('Water Data'!$G$10,0,10*ROW('Water Data'!G186))),'Data Summary'!CG192="Yes"),OFFSET('Water Data'!$G$10,0,10*ROW('Water Data'!G186)),NA())</f>
        <v>#N/A</v>
      </c>
      <c r="S192" s="433" t="e">
        <f ca="1">+IF(AND(ISNUMBER(OFFSET('Water Data'!$H$5,0,10*ROW('Water Data'!H186))),'Data Summary'!CH192="Yes"),100-OFFSET('Water Data'!$H$5,0,10*ROW('Water Data'!H186)),NA())</f>
        <v>#N/A</v>
      </c>
      <c r="T192" s="433" t="e">
        <f ca="1">+IF(AND(ISNUMBER(OFFSET('Water Data'!$H$7,0,10*ROW('Water Data'!H186))),'Data Summary'!CI192="Yes"),OFFSET('Water Data'!$H$7,0,10*ROW('Water Data'!H186)),NA())</f>
        <v>#N/A</v>
      </c>
      <c r="U192" s="433" t="e">
        <f ca="1">+IF(AND(ISNUMBER(OFFSET('Water Data'!$H$10,0,10*ROW('Water Data'!H186))),'Data Summary'!CJ192="Yes"),OFFSET('Water Data'!$H$10,0,10*ROW('Water Data'!H186)),NA())</f>
        <v>#N/A</v>
      </c>
      <c r="V192" s="205" t="e">
        <f ca="1">+IF(AND(ISNUMBER(OFFSET('Sanitation Data'!$C$5,0,10*ROW('Sanitation Data'!C186))),'Data Summary'!CK192="Yes"),100-OFFSET('Sanitation Data'!$C$5,0,10*ROW('Sanitation Data'!C186)),NA())</f>
        <v>#N/A</v>
      </c>
      <c r="W192" s="205" t="e">
        <f ca="1">+IF(AND(ISNUMBER(OFFSET('Sanitation Data'!$C$7,0,10*ROW('Sanitation Data'!C186))),'Data Summary'!CL192="Yes"),OFFSET('Sanitation Data'!$C$7,0,10*ROW('Sanitation Data'!C186)),NA())</f>
        <v>#N/A</v>
      </c>
      <c r="X192" s="205" t="e">
        <f ca="1">+IF(AND(ISNUMBER(OFFSET('Sanitation Data'!$C$11,0,10*ROW('Sanitation Data'!C186))),'Data Summary'!CM192="Yes"),OFFSET('Sanitation Data'!$C$11,0,10*ROW('Sanitation Data'!C186)),NA())</f>
        <v>#N/A</v>
      </c>
      <c r="Y192" s="205" t="e">
        <f ca="1">+IF(AND(ISNUMBER(OFFSET('Sanitation Data'!$C$12,0,10*ROW('Sanitation Data'!C186))),'Data Summary'!CN192="Yes"),OFFSET('Sanitation Data'!$C$12,0,10*ROW('Sanitation Data'!C186)),NA())</f>
        <v>#N/A</v>
      </c>
      <c r="Z192" s="205" t="e">
        <f ca="1">+IF(AND(ISNUMBER(OFFSET('Sanitation Data'!$C$13,0,10*ROW('Sanitation Data'!C186))),'Data Summary'!CO192="Yes"),OFFSET('Sanitation Data'!$C$13,0,10*ROW('Sanitation Data'!C186)),NA())</f>
        <v>#N/A</v>
      </c>
      <c r="AA192" s="205" t="e">
        <f ca="1">+IF(AND(ISNUMBER(OFFSET('Sanitation Data'!$D$5,0,10*ROW('Sanitation Data'!D186))),'Data Summary'!CP192="Yes"),100-OFFSET('Sanitation Data'!$D$5,0,10*ROW('Sanitation Data'!D186)),NA())</f>
        <v>#N/A</v>
      </c>
      <c r="AB192" s="205" t="e">
        <f ca="1">+IF(AND(ISNUMBER(OFFSET('Sanitation Data'!$D$7,0,10*ROW('Sanitation Data'!D186))),'Data Summary'!CQ192="Yes"),OFFSET('Sanitation Data'!$D$7,0,10*ROW('Sanitation Data'!D186)),NA())</f>
        <v>#N/A</v>
      </c>
      <c r="AC192" s="205" t="e">
        <f ca="1">+IF(AND(ISNUMBER(OFFSET('Sanitation Data'!$D$11,0,10*ROW('Sanitation Data'!D186))),'Data Summary'!CR192="Yes"),OFFSET('Sanitation Data'!$D$11,0,10*ROW('Sanitation Data'!D186)),NA())</f>
        <v>#N/A</v>
      </c>
      <c r="AD192" s="205" t="e">
        <f ca="1">+IF(AND(ISNUMBER(OFFSET('Sanitation Data'!$D$12,0,10*ROW('Sanitation Data'!D186))),'Data Summary'!CS192="Yes"),OFFSET('Sanitation Data'!$D$12,0,10*ROW('Sanitation Data'!D186)),NA())</f>
        <v>#N/A</v>
      </c>
      <c r="AE192" s="205" t="e">
        <f ca="1">+IF(AND(ISNUMBER(OFFSET('Sanitation Data'!$D$13,0,10*ROW('Sanitation Data'!D186))),'Data Summary'!CT192="Yes"),OFFSET('Sanitation Data'!$D$13,0,10*ROW('Sanitation Data'!D186)),NA())</f>
        <v>#N/A</v>
      </c>
      <c r="AF192" s="205" t="e">
        <f ca="1">+IF(AND(ISNUMBER(OFFSET('Sanitation Data'!$E$5,0,10*ROW('Sanitation Data'!E186))),'Data Summary'!CU192="Yes"),100-OFFSET('Sanitation Data'!$E$5,0,10*ROW('Sanitation Data'!E186)),NA())</f>
        <v>#N/A</v>
      </c>
      <c r="AG192" s="205" t="e">
        <f ca="1">+IF(AND(ISNUMBER(OFFSET('Sanitation Data'!$E$7,0,10*ROW('Sanitation Data'!E186))),'Data Summary'!CV192="Yes"),OFFSET('Sanitation Data'!$E$7,0,10*ROW('Sanitation Data'!E186)),NA())</f>
        <v>#N/A</v>
      </c>
      <c r="AH192" s="205" t="e">
        <f ca="1">+IF(AND(ISNUMBER(OFFSET('Sanitation Data'!$E$11,0,10*ROW('Sanitation Data'!E186))),'Data Summary'!CW192="Yes"),OFFSET('Sanitation Data'!$E$11,0,10*ROW('Sanitation Data'!E186)),NA())</f>
        <v>#N/A</v>
      </c>
      <c r="AI192" s="205" t="e">
        <f ca="1">+IF(AND(ISNUMBER(OFFSET('Sanitation Data'!$E$12,0,10*ROW('Sanitation Data'!E186))),'Data Summary'!CX192="Yes"),OFFSET('Sanitation Data'!$E$12,0,10*ROW('Sanitation Data'!E186)),NA())</f>
        <v>#N/A</v>
      </c>
      <c r="AJ192" s="205" t="e">
        <f ca="1">+IF(AND(ISNUMBER(OFFSET('Sanitation Data'!$E$13,0,10*ROW('Sanitation Data'!E186))),'Data Summary'!CY192="Yes"),OFFSET('Sanitation Data'!$E$13,0,10*ROW('Sanitation Data'!E186)),NA())</f>
        <v>#N/A</v>
      </c>
      <c r="AK192" s="205" t="e">
        <f ca="1">+IF(AND(ISNUMBER(OFFSET('Sanitation Data'!$F$5,0,10*ROW('Sanitation Data'!F186))),'Data Summary'!CZ192="Yes"),100-OFFSET('Sanitation Data'!$F$5,0,10*ROW('Sanitation Data'!F186)),NA())</f>
        <v>#N/A</v>
      </c>
      <c r="AL192" s="205" t="e">
        <f ca="1">+IF(AND(ISNUMBER(OFFSET('Sanitation Data'!$F$7,0,10*ROW('Sanitation Data'!F186))),'Data Summary'!DA192="Yes"),OFFSET('Sanitation Data'!$F$7,0,10*ROW('Sanitation Data'!F186)),NA())</f>
        <v>#N/A</v>
      </c>
      <c r="AM192" s="205" t="e">
        <f ca="1">+IF(AND(ISNUMBER(OFFSET('Sanitation Data'!$F$11,0,10*ROW('Sanitation Data'!F186))),'Data Summary'!DB192="Yes"),OFFSET('Sanitation Data'!$F$11,0,10*ROW('Sanitation Data'!F186)),NA())</f>
        <v>#N/A</v>
      </c>
      <c r="AN192" s="205" t="e">
        <f ca="1">+IF(AND(ISNUMBER(OFFSET('Sanitation Data'!$F$12,0,10*ROW('Sanitation Data'!F186))),'Data Summary'!DC192="Yes"),OFFSET('Sanitation Data'!$F$12,0,10*ROW('Sanitation Data'!F186)),NA())</f>
        <v>#N/A</v>
      </c>
      <c r="AO192" s="205" t="e">
        <f ca="1">+IF(AND(ISNUMBER(OFFSET('Sanitation Data'!$F$13,0,10*ROW('Sanitation Data'!F186))),'Data Summary'!DD192="Yes"),OFFSET('Sanitation Data'!$F$13,0,10*ROW('Sanitation Data'!F186)),NA())</f>
        <v>#N/A</v>
      </c>
      <c r="AP192" s="205" t="e">
        <f ca="1">+IF(AND(ISNUMBER(OFFSET('Sanitation Data'!$G$5,0,10*ROW('Sanitation Data'!G186))),'Data Summary'!DE192="Yes"),100-OFFSET('Sanitation Data'!$G$5,0,10*ROW('Sanitation Data'!G186)),NA())</f>
        <v>#N/A</v>
      </c>
      <c r="AQ192" s="205" t="e">
        <f ca="1">+IF(AND(ISNUMBER(OFFSET('Sanitation Data'!$G$7,0,10*ROW('Sanitation Data'!G186))),'Data Summary'!DF192="Yes"),OFFSET('Sanitation Data'!$G$7,0,10*ROW('Sanitation Data'!G186)),NA())</f>
        <v>#N/A</v>
      </c>
      <c r="AR192" s="205" t="e">
        <f ca="1">+IF(AND(ISNUMBER(OFFSET('Sanitation Data'!$G$11,0,10*ROW('Sanitation Data'!G186))),'Data Summary'!DG192="Yes"),OFFSET('Sanitation Data'!$G$11,0,10*ROW('Sanitation Data'!G186)),NA())</f>
        <v>#N/A</v>
      </c>
      <c r="AS192" s="205" t="e">
        <f ca="1">+IF(AND(ISNUMBER(OFFSET('Sanitation Data'!$G$12,0,10*ROW('Sanitation Data'!G186))),'Data Summary'!DH192="Yes"),OFFSET('Sanitation Data'!$G$12,0,10*ROW('Sanitation Data'!G186)),NA())</f>
        <v>#N/A</v>
      </c>
      <c r="AT192" s="205" t="e">
        <f ca="1">+IF(AND(ISNUMBER(OFFSET('Sanitation Data'!$G$13,0,10*ROW('Sanitation Data'!G186))),'Data Summary'!DI192="Yes"),OFFSET('Sanitation Data'!$G$13,0,10*ROW('Sanitation Data'!G186)),NA())</f>
        <v>#N/A</v>
      </c>
      <c r="AU192" s="205" t="e">
        <f ca="1">+IF(AND(ISNUMBER(OFFSET('Sanitation Data'!$H$5,0,10*ROW('Sanitation Data'!H186))),'Data Summary'!DJ192="Yes"),100-OFFSET('Sanitation Data'!$H$5,0,10*ROW('Sanitation Data'!H186)),NA())</f>
        <v>#N/A</v>
      </c>
      <c r="AV192" s="205" t="e">
        <f ca="1">+IF(AND(ISNUMBER(OFFSET('Sanitation Data'!$H$7,0,10*ROW('Sanitation Data'!H186))),'Data Summary'!DK192="Yes"),OFFSET('Sanitation Data'!$H$7,0,10*ROW('Sanitation Data'!H186)),NA())</f>
        <v>#N/A</v>
      </c>
      <c r="AW192" s="205" t="e">
        <f ca="1">+IF(AND(ISNUMBER(OFFSET('Sanitation Data'!$H$11,0,10*ROW('Sanitation Data'!H186))),'Data Summary'!DL192="Yes"),OFFSET('Sanitation Data'!$H$11,0,10*ROW('Sanitation Data'!H186)),NA())</f>
        <v>#N/A</v>
      </c>
      <c r="AX192" s="205" t="e">
        <f ca="1">+IF(AND(ISNUMBER(OFFSET('Sanitation Data'!$H$12,0,10*ROW('Sanitation Data'!H186))),'Data Summary'!DM192="Yes"),OFFSET('Sanitation Data'!$H$12,0,10*ROW('Sanitation Data'!H186)),NA())</f>
        <v>#N/A</v>
      </c>
      <c r="AY192" s="205" t="e">
        <f ca="1">+IF(AND(ISNUMBER(OFFSET('Sanitation Data'!$H$13,0,10*ROW('Sanitation Data'!H186))),'Data Summary'!DN192="Yes"),OFFSET('Sanitation Data'!$H$13,0,10*ROW('Sanitation Data'!H186)),NA())</f>
        <v>#N/A</v>
      </c>
      <c r="AZ192" s="206" t="e">
        <f ca="1">+IF(AND(ISNUMBER(OFFSET('Hygiene Data'!$C$6,0,10*ROW('Hygiene Data'!C186))),'Data Summary'!DO192="Yes"),OFFSET('Hygiene Data'!$C$6,0,10*ROW('Hygiene Data'!C186)),NA())</f>
        <v>#N/A</v>
      </c>
      <c r="BA192" s="206" t="e">
        <f ca="1">+IF(AND(ISNUMBER(OFFSET('Hygiene Data'!$C$8,0,10*ROW('Hygiene Data'!C186))),'Data Summary'!DP192="Yes"),OFFSET('Hygiene Data'!$C$8,0,10*ROW('Hygiene Data'!C186)),NA())</f>
        <v>#N/A</v>
      </c>
      <c r="BB192" s="206" t="e">
        <f ca="1">+IF(AND(ISNUMBER(OFFSET('Hygiene Data'!$C$10,0,10*ROW('Hygiene Data'!C186))),'Data Summary'!DQ192="Yes"),OFFSET('Hygiene Data'!$C$10,0,10*ROW('Hygiene Data'!C186)),NA())</f>
        <v>#N/A</v>
      </c>
      <c r="BC192" s="206" t="e">
        <f ca="1">+IF(AND(ISNUMBER(OFFSET('Hygiene Data'!$D$6,0,10*ROW('Hygiene Data'!D186))),'Data Summary'!DR192="Yes"),OFFSET('Hygiene Data'!$D$6,0,10*ROW('Hygiene Data'!D186)),NA())</f>
        <v>#N/A</v>
      </c>
      <c r="BD192" s="206" t="e">
        <f ca="1">+IF(AND(ISNUMBER(OFFSET('Hygiene Data'!$D$8,0,10*ROW('Hygiene Data'!D186))),'Data Summary'!DS192="Yes"),OFFSET('Hygiene Data'!$D$8,0,10*ROW('Hygiene Data'!D186)),NA())</f>
        <v>#N/A</v>
      </c>
      <c r="BE192" s="206" t="e">
        <f ca="1">+IF(AND(ISNUMBER(OFFSET('Hygiene Data'!$D$10,0,10*ROW('Hygiene Data'!D186))),'Data Summary'!DT192="Yes"),OFFSET('Hygiene Data'!$D$10,0,10*ROW('Hygiene Data'!D186)),NA())</f>
        <v>#N/A</v>
      </c>
      <c r="BF192" s="206" t="e">
        <f ca="1">+IF(AND(ISNUMBER(OFFSET('Hygiene Data'!$E$6,0,10*ROW('Hygiene Data'!E186))),'Data Summary'!DU192="Yes"),OFFSET('Hygiene Data'!$E$6,0,10*ROW('Hygiene Data'!E186)),NA())</f>
        <v>#N/A</v>
      </c>
      <c r="BG192" s="206" t="e">
        <f ca="1">+IF(AND(ISNUMBER(OFFSET('Hygiene Data'!$E$8,0,10*ROW('Hygiene Data'!E186))),'Data Summary'!DV192="Yes"),OFFSET('Hygiene Data'!$E$8,0,10*ROW('Hygiene Data'!E186)),NA())</f>
        <v>#N/A</v>
      </c>
      <c r="BH192" s="206" t="e">
        <f ca="1">+IF(AND(ISNUMBER(OFFSET('Hygiene Data'!$E$10,0,10*ROW('Hygiene Data'!E186))),'Data Summary'!DW192="Yes"),OFFSET('Hygiene Data'!$E$10,0,10*ROW('Hygiene Data'!E186)),NA())</f>
        <v>#N/A</v>
      </c>
      <c r="BI192" s="206" t="e">
        <f ca="1">+IF(AND(ISNUMBER(OFFSET('Hygiene Data'!$F$6,0,10*ROW('Hygiene Data'!F186))),'Data Summary'!DX192="Yes"),OFFSET('Hygiene Data'!$F$6,0,10*ROW('Hygiene Data'!F186)),NA())</f>
        <v>#N/A</v>
      </c>
      <c r="BJ192" s="206" t="e">
        <f ca="1">+IF(AND(ISNUMBER(OFFSET('Hygiene Data'!$F$8,0,10*ROW('Hygiene Data'!F186))),'Data Summary'!DY192="Yes"),OFFSET('Hygiene Data'!$F$8,0,10*ROW('Hygiene Data'!F186)),NA())</f>
        <v>#N/A</v>
      </c>
      <c r="BK192" s="206" t="e">
        <f ca="1">+IF(AND(ISNUMBER(OFFSET('Hygiene Data'!$F$10,0,10*ROW('Hygiene Data'!F186))),'Data Summary'!DZ192="Yes"),OFFSET('Hygiene Data'!$F$10,0,10*ROW('Hygiene Data'!F186)),NA())</f>
        <v>#N/A</v>
      </c>
      <c r="BL192" s="206" t="e">
        <f ca="1">+IF(AND(ISNUMBER(OFFSET('Hygiene Data'!$G$6,0,10*ROW('Hygiene Data'!G186))),'Data Summary'!EA192="Yes"),OFFSET('Hygiene Data'!$G$6,0,10*ROW('Hygiene Data'!G186)),NA())</f>
        <v>#N/A</v>
      </c>
      <c r="BM192" s="206" t="e">
        <f ca="1">+IF(AND(ISNUMBER(OFFSET('Hygiene Data'!$G$8,0,10*ROW('Hygiene Data'!G186))),'Data Summary'!EB192="Yes"),OFFSET('Hygiene Data'!$G$8,0,10*ROW('Hygiene Data'!G186)),NA())</f>
        <v>#N/A</v>
      </c>
      <c r="BN192" s="206" t="e">
        <f ca="1">+IF(AND(ISNUMBER(OFFSET('Hygiene Data'!$G$10,0,10*ROW('Hygiene Data'!G186))),'Data Summary'!EC192="Yes"),OFFSET('Hygiene Data'!$G$10,0,10*ROW('Hygiene Data'!G186)),NA())</f>
        <v>#N/A</v>
      </c>
      <c r="BO192" s="206" t="e">
        <f ca="1">+IF(AND(ISNUMBER(OFFSET('Hygiene Data'!$H$6,0,10*ROW('Hygiene Data'!H186))),'Data Summary'!ED192="Yes"),OFFSET('Hygiene Data'!$H$6,0,10*ROW('Hygiene Data'!H186)),NA())</f>
        <v>#N/A</v>
      </c>
      <c r="BP192" s="206" t="e">
        <f ca="1">+IF(AND(ISNUMBER(OFFSET('Hygiene Data'!$H$8,0,10*ROW('Hygiene Data'!H186))),'Data Summary'!EE192="Yes"),OFFSET('Hygiene Data'!$H$8,0,10*ROW('Hygiene Data'!H186)),NA())</f>
        <v>#N/A</v>
      </c>
      <c r="BQ192" s="206" t="e">
        <f ca="1">+IF(AND(ISNUMBER(OFFSET('Hygiene Data'!$H$10,0,10*ROW('Hygiene Data'!H186))),'Data Summary'!EF192="Yes"),OFFSET('Hygiene Data'!$H$10,0,10*ROW('Hygiene Data'!H186)),NA())</f>
        <v>#N/A</v>
      </c>
    </row>
    <row r="193" spans="1:69" x14ac:dyDescent="0.25">
      <c r="A193" s="59" t="e">
        <f ca="1">+IF(OFFSET('Water Data'!$B$1,0,10*ROW('Water Data'!B187))="",NA(),OFFSET('Water Data'!$B$1,0,10*ROW('Water Data'!B187)))</f>
        <v>#N/A</v>
      </c>
      <c r="B193" s="59" t="e">
        <f ca="1">+IF(OFFSET('Water Data'!$A$3,0,10*ROW('Water Data'!A190))="",NA(),OFFSET('Water Data'!$A$3,0,10*ROW('Water Data'!A190)))</f>
        <v>#N/A</v>
      </c>
      <c r="C193" s="59" t="e">
        <f ca="1">+IF(OFFSET('Water Data'!$C$3,0,10*ROW('Water Data'!C190))="",NA(),OFFSET('Water Data'!$C$3,0,10*ROW('Water Data'!C190)))</f>
        <v>#N/A</v>
      </c>
      <c r="D193" s="433" t="e">
        <f ca="1">+IF(AND(ISNUMBER(OFFSET('Water Data'!$C$5,0,10*ROW('Water Data'!C187))),'Data Summary'!BS193="Yes"),100-OFFSET('Water Data'!$C$5,0,10*ROW('Water Data'!C187)),NA())</f>
        <v>#N/A</v>
      </c>
      <c r="E193" s="433" t="e">
        <f ca="1">+IF(AND(ISNUMBER(OFFSET('Water Data'!$C$7,0,10*ROW('Water Data'!C187))),'Data Summary'!BT193="Yes"),OFFSET('Water Data'!$C$7,0,10*ROW('Water Data'!C187)),NA())</f>
        <v>#N/A</v>
      </c>
      <c r="F193" s="433" t="e">
        <f ca="1">+IF(AND(ISNUMBER(OFFSET('Water Data'!$C$10,0,10*ROW('Water Data'!C187))),'Data Summary'!BU193="Yes"),OFFSET('Water Data'!$C$10,0,10*ROW('Water Data'!C187)),NA())</f>
        <v>#N/A</v>
      </c>
      <c r="G193" s="433" t="e">
        <f ca="1">+IF(AND(ISNUMBER(OFFSET('Water Data'!$D$5,0,10*ROW('Water Data'!D187))),'Data Summary'!BV193="Yes"),100-OFFSET('Water Data'!$D$5,0,10*ROW('Water Data'!D187)),NA())</f>
        <v>#N/A</v>
      </c>
      <c r="H193" s="433" t="e">
        <f ca="1">+IF(AND(ISNUMBER(OFFSET('Water Data'!$D$7,0,10*ROW('Water Data'!D187))),'Data Summary'!BW193="Yes"),OFFSET('Water Data'!$D$7,0,10*ROW('Water Data'!D187)),NA())</f>
        <v>#N/A</v>
      </c>
      <c r="I193" s="433" t="e">
        <f ca="1">+IF(AND(ISNUMBER(OFFSET('Water Data'!$D$10,0,10*ROW('Water Data'!D187))),'Data Summary'!BX193="Yes"),OFFSET('Water Data'!$D$10,0,10*ROW('Water Data'!D187)),NA())</f>
        <v>#N/A</v>
      </c>
      <c r="J193" s="433" t="e">
        <f ca="1">+IF(AND(ISNUMBER(OFFSET('Water Data'!$E$5,0,10*ROW('Water Data'!E187))),'Data Summary'!BY193="Yes"),100-OFFSET('Water Data'!$E$5,0,10*ROW('Water Data'!E187)),NA())</f>
        <v>#N/A</v>
      </c>
      <c r="K193" s="433" t="e">
        <f ca="1">+IF(AND(ISNUMBER(OFFSET('Water Data'!$E$7,0,10*ROW('Water Data'!E187))),'Data Summary'!BZ193="Yes"),OFFSET('Water Data'!$E$7,0,10*ROW('Water Data'!E187)),NA())</f>
        <v>#N/A</v>
      </c>
      <c r="L193" s="433" t="e">
        <f ca="1">+IF(AND(ISNUMBER(OFFSET('Water Data'!$E$10,0,10*ROW('Water Data'!E187))),'Data Summary'!CA193="Yes"),OFFSET('Water Data'!$E$10,0,10*ROW('Water Data'!E187)),NA())</f>
        <v>#N/A</v>
      </c>
      <c r="M193" s="433" t="e">
        <f ca="1">+IF(AND(ISNUMBER(OFFSET('Water Data'!$F$5,0,10*ROW('Water Data'!F187))),'Data Summary'!CB193="Yes"),100-OFFSET('Water Data'!$F$5,0,10*ROW('Water Data'!F187)),NA())</f>
        <v>#N/A</v>
      </c>
      <c r="N193" s="433" t="e">
        <f ca="1">+IF(AND(ISNUMBER(OFFSET('Water Data'!$F$7,0,10*ROW('Water Data'!F187))),'Data Summary'!CC193="Yes"),OFFSET('Water Data'!$F$7,0,10*ROW('Water Data'!F187)),NA())</f>
        <v>#N/A</v>
      </c>
      <c r="O193" s="433" t="e">
        <f ca="1">+IF(AND(ISNUMBER(OFFSET('Water Data'!$F$10,0,10*ROW('Water Data'!F187))),'Data Summary'!CD193="Yes"),OFFSET('Water Data'!$F$10,0,10*ROW('Water Data'!F187)),NA())</f>
        <v>#N/A</v>
      </c>
      <c r="P193" s="433" t="e">
        <f ca="1">+IF(AND(ISNUMBER(OFFSET('Water Data'!$G$5,0,10*ROW('Water Data'!G187))),'Data Summary'!CE193="Yes"),100-OFFSET('Water Data'!$G$5,0,10*ROW('Water Data'!G187)),NA())</f>
        <v>#N/A</v>
      </c>
      <c r="Q193" s="433" t="e">
        <f ca="1">+IF(AND(ISNUMBER(OFFSET('Water Data'!$G$7,0,10*ROW('Water Data'!G187))),'Data Summary'!CF193="Yes"),OFFSET('Water Data'!$G$7,0,10*ROW('Water Data'!G187)),NA())</f>
        <v>#N/A</v>
      </c>
      <c r="R193" s="433" t="e">
        <f ca="1">+IF(AND(ISNUMBER(OFFSET('Water Data'!$G$10,0,10*ROW('Water Data'!G187))),'Data Summary'!CG193="Yes"),OFFSET('Water Data'!$G$10,0,10*ROW('Water Data'!G187)),NA())</f>
        <v>#N/A</v>
      </c>
      <c r="S193" s="433" t="e">
        <f ca="1">+IF(AND(ISNUMBER(OFFSET('Water Data'!$H$5,0,10*ROW('Water Data'!H187))),'Data Summary'!CH193="Yes"),100-OFFSET('Water Data'!$H$5,0,10*ROW('Water Data'!H187)),NA())</f>
        <v>#N/A</v>
      </c>
      <c r="T193" s="433" t="e">
        <f ca="1">+IF(AND(ISNUMBER(OFFSET('Water Data'!$H$7,0,10*ROW('Water Data'!H187))),'Data Summary'!CI193="Yes"),OFFSET('Water Data'!$H$7,0,10*ROW('Water Data'!H187)),NA())</f>
        <v>#N/A</v>
      </c>
      <c r="U193" s="433" t="e">
        <f ca="1">+IF(AND(ISNUMBER(OFFSET('Water Data'!$H$10,0,10*ROW('Water Data'!H187))),'Data Summary'!CJ193="Yes"),OFFSET('Water Data'!$H$10,0,10*ROW('Water Data'!H187)),NA())</f>
        <v>#N/A</v>
      </c>
      <c r="V193" s="205" t="e">
        <f ca="1">+IF(AND(ISNUMBER(OFFSET('Sanitation Data'!$C$5,0,10*ROW('Sanitation Data'!C187))),'Data Summary'!CK193="Yes"),100-OFFSET('Sanitation Data'!$C$5,0,10*ROW('Sanitation Data'!C187)),NA())</f>
        <v>#N/A</v>
      </c>
      <c r="W193" s="205" t="e">
        <f ca="1">+IF(AND(ISNUMBER(OFFSET('Sanitation Data'!$C$7,0,10*ROW('Sanitation Data'!C187))),'Data Summary'!CL193="Yes"),OFFSET('Sanitation Data'!$C$7,0,10*ROW('Sanitation Data'!C187)),NA())</f>
        <v>#N/A</v>
      </c>
      <c r="X193" s="205" t="e">
        <f ca="1">+IF(AND(ISNUMBER(OFFSET('Sanitation Data'!$C$11,0,10*ROW('Sanitation Data'!C187))),'Data Summary'!CM193="Yes"),OFFSET('Sanitation Data'!$C$11,0,10*ROW('Sanitation Data'!C187)),NA())</f>
        <v>#N/A</v>
      </c>
      <c r="Y193" s="205" t="e">
        <f ca="1">+IF(AND(ISNUMBER(OFFSET('Sanitation Data'!$C$12,0,10*ROW('Sanitation Data'!C187))),'Data Summary'!CN193="Yes"),OFFSET('Sanitation Data'!$C$12,0,10*ROW('Sanitation Data'!C187)),NA())</f>
        <v>#N/A</v>
      </c>
      <c r="Z193" s="205" t="e">
        <f ca="1">+IF(AND(ISNUMBER(OFFSET('Sanitation Data'!$C$13,0,10*ROW('Sanitation Data'!C187))),'Data Summary'!CO193="Yes"),OFFSET('Sanitation Data'!$C$13,0,10*ROW('Sanitation Data'!C187)),NA())</f>
        <v>#N/A</v>
      </c>
      <c r="AA193" s="205" t="e">
        <f ca="1">+IF(AND(ISNUMBER(OFFSET('Sanitation Data'!$D$5,0,10*ROW('Sanitation Data'!D187))),'Data Summary'!CP193="Yes"),100-OFFSET('Sanitation Data'!$D$5,0,10*ROW('Sanitation Data'!D187)),NA())</f>
        <v>#N/A</v>
      </c>
      <c r="AB193" s="205" t="e">
        <f ca="1">+IF(AND(ISNUMBER(OFFSET('Sanitation Data'!$D$7,0,10*ROW('Sanitation Data'!D187))),'Data Summary'!CQ193="Yes"),OFFSET('Sanitation Data'!$D$7,0,10*ROW('Sanitation Data'!D187)),NA())</f>
        <v>#N/A</v>
      </c>
      <c r="AC193" s="205" t="e">
        <f ca="1">+IF(AND(ISNUMBER(OFFSET('Sanitation Data'!$D$11,0,10*ROW('Sanitation Data'!D187))),'Data Summary'!CR193="Yes"),OFFSET('Sanitation Data'!$D$11,0,10*ROW('Sanitation Data'!D187)),NA())</f>
        <v>#N/A</v>
      </c>
      <c r="AD193" s="205" t="e">
        <f ca="1">+IF(AND(ISNUMBER(OFFSET('Sanitation Data'!$D$12,0,10*ROW('Sanitation Data'!D187))),'Data Summary'!CS193="Yes"),OFFSET('Sanitation Data'!$D$12,0,10*ROW('Sanitation Data'!D187)),NA())</f>
        <v>#N/A</v>
      </c>
      <c r="AE193" s="205" t="e">
        <f ca="1">+IF(AND(ISNUMBER(OFFSET('Sanitation Data'!$D$13,0,10*ROW('Sanitation Data'!D187))),'Data Summary'!CT193="Yes"),OFFSET('Sanitation Data'!$D$13,0,10*ROW('Sanitation Data'!D187)),NA())</f>
        <v>#N/A</v>
      </c>
      <c r="AF193" s="205" t="e">
        <f ca="1">+IF(AND(ISNUMBER(OFFSET('Sanitation Data'!$E$5,0,10*ROW('Sanitation Data'!E187))),'Data Summary'!CU193="Yes"),100-OFFSET('Sanitation Data'!$E$5,0,10*ROW('Sanitation Data'!E187)),NA())</f>
        <v>#N/A</v>
      </c>
      <c r="AG193" s="205" t="e">
        <f ca="1">+IF(AND(ISNUMBER(OFFSET('Sanitation Data'!$E$7,0,10*ROW('Sanitation Data'!E187))),'Data Summary'!CV193="Yes"),OFFSET('Sanitation Data'!$E$7,0,10*ROW('Sanitation Data'!E187)),NA())</f>
        <v>#N/A</v>
      </c>
      <c r="AH193" s="205" t="e">
        <f ca="1">+IF(AND(ISNUMBER(OFFSET('Sanitation Data'!$E$11,0,10*ROW('Sanitation Data'!E187))),'Data Summary'!CW193="Yes"),OFFSET('Sanitation Data'!$E$11,0,10*ROW('Sanitation Data'!E187)),NA())</f>
        <v>#N/A</v>
      </c>
      <c r="AI193" s="205" t="e">
        <f ca="1">+IF(AND(ISNUMBER(OFFSET('Sanitation Data'!$E$12,0,10*ROW('Sanitation Data'!E187))),'Data Summary'!CX193="Yes"),OFFSET('Sanitation Data'!$E$12,0,10*ROW('Sanitation Data'!E187)),NA())</f>
        <v>#N/A</v>
      </c>
      <c r="AJ193" s="205" t="e">
        <f ca="1">+IF(AND(ISNUMBER(OFFSET('Sanitation Data'!$E$13,0,10*ROW('Sanitation Data'!E187))),'Data Summary'!CY193="Yes"),OFFSET('Sanitation Data'!$E$13,0,10*ROW('Sanitation Data'!E187)),NA())</f>
        <v>#N/A</v>
      </c>
      <c r="AK193" s="205" t="e">
        <f ca="1">+IF(AND(ISNUMBER(OFFSET('Sanitation Data'!$F$5,0,10*ROW('Sanitation Data'!F187))),'Data Summary'!CZ193="Yes"),100-OFFSET('Sanitation Data'!$F$5,0,10*ROW('Sanitation Data'!F187)),NA())</f>
        <v>#N/A</v>
      </c>
      <c r="AL193" s="205" t="e">
        <f ca="1">+IF(AND(ISNUMBER(OFFSET('Sanitation Data'!$F$7,0,10*ROW('Sanitation Data'!F187))),'Data Summary'!DA193="Yes"),OFFSET('Sanitation Data'!$F$7,0,10*ROW('Sanitation Data'!F187)),NA())</f>
        <v>#N/A</v>
      </c>
      <c r="AM193" s="205" t="e">
        <f ca="1">+IF(AND(ISNUMBER(OFFSET('Sanitation Data'!$F$11,0,10*ROW('Sanitation Data'!F187))),'Data Summary'!DB193="Yes"),OFFSET('Sanitation Data'!$F$11,0,10*ROW('Sanitation Data'!F187)),NA())</f>
        <v>#N/A</v>
      </c>
      <c r="AN193" s="205" t="e">
        <f ca="1">+IF(AND(ISNUMBER(OFFSET('Sanitation Data'!$F$12,0,10*ROW('Sanitation Data'!F187))),'Data Summary'!DC193="Yes"),OFFSET('Sanitation Data'!$F$12,0,10*ROW('Sanitation Data'!F187)),NA())</f>
        <v>#N/A</v>
      </c>
      <c r="AO193" s="205" t="e">
        <f ca="1">+IF(AND(ISNUMBER(OFFSET('Sanitation Data'!$F$13,0,10*ROW('Sanitation Data'!F187))),'Data Summary'!DD193="Yes"),OFFSET('Sanitation Data'!$F$13,0,10*ROW('Sanitation Data'!F187)),NA())</f>
        <v>#N/A</v>
      </c>
      <c r="AP193" s="205" t="e">
        <f ca="1">+IF(AND(ISNUMBER(OFFSET('Sanitation Data'!$G$5,0,10*ROW('Sanitation Data'!G187))),'Data Summary'!DE193="Yes"),100-OFFSET('Sanitation Data'!$G$5,0,10*ROW('Sanitation Data'!G187)),NA())</f>
        <v>#N/A</v>
      </c>
      <c r="AQ193" s="205" t="e">
        <f ca="1">+IF(AND(ISNUMBER(OFFSET('Sanitation Data'!$G$7,0,10*ROW('Sanitation Data'!G187))),'Data Summary'!DF193="Yes"),OFFSET('Sanitation Data'!$G$7,0,10*ROW('Sanitation Data'!G187)),NA())</f>
        <v>#N/A</v>
      </c>
      <c r="AR193" s="205" t="e">
        <f ca="1">+IF(AND(ISNUMBER(OFFSET('Sanitation Data'!$G$11,0,10*ROW('Sanitation Data'!G187))),'Data Summary'!DG193="Yes"),OFFSET('Sanitation Data'!$G$11,0,10*ROW('Sanitation Data'!G187)),NA())</f>
        <v>#N/A</v>
      </c>
      <c r="AS193" s="205" t="e">
        <f ca="1">+IF(AND(ISNUMBER(OFFSET('Sanitation Data'!$G$12,0,10*ROW('Sanitation Data'!G187))),'Data Summary'!DH193="Yes"),OFFSET('Sanitation Data'!$G$12,0,10*ROW('Sanitation Data'!G187)),NA())</f>
        <v>#N/A</v>
      </c>
      <c r="AT193" s="205" t="e">
        <f ca="1">+IF(AND(ISNUMBER(OFFSET('Sanitation Data'!$G$13,0,10*ROW('Sanitation Data'!G187))),'Data Summary'!DI193="Yes"),OFFSET('Sanitation Data'!$G$13,0,10*ROW('Sanitation Data'!G187)),NA())</f>
        <v>#N/A</v>
      </c>
      <c r="AU193" s="205" t="e">
        <f ca="1">+IF(AND(ISNUMBER(OFFSET('Sanitation Data'!$H$5,0,10*ROW('Sanitation Data'!H187))),'Data Summary'!DJ193="Yes"),100-OFFSET('Sanitation Data'!$H$5,0,10*ROW('Sanitation Data'!H187)),NA())</f>
        <v>#N/A</v>
      </c>
      <c r="AV193" s="205" t="e">
        <f ca="1">+IF(AND(ISNUMBER(OFFSET('Sanitation Data'!$H$7,0,10*ROW('Sanitation Data'!H187))),'Data Summary'!DK193="Yes"),OFFSET('Sanitation Data'!$H$7,0,10*ROW('Sanitation Data'!H187)),NA())</f>
        <v>#N/A</v>
      </c>
      <c r="AW193" s="205" t="e">
        <f ca="1">+IF(AND(ISNUMBER(OFFSET('Sanitation Data'!$H$11,0,10*ROW('Sanitation Data'!H187))),'Data Summary'!DL193="Yes"),OFFSET('Sanitation Data'!$H$11,0,10*ROW('Sanitation Data'!H187)),NA())</f>
        <v>#N/A</v>
      </c>
      <c r="AX193" s="205" t="e">
        <f ca="1">+IF(AND(ISNUMBER(OFFSET('Sanitation Data'!$H$12,0,10*ROW('Sanitation Data'!H187))),'Data Summary'!DM193="Yes"),OFFSET('Sanitation Data'!$H$12,0,10*ROW('Sanitation Data'!H187)),NA())</f>
        <v>#N/A</v>
      </c>
      <c r="AY193" s="205" t="e">
        <f ca="1">+IF(AND(ISNUMBER(OFFSET('Sanitation Data'!$H$13,0,10*ROW('Sanitation Data'!H187))),'Data Summary'!DN193="Yes"),OFFSET('Sanitation Data'!$H$13,0,10*ROW('Sanitation Data'!H187)),NA())</f>
        <v>#N/A</v>
      </c>
      <c r="AZ193" s="206" t="e">
        <f ca="1">+IF(AND(ISNUMBER(OFFSET('Hygiene Data'!$C$6,0,10*ROW('Hygiene Data'!C187))),'Data Summary'!DO193="Yes"),OFFSET('Hygiene Data'!$C$6,0,10*ROW('Hygiene Data'!C187)),NA())</f>
        <v>#N/A</v>
      </c>
      <c r="BA193" s="206" t="e">
        <f ca="1">+IF(AND(ISNUMBER(OFFSET('Hygiene Data'!$C$8,0,10*ROW('Hygiene Data'!C187))),'Data Summary'!DP193="Yes"),OFFSET('Hygiene Data'!$C$8,0,10*ROW('Hygiene Data'!C187)),NA())</f>
        <v>#N/A</v>
      </c>
      <c r="BB193" s="206" t="e">
        <f ca="1">+IF(AND(ISNUMBER(OFFSET('Hygiene Data'!$C$10,0,10*ROW('Hygiene Data'!C187))),'Data Summary'!DQ193="Yes"),OFFSET('Hygiene Data'!$C$10,0,10*ROW('Hygiene Data'!C187)),NA())</f>
        <v>#N/A</v>
      </c>
      <c r="BC193" s="206" t="e">
        <f ca="1">+IF(AND(ISNUMBER(OFFSET('Hygiene Data'!$D$6,0,10*ROW('Hygiene Data'!D187))),'Data Summary'!DR193="Yes"),OFFSET('Hygiene Data'!$D$6,0,10*ROW('Hygiene Data'!D187)),NA())</f>
        <v>#N/A</v>
      </c>
      <c r="BD193" s="206" t="e">
        <f ca="1">+IF(AND(ISNUMBER(OFFSET('Hygiene Data'!$D$8,0,10*ROW('Hygiene Data'!D187))),'Data Summary'!DS193="Yes"),OFFSET('Hygiene Data'!$D$8,0,10*ROW('Hygiene Data'!D187)),NA())</f>
        <v>#N/A</v>
      </c>
      <c r="BE193" s="206" t="e">
        <f ca="1">+IF(AND(ISNUMBER(OFFSET('Hygiene Data'!$D$10,0,10*ROW('Hygiene Data'!D187))),'Data Summary'!DT193="Yes"),OFFSET('Hygiene Data'!$D$10,0,10*ROW('Hygiene Data'!D187)),NA())</f>
        <v>#N/A</v>
      </c>
      <c r="BF193" s="206" t="e">
        <f ca="1">+IF(AND(ISNUMBER(OFFSET('Hygiene Data'!$E$6,0,10*ROW('Hygiene Data'!E187))),'Data Summary'!DU193="Yes"),OFFSET('Hygiene Data'!$E$6,0,10*ROW('Hygiene Data'!E187)),NA())</f>
        <v>#N/A</v>
      </c>
      <c r="BG193" s="206" t="e">
        <f ca="1">+IF(AND(ISNUMBER(OFFSET('Hygiene Data'!$E$8,0,10*ROW('Hygiene Data'!E187))),'Data Summary'!DV193="Yes"),OFFSET('Hygiene Data'!$E$8,0,10*ROW('Hygiene Data'!E187)),NA())</f>
        <v>#N/A</v>
      </c>
      <c r="BH193" s="206" t="e">
        <f ca="1">+IF(AND(ISNUMBER(OFFSET('Hygiene Data'!$E$10,0,10*ROW('Hygiene Data'!E187))),'Data Summary'!DW193="Yes"),OFFSET('Hygiene Data'!$E$10,0,10*ROW('Hygiene Data'!E187)),NA())</f>
        <v>#N/A</v>
      </c>
      <c r="BI193" s="206" t="e">
        <f ca="1">+IF(AND(ISNUMBER(OFFSET('Hygiene Data'!$F$6,0,10*ROW('Hygiene Data'!F187))),'Data Summary'!DX193="Yes"),OFFSET('Hygiene Data'!$F$6,0,10*ROW('Hygiene Data'!F187)),NA())</f>
        <v>#N/A</v>
      </c>
      <c r="BJ193" s="206" t="e">
        <f ca="1">+IF(AND(ISNUMBER(OFFSET('Hygiene Data'!$F$8,0,10*ROW('Hygiene Data'!F187))),'Data Summary'!DY193="Yes"),OFFSET('Hygiene Data'!$F$8,0,10*ROW('Hygiene Data'!F187)),NA())</f>
        <v>#N/A</v>
      </c>
      <c r="BK193" s="206" t="e">
        <f ca="1">+IF(AND(ISNUMBER(OFFSET('Hygiene Data'!$F$10,0,10*ROW('Hygiene Data'!F187))),'Data Summary'!DZ193="Yes"),OFFSET('Hygiene Data'!$F$10,0,10*ROW('Hygiene Data'!F187)),NA())</f>
        <v>#N/A</v>
      </c>
      <c r="BL193" s="206" t="e">
        <f ca="1">+IF(AND(ISNUMBER(OFFSET('Hygiene Data'!$G$6,0,10*ROW('Hygiene Data'!G187))),'Data Summary'!EA193="Yes"),OFFSET('Hygiene Data'!$G$6,0,10*ROW('Hygiene Data'!G187)),NA())</f>
        <v>#N/A</v>
      </c>
      <c r="BM193" s="206" t="e">
        <f ca="1">+IF(AND(ISNUMBER(OFFSET('Hygiene Data'!$G$8,0,10*ROW('Hygiene Data'!G187))),'Data Summary'!EB193="Yes"),OFFSET('Hygiene Data'!$G$8,0,10*ROW('Hygiene Data'!G187)),NA())</f>
        <v>#N/A</v>
      </c>
      <c r="BN193" s="206" t="e">
        <f ca="1">+IF(AND(ISNUMBER(OFFSET('Hygiene Data'!$G$10,0,10*ROW('Hygiene Data'!G187))),'Data Summary'!EC193="Yes"),OFFSET('Hygiene Data'!$G$10,0,10*ROW('Hygiene Data'!G187)),NA())</f>
        <v>#N/A</v>
      </c>
      <c r="BO193" s="206" t="e">
        <f ca="1">+IF(AND(ISNUMBER(OFFSET('Hygiene Data'!$H$6,0,10*ROW('Hygiene Data'!H187))),'Data Summary'!ED193="Yes"),OFFSET('Hygiene Data'!$H$6,0,10*ROW('Hygiene Data'!H187)),NA())</f>
        <v>#N/A</v>
      </c>
      <c r="BP193" s="206" t="e">
        <f ca="1">+IF(AND(ISNUMBER(OFFSET('Hygiene Data'!$H$8,0,10*ROW('Hygiene Data'!H187))),'Data Summary'!EE193="Yes"),OFFSET('Hygiene Data'!$H$8,0,10*ROW('Hygiene Data'!H187)),NA())</f>
        <v>#N/A</v>
      </c>
      <c r="BQ193" s="206" t="e">
        <f ca="1">+IF(AND(ISNUMBER(OFFSET('Hygiene Data'!$H$10,0,10*ROW('Hygiene Data'!H187))),'Data Summary'!EF193="Yes"),OFFSET('Hygiene Data'!$H$10,0,10*ROW('Hygiene Data'!H187)),NA())</f>
        <v>#N/A</v>
      </c>
    </row>
    <row r="194" spans="1:69" x14ac:dyDescent="0.25">
      <c r="A194" s="59" t="e">
        <f ca="1">+IF(OFFSET('Water Data'!$B$1,0,10*ROW('Water Data'!B188))="",NA(),OFFSET('Water Data'!$B$1,0,10*ROW('Water Data'!B188)))</f>
        <v>#N/A</v>
      </c>
      <c r="B194" s="59" t="e">
        <f ca="1">+IF(OFFSET('Water Data'!$A$3,0,10*ROW('Water Data'!A191))="",NA(),OFFSET('Water Data'!$A$3,0,10*ROW('Water Data'!A191)))</f>
        <v>#N/A</v>
      </c>
      <c r="C194" s="59" t="e">
        <f ca="1">+IF(OFFSET('Water Data'!$C$3,0,10*ROW('Water Data'!C191))="",NA(),OFFSET('Water Data'!$C$3,0,10*ROW('Water Data'!C191)))</f>
        <v>#N/A</v>
      </c>
      <c r="D194" s="433" t="e">
        <f ca="1">+IF(AND(ISNUMBER(OFFSET('Water Data'!$C$5,0,10*ROW('Water Data'!C188))),'Data Summary'!BS194="Yes"),100-OFFSET('Water Data'!$C$5,0,10*ROW('Water Data'!C188)),NA())</f>
        <v>#N/A</v>
      </c>
      <c r="E194" s="433" t="e">
        <f ca="1">+IF(AND(ISNUMBER(OFFSET('Water Data'!$C$7,0,10*ROW('Water Data'!C188))),'Data Summary'!BT194="Yes"),OFFSET('Water Data'!$C$7,0,10*ROW('Water Data'!C188)),NA())</f>
        <v>#N/A</v>
      </c>
      <c r="F194" s="433" t="e">
        <f ca="1">+IF(AND(ISNUMBER(OFFSET('Water Data'!$C$10,0,10*ROW('Water Data'!C188))),'Data Summary'!BU194="Yes"),OFFSET('Water Data'!$C$10,0,10*ROW('Water Data'!C188)),NA())</f>
        <v>#N/A</v>
      </c>
      <c r="G194" s="433" t="e">
        <f ca="1">+IF(AND(ISNUMBER(OFFSET('Water Data'!$D$5,0,10*ROW('Water Data'!D188))),'Data Summary'!BV194="Yes"),100-OFFSET('Water Data'!$D$5,0,10*ROW('Water Data'!D188)),NA())</f>
        <v>#N/A</v>
      </c>
      <c r="H194" s="433" t="e">
        <f ca="1">+IF(AND(ISNUMBER(OFFSET('Water Data'!$D$7,0,10*ROW('Water Data'!D188))),'Data Summary'!BW194="Yes"),OFFSET('Water Data'!$D$7,0,10*ROW('Water Data'!D188)),NA())</f>
        <v>#N/A</v>
      </c>
      <c r="I194" s="433" t="e">
        <f ca="1">+IF(AND(ISNUMBER(OFFSET('Water Data'!$D$10,0,10*ROW('Water Data'!D188))),'Data Summary'!BX194="Yes"),OFFSET('Water Data'!$D$10,0,10*ROW('Water Data'!D188)),NA())</f>
        <v>#N/A</v>
      </c>
      <c r="J194" s="433" t="e">
        <f ca="1">+IF(AND(ISNUMBER(OFFSET('Water Data'!$E$5,0,10*ROW('Water Data'!E188))),'Data Summary'!BY194="Yes"),100-OFFSET('Water Data'!$E$5,0,10*ROW('Water Data'!E188)),NA())</f>
        <v>#N/A</v>
      </c>
      <c r="K194" s="433" t="e">
        <f ca="1">+IF(AND(ISNUMBER(OFFSET('Water Data'!$E$7,0,10*ROW('Water Data'!E188))),'Data Summary'!BZ194="Yes"),OFFSET('Water Data'!$E$7,0,10*ROW('Water Data'!E188)),NA())</f>
        <v>#N/A</v>
      </c>
      <c r="L194" s="433" t="e">
        <f ca="1">+IF(AND(ISNUMBER(OFFSET('Water Data'!$E$10,0,10*ROW('Water Data'!E188))),'Data Summary'!CA194="Yes"),OFFSET('Water Data'!$E$10,0,10*ROW('Water Data'!E188)),NA())</f>
        <v>#N/A</v>
      </c>
      <c r="M194" s="433" t="e">
        <f ca="1">+IF(AND(ISNUMBER(OFFSET('Water Data'!$F$5,0,10*ROW('Water Data'!F188))),'Data Summary'!CB194="Yes"),100-OFFSET('Water Data'!$F$5,0,10*ROW('Water Data'!F188)),NA())</f>
        <v>#N/A</v>
      </c>
      <c r="N194" s="433" t="e">
        <f ca="1">+IF(AND(ISNUMBER(OFFSET('Water Data'!$F$7,0,10*ROW('Water Data'!F188))),'Data Summary'!CC194="Yes"),OFFSET('Water Data'!$F$7,0,10*ROW('Water Data'!F188)),NA())</f>
        <v>#N/A</v>
      </c>
      <c r="O194" s="433" t="e">
        <f ca="1">+IF(AND(ISNUMBER(OFFSET('Water Data'!$F$10,0,10*ROW('Water Data'!F188))),'Data Summary'!CD194="Yes"),OFFSET('Water Data'!$F$10,0,10*ROW('Water Data'!F188)),NA())</f>
        <v>#N/A</v>
      </c>
      <c r="P194" s="433" t="e">
        <f ca="1">+IF(AND(ISNUMBER(OFFSET('Water Data'!$G$5,0,10*ROW('Water Data'!G188))),'Data Summary'!CE194="Yes"),100-OFFSET('Water Data'!$G$5,0,10*ROW('Water Data'!G188)),NA())</f>
        <v>#N/A</v>
      </c>
      <c r="Q194" s="433" t="e">
        <f ca="1">+IF(AND(ISNUMBER(OFFSET('Water Data'!$G$7,0,10*ROW('Water Data'!G188))),'Data Summary'!CF194="Yes"),OFFSET('Water Data'!$G$7,0,10*ROW('Water Data'!G188)),NA())</f>
        <v>#N/A</v>
      </c>
      <c r="R194" s="433" t="e">
        <f ca="1">+IF(AND(ISNUMBER(OFFSET('Water Data'!$G$10,0,10*ROW('Water Data'!G188))),'Data Summary'!CG194="Yes"),OFFSET('Water Data'!$G$10,0,10*ROW('Water Data'!G188)),NA())</f>
        <v>#N/A</v>
      </c>
      <c r="S194" s="433" t="e">
        <f ca="1">+IF(AND(ISNUMBER(OFFSET('Water Data'!$H$5,0,10*ROW('Water Data'!H188))),'Data Summary'!CH194="Yes"),100-OFFSET('Water Data'!$H$5,0,10*ROW('Water Data'!H188)),NA())</f>
        <v>#N/A</v>
      </c>
      <c r="T194" s="433" t="e">
        <f ca="1">+IF(AND(ISNUMBER(OFFSET('Water Data'!$H$7,0,10*ROW('Water Data'!H188))),'Data Summary'!CI194="Yes"),OFFSET('Water Data'!$H$7,0,10*ROW('Water Data'!H188)),NA())</f>
        <v>#N/A</v>
      </c>
      <c r="U194" s="433" t="e">
        <f ca="1">+IF(AND(ISNUMBER(OFFSET('Water Data'!$H$10,0,10*ROW('Water Data'!H188))),'Data Summary'!CJ194="Yes"),OFFSET('Water Data'!$H$10,0,10*ROW('Water Data'!H188)),NA())</f>
        <v>#N/A</v>
      </c>
      <c r="V194" s="205" t="e">
        <f ca="1">+IF(AND(ISNUMBER(OFFSET('Sanitation Data'!$C$5,0,10*ROW('Sanitation Data'!C188))),'Data Summary'!CK194="Yes"),100-OFFSET('Sanitation Data'!$C$5,0,10*ROW('Sanitation Data'!C188)),NA())</f>
        <v>#N/A</v>
      </c>
      <c r="W194" s="205" t="e">
        <f ca="1">+IF(AND(ISNUMBER(OFFSET('Sanitation Data'!$C$7,0,10*ROW('Sanitation Data'!C188))),'Data Summary'!CL194="Yes"),OFFSET('Sanitation Data'!$C$7,0,10*ROW('Sanitation Data'!C188)),NA())</f>
        <v>#N/A</v>
      </c>
      <c r="X194" s="205" t="e">
        <f ca="1">+IF(AND(ISNUMBER(OFFSET('Sanitation Data'!$C$11,0,10*ROW('Sanitation Data'!C188))),'Data Summary'!CM194="Yes"),OFFSET('Sanitation Data'!$C$11,0,10*ROW('Sanitation Data'!C188)),NA())</f>
        <v>#N/A</v>
      </c>
      <c r="Y194" s="205" t="e">
        <f ca="1">+IF(AND(ISNUMBER(OFFSET('Sanitation Data'!$C$12,0,10*ROW('Sanitation Data'!C188))),'Data Summary'!CN194="Yes"),OFFSET('Sanitation Data'!$C$12,0,10*ROW('Sanitation Data'!C188)),NA())</f>
        <v>#N/A</v>
      </c>
      <c r="Z194" s="205" t="e">
        <f ca="1">+IF(AND(ISNUMBER(OFFSET('Sanitation Data'!$C$13,0,10*ROW('Sanitation Data'!C188))),'Data Summary'!CO194="Yes"),OFFSET('Sanitation Data'!$C$13,0,10*ROW('Sanitation Data'!C188)),NA())</f>
        <v>#N/A</v>
      </c>
      <c r="AA194" s="205" t="e">
        <f ca="1">+IF(AND(ISNUMBER(OFFSET('Sanitation Data'!$D$5,0,10*ROW('Sanitation Data'!D188))),'Data Summary'!CP194="Yes"),100-OFFSET('Sanitation Data'!$D$5,0,10*ROW('Sanitation Data'!D188)),NA())</f>
        <v>#N/A</v>
      </c>
      <c r="AB194" s="205" t="e">
        <f ca="1">+IF(AND(ISNUMBER(OFFSET('Sanitation Data'!$D$7,0,10*ROW('Sanitation Data'!D188))),'Data Summary'!CQ194="Yes"),OFFSET('Sanitation Data'!$D$7,0,10*ROW('Sanitation Data'!D188)),NA())</f>
        <v>#N/A</v>
      </c>
      <c r="AC194" s="205" t="e">
        <f ca="1">+IF(AND(ISNUMBER(OFFSET('Sanitation Data'!$D$11,0,10*ROW('Sanitation Data'!D188))),'Data Summary'!CR194="Yes"),OFFSET('Sanitation Data'!$D$11,0,10*ROW('Sanitation Data'!D188)),NA())</f>
        <v>#N/A</v>
      </c>
      <c r="AD194" s="205" t="e">
        <f ca="1">+IF(AND(ISNUMBER(OFFSET('Sanitation Data'!$D$12,0,10*ROW('Sanitation Data'!D188))),'Data Summary'!CS194="Yes"),OFFSET('Sanitation Data'!$D$12,0,10*ROW('Sanitation Data'!D188)),NA())</f>
        <v>#N/A</v>
      </c>
      <c r="AE194" s="205" t="e">
        <f ca="1">+IF(AND(ISNUMBER(OFFSET('Sanitation Data'!$D$13,0,10*ROW('Sanitation Data'!D188))),'Data Summary'!CT194="Yes"),OFFSET('Sanitation Data'!$D$13,0,10*ROW('Sanitation Data'!D188)),NA())</f>
        <v>#N/A</v>
      </c>
      <c r="AF194" s="205" t="e">
        <f ca="1">+IF(AND(ISNUMBER(OFFSET('Sanitation Data'!$E$5,0,10*ROW('Sanitation Data'!E188))),'Data Summary'!CU194="Yes"),100-OFFSET('Sanitation Data'!$E$5,0,10*ROW('Sanitation Data'!E188)),NA())</f>
        <v>#N/A</v>
      </c>
      <c r="AG194" s="205" t="e">
        <f ca="1">+IF(AND(ISNUMBER(OFFSET('Sanitation Data'!$E$7,0,10*ROW('Sanitation Data'!E188))),'Data Summary'!CV194="Yes"),OFFSET('Sanitation Data'!$E$7,0,10*ROW('Sanitation Data'!E188)),NA())</f>
        <v>#N/A</v>
      </c>
      <c r="AH194" s="205" t="e">
        <f ca="1">+IF(AND(ISNUMBER(OFFSET('Sanitation Data'!$E$11,0,10*ROW('Sanitation Data'!E188))),'Data Summary'!CW194="Yes"),OFFSET('Sanitation Data'!$E$11,0,10*ROW('Sanitation Data'!E188)),NA())</f>
        <v>#N/A</v>
      </c>
      <c r="AI194" s="205" t="e">
        <f ca="1">+IF(AND(ISNUMBER(OFFSET('Sanitation Data'!$E$12,0,10*ROW('Sanitation Data'!E188))),'Data Summary'!CX194="Yes"),OFFSET('Sanitation Data'!$E$12,0,10*ROW('Sanitation Data'!E188)),NA())</f>
        <v>#N/A</v>
      </c>
      <c r="AJ194" s="205" t="e">
        <f ca="1">+IF(AND(ISNUMBER(OFFSET('Sanitation Data'!$E$13,0,10*ROW('Sanitation Data'!E188))),'Data Summary'!CY194="Yes"),OFFSET('Sanitation Data'!$E$13,0,10*ROW('Sanitation Data'!E188)),NA())</f>
        <v>#N/A</v>
      </c>
      <c r="AK194" s="205" t="e">
        <f ca="1">+IF(AND(ISNUMBER(OFFSET('Sanitation Data'!$F$5,0,10*ROW('Sanitation Data'!F188))),'Data Summary'!CZ194="Yes"),100-OFFSET('Sanitation Data'!$F$5,0,10*ROW('Sanitation Data'!F188)),NA())</f>
        <v>#N/A</v>
      </c>
      <c r="AL194" s="205" t="e">
        <f ca="1">+IF(AND(ISNUMBER(OFFSET('Sanitation Data'!$F$7,0,10*ROW('Sanitation Data'!F188))),'Data Summary'!DA194="Yes"),OFFSET('Sanitation Data'!$F$7,0,10*ROW('Sanitation Data'!F188)),NA())</f>
        <v>#N/A</v>
      </c>
      <c r="AM194" s="205" t="e">
        <f ca="1">+IF(AND(ISNUMBER(OFFSET('Sanitation Data'!$F$11,0,10*ROW('Sanitation Data'!F188))),'Data Summary'!DB194="Yes"),OFFSET('Sanitation Data'!$F$11,0,10*ROW('Sanitation Data'!F188)),NA())</f>
        <v>#N/A</v>
      </c>
      <c r="AN194" s="205" t="e">
        <f ca="1">+IF(AND(ISNUMBER(OFFSET('Sanitation Data'!$F$12,0,10*ROW('Sanitation Data'!F188))),'Data Summary'!DC194="Yes"),OFFSET('Sanitation Data'!$F$12,0,10*ROW('Sanitation Data'!F188)),NA())</f>
        <v>#N/A</v>
      </c>
      <c r="AO194" s="205" t="e">
        <f ca="1">+IF(AND(ISNUMBER(OFFSET('Sanitation Data'!$F$13,0,10*ROW('Sanitation Data'!F188))),'Data Summary'!DD194="Yes"),OFFSET('Sanitation Data'!$F$13,0,10*ROW('Sanitation Data'!F188)),NA())</f>
        <v>#N/A</v>
      </c>
      <c r="AP194" s="205" t="e">
        <f ca="1">+IF(AND(ISNUMBER(OFFSET('Sanitation Data'!$G$5,0,10*ROW('Sanitation Data'!G188))),'Data Summary'!DE194="Yes"),100-OFFSET('Sanitation Data'!$G$5,0,10*ROW('Sanitation Data'!G188)),NA())</f>
        <v>#N/A</v>
      </c>
      <c r="AQ194" s="205" t="e">
        <f ca="1">+IF(AND(ISNUMBER(OFFSET('Sanitation Data'!$G$7,0,10*ROW('Sanitation Data'!G188))),'Data Summary'!DF194="Yes"),OFFSET('Sanitation Data'!$G$7,0,10*ROW('Sanitation Data'!G188)),NA())</f>
        <v>#N/A</v>
      </c>
      <c r="AR194" s="205" t="e">
        <f ca="1">+IF(AND(ISNUMBER(OFFSET('Sanitation Data'!$G$11,0,10*ROW('Sanitation Data'!G188))),'Data Summary'!DG194="Yes"),OFFSET('Sanitation Data'!$G$11,0,10*ROW('Sanitation Data'!G188)),NA())</f>
        <v>#N/A</v>
      </c>
      <c r="AS194" s="205" t="e">
        <f ca="1">+IF(AND(ISNUMBER(OFFSET('Sanitation Data'!$G$12,0,10*ROW('Sanitation Data'!G188))),'Data Summary'!DH194="Yes"),OFFSET('Sanitation Data'!$G$12,0,10*ROW('Sanitation Data'!G188)),NA())</f>
        <v>#N/A</v>
      </c>
      <c r="AT194" s="205" t="e">
        <f ca="1">+IF(AND(ISNUMBER(OFFSET('Sanitation Data'!$G$13,0,10*ROW('Sanitation Data'!G188))),'Data Summary'!DI194="Yes"),OFFSET('Sanitation Data'!$G$13,0,10*ROW('Sanitation Data'!G188)),NA())</f>
        <v>#N/A</v>
      </c>
      <c r="AU194" s="205" t="e">
        <f ca="1">+IF(AND(ISNUMBER(OFFSET('Sanitation Data'!$H$5,0,10*ROW('Sanitation Data'!H188))),'Data Summary'!DJ194="Yes"),100-OFFSET('Sanitation Data'!$H$5,0,10*ROW('Sanitation Data'!H188)),NA())</f>
        <v>#N/A</v>
      </c>
      <c r="AV194" s="205" t="e">
        <f ca="1">+IF(AND(ISNUMBER(OFFSET('Sanitation Data'!$H$7,0,10*ROW('Sanitation Data'!H188))),'Data Summary'!DK194="Yes"),OFFSET('Sanitation Data'!$H$7,0,10*ROW('Sanitation Data'!H188)),NA())</f>
        <v>#N/A</v>
      </c>
      <c r="AW194" s="205" t="e">
        <f ca="1">+IF(AND(ISNUMBER(OFFSET('Sanitation Data'!$H$11,0,10*ROW('Sanitation Data'!H188))),'Data Summary'!DL194="Yes"),OFFSET('Sanitation Data'!$H$11,0,10*ROW('Sanitation Data'!H188)),NA())</f>
        <v>#N/A</v>
      </c>
      <c r="AX194" s="205" t="e">
        <f ca="1">+IF(AND(ISNUMBER(OFFSET('Sanitation Data'!$H$12,0,10*ROW('Sanitation Data'!H188))),'Data Summary'!DM194="Yes"),OFFSET('Sanitation Data'!$H$12,0,10*ROW('Sanitation Data'!H188)),NA())</f>
        <v>#N/A</v>
      </c>
      <c r="AY194" s="205" t="e">
        <f ca="1">+IF(AND(ISNUMBER(OFFSET('Sanitation Data'!$H$13,0,10*ROW('Sanitation Data'!H188))),'Data Summary'!DN194="Yes"),OFFSET('Sanitation Data'!$H$13,0,10*ROW('Sanitation Data'!H188)),NA())</f>
        <v>#N/A</v>
      </c>
      <c r="AZ194" s="206" t="e">
        <f ca="1">+IF(AND(ISNUMBER(OFFSET('Hygiene Data'!$C$6,0,10*ROW('Hygiene Data'!C188))),'Data Summary'!DO194="Yes"),OFFSET('Hygiene Data'!$C$6,0,10*ROW('Hygiene Data'!C188)),NA())</f>
        <v>#N/A</v>
      </c>
      <c r="BA194" s="206" t="e">
        <f ca="1">+IF(AND(ISNUMBER(OFFSET('Hygiene Data'!$C$8,0,10*ROW('Hygiene Data'!C188))),'Data Summary'!DP194="Yes"),OFFSET('Hygiene Data'!$C$8,0,10*ROW('Hygiene Data'!C188)),NA())</f>
        <v>#N/A</v>
      </c>
      <c r="BB194" s="206" t="e">
        <f ca="1">+IF(AND(ISNUMBER(OFFSET('Hygiene Data'!$C$10,0,10*ROW('Hygiene Data'!C188))),'Data Summary'!DQ194="Yes"),OFFSET('Hygiene Data'!$C$10,0,10*ROW('Hygiene Data'!C188)),NA())</f>
        <v>#N/A</v>
      </c>
      <c r="BC194" s="206" t="e">
        <f ca="1">+IF(AND(ISNUMBER(OFFSET('Hygiene Data'!$D$6,0,10*ROW('Hygiene Data'!D188))),'Data Summary'!DR194="Yes"),OFFSET('Hygiene Data'!$D$6,0,10*ROW('Hygiene Data'!D188)),NA())</f>
        <v>#N/A</v>
      </c>
      <c r="BD194" s="206" t="e">
        <f ca="1">+IF(AND(ISNUMBER(OFFSET('Hygiene Data'!$D$8,0,10*ROW('Hygiene Data'!D188))),'Data Summary'!DS194="Yes"),OFFSET('Hygiene Data'!$D$8,0,10*ROW('Hygiene Data'!D188)),NA())</f>
        <v>#N/A</v>
      </c>
      <c r="BE194" s="206" t="e">
        <f ca="1">+IF(AND(ISNUMBER(OFFSET('Hygiene Data'!$D$10,0,10*ROW('Hygiene Data'!D188))),'Data Summary'!DT194="Yes"),OFFSET('Hygiene Data'!$D$10,0,10*ROW('Hygiene Data'!D188)),NA())</f>
        <v>#N/A</v>
      </c>
      <c r="BF194" s="206" t="e">
        <f ca="1">+IF(AND(ISNUMBER(OFFSET('Hygiene Data'!$E$6,0,10*ROW('Hygiene Data'!E188))),'Data Summary'!DU194="Yes"),OFFSET('Hygiene Data'!$E$6,0,10*ROW('Hygiene Data'!E188)),NA())</f>
        <v>#N/A</v>
      </c>
      <c r="BG194" s="206" t="e">
        <f ca="1">+IF(AND(ISNUMBER(OFFSET('Hygiene Data'!$E$8,0,10*ROW('Hygiene Data'!E188))),'Data Summary'!DV194="Yes"),OFFSET('Hygiene Data'!$E$8,0,10*ROW('Hygiene Data'!E188)),NA())</f>
        <v>#N/A</v>
      </c>
      <c r="BH194" s="206" t="e">
        <f ca="1">+IF(AND(ISNUMBER(OFFSET('Hygiene Data'!$E$10,0,10*ROW('Hygiene Data'!E188))),'Data Summary'!DW194="Yes"),OFFSET('Hygiene Data'!$E$10,0,10*ROW('Hygiene Data'!E188)),NA())</f>
        <v>#N/A</v>
      </c>
      <c r="BI194" s="206" t="e">
        <f ca="1">+IF(AND(ISNUMBER(OFFSET('Hygiene Data'!$F$6,0,10*ROW('Hygiene Data'!F188))),'Data Summary'!DX194="Yes"),OFFSET('Hygiene Data'!$F$6,0,10*ROW('Hygiene Data'!F188)),NA())</f>
        <v>#N/A</v>
      </c>
      <c r="BJ194" s="206" t="e">
        <f ca="1">+IF(AND(ISNUMBER(OFFSET('Hygiene Data'!$F$8,0,10*ROW('Hygiene Data'!F188))),'Data Summary'!DY194="Yes"),OFFSET('Hygiene Data'!$F$8,0,10*ROW('Hygiene Data'!F188)),NA())</f>
        <v>#N/A</v>
      </c>
      <c r="BK194" s="206" t="e">
        <f ca="1">+IF(AND(ISNUMBER(OFFSET('Hygiene Data'!$F$10,0,10*ROW('Hygiene Data'!F188))),'Data Summary'!DZ194="Yes"),OFFSET('Hygiene Data'!$F$10,0,10*ROW('Hygiene Data'!F188)),NA())</f>
        <v>#N/A</v>
      </c>
      <c r="BL194" s="206" t="e">
        <f ca="1">+IF(AND(ISNUMBER(OFFSET('Hygiene Data'!$G$6,0,10*ROW('Hygiene Data'!G188))),'Data Summary'!EA194="Yes"),OFFSET('Hygiene Data'!$G$6,0,10*ROW('Hygiene Data'!G188)),NA())</f>
        <v>#N/A</v>
      </c>
      <c r="BM194" s="206" t="e">
        <f ca="1">+IF(AND(ISNUMBER(OFFSET('Hygiene Data'!$G$8,0,10*ROW('Hygiene Data'!G188))),'Data Summary'!EB194="Yes"),OFFSET('Hygiene Data'!$G$8,0,10*ROW('Hygiene Data'!G188)),NA())</f>
        <v>#N/A</v>
      </c>
      <c r="BN194" s="206" t="e">
        <f ca="1">+IF(AND(ISNUMBER(OFFSET('Hygiene Data'!$G$10,0,10*ROW('Hygiene Data'!G188))),'Data Summary'!EC194="Yes"),OFFSET('Hygiene Data'!$G$10,0,10*ROW('Hygiene Data'!G188)),NA())</f>
        <v>#N/A</v>
      </c>
      <c r="BO194" s="206" t="e">
        <f ca="1">+IF(AND(ISNUMBER(OFFSET('Hygiene Data'!$H$6,0,10*ROW('Hygiene Data'!H188))),'Data Summary'!ED194="Yes"),OFFSET('Hygiene Data'!$H$6,0,10*ROW('Hygiene Data'!H188)),NA())</f>
        <v>#N/A</v>
      </c>
      <c r="BP194" s="206" t="e">
        <f ca="1">+IF(AND(ISNUMBER(OFFSET('Hygiene Data'!$H$8,0,10*ROW('Hygiene Data'!H188))),'Data Summary'!EE194="Yes"),OFFSET('Hygiene Data'!$H$8,0,10*ROW('Hygiene Data'!H188)),NA())</f>
        <v>#N/A</v>
      </c>
      <c r="BQ194" s="206" t="e">
        <f ca="1">+IF(AND(ISNUMBER(OFFSET('Hygiene Data'!$H$10,0,10*ROW('Hygiene Data'!H188))),'Data Summary'!EF194="Yes"),OFFSET('Hygiene Data'!$H$10,0,10*ROW('Hygiene Data'!H188)),NA())</f>
        <v>#N/A</v>
      </c>
    </row>
    <row r="195" spans="1:69" x14ac:dyDescent="0.25">
      <c r="A195" s="59" t="e">
        <f ca="1">+IF(OFFSET('Water Data'!$B$1,0,10*ROW('Water Data'!B189))="",NA(),OFFSET('Water Data'!$B$1,0,10*ROW('Water Data'!B189)))</f>
        <v>#N/A</v>
      </c>
      <c r="B195" s="59" t="e">
        <f ca="1">+IF(OFFSET('Water Data'!$A$3,0,10*ROW('Water Data'!A192))="",NA(),OFFSET('Water Data'!$A$3,0,10*ROW('Water Data'!A192)))</f>
        <v>#N/A</v>
      </c>
      <c r="C195" s="59" t="e">
        <f ca="1">+IF(OFFSET('Water Data'!$C$3,0,10*ROW('Water Data'!C192))="",NA(),OFFSET('Water Data'!$C$3,0,10*ROW('Water Data'!C192)))</f>
        <v>#N/A</v>
      </c>
      <c r="D195" s="433" t="e">
        <f ca="1">+IF(AND(ISNUMBER(OFFSET('Water Data'!$C$5,0,10*ROW('Water Data'!C189))),'Data Summary'!BS195="Yes"),100-OFFSET('Water Data'!$C$5,0,10*ROW('Water Data'!C189)),NA())</f>
        <v>#N/A</v>
      </c>
      <c r="E195" s="433" t="e">
        <f ca="1">+IF(AND(ISNUMBER(OFFSET('Water Data'!$C$7,0,10*ROW('Water Data'!C189))),'Data Summary'!BT195="Yes"),OFFSET('Water Data'!$C$7,0,10*ROW('Water Data'!C189)),NA())</f>
        <v>#N/A</v>
      </c>
      <c r="F195" s="433" t="e">
        <f ca="1">+IF(AND(ISNUMBER(OFFSET('Water Data'!$C$10,0,10*ROW('Water Data'!C189))),'Data Summary'!BU195="Yes"),OFFSET('Water Data'!$C$10,0,10*ROW('Water Data'!C189)),NA())</f>
        <v>#N/A</v>
      </c>
      <c r="G195" s="433" t="e">
        <f ca="1">+IF(AND(ISNUMBER(OFFSET('Water Data'!$D$5,0,10*ROW('Water Data'!D189))),'Data Summary'!BV195="Yes"),100-OFFSET('Water Data'!$D$5,0,10*ROW('Water Data'!D189)),NA())</f>
        <v>#N/A</v>
      </c>
      <c r="H195" s="433" t="e">
        <f ca="1">+IF(AND(ISNUMBER(OFFSET('Water Data'!$D$7,0,10*ROW('Water Data'!D189))),'Data Summary'!BW195="Yes"),OFFSET('Water Data'!$D$7,0,10*ROW('Water Data'!D189)),NA())</f>
        <v>#N/A</v>
      </c>
      <c r="I195" s="433" t="e">
        <f ca="1">+IF(AND(ISNUMBER(OFFSET('Water Data'!$D$10,0,10*ROW('Water Data'!D189))),'Data Summary'!BX195="Yes"),OFFSET('Water Data'!$D$10,0,10*ROW('Water Data'!D189)),NA())</f>
        <v>#N/A</v>
      </c>
      <c r="J195" s="433" t="e">
        <f ca="1">+IF(AND(ISNUMBER(OFFSET('Water Data'!$E$5,0,10*ROW('Water Data'!E189))),'Data Summary'!BY195="Yes"),100-OFFSET('Water Data'!$E$5,0,10*ROW('Water Data'!E189)),NA())</f>
        <v>#N/A</v>
      </c>
      <c r="K195" s="433" t="e">
        <f ca="1">+IF(AND(ISNUMBER(OFFSET('Water Data'!$E$7,0,10*ROW('Water Data'!E189))),'Data Summary'!BZ195="Yes"),OFFSET('Water Data'!$E$7,0,10*ROW('Water Data'!E189)),NA())</f>
        <v>#N/A</v>
      </c>
      <c r="L195" s="433" t="e">
        <f ca="1">+IF(AND(ISNUMBER(OFFSET('Water Data'!$E$10,0,10*ROW('Water Data'!E189))),'Data Summary'!CA195="Yes"),OFFSET('Water Data'!$E$10,0,10*ROW('Water Data'!E189)),NA())</f>
        <v>#N/A</v>
      </c>
      <c r="M195" s="433" t="e">
        <f ca="1">+IF(AND(ISNUMBER(OFFSET('Water Data'!$F$5,0,10*ROW('Water Data'!F189))),'Data Summary'!CB195="Yes"),100-OFFSET('Water Data'!$F$5,0,10*ROW('Water Data'!F189)),NA())</f>
        <v>#N/A</v>
      </c>
      <c r="N195" s="433" t="e">
        <f ca="1">+IF(AND(ISNUMBER(OFFSET('Water Data'!$F$7,0,10*ROW('Water Data'!F189))),'Data Summary'!CC195="Yes"),OFFSET('Water Data'!$F$7,0,10*ROW('Water Data'!F189)),NA())</f>
        <v>#N/A</v>
      </c>
      <c r="O195" s="433" t="e">
        <f ca="1">+IF(AND(ISNUMBER(OFFSET('Water Data'!$F$10,0,10*ROW('Water Data'!F189))),'Data Summary'!CD195="Yes"),OFFSET('Water Data'!$F$10,0,10*ROW('Water Data'!F189)),NA())</f>
        <v>#N/A</v>
      </c>
      <c r="P195" s="433" t="e">
        <f ca="1">+IF(AND(ISNUMBER(OFFSET('Water Data'!$G$5,0,10*ROW('Water Data'!G189))),'Data Summary'!CE195="Yes"),100-OFFSET('Water Data'!$G$5,0,10*ROW('Water Data'!G189)),NA())</f>
        <v>#N/A</v>
      </c>
      <c r="Q195" s="433" t="e">
        <f ca="1">+IF(AND(ISNUMBER(OFFSET('Water Data'!$G$7,0,10*ROW('Water Data'!G189))),'Data Summary'!CF195="Yes"),OFFSET('Water Data'!$G$7,0,10*ROW('Water Data'!G189)),NA())</f>
        <v>#N/A</v>
      </c>
      <c r="R195" s="433" t="e">
        <f ca="1">+IF(AND(ISNUMBER(OFFSET('Water Data'!$G$10,0,10*ROW('Water Data'!G189))),'Data Summary'!CG195="Yes"),OFFSET('Water Data'!$G$10,0,10*ROW('Water Data'!G189)),NA())</f>
        <v>#N/A</v>
      </c>
      <c r="S195" s="433" t="e">
        <f ca="1">+IF(AND(ISNUMBER(OFFSET('Water Data'!$H$5,0,10*ROW('Water Data'!H189))),'Data Summary'!CH195="Yes"),100-OFFSET('Water Data'!$H$5,0,10*ROW('Water Data'!H189)),NA())</f>
        <v>#N/A</v>
      </c>
      <c r="T195" s="433" t="e">
        <f ca="1">+IF(AND(ISNUMBER(OFFSET('Water Data'!$H$7,0,10*ROW('Water Data'!H189))),'Data Summary'!CI195="Yes"),OFFSET('Water Data'!$H$7,0,10*ROW('Water Data'!H189)),NA())</f>
        <v>#N/A</v>
      </c>
      <c r="U195" s="433" t="e">
        <f ca="1">+IF(AND(ISNUMBER(OFFSET('Water Data'!$H$10,0,10*ROW('Water Data'!H189))),'Data Summary'!CJ195="Yes"),OFFSET('Water Data'!$H$10,0,10*ROW('Water Data'!H189)),NA())</f>
        <v>#N/A</v>
      </c>
      <c r="V195" s="205" t="e">
        <f ca="1">+IF(AND(ISNUMBER(OFFSET('Sanitation Data'!$C$5,0,10*ROW('Sanitation Data'!C189))),'Data Summary'!CK195="Yes"),100-OFFSET('Sanitation Data'!$C$5,0,10*ROW('Sanitation Data'!C189)),NA())</f>
        <v>#N/A</v>
      </c>
      <c r="W195" s="205" t="e">
        <f ca="1">+IF(AND(ISNUMBER(OFFSET('Sanitation Data'!$C$7,0,10*ROW('Sanitation Data'!C189))),'Data Summary'!CL195="Yes"),OFFSET('Sanitation Data'!$C$7,0,10*ROW('Sanitation Data'!C189)),NA())</f>
        <v>#N/A</v>
      </c>
      <c r="X195" s="205" t="e">
        <f ca="1">+IF(AND(ISNUMBER(OFFSET('Sanitation Data'!$C$11,0,10*ROW('Sanitation Data'!C189))),'Data Summary'!CM195="Yes"),OFFSET('Sanitation Data'!$C$11,0,10*ROW('Sanitation Data'!C189)),NA())</f>
        <v>#N/A</v>
      </c>
      <c r="Y195" s="205" t="e">
        <f ca="1">+IF(AND(ISNUMBER(OFFSET('Sanitation Data'!$C$12,0,10*ROW('Sanitation Data'!C189))),'Data Summary'!CN195="Yes"),OFFSET('Sanitation Data'!$C$12,0,10*ROW('Sanitation Data'!C189)),NA())</f>
        <v>#N/A</v>
      </c>
      <c r="Z195" s="205" t="e">
        <f ca="1">+IF(AND(ISNUMBER(OFFSET('Sanitation Data'!$C$13,0,10*ROW('Sanitation Data'!C189))),'Data Summary'!CO195="Yes"),OFFSET('Sanitation Data'!$C$13,0,10*ROW('Sanitation Data'!C189)),NA())</f>
        <v>#N/A</v>
      </c>
      <c r="AA195" s="205" t="e">
        <f ca="1">+IF(AND(ISNUMBER(OFFSET('Sanitation Data'!$D$5,0,10*ROW('Sanitation Data'!D189))),'Data Summary'!CP195="Yes"),100-OFFSET('Sanitation Data'!$D$5,0,10*ROW('Sanitation Data'!D189)),NA())</f>
        <v>#N/A</v>
      </c>
      <c r="AB195" s="205" t="e">
        <f ca="1">+IF(AND(ISNUMBER(OFFSET('Sanitation Data'!$D$7,0,10*ROW('Sanitation Data'!D189))),'Data Summary'!CQ195="Yes"),OFFSET('Sanitation Data'!$D$7,0,10*ROW('Sanitation Data'!D189)),NA())</f>
        <v>#N/A</v>
      </c>
      <c r="AC195" s="205" t="e">
        <f ca="1">+IF(AND(ISNUMBER(OFFSET('Sanitation Data'!$D$11,0,10*ROW('Sanitation Data'!D189))),'Data Summary'!CR195="Yes"),OFFSET('Sanitation Data'!$D$11,0,10*ROW('Sanitation Data'!D189)),NA())</f>
        <v>#N/A</v>
      </c>
      <c r="AD195" s="205" t="e">
        <f ca="1">+IF(AND(ISNUMBER(OFFSET('Sanitation Data'!$D$12,0,10*ROW('Sanitation Data'!D189))),'Data Summary'!CS195="Yes"),OFFSET('Sanitation Data'!$D$12,0,10*ROW('Sanitation Data'!D189)),NA())</f>
        <v>#N/A</v>
      </c>
      <c r="AE195" s="205" t="e">
        <f ca="1">+IF(AND(ISNUMBER(OFFSET('Sanitation Data'!$D$13,0,10*ROW('Sanitation Data'!D189))),'Data Summary'!CT195="Yes"),OFFSET('Sanitation Data'!$D$13,0,10*ROW('Sanitation Data'!D189)),NA())</f>
        <v>#N/A</v>
      </c>
      <c r="AF195" s="205" t="e">
        <f ca="1">+IF(AND(ISNUMBER(OFFSET('Sanitation Data'!$E$5,0,10*ROW('Sanitation Data'!E189))),'Data Summary'!CU195="Yes"),100-OFFSET('Sanitation Data'!$E$5,0,10*ROW('Sanitation Data'!E189)),NA())</f>
        <v>#N/A</v>
      </c>
      <c r="AG195" s="205" t="e">
        <f ca="1">+IF(AND(ISNUMBER(OFFSET('Sanitation Data'!$E$7,0,10*ROW('Sanitation Data'!E189))),'Data Summary'!CV195="Yes"),OFFSET('Sanitation Data'!$E$7,0,10*ROW('Sanitation Data'!E189)),NA())</f>
        <v>#N/A</v>
      </c>
      <c r="AH195" s="205" t="e">
        <f ca="1">+IF(AND(ISNUMBER(OFFSET('Sanitation Data'!$E$11,0,10*ROW('Sanitation Data'!E189))),'Data Summary'!CW195="Yes"),OFFSET('Sanitation Data'!$E$11,0,10*ROW('Sanitation Data'!E189)),NA())</f>
        <v>#N/A</v>
      </c>
      <c r="AI195" s="205" t="e">
        <f ca="1">+IF(AND(ISNUMBER(OFFSET('Sanitation Data'!$E$12,0,10*ROW('Sanitation Data'!E189))),'Data Summary'!CX195="Yes"),OFFSET('Sanitation Data'!$E$12,0,10*ROW('Sanitation Data'!E189)),NA())</f>
        <v>#N/A</v>
      </c>
      <c r="AJ195" s="205" t="e">
        <f ca="1">+IF(AND(ISNUMBER(OFFSET('Sanitation Data'!$E$13,0,10*ROW('Sanitation Data'!E189))),'Data Summary'!CY195="Yes"),OFFSET('Sanitation Data'!$E$13,0,10*ROW('Sanitation Data'!E189)),NA())</f>
        <v>#N/A</v>
      </c>
      <c r="AK195" s="205" t="e">
        <f ca="1">+IF(AND(ISNUMBER(OFFSET('Sanitation Data'!$F$5,0,10*ROW('Sanitation Data'!F189))),'Data Summary'!CZ195="Yes"),100-OFFSET('Sanitation Data'!$F$5,0,10*ROW('Sanitation Data'!F189)),NA())</f>
        <v>#N/A</v>
      </c>
      <c r="AL195" s="205" t="e">
        <f ca="1">+IF(AND(ISNUMBER(OFFSET('Sanitation Data'!$F$7,0,10*ROW('Sanitation Data'!F189))),'Data Summary'!DA195="Yes"),OFFSET('Sanitation Data'!$F$7,0,10*ROW('Sanitation Data'!F189)),NA())</f>
        <v>#N/A</v>
      </c>
      <c r="AM195" s="205" t="e">
        <f ca="1">+IF(AND(ISNUMBER(OFFSET('Sanitation Data'!$F$11,0,10*ROW('Sanitation Data'!F189))),'Data Summary'!DB195="Yes"),OFFSET('Sanitation Data'!$F$11,0,10*ROW('Sanitation Data'!F189)),NA())</f>
        <v>#N/A</v>
      </c>
      <c r="AN195" s="205" t="e">
        <f ca="1">+IF(AND(ISNUMBER(OFFSET('Sanitation Data'!$F$12,0,10*ROW('Sanitation Data'!F189))),'Data Summary'!DC195="Yes"),OFFSET('Sanitation Data'!$F$12,0,10*ROW('Sanitation Data'!F189)),NA())</f>
        <v>#N/A</v>
      </c>
      <c r="AO195" s="205" t="e">
        <f ca="1">+IF(AND(ISNUMBER(OFFSET('Sanitation Data'!$F$13,0,10*ROW('Sanitation Data'!F189))),'Data Summary'!DD195="Yes"),OFFSET('Sanitation Data'!$F$13,0,10*ROW('Sanitation Data'!F189)),NA())</f>
        <v>#N/A</v>
      </c>
      <c r="AP195" s="205" t="e">
        <f ca="1">+IF(AND(ISNUMBER(OFFSET('Sanitation Data'!$G$5,0,10*ROW('Sanitation Data'!G189))),'Data Summary'!DE195="Yes"),100-OFFSET('Sanitation Data'!$G$5,0,10*ROW('Sanitation Data'!G189)),NA())</f>
        <v>#N/A</v>
      </c>
      <c r="AQ195" s="205" t="e">
        <f ca="1">+IF(AND(ISNUMBER(OFFSET('Sanitation Data'!$G$7,0,10*ROW('Sanitation Data'!G189))),'Data Summary'!DF195="Yes"),OFFSET('Sanitation Data'!$G$7,0,10*ROW('Sanitation Data'!G189)),NA())</f>
        <v>#N/A</v>
      </c>
      <c r="AR195" s="205" t="e">
        <f ca="1">+IF(AND(ISNUMBER(OFFSET('Sanitation Data'!$G$11,0,10*ROW('Sanitation Data'!G189))),'Data Summary'!DG195="Yes"),OFFSET('Sanitation Data'!$G$11,0,10*ROW('Sanitation Data'!G189)),NA())</f>
        <v>#N/A</v>
      </c>
      <c r="AS195" s="205" t="e">
        <f ca="1">+IF(AND(ISNUMBER(OFFSET('Sanitation Data'!$G$12,0,10*ROW('Sanitation Data'!G189))),'Data Summary'!DH195="Yes"),OFFSET('Sanitation Data'!$G$12,0,10*ROW('Sanitation Data'!G189)),NA())</f>
        <v>#N/A</v>
      </c>
      <c r="AT195" s="205" t="e">
        <f ca="1">+IF(AND(ISNUMBER(OFFSET('Sanitation Data'!$G$13,0,10*ROW('Sanitation Data'!G189))),'Data Summary'!DI195="Yes"),OFFSET('Sanitation Data'!$G$13,0,10*ROW('Sanitation Data'!G189)),NA())</f>
        <v>#N/A</v>
      </c>
      <c r="AU195" s="205" t="e">
        <f ca="1">+IF(AND(ISNUMBER(OFFSET('Sanitation Data'!$H$5,0,10*ROW('Sanitation Data'!H189))),'Data Summary'!DJ195="Yes"),100-OFFSET('Sanitation Data'!$H$5,0,10*ROW('Sanitation Data'!H189)),NA())</f>
        <v>#N/A</v>
      </c>
      <c r="AV195" s="205" t="e">
        <f ca="1">+IF(AND(ISNUMBER(OFFSET('Sanitation Data'!$H$7,0,10*ROW('Sanitation Data'!H189))),'Data Summary'!DK195="Yes"),OFFSET('Sanitation Data'!$H$7,0,10*ROW('Sanitation Data'!H189)),NA())</f>
        <v>#N/A</v>
      </c>
      <c r="AW195" s="205" t="e">
        <f ca="1">+IF(AND(ISNUMBER(OFFSET('Sanitation Data'!$H$11,0,10*ROW('Sanitation Data'!H189))),'Data Summary'!DL195="Yes"),OFFSET('Sanitation Data'!$H$11,0,10*ROW('Sanitation Data'!H189)),NA())</f>
        <v>#N/A</v>
      </c>
      <c r="AX195" s="205" t="e">
        <f ca="1">+IF(AND(ISNUMBER(OFFSET('Sanitation Data'!$H$12,0,10*ROW('Sanitation Data'!H189))),'Data Summary'!DM195="Yes"),OFFSET('Sanitation Data'!$H$12,0,10*ROW('Sanitation Data'!H189)),NA())</f>
        <v>#N/A</v>
      </c>
      <c r="AY195" s="205" t="e">
        <f ca="1">+IF(AND(ISNUMBER(OFFSET('Sanitation Data'!$H$13,0,10*ROW('Sanitation Data'!H189))),'Data Summary'!DN195="Yes"),OFFSET('Sanitation Data'!$H$13,0,10*ROW('Sanitation Data'!H189)),NA())</f>
        <v>#N/A</v>
      </c>
      <c r="AZ195" s="206" t="e">
        <f ca="1">+IF(AND(ISNUMBER(OFFSET('Hygiene Data'!$C$6,0,10*ROW('Hygiene Data'!C189))),'Data Summary'!DO195="Yes"),OFFSET('Hygiene Data'!$C$6,0,10*ROW('Hygiene Data'!C189)),NA())</f>
        <v>#N/A</v>
      </c>
      <c r="BA195" s="206" t="e">
        <f ca="1">+IF(AND(ISNUMBER(OFFSET('Hygiene Data'!$C$8,0,10*ROW('Hygiene Data'!C189))),'Data Summary'!DP195="Yes"),OFFSET('Hygiene Data'!$C$8,0,10*ROW('Hygiene Data'!C189)),NA())</f>
        <v>#N/A</v>
      </c>
      <c r="BB195" s="206" t="e">
        <f ca="1">+IF(AND(ISNUMBER(OFFSET('Hygiene Data'!$C$10,0,10*ROW('Hygiene Data'!C189))),'Data Summary'!DQ195="Yes"),OFFSET('Hygiene Data'!$C$10,0,10*ROW('Hygiene Data'!C189)),NA())</f>
        <v>#N/A</v>
      </c>
      <c r="BC195" s="206" t="e">
        <f ca="1">+IF(AND(ISNUMBER(OFFSET('Hygiene Data'!$D$6,0,10*ROW('Hygiene Data'!D189))),'Data Summary'!DR195="Yes"),OFFSET('Hygiene Data'!$D$6,0,10*ROW('Hygiene Data'!D189)),NA())</f>
        <v>#N/A</v>
      </c>
      <c r="BD195" s="206" t="e">
        <f ca="1">+IF(AND(ISNUMBER(OFFSET('Hygiene Data'!$D$8,0,10*ROW('Hygiene Data'!D189))),'Data Summary'!DS195="Yes"),OFFSET('Hygiene Data'!$D$8,0,10*ROW('Hygiene Data'!D189)),NA())</f>
        <v>#N/A</v>
      </c>
      <c r="BE195" s="206" t="e">
        <f ca="1">+IF(AND(ISNUMBER(OFFSET('Hygiene Data'!$D$10,0,10*ROW('Hygiene Data'!D189))),'Data Summary'!DT195="Yes"),OFFSET('Hygiene Data'!$D$10,0,10*ROW('Hygiene Data'!D189)),NA())</f>
        <v>#N/A</v>
      </c>
      <c r="BF195" s="206" t="e">
        <f ca="1">+IF(AND(ISNUMBER(OFFSET('Hygiene Data'!$E$6,0,10*ROW('Hygiene Data'!E189))),'Data Summary'!DU195="Yes"),OFFSET('Hygiene Data'!$E$6,0,10*ROW('Hygiene Data'!E189)),NA())</f>
        <v>#N/A</v>
      </c>
      <c r="BG195" s="206" t="e">
        <f ca="1">+IF(AND(ISNUMBER(OFFSET('Hygiene Data'!$E$8,0,10*ROW('Hygiene Data'!E189))),'Data Summary'!DV195="Yes"),OFFSET('Hygiene Data'!$E$8,0,10*ROW('Hygiene Data'!E189)),NA())</f>
        <v>#N/A</v>
      </c>
      <c r="BH195" s="206" t="e">
        <f ca="1">+IF(AND(ISNUMBER(OFFSET('Hygiene Data'!$E$10,0,10*ROW('Hygiene Data'!E189))),'Data Summary'!DW195="Yes"),OFFSET('Hygiene Data'!$E$10,0,10*ROW('Hygiene Data'!E189)),NA())</f>
        <v>#N/A</v>
      </c>
      <c r="BI195" s="206" t="e">
        <f ca="1">+IF(AND(ISNUMBER(OFFSET('Hygiene Data'!$F$6,0,10*ROW('Hygiene Data'!F189))),'Data Summary'!DX195="Yes"),OFFSET('Hygiene Data'!$F$6,0,10*ROW('Hygiene Data'!F189)),NA())</f>
        <v>#N/A</v>
      </c>
      <c r="BJ195" s="206" t="e">
        <f ca="1">+IF(AND(ISNUMBER(OFFSET('Hygiene Data'!$F$8,0,10*ROW('Hygiene Data'!F189))),'Data Summary'!DY195="Yes"),OFFSET('Hygiene Data'!$F$8,0,10*ROW('Hygiene Data'!F189)),NA())</f>
        <v>#N/A</v>
      </c>
      <c r="BK195" s="206" t="e">
        <f ca="1">+IF(AND(ISNUMBER(OFFSET('Hygiene Data'!$F$10,0,10*ROW('Hygiene Data'!F189))),'Data Summary'!DZ195="Yes"),OFFSET('Hygiene Data'!$F$10,0,10*ROW('Hygiene Data'!F189)),NA())</f>
        <v>#N/A</v>
      </c>
      <c r="BL195" s="206" t="e">
        <f ca="1">+IF(AND(ISNUMBER(OFFSET('Hygiene Data'!$G$6,0,10*ROW('Hygiene Data'!G189))),'Data Summary'!EA195="Yes"),OFFSET('Hygiene Data'!$G$6,0,10*ROW('Hygiene Data'!G189)),NA())</f>
        <v>#N/A</v>
      </c>
      <c r="BM195" s="206" t="e">
        <f ca="1">+IF(AND(ISNUMBER(OFFSET('Hygiene Data'!$G$8,0,10*ROW('Hygiene Data'!G189))),'Data Summary'!EB195="Yes"),OFFSET('Hygiene Data'!$G$8,0,10*ROW('Hygiene Data'!G189)),NA())</f>
        <v>#N/A</v>
      </c>
      <c r="BN195" s="206" t="e">
        <f ca="1">+IF(AND(ISNUMBER(OFFSET('Hygiene Data'!$G$10,0,10*ROW('Hygiene Data'!G189))),'Data Summary'!EC195="Yes"),OFFSET('Hygiene Data'!$G$10,0,10*ROW('Hygiene Data'!G189)),NA())</f>
        <v>#N/A</v>
      </c>
      <c r="BO195" s="206" t="e">
        <f ca="1">+IF(AND(ISNUMBER(OFFSET('Hygiene Data'!$H$6,0,10*ROW('Hygiene Data'!H189))),'Data Summary'!ED195="Yes"),OFFSET('Hygiene Data'!$H$6,0,10*ROW('Hygiene Data'!H189)),NA())</f>
        <v>#N/A</v>
      </c>
      <c r="BP195" s="206" t="e">
        <f ca="1">+IF(AND(ISNUMBER(OFFSET('Hygiene Data'!$H$8,0,10*ROW('Hygiene Data'!H189))),'Data Summary'!EE195="Yes"),OFFSET('Hygiene Data'!$H$8,0,10*ROW('Hygiene Data'!H189)),NA())</f>
        <v>#N/A</v>
      </c>
      <c r="BQ195" s="206" t="e">
        <f ca="1">+IF(AND(ISNUMBER(OFFSET('Hygiene Data'!$H$10,0,10*ROW('Hygiene Data'!H189))),'Data Summary'!EF195="Yes"),OFFSET('Hygiene Data'!$H$10,0,10*ROW('Hygiene Data'!H189)),NA())</f>
        <v>#N/A</v>
      </c>
    </row>
    <row r="196" spans="1:69" x14ac:dyDescent="0.25">
      <c r="A196" s="59" t="e">
        <f ca="1">+IF(OFFSET('Water Data'!$B$1,0,10*ROW('Water Data'!B190))="",NA(),OFFSET('Water Data'!$B$1,0,10*ROW('Water Data'!B190)))</f>
        <v>#N/A</v>
      </c>
      <c r="B196" s="59" t="e">
        <f ca="1">+IF(OFFSET('Water Data'!$A$3,0,10*ROW('Water Data'!A193))="",NA(),OFFSET('Water Data'!$A$3,0,10*ROW('Water Data'!A193)))</f>
        <v>#N/A</v>
      </c>
      <c r="C196" s="59" t="e">
        <f ca="1">+IF(OFFSET('Water Data'!$C$3,0,10*ROW('Water Data'!C193))="",NA(),OFFSET('Water Data'!$C$3,0,10*ROW('Water Data'!C193)))</f>
        <v>#N/A</v>
      </c>
      <c r="D196" s="433" t="e">
        <f ca="1">+IF(AND(ISNUMBER(OFFSET('Water Data'!$C$5,0,10*ROW('Water Data'!C190))),'Data Summary'!BS196="Yes"),100-OFFSET('Water Data'!$C$5,0,10*ROW('Water Data'!C190)),NA())</f>
        <v>#N/A</v>
      </c>
      <c r="E196" s="433" t="e">
        <f ca="1">+IF(AND(ISNUMBER(OFFSET('Water Data'!$C$7,0,10*ROW('Water Data'!C190))),'Data Summary'!BT196="Yes"),OFFSET('Water Data'!$C$7,0,10*ROW('Water Data'!C190)),NA())</f>
        <v>#N/A</v>
      </c>
      <c r="F196" s="433" t="e">
        <f ca="1">+IF(AND(ISNUMBER(OFFSET('Water Data'!$C$10,0,10*ROW('Water Data'!C190))),'Data Summary'!BU196="Yes"),OFFSET('Water Data'!$C$10,0,10*ROW('Water Data'!C190)),NA())</f>
        <v>#N/A</v>
      </c>
      <c r="G196" s="433" t="e">
        <f ca="1">+IF(AND(ISNUMBER(OFFSET('Water Data'!$D$5,0,10*ROW('Water Data'!D190))),'Data Summary'!BV196="Yes"),100-OFFSET('Water Data'!$D$5,0,10*ROW('Water Data'!D190)),NA())</f>
        <v>#N/A</v>
      </c>
      <c r="H196" s="433" t="e">
        <f ca="1">+IF(AND(ISNUMBER(OFFSET('Water Data'!$D$7,0,10*ROW('Water Data'!D190))),'Data Summary'!BW196="Yes"),OFFSET('Water Data'!$D$7,0,10*ROW('Water Data'!D190)),NA())</f>
        <v>#N/A</v>
      </c>
      <c r="I196" s="433" t="e">
        <f ca="1">+IF(AND(ISNUMBER(OFFSET('Water Data'!$D$10,0,10*ROW('Water Data'!D190))),'Data Summary'!BX196="Yes"),OFFSET('Water Data'!$D$10,0,10*ROW('Water Data'!D190)),NA())</f>
        <v>#N/A</v>
      </c>
      <c r="J196" s="433" t="e">
        <f ca="1">+IF(AND(ISNUMBER(OFFSET('Water Data'!$E$5,0,10*ROW('Water Data'!E190))),'Data Summary'!BY196="Yes"),100-OFFSET('Water Data'!$E$5,0,10*ROW('Water Data'!E190)),NA())</f>
        <v>#N/A</v>
      </c>
      <c r="K196" s="433" t="e">
        <f ca="1">+IF(AND(ISNUMBER(OFFSET('Water Data'!$E$7,0,10*ROW('Water Data'!E190))),'Data Summary'!BZ196="Yes"),OFFSET('Water Data'!$E$7,0,10*ROW('Water Data'!E190)),NA())</f>
        <v>#N/A</v>
      </c>
      <c r="L196" s="433" t="e">
        <f ca="1">+IF(AND(ISNUMBER(OFFSET('Water Data'!$E$10,0,10*ROW('Water Data'!E190))),'Data Summary'!CA196="Yes"),OFFSET('Water Data'!$E$10,0,10*ROW('Water Data'!E190)),NA())</f>
        <v>#N/A</v>
      </c>
      <c r="M196" s="433" t="e">
        <f ca="1">+IF(AND(ISNUMBER(OFFSET('Water Data'!$F$5,0,10*ROW('Water Data'!F190))),'Data Summary'!CB196="Yes"),100-OFFSET('Water Data'!$F$5,0,10*ROW('Water Data'!F190)),NA())</f>
        <v>#N/A</v>
      </c>
      <c r="N196" s="433" t="e">
        <f ca="1">+IF(AND(ISNUMBER(OFFSET('Water Data'!$F$7,0,10*ROW('Water Data'!F190))),'Data Summary'!CC196="Yes"),OFFSET('Water Data'!$F$7,0,10*ROW('Water Data'!F190)),NA())</f>
        <v>#N/A</v>
      </c>
      <c r="O196" s="433" t="e">
        <f ca="1">+IF(AND(ISNUMBER(OFFSET('Water Data'!$F$10,0,10*ROW('Water Data'!F190))),'Data Summary'!CD196="Yes"),OFFSET('Water Data'!$F$10,0,10*ROW('Water Data'!F190)),NA())</f>
        <v>#N/A</v>
      </c>
      <c r="P196" s="433" t="e">
        <f ca="1">+IF(AND(ISNUMBER(OFFSET('Water Data'!$G$5,0,10*ROW('Water Data'!G190))),'Data Summary'!CE196="Yes"),100-OFFSET('Water Data'!$G$5,0,10*ROW('Water Data'!G190)),NA())</f>
        <v>#N/A</v>
      </c>
      <c r="Q196" s="433" t="e">
        <f ca="1">+IF(AND(ISNUMBER(OFFSET('Water Data'!$G$7,0,10*ROW('Water Data'!G190))),'Data Summary'!CF196="Yes"),OFFSET('Water Data'!$G$7,0,10*ROW('Water Data'!G190)),NA())</f>
        <v>#N/A</v>
      </c>
      <c r="R196" s="433" t="e">
        <f ca="1">+IF(AND(ISNUMBER(OFFSET('Water Data'!$G$10,0,10*ROW('Water Data'!G190))),'Data Summary'!CG196="Yes"),OFFSET('Water Data'!$G$10,0,10*ROW('Water Data'!G190)),NA())</f>
        <v>#N/A</v>
      </c>
      <c r="S196" s="433" t="e">
        <f ca="1">+IF(AND(ISNUMBER(OFFSET('Water Data'!$H$5,0,10*ROW('Water Data'!H190))),'Data Summary'!CH196="Yes"),100-OFFSET('Water Data'!$H$5,0,10*ROW('Water Data'!H190)),NA())</f>
        <v>#N/A</v>
      </c>
      <c r="T196" s="433" t="e">
        <f ca="1">+IF(AND(ISNUMBER(OFFSET('Water Data'!$H$7,0,10*ROW('Water Data'!H190))),'Data Summary'!CI196="Yes"),OFFSET('Water Data'!$H$7,0,10*ROW('Water Data'!H190)),NA())</f>
        <v>#N/A</v>
      </c>
      <c r="U196" s="433" t="e">
        <f ca="1">+IF(AND(ISNUMBER(OFFSET('Water Data'!$H$10,0,10*ROW('Water Data'!H190))),'Data Summary'!CJ196="Yes"),OFFSET('Water Data'!$H$10,0,10*ROW('Water Data'!H190)),NA())</f>
        <v>#N/A</v>
      </c>
      <c r="V196" s="205" t="e">
        <f ca="1">+IF(AND(ISNUMBER(OFFSET('Sanitation Data'!$C$5,0,10*ROW('Sanitation Data'!C190))),'Data Summary'!CK196="Yes"),100-OFFSET('Sanitation Data'!$C$5,0,10*ROW('Sanitation Data'!C190)),NA())</f>
        <v>#N/A</v>
      </c>
      <c r="W196" s="205" t="e">
        <f ca="1">+IF(AND(ISNUMBER(OFFSET('Sanitation Data'!$C$7,0,10*ROW('Sanitation Data'!C190))),'Data Summary'!CL196="Yes"),OFFSET('Sanitation Data'!$C$7,0,10*ROW('Sanitation Data'!C190)),NA())</f>
        <v>#N/A</v>
      </c>
      <c r="X196" s="205" t="e">
        <f ca="1">+IF(AND(ISNUMBER(OFFSET('Sanitation Data'!$C$11,0,10*ROW('Sanitation Data'!C190))),'Data Summary'!CM196="Yes"),OFFSET('Sanitation Data'!$C$11,0,10*ROW('Sanitation Data'!C190)),NA())</f>
        <v>#N/A</v>
      </c>
      <c r="Y196" s="205" t="e">
        <f ca="1">+IF(AND(ISNUMBER(OFFSET('Sanitation Data'!$C$12,0,10*ROW('Sanitation Data'!C190))),'Data Summary'!CN196="Yes"),OFFSET('Sanitation Data'!$C$12,0,10*ROW('Sanitation Data'!C190)),NA())</f>
        <v>#N/A</v>
      </c>
      <c r="Z196" s="205" t="e">
        <f ca="1">+IF(AND(ISNUMBER(OFFSET('Sanitation Data'!$C$13,0,10*ROW('Sanitation Data'!C190))),'Data Summary'!CO196="Yes"),OFFSET('Sanitation Data'!$C$13,0,10*ROW('Sanitation Data'!C190)),NA())</f>
        <v>#N/A</v>
      </c>
      <c r="AA196" s="205" t="e">
        <f ca="1">+IF(AND(ISNUMBER(OFFSET('Sanitation Data'!$D$5,0,10*ROW('Sanitation Data'!D190))),'Data Summary'!CP196="Yes"),100-OFFSET('Sanitation Data'!$D$5,0,10*ROW('Sanitation Data'!D190)),NA())</f>
        <v>#N/A</v>
      </c>
      <c r="AB196" s="205" t="e">
        <f ca="1">+IF(AND(ISNUMBER(OFFSET('Sanitation Data'!$D$7,0,10*ROW('Sanitation Data'!D190))),'Data Summary'!CQ196="Yes"),OFFSET('Sanitation Data'!$D$7,0,10*ROW('Sanitation Data'!D190)),NA())</f>
        <v>#N/A</v>
      </c>
      <c r="AC196" s="205" t="e">
        <f ca="1">+IF(AND(ISNUMBER(OFFSET('Sanitation Data'!$D$11,0,10*ROW('Sanitation Data'!D190))),'Data Summary'!CR196="Yes"),OFFSET('Sanitation Data'!$D$11,0,10*ROW('Sanitation Data'!D190)),NA())</f>
        <v>#N/A</v>
      </c>
      <c r="AD196" s="205" t="e">
        <f ca="1">+IF(AND(ISNUMBER(OFFSET('Sanitation Data'!$D$12,0,10*ROW('Sanitation Data'!D190))),'Data Summary'!CS196="Yes"),OFFSET('Sanitation Data'!$D$12,0,10*ROW('Sanitation Data'!D190)),NA())</f>
        <v>#N/A</v>
      </c>
      <c r="AE196" s="205" t="e">
        <f ca="1">+IF(AND(ISNUMBER(OFFSET('Sanitation Data'!$D$13,0,10*ROW('Sanitation Data'!D190))),'Data Summary'!CT196="Yes"),OFFSET('Sanitation Data'!$D$13,0,10*ROW('Sanitation Data'!D190)),NA())</f>
        <v>#N/A</v>
      </c>
      <c r="AF196" s="205" t="e">
        <f ca="1">+IF(AND(ISNUMBER(OFFSET('Sanitation Data'!$E$5,0,10*ROW('Sanitation Data'!E190))),'Data Summary'!CU196="Yes"),100-OFFSET('Sanitation Data'!$E$5,0,10*ROW('Sanitation Data'!E190)),NA())</f>
        <v>#N/A</v>
      </c>
      <c r="AG196" s="205" t="e">
        <f ca="1">+IF(AND(ISNUMBER(OFFSET('Sanitation Data'!$E$7,0,10*ROW('Sanitation Data'!E190))),'Data Summary'!CV196="Yes"),OFFSET('Sanitation Data'!$E$7,0,10*ROW('Sanitation Data'!E190)),NA())</f>
        <v>#N/A</v>
      </c>
      <c r="AH196" s="205" t="e">
        <f ca="1">+IF(AND(ISNUMBER(OFFSET('Sanitation Data'!$E$11,0,10*ROW('Sanitation Data'!E190))),'Data Summary'!CW196="Yes"),OFFSET('Sanitation Data'!$E$11,0,10*ROW('Sanitation Data'!E190)),NA())</f>
        <v>#N/A</v>
      </c>
      <c r="AI196" s="205" t="e">
        <f ca="1">+IF(AND(ISNUMBER(OFFSET('Sanitation Data'!$E$12,0,10*ROW('Sanitation Data'!E190))),'Data Summary'!CX196="Yes"),OFFSET('Sanitation Data'!$E$12,0,10*ROW('Sanitation Data'!E190)),NA())</f>
        <v>#N/A</v>
      </c>
      <c r="AJ196" s="205" t="e">
        <f ca="1">+IF(AND(ISNUMBER(OFFSET('Sanitation Data'!$E$13,0,10*ROW('Sanitation Data'!E190))),'Data Summary'!CY196="Yes"),OFFSET('Sanitation Data'!$E$13,0,10*ROW('Sanitation Data'!E190)),NA())</f>
        <v>#N/A</v>
      </c>
      <c r="AK196" s="205" t="e">
        <f ca="1">+IF(AND(ISNUMBER(OFFSET('Sanitation Data'!$F$5,0,10*ROW('Sanitation Data'!F190))),'Data Summary'!CZ196="Yes"),100-OFFSET('Sanitation Data'!$F$5,0,10*ROW('Sanitation Data'!F190)),NA())</f>
        <v>#N/A</v>
      </c>
      <c r="AL196" s="205" t="e">
        <f ca="1">+IF(AND(ISNUMBER(OFFSET('Sanitation Data'!$F$7,0,10*ROW('Sanitation Data'!F190))),'Data Summary'!DA196="Yes"),OFFSET('Sanitation Data'!$F$7,0,10*ROW('Sanitation Data'!F190)),NA())</f>
        <v>#N/A</v>
      </c>
      <c r="AM196" s="205" t="e">
        <f ca="1">+IF(AND(ISNUMBER(OFFSET('Sanitation Data'!$F$11,0,10*ROW('Sanitation Data'!F190))),'Data Summary'!DB196="Yes"),OFFSET('Sanitation Data'!$F$11,0,10*ROW('Sanitation Data'!F190)),NA())</f>
        <v>#N/A</v>
      </c>
      <c r="AN196" s="205" t="e">
        <f ca="1">+IF(AND(ISNUMBER(OFFSET('Sanitation Data'!$F$12,0,10*ROW('Sanitation Data'!F190))),'Data Summary'!DC196="Yes"),OFFSET('Sanitation Data'!$F$12,0,10*ROW('Sanitation Data'!F190)),NA())</f>
        <v>#N/A</v>
      </c>
      <c r="AO196" s="205" t="e">
        <f ca="1">+IF(AND(ISNUMBER(OFFSET('Sanitation Data'!$F$13,0,10*ROW('Sanitation Data'!F190))),'Data Summary'!DD196="Yes"),OFFSET('Sanitation Data'!$F$13,0,10*ROW('Sanitation Data'!F190)),NA())</f>
        <v>#N/A</v>
      </c>
      <c r="AP196" s="205" t="e">
        <f ca="1">+IF(AND(ISNUMBER(OFFSET('Sanitation Data'!$G$5,0,10*ROW('Sanitation Data'!G190))),'Data Summary'!DE196="Yes"),100-OFFSET('Sanitation Data'!$G$5,0,10*ROW('Sanitation Data'!G190)),NA())</f>
        <v>#N/A</v>
      </c>
      <c r="AQ196" s="205" t="e">
        <f ca="1">+IF(AND(ISNUMBER(OFFSET('Sanitation Data'!$G$7,0,10*ROW('Sanitation Data'!G190))),'Data Summary'!DF196="Yes"),OFFSET('Sanitation Data'!$G$7,0,10*ROW('Sanitation Data'!G190)),NA())</f>
        <v>#N/A</v>
      </c>
      <c r="AR196" s="205" t="e">
        <f ca="1">+IF(AND(ISNUMBER(OFFSET('Sanitation Data'!$G$11,0,10*ROW('Sanitation Data'!G190))),'Data Summary'!DG196="Yes"),OFFSET('Sanitation Data'!$G$11,0,10*ROW('Sanitation Data'!G190)),NA())</f>
        <v>#N/A</v>
      </c>
      <c r="AS196" s="205" t="e">
        <f ca="1">+IF(AND(ISNUMBER(OFFSET('Sanitation Data'!$G$12,0,10*ROW('Sanitation Data'!G190))),'Data Summary'!DH196="Yes"),OFFSET('Sanitation Data'!$G$12,0,10*ROW('Sanitation Data'!G190)),NA())</f>
        <v>#N/A</v>
      </c>
      <c r="AT196" s="205" t="e">
        <f ca="1">+IF(AND(ISNUMBER(OFFSET('Sanitation Data'!$G$13,0,10*ROW('Sanitation Data'!G190))),'Data Summary'!DI196="Yes"),OFFSET('Sanitation Data'!$G$13,0,10*ROW('Sanitation Data'!G190)),NA())</f>
        <v>#N/A</v>
      </c>
      <c r="AU196" s="205" t="e">
        <f ca="1">+IF(AND(ISNUMBER(OFFSET('Sanitation Data'!$H$5,0,10*ROW('Sanitation Data'!H190))),'Data Summary'!DJ196="Yes"),100-OFFSET('Sanitation Data'!$H$5,0,10*ROW('Sanitation Data'!H190)),NA())</f>
        <v>#N/A</v>
      </c>
      <c r="AV196" s="205" t="e">
        <f ca="1">+IF(AND(ISNUMBER(OFFSET('Sanitation Data'!$H$7,0,10*ROW('Sanitation Data'!H190))),'Data Summary'!DK196="Yes"),OFFSET('Sanitation Data'!$H$7,0,10*ROW('Sanitation Data'!H190)),NA())</f>
        <v>#N/A</v>
      </c>
      <c r="AW196" s="205" t="e">
        <f ca="1">+IF(AND(ISNUMBER(OFFSET('Sanitation Data'!$H$11,0,10*ROW('Sanitation Data'!H190))),'Data Summary'!DL196="Yes"),OFFSET('Sanitation Data'!$H$11,0,10*ROW('Sanitation Data'!H190)),NA())</f>
        <v>#N/A</v>
      </c>
      <c r="AX196" s="205" t="e">
        <f ca="1">+IF(AND(ISNUMBER(OFFSET('Sanitation Data'!$H$12,0,10*ROW('Sanitation Data'!H190))),'Data Summary'!DM196="Yes"),OFFSET('Sanitation Data'!$H$12,0,10*ROW('Sanitation Data'!H190)),NA())</f>
        <v>#N/A</v>
      </c>
      <c r="AY196" s="205" t="e">
        <f ca="1">+IF(AND(ISNUMBER(OFFSET('Sanitation Data'!$H$13,0,10*ROW('Sanitation Data'!H190))),'Data Summary'!DN196="Yes"),OFFSET('Sanitation Data'!$H$13,0,10*ROW('Sanitation Data'!H190)),NA())</f>
        <v>#N/A</v>
      </c>
      <c r="AZ196" s="206" t="e">
        <f ca="1">+IF(AND(ISNUMBER(OFFSET('Hygiene Data'!$C$6,0,10*ROW('Hygiene Data'!C190))),'Data Summary'!DO196="Yes"),OFFSET('Hygiene Data'!$C$6,0,10*ROW('Hygiene Data'!C190)),NA())</f>
        <v>#N/A</v>
      </c>
      <c r="BA196" s="206" t="e">
        <f ca="1">+IF(AND(ISNUMBER(OFFSET('Hygiene Data'!$C$8,0,10*ROW('Hygiene Data'!C190))),'Data Summary'!DP196="Yes"),OFFSET('Hygiene Data'!$C$8,0,10*ROW('Hygiene Data'!C190)),NA())</f>
        <v>#N/A</v>
      </c>
      <c r="BB196" s="206" t="e">
        <f ca="1">+IF(AND(ISNUMBER(OFFSET('Hygiene Data'!$C$10,0,10*ROW('Hygiene Data'!C190))),'Data Summary'!DQ196="Yes"),OFFSET('Hygiene Data'!$C$10,0,10*ROW('Hygiene Data'!C190)),NA())</f>
        <v>#N/A</v>
      </c>
      <c r="BC196" s="206" t="e">
        <f ca="1">+IF(AND(ISNUMBER(OFFSET('Hygiene Data'!$D$6,0,10*ROW('Hygiene Data'!D190))),'Data Summary'!DR196="Yes"),OFFSET('Hygiene Data'!$D$6,0,10*ROW('Hygiene Data'!D190)),NA())</f>
        <v>#N/A</v>
      </c>
      <c r="BD196" s="206" t="e">
        <f ca="1">+IF(AND(ISNUMBER(OFFSET('Hygiene Data'!$D$8,0,10*ROW('Hygiene Data'!D190))),'Data Summary'!DS196="Yes"),OFFSET('Hygiene Data'!$D$8,0,10*ROW('Hygiene Data'!D190)),NA())</f>
        <v>#N/A</v>
      </c>
      <c r="BE196" s="206" t="e">
        <f ca="1">+IF(AND(ISNUMBER(OFFSET('Hygiene Data'!$D$10,0,10*ROW('Hygiene Data'!D190))),'Data Summary'!DT196="Yes"),OFFSET('Hygiene Data'!$D$10,0,10*ROW('Hygiene Data'!D190)),NA())</f>
        <v>#N/A</v>
      </c>
      <c r="BF196" s="206" t="e">
        <f ca="1">+IF(AND(ISNUMBER(OFFSET('Hygiene Data'!$E$6,0,10*ROW('Hygiene Data'!E190))),'Data Summary'!DU196="Yes"),OFFSET('Hygiene Data'!$E$6,0,10*ROW('Hygiene Data'!E190)),NA())</f>
        <v>#N/A</v>
      </c>
      <c r="BG196" s="206" t="e">
        <f ca="1">+IF(AND(ISNUMBER(OFFSET('Hygiene Data'!$E$8,0,10*ROW('Hygiene Data'!E190))),'Data Summary'!DV196="Yes"),OFFSET('Hygiene Data'!$E$8,0,10*ROW('Hygiene Data'!E190)),NA())</f>
        <v>#N/A</v>
      </c>
      <c r="BH196" s="206" t="e">
        <f ca="1">+IF(AND(ISNUMBER(OFFSET('Hygiene Data'!$E$10,0,10*ROW('Hygiene Data'!E190))),'Data Summary'!DW196="Yes"),OFFSET('Hygiene Data'!$E$10,0,10*ROW('Hygiene Data'!E190)),NA())</f>
        <v>#N/A</v>
      </c>
      <c r="BI196" s="206" t="e">
        <f ca="1">+IF(AND(ISNUMBER(OFFSET('Hygiene Data'!$F$6,0,10*ROW('Hygiene Data'!F190))),'Data Summary'!DX196="Yes"),OFFSET('Hygiene Data'!$F$6,0,10*ROW('Hygiene Data'!F190)),NA())</f>
        <v>#N/A</v>
      </c>
      <c r="BJ196" s="206" t="e">
        <f ca="1">+IF(AND(ISNUMBER(OFFSET('Hygiene Data'!$F$8,0,10*ROW('Hygiene Data'!F190))),'Data Summary'!DY196="Yes"),OFFSET('Hygiene Data'!$F$8,0,10*ROW('Hygiene Data'!F190)),NA())</f>
        <v>#N/A</v>
      </c>
      <c r="BK196" s="206" t="e">
        <f ca="1">+IF(AND(ISNUMBER(OFFSET('Hygiene Data'!$F$10,0,10*ROW('Hygiene Data'!F190))),'Data Summary'!DZ196="Yes"),OFFSET('Hygiene Data'!$F$10,0,10*ROW('Hygiene Data'!F190)),NA())</f>
        <v>#N/A</v>
      </c>
      <c r="BL196" s="206" t="e">
        <f ca="1">+IF(AND(ISNUMBER(OFFSET('Hygiene Data'!$G$6,0,10*ROW('Hygiene Data'!G190))),'Data Summary'!EA196="Yes"),OFFSET('Hygiene Data'!$G$6,0,10*ROW('Hygiene Data'!G190)),NA())</f>
        <v>#N/A</v>
      </c>
      <c r="BM196" s="206" t="e">
        <f ca="1">+IF(AND(ISNUMBER(OFFSET('Hygiene Data'!$G$8,0,10*ROW('Hygiene Data'!G190))),'Data Summary'!EB196="Yes"),OFFSET('Hygiene Data'!$G$8,0,10*ROW('Hygiene Data'!G190)),NA())</f>
        <v>#N/A</v>
      </c>
      <c r="BN196" s="206" t="e">
        <f ca="1">+IF(AND(ISNUMBER(OFFSET('Hygiene Data'!$G$10,0,10*ROW('Hygiene Data'!G190))),'Data Summary'!EC196="Yes"),OFFSET('Hygiene Data'!$G$10,0,10*ROW('Hygiene Data'!G190)),NA())</f>
        <v>#N/A</v>
      </c>
      <c r="BO196" s="206" t="e">
        <f ca="1">+IF(AND(ISNUMBER(OFFSET('Hygiene Data'!$H$6,0,10*ROW('Hygiene Data'!H190))),'Data Summary'!ED196="Yes"),OFFSET('Hygiene Data'!$H$6,0,10*ROW('Hygiene Data'!H190)),NA())</f>
        <v>#N/A</v>
      </c>
      <c r="BP196" s="206" t="e">
        <f ca="1">+IF(AND(ISNUMBER(OFFSET('Hygiene Data'!$H$8,0,10*ROW('Hygiene Data'!H190))),'Data Summary'!EE196="Yes"),OFFSET('Hygiene Data'!$H$8,0,10*ROW('Hygiene Data'!H190)),NA())</f>
        <v>#N/A</v>
      </c>
      <c r="BQ196" s="206" t="e">
        <f ca="1">+IF(AND(ISNUMBER(OFFSET('Hygiene Data'!$H$10,0,10*ROW('Hygiene Data'!H190))),'Data Summary'!EF196="Yes"),OFFSET('Hygiene Data'!$H$10,0,10*ROW('Hygiene Data'!H190)),NA())</f>
        <v>#N/A</v>
      </c>
    </row>
    <row r="197" spans="1:69" x14ac:dyDescent="0.25">
      <c r="A197" s="59" t="e">
        <f ca="1">+IF(OFFSET('Water Data'!$B$1,0,10*ROW('Water Data'!B191))="",NA(),OFFSET('Water Data'!$B$1,0,10*ROW('Water Data'!B191)))</f>
        <v>#N/A</v>
      </c>
      <c r="B197" s="59" t="e">
        <f ca="1">+IF(OFFSET('Water Data'!$A$3,0,10*ROW('Water Data'!A194))="",NA(),OFFSET('Water Data'!$A$3,0,10*ROW('Water Data'!A194)))</f>
        <v>#N/A</v>
      </c>
      <c r="C197" s="59" t="e">
        <f ca="1">+IF(OFFSET('Water Data'!$C$3,0,10*ROW('Water Data'!C194))="",NA(),OFFSET('Water Data'!$C$3,0,10*ROW('Water Data'!C194)))</f>
        <v>#N/A</v>
      </c>
      <c r="D197" s="433" t="e">
        <f ca="1">+IF(AND(ISNUMBER(OFFSET('Water Data'!$C$5,0,10*ROW('Water Data'!C191))),'Data Summary'!BS197="Yes"),100-OFFSET('Water Data'!$C$5,0,10*ROW('Water Data'!C191)),NA())</f>
        <v>#N/A</v>
      </c>
      <c r="E197" s="433" t="e">
        <f ca="1">+IF(AND(ISNUMBER(OFFSET('Water Data'!$C$7,0,10*ROW('Water Data'!C191))),'Data Summary'!BT197="Yes"),OFFSET('Water Data'!$C$7,0,10*ROW('Water Data'!C191)),NA())</f>
        <v>#N/A</v>
      </c>
      <c r="F197" s="433" t="e">
        <f ca="1">+IF(AND(ISNUMBER(OFFSET('Water Data'!$C$10,0,10*ROW('Water Data'!C191))),'Data Summary'!BU197="Yes"),OFFSET('Water Data'!$C$10,0,10*ROW('Water Data'!C191)),NA())</f>
        <v>#N/A</v>
      </c>
      <c r="G197" s="433" t="e">
        <f ca="1">+IF(AND(ISNUMBER(OFFSET('Water Data'!$D$5,0,10*ROW('Water Data'!D191))),'Data Summary'!BV197="Yes"),100-OFFSET('Water Data'!$D$5,0,10*ROW('Water Data'!D191)),NA())</f>
        <v>#N/A</v>
      </c>
      <c r="H197" s="433" t="e">
        <f ca="1">+IF(AND(ISNUMBER(OFFSET('Water Data'!$D$7,0,10*ROW('Water Data'!D191))),'Data Summary'!BW197="Yes"),OFFSET('Water Data'!$D$7,0,10*ROW('Water Data'!D191)),NA())</f>
        <v>#N/A</v>
      </c>
      <c r="I197" s="433" t="e">
        <f ca="1">+IF(AND(ISNUMBER(OFFSET('Water Data'!$D$10,0,10*ROW('Water Data'!D191))),'Data Summary'!BX197="Yes"),OFFSET('Water Data'!$D$10,0,10*ROW('Water Data'!D191)),NA())</f>
        <v>#N/A</v>
      </c>
      <c r="J197" s="433" t="e">
        <f ca="1">+IF(AND(ISNUMBER(OFFSET('Water Data'!$E$5,0,10*ROW('Water Data'!E191))),'Data Summary'!BY197="Yes"),100-OFFSET('Water Data'!$E$5,0,10*ROW('Water Data'!E191)),NA())</f>
        <v>#N/A</v>
      </c>
      <c r="K197" s="433" t="e">
        <f ca="1">+IF(AND(ISNUMBER(OFFSET('Water Data'!$E$7,0,10*ROW('Water Data'!E191))),'Data Summary'!BZ197="Yes"),OFFSET('Water Data'!$E$7,0,10*ROW('Water Data'!E191)),NA())</f>
        <v>#N/A</v>
      </c>
      <c r="L197" s="433" t="e">
        <f ca="1">+IF(AND(ISNUMBER(OFFSET('Water Data'!$E$10,0,10*ROW('Water Data'!E191))),'Data Summary'!CA197="Yes"),OFFSET('Water Data'!$E$10,0,10*ROW('Water Data'!E191)),NA())</f>
        <v>#N/A</v>
      </c>
      <c r="M197" s="433" t="e">
        <f ca="1">+IF(AND(ISNUMBER(OFFSET('Water Data'!$F$5,0,10*ROW('Water Data'!F191))),'Data Summary'!CB197="Yes"),100-OFFSET('Water Data'!$F$5,0,10*ROW('Water Data'!F191)),NA())</f>
        <v>#N/A</v>
      </c>
      <c r="N197" s="433" t="e">
        <f ca="1">+IF(AND(ISNUMBER(OFFSET('Water Data'!$F$7,0,10*ROW('Water Data'!F191))),'Data Summary'!CC197="Yes"),OFFSET('Water Data'!$F$7,0,10*ROW('Water Data'!F191)),NA())</f>
        <v>#N/A</v>
      </c>
      <c r="O197" s="433" t="e">
        <f ca="1">+IF(AND(ISNUMBER(OFFSET('Water Data'!$F$10,0,10*ROW('Water Data'!F191))),'Data Summary'!CD197="Yes"),OFFSET('Water Data'!$F$10,0,10*ROW('Water Data'!F191)),NA())</f>
        <v>#N/A</v>
      </c>
      <c r="P197" s="433" t="e">
        <f ca="1">+IF(AND(ISNUMBER(OFFSET('Water Data'!$G$5,0,10*ROW('Water Data'!G191))),'Data Summary'!CE197="Yes"),100-OFFSET('Water Data'!$G$5,0,10*ROW('Water Data'!G191)),NA())</f>
        <v>#N/A</v>
      </c>
      <c r="Q197" s="433" t="e">
        <f ca="1">+IF(AND(ISNUMBER(OFFSET('Water Data'!$G$7,0,10*ROW('Water Data'!G191))),'Data Summary'!CF197="Yes"),OFFSET('Water Data'!$G$7,0,10*ROW('Water Data'!G191)),NA())</f>
        <v>#N/A</v>
      </c>
      <c r="R197" s="433" t="e">
        <f ca="1">+IF(AND(ISNUMBER(OFFSET('Water Data'!$G$10,0,10*ROW('Water Data'!G191))),'Data Summary'!CG197="Yes"),OFFSET('Water Data'!$G$10,0,10*ROW('Water Data'!G191)),NA())</f>
        <v>#N/A</v>
      </c>
      <c r="S197" s="433" t="e">
        <f ca="1">+IF(AND(ISNUMBER(OFFSET('Water Data'!$H$5,0,10*ROW('Water Data'!H191))),'Data Summary'!CH197="Yes"),100-OFFSET('Water Data'!$H$5,0,10*ROW('Water Data'!H191)),NA())</f>
        <v>#N/A</v>
      </c>
      <c r="T197" s="433" t="e">
        <f ca="1">+IF(AND(ISNUMBER(OFFSET('Water Data'!$H$7,0,10*ROW('Water Data'!H191))),'Data Summary'!CI197="Yes"),OFFSET('Water Data'!$H$7,0,10*ROW('Water Data'!H191)),NA())</f>
        <v>#N/A</v>
      </c>
      <c r="U197" s="433" t="e">
        <f ca="1">+IF(AND(ISNUMBER(OFFSET('Water Data'!$H$10,0,10*ROW('Water Data'!H191))),'Data Summary'!CJ197="Yes"),OFFSET('Water Data'!$H$10,0,10*ROW('Water Data'!H191)),NA())</f>
        <v>#N/A</v>
      </c>
      <c r="V197" s="205" t="e">
        <f ca="1">+IF(AND(ISNUMBER(OFFSET('Sanitation Data'!$C$5,0,10*ROW('Sanitation Data'!C191))),'Data Summary'!CK197="Yes"),100-OFFSET('Sanitation Data'!$C$5,0,10*ROW('Sanitation Data'!C191)),NA())</f>
        <v>#N/A</v>
      </c>
      <c r="W197" s="205" t="e">
        <f ca="1">+IF(AND(ISNUMBER(OFFSET('Sanitation Data'!$C$7,0,10*ROW('Sanitation Data'!C191))),'Data Summary'!CL197="Yes"),OFFSET('Sanitation Data'!$C$7,0,10*ROW('Sanitation Data'!C191)),NA())</f>
        <v>#N/A</v>
      </c>
      <c r="X197" s="205" t="e">
        <f ca="1">+IF(AND(ISNUMBER(OFFSET('Sanitation Data'!$C$11,0,10*ROW('Sanitation Data'!C191))),'Data Summary'!CM197="Yes"),OFFSET('Sanitation Data'!$C$11,0,10*ROW('Sanitation Data'!C191)),NA())</f>
        <v>#N/A</v>
      </c>
      <c r="Y197" s="205" t="e">
        <f ca="1">+IF(AND(ISNUMBER(OFFSET('Sanitation Data'!$C$12,0,10*ROW('Sanitation Data'!C191))),'Data Summary'!CN197="Yes"),OFFSET('Sanitation Data'!$C$12,0,10*ROW('Sanitation Data'!C191)),NA())</f>
        <v>#N/A</v>
      </c>
      <c r="Z197" s="205" t="e">
        <f ca="1">+IF(AND(ISNUMBER(OFFSET('Sanitation Data'!$C$13,0,10*ROW('Sanitation Data'!C191))),'Data Summary'!CO197="Yes"),OFFSET('Sanitation Data'!$C$13,0,10*ROW('Sanitation Data'!C191)),NA())</f>
        <v>#N/A</v>
      </c>
      <c r="AA197" s="205" t="e">
        <f ca="1">+IF(AND(ISNUMBER(OFFSET('Sanitation Data'!$D$5,0,10*ROW('Sanitation Data'!D191))),'Data Summary'!CP197="Yes"),100-OFFSET('Sanitation Data'!$D$5,0,10*ROW('Sanitation Data'!D191)),NA())</f>
        <v>#N/A</v>
      </c>
      <c r="AB197" s="205" t="e">
        <f ca="1">+IF(AND(ISNUMBER(OFFSET('Sanitation Data'!$D$7,0,10*ROW('Sanitation Data'!D191))),'Data Summary'!CQ197="Yes"),OFFSET('Sanitation Data'!$D$7,0,10*ROW('Sanitation Data'!D191)),NA())</f>
        <v>#N/A</v>
      </c>
      <c r="AC197" s="205" t="e">
        <f ca="1">+IF(AND(ISNUMBER(OFFSET('Sanitation Data'!$D$11,0,10*ROW('Sanitation Data'!D191))),'Data Summary'!CR197="Yes"),OFFSET('Sanitation Data'!$D$11,0,10*ROW('Sanitation Data'!D191)),NA())</f>
        <v>#N/A</v>
      </c>
      <c r="AD197" s="205" t="e">
        <f ca="1">+IF(AND(ISNUMBER(OFFSET('Sanitation Data'!$D$12,0,10*ROW('Sanitation Data'!D191))),'Data Summary'!CS197="Yes"),OFFSET('Sanitation Data'!$D$12,0,10*ROW('Sanitation Data'!D191)),NA())</f>
        <v>#N/A</v>
      </c>
      <c r="AE197" s="205" t="e">
        <f ca="1">+IF(AND(ISNUMBER(OFFSET('Sanitation Data'!$D$13,0,10*ROW('Sanitation Data'!D191))),'Data Summary'!CT197="Yes"),OFFSET('Sanitation Data'!$D$13,0,10*ROW('Sanitation Data'!D191)),NA())</f>
        <v>#N/A</v>
      </c>
      <c r="AF197" s="205" t="e">
        <f ca="1">+IF(AND(ISNUMBER(OFFSET('Sanitation Data'!$E$5,0,10*ROW('Sanitation Data'!E191))),'Data Summary'!CU197="Yes"),100-OFFSET('Sanitation Data'!$E$5,0,10*ROW('Sanitation Data'!E191)),NA())</f>
        <v>#N/A</v>
      </c>
      <c r="AG197" s="205" t="e">
        <f ca="1">+IF(AND(ISNUMBER(OFFSET('Sanitation Data'!$E$7,0,10*ROW('Sanitation Data'!E191))),'Data Summary'!CV197="Yes"),OFFSET('Sanitation Data'!$E$7,0,10*ROW('Sanitation Data'!E191)),NA())</f>
        <v>#N/A</v>
      </c>
      <c r="AH197" s="205" t="e">
        <f ca="1">+IF(AND(ISNUMBER(OFFSET('Sanitation Data'!$E$11,0,10*ROW('Sanitation Data'!E191))),'Data Summary'!CW197="Yes"),OFFSET('Sanitation Data'!$E$11,0,10*ROW('Sanitation Data'!E191)),NA())</f>
        <v>#N/A</v>
      </c>
      <c r="AI197" s="205" t="e">
        <f ca="1">+IF(AND(ISNUMBER(OFFSET('Sanitation Data'!$E$12,0,10*ROW('Sanitation Data'!E191))),'Data Summary'!CX197="Yes"),OFFSET('Sanitation Data'!$E$12,0,10*ROW('Sanitation Data'!E191)),NA())</f>
        <v>#N/A</v>
      </c>
      <c r="AJ197" s="205" t="e">
        <f ca="1">+IF(AND(ISNUMBER(OFFSET('Sanitation Data'!$E$13,0,10*ROW('Sanitation Data'!E191))),'Data Summary'!CY197="Yes"),OFFSET('Sanitation Data'!$E$13,0,10*ROW('Sanitation Data'!E191)),NA())</f>
        <v>#N/A</v>
      </c>
      <c r="AK197" s="205" t="e">
        <f ca="1">+IF(AND(ISNUMBER(OFFSET('Sanitation Data'!$F$5,0,10*ROW('Sanitation Data'!F191))),'Data Summary'!CZ197="Yes"),100-OFFSET('Sanitation Data'!$F$5,0,10*ROW('Sanitation Data'!F191)),NA())</f>
        <v>#N/A</v>
      </c>
      <c r="AL197" s="205" t="e">
        <f ca="1">+IF(AND(ISNUMBER(OFFSET('Sanitation Data'!$F$7,0,10*ROW('Sanitation Data'!F191))),'Data Summary'!DA197="Yes"),OFFSET('Sanitation Data'!$F$7,0,10*ROW('Sanitation Data'!F191)),NA())</f>
        <v>#N/A</v>
      </c>
      <c r="AM197" s="205" t="e">
        <f ca="1">+IF(AND(ISNUMBER(OFFSET('Sanitation Data'!$F$11,0,10*ROW('Sanitation Data'!F191))),'Data Summary'!DB197="Yes"),OFFSET('Sanitation Data'!$F$11,0,10*ROW('Sanitation Data'!F191)),NA())</f>
        <v>#N/A</v>
      </c>
      <c r="AN197" s="205" t="e">
        <f ca="1">+IF(AND(ISNUMBER(OFFSET('Sanitation Data'!$F$12,0,10*ROW('Sanitation Data'!F191))),'Data Summary'!DC197="Yes"),OFFSET('Sanitation Data'!$F$12,0,10*ROW('Sanitation Data'!F191)),NA())</f>
        <v>#N/A</v>
      </c>
      <c r="AO197" s="205" t="e">
        <f ca="1">+IF(AND(ISNUMBER(OFFSET('Sanitation Data'!$F$13,0,10*ROW('Sanitation Data'!F191))),'Data Summary'!DD197="Yes"),OFFSET('Sanitation Data'!$F$13,0,10*ROW('Sanitation Data'!F191)),NA())</f>
        <v>#N/A</v>
      </c>
      <c r="AP197" s="205" t="e">
        <f ca="1">+IF(AND(ISNUMBER(OFFSET('Sanitation Data'!$G$5,0,10*ROW('Sanitation Data'!G191))),'Data Summary'!DE197="Yes"),100-OFFSET('Sanitation Data'!$G$5,0,10*ROW('Sanitation Data'!G191)),NA())</f>
        <v>#N/A</v>
      </c>
      <c r="AQ197" s="205" t="e">
        <f ca="1">+IF(AND(ISNUMBER(OFFSET('Sanitation Data'!$G$7,0,10*ROW('Sanitation Data'!G191))),'Data Summary'!DF197="Yes"),OFFSET('Sanitation Data'!$G$7,0,10*ROW('Sanitation Data'!G191)),NA())</f>
        <v>#N/A</v>
      </c>
      <c r="AR197" s="205" t="e">
        <f ca="1">+IF(AND(ISNUMBER(OFFSET('Sanitation Data'!$G$11,0,10*ROW('Sanitation Data'!G191))),'Data Summary'!DG197="Yes"),OFFSET('Sanitation Data'!$G$11,0,10*ROW('Sanitation Data'!G191)),NA())</f>
        <v>#N/A</v>
      </c>
      <c r="AS197" s="205" t="e">
        <f ca="1">+IF(AND(ISNUMBER(OFFSET('Sanitation Data'!$G$12,0,10*ROW('Sanitation Data'!G191))),'Data Summary'!DH197="Yes"),OFFSET('Sanitation Data'!$G$12,0,10*ROW('Sanitation Data'!G191)),NA())</f>
        <v>#N/A</v>
      </c>
      <c r="AT197" s="205" t="e">
        <f ca="1">+IF(AND(ISNUMBER(OFFSET('Sanitation Data'!$G$13,0,10*ROW('Sanitation Data'!G191))),'Data Summary'!DI197="Yes"),OFFSET('Sanitation Data'!$G$13,0,10*ROW('Sanitation Data'!G191)),NA())</f>
        <v>#N/A</v>
      </c>
      <c r="AU197" s="205" t="e">
        <f ca="1">+IF(AND(ISNUMBER(OFFSET('Sanitation Data'!$H$5,0,10*ROW('Sanitation Data'!H191))),'Data Summary'!DJ197="Yes"),100-OFFSET('Sanitation Data'!$H$5,0,10*ROW('Sanitation Data'!H191)),NA())</f>
        <v>#N/A</v>
      </c>
      <c r="AV197" s="205" t="e">
        <f ca="1">+IF(AND(ISNUMBER(OFFSET('Sanitation Data'!$H$7,0,10*ROW('Sanitation Data'!H191))),'Data Summary'!DK197="Yes"),OFFSET('Sanitation Data'!$H$7,0,10*ROW('Sanitation Data'!H191)),NA())</f>
        <v>#N/A</v>
      </c>
      <c r="AW197" s="205" t="e">
        <f ca="1">+IF(AND(ISNUMBER(OFFSET('Sanitation Data'!$H$11,0,10*ROW('Sanitation Data'!H191))),'Data Summary'!DL197="Yes"),OFFSET('Sanitation Data'!$H$11,0,10*ROW('Sanitation Data'!H191)),NA())</f>
        <v>#N/A</v>
      </c>
      <c r="AX197" s="205" t="e">
        <f ca="1">+IF(AND(ISNUMBER(OFFSET('Sanitation Data'!$H$12,0,10*ROW('Sanitation Data'!H191))),'Data Summary'!DM197="Yes"),OFFSET('Sanitation Data'!$H$12,0,10*ROW('Sanitation Data'!H191)),NA())</f>
        <v>#N/A</v>
      </c>
      <c r="AY197" s="205" t="e">
        <f ca="1">+IF(AND(ISNUMBER(OFFSET('Sanitation Data'!$H$13,0,10*ROW('Sanitation Data'!H191))),'Data Summary'!DN197="Yes"),OFFSET('Sanitation Data'!$H$13,0,10*ROW('Sanitation Data'!H191)),NA())</f>
        <v>#N/A</v>
      </c>
      <c r="AZ197" s="206" t="e">
        <f ca="1">+IF(AND(ISNUMBER(OFFSET('Hygiene Data'!$C$6,0,10*ROW('Hygiene Data'!C191))),'Data Summary'!DO197="Yes"),OFFSET('Hygiene Data'!$C$6,0,10*ROW('Hygiene Data'!C191)),NA())</f>
        <v>#N/A</v>
      </c>
      <c r="BA197" s="206" t="e">
        <f ca="1">+IF(AND(ISNUMBER(OFFSET('Hygiene Data'!$C$8,0,10*ROW('Hygiene Data'!C191))),'Data Summary'!DP197="Yes"),OFFSET('Hygiene Data'!$C$8,0,10*ROW('Hygiene Data'!C191)),NA())</f>
        <v>#N/A</v>
      </c>
      <c r="BB197" s="206" t="e">
        <f ca="1">+IF(AND(ISNUMBER(OFFSET('Hygiene Data'!$C$10,0,10*ROW('Hygiene Data'!C191))),'Data Summary'!DQ197="Yes"),OFFSET('Hygiene Data'!$C$10,0,10*ROW('Hygiene Data'!C191)),NA())</f>
        <v>#N/A</v>
      </c>
      <c r="BC197" s="206" t="e">
        <f ca="1">+IF(AND(ISNUMBER(OFFSET('Hygiene Data'!$D$6,0,10*ROW('Hygiene Data'!D191))),'Data Summary'!DR197="Yes"),OFFSET('Hygiene Data'!$D$6,0,10*ROW('Hygiene Data'!D191)),NA())</f>
        <v>#N/A</v>
      </c>
      <c r="BD197" s="206" t="e">
        <f ca="1">+IF(AND(ISNUMBER(OFFSET('Hygiene Data'!$D$8,0,10*ROW('Hygiene Data'!D191))),'Data Summary'!DS197="Yes"),OFFSET('Hygiene Data'!$D$8,0,10*ROW('Hygiene Data'!D191)),NA())</f>
        <v>#N/A</v>
      </c>
      <c r="BE197" s="206" t="e">
        <f ca="1">+IF(AND(ISNUMBER(OFFSET('Hygiene Data'!$D$10,0,10*ROW('Hygiene Data'!D191))),'Data Summary'!DT197="Yes"),OFFSET('Hygiene Data'!$D$10,0,10*ROW('Hygiene Data'!D191)),NA())</f>
        <v>#N/A</v>
      </c>
      <c r="BF197" s="206" t="e">
        <f ca="1">+IF(AND(ISNUMBER(OFFSET('Hygiene Data'!$E$6,0,10*ROW('Hygiene Data'!E191))),'Data Summary'!DU197="Yes"),OFFSET('Hygiene Data'!$E$6,0,10*ROW('Hygiene Data'!E191)),NA())</f>
        <v>#N/A</v>
      </c>
      <c r="BG197" s="206" t="e">
        <f ca="1">+IF(AND(ISNUMBER(OFFSET('Hygiene Data'!$E$8,0,10*ROW('Hygiene Data'!E191))),'Data Summary'!DV197="Yes"),OFFSET('Hygiene Data'!$E$8,0,10*ROW('Hygiene Data'!E191)),NA())</f>
        <v>#N/A</v>
      </c>
      <c r="BH197" s="206" t="e">
        <f ca="1">+IF(AND(ISNUMBER(OFFSET('Hygiene Data'!$E$10,0,10*ROW('Hygiene Data'!E191))),'Data Summary'!DW197="Yes"),OFFSET('Hygiene Data'!$E$10,0,10*ROW('Hygiene Data'!E191)),NA())</f>
        <v>#N/A</v>
      </c>
      <c r="BI197" s="206" t="e">
        <f ca="1">+IF(AND(ISNUMBER(OFFSET('Hygiene Data'!$F$6,0,10*ROW('Hygiene Data'!F191))),'Data Summary'!DX197="Yes"),OFFSET('Hygiene Data'!$F$6,0,10*ROW('Hygiene Data'!F191)),NA())</f>
        <v>#N/A</v>
      </c>
      <c r="BJ197" s="206" t="e">
        <f ca="1">+IF(AND(ISNUMBER(OFFSET('Hygiene Data'!$F$8,0,10*ROW('Hygiene Data'!F191))),'Data Summary'!DY197="Yes"),OFFSET('Hygiene Data'!$F$8,0,10*ROW('Hygiene Data'!F191)),NA())</f>
        <v>#N/A</v>
      </c>
      <c r="BK197" s="206" t="e">
        <f ca="1">+IF(AND(ISNUMBER(OFFSET('Hygiene Data'!$F$10,0,10*ROW('Hygiene Data'!F191))),'Data Summary'!DZ197="Yes"),OFFSET('Hygiene Data'!$F$10,0,10*ROW('Hygiene Data'!F191)),NA())</f>
        <v>#N/A</v>
      </c>
      <c r="BL197" s="206" t="e">
        <f ca="1">+IF(AND(ISNUMBER(OFFSET('Hygiene Data'!$G$6,0,10*ROW('Hygiene Data'!G191))),'Data Summary'!EA197="Yes"),OFFSET('Hygiene Data'!$G$6,0,10*ROW('Hygiene Data'!G191)),NA())</f>
        <v>#N/A</v>
      </c>
      <c r="BM197" s="206" t="e">
        <f ca="1">+IF(AND(ISNUMBER(OFFSET('Hygiene Data'!$G$8,0,10*ROW('Hygiene Data'!G191))),'Data Summary'!EB197="Yes"),OFFSET('Hygiene Data'!$G$8,0,10*ROW('Hygiene Data'!G191)),NA())</f>
        <v>#N/A</v>
      </c>
      <c r="BN197" s="206" t="e">
        <f ca="1">+IF(AND(ISNUMBER(OFFSET('Hygiene Data'!$G$10,0,10*ROW('Hygiene Data'!G191))),'Data Summary'!EC197="Yes"),OFFSET('Hygiene Data'!$G$10,0,10*ROW('Hygiene Data'!G191)),NA())</f>
        <v>#N/A</v>
      </c>
      <c r="BO197" s="206" t="e">
        <f ca="1">+IF(AND(ISNUMBER(OFFSET('Hygiene Data'!$H$6,0,10*ROW('Hygiene Data'!H191))),'Data Summary'!ED197="Yes"),OFFSET('Hygiene Data'!$H$6,0,10*ROW('Hygiene Data'!H191)),NA())</f>
        <v>#N/A</v>
      </c>
      <c r="BP197" s="206" t="e">
        <f ca="1">+IF(AND(ISNUMBER(OFFSET('Hygiene Data'!$H$8,0,10*ROW('Hygiene Data'!H191))),'Data Summary'!EE197="Yes"),OFFSET('Hygiene Data'!$H$8,0,10*ROW('Hygiene Data'!H191)),NA())</f>
        <v>#N/A</v>
      </c>
      <c r="BQ197" s="206" t="e">
        <f ca="1">+IF(AND(ISNUMBER(OFFSET('Hygiene Data'!$H$10,0,10*ROW('Hygiene Data'!H191))),'Data Summary'!EF197="Yes"),OFFSET('Hygiene Data'!$H$10,0,10*ROW('Hygiene Data'!H191)),NA())</f>
        <v>#N/A</v>
      </c>
    </row>
    <row r="198" spans="1:69" x14ac:dyDescent="0.25">
      <c r="A198" s="59" t="e">
        <f ca="1">+IF(OFFSET('Water Data'!$B$1,0,10*ROW('Water Data'!B192))="",NA(),OFFSET('Water Data'!$B$1,0,10*ROW('Water Data'!B192)))</f>
        <v>#N/A</v>
      </c>
      <c r="B198" s="59" t="e">
        <f ca="1">+IF(OFFSET('Water Data'!$A$3,0,10*ROW('Water Data'!A195))="",NA(),OFFSET('Water Data'!$A$3,0,10*ROW('Water Data'!A195)))</f>
        <v>#N/A</v>
      </c>
      <c r="C198" s="59" t="e">
        <f ca="1">+IF(OFFSET('Water Data'!$C$3,0,10*ROW('Water Data'!C195))="",NA(),OFFSET('Water Data'!$C$3,0,10*ROW('Water Data'!C195)))</f>
        <v>#N/A</v>
      </c>
      <c r="D198" s="433" t="e">
        <f ca="1">+IF(AND(ISNUMBER(OFFSET('Water Data'!$C$5,0,10*ROW('Water Data'!C192))),'Data Summary'!BS198="Yes"),100-OFFSET('Water Data'!$C$5,0,10*ROW('Water Data'!C192)),NA())</f>
        <v>#N/A</v>
      </c>
      <c r="E198" s="433" t="e">
        <f ca="1">+IF(AND(ISNUMBER(OFFSET('Water Data'!$C$7,0,10*ROW('Water Data'!C192))),'Data Summary'!BT198="Yes"),OFFSET('Water Data'!$C$7,0,10*ROW('Water Data'!C192)),NA())</f>
        <v>#N/A</v>
      </c>
      <c r="F198" s="433" t="e">
        <f ca="1">+IF(AND(ISNUMBER(OFFSET('Water Data'!$C$10,0,10*ROW('Water Data'!C192))),'Data Summary'!BU198="Yes"),OFFSET('Water Data'!$C$10,0,10*ROW('Water Data'!C192)),NA())</f>
        <v>#N/A</v>
      </c>
      <c r="G198" s="433" t="e">
        <f ca="1">+IF(AND(ISNUMBER(OFFSET('Water Data'!$D$5,0,10*ROW('Water Data'!D192))),'Data Summary'!BV198="Yes"),100-OFFSET('Water Data'!$D$5,0,10*ROW('Water Data'!D192)),NA())</f>
        <v>#N/A</v>
      </c>
      <c r="H198" s="433" t="e">
        <f ca="1">+IF(AND(ISNUMBER(OFFSET('Water Data'!$D$7,0,10*ROW('Water Data'!D192))),'Data Summary'!BW198="Yes"),OFFSET('Water Data'!$D$7,0,10*ROW('Water Data'!D192)),NA())</f>
        <v>#N/A</v>
      </c>
      <c r="I198" s="433" t="e">
        <f ca="1">+IF(AND(ISNUMBER(OFFSET('Water Data'!$D$10,0,10*ROW('Water Data'!D192))),'Data Summary'!BX198="Yes"),OFFSET('Water Data'!$D$10,0,10*ROW('Water Data'!D192)),NA())</f>
        <v>#N/A</v>
      </c>
      <c r="J198" s="433" t="e">
        <f ca="1">+IF(AND(ISNUMBER(OFFSET('Water Data'!$E$5,0,10*ROW('Water Data'!E192))),'Data Summary'!BY198="Yes"),100-OFFSET('Water Data'!$E$5,0,10*ROW('Water Data'!E192)),NA())</f>
        <v>#N/A</v>
      </c>
      <c r="K198" s="433" t="e">
        <f ca="1">+IF(AND(ISNUMBER(OFFSET('Water Data'!$E$7,0,10*ROW('Water Data'!E192))),'Data Summary'!BZ198="Yes"),OFFSET('Water Data'!$E$7,0,10*ROW('Water Data'!E192)),NA())</f>
        <v>#N/A</v>
      </c>
      <c r="L198" s="433" t="e">
        <f ca="1">+IF(AND(ISNUMBER(OFFSET('Water Data'!$E$10,0,10*ROW('Water Data'!E192))),'Data Summary'!CA198="Yes"),OFFSET('Water Data'!$E$10,0,10*ROW('Water Data'!E192)),NA())</f>
        <v>#N/A</v>
      </c>
      <c r="M198" s="433" t="e">
        <f ca="1">+IF(AND(ISNUMBER(OFFSET('Water Data'!$F$5,0,10*ROW('Water Data'!F192))),'Data Summary'!CB198="Yes"),100-OFFSET('Water Data'!$F$5,0,10*ROW('Water Data'!F192)),NA())</f>
        <v>#N/A</v>
      </c>
      <c r="N198" s="433" t="e">
        <f ca="1">+IF(AND(ISNUMBER(OFFSET('Water Data'!$F$7,0,10*ROW('Water Data'!F192))),'Data Summary'!CC198="Yes"),OFFSET('Water Data'!$F$7,0,10*ROW('Water Data'!F192)),NA())</f>
        <v>#N/A</v>
      </c>
      <c r="O198" s="433" t="e">
        <f ca="1">+IF(AND(ISNUMBER(OFFSET('Water Data'!$F$10,0,10*ROW('Water Data'!F192))),'Data Summary'!CD198="Yes"),OFFSET('Water Data'!$F$10,0,10*ROW('Water Data'!F192)),NA())</f>
        <v>#N/A</v>
      </c>
      <c r="P198" s="433" t="e">
        <f ca="1">+IF(AND(ISNUMBER(OFFSET('Water Data'!$G$5,0,10*ROW('Water Data'!G192))),'Data Summary'!CE198="Yes"),100-OFFSET('Water Data'!$G$5,0,10*ROW('Water Data'!G192)),NA())</f>
        <v>#N/A</v>
      </c>
      <c r="Q198" s="433" t="e">
        <f ca="1">+IF(AND(ISNUMBER(OFFSET('Water Data'!$G$7,0,10*ROW('Water Data'!G192))),'Data Summary'!CF198="Yes"),OFFSET('Water Data'!$G$7,0,10*ROW('Water Data'!G192)),NA())</f>
        <v>#N/A</v>
      </c>
      <c r="R198" s="433" t="e">
        <f ca="1">+IF(AND(ISNUMBER(OFFSET('Water Data'!$G$10,0,10*ROW('Water Data'!G192))),'Data Summary'!CG198="Yes"),OFFSET('Water Data'!$G$10,0,10*ROW('Water Data'!G192)),NA())</f>
        <v>#N/A</v>
      </c>
      <c r="S198" s="433" t="e">
        <f ca="1">+IF(AND(ISNUMBER(OFFSET('Water Data'!$H$5,0,10*ROW('Water Data'!H192))),'Data Summary'!CH198="Yes"),100-OFFSET('Water Data'!$H$5,0,10*ROW('Water Data'!H192)),NA())</f>
        <v>#N/A</v>
      </c>
      <c r="T198" s="433" t="e">
        <f ca="1">+IF(AND(ISNUMBER(OFFSET('Water Data'!$H$7,0,10*ROW('Water Data'!H192))),'Data Summary'!CI198="Yes"),OFFSET('Water Data'!$H$7,0,10*ROW('Water Data'!H192)),NA())</f>
        <v>#N/A</v>
      </c>
      <c r="U198" s="433" t="e">
        <f ca="1">+IF(AND(ISNUMBER(OFFSET('Water Data'!$H$10,0,10*ROW('Water Data'!H192))),'Data Summary'!CJ198="Yes"),OFFSET('Water Data'!$H$10,0,10*ROW('Water Data'!H192)),NA())</f>
        <v>#N/A</v>
      </c>
      <c r="V198" s="205" t="e">
        <f ca="1">+IF(AND(ISNUMBER(OFFSET('Sanitation Data'!$C$5,0,10*ROW('Sanitation Data'!C192))),'Data Summary'!CK198="Yes"),100-OFFSET('Sanitation Data'!$C$5,0,10*ROW('Sanitation Data'!C192)),NA())</f>
        <v>#N/A</v>
      </c>
      <c r="W198" s="205" t="e">
        <f ca="1">+IF(AND(ISNUMBER(OFFSET('Sanitation Data'!$C$7,0,10*ROW('Sanitation Data'!C192))),'Data Summary'!CL198="Yes"),OFFSET('Sanitation Data'!$C$7,0,10*ROW('Sanitation Data'!C192)),NA())</f>
        <v>#N/A</v>
      </c>
      <c r="X198" s="205" t="e">
        <f ca="1">+IF(AND(ISNUMBER(OFFSET('Sanitation Data'!$C$11,0,10*ROW('Sanitation Data'!C192))),'Data Summary'!CM198="Yes"),OFFSET('Sanitation Data'!$C$11,0,10*ROW('Sanitation Data'!C192)),NA())</f>
        <v>#N/A</v>
      </c>
      <c r="Y198" s="205" t="e">
        <f ca="1">+IF(AND(ISNUMBER(OFFSET('Sanitation Data'!$C$12,0,10*ROW('Sanitation Data'!C192))),'Data Summary'!CN198="Yes"),OFFSET('Sanitation Data'!$C$12,0,10*ROW('Sanitation Data'!C192)),NA())</f>
        <v>#N/A</v>
      </c>
      <c r="Z198" s="205" t="e">
        <f ca="1">+IF(AND(ISNUMBER(OFFSET('Sanitation Data'!$C$13,0,10*ROW('Sanitation Data'!C192))),'Data Summary'!CO198="Yes"),OFFSET('Sanitation Data'!$C$13,0,10*ROW('Sanitation Data'!C192)),NA())</f>
        <v>#N/A</v>
      </c>
      <c r="AA198" s="205" t="e">
        <f ca="1">+IF(AND(ISNUMBER(OFFSET('Sanitation Data'!$D$5,0,10*ROW('Sanitation Data'!D192))),'Data Summary'!CP198="Yes"),100-OFFSET('Sanitation Data'!$D$5,0,10*ROW('Sanitation Data'!D192)),NA())</f>
        <v>#N/A</v>
      </c>
      <c r="AB198" s="205" t="e">
        <f ca="1">+IF(AND(ISNUMBER(OFFSET('Sanitation Data'!$D$7,0,10*ROW('Sanitation Data'!D192))),'Data Summary'!CQ198="Yes"),OFFSET('Sanitation Data'!$D$7,0,10*ROW('Sanitation Data'!D192)),NA())</f>
        <v>#N/A</v>
      </c>
      <c r="AC198" s="205" t="e">
        <f ca="1">+IF(AND(ISNUMBER(OFFSET('Sanitation Data'!$D$11,0,10*ROW('Sanitation Data'!D192))),'Data Summary'!CR198="Yes"),OFFSET('Sanitation Data'!$D$11,0,10*ROW('Sanitation Data'!D192)),NA())</f>
        <v>#N/A</v>
      </c>
      <c r="AD198" s="205" t="e">
        <f ca="1">+IF(AND(ISNUMBER(OFFSET('Sanitation Data'!$D$12,0,10*ROW('Sanitation Data'!D192))),'Data Summary'!CS198="Yes"),OFFSET('Sanitation Data'!$D$12,0,10*ROW('Sanitation Data'!D192)),NA())</f>
        <v>#N/A</v>
      </c>
      <c r="AE198" s="205" t="e">
        <f ca="1">+IF(AND(ISNUMBER(OFFSET('Sanitation Data'!$D$13,0,10*ROW('Sanitation Data'!D192))),'Data Summary'!CT198="Yes"),OFFSET('Sanitation Data'!$D$13,0,10*ROW('Sanitation Data'!D192)),NA())</f>
        <v>#N/A</v>
      </c>
      <c r="AF198" s="205" t="e">
        <f ca="1">+IF(AND(ISNUMBER(OFFSET('Sanitation Data'!$E$5,0,10*ROW('Sanitation Data'!E192))),'Data Summary'!CU198="Yes"),100-OFFSET('Sanitation Data'!$E$5,0,10*ROW('Sanitation Data'!E192)),NA())</f>
        <v>#N/A</v>
      </c>
      <c r="AG198" s="205" t="e">
        <f ca="1">+IF(AND(ISNUMBER(OFFSET('Sanitation Data'!$E$7,0,10*ROW('Sanitation Data'!E192))),'Data Summary'!CV198="Yes"),OFFSET('Sanitation Data'!$E$7,0,10*ROW('Sanitation Data'!E192)),NA())</f>
        <v>#N/A</v>
      </c>
      <c r="AH198" s="205" t="e">
        <f ca="1">+IF(AND(ISNUMBER(OFFSET('Sanitation Data'!$E$11,0,10*ROW('Sanitation Data'!E192))),'Data Summary'!CW198="Yes"),OFFSET('Sanitation Data'!$E$11,0,10*ROW('Sanitation Data'!E192)),NA())</f>
        <v>#N/A</v>
      </c>
      <c r="AI198" s="205" t="e">
        <f ca="1">+IF(AND(ISNUMBER(OFFSET('Sanitation Data'!$E$12,0,10*ROW('Sanitation Data'!E192))),'Data Summary'!CX198="Yes"),OFFSET('Sanitation Data'!$E$12,0,10*ROW('Sanitation Data'!E192)),NA())</f>
        <v>#N/A</v>
      </c>
      <c r="AJ198" s="205" t="e">
        <f ca="1">+IF(AND(ISNUMBER(OFFSET('Sanitation Data'!$E$13,0,10*ROW('Sanitation Data'!E192))),'Data Summary'!CY198="Yes"),OFFSET('Sanitation Data'!$E$13,0,10*ROW('Sanitation Data'!E192)),NA())</f>
        <v>#N/A</v>
      </c>
      <c r="AK198" s="205" t="e">
        <f ca="1">+IF(AND(ISNUMBER(OFFSET('Sanitation Data'!$F$5,0,10*ROW('Sanitation Data'!F192))),'Data Summary'!CZ198="Yes"),100-OFFSET('Sanitation Data'!$F$5,0,10*ROW('Sanitation Data'!F192)),NA())</f>
        <v>#N/A</v>
      </c>
      <c r="AL198" s="205" t="e">
        <f ca="1">+IF(AND(ISNUMBER(OFFSET('Sanitation Data'!$F$7,0,10*ROW('Sanitation Data'!F192))),'Data Summary'!DA198="Yes"),OFFSET('Sanitation Data'!$F$7,0,10*ROW('Sanitation Data'!F192)),NA())</f>
        <v>#N/A</v>
      </c>
      <c r="AM198" s="205" t="e">
        <f ca="1">+IF(AND(ISNUMBER(OFFSET('Sanitation Data'!$F$11,0,10*ROW('Sanitation Data'!F192))),'Data Summary'!DB198="Yes"),OFFSET('Sanitation Data'!$F$11,0,10*ROW('Sanitation Data'!F192)),NA())</f>
        <v>#N/A</v>
      </c>
      <c r="AN198" s="205" t="e">
        <f ca="1">+IF(AND(ISNUMBER(OFFSET('Sanitation Data'!$F$12,0,10*ROW('Sanitation Data'!F192))),'Data Summary'!DC198="Yes"),OFFSET('Sanitation Data'!$F$12,0,10*ROW('Sanitation Data'!F192)),NA())</f>
        <v>#N/A</v>
      </c>
      <c r="AO198" s="205" t="e">
        <f ca="1">+IF(AND(ISNUMBER(OFFSET('Sanitation Data'!$F$13,0,10*ROW('Sanitation Data'!F192))),'Data Summary'!DD198="Yes"),OFFSET('Sanitation Data'!$F$13,0,10*ROW('Sanitation Data'!F192)),NA())</f>
        <v>#N/A</v>
      </c>
      <c r="AP198" s="205" t="e">
        <f ca="1">+IF(AND(ISNUMBER(OFFSET('Sanitation Data'!$G$5,0,10*ROW('Sanitation Data'!G192))),'Data Summary'!DE198="Yes"),100-OFFSET('Sanitation Data'!$G$5,0,10*ROW('Sanitation Data'!G192)),NA())</f>
        <v>#N/A</v>
      </c>
      <c r="AQ198" s="205" t="e">
        <f ca="1">+IF(AND(ISNUMBER(OFFSET('Sanitation Data'!$G$7,0,10*ROW('Sanitation Data'!G192))),'Data Summary'!DF198="Yes"),OFFSET('Sanitation Data'!$G$7,0,10*ROW('Sanitation Data'!G192)),NA())</f>
        <v>#N/A</v>
      </c>
      <c r="AR198" s="205" t="e">
        <f ca="1">+IF(AND(ISNUMBER(OFFSET('Sanitation Data'!$G$11,0,10*ROW('Sanitation Data'!G192))),'Data Summary'!DG198="Yes"),OFFSET('Sanitation Data'!$G$11,0,10*ROW('Sanitation Data'!G192)),NA())</f>
        <v>#N/A</v>
      </c>
      <c r="AS198" s="205" t="e">
        <f ca="1">+IF(AND(ISNUMBER(OFFSET('Sanitation Data'!$G$12,0,10*ROW('Sanitation Data'!G192))),'Data Summary'!DH198="Yes"),OFFSET('Sanitation Data'!$G$12,0,10*ROW('Sanitation Data'!G192)),NA())</f>
        <v>#N/A</v>
      </c>
      <c r="AT198" s="205" t="e">
        <f ca="1">+IF(AND(ISNUMBER(OFFSET('Sanitation Data'!$G$13,0,10*ROW('Sanitation Data'!G192))),'Data Summary'!DI198="Yes"),OFFSET('Sanitation Data'!$G$13,0,10*ROW('Sanitation Data'!G192)),NA())</f>
        <v>#N/A</v>
      </c>
      <c r="AU198" s="205" t="e">
        <f ca="1">+IF(AND(ISNUMBER(OFFSET('Sanitation Data'!$H$5,0,10*ROW('Sanitation Data'!H192))),'Data Summary'!DJ198="Yes"),100-OFFSET('Sanitation Data'!$H$5,0,10*ROW('Sanitation Data'!H192)),NA())</f>
        <v>#N/A</v>
      </c>
      <c r="AV198" s="205" t="e">
        <f ca="1">+IF(AND(ISNUMBER(OFFSET('Sanitation Data'!$H$7,0,10*ROW('Sanitation Data'!H192))),'Data Summary'!DK198="Yes"),OFFSET('Sanitation Data'!$H$7,0,10*ROW('Sanitation Data'!H192)),NA())</f>
        <v>#N/A</v>
      </c>
      <c r="AW198" s="205" t="e">
        <f ca="1">+IF(AND(ISNUMBER(OFFSET('Sanitation Data'!$H$11,0,10*ROW('Sanitation Data'!H192))),'Data Summary'!DL198="Yes"),OFFSET('Sanitation Data'!$H$11,0,10*ROW('Sanitation Data'!H192)),NA())</f>
        <v>#N/A</v>
      </c>
      <c r="AX198" s="205" t="e">
        <f ca="1">+IF(AND(ISNUMBER(OFFSET('Sanitation Data'!$H$12,0,10*ROW('Sanitation Data'!H192))),'Data Summary'!DM198="Yes"),OFFSET('Sanitation Data'!$H$12,0,10*ROW('Sanitation Data'!H192)),NA())</f>
        <v>#N/A</v>
      </c>
      <c r="AY198" s="205" t="e">
        <f ca="1">+IF(AND(ISNUMBER(OFFSET('Sanitation Data'!$H$13,0,10*ROW('Sanitation Data'!H192))),'Data Summary'!DN198="Yes"),OFFSET('Sanitation Data'!$H$13,0,10*ROW('Sanitation Data'!H192)),NA())</f>
        <v>#N/A</v>
      </c>
      <c r="AZ198" s="206" t="e">
        <f ca="1">+IF(AND(ISNUMBER(OFFSET('Hygiene Data'!$C$6,0,10*ROW('Hygiene Data'!C192))),'Data Summary'!DO198="Yes"),OFFSET('Hygiene Data'!$C$6,0,10*ROW('Hygiene Data'!C192)),NA())</f>
        <v>#N/A</v>
      </c>
      <c r="BA198" s="206" t="e">
        <f ca="1">+IF(AND(ISNUMBER(OFFSET('Hygiene Data'!$C$8,0,10*ROW('Hygiene Data'!C192))),'Data Summary'!DP198="Yes"),OFFSET('Hygiene Data'!$C$8,0,10*ROW('Hygiene Data'!C192)),NA())</f>
        <v>#N/A</v>
      </c>
      <c r="BB198" s="206" t="e">
        <f ca="1">+IF(AND(ISNUMBER(OFFSET('Hygiene Data'!$C$10,0,10*ROW('Hygiene Data'!C192))),'Data Summary'!DQ198="Yes"),OFFSET('Hygiene Data'!$C$10,0,10*ROW('Hygiene Data'!C192)),NA())</f>
        <v>#N/A</v>
      </c>
      <c r="BC198" s="206" t="e">
        <f ca="1">+IF(AND(ISNUMBER(OFFSET('Hygiene Data'!$D$6,0,10*ROW('Hygiene Data'!D192))),'Data Summary'!DR198="Yes"),OFFSET('Hygiene Data'!$D$6,0,10*ROW('Hygiene Data'!D192)),NA())</f>
        <v>#N/A</v>
      </c>
      <c r="BD198" s="206" t="e">
        <f ca="1">+IF(AND(ISNUMBER(OFFSET('Hygiene Data'!$D$8,0,10*ROW('Hygiene Data'!D192))),'Data Summary'!DS198="Yes"),OFFSET('Hygiene Data'!$D$8,0,10*ROW('Hygiene Data'!D192)),NA())</f>
        <v>#N/A</v>
      </c>
      <c r="BE198" s="206" t="e">
        <f ca="1">+IF(AND(ISNUMBER(OFFSET('Hygiene Data'!$D$10,0,10*ROW('Hygiene Data'!D192))),'Data Summary'!DT198="Yes"),OFFSET('Hygiene Data'!$D$10,0,10*ROW('Hygiene Data'!D192)),NA())</f>
        <v>#N/A</v>
      </c>
      <c r="BF198" s="206" t="e">
        <f ca="1">+IF(AND(ISNUMBER(OFFSET('Hygiene Data'!$E$6,0,10*ROW('Hygiene Data'!E192))),'Data Summary'!DU198="Yes"),OFFSET('Hygiene Data'!$E$6,0,10*ROW('Hygiene Data'!E192)),NA())</f>
        <v>#N/A</v>
      </c>
      <c r="BG198" s="206" t="e">
        <f ca="1">+IF(AND(ISNUMBER(OFFSET('Hygiene Data'!$E$8,0,10*ROW('Hygiene Data'!E192))),'Data Summary'!DV198="Yes"),OFFSET('Hygiene Data'!$E$8,0,10*ROW('Hygiene Data'!E192)),NA())</f>
        <v>#N/A</v>
      </c>
      <c r="BH198" s="206" t="e">
        <f ca="1">+IF(AND(ISNUMBER(OFFSET('Hygiene Data'!$E$10,0,10*ROW('Hygiene Data'!E192))),'Data Summary'!DW198="Yes"),OFFSET('Hygiene Data'!$E$10,0,10*ROW('Hygiene Data'!E192)),NA())</f>
        <v>#N/A</v>
      </c>
      <c r="BI198" s="206" t="e">
        <f ca="1">+IF(AND(ISNUMBER(OFFSET('Hygiene Data'!$F$6,0,10*ROW('Hygiene Data'!F192))),'Data Summary'!DX198="Yes"),OFFSET('Hygiene Data'!$F$6,0,10*ROW('Hygiene Data'!F192)),NA())</f>
        <v>#N/A</v>
      </c>
      <c r="BJ198" s="206" t="e">
        <f ca="1">+IF(AND(ISNUMBER(OFFSET('Hygiene Data'!$F$8,0,10*ROW('Hygiene Data'!F192))),'Data Summary'!DY198="Yes"),OFFSET('Hygiene Data'!$F$8,0,10*ROW('Hygiene Data'!F192)),NA())</f>
        <v>#N/A</v>
      </c>
      <c r="BK198" s="206" t="e">
        <f ca="1">+IF(AND(ISNUMBER(OFFSET('Hygiene Data'!$F$10,0,10*ROW('Hygiene Data'!F192))),'Data Summary'!DZ198="Yes"),OFFSET('Hygiene Data'!$F$10,0,10*ROW('Hygiene Data'!F192)),NA())</f>
        <v>#N/A</v>
      </c>
      <c r="BL198" s="206" t="e">
        <f ca="1">+IF(AND(ISNUMBER(OFFSET('Hygiene Data'!$G$6,0,10*ROW('Hygiene Data'!G192))),'Data Summary'!EA198="Yes"),OFFSET('Hygiene Data'!$G$6,0,10*ROW('Hygiene Data'!G192)),NA())</f>
        <v>#N/A</v>
      </c>
      <c r="BM198" s="206" t="e">
        <f ca="1">+IF(AND(ISNUMBER(OFFSET('Hygiene Data'!$G$8,0,10*ROW('Hygiene Data'!G192))),'Data Summary'!EB198="Yes"),OFFSET('Hygiene Data'!$G$8,0,10*ROW('Hygiene Data'!G192)),NA())</f>
        <v>#N/A</v>
      </c>
      <c r="BN198" s="206" t="e">
        <f ca="1">+IF(AND(ISNUMBER(OFFSET('Hygiene Data'!$G$10,0,10*ROW('Hygiene Data'!G192))),'Data Summary'!EC198="Yes"),OFFSET('Hygiene Data'!$G$10,0,10*ROW('Hygiene Data'!G192)),NA())</f>
        <v>#N/A</v>
      </c>
      <c r="BO198" s="206" t="e">
        <f ca="1">+IF(AND(ISNUMBER(OFFSET('Hygiene Data'!$H$6,0,10*ROW('Hygiene Data'!H192))),'Data Summary'!ED198="Yes"),OFFSET('Hygiene Data'!$H$6,0,10*ROW('Hygiene Data'!H192)),NA())</f>
        <v>#N/A</v>
      </c>
      <c r="BP198" s="206" t="e">
        <f ca="1">+IF(AND(ISNUMBER(OFFSET('Hygiene Data'!$H$8,0,10*ROW('Hygiene Data'!H192))),'Data Summary'!EE198="Yes"),OFFSET('Hygiene Data'!$H$8,0,10*ROW('Hygiene Data'!H192)),NA())</f>
        <v>#N/A</v>
      </c>
      <c r="BQ198" s="206" t="e">
        <f ca="1">+IF(AND(ISNUMBER(OFFSET('Hygiene Data'!$H$10,0,10*ROW('Hygiene Data'!H192))),'Data Summary'!EF198="Yes"),OFFSET('Hygiene Data'!$H$10,0,10*ROW('Hygiene Data'!H192)),NA())</f>
        <v>#N/A</v>
      </c>
    </row>
    <row r="199" spans="1:69" x14ac:dyDescent="0.25">
      <c r="A199" s="59" t="e">
        <f ca="1">+IF(OFFSET('Water Data'!$B$1,0,10*ROW('Water Data'!B193))="",NA(),OFFSET('Water Data'!$B$1,0,10*ROW('Water Data'!B193)))</f>
        <v>#N/A</v>
      </c>
      <c r="B199" s="59" t="e">
        <f ca="1">+IF(OFFSET('Water Data'!$A$3,0,10*ROW('Water Data'!A196))="",NA(),OFFSET('Water Data'!$A$3,0,10*ROW('Water Data'!A196)))</f>
        <v>#N/A</v>
      </c>
      <c r="C199" s="59" t="e">
        <f ca="1">+IF(OFFSET('Water Data'!$C$3,0,10*ROW('Water Data'!C196))="",NA(),OFFSET('Water Data'!$C$3,0,10*ROW('Water Data'!C196)))</f>
        <v>#N/A</v>
      </c>
      <c r="D199" s="433" t="e">
        <f ca="1">+IF(AND(ISNUMBER(OFFSET('Water Data'!$C$5,0,10*ROW('Water Data'!C193))),'Data Summary'!BS199="Yes"),100-OFFSET('Water Data'!$C$5,0,10*ROW('Water Data'!C193)),NA())</f>
        <v>#N/A</v>
      </c>
      <c r="E199" s="433" t="e">
        <f ca="1">+IF(AND(ISNUMBER(OFFSET('Water Data'!$C$7,0,10*ROW('Water Data'!C193))),'Data Summary'!BT199="Yes"),OFFSET('Water Data'!$C$7,0,10*ROW('Water Data'!C193)),NA())</f>
        <v>#N/A</v>
      </c>
      <c r="F199" s="433" t="e">
        <f ca="1">+IF(AND(ISNUMBER(OFFSET('Water Data'!$C$10,0,10*ROW('Water Data'!C193))),'Data Summary'!BU199="Yes"),OFFSET('Water Data'!$C$10,0,10*ROW('Water Data'!C193)),NA())</f>
        <v>#N/A</v>
      </c>
      <c r="G199" s="433" t="e">
        <f ca="1">+IF(AND(ISNUMBER(OFFSET('Water Data'!$D$5,0,10*ROW('Water Data'!D193))),'Data Summary'!BV199="Yes"),100-OFFSET('Water Data'!$D$5,0,10*ROW('Water Data'!D193)),NA())</f>
        <v>#N/A</v>
      </c>
      <c r="H199" s="433" t="e">
        <f ca="1">+IF(AND(ISNUMBER(OFFSET('Water Data'!$D$7,0,10*ROW('Water Data'!D193))),'Data Summary'!BW199="Yes"),OFFSET('Water Data'!$D$7,0,10*ROW('Water Data'!D193)),NA())</f>
        <v>#N/A</v>
      </c>
      <c r="I199" s="433" t="e">
        <f ca="1">+IF(AND(ISNUMBER(OFFSET('Water Data'!$D$10,0,10*ROW('Water Data'!D193))),'Data Summary'!BX199="Yes"),OFFSET('Water Data'!$D$10,0,10*ROW('Water Data'!D193)),NA())</f>
        <v>#N/A</v>
      </c>
      <c r="J199" s="433" t="e">
        <f ca="1">+IF(AND(ISNUMBER(OFFSET('Water Data'!$E$5,0,10*ROW('Water Data'!E193))),'Data Summary'!BY199="Yes"),100-OFFSET('Water Data'!$E$5,0,10*ROW('Water Data'!E193)),NA())</f>
        <v>#N/A</v>
      </c>
      <c r="K199" s="433" t="e">
        <f ca="1">+IF(AND(ISNUMBER(OFFSET('Water Data'!$E$7,0,10*ROW('Water Data'!E193))),'Data Summary'!BZ199="Yes"),OFFSET('Water Data'!$E$7,0,10*ROW('Water Data'!E193)),NA())</f>
        <v>#N/A</v>
      </c>
      <c r="L199" s="433" t="e">
        <f ca="1">+IF(AND(ISNUMBER(OFFSET('Water Data'!$E$10,0,10*ROW('Water Data'!E193))),'Data Summary'!CA199="Yes"),OFFSET('Water Data'!$E$10,0,10*ROW('Water Data'!E193)),NA())</f>
        <v>#N/A</v>
      </c>
      <c r="M199" s="433" t="e">
        <f ca="1">+IF(AND(ISNUMBER(OFFSET('Water Data'!$F$5,0,10*ROW('Water Data'!F193))),'Data Summary'!CB199="Yes"),100-OFFSET('Water Data'!$F$5,0,10*ROW('Water Data'!F193)),NA())</f>
        <v>#N/A</v>
      </c>
      <c r="N199" s="433" t="e">
        <f ca="1">+IF(AND(ISNUMBER(OFFSET('Water Data'!$F$7,0,10*ROW('Water Data'!F193))),'Data Summary'!CC199="Yes"),OFFSET('Water Data'!$F$7,0,10*ROW('Water Data'!F193)),NA())</f>
        <v>#N/A</v>
      </c>
      <c r="O199" s="433" t="e">
        <f ca="1">+IF(AND(ISNUMBER(OFFSET('Water Data'!$F$10,0,10*ROW('Water Data'!F193))),'Data Summary'!CD199="Yes"),OFFSET('Water Data'!$F$10,0,10*ROW('Water Data'!F193)),NA())</f>
        <v>#N/A</v>
      </c>
      <c r="P199" s="433" t="e">
        <f ca="1">+IF(AND(ISNUMBER(OFFSET('Water Data'!$G$5,0,10*ROW('Water Data'!G193))),'Data Summary'!CE199="Yes"),100-OFFSET('Water Data'!$G$5,0,10*ROW('Water Data'!G193)),NA())</f>
        <v>#N/A</v>
      </c>
      <c r="Q199" s="433" t="e">
        <f ca="1">+IF(AND(ISNUMBER(OFFSET('Water Data'!$G$7,0,10*ROW('Water Data'!G193))),'Data Summary'!CF199="Yes"),OFFSET('Water Data'!$G$7,0,10*ROW('Water Data'!G193)),NA())</f>
        <v>#N/A</v>
      </c>
      <c r="R199" s="433" t="e">
        <f ca="1">+IF(AND(ISNUMBER(OFFSET('Water Data'!$G$10,0,10*ROW('Water Data'!G193))),'Data Summary'!CG199="Yes"),OFFSET('Water Data'!$G$10,0,10*ROW('Water Data'!G193)),NA())</f>
        <v>#N/A</v>
      </c>
      <c r="S199" s="433" t="e">
        <f ca="1">+IF(AND(ISNUMBER(OFFSET('Water Data'!$H$5,0,10*ROW('Water Data'!H193))),'Data Summary'!CH199="Yes"),100-OFFSET('Water Data'!$H$5,0,10*ROW('Water Data'!H193)),NA())</f>
        <v>#N/A</v>
      </c>
      <c r="T199" s="433" t="e">
        <f ca="1">+IF(AND(ISNUMBER(OFFSET('Water Data'!$H$7,0,10*ROW('Water Data'!H193))),'Data Summary'!CI199="Yes"),OFFSET('Water Data'!$H$7,0,10*ROW('Water Data'!H193)),NA())</f>
        <v>#N/A</v>
      </c>
      <c r="U199" s="433" t="e">
        <f ca="1">+IF(AND(ISNUMBER(OFFSET('Water Data'!$H$10,0,10*ROW('Water Data'!H193))),'Data Summary'!CJ199="Yes"),OFFSET('Water Data'!$H$10,0,10*ROW('Water Data'!H193)),NA())</f>
        <v>#N/A</v>
      </c>
      <c r="V199" s="205" t="e">
        <f ca="1">+IF(AND(ISNUMBER(OFFSET('Sanitation Data'!$C$5,0,10*ROW('Sanitation Data'!C193))),'Data Summary'!CK199="Yes"),100-OFFSET('Sanitation Data'!$C$5,0,10*ROW('Sanitation Data'!C193)),NA())</f>
        <v>#N/A</v>
      </c>
      <c r="W199" s="205" t="e">
        <f ca="1">+IF(AND(ISNUMBER(OFFSET('Sanitation Data'!$C$7,0,10*ROW('Sanitation Data'!C193))),'Data Summary'!CL199="Yes"),OFFSET('Sanitation Data'!$C$7,0,10*ROW('Sanitation Data'!C193)),NA())</f>
        <v>#N/A</v>
      </c>
      <c r="X199" s="205" t="e">
        <f ca="1">+IF(AND(ISNUMBER(OFFSET('Sanitation Data'!$C$11,0,10*ROW('Sanitation Data'!C193))),'Data Summary'!CM199="Yes"),OFFSET('Sanitation Data'!$C$11,0,10*ROW('Sanitation Data'!C193)),NA())</f>
        <v>#N/A</v>
      </c>
      <c r="Y199" s="205" t="e">
        <f ca="1">+IF(AND(ISNUMBER(OFFSET('Sanitation Data'!$C$12,0,10*ROW('Sanitation Data'!C193))),'Data Summary'!CN199="Yes"),OFFSET('Sanitation Data'!$C$12,0,10*ROW('Sanitation Data'!C193)),NA())</f>
        <v>#N/A</v>
      </c>
      <c r="Z199" s="205" t="e">
        <f ca="1">+IF(AND(ISNUMBER(OFFSET('Sanitation Data'!$C$13,0,10*ROW('Sanitation Data'!C193))),'Data Summary'!CO199="Yes"),OFFSET('Sanitation Data'!$C$13,0,10*ROW('Sanitation Data'!C193)),NA())</f>
        <v>#N/A</v>
      </c>
      <c r="AA199" s="205" t="e">
        <f ca="1">+IF(AND(ISNUMBER(OFFSET('Sanitation Data'!$D$5,0,10*ROW('Sanitation Data'!D193))),'Data Summary'!CP199="Yes"),100-OFFSET('Sanitation Data'!$D$5,0,10*ROW('Sanitation Data'!D193)),NA())</f>
        <v>#N/A</v>
      </c>
      <c r="AB199" s="205" t="e">
        <f ca="1">+IF(AND(ISNUMBER(OFFSET('Sanitation Data'!$D$7,0,10*ROW('Sanitation Data'!D193))),'Data Summary'!CQ199="Yes"),OFFSET('Sanitation Data'!$D$7,0,10*ROW('Sanitation Data'!D193)),NA())</f>
        <v>#N/A</v>
      </c>
      <c r="AC199" s="205" t="e">
        <f ca="1">+IF(AND(ISNUMBER(OFFSET('Sanitation Data'!$D$11,0,10*ROW('Sanitation Data'!D193))),'Data Summary'!CR199="Yes"),OFFSET('Sanitation Data'!$D$11,0,10*ROW('Sanitation Data'!D193)),NA())</f>
        <v>#N/A</v>
      </c>
      <c r="AD199" s="205" t="e">
        <f ca="1">+IF(AND(ISNUMBER(OFFSET('Sanitation Data'!$D$12,0,10*ROW('Sanitation Data'!D193))),'Data Summary'!CS199="Yes"),OFFSET('Sanitation Data'!$D$12,0,10*ROW('Sanitation Data'!D193)),NA())</f>
        <v>#N/A</v>
      </c>
      <c r="AE199" s="205" t="e">
        <f ca="1">+IF(AND(ISNUMBER(OFFSET('Sanitation Data'!$D$13,0,10*ROW('Sanitation Data'!D193))),'Data Summary'!CT199="Yes"),OFFSET('Sanitation Data'!$D$13,0,10*ROW('Sanitation Data'!D193)),NA())</f>
        <v>#N/A</v>
      </c>
      <c r="AF199" s="205" t="e">
        <f ca="1">+IF(AND(ISNUMBER(OFFSET('Sanitation Data'!$E$5,0,10*ROW('Sanitation Data'!E193))),'Data Summary'!CU199="Yes"),100-OFFSET('Sanitation Data'!$E$5,0,10*ROW('Sanitation Data'!E193)),NA())</f>
        <v>#N/A</v>
      </c>
      <c r="AG199" s="205" t="e">
        <f ca="1">+IF(AND(ISNUMBER(OFFSET('Sanitation Data'!$E$7,0,10*ROW('Sanitation Data'!E193))),'Data Summary'!CV199="Yes"),OFFSET('Sanitation Data'!$E$7,0,10*ROW('Sanitation Data'!E193)),NA())</f>
        <v>#N/A</v>
      </c>
      <c r="AH199" s="205" t="e">
        <f ca="1">+IF(AND(ISNUMBER(OFFSET('Sanitation Data'!$E$11,0,10*ROW('Sanitation Data'!E193))),'Data Summary'!CW199="Yes"),OFFSET('Sanitation Data'!$E$11,0,10*ROW('Sanitation Data'!E193)),NA())</f>
        <v>#N/A</v>
      </c>
      <c r="AI199" s="205" t="e">
        <f ca="1">+IF(AND(ISNUMBER(OFFSET('Sanitation Data'!$E$12,0,10*ROW('Sanitation Data'!E193))),'Data Summary'!CX199="Yes"),OFFSET('Sanitation Data'!$E$12,0,10*ROW('Sanitation Data'!E193)),NA())</f>
        <v>#N/A</v>
      </c>
      <c r="AJ199" s="205" t="e">
        <f ca="1">+IF(AND(ISNUMBER(OFFSET('Sanitation Data'!$E$13,0,10*ROW('Sanitation Data'!E193))),'Data Summary'!CY199="Yes"),OFFSET('Sanitation Data'!$E$13,0,10*ROW('Sanitation Data'!E193)),NA())</f>
        <v>#N/A</v>
      </c>
      <c r="AK199" s="205" t="e">
        <f ca="1">+IF(AND(ISNUMBER(OFFSET('Sanitation Data'!$F$5,0,10*ROW('Sanitation Data'!F193))),'Data Summary'!CZ199="Yes"),100-OFFSET('Sanitation Data'!$F$5,0,10*ROW('Sanitation Data'!F193)),NA())</f>
        <v>#N/A</v>
      </c>
      <c r="AL199" s="205" t="e">
        <f ca="1">+IF(AND(ISNUMBER(OFFSET('Sanitation Data'!$F$7,0,10*ROW('Sanitation Data'!F193))),'Data Summary'!DA199="Yes"),OFFSET('Sanitation Data'!$F$7,0,10*ROW('Sanitation Data'!F193)),NA())</f>
        <v>#N/A</v>
      </c>
      <c r="AM199" s="205" t="e">
        <f ca="1">+IF(AND(ISNUMBER(OFFSET('Sanitation Data'!$F$11,0,10*ROW('Sanitation Data'!F193))),'Data Summary'!DB199="Yes"),OFFSET('Sanitation Data'!$F$11,0,10*ROW('Sanitation Data'!F193)),NA())</f>
        <v>#N/A</v>
      </c>
      <c r="AN199" s="205" t="e">
        <f ca="1">+IF(AND(ISNUMBER(OFFSET('Sanitation Data'!$F$12,0,10*ROW('Sanitation Data'!F193))),'Data Summary'!DC199="Yes"),OFFSET('Sanitation Data'!$F$12,0,10*ROW('Sanitation Data'!F193)),NA())</f>
        <v>#N/A</v>
      </c>
      <c r="AO199" s="205" t="e">
        <f ca="1">+IF(AND(ISNUMBER(OFFSET('Sanitation Data'!$F$13,0,10*ROW('Sanitation Data'!F193))),'Data Summary'!DD199="Yes"),OFFSET('Sanitation Data'!$F$13,0,10*ROW('Sanitation Data'!F193)),NA())</f>
        <v>#N/A</v>
      </c>
      <c r="AP199" s="205" t="e">
        <f ca="1">+IF(AND(ISNUMBER(OFFSET('Sanitation Data'!$G$5,0,10*ROW('Sanitation Data'!G193))),'Data Summary'!DE199="Yes"),100-OFFSET('Sanitation Data'!$G$5,0,10*ROW('Sanitation Data'!G193)),NA())</f>
        <v>#N/A</v>
      </c>
      <c r="AQ199" s="205" t="e">
        <f ca="1">+IF(AND(ISNUMBER(OFFSET('Sanitation Data'!$G$7,0,10*ROW('Sanitation Data'!G193))),'Data Summary'!DF199="Yes"),OFFSET('Sanitation Data'!$G$7,0,10*ROW('Sanitation Data'!G193)),NA())</f>
        <v>#N/A</v>
      </c>
      <c r="AR199" s="205" t="e">
        <f ca="1">+IF(AND(ISNUMBER(OFFSET('Sanitation Data'!$G$11,0,10*ROW('Sanitation Data'!G193))),'Data Summary'!DG199="Yes"),OFFSET('Sanitation Data'!$G$11,0,10*ROW('Sanitation Data'!G193)),NA())</f>
        <v>#N/A</v>
      </c>
      <c r="AS199" s="205" t="e">
        <f ca="1">+IF(AND(ISNUMBER(OFFSET('Sanitation Data'!$G$12,0,10*ROW('Sanitation Data'!G193))),'Data Summary'!DH199="Yes"),OFFSET('Sanitation Data'!$G$12,0,10*ROW('Sanitation Data'!G193)),NA())</f>
        <v>#N/A</v>
      </c>
      <c r="AT199" s="205" t="e">
        <f ca="1">+IF(AND(ISNUMBER(OFFSET('Sanitation Data'!$G$13,0,10*ROW('Sanitation Data'!G193))),'Data Summary'!DI199="Yes"),OFFSET('Sanitation Data'!$G$13,0,10*ROW('Sanitation Data'!G193)),NA())</f>
        <v>#N/A</v>
      </c>
      <c r="AU199" s="205" t="e">
        <f ca="1">+IF(AND(ISNUMBER(OFFSET('Sanitation Data'!$H$5,0,10*ROW('Sanitation Data'!H193))),'Data Summary'!DJ199="Yes"),100-OFFSET('Sanitation Data'!$H$5,0,10*ROW('Sanitation Data'!H193)),NA())</f>
        <v>#N/A</v>
      </c>
      <c r="AV199" s="205" t="e">
        <f ca="1">+IF(AND(ISNUMBER(OFFSET('Sanitation Data'!$H$7,0,10*ROW('Sanitation Data'!H193))),'Data Summary'!DK199="Yes"),OFFSET('Sanitation Data'!$H$7,0,10*ROW('Sanitation Data'!H193)),NA())</f>
        <v>#N/A</v>
      </c>
      <c r="AW199" s="205" t="e">
        <f ca="1">+IF(AND(ISNUMBER(OFFSET('Sanitation Data'!$H$11,0,10*ROW('Sanitation Data'!H193))),'Data Summary'!DL199="Yes"),OFFSET('Sanitation Data'!$H$11,0,10*ROW('Sanitation Data'!H193)),NA())</f>
        <v>#N/A</v>
      </c>
      <c r="AX199" s="205" t="e">
        <f ca="1">+IF(AND(ISNUMBER(OFFSET('Sanitation Data'!$H$12,0,10*ROW('Sanitation Data'!H193))),'Data Summary'!DM199="Yes"),OFFSET('Sanitation Data'!$H$12,0,10*ROW('Sanitation Data'!H193)),NA())</f>
        <v>#N/A</v>
      </c>
      <c r="AY199" s="205" t="e">
        <f ca="1">+IF(AND(ISNUMBER(OFFSET('Sanitation Data'!$H$13,0,10*ROW('Sanitation Data'!H193))),'Data Summary'!DN199="Yes"),OFFSET('Sanitation Data'!$H$13,0,10*ROW('Sanitation Data'!H193)),NA())</f>
        <v>#N/A</v>
      </c>
      <c r="AZ199" s="206" t="e">
        <f ca="1">+IF(AND(ISNUMBER(OFFSET('Hygiene Data'!$C$6,0,10*ROW('Hygiene Data'!C193))),'Data Summary'!DO199="Yes"),OFFSET('Hygiene Data'!$C$6,0,10*ROW('Hygiene Data'!C193)),NA())</f>
        <v>#N/A</v>
      </c>
      <c r="BA199" s="206" t="e">
        <f ca="1">+IF(AND(ISNUMBER(OFFSET('Hygiene Data'!$C$8,0,10*ROW('Hygiene Data'!C193))),'Data Summary'!DP199="Yes"),OFFSET('Hygiene Data'!$C$8,0,10*ROW('Hygiene Data'!C193)),NA())</f>
        <v>#N/A</v>
      </c>
      <c r="BB199" s="206" t="e">
        <f ca="1">+IF(AND(ISNUMBER(OFFSET('Hygiene Data'!$C$10,0,10*ROW('Hygiene Data'!C193))),'Data Summary'!DQ199="Yes"),OFFSET('Hygiene Data'!$C$10,0,10*ROW('Hygiene Data'!C193)),NA())</f>
        <v>#N/A</v>
      </c>
      <c r="BC199" s="206" t="e">
        <f ca="1">+IF(AND(ISNUMBER(OFFSET('Hygiene Data'!$D$6,0,10*ROW('Hygiene Data'!D193))),'Data Summary'!DR199="Yes"),OFFSET('Hygiene Data'!$D$6,0,10*ROW('Hygiene Data'!D193)),NA())</f>
        <v>#N/A</v>
      </c>
      <c r="BD199" s="206" t="e">
        <f ca="1">+IF(AND(ISNUMBER(OFFSET('Hygiene Data'!$D$8,0,10*ROW('Hygiene Data'!D193))),'Data Summary'!DS199="Yes"),OFFSET('Hygiene Data'!$D$8,0,10*ROW('Hygiene Data'!D193)),NA())</f>
        <v>#N/A</v>
      </c>
      <c r="BE199" s="206" t="e">
        <f ca="1">+IF(AND(ISNUMBER(OFFSET('Hygiene Data'!$D$10,0,10*ROW('Hygiene Data'!D193))),'Data Summary'!DT199="Yes"),OFFSET('Hygiene Data'!$D$10,0,10*ROW('Hygiene Data'!D193)),NA())</f>
        <v>#N/A</v>
      </c>
      <c r="BF199" s="206" t="e">
        <f ca="1">+IF(AND(ISNUMBER(OFFSET('Hygiene Data'!$E$6,0,10*ROW('Hygiene Data'!E193))),'Data Summary'!DU199="Yes"),OFFSET('Hygiene Data'!$E$6,0,10*ROW('Hygiene Data'!E193)),NA())</f>
        <v>#N/A</v>
      </c>
      <c r="BG199" s="206" t="e">
        <f ca="1">+IF(AND(ISNUMBER(OFFSET('Hygiene Data'!$E$8,0,10*ROW('Hygiene Data'!E193))),'Data Summary'!DV199="Yes"),OFFSET('Hygiene Data'!$E$8,0,10*ROW('Hygiene Data'!E193)),NA())</f>
        <v>#N/A</v>
      </c>
      <c r="BH199" s="206" t="e">
        <f ca="1">+IF(AND(ISNUMBER(OFFSET('Hygiene Data'!$E$10,0,10*ROW('Hygiene Data'!E193))),'Data Summary'!DW199="Yes"),OFFSET('Hygiene Data'!$E$10,0,10*ROW('Hygiene Data'!E193)),NA())</f>
        <v>#N/A</v>
      </c>
      <c r="BI199" s="206" t="e">
        <f ca="1">+IF(AND(ISNUMBER(OFFSET('Hygiene Data'!$F$6,0,10*ROW('Hygiene Data'!F193))),'Data Summary'!DX199="Yes"),OFFSET('Hygiene Data'!$F$6,0,10*ROW('Hygiene Data'!F193)),NA())</f>
        <v>#N/A</v>
      </c>
      <c r="BJ199" s="206" t="e">
        <f ca="1">+IF(AND(ISNUMBER(OFFSET('Hygiene Data'!$F$8,0,10*ROW('Hygiene Data'!F193))),'Data Summary'!DY199="Yes"),OFFSET('Hygiene Data'!$F$8,0,10*ROW('Hygiene Data'!F193)),NA())</f>
        <v>#N/A</v>
      </c>
      <c r="BK199" s="206" t="e">
        <f ca="1">+IF(AND(ISNUMBER(OFFSET('Hygiene Data'!$F$10,0,10*ROW('Hygiene Data'!F193))),'Data Summary'!DZ199="Yes"),OFFSET('Hygiene Data'!$F$10,0,10*ROW('Hygiene Data'!F193)),NA())</f>
        <v>#N/A</v>
      </c>
      <c r="BL199" s="206" t="e">
        <f ca="1">+IF(AND(ISNUMBER(OFFSET('Hygiene Data'!$G$6,0,10*ROW('Hygiene Data'!G193))),'Data Summary'!EA199="Yes"),OFFSET('Hygiene Data'!$G$6,0,10*ROW('Hygiene Data'!G193)),NA())</f>
        <v>#N/A</v>
      </c>
      <c r="BM199" s="206" t="e">
        <f ca="1">+IF(AND(ISNUMBER(OFFSET('Hygiene Data'!$G$8,0,10*ROW('Hygiene Data'!G193))),'Data Summary'!EB199="Yes"),OFFSET('Hygiene Data'!$G$8,0,10*ROW('Hygiene Data'!G193)),NA())</f>
        <v>#N/A</v>
      </c>
      <c r="BN199" s="206" t="e">
        <f ca="1">+IF(AND(ISNUMBER(OFFSET('Hygiene Data'!$G$10,0,10*ROW('Hygiene Data'!G193))),'Data Summary'!EC199="Yes"),OFFSET('Hygiene Data'!$G$10,0,10*ROW('Hygiene Data'!G193)),NA())</f>
        <v>#N/A</v>
      </c>
      <c r="BO199" s="206" t="e">
        <f ca="1">+IF(AND(ISNUMBER(OFFSET('Hygiene Data'!$H$6,0,10*ROW('Hygiene Data'!H193))),'Data Summary'!ED199="Yes"),OFFSET('Hygiene Data'!$H$6,0,10*ROW('Hygiene Data'!H193)),NA())</f>
        <v>#N/A</v>
      </c>
      <c r="BP199" s="206" t="e">
        <f ca="1">+IF(AND(ISNUMBER(OFFSET('Hygiene Data'!$H$8,0,10*ROW('Hygiene Data'!H193))),'Data Summary'!EE199="Yes"),OFFSET('Hygiene Data'!$H$8,0,10*ROW('Hygiene Data'!H193)),NA())</f>
        <v>#N/A</v>
      </c>
      <c r="BQ199" s="206" t="e">
        <f ca="1">+IF(AND(ISNUMBER(OFFSET('Hygiene Data'!$H$10,0,10*ROW('Hygiene Data'!H193))),'Data Summary'!EF199="Yes"),OFFSET('Hygiene Data'!$H$10,0,10*ROW('Hygiene Data'!H193)),NA())</f>
        <v>#N/A</v>
      </c>
    </row>
    <row r="200" spans="1:69" x14ac:dyDescent="0.25">
      <c r="A200" s="59" t="e">
        <f ca="1">+IF(OFFSET('Water Data'!$B$1,0,10*ROW('Water Data'!B194))="",NA(),OFFSET('Water Data'!$B$1,0,10*ROW('Water Data'!B194)))</f>
        <v>#N/A</v>
      </c>
      <c r="B200" s="59" t="e">
        <f ca="1">+IF(OFFSET('Water Data'!$A$3,0,10*ROW('Water Data'!A197))="",NA(),OFFSET('Water Data'!$A$3,0,10*ROW('Water Data'!A197)))</f>
        <v>#N/A</v>
      </c>
      <c r="C200" s="59" t="e">
        <f ca="1">+IF(OFFSET('Water Data'!$C$3,0,10*ROW('Water Data'!C197))="",NA(),OFFSET('Water Data'!$C$3,0,10*ROW('Water Data'!C197)))</f>
        <v>#N/A</v>
      </c>
      <c r="D200" s="433" t="e">
        <f ca="1">+IF(AND(ISNUMBER(OFFSET('Water Data'!$C$5,0,10*ROW('Water Data'!C194))),'Data Summary'!BS200="Yes"),100-OFFSET('Water Data'!$C$5,0,10*ROW('Water Data'!C194)),NA())</f>
        <v>#N/A</v>
      </c>
      <c r="E200" s="433" t="e">
        <f ca="1">+IF(AND(ISNUMBER(OFFSET('Water Data'!$C$7,0,10*ROW('Water Data'!C194))),'Data Summary'!BT200="Yes"),OFFSET('Water Data'!$C$7,0,10*ROW('Water Data'!C194)),NA())</f>
        <v>#N/A</v>
      </c>
      <c r="F200" s="433" t="e">
        <f ca="1">+IF(AND(ISNUMBER(OFFSET('Water Data'!$C$10,0,10*ROW('Water Data'!C194))),'Data Summary'!BU200="Yes"),OFFSET('Water Data'!$C$10,0,10*ROW('Water Data'!C194)),NA())</f>
        <v>#N/A</v>
      </c>
      <c r="G200" s="433" t="e">
        <f ca="1">+IF(AND(ISNUMBER(OFFSET('Water Data'!$D$5,0,10*ROW('Water Data'!D194))),'Data Summary'!BV200="Yes"),100-OFFSET('Water Data'!$D$5,0,10*ROW('Water Data'!D194)),NA())</f>
        <v>#N/A</v>
      </c>
      <c r="H200" s="433" t="e">
        <f ca="1">+IF(AND(ISNUMBER(OFFSET('Water Data'!$D$7,0,10*ROW('Water Data'!D194))),'Data Summary'!BW200="Yes"),OFFSET('Water Data'!$D$7,0,10*ROW('Water Data'!D194)),NA())</f>
        <v>#N/A</v>
      </c>
      <c r="I200" s="433" t="e">
        <f ca="1">+IF(AND(ISNUMBER(OFFSET('Water Data'!$D$10,0,10*ROW('Water Data'!D194))),'Data Summary'!BX200="Yes"),OFFSET('Water Data'!$D$10,0,10*ROW('Water Data'!D194)),NA())</f>
        <v>#N/A</v>
      </c>
      <c r="J200" s="433" t="e">
        <f ca="1">+IF(AND(ISNUMBER(OFFSET('Water Data'!$E$5,0,10*ROW('Water Data'!E194))),'Data Summary'!BY200="Yes"),100-OFFSET('Water Data'!$E$5,0,10*ROW('Water Data'!E194)),NA())</f>
        <v>#N/A</v>
      </c>
      <c r="K200" s="433" t="e">
        <f ca="1">+IF(AND(ISNUMBER(OFFSET('Water Data'!$E$7,0,10*ROW('Water Data'!E194))),'Data Summary'!BZ200="Yes"),OFFSET('Water Data'!$E$7,0,10*ROW('Water Data'!E194)),NA())</f>
        <v>#N/A</v>
      </c>
      <c r="L200" s="433" t="e">
        <f ca="1">+IF(AND(ISNUMBER(OFFSET('Water Data'!$E$10,0,10*ROW('Water Data'!E194))),'Data Summary'!CA200="Yes"),OFFSET('Water Data'!$E$10,0,10*ROW('Water Data'!E194)),NA())</f>
        <v>#N/A</v>
      </c>
      <c r="M200" s="433" t="e">
        <f ca="1">+IF(AND(ISNUMBER(OFFSET('Water Data'!$F$5,0,10*ROW('Water Data'!F194))),'Data Summary'!CB200="Yes"),100-OFFSET('Water Data'!$F$5,0,10*ROW('Water Data'!F194)),NA())</f>
        <v>#N/A</v>
      </c>
      <c r="N200" s="433" t="e">
        <f ca="1">+IF(AND(ISNUMBER(OFFSET('Water Data'!$F$7,0,10*ROW('Water Data'!F194))),'Data Summary'!CC200="Yes"),OFFSET('Water Data'!$F$7,0,10*ROW('Water Data'!F194)),NA())</f>
        <v>#N/A</v>
      </c>
      <c r="O200" s="433" t="e">
        <f ca="1">+IF(AND(ISNUMBER(OFFSET('Water Data'!$F$10,0,10*ROW('Water Data'!F194))),'Data Summary'!CD200="Yes"),OFFSET('Water Data'!$F$10,0,10*ROW('Water Data'!F194)),NA())</f>
        <v>#N/A</v>
      </c>
      <c r="P200" s="433" t="e">
        <f ca="1">+IF(AND(ISNUMBER(OFFSET('Water Data'!$G$5,0,10*ROW('Water Data'!G194))),'Data Summary'!CE200="Yes"),100-OFFSET('Water Data'!$G$5,0,10*ROW('Water Data'!G194)),NA())</f>
        <v>#N/A</v>
      </c>
      <c r="Q200" s="433" t="e">
        <f ca="1">+IF(AND(ISNUMBER(OFFSET('Water Data'!$G$7,0,10*ROW('Water Data'!G194))),'Data Summary'!CF200="Yes"),OFFSET('Water Data'!$G$7,0,10*ROW('Water Data'!G194)),NA())</f>
        <v>#N/A</v>
      </c>
      <c r="R200" s="433" t="e">
        <f ca="1">+IF(AND(ISNUMBER(OFFSET('Water Data'!$G$10,0,10*ROW('Water Data'!G194))),'Data Summary'!CG200="Yes"),OFFSET('Water Data'!$G$10,0,10*ROW('Water Data'!G194)),NA())</f>
        <v>#N/A</v>
      </c>
      <c r="S200" s="433" t="e">
        <f ca="1">+IF(AND(ISNUMBER(OFFSET('Water Data'!$H$5,0,10*ROW('Water Data'!H194))),'Data Summary'!CH200="Yes"),100-OFFSET('Water Data'!$H$5,0,10*ROW('Water Data'!H194)),NA())</f>
        <v>#N/A</v>
      </c>
      <c r="T200" s="433" t="e">
        <f ca="1">+IF(AND(ISNUMBER(OFFSET('Water Data'!$H$7,0,10*ROW('Water Data'!H194))),'Data Summary'!CI200="Yes"),OFFSET('Water Data'!$H$7,0,10*ROW('Water Data'!H194)),NA())</f>
        <v>#N/A</v>
      </c>
      <c r="U200" s="433" t="e">
        <f ca="1">+IF(AND(ISNUMBER(OFFSET('Water Data'!$H$10,0,10*ROW('Water Data'!H194))),'Data Summary'!CJ200="Yes"),OFFSET('Water Data'!$H$10,0,10*ROW('Water Data'!H194)),NA())</f>
        <v>#N/A</v>
      </c>
      <c r="V200" s="205" t="e">
        <f ca="1">+IF(AND(ISNUMBER(OFFSET('Sanitation Data'!$C$5,0,10*ROW('Sanitation Data'!C194))),'Data Summary'!CK200="Yes"),100-OFFSET('Sanitation Data'!$C$5,0,10*ROW('Sanitation Data'!C194)),NA())</f>
        <v>#N/A</v>
      </c>
      <c r="W200" s="205" t="e">
        <f ca="1">+IF(AND(ISNUMBER(OFFSET('Sanitation Data'!$C$7,0,10*ROW('Sanitation Data'!C194))),'Data Summary'!CL200="Yes"),OFFSET('Sanitation Data'!$C$7,0,10*ROW('Sanitation Data'!C194)),NA())</f>
        <v>#N/A</v>
      </c>
      <c r="X200" s="205" t="e">
        <f ca="1">+IF(AND(ISNUMBER(OFFSET('Sanitation Data'!$C$11,0,10*ROW('Sanitation Data'!C194))),'Data Summary'!CM200="Yes"),OFFSET('Sanitation Data'!$C$11,0,10*ROW('Sanitation Data'!C194)),NA())</f>
        <v>#N/A</v>
      </c>
      <c r="Y200" s="205" t="e">
        <f ca="1">+IF(AND(ISNUMBER(OFFSET('Sanitation Data'!$C$12,0,10*ROW('Sanitation Data'!C194))),'Data Summary'!CN200="Yes"),OFFSET('Sanitation Data'!$C$12,0,10*ROW('Sanitation Data'!C194)),NA())</f>
        <v>#N/A</v>
      </c>
      <c r="Z200" s="205" t="e">
        <f ca="1">+IF(AND(ISNUMBER(OFFSET('Sanitation Data'!$C$13,0,10*ROW('Sanitation Data'!C194))),'Data Summary'!CO200="Yes"),OFFSET('Sanitation Data'!$C$13,0,10*ROW('Sanitation Data'!C194)),NA())</f>
        <v>#N/A</v>
      </c>
      <c r="AA200" s="205" t="e">
        <f ca="1">+IF(AND(ISNUMBER(OFFSET('Sanitation Data'!$D$5,0,10*ROW('Sanitation Data'!D194))),'Data Summary'!CP200="Yes"),100-OFFSET('Sanitation Data'!$D$5,0,10*ROW('Sanitation Data'!D194)),NA())</f>
        <v>#N/A</v>
      </c>
      <c r="AB200" s="205" t="e">
        <f ca="1">+IF(AND(ISNUMBER(OFFSET('Sanitation Data'!$D$7,0,10*ROW('Sanitation Data'!D194))),'Data Summary'!CQ200="Yes"),OFFSET('Sanitation Data'!$D$7,0,10*ROW('Sanitation Data'!D194)),NA())</f>
        <v>#N/A</v>
      </c>
      <c r="AC200" s="205" t="e">
        <f ca="1">+IF(AND(ISNUMBER(OFFSET('Sanitation Data'!$D$11,0,10*ROW('Sanitation Data'!D194))),'Data Summary'!CR200="Yes"),OFFSET('Sanitation Data'!$D$11,0,10*ROW('Sanitation Data'!D194)),NA())</f>
        <v>#N/A</v>
      </c>
      <c r="AD200" s="205" t="e">
        <f ca="1">+IF(AND(ISNUMBER(OFFSET('Sanitation Data'!$D$12,0,10*ROW('Sanitation Data'!D194))),'Data Summary'!CS200="Yes"),OFFSET('Sanitation Data'!$D$12,0,10*ROW('Sanitation Data'!D194)),NA())</f>
        <v>#N/A</v>
      </c>
      <c r="AE200" s="205" t="e">
        <f ca="1">+IF(AND(ISNUMBER(OFFSET('Sanitation Data'!$D$13,0,10*ROW('Sanitation Data'!D194))),'Data Summary'!CT200="Yes"),OFFSET('Sanitation Data'!$D$13,0,10*ROW('Sanitation Data'!D194)),NA())</f>
        <v>#N/A</v>
      </c>
      <c r="AF200" s="205" t="e">
        <f ca="1">+IF(AND(ISNUMBER(OFFSET('Sanitation Data'!$E$5,0,10*ROW('Sanitation Data'!E194))),'Data Summary'!CU200="Yes"),100-OFFSET('Sanitation Data'!$E$5,0,10*ROW('Sanitation Data'!E194)),NA())</f>
        <v>#N/A</v>
      </c>
      <c r="AG200" s="205" t="e">
        <f ca="1">+IF(AND(ISNUMBER(OFFSET('Sanitation Data'!$E$7,0,10*ROW('Sanitation Data'!E194))),'Data Summary'!CV200="Yes"),OFFSET('Sanitation Data'!$E$7,0,10*ROW('Sanitation Data'!E194)),NA())</f>
        <v>#N/A</v>
      </c>
      <c r="AH200" s="205" t="e">
        <f ca="1">+IF(AND(ISNUMBER(OFFSET('Sanitation Data'!$E$11,0,10*ROW('Sanitation Data'!E194))),'Data Summary'!CW200="Yes"),OFFSET('Sanitation Data'!$E$11,0,10*ROW('Sanitation Data'!E194)),NA())</f>
        <v>#N/A</v>
      </c>
      <c r="AI200" s="205" t="e">
        <f ca="1">+IF(AND(ISNUMBER(OFFSET('Sanitation Data'!$E$12,0,10*ROW('Sanitation Data'!E194))),'Data Summary'!CX200="Yes"),OFFSET('Sanitation Data'!$E$12,0,10*ROW('Sanitation Data'!E194)),NA())</f>
        <v>#N/A</v>
      </c>
      <c r="AJ200" s="205" t="e">
        <f ca="1">+IF(AND(ISNUMBER(OFFSET('Sanitation Data'!$E$13,0,10*ROW('Sanitation Data'!E194))),'Data Summary'!CY200="Yes"),OFFSET('Sanitation Data'!$E$13,0,10*ROW('Sanitation Data'!E194)),NA())</f>
        <v>#N/A</v>
      </c>
      <c r="AK200" s="205" t="e">
        <f ca="1">+IF(AND(ISNUMBER(OFFSET('Sanitation Data'!$F$5,0,10*ROW('Sanitation Data'!F194))),'Data Summary'!CZ200="Yes"),100-OFFSET('Sanitation Data'!$F$5,0,10*ROW('Sanitation Data'!F194)),NA())</f>
        <v>#N/A</v>
      </c>
      <c r="AL200" s="205" t="e">
        <f ca="1">+IF(AND(ISNUMBER(OFFSET('Sanitation Data'!$F$7,0,10*ROW('Sanitation Data'!F194))),'Data Summary'!DA200="Yes"),OFFSET('Sanitation Data'!$F$7,0,10*ROW('Sanitation Data'!F194)),NA())</f>
        <v>#N/A</v>
      </c>
      <c r="AM200" s="205" t="e">
        <f ca="1">+IF(AND(ISNUMBER(OFFSET('Sanitation Data'!$F$11,0,10*ROW('Sanitation Data'!F194))),'Data Summary'!DB200="Yes"),OFFSET('Sanitation Data'!$F$11,0,10*ROW('Sanitation Data'!F194)),NA())</f>
        <v>#N/A</v>
      </c>
      <c r="AN200" s="205" t="e">
        <f ca="1">+IF(AND(ISNUMBER(OFFSET('Sanitation Data'!$F$12,0,10*ROW('Sanitation Data'!F194))),'Data Summary'!DC200="Yes"),OFFSET('Sanitation Data'!$F$12,0,10*ROW('Sanitation Data'!F194)),NA())</f>
        <v>#N/A</v>
      </c>
      <c r="AO200" s="205" t="e">
        <f ca="1">+IF(AND(ISNUMBER(OFFSET('Sanitation Data'!$F$13,0,10*ROW('Sanitation Data'!F194))),'Data Summary'!DD200="Yes"),OFFSET('Sanitation Data'!$F$13,0,10*ROW('Sanitation Data'!F194)),NA())</f>
        <v>#N/A</v>
      </c>
      <c r="AP200" s="205" t="e">
        <f ca="1">+IF(AND(ISNUMBER(OFFSET('Sanitation Data'!$G$5,0,10*ROW('Sanitation Data'!G194))),'Data Summary'!DE200="Yes"),100-OFFSET('Sanitation Data'!$G$5,0,10*ROW('Sanitation Data'!G194)),NA())</f>
        <v>#N/A</v>
      </c>
      <c r="AQ200" s="205" t="e">
        <f ca="1">+IF(AND(ISNUMBER(OFFSET('Sanitation Data'!$G$7,0,10*ROW('Sanitation Data'!G194))),'Data Summary'!DF200="Yes"),OFFSET('Sanitation Data'!$G$7,0,10*ROW('Sanitation Data'!G194)),NA())</f>
        <v>#N/A</v>
      </c>
      <c r="AR200" s="205" t="e">
        <f ca="1">+IF(AND(ISNUMBER(OFFSET('Sanitation Data'!$G$11,0,10*ROW('Sanitation Data'!G194))),'Data Summary'!DG200="Yes"),OFFSET('Sanitation Data'!$G$11,0,10*ROW('Sanitation Data'!G194)),NA())</f>
        <v>#N/A</v>
      </c>
      <c r="AS200" s="205" t="e">
        <f ca="1">+IF(AND(ISNUMBER(OFFSET('Sanitation Data'!$G$12,0,10*ROW('Sanitation Data'!G194))),'Data Summary'!DH200="Yes"),OFFSET('Sanitation Data'!$G$12,0,10*ROW('Sanitation Data'!G194)),NA())</f>
        <v>#N/A</v>
      </c>
      <c r="AT200" s="205" t="e">
        <f ca="1">+IF(AND(ISNUMBER(OFFSET('Sanitation Data'!$G$13,0,10*ROW('Sanitation Data'!G194))),'Data Summary'!DI200="Yes"),OFFSET('Sanitation Data'!$G$13,0,10*ROW('Sanitation Data'!G194)),NA())</f>
        <v>#N/A</v>
      </c>
      <c r="AU200" s="205" t="e">
        <f ca="1">+IF(AND(ISNUMBER(OFFSET('Sanitation Data'!$H$5,0,10*ROW('Sanitation Data'!H194))),'Data Summary'!DJ200="Yes"),100-OFFSET('Sanitation Data'!$H$5,0,10*ROW('Sanitation Data'!H194)),NA())</f>
        <v>#N/A</v>
      </c>
      <c r="AV200" s="205" t="e">
        <f ca="1">+IF(AND(ISNUMBER(OFFSET('Sanitation Data'!$H$7,0,10*ROW('Sanitation Data'!H194))),'Data Summary'!DK200="Yes"),OFFSET('Sanitation Data'!$H$7,0,10*ROW('Sanitation Data'!H194)),NA())</f>
        <v>#N/A</v>
      </c>
      <c r="AW200" s="205" t="e">
        <f ca="1">+IF(AND(ISNUMBER(OFFSET('Sanitation Data'!$H$11,0,10*ROW('Sanitation Data'!H194))),'Data Summary'!DL200="Yes"),OFFSET('Sanitation Data'!$H$11,0,10*ROW('Sanitation Data'!H194)),NA())</f>
        <v>#N/A</v>
      </c>
      <c r="AX200" s="205" t="e">
        <f ca="1">+IF(AND(ISNUMBER(OFFSET('Sanitation Data'!$H$12,0,10*ROW('Sanitation Data'!H194))),'Data Summary'!DM200="Yes"),OFFSET('Sanitation Data'!$H$12,0,10*ROW('Sanitation Data'!H194)),NA())</f>
        <v>#N/A</v>
      </c>
      <c r="AY200" s="205" t="e">
        <f ca="1">+IF(AND(ISNUMBER(OFFSET('Sanitation Data'!$H$13,0,10*ROW('Sanitation Data'!H194))),'Data Summary'!DN200="Yes"),OFFSET('Sanitation Data'!$H$13,0,10*ROW('Sanitation Data'!H194)),NA())</f>
        <v>#N/A</v>
      </c>
      <c r="AZ200" s="206" t="e">
        <f ca="1">+IF(AND(ISNUMBER(OFFSET('Hygiene Data'!$C$6,0,10*ROW('Hygiene Data'!C194))),'Data Summary'!DO200="Yes"),OFFSET('Hygiene Data'!$C$6,0,10*ROW('Hygiene Data'!C194)),NA())</f>
        <v>#N/A</v>
      </c>
      <c r="BA200" s="206" t="e">
        <f ca="1">+IF(AND(ISNUMBER(OFFSET('Hygiene Data'!$C$8,0,10*ROW('Hygiene Data'!C194))),'Data Summary'!DP200="Yes"),OFFSET('Hygiene Data'!$C$8,0,10*ROW('Hygiene Data'!C194)),NA())</f>
        <v>#N/A</v>
      </c>
      <c r="BB200" s="206" t="e">
        <f ca="1">+IF(AND(ISNUMBER(OFFSET('Hygiene Data'!$C$10,0,10*ROW('Hygiene Data'!C194))),'Data Summary'!DQ200="Yes"),OFFSET('Hygiene Data'!$C$10,0,10*ROW('Hygiene Data'!C194)),NA())</f>
        <v>#N/A</v>
      </c>
      <c r="BC200" s="206" t="e">
        <f ca="1">+IF(AND(ISNUMBER(OFFSET('Hygiene Data'!$D$6,0,10*ROW('Hygiene Data'!D194))),'Data Summary'!DR200="Yes"),OFFSET('Hygiene Data'!$D$6,0,10*ROW('Hygiene Data'!D194)),NA())</f>
        <v>#N/A</v>
      </c>
      <c r="BD200" s="206" t="e">
        <f ca="1">+IF(AND(ISNUMBER(OFFSET('Hygiene Data'!$D$8,0,10*ROW('Hygiene Data'!D194))),'Data Summary'!DS200="Yes"),OFFSET('Hygiene Data'!$D$8,0,10*ROW('Hygiene Data'!D194)),NA())</f>
        <v>#N/A</v>
      </c>
      <c r="BE200" s="206" t="e">
        <f ca="1">+IF(AND(ISNUMBER(OFFSET('Hygiene Data'!$D$10,0,10*ROW('Hygiene Data'!D194))),'Data Summary'!DT200="Yes"),OFFSET('Hygiene Data'!$D$10,0,10*ROW('Hygiene Data'!D194)),NA())</f>
        <v>#N/A</v>
      </c>
      <c r="BF200" s="206" t="e">
        <f ca="1">+IF(AND(ISNUMBER(OFFSET('Hygiene Data'!$E$6,0,10*ROW('Hygiene Data'!E194))),'Data Summary'!DU200="Yes"),OFFSET('Hygiene Data'!$E$6,0,10*ROW('Hygiene Data'!E194)),NA())</f>
        <v>#N/A</v>
      </c>
      <c r="BG200" s="206" t="e">
        <f ca="1">+IF(AND(ISNUMBER(OFFSET('Hygiene Data'!$E$8,0,10*ROW('Hygiene Data'!E194))),'Data Summary'!DV200="Yes"),OFFSET('Hygiene Data'!$E$8,0,10*ROW('Hygiene Data'!E194)),NA())</f>
        <v>#N/A</v>
      </c>
      <c r="BH200" s="206" t="e">
        <f ca="1">+IF(AND(ISNUMBER(OFFSET('Hygiene Data'!$E$10,0,10*ROW('Hygiene Data'!E194))),'Data Summary'!DW200="Yes"),OFFSET('Hygiene Data'!$E$10,0,10*ROW('Hygiene Data'!E194)),NA())</f>
        <v>#N/A</v>
      </c>
      <c r="BI200" s="206" t="e">
        <f ca="1">+IF(AND(ISNUMBER(OFFSET('Hygiene Data'!$F$6,0,10*ROW('Hygiene Data'!F194))),'Data Summary'!DX200="Yes"),OFFSET('Hygiene Data'!$F$6,0,10*ROW('Hygiene Data'!F194)),NA())</f>
        <v>#N/A</v>
      </c>
      <c r="BJ200" s="206" t="e">
        <f ca="1">+IF(AND(ISNUMBER(OFFSET('Hygiene Data'!$F$8,0,10*ROW('Hygiene Data'!F194))),'Data Summary'!DY200="Yes"),OFFSET('Hygiene Data'!$F$8,0,10*ROW('Hygiene Data'!F194)),NA())</f>
        <v>#N/A</v>
      </c>
      <c r="BK200" s="206" t="e">
        <f ca="1">+IF(AND(ISNUMBER(OFFSET('Hygiene Data'!$F$10,0,10*ROW('Hygiene Data'!F194))),'Data Summary'!DZ200="Yes"),OFFSET('Hygiene Data'!$F$10,0,10*ROW('Hygiene Data'!F194)),NA())</f>
        <v>#N/A</v>
      </c>
      <c r="BL200" s="206" t="e">
        <f ca="1">+IF(AND(ISNUMBER(OFFSET('Hygiene Data'!$G$6,0,10*ROW('Hygiene Data'!G194))),'Data Summary'!EA200="Yes"),OFFSET('Hygiene Data'!$G$6,0,10*ROW('Hygiene Data'!G194)),NA())</f>
        <v>#N/A</v>
      </c>
      <c r="BM200" s="206" t="e">
        <f ca="1">+IF(AND(ISNUMBER(OFFSET('Hygiene Data'!$G$8,0,10*ROW('Hygiene Data'!G194))),'Data Summary'!EB200="Yes"),OFFSET('Hygiene Data'!$G$8,0,10*ROW('Hygiene Data'!G194)),NA())</f>
        <v>#N/A</v>
      </c>
      <c r="BN200" s="206" t="e">
        <f ca="1">+IF(AND(ISNUMBER(OFFSET('Hygiene Data'!$G$10,0,10*ROW('Hygiene Data'!G194))),'Data Summary'!EC200="Yes"),OFFSET('Hygiene Data'!$G$10,0,10*ROW('Hygiene Data'!G194)),NA())</f>
        <v>#N/A</v>
      </c>
      <c r="BO200" s="206" t="e">
        <f ca="1">+IF(AND(ISNUMBER(OFFSET('Hygiene Data'!$H$6,0,10*ROW('Hygiene Data'!H194))),'Data Summary'!ED200="Yes"),OFFSET('Hygiene Data'!$H$6,0,10*ROW('Hygiene Data'!H194)),NA())</f>
        <v>#N/A</v>
      </c>
      <c r="BP200" s="206" t="e">
        <f ca="1">+IF(AND(ISNUMBER(OFFSET('Hygiene Data'!$H$8,0,10*ROW('Hygiene Data'!H194))),'Data Summary'!EE200="Yes"),OFFSET('Hygiene Data'!$H$8,0,10*ROW('Hygiene Data'!H194)),NA())</f>
        <v>#N/A</v>
      </c>
      <c r="BQ200" s="206" t="e">
        <f ca="1">+IF(AND(ISNUMBER(OFFSET('Hygiene Data'!$H$10,0,10*ROW('Hygiene Data'!H194))),'Data Summary'!EF200="Yes"),OFFSET('Hygiene Data'!$H$10,0,10*ROW('Hygiene Data'!H194)),NA())</f>
        <v>#N/A</v>
      </c>
    </row>
    <row r="201" spans="1:69" x14ac:dyDescent="0.25">
      <c r="A201" s="59" t="e">
        <f ca="1">+IF(OFFSET('Water Data'!$B$1,0,10*ROW('Water Data'!B195))="",NA(),OFFSET('Water Data'!$B$1,0,10*ROW('Water Data'!B195)))</f>
        <v>#N/A</v>
      </c>
      <c r="B201" s="59" t="e">
        <f ca="1">+IF(OFFSET('Water Data'!$A$3,0,10*ROW('Water Data'!A198))="",NA(),OFFSET('Water Data'!$A$3,0,10*ROW('Water Data'!A198)))</f>
        <v>#N/A</v>
      </c>
      <c r="C201" s="59" t="e">
        <f ca="1">+IF(OFFSET('Water Data'!$C$3,0,10*ROW('Water Data'!C198))="",NA(),OFFSET('Water Data'!$C$3,0,10*ROW('Water Data'!C198)))</f>
        <v>#N/A</v>
      </c>
      <c r="D201" s="433" t="e">
        <f ca="1">+IF(AND(ISNUMBER(OFFSET('Water Data'!$C$5,0,10*ROW('Water Data'!C195))),'Data Summary'!BS201="Yes"),100-OFFSET('Water Data'!$C$5,0,10*ROW('Water Data'!C195)),NA())</f>
        <v>#N/A</v>
      </c>
      <c r="E201" s="433" t="e">
        <f ca="1">+IF(AND(ISNUMBER(OFFSET('Water Data'!$C$7,0,10*ROW('Water Data'!C195))),'Data Summary'!BT201="Yes"),OFFSET('Water Data'!$C$7,0,10*ROW('Water Data'!C195)),NA())</f>
        <v>#N/A</v>
      </c>
      <c r="F201" s="433" t="e">
        <f ca="1">+IF(AND(ISNUMBER(OFFSET('Water Data'!$C$10,0,10*ROW('Water Data'!C195))),'Data Summary'!BU201="Yes"),OFFSET('Water Data'!$C$10,0,10*ROW('Water Data'!C195)),NA())</f>
        <v>#N/A</v>
      </c>
      <c r="G201" s="433" t="e">
        <f ca="1">+IF(AND(ISNUMBER(OFFSET('Water Data'!$D$5,0,10*ROW('Water Data'!D195))),'Data Summary'!BV201="Yes"),100-OFFSET('Water Data'!$D$5,0,10*ROW('Water Data'!D195)),NA())</f>
        <v>#N/A</v>
      </c>
      <c r="H201" s="433" t="e">
        <f ca="1">+IF(AND(ISNUMBER(OFFSET('Water Data'!$D$7,0,10*ROW('Water Data'!D195))),'Data Summary'!BW201="Yes"),OFFSET('Water Data'!$D$7,0,10*ROW('Water Data'!D195)),NA())</f>
        <v>#N/A</v>
      </c>
      <c r="I201" s="433" t="e">
        <f ca="1">+IF(AND(ISNUMBER(OFFSET('Water Data'!$D$10,0,10*ROW('Water Data'!D195))),'Data Summary'!BX201="Yes"),OFFSET('Water Data'!$D$10,0,10*ROW('Water Data'!D195)),NA())</f>
        <v>#N/A</v>
      </c>
      <c r="J201" s="433" t="e">
        <f ca="1">+IF(AND(ISNUMBER(OFFSET('Water Data'!$E$5,0,10*ROW('Water Data'!E195))),'Data Summary'!BY201="Yes"),100-OFFSET('Water Data'!$E$5,0,10*ROW('Water Data'!E195)),NA())</f>
        <v>#N/A</v>
      </c>
      <c r="K201" s="433" t="e">
        <f ca="1">+IF(AND(ISNUMBER(OFFSET('Water Data'!$E$7,0,10*ROW('Water Data'!E195))),'Data Summary'!BZ201="Yes"),OFFSET('Water Data'!$E$7,0,10*ROW('Water Data'!E195)),NA())</f>
        <v>#N/A</v>
      </c>
      <c r="L201" s="433" t="e">
        <f ca="1">+IF(AND(ISNUMBER(OFFSET('Water Data'!$E$10,0,10*ROW('Water Data'!E195))),'Data Summary'!CA201="Yes"),OFFSET('Water Data'!$E$10,0,10*ROW('Water Data'!E195)),NA())</f>
        <v>#N/A</v>
      </c>
      <c r="M201" s="433" t="e">
        <f ca="1">+IF(AND(ISNUMBER(OFFSET('Water Data'!$F$5,0,10*ROW('Water Data'!F195))),'Data Summary'!CB201="Yes"),100-OFFSET('Water Data'!$F$5,0,10*ROW('Water Data'!F195)),NA())</f>
        <v>#N/A</v>
      </c>
      <c r="N201" s="433" t="e">
        <f ca="1">+IF(AND(ISNUMBER(OFFSET('Water Data'!$F$7,0,10*ROW('Water Data'!F195))),'Data Summary'!CC201="Yes"),OFFSET('Water Data'!$F$7,0,10*ROW('Water Data'!F195)),NA())</f>
        <v>#N/A</v>
      </c>
      <c r="O201" s="433" t="e">
        <f ca="1">+IF(AND(ISNUMBER(OFFSET('Water Data'!$F$10,0,10*ROW('Water Data'!F195))),'Data Summary'!CD201="Yes"),OFFSET('Water Data'!$F$10,0,10*ROW('Water Data'!F195)),NA())</f>
        <v>#N/A</v>
      </c>
      <c r="P201" s="433" t="e">
        <f ca="1">+IF(AND(ISNUMBER(OFFSET('Water Data'!$G$5,0,10*ROW('Water Data'!G195))),'Data Summary'!CE201="Yes"),100-OFFSET('Water Data'!$G$5,0,10*ROW('Water Data'!G195)),NA())</f>
        <v>#N/A</v>
      </c>
      <c r="Q201" s="433" t="e">
        <f ca="1">+IF(AND(ISNUMBER(OFFSET('Water Data'!$G$7,0,10*ROW('Water Data'!G195))),'Data Summary'!CF201="Yes"),OFFSET('Water Data'!$G$7,0,10*ROW('Water Data'!G195)),NA())</f>
        <v>#N/A</v>
      </c>
      <c r="R201" s="433" t="e">
        <f ca="1">+IF(AND(ISNUMBER(OFFSET('Water Data'!$G$10,0,10*ROW('Water Data'!G195))),'Data Summary'!CG201="Yes"),OFFSET('Water Data'!$G$10,0,10*ROW('Water Data'!G195)),NA())</f>
        <v>#N/A</v>
      </c>
      <c r="S201" s="433" t="e">
        <f ca="1">+IF(AND(ISNUMBER(OFFSET('Water Data'!$H$5,0,10*ROW('Water Data'!H195))),'Data Summary'!CH201="Yes"),100-OFFSET('Water Data'!$H$5,0,10*ROW('Water Data'!H195)),NA())</f>
        <v>#N/A</v>
      </c>
      <c r="T201" s="433" t="e">
        <f ca="1">+IF(AND(ISNUMBER(OFFSET('Water Data'!$H$7,0,10*ROW('Water Data'!H195))),'Data Summary'!CI201="Yes"),OFFSET('Water Data'!$H$7,0,10*ROW('Water Data'!H195)),NA())</f>
        <v>#N/A</v>
      </c>
      <c r="U201" s="433" t="e">
        <f ca="1">+IF(AND(ISNUMBER(OFFSET('Water Data'!$H$10,0,10*ROW('Water Data'!H195))),'Data Summary'!CJ201="Yes"),OFFSET('Water Data'!$H$10,0,10*ROW('Water Data'!H195)),NA())</f>
        <v>#N/A</v>
      </c>
      <c r="V201" s="205" t="e">
        <f ca="1">+IF(AND(ISNUMBER(OFFSET('Sanitation Data'!$C$5,0,10*ROW('Sanitation Data'!C195))),'Data Summary'!CK201="Yes"),100-OFFSET('Sanitation Data'!$C$5,0,10*ROW('Sanitation Data'!C195)),NA())</f>
        <v>#N/A</v>
      </c>
      <c r="W201" s="205" t="e">
        <f ca="1">+IF(AND(ISNUMBER(OFFSET('Sanitation Data'!$C$7,0,10*ROW('Sanitation Data'!C195))),'Data Summary'!CL201="Yes"),OFFSET('Sanitation Data'!$C$7,0,10*ROW('Sanitation Data'!C195)),NA())</f>
        <v>#N/A</v>
      </c>
      <c r="X201" s="205" t="e">
        <f ca="1">+IF(AND(ISNUMBER(OFFSET('Sanitation Data'!$C$11,0,10*ROW('Sanitation Data'!C195))),'Data Summary'!CM201="Yes"),OFFSET('Sanitation Data'!$C$11,0,10*ROW('Sanitation Data'!C195)),NA())</f>
        <v>#N/A</v>
      </c>
      <c r="Y201" s="205" t="e">
        <f ca="1">+IF(AND(ISNUMBER(OFFSET('Sanitation Data'!$C$12,0,10*ROW('Sanitation Data'!C195))),'Data Summary'!CN201="Yes"),OFFSET('Sanitation Data'!$C$12,0,10*ROW('Sanitation Data'!C195)),NA())</f>
        <v>#N/A</v>
      </c>
      <c r="Z201" s="205" t="e">
        <f ca="1">+IF(AND(ISNUMBER(OFFSET('Sanitation Data'!$C$13,0,10*ROW('Sanitation Data'!C195))),'Data Summary'!CO201="Yes"),OFFSET('Sanitation Data'!$C$13,0,10*ROW('Sanitation Data'!C195)),NA())</f>
        <v>#N/A</v>
      </c>
      <c r="AA201" s="205" t="e">
        <f ca="1">+IF(AND(ISNUMBER(OFFSET('Sanitation Data'!$D$5,0,10*ROW('Sanitation Data'!D195))),'Data Summary'!CP201="Yes"),100-OFFSET('Sanitation Data'!$D$5,0,10*ROW('Sanitation Data'!D195)),NA())</f>
        <v>#N/A</v>
      </c>
      <c r="AB201" s="205" t="e">
        <f ca="1">+IF(AND(ISNUMBER(OFFSET('Sanitation Data'!$D$7,0,10*ROW('Sanitation Data'!D195))),'Data Summary'!CQ201="Yes"),OFFSET('Sanitation Data'!$D$7,0,10*ROW('Sanitation Data'!D195)),NA())</f>
        <v>#N/A</v>
      </c>
      <c r="AC201" s="205" t="e">
        <f ca="1">+IF(AND(ISNUMBER(OFFSET('Sanitation Data'!$D$11,0,10*ROW('Sanitation Data'!D195))),'Data Summary'!CR201="Yes"),OFFSET('Sanitation Data'!$D$11,0,10*ROW('Sanitation Data'!D195)),NA())</f>
        <v>#N/A</v>
      </c>
      <c r="AD201" s="205" t="e">
        <f ca="1">+IF(AND(ISNUMBER(OFFSET('Sanitation Data'!$D$12,0,10*ROW('Sanitation Data'!D195))),'Data Summary'!CS201="Yes"),OFFSET('Sanitation Data'!$D$12,0,10*ROW('Sanitation Data'!D195)),NA())</f>
        <v>#N/A</v>
      </c>
      <c r="AE201" s="205" t="e">
        <f ca="1">+IF(AND(ISNUMBER(OFFSET('Sanitation Data'!$D$13,0,10*ROW('Sanitation Data'!D195))),'Data Summary'!CT201="Yes"),OFFSET('Sanitation Data'!$D$13,0,10*ROW('Sanitation Data'!D195)),NA())</f>
        <v>#N/A</v>
      </c>
      <c r="AF201" s="205" t="e">
        <f ca="1">+IF(AND(ISNUMBER(OFFSET('Sanitation Data'!$E$5,0,10*ROW('Sanitation Data'!E195))),'Data Summary'!CU201="Yes"),100-OFFSET('Sanitation Data'!$E$5,0,10*ROW('Sanitation Data'!E195)),NA())</f>
        <v>#N/A</v>
      </c>
      <c r="AG201" s="205" t="e">
        <f ca="1">+IF(AND(ISNUMBER(OFFSET('Sanitation Data'!$E$7,0,10*ROW('Sanitation Data'!E195))),'Data Summary'!CV201="Yes"),OFFSET('Sanitation Data'!$E$7,0,10*ROW('Sanitation Data'!E195)),NA())</f>
        <v>#N/A</v>
      </c>
      <c r="AH201" s="205" t="e">
        <f ca="1">+IF(AND(ISNUMBER(OFFSET('Sanitation Data'!$E$11,0,10*ROW('Sanitation Data'!E195))),'Data Summary'!CW201="Yes"),OFFSET('Sanitation Data'!$E$11,0,10*ROW('Sanitation Data'!E195)),NA())</f>
        <v>#N/A</v>
      </c>
      <c r="AI201" s="205" t="e">
        <f ca="1">+IF(AND(ISNUMBER(OFFSET('Sanitation Data'!$E$12,0,10*ROW('Sanitation Data'!E195))),'Data Summary'!CX201="Yes"),OFFSET('Sanitation Data'!$E$12,0,10*ROW('Sanitation Data'!E195)),NA())</f>
        <v>#N/A</v>
      </c>
      <c r="AJ201" s="205" t="e">
        <f ca="1">+IF(AND(ISNUMBER(OFFSET('Sanitation Data'!$E$13,0,10*ROW('Sanitation Data'!E195))),'Data Summary'!CY201="Yes"),OFFSET('Sanitation Data'!$E$13,0,10*ROW('Sanitation Data'!E195)),NA())</f>
        <v>#N/A</v>
      </c>
      <c r="AK201" s="205" t="e">
        <f ca="1">+IF(AND(ISNUMBER(OFFSET('Sanitation Data'!$F$5,0,10*ROW('Sanitation Data'!F195))),'Data Summary'!CZ201="Yes"),100-OFFSET('Sanitation Data'!$F$5,0,10*ROW('Sanitation Data'!F195)),NA())</f>
        <v>#N/A</v>
      </c>
      <c r="AL201" s="205" t="e">
        <f ca="1">+IF(AND(ISNUMBER(OFFSET('Sanitation Data'!$F$7,0,10*ROW('Sanitation Data'!F195))),'Data Summary'!DA201="Yes"),OFFSET('Sanitation Data'!$F$7,0,10*ROW('Sanitation Data'!F195)),NA())</f>
        <v>#N/A</v>
      </c>
      <c r="AM201" s="205" t="e">
        <f ca="1">+IF(AND(ISNUMBER(OFFSET('Sanitation Data'!$F$11,0,10*ROW('Sanitation Data'!F195))),'Data Summary'!DB201="Yes"),OFFSET('Sanitation Data'!$F$11,0,10*ROW('Sanitation Data'!F195)),NA())</f>
        <v>#N/A</v>
      </c>
      <c r="AN201" s="205" t="e">
        <f ca="1">+IF(AND(ISNUMBER(OFFSET('Sanitation Data'!$F$12,0,10*ROW('Sanitation Data'!F195))),'Data Summary'!DC201="Yes"),OFFSET('Sanitation Data'!$F$12,0,10*ROW('Sanitation Data'!F195)),NA())</f>
        <v>#N/A</v>
      </c>
      <c r="AO201" s="205" t="e">
        <f ca="1">+IF(AND(ISNUMBER(OFFSET('Sanitation Data'!$F$13,0,10*ROW('Sanitation Data'!F195))),'Data Summary'!DD201="Yes"),OFFSET('Sanitation Data'!$F$13,0,10*ROW('Sanitation Data'!F195)),NA())</f>
        <v>#N/A</v>
      </c>
      <c r="AP201" s="205" t="e">
        <f ca="1">+IF(AND(ISNUMBER(OFFSET('Sanitation Data'!$G$5,0,10*ROW('Sanitation Data'!G195))),'Data Summary'!DE201="Yes"),100-OFFSET('Sanitation Data'!$G$5,0,10*ROW('Sanitation Data'!G195)),NA())</f>
        <v>#N/A</v>
      </c>
      <c r="AQ201" s="205" t="e">
        <f ca="1">+IF(AND(ISNUMBER(OFFSET('Sanitation Data'!$G$7,0,10*ROW('Sanitation Data'!G195))),'Data Summary'!DF201="Yes"),OFFSET('Sanitation Data'!$G$7,0,10*ROW('Sanitation Data'!G195)),NA())</f>
        <v>#N/A</v>
      </c>
      <c r="AR201" s="205" t="e">
        <f ca="1">+IF(AND(ISNUMBER(OFFSET('Sanitation Data'!$G$11,0,10*ROW('Sanitation Data'!G195))),'Data Summary'!DG201="Yes"),OFFSET('Sanitation Data'!$G$11,0,10*ROW('Sanitation Data'!G195)),NA())</f>
        <v>#N/A</v>
      </c>
      <c r="AS201" s="205" t="e">
        <f ca="1">+IF(AND(ISNUMBER(OFFSET('Sanitation Data'!$G$12,0,10*ROW('Sanitation Data'!G195))),'Data Summary'!DH201="Yes"),OFFSET('Sanitation Data'!$G$12,0,10*ROW('Sanitation Data'!G195)),NA())</f>
        <v>#N/A</v>
      </c>
      <c r="AT201" s="205" t="e">
        <f ca="1">+IF(AND(ISNUMBER(OFFSET('Sanitation Data'!$G$13,0,10*ROW('Sanitation Data'!G195))),'Data Summary'!DI201="Yes"),OFFSET('Sanitation Data'!$G$13,0,10*ROW('Sanitation Data'!G195)),NA())</f>
        <v>#N/A</v>
      </c>
      <c r="AU201" s="205" t="e">
        <f ca="1">+IF(AND(ISNUMBER(OFFSET('Sanitation Data'!$H$5,0,10*ROW('Sanitation Data'!H195))),'Data Summary'!DJ201="Yes"),100-OFFSET('Sanitation Data'!$H$5,0,10*ROW('Sanitation Data'!H195)),NA())</f>
        <v>#N/A</v>
      </c>
      <c r="AV201" s="205" t="e">
        <f ca="1">+IF(AND(ISNUMBER(OFFSET('Sanitation Data'!$H$7,0,10*ROW('Sanitation Data'!H195))),'Data Summary'!DK201="Yes"),OFFSET('Sanitation Data'!$H$7,0,10*ROW('Sanitation Data'!H195)),NA())</f>
        <v>#N/A</v>
      </c>
      <c r="AW201" s="205" t="e">
        <f ca="1">+IF(AND(ISNUMBER(OFFSET('Sanitation Data'!$H$11,0,10*ROW('Sanitation Data'!H195))),'Data Summary'!DL201="Yes"),OFFSET('Sanitation Data'!$H$11,0,10*ROW('Sanitation Data'!H195)),NA())</f>
        <v>#N/A</v>
      </c>
      <c r="AX201" s="205" t="e">
        <f ca="1">+IF(AND(ISNUMBER(OFFSET('Sanitation Data'!$H$12,0,10*ROW('Sanitation Data'!H195))),'Data Summary'!DM201="Yes"),OFFSET('Sanitation Data'!$H$12,0,10*ROW('Sanitation Data'!H195)),NA())</f>
        <v>#N/A</v>
      </c>
      <c r="AY201" s="205" t="e">
        <f ca="1">+IF(AND(ISNUMBER(OFFSET('Sanitation Data'!$H$13,0,10*ROW('Sanitation Data'!H195))),'Data Summary'!DN201="Yes"),OFFSET('Sanitation Data'!$H$13,0,10*ROW('Sanitation Data'!H195)),NA())</f>
        <v>#N/A</v>
      </c>
      <c r="AZ201" s="206" t="e">
        <f ca="1">+IF(AND(ISNUMBER(OFFSET('Hygiene Data'!$C$6,0,10*ROW('Hygiene Data'!C195))),'Data Summary'!DO201="Yes"),OFFSET('Hygiene Data'!$C$6,0,10*ROW('Hygiene Data'!C195)),NA())</f>
        <v>#N/A</v>
      </c>
      <c r="BA201" s="206" t="e">
        <f ca="1">+IF(AND(ISNUMBER(OFFSET('Hygiene Data'!$C$8,0,10*ROW('Hygiene Data'!C195))),'Data Summary'!DP201="Yes"),OFFSET('Hygiene Data'!$C$8,0,10*ROW('Hygiene Data'!C195)),NA())</f>
        <v>#N/A</v>
      </c>
      <c r="BB201" s="206" t="e">
        <f ca="1">+IF(AND(ISNUMBER(OFFSET('Hygiene Data'!$C$10,0,10*ROW('Hygiene Data'!C195))),'Data Summary'!DQ201="Yes"),OFFSET('Hygiene Data'!$C$10,0,10*ROW('Hygiene Data'!C195)),NA())</f>
        <v>#N/A</v>
      </c>
      <c r="BC201" s="206" t="e">
        <f ca="1">+IF(AND(ISNUMBER(OFFSET('Hygiene Data'!$D$6,0,10*ROW('Hygiene Data'!D195))),'Data Summary'!DR201="Yes"),OFFSET('Hygiene Data'!$D$6,0,10*ROW('Hygiene Data'!D195)),NA())</f>
        <v>#N/A</v>
      </c>
      <c r="BD201" s="206" t="e">
        <f ca="1">+IF(AND(ISNUMBER(OFFSET('Hygiene Data'!$D$8,0,10*ROW('Hygiene Data'!D195))),'Data Summary'!DS201="Yes"),OFFSET('Hygiene Data'!$D$8,0,10*ROW('Hygiene Data'!D195)),NA())</f>
        <v>#N/A</v>
      </c>
      <c r="BE201" s="206" t="e">
        <f ca="1">+IF(AND(ISNUMBER(OFFSET('Hygiene Data'!$D$10,0,10*ROW('Hygiene Data'!D195))),'Data Summary'!DT201="Yes"),OFFSET('Hygiene Data'!$D$10,0,10*ROW('Hygiene Data'!D195)),NA())</f>
        <v>#N/A</v>
      </c>
      <c r="BF201" s="206" t="e">
        <f ca="1">+IF(AND(ISNUMBER(OFFSET('Hygiene Data'!$E$6,0,10*ROW('Hygiene Data'!E195))),'Data Summary'!DU201="Yes"),OFFSET('Hygiene Data'!$E$6,0,10*ROW('Hygiene Data'!E195)),NA())</f>
        <v>#N/A</v>
      </c>
      <c r="BG201" s="206" t="e">
        <f ca="1">+IF(AND(ISNUMBER(OFFSET('Hygiene Data'!$E$8,0,10*ROW('Hygiene Data'!E195))),'Data Summary'!DV201="Yes"),OFFSET('Hygiene Data'!$E$8,0,10*ROW('Hygiene Data'!E195)),NA())</f>
        <v>#N/A</v>
      </c>
      <c r="BH201" s="206" t="e">
        <f ca="1">+IF(AND(ISNUMBER(OFFSET('Hygiene Data'!$E$10,0,10*ROW('Hygiene Data'!E195))),'Data Summary'!DW201="Yes"),OFFSET('Hygiene Data'!$E$10,0,10*ROW('Hygiene Data'!E195)),NA())</f>
        <v>#N/A</v>
      </c>
      <c r="BI201" s="206" t="e">
        <f ca="1">+IF(AND(ISNUMBER(OFFSET('Hygiene Data'!$F$6,0,10*ROW('Hygiene Data'!F195))),'Data Summary'!DX201="Yes"),OFFSET('Hygiene Data'!$F$6,0,10*ROW('Hygiene Data'!F195)),NA())</f>
        <v>#N/A</v>
      </c>
      <c r="BJ201" s="206" t="e">
        <f ca="1">+IF(AND(ISNUMBER(OFFSET('Hygiene Data'!$F$8,0,10*ROW('Hygiene Data'!F195))),'Data Summary'!DY201="Yes"),OFFSET('Hygiene Data'!$F$8,0,10*ROW('Hygiene Data'!F195)),NA())</f>
        <v>#N/A</v>
      </c>
      <c r="BK201" s="206" t="e">
        <f ca="1">+IF(AND(ISNUMBER(OFFSET('Hygiene Data'!$F$10,0,10*ROW('Hygiene Data'!F195))),'Data Summary'!DZ201="Yes"),OFFSET('Hygiene Data'!$F$10,0,10*ROW('Hygiene Data'!F195)),NA())</f>
        <v>#N/A</v>
      </c>
      <c r="BL201" s="206" t="e">
        <f ca="1">+IF(AND(ISNUMBER(OFFSET('Hygiene Data'!$G$6,0,10*ROW('Hygiene Data'!G195))),'Data Summary'!EA201="Yes"),OFFSET('Hygiene Data'!$G$6,0,10*ROW('Hygiene Data'!G195)),NA())</f>
        <v>#N/A</v>
      </c>
      <c r="BM201" s="206" t="e">
        <f ca="1">+IF(AND(ISNUMBER(OFFSET('Hygiene Data'!$G$8,0,10*ROW('Hygiene Data'!G195))),'Data Summary'!EB201="Yes"),OFFSET('Hygiene Data'!$G$8,0,10*ROW('Hygiene Data'!G195)),NA())</f>
        <v>#N/A</v>
      </c>
      <c r="BN201" s="206" t="e">
        <f ca="1">+IF(AND(ISNUMBER(OFFSET('Hygiene Data'!$G$10,0,10*ROW('Hygiene Data'!G195))),'Data Summary'!EC201="Yes"),OFFSET('Hygiene Data'!$G$10,0,10*ROW('Hygiene Data'!G195)),NA())</f>
        <v>#N/A</v>
      </c>
      <c r="BO201" s="206" t="e">
        <f ca="1">+IF(AND(ISNUMBER(OFFSET('Hygiene Data'!$H$6,0,10*ROW('Hygiene Data'!H195))),'Data Summary'!ED201="Yes"),OFFSET('Hygiene Data'!$H$6,0,10*ROW('Hygiene Data'!H195)),NA())</f>
        <v>#N/A</v>
      </c>
      <c r="BP201" s="206" t="e">
        <f ca="1">+IF(AND(ISNUMBER(OFFSET('Hygiene Data'!$H$8,0,10*ROW('Hygiene Data'!H195))),'Data Summary'!EE201="Yes"),OFFSET('Hygiene Data'!$H$8,0,10*ROW('Hygiene Data'!H195)),NA())</f>
        <v>#N/A</v>
      </c>
      <c r="BQ201" s="206" t="e">
        <f ca="1">+IF(AND(ISNUMBER(OFFSET('Hygiene Data'!$H$10,0,10*ROW('Hygiene Data'!H195))),'Data Summary'!EF201="Yes"),OFFSET('Hygiene Data'!$H$10,0,10*ROW('Hygiene Data'!H195)),NA())</f>
        <v>#N/A</v>
      </c>
    </row>
    <row r="202" spans="1:69" x14ac:dyDescent="0.25">
      <c r="A202" s="59" t="e">
        <f ca="1">+IF(OFFSET('Water Data'!$B$1,0,10*ROW('Water Data'!B196))="",NA(),OFFSET('Water Data'!$B$1,0,10*ROW('Water Data'!B196)))</f>
        <v>#N/A</v>
      </c>
      <c r="B202" s="59" t="e">
        <f ca="1">+IF(OFFSET('Water Data'!$A$3,0,10*ROW('Water Data'!A199))="",NA(),OFFSET('Water Data'!$A$3,0,10*ROW('Water Data'!A199)))</f>
        <v>#N/A</v>
      </c>
      <c r="C202" s="59" t="e">
        <f ca="1">+IF(OFFSET('Water Data'!$C$3,0,10*ROW('Water Data'!C199))="",NA(),OFFSET('Water Data'!$C$3,0,10*ROW('Water Data'!C199)))</f>
        <v>#N/A</v>
      </c>
      <c r="D202" s="433" t="e">
        <f ca="1">+IF(AND(ISNUMBER(OFFSET('Water Data'!$C$5,0,10*ROW('Water Data'!C196))),'Data Summary'!BS202="Yes"),100-OFFSET('Water Data'!$C$5,0,10*ROW('Water Data'!C196)),NA())</f>
        <v>#N/A</v>
      </c>
      <c r="E202" s="433" t="e">
        <f ca="1">+IF(AND(ISNUMBER(OFFSET('Water Data'!$C$7,0,10*ROW('Water Data'!C196))),'Data Summary'!BT202="Yes"),OFFSET('Water Data'!$C$7,0,10*ROW('Water Data'!C196)),NA())</f>
        <v>#N/A</v>
      </c>
      <c r="F202" s="433" t="e">
        <f ca="1">+IF(AND(ISNUMBER(OFFSET('Water Data'!$C$10,0,10*ROW('Water Data'!C196))),'Data Summary'!BU202="Yes"),OFFSET('Water Data'!$C$10,0,10*ROW('Water Data'!C196)),NA())</f>
        <v>#N/A</v>
      </c>
      <c r="G202" s="433" t="e">
        <f ca="1">+IF(AND(ISNUMBER(OFFSET('Water Data'!$D$5,0,10*ROW('Water Data'!D196))),'Data Summary'!BV202="Yes"),100-OFFSET('Water Data'!$D$5,0,10*ROW('Water Data'!D196)),NA())</f>
        <v>#N/A</v>
      </c>
      <c r="H202" s="433" t="e">
        <f ca="1">+IF(AND(ISNUMBER(OFFSET('Water Data'!$D$7,0,10*ROW('Water Data'!D196))),'Data Summary'!BW202="Yes"),OFFSET('Water Data'!$D$7,0,10*ROW('Water Data'!D196)),NA())</f>
        <v>#N/A</v>
      </c>
      <c r="I202" s="433" t="e">
        <f ca="1">+IF(AND(ISNUMBER(OFFSET('Water Data'!$D$10,0,10*ROW('Water Data'!D196))),'Data Summary'!BX202="Yes"),OFFSET('Water Data'!$D$10,0,10*ROW('Water Data'!D196)),NA())</f>
        <v>#N/A</v>
      </c>
      <c r="J202" s="433" t="e">
        <f ca="1">+IF(AND(ISNUMBER(OFFSET('Water Data'!$E$5,0,10*ROW('Water Data'!E196))),'Data Summary'!BY202="Yes"),100-OFFSET('Water Data'!$E$5,0,10*ROW('Water Data'!E196)),NA())</f>
        <v>#N/A</v>
      </c>
      <c r="K202" s="433" t="e">
        <f ca="1">+IF(AND(ISNUMBER(OFFSET('Water Data'!$E$7,0,10*ROW('Water Data'!E196))),'Data Summary'!BZ202="Yes"),OFFSET('Water Data'!$E$7,0,10*ROW('Water Data'!E196)),NA())</f>
        <v>#N/A</v>
      </c>
      <c r="L202" s="433" t="e">
        <f ca="1">+IF(AND(ISNUMBER(OFFSET('Water Data'!$E$10,0,10*ROW('Water Data'!E196))),'Data Summary'!CA202="Yes"),OFFSET('Water Data'!$E$10,0,10*ROW('Water Data'!E196)),NA())</f>
        <v>#N/A</v>
      </c>
      <c r="M202" s="433" t="e">
        <f ca="1">+IF(AND(ISNUMBER(OFFSET('Water Data'!$F$5,0,10*ROW('Water Data'!F196))),'Data Summary'!CB202="Yes"),100-OFFSET('Water Data'!$F$5,0,10*ROW('Water Data'!F196)),NA())</f>
        <v>#N/A</v>
      </c>
      <c r="N202" s="433" t="e">
        <f ca="1">+IF(AND(ISNUMBER(OFFSET('Water Data'!$F$7,0,10*ROW('Water Data'!F196))),'Data Summary'!CC202="Yes"),OFFSET('Water Data'!$F$7,0,10*ROW('Water Data'!F196)),NA())</f>
        <v>#N/A</v>
      </c>
      <c r="O202" s="433" t="e">
        <f ca="1">+IF(AND(ISNUMBER(OFFSET('Water Data'!$F$10,0,10*ROW('Water Data'!F196))),'Data Summary'!CD202="Yes"),OFFSET('Water Data'!$F$10,0,10*ROW('Water Data'!F196)),NA())</f>
        <v>#N/A</v>
      </c>
      <c r="P202" s="433" t="e">
        <f ca="1">+IF(AND(ISNUMBER(OFFSET('Water Data'!$G$5,0,10*ROW('Water Data'!G196))),'Data Summary'!CE202="Yes"),100-OFFSET('Water Data'!$G$5,0,10*ROW('Water Data'!G196)),NA())</f>
        <v>#N/A</v>
      </c>
      <c r="Q202" s="433" t="e">
        <f ca="1">+IF(AND(ISNUMBER(OFFSET('Water Data'!$G$7,0,10*ROW('Water Data'!G196))),'Data Summary'!CF202="Yes"),OFFSET('Water Data'!$G$7,0,10*ROW('Water Data'!G196)),NA())</f>
        <v>#N/A</v>
      </c>
      <c r="R202" s="433" t="e">
        <f ca="1">+IF(AND(ISNUMBER(OFFSET('Water Data'!$G$10,0,10*ROW('Water Data'!G196))),'Data Summary'!CG202="Yes"),OFFSET('Water Data'!$G$10,0,10*ROW('Water Data'!G196)),NA())</f>
        <v>#N/A</v>
      </c>
      <c r="S202" s="433" t="e">
        <f ca="1">+IF(AND(ISNUMBER(OFFSET('Water Data'!$H$5,0,10*ROW('Water Data'!H196))),'Data Summary'!CH202="Yes"),100-OFFSET('Water Data'!$H$5,0,10*ROW('Water Data'!H196)),NA())</f>
        <v>#N/A</v>
      </c>
      <c r="T202" s="433" t="e">
        <f ca="1">+IF(AND(ISNUMBER(OFFSET('Water Data'!$H$7,0,10*ROW('Water Data'!H196))),'Data Summary'!CI202="Yes"),OFFSET('Water Data'!$H$7,0,10*ROW('Water Data'!H196)),NA())</f>
        <v>#N/A</v>
      </c>
      <c r="U202" s="433" t="e">
        <f ca="1">+IF(AND(ISNUMBER(OFFSET('Water Data'!$H$10,0,10*ROW('Water Data'!H196))),'Data Summary'!CJ202="Yes"),OFFSET('Water Data'!$H$10,0,10*ROW('Water Data'!H196)),NA())</f>
        <v>#N/A</v>
      </c>
      <c r="V202" s="205" t="e">
        <f ca="1">+IF(AND(ISNUMBER(OFFSET('Sanitation Data'!$C$5,0,10*ROW('Sanitation Data'!C196))),'Data Summary'!CK202="Yes"),100-OFFSET('Sanitation Data'!$C$5,0,10*ROW('Sanitation Data'!C196)),NA())</f>
        <v>#N/A</v>
      </c>
      <c r="W202" s="205" t="e">
        <f ca="1">+IF(AND(ISNUMBER(OFFSET('Sanitation Data'!$C$7,0,10*ROW('Sanitation Data'!C196))),'Data Summary'!CL202="Yes"),OFFSET('Sanitation Data'!$C$7,0,10*ROW('Sanitation Data'!C196)),NA())</f>
        <v>#N/A</v>
      </c>
      <c r="X202" s="205" t="e">
        <f ca="1">+IF(AND(ISNUMBER(OFFSET('Sanitation Data'!$C$11,0,10*ROW('Sanitation Data'!C196))),'Data Summary'!CM202="Yes"),OFFSET('Sanitation Data'!$C$11,0,10*ROW('Sanitation Data'!C196)),NA())</f>
        <v>#N/A</v>
      </c>
      <c r="Y202" s="205" t="e">
        <f ca="1">+IF(AND(ISNUMBER(OFFSET('Sanitation Data'!$C$12,0,10*ROW('Sanitation Data'!C196))),'Data Summary'!CN202="Yes"),OFFSET('Sanitation Data'!$C$12,0,10*ROW('Sanitation Data'!C196)),NA())</f>
        <v>#N/A</v>
      </c>
      <c r="Z202" s="205" t="e">
        <f ca="1">+IF(AND(ISNUMBER(OFFSET('Sanitation Data'!$C$13,0,10*ROW('Sanitation Data'!C196))),'Data Summary'!CO202="Yes"),OFFSET('Sanitation Data'!$C$13,0,10*ROW('Sanitation Data'!C196)),NA())</f>
        <v>#N/A</v>
      </c>
      <c r="AA202" s="205" t="e">
        <f ca="1">+IF(AND(ISNUMBER(OFFSET('Sanitation Data'!$D$5,0,10*ROW('Sanitation Data'!D196))),'Data Summary'!CP202="Yes"),100-OFFSET('Sanitation Data'!$D$5,0,10*ROW('Sanitation Data'!D196)),NA())</f>
        <v>#N/A</v>
      </c>
      <c r="AB202" s="205" t="e">
        <f ca="1">+IF(AND(ISNUMBER(OFFSET('Sanitation Data'!$D$7,0,10*ROW('Sanitation Data'!D196))),'Data Summary'!CQ202="Yes"),OFFSET('Sanitation Data'!$D$7,0,10*ROW('Sanitation Data'!D196)),NA())</f>
        <v>#N/A</v>
      </c>
      <c r="AC202" s="205" t="e">
        <f ca="1">+IF(AND(ISNUMBER(OFFSET('Sanitation Data'!$D$11,0,10*ROW('Sanitation Data'!D196))),'Data Summary'!CR202="Yes"),OFFSET('Sanitation Data'!$D$11,0,10*ROW('Sanitation Data'!D196)),NA())</f>
        <v>#N/A</v>
      </c>
      <c r="AD202" s="205" t="e">
        <f ca="1">+IF(AND(ISNUMBER(OFFSET('Sanitation Data'!$D$12,0,10*ROW('Sanitation Data'!D196))),'Data Summary'!CS202="Yes"),OFFSET('Sanitation Data'!$D$12,0,10*ROW('Sanitation Data'!D196)),NA())</f>
        <v>#N/A</v>
      </c>
      <c r="AE202" s="205" t="e">
        <f ca="1">+IF(AND(ISNUMBER(OFFSET('Sanitation Data'!$D$13,0,10*ROW('Sanitation Data'!D196))),'Data Summary'!CT202="Yes"),OFFSET('Sanitation Data'!$D$13,0,10*ROW('Sanitation Data'!D196)),NA())</f>
        <v>#N/A</v>
      </c>
      <c r="AF202" s="205" t="e">
        <f ca="1">+IF(AND(ISNUMBER(OFFSET('Sanitation Data'!$E$5,0,10*ROW('Sanitation Data'!E196))),'Data Summary'!CU202="Yes"),100-OFFSET('Sanitation Data'!$E$5,0,10*ROW('Sanitation Data'!E196)),NA())</f>
        <v>#N/A</v>
      </c>
      <c r="AG202" s="205" t="e">
        <f ca="1">+IF(AND(ISNUMBER(OFFSET('Sanitation Data'!$E$7,0,10*ROW('Sanitation Data'!E196))),'Data Summary'!CV202="Yes"),OFFSET('Sanitation Data'!$E$7,0,10*ROW('Sanitation Data'!E196)),NA())</f>
        <v>#N/A</v>
      </c>
      <c r="AH202" s="205" t="e">
        <f ca="1">+IF(AND(ISNUMBER(OFFSET('Sanitation Data'!$E$11,0,10*ROW('Sanitation Data'!E196))),'Data Summary'!CW202="Yes"),OFFSET('Sanitation Data'!$E$11,0,10*ROW('Sanitation Data'!E196)),NA())</f>
        <v>#N/A</v>
      </c>
      <c r="AI202" s="205" t="e">
        <f ca="1">+IF(AND(ISNUMBER(OFFSET('Sanitation Data'!$E$12,0,10*ROW('Sanitation Data'!E196))),'Data Summary'!CX202="Yes"),OFFSET('Sanitation Data'!$E$12,0,10*ROW('Sanitation Data'!E196)),NA())</f>
        <v>#N/A</v>
      </c>
      <c r="AJ202" s="205" t="e">
        <f ca="1">+IF(AND(ISNUMBER(OFFSET('Sanitation Data'!$E$13,0,10*ROW('Sanitation Data'!E196))),'Data Summary'!CY202="Yes"),OFFSET('Sanitation Data'!$E$13,0,10*ROW('Sanitation Data'!E196)),NA())</f>
        <v>#N/A</v>
      </c>
      <c r="AK202" s="205" t="e">
        <f ca="1">+IF(AND(ISNUMBER(OFFSET('Sanitation Data'!$F$5,0,10*ROW('Sanitation Data'!F196))),'Data Summary'!CZ202="Yes"),100-OFFSET('Sanitation Data'!$F$5,0,10*ROW('Sanitation Data'!F196)),NA())</f>
        <v>#N/A</v>
      </c>
      <c r="AL202" s="205" t="e">
        <f ca="1">+IF(AND(ISNUMBER(OFFSET('Sanitation Data'!$F$7,0,10*ROW('Sanitation Data'!F196))),'Data Summary'!DA202="Yes"),OFFSET('Sanitation Data'!$F$7,0,10*ROW('Sanitation Data'!F196)),NA())</f>
        <v>#N/A</v>
      </c>
      <c r="AM202" s="205" t="e">
        <f ca="1">+IF(AND(ISNUMBER(OFFSET('Sanitation Data'!$F$11,0,10*ROW('Sanitation Data'!F196))),'Data Summary'!DB202="Yes"),OFFSET('Sanitation Data'!$F$11,0,10*ROW('Sanitation Data'!F196)),NA())</f>
        <v>#N/A</v>
      </c>
      <c r="AN202" s="205" t="e">
        <f ca="1">+IF(AND(ISNUMBER(OFFSET('Sanitation Data'!$F$12,0,10*ROW('Sanitation Data'!F196))),'Data Summary'!DC202="Yes"),OFFSET('Sanitation Data'!$F$12,0,10*ROW('Sanitation Data'!F196)),NA())</f>
        <v>#N/A</v>
      </c>
      <c r="AO202" s="205" t="e">
        <f ca="1">+IF(AND(ISNUMBER(OFFSET('Sanitation Data'!$F$13,0,10*ROW('Sanitation Data'!F196))),'Data Summary'!DD202="Yes"),OFFSET('Sanitation Data'!$F$13,0,10*ROW('Sanitation Data'!F196)),NA())</f>
        <v>#N/A</v>
      </c>
      <c r="AP202" s="205" t="e">
        <f ca="1">+IF(AND(ISNUMBER(OFFSET('Sanitation Data'!$G$5,0,10*ROW('Sanitation Data'!G196))),'Data Summary'!DE202="Yes"),100-OFFSET('Sanitation Data'!$G$5,0,10*ROW('Sanitation Data'!G196)),NA())</f>
        <v>#N/A</v>
      </c>
      <c r="AQ202" s="205" t="e">
        <f ca="1">+IF(AND(ISNUMBER(OFFSET('Sanitation Data'!$G$7,0,10*ROW('Sanitation Data'!G196))),'Data Summary'!DF202="Yes"),OFFSET('Sanitation Data'!$G$7,0,10*ROW('Sanitation Data'!G196)),NA())</f>
        <v>#N/A</v>
      </c>
      <c r="AR202" s="205" t="e">
        <f ca="1">+IF(AND(ISNUMBER(OFFSET('Sanitation Data'!$G$11,0,10*ROW('Sanitation Data'!G196))),'Data Summary'!DG202="Yes"),OFFSET('Sanitation Data'!$G$11,0,10*ROW('Sanitation Data'!G196)),NA())</f>
        <v>#N/A</v>
      </c>
      <c r="AS202" s="205" t="e">
        <f ca="1">+IF(AND(ISNUMBER(OFFSET('Sanitation Data'!$G$12,0,10*ROW('Sanitation Data'!G196))),'Data Summary'!DH202="Yes"),OFFSET('Sanitation Data'!$G$12,0,10*ROW('Sanitation Data'!G196)),NA())</f>
        <v>#N/A</v>
      </c>
      <c r="AT202" s="205" t="e">
        <f ca="1">+IF(AND(ISNUMBER(OFFSET('Sanitation Data'!$G$13,0,10*ROW('Sanitation Data'!G196))),'Data Summary'!DI202="Yes"),OFFSET('Sanitation Data'!$G$13,0,10*ROW('Sanitation Data'!G196)),NA())</f>
        <v>#N/A</v>
      </c>
      <c r="AU202" s="205" t="e">
        <f ca="1">+IF(AND(ISNUMBER(OFFSET('Sanitation Data'!$H$5,0,10*ROW('Sanitation Data'!H196))),'Data Summary'!DJ202="Yes"),100-OFFSET('Sanitation Data'!$H$5,0,10*ROW('Sanitation Data'!H196)),NA())</f>
        <v>#N/A</v>
      </c>
      <c r="AV202" s="205" t="e">
        <f ca="1">+IF(AND(ISNUMBER(OFFSET('Sanitation Data'!$H$7,0,10*ROW('Sanitation Data'!H196))),'Data Summary'!DK202="Yes"),OFFSET('Sanitation Data'!$H$7,0,10*ROW('Sanitation Data'!H196)),NA())</f>
        <v>#N/A</v>
      </c>
      <c r="AW202" s="205" t="e">
        <f ca="1">+IF(AND(ISNUMBER(OFFSET('Sanitation Data'!$H$11,0,10*ROW('Sanitation Data'!H196))),'Data Summary'!DL202="Yes"),OFFSET('Sanitation Data'!$H$11,0,10*ROW('Sanitation Data'!H196)),NA())</f>
        <v>#N/A</v>
      </c>
      <c r="AX202" s="205" t="e">
        <f ca="1">+IF(AND(ISNUMBER(OFFSET('Sanitation Data'!$H$12,0,10*ROW('Sanitation Data'!H196))),'Data Summary'!DM202="Yes"),OFFSET('Sanitation Data'!$H$12,0,10*ROW('Sanitation Data'!H196)),NA())</f>
        <v>#N/A</v>
      </c>
      <c r="AY202" s="205" t="e">
        <f ca="1">+IF(AND(ISNUMBER(OFFSET('Sanitation Data'!$H$13,0,10*ROW('Sanitation Data'!H196))),'Data Summary'!DN202="Yes"),OFFSET('Sanitation Data'!$H$13,0,10*ROW('Sanitation Data'!H196)),NA())</f>
        <v>#N/A</v>
      </c>
      <c r="AZ202" s="206" t="e">
        <f ca="1">+IF(AND(ISNUMBER(OFFSET('Hygiene Data'!$C$6,0,10*ROW('Hygiene Data'!C196))),'Data Summary'!DO202="Yes"),OFFSET('Hygiene Data'!$C$6,0,10*ROW('Hygiene Data'!C196)),NA())</f>
        <v>#N/A</v>
      </c>
      <c r="BA202" s="206" t="e">
        <f ca="1">+IF(AND(ISNUMBER(OFFSET('Hygiene Data'!$C$8,0,10*ROW('Hygiene Data'!C196))),'Data Summary'!DP202="Yes"),OFFSET('Hygiene Data'!$C$8,0,10*ROW('Hygiene Data'!C196)),NA())</f>
        <v>#N/A</v>
      </c>
      <c r="BB202" s="206" t="e">
        <f ca="1">+IF(AND(ISNUMBER(OFFSET('Hygiene Data'!$C$10,0,10*ROW('Hygiene Data'!C196))),'Data Summary'!DQ202="Yes"),OFFSET('Hygiene Data'!$C$10,0,10*ROW('Hygiene Data'!C196)),NA())</f>
        <v>#N/A</v>
      </c>
      <c r="BC202" s="206" t="e">
        <f ca="1">+IF(AND(ISNUMBER(OFFSET('Hygiene Data'!$D$6,0,10*ROW('Hygiene Data'!D196))),'Data Summary'!DR202="Yes"),OFFSET('Hygiene Data'!$D$6,0,10*ROW('Hygiene Data'!D196)),NA())</f>
        <v>#N/A</v>
      </c>
      <c r="BD202" s="206" t="e">
        <f ca="1">+IF(AND(ISNUMBER(OFFSET('Hygiene Data'!$D$8,0,10*ROW('Hygiene Data'!D196))),'Data Summary'!DS202="Yes"),OFFSET('Hygiene Data'!$D$8,0,10*ROW('Hygiene Data'!D196)),NA())</f>
        <v>#N/A</v>
      </c>
      <c r="BE202" s="206" t="e">
        <f ca="1">+IF(AND(ISNUMBER(OFFSET('Hygiene Data'!$D$10,0,10*ROW('Hygiene Data'!D196))),'Data Summary'!DT202="Yes"),OFFSET('Hygiene Data'!$D$10,0,10*ROW('Hygiene Data'!D196)),NA())</f>
        <v>#N/A</v>
      </c>
      <c r="BF202" s="206" t="e">
        <f ca="1">+IF(AND(ISNUMBER(OFFSET('Hygiene Data'!$E$6,0,10*ROW('Hygiene Data'!E196))),'Data Summary'!DU202="Yes"),OFFSET('Hygiene Data'!$E$6,0,10*ROW('Hygiene Data'!E196)),NA())</f>
        <v>#N/A</v>
      </c>
      <c r="BG202" s="206" t="e">
        <f ca="1">+IF(AND(ISNUMBER(OFFSET('Hygiene Data'!$E$8,0,10*ROW('Hygiene Data'!E196))),'Data Summary'!DV202="Yes"),OFFSET('Hygiene Data'!$E$8,0,10*ROW('Hygiene Data'!E196)),NA())</f>
        <v>#N/A</v>
      </c>
      <c r="BH202" s="206" t="e">
        <f ca="1">+IF(AND(ISNUMBER(OFFSET('Hygiene Data'!$E$10,0,10*ROW('Hygiene Data'!E196))),'Data Summary'!DW202="Yes"),OFFSET('Hygiene Data'!$E$10,0,10*ROW('Hygiene Data'!E196)),NA())</f>
        <v>#N/A</v>
      </c>
      <c r="BI202" s="206" t="e">
        <f ca="1">+IF(AND(ISNUMBER(OFFSET('Hygiene Data'!$F$6,0,10*ROW('Hygiene Data'!F196))),'Data Summary'!DX202="Yes"),OFFSET('Hygiene Data'!$F$6,0,10*ROW('Hygiene Data'!F196)),NA())</f>
        <v>#N/A</v>
      </c>
      <c r="BJ202" s="206" t="e">
        <f ca="1">+IF(AND(ISNUMBER(OFFSET('Hygiene Data'!$F$8,0,10*ROW('Hygiene Data'!F196))),'Data Summary'!DY202="Yes"),OFFSET('Hygiene Data'!$F$8,0,10*ROW('Hygiene Data'!F196)),NA())</f>
        <v>#N/A</v>
      </c>
      <c r="BK202" s="206" t="e">
        <f ca="1">+IF(AND(ISNUMBER(OFFSET('Hygiene Data'!$F$10,0,10*ROW('Hygiene Data'!F196))),'Data Summary'!DZ202="Yes"),OFFSET('Hygiene Data'!$F$10,0,10*ROW('Hygiene Data'!F196)),NA())</f>
        <v>#N/A</v>
      </c>
      <c r="BL202" s="206" t="e">
        <f ca="1">+IF(AND(ISNUMBER(OFFSET('Hygiene Data'!$G$6,0,10*ROW('Hygiene Data'!G196))),'Data Summary'!EA202="Yes"),OFFSET('Hygiene Data'!$G$6,0,10*ROW('Hygiene Data'!G196)),NA())</f>
        <v>#N/A</v>
      </c>
      <c r="BM202" s="206" t="e">
        <f ca="1">+IF(AND(ISNUMBER(OFFSET('Hygiene Data'!$G$8,0,10*ROW('Hygiene Data'!G196))),'Data Summary'!EB202="Yes"),OFFSET('Hygiene Data'!$G$8,0,10*ROW('Hygiene Data'!G196)),NA())</f>
        <v>#N/A</v>
      </c>
      <c r="BN202" s="206" t="e">
        <f ca="1">+IF(AND(ISNUMBER(OFFSET('Hygiene Data'!$G$10,0,10*ROW('Hygiene Data'!G196))),'Data Summary'!EC202="Yes"),OFFSET('Hygiene Data'!$G$10,0,10*ROW('Hygiene Data'!G196)),NA())</f>
        <v>#N/A</v>
      </c>
      <c r="BO202" s="206" t="e">
        <f ca="1">+IF(AND(ISNUMBER(OFFSET('Hygiene Data'!$H$6,0,10*ROW('Hygiene Data'!H196))),'Data Summary'!ED202="Yes"),OFFSET('Hygiene Data'!$H$6,0,10*ROW('Hygiene Data'!H196)),NA())</f>
        <v>#N/A</v>
      </c>
      <c r="BP202" s="206" t="e">
        <f ca="1">+IF(AND(ISNUMBER(OFFSET('Hygiene Data'!$H$8,0,10*ROW('Hygiene Data'!H196))),'Data Summary'!EE202="Yes"),OFFSET('Hygiene Data'!$H$8,0,10*ROW('Hygiene Data'!H196)),NA())</f>
        <v>#N/A</v>
      </c>
      <c r="BQ202" s="206" t="e">
        <f ca="1">+IF(AND(ISNUMBER(OFFSET('Hygiene Data'!$H$10,0,10*ROW('Hygiene Data'!H196))),'Data Summary'!EF202="Yes"),OFFSET('Hygiene Data'!$H$10,0,10*ROW('Hygiene Data'!H196)),NA())</f>
        <v>#N/A</v>
      </c>
    </row>
    <row r="203" spans="1:69" x14ac:dyDescent="0.25">
      <c r="A203" s="59" t="e">
        <f ca="1">+IF(OFFSET('Water Data'!$B$1,0,10*ROW('Water Data'!B197))="",NA(),OFFSET('Water Data'!$B$1,0,10*ROW('Water Data'!B197)))</f>
        <v>#N/A</v>
      </c>
      <c r="B203" s="59" t="e">
        <f ca="1">+IF(OFFSET('Water Data'!$A$3,0,10*ROW('Water Data'!A200))="",NA(),OFFSET('Water Data'!$A$3,0,10*ROW('Water Data'!A200)))</f>
        <v>#N/A</v>
      </c>
      <c r="C203" s="59" t="e">
        <f ca="1">+IF(OFFSET('Water Data'!$C$3,0,10*ROW('Water Data'!C200))="",NA(),OFFSET('Water Data'!$C$3,0,10*ROW('Water Data'!C200)))</f>
        <v>#N/A</v>
      </c>
      <c r="D203" s="433" t="e">
        <f ca="1">+IF(AND(ISNUMBER(OFFSET('Water Data'!$C$5,0,10*ROW('Water Data'!C197))),'Data Summary'!BS203="Yes"),100-OFFSET('Water Data'!$C$5,0,10*ROW('Water Data'!C197)),NA())</f>
        <v>#N/A</v>
      </c>
      <c r="E203" s="433" t="e">
        <f ca="1">+IF(AND(ISNUMBER(OFFSET('Water Data'!$C$7,0,10*ROW('Water Data'!C197))),'Data Summary'!BT203="Yes"),OFFSET('Water Data'!$C$7,0,10*ROW('Water Data'!C197)),NA())</f>
        <v>#N/A</v>
      </c>
      <c r="F203" s="433" t="e">
        <f ca="1">+IF(AND(ISNUMBER(OFFSET('Water Data'!$C$10,0,10*ROW('Water Data'!C197))),'Data Summary'!BU203="Yes"),OFFSET('Water Data'!$C$10,0,10*ROW('Water Data'!C197)),NA())</f>
        <v>#N/A</v>
      </c>
      <c r="G203" s="433" t="e">
        <f ca="1">+IF(AND(ISNUMBER(OFFSET('Water Data'!$D$5,0,10*ROW('Water Data'!D197))),'Data Summary'!BV203="Yes"),100-OFFSET('Water Data'!$D$5,0,10*ROW('Water Data'!D197)),NA())</f>
        <v>#N/A</v>
      </c>
      <c r="H203" s="433" t="e">
        <f ca="1">+IF(AND(ISNUMBER(OFFSET('Water Data'!$D$7,0,10*ROW('Water Data'!D197))),'Data Summary'!BW203="Yes"),OFFSET('Water Data'!$D$7,0,10*ROW('Water Data'!D197)),NA())</f>
        <v>#N/A</v>
      </c>
      <c r="I203" s="433" t="e">
        <f ca="1">+IF(AND(ISNUMBER(OFFSET('Water Data'!$D$10,0,10*ROW('Water Data'!D197))),'Data Summary'!BX203="Yes"),OFFSET('Water Data'!$D$10,0,10*ROW('Water Data'!D197)),NA())</f>
        <v>#N/A</v>
      </c>
      <c r="J203" s="433" t="e">
        <f ca="1">+IF(AND(ISNUMBER(OFFSET('Water Data'!$E$5,0,10*ROW('Water Data'!E197))),'Data Summary'!BY203="Yes"),100-OFFSET('Water Data'!$E$5,0,10*ROW('Water Data'!E197)),NA())</f>
        <v>#N/A</v>
      </c>
      <c r="K203" s="433" t="e">
        <f ca="1">+IF(AND(ISNUMBER(OFFSET('Water Data'!$E$7,0,10*ROW('Water Data'!E197))),'Data Summary'!BZ203="Yes"),OFFSET('Water Data'!$E$7,0,10*ROW('Water Data'!E197)),NA())</f>
        <v>#N/A</v>
      </c>
      <c r="L203" s="433" t="e">
        <f ca="1">+IF(AND(ISNUMBER(OFFSET('Water Data'!$E$10,0,10*ROW('Water Data'!E197))),'Data Summary'!CA203="Yes"),OFFSET('Water Data'!$E$10,0,10*ROW('Water Data'!E197)),NA())</f>
        <v>#N/A</v>
      </c>
      <c r="M203" s="433" t="e">
        <f ca="1">+IF(AND(ISNUMBER(OFFSET('Water Data'!$F$5,0,10*ROW('Water Data'!F197))),'Data Summary'!CB203="Yes"),100-OFFSET('Water Data'!$F$5,0,10*ROW('Water Data'!F197)),NA())</f>
        <v>#N/A</v>
      </c>
      <c r="N203" s="433" t="e">
        <f ca="1">+IF(AND(ISNUMBER(OFFSET('Water Data'!$F$7,0,10*ROW('Water Data'!F197))),'Data Summary'!CC203="Yes"),OFFSET('Water Data'!$F$7,0,10*ROW('Water Data'!F197)),NA())</f>
        <v>#N/A</v>
      </c>
      <c r="O203" s="433" t="e">
        <f ca="1">+IF(AND(ISNUMBER(OFFSET('Water Data'!$F$10,0,10*ROW('Water Data'!F197))),'Data Summary'!CD203="Yes"),OFFSET('Water Data'!$F$10,0,10*ROW('Water Data'!F197)),NA())</f>
        <v>#N/A</v>
      </c>
      <c r="P203" s="433" t="e">
        <f ca="1">+IF(AND(ISNUMBER(OFFSET('Water Data'!$G$5,0,10*ROW('Water Data'!G197))),'Data Summary'!CE203="Yes"),100-OFFSET('Water Data'!$G$5,0,10*ROW('Water Data'!G197)),NA())</f>
        <v>#N/A</v>
      </c>
      <c r="Q203" s="433" t="e">
        <f ca="1">+IF(AND(ISNUMBER(OFFSET('Water Data'!$G$7,0,10*ROW('Water Data'!G197))),'Data Summary'!CF203="Yes"),OFFSET('Water Data'!$G$7,0,10*ROW('Water Data'!G197)),NA())</f>
        <v>#N/A</v>
      </c>
      <c r="R203" s="433" t="e">
        <f ca="1">+IF(AND(ISNUMBER(OFFSET('Water Data'!$G$10,0,10*ROW('Water Data'!G197))),'Data Summary'!CG203="Yes"),OFFSET('Water Data'!$G$10,0,10*ROW('Water Data'!G197)),NA())</f>
        <v>#N/A</v>
      </c>
      <c r="S203" s="433" t="e">
        <f ca="1">+IF(AND(ISNUMBER(OFFSET('Water Data'!$H$5,0,10*ROW('Water Data'!H197))),'Data Summary'!CH203="Yes"),100-OFFSET('Water Data'!$H$5,0,10*ROW('Water Data'!H197)),NA())</f>
        <v>#N/A</v>
      </c>
      <c r="T203" s="433" t="e">
        <f ca="1">+IF(AND(ISNUMBER(OFFSET('Water Data'!$H$7,0,10*ROW('Water Data'!H197))),'Data Summary'!CI203="Yes"),OFFSET('Water Data'!$H$7,0,10*ROW('Water Data'!H197)),NA())</f>
        <v>#N/A</v>
      </c>
      <c r="U203" s="433" t="e">
        <f ca="1">+IF(AND(ISNUMBER(OFFSET('Water Data'!$H$10,0,10*ROW('Water Data'!H197))),'Data Summary'!CJ203="Yes"),OFFSET('Water Data'!$H$10,0,10*ROW('Water Data'!H197)),NA())</f>
        <v>#N/A</v>
      </c>
      <c r="V203" s="205" t="e">
        <f ca="1">+IF(AND(ISNUMBER(OFFSET('Sanitation Data'!$C$5,0,10*ROW('Sanitation Data'!C197))),'Data Summary'!CK203="Yes"),100-OFFSET('Sanitation Data'!$C$5,0,10*ROW('Sanitation Data'!C197)),NA())</f>
        <v>#N/A</v>
      </c>
      <c r="W203" s="205" t="e">
        <f ca="1">+IF(AND(ISNUMBER(OFFSET('Sanitation Data'!$C$7,0,10*ROW('Sanitation Data'!C197))),'Data Summary'!CL203="Yes"),OFFSET('Sanitation Data'!$C$7,0,10*ROW('Sanitation Data'!C197)),NA())</f>
        <v>#N/A</v>
      </c>
      <c r="X203" s="205" t="e">
        <f ca="1">+IF(AND(ISNUMBER(OFFSET('Sanitation Data'!$C$11,0,10*ROW('Sanitation Data'!C197))),'Data Summary'!CM203="Yes"),OFFSET('Sanitation Data'!$C$11,0,10*ROW('Sanitation Data'!C197)),NA())</f>
        <v>#N/A</v>
      </c>
      <c r="Y203" s="205" t="e">
        <f ca="1">+IF(AND(ISNUMBER(OFFSET('Sanitation Data'!$C$12,0,10*ROW('Sanitation Data'!C197))),'Data Summary'!CN203="Yes"),OFFSET('Sanitation Data'!$C$12,0,10*ROW('Sanitation Data'!C197)),NA())</f>
        <v>#N/A</v>
      </c>
      <c r="Z203" s="205" t="e">
        <f ca="1">+IF(AND(ISNUMBER(OFFSET('Sanitation Data'!$C$13,0,10*ROW('Sanitation Data'!C197))),'Data Summary'!CO203="Yes"),OFFSET('Sanitation Data'!$C$13,0,10*ROW('Sanitation Data'!C197)),NA())</f>
        <v>#N/A</v>
      </c>
      <c r="AA203" s="205" t="e">
        <f ca="1">+IF(AND(ISNUMBER(OFFSET('Sanitation Data'!$D$5,0,10*ROW('Sanitation Data'!D197))),'Data Summary'!CP203="Yes"),100-OFFSET('Sanitation Data'!$D$5,0,10*ROW('Sanitation Data'!D197)),NA())</f>
        <v>#N/A</v>
      </c>
      <c r="AB203" s="205" t="e">
        <f ca="1">+IF(AND(ISNUMBER(OFFSET('Sanitation Data'!$D$7,0,10*ROW('Sanitation Data'!D197))),'Data Summary'!CQ203="Yes"),OFFSET('Sanitation Data'!$D$7,0,10*ROW('Sanitation Data'!D197)),NA())</f>
        <v>#N/A</v>
      </c>
      <c r="AC203" s="205" t="e">
        <f ca="1">+IF(AND(ISNUMBER(OFFSET('Sanitation Data'!$D$11,0,10*ROW('Sanitation Data'!D197))),'Data Summary'!CR203="Yes"),OFFSET('Sanitation Data'!$D$11,0,10*ROW('Sanitation Data'!D197)),NA())</f>
        <v>#N/A</v>
      </c>
      <c r="AD203" s="205" t="e">
        <f ca="1">+IF(AND(ISNUMBER(OFFSET('Sanitation Data'!$D$12,0,10*ROW('Sanitation Data'!D197))),'Data Summary'!CS203="Yes"),OFFSET('Sanitation Data'!$D$12,0,10*ROW('Sanitation Data'!D197)),NA())</f>
        <v>#N/A</v>
      </c>
      <c r="AE203" s="205" t="e">
        <f ca="1">+IF(AND(ISNUMBER(OFFSET('Sanitation Data'!$D$13,0,10*ROW('Sanitation Data'!D197))),'Data Summary'!CT203="Yes"),OFFSET('Sanitation Data'!$D$13,0,10*ROW('Sanitation Data'!D197)),NA())</f>
        <v>#N/A</v>
      </c>
      <c r="AF203" s="205" t="e">
        <f ca="1">+IF(AND(ISNUMBER(OFFSET('Sanitation Data'!$E$5,0,10*ROW('Sanitation Data'!E197))),'Data Summary'!CU203="Yes"),100-OFFSET('Sanitation Data'!$E$5,0,10*ROW('Sanitation Data'!E197)),NA())</f>
        <v>#N/A</v>
      </c>
      <c r="AG203" s="205" t="e">
        <f ca="1">+IF(AND(ISNUMBER(OFFSET('Sanitation Data'!$E$7,0,10*ROW('Sanitation Data'!E197))),'Data Summary'!CV203="Yes"),OFFSET('Sanitation Data'!$E$7,0,10*ROW('Sanitation Data'!E197)),NA())</f>
        <v>#N/A</v>
      </c>
      <c r="AH203" s="205" t="e">
        <f ca="1">+IF(AND(ISNUMBER(OFFSET('Sanitation Data'!$E$11,0,10*ROW('Sanitation Data'!E197))),'Data Summary'!CW203="Yes"),OFFSET('Sanitation Data'!$E$11,0,10*ROW('Sanitation Data'!E197)),NA())</f>
        <v>#N/A</v>
      </c>
      <c r="AI203" s="205" t="e">
        <f ca="1">+IF(AND(ISNUMBER(OFFSET('Sanitation Data'!$E$12,0,10*ROW('Sanitation Data'!E197))),'Data Summary'!CX203="Yes"),OFFSET('Sanitation Data'!$E$12,0,10*ROW('Sanitation Data'!E197)),NA())</f>
        <v>#N/A</v>
      </c>
      <c r="AJ203" s="205" t="e">
        <f ca="1">+IF(AND(ISNUMBER(OFFSET('Sanitation Data'!$E$13,0,10*ROW('Sanitation Data'!E197))),'Data Summary'!CY203="Yes"),OFFSET('Sanitation Data'!$E$13,0,10*ROW('Sanitation Data'!E197)),NA())</f>
        <v>#N/A</v>
      </c>
      <c r="AK203" s="205" t="e">
        <f ca="1">+IF(AND(ISNUMBER(OFFSET('Sanitation Data'!$F$5,0,10*ROW('Sanitation Data'!F197))),'Data Summary'!CZ203="Yes"),100-OFFSET('Sanitation Data'!$F$5,0,10*ROW('Sanitation Data'!F197)),NA())</f>
        <v>#N/A</v>
      </c>
      <c r="AL203" s="205" t="e">
        <f ca="1">+IF(AND(ISNUMBER(OFFSET('Sanitation Data'!$F$7,0,10*ROW('Sanitation Data'!F197))),'Data Summary'!DA203="Yes"),OFFSET('Sanitation Data'!$F$7,0,10*ROW('Sanitation Data'!F197)),NA())</f>
        <v>#N/A</v>
      </c>
      <c r="AM203" s="205" t="e">
        <f ca="1">+IF(AND(ISNUMBER(OFFSET('Sanitation Data'!$F$11,0,10*ROW('Sanitation Data'!F197))),'Data Summary'!DB203="Yes"),OFFSET('Sanitation Data'!$F$11,0,10*ROW('Sanitation Data'!F197)),NA())</f>
        <v>#N/A</v>
      </c>
      <c r="AN203" s="205" t="e">
        <f ca="1">+IF(AND(ISNUMBER(OFFSET('Sanitation Data'!$F$12,0,10*ROW('Sanitation Data'!F197))),'Data Summary'!DC203="Yes"),OFFSET('Sanitation Data'!$F$12,0,10*ROW('Sanitation Data'!F197)),NA())</f>
        <v>#N/A</v>
      </c>
      <c r="AO203" s="205" t="e">
        <f ca="1">+IF(AND(ISNUMBER(OFFSET('Sanitation Data'!$F$13,0,10*ROW('Sanitation Data'!F197))),'Data Summary'!DD203="Yes"),OFFSET('Sanitation Data'!$F$13,0,10*ROW('Sanitation Data'!F197)),NA())</f>
        <v>#N/A</v>
      </c>
      <c r="AP203" s="205" t="e">
        <f ca="1">+IF(AND(ISNUMBER(OFFSET('Sanitation Data'!$G$5,0,10*ROW('Sanitation Data'!G197))),'Data Summary'!DE203="Yes"),100-OFFSET('Sanitation Data'!$G$5,0,10*ROW('Sanitation Data'!G197)),NA())</f>
        <v>#N/A</v>
      </c>
      <c r="AQ203" s="205" t="e">
        <f ca="1">+IF(AND(ISNUMBER(OFFSET('Sanitation Data'!$G$7,0,10*ROW('Sanitation Data'!G197))),'Data Summary'!DF203="Yes"),OFFSET('Sanitation Data'!$G$7,0,10*ROW('Sanitation Data'!G197)),NA())</f>
        <v>#N/A</v>
      </c>
      <c r="AR203" s="205" t="e">
        <f ca="1">+IF(AND(ISNUMBER(OFFSET('Sanitation Data'!$G$11,0,10*ROW('Sanitation Data'!G197))),'Data Summary'!DG203="Yes"),OFFSET('Sanitation Data'!$G$11,0,10*ROW('Sanitation Data'!G197)),NA())</f>
        <v>#N/A</v>
      </c>
      <c r="AS203" s="205" t="e">
        <f ca="1">+IF(AND(ISNUMBER(OFFSET('Sanitation Data'!$G$12,0,10*ROW('Sanitation Data'!G197))),'Data Summary'!DH203="Yes"),OFFSET('Sanitation Data'!$G$12,0,10*ROW('Sanitation Data'!G197)),NA())</f>
        <v>#N/A</v>
      </c>
      <c r="AT203" s="205" t="e">
        <f ca="1">+IF(AND(ISNUMBER(OFFSET('Sanitation Data'!$G$13,0,10*ROW('Sanitation Data'!G197))),'Data Summary'!DI203="Yes"),OFFSET('Sanitation Data'!$G$13,0,10*ROW('Sanitation Data'!G197)),NA())</f>
        <v>#N/A</v>
      </c>
      <c r="AU203" s="205" t="e">
        <f ca="1">+IF(AND(ISNUMBER(OFFSET('Sanitation Data'!$H$5,0,10*ROW('Sanitation Data'!H197))),'Data Summary'!DJ203="Yes"),100-OFFSET('Sanitation Data'!$H$5,0,10*ROW('Sanitation Data'!H197)),NA())</f>
        <v>#N/A</v>
      </c>
      <c r="AV203" s="205" t="e">
        <f ca="1">+IF(AND(ISNUMBER(OFFSET('Sanitation Data'!$H$7,0,10*ROW('Sanitation Data'!H197))),'Data Summary'!DK203="Yes"),OFFSET('Sanitation Data'!$H$7,0,10*ROW('Sanitation Data'!H197)),NA())</f>
        <v>#N/A</v>
      </c>
      <c r="AW203" s="205" t="e">
        <f ca="1">+IF(AND(ISNUMBER(OFFSET('Sanitation Data'!$H$11,0,10*ROW('Sanitation Data'!H197))),'Data Summary'!DL203="Yes"),OFFSET('Sanitation Data'!$H$11,0,10*ROW('Sanitation Data'!H197)),NA())</f>
        <v>#N/A</v>
      </c>
      <c r="AX203" s="205" t="e">
        <f ca="1">+IF(AND(ISNUMBER(OFFSET('Sanitation Data'!$H$12,0,10*ROW('Sanitation Data'!H197))),'Data Summary'!DM203="Yes"),OFFSET('Sanitation Data'!$H$12,0,10*ROW('Sanitation Data'!H197)),NA())</f>
        <v>#N/A</v>
      </c>
      <c r="AY203" s="205" t="e">
        <f ca="1">+IF(AND(ISNUMBER(OFFSET('Sanitation Data'!$H$13,0,10*ROW('Sanitation Data'!H197))),'Data Summary'!DN203="Yes"),OFFSET('Sanitation Data'!$H$13,0,10*ROW('Sanitation Data'!H197)),NA())</f>
        <v>#N/A</v>
      </c>
      <c r="AZ203" s="206" t="e">
        <f ca="1">+IF(AND(ISNUMBER(OFFSET('Hygiene Data'!$C$6,0,10*ROW('Hygiene Data'!C197))),'Data Summary'!DO203="Yes"),OFFSET('Hygiene Data'!$C$6,0,10*ROW('Hygiene Data'!C197)),NA())</f>
        <v>#N/A</v>
      </c>
      <c r="BA203" s="206" t="e">
        <f ca="1">+IF(AND(ISNUMBER(OFFSET('Hygiene Data'!$C$8,0,10*ROW('Hygiene Data'!C197))),'Data Summary'!DP203="Yes"),OFFSET('Hygiene Data'!$C$8,0,10*ROW('Hygiene Data'!C197)),NA())</f>
        <v>#N/A</v>
      </c>
      <c r="BB203" s="206" t="e">
        <f ca="1">+IF(AND(ISNUMBER(OFFSET('Hygiene Data'!$C$10,0,10*ROW('Hygiene Data'!C197))),'Data Summary'!DQ203="Yes"),OFFSET('Hygiene Data'!$C$10,0,10*ROW('Hygiene Data'!C197)),NA())</f>
        <v>#N/A</v>
      </c>
      <c r="BC203" s="206" t="e">
        <f ca="1">+IF(AND(ISNUMBER(OFFSET('Hygiene Data'!$D$6,0,10*ROW('Hygiene Data'!D197))),'Data Summary'!DR203="Yes"),OFFSET('Hygiene Data'!$D$6,0,10*ROW('Hygiene Data'!D197)),NA())</f>
        <v>#N/A</v>
      </c>
      <c r="BD203" s="206" t="e">
        <f ca="1">+IF(AND(ISNUMBER(OFFSET('Hygiene Data'!$D$8,0,10*ROW('Hygiene Data'!D197))),'Data Summary'!DS203="Yes"),OFFSET('Hygiene Data'!$D$8,0,10*ROW('Hygiene Data'!D197)),NA())</f>
        <v>#N/A</v>
      </c>
      <c r="BE203" s="206" t="e">
        <f ca="1">+IF(AND(ISNUMBER(OFFSET('Hygiene Data'!$D$10,0,10*ROW('Hygiene Data'!D197))),'Data Summary'!DT203="Yes"),OFFSET('Hygiene Data'!$D$10,0,10*ROW('Hygiene Data'!D197)),NA())</f>
        <v>#N/A</v>
      </c>
      <c r="BF203" s="206" t="e">
        <f ca="1">+IF(AND(ISNUMBER(OFFSET('Hygiene Data'!$E$6,0,10*ROW('Hygiene Data'!E197))),'Data Summary'!DU203="Yes"),OFFSET('Hygiene Data'!$E$6,0,10*ROW('Hygiene Data'!E197)),NA())</f>
        <v>#N/A</v>
      </c>
      <c r="BG203" s="206" t="e">
        <f ca="1">+IF(AND(ISNUMBER(OFFSET('Hygiene Data'!$E$8,0,10*ROW('Hygiene Data'!E197))),'Data Summary'!DV203="Yes"),OFFSET('Hygiene Data'!$E$8,0,10*ROW('Hygiene Data'!E197)),NA())</f>
        <v>#N/A</v>
      </c>
      <c r="BH203" s="206" t="e">
        <f ca="1">+IF(AND(ISNUMBER(OFFSET('Hygiene Data'!$E$10,0,10*ROW('Hygiene Data'!E197))),'Data Summary'!DW203="Yes"),OFFSET('Hygiene Data'!$E$10,0,10*ROW('Hygiene Data'!E197)),NA())</f>
        <v>#N/A</v>
      </c>
      <c r="BI203" s="206" t="e">
        <f ca="1">+IF(AND(ISNUMBER(OFFSET('Hygiene Data'!$F$6,0,10*ROW('Hygiene Data'!F197))),'Data Summary'!DX203="Yes"),OFFSET('Hygiene Data'!$F$6,0,10*ROW('Hygiene Data'!F197)),NA())</f>
        <v>#N/A</v>
      </c>
      <c r="BJ203" s="206" t="e">
        <f ca="1">+IF(AND(ISNUMBER(OFFSET('Hygiene Data'!$F$8,0,10*ROW('Hygiene Data'!F197))),'Data Summary'!DY203="Yes"),OFFSET('Hygiene Data'!$F$8,0,10*ROW('Hygiene Data'!F197)),NA())</f>
        <v>#N/A</v>
      </c>
      <c r="BK203" s="206" t="e">
        <f ca="1">+IF(AND(ISNUMBER(OFFSET('Hygiene Data'!$F$10,0,10*ROW('Hygiene Data'!F197))),'Data Summary'!DZ203="Yes"),OFFSET('Hygiene Data'!$F$10,0,10*ROW('Hygiene Data'!F197)),NA())</f>
        <v>#N/A</v>
      </c>
      <c r="BL203" s="206" t="e">
        <f ca="1">+IF(AND(ISNUMBER(OFFSET('Hygiene Data'!$G$6,0,10*ROW('Hygiene Data'!G197))),'Data Summary'!EA203="Yes"),OFFSET('Hygiene Data'!$G$6,0,10*ROW('Hygiene Data'!G197)),NA())</f>
        <v>#N/A</v>
      </c>
      <c r="BM203" s="206" t="e">
        <f ca="1">+IF(AND(ISNUMBER(OFFSET('Hygiene Data'!$G$8,0,10*ROW('Hygiene Data'!G197))),'Data Summary'!EB203="Yes"),OFFSET('Hygiene Data'!$G$8,0,10*ROW('Hygiene Data'!G197)),NA())</f>
        <v>#N/A</v>
      </c>
      <c r="BN203" s="206" t="e">
        <f ca="1">+IF(AND(ISNUMBER(OFFSET('Hygiene Data'!$G$10,0,10*ROW('Hygiene Data'!G197))),'Data Summary'!EC203="Yes"),OFFSET('Hygiene Data'!$G$10,0,10*ROW('Hygiene Data'!G197)),NA())</f>
        <v>#N/A</v>
      </c>
      <c r="BO203" s="206" t="e">
        <f ca="1">+IF(AND(ISNUMBER(OFFSET('Hygiene Data'!$H$6,0,10*ROW('Hygiene Data'!H197))),'Data Summary'!ED203="Yes"),OFFSET('Hygiene Data'!$H$6,0,10*ROW('Hygiene Data'!H197)),NA())</f>
        <v>#N/A</v>
      </c>
      <c r="BP203" s="206" t="e">
        <f ca="1">+IF(AND(ISNUMBER(OFFSET('Hygiene Data'!$H$8,0,10*ROW('Hygiene Data'!H197))),'Data Summary'!EE203="Yes"),OFFSET('Hygiene Data'!$H$8,0,10*ROW('Hygiene Data'!H197)),NA())</f>
        <v>#N/A</v>
      </c>
      <c r="BQ203" s="206" t="e">
        <f ca="1">+IF(AND(ISNUMBER(OFFSET('Hygiene Data'!$H$10,0,10*ROW('Hygiene Data'!H197))),'Data Summary'!EF203="Yes"),OFFSET('Hygiene Data'!$H$10,0,10*ROW('Hygiene Data'!H197)),NA())</f>
        <v>#N/A</v>
      </c>
    </row>
    <row r="204" spans="1:69" x14ac:dyDescent="0.25">
      <c r="A204" s="59" t="e">
        <f ca="1">+IF(OFFSET('Water Data'!$B$1,0,10*ROW('Water Data'!B198))="",NA(),OFFSET('Water Data'!$B$1,0,10*ROW('Water Data'!B198)))</f>
        <v>#N/A</v>
      </c>
      <c r="B204" s="59" t="e">
        <f ca="1">+IF(OFFSET('Water Data'!$A$3,0,10*ROW('Water Data'!A201))="",NA(),OFFSET('Water Data'!$A$3,0,10*ROW('Water Data'!A201)))</f>
        <v>#N/A</v>
      </c>
      <c r="C204" s="59" t="e">
        <f ca="1">+IF(OFFSET('Water Data'!$C$3,0,10*ROW('Water Data'!C201))="",NA(),OFFSET('Water Data'!$C$3,0,10*ROW('Water Data'!C201)))</f>
        <v>#N/A</v>
      </c>
      <c r="D204" s="433" t="e">
        <f ca="1">+IF(AND(ISNUMBER(OFFSET('Water Data'!$C$5,0,10*ROW('Water Data'!C198))),'Data Summary'!BS204="Yes"),100-OFFSET('Water Data'!$C$5,0,10*ROW('Water Data'!C198)),NA())</f>
        <v>#N/A</v>
      </c>
      <c r="E204" s="433" t="e">
        <f ca="1">+IF(AND(ISNUMBER(OFFSET('Water Data'!$C$7,0,10*ROW('Water Data'!C198))),'Data Summary'!BT204="Yes"),OFFSET('Water Data'!$C$7,0,10*ROW('Water Data'!C198)),NA())</f>
        <v>#N/A</v>
      </c>
      <c r="F204" s="433" t="e">
        <f ca="1">+IF(AND(ISNUMBER(OFFSET('Water Data'!$C$10,0,10*ROW('Water Data'!C198))),'Data Summary'!BU204="Yes"),OFFSET('Water Data'!$C$10,0,10*ROW('Water Data'!C198)),NA())</f>
        <v>#N/A</v>
      </c>
      <c r="G204" s="433" t="e">
        <f ca="1">+IF(AND(ISNUMBER(OFFSET('Water Data'!$D$5,0,10*ROW('Water Data'!D198))),'Data Summary'!BV204="Yes"),100-OFFSET('Water Data'!$D$5,0,10*ROW('Water Data'!D198)),NA())</f>
        <v>#N/A</v>
      </c>
      <c r="H204" s="433" t="e">
        <f ca="1">+IF(AND(ISNUMBER(OFFSET('Water Data'!$D$7,0,10*ROW('Water Data'!D198))),'Data Summary'!BW204="Yes"),OFFSET('Water Data'!$D$7,0,10*ROW('Water Data'!D198)),NA())</f>
        <v>#N/A</v>
      </c>
      <c r="I204" s="433" t="e">
        <f ca="1">+IF(AND(ISNUMBER(OFFSET('Water Data'!$D$10,0,10*ROW('Water Data'!D198))),'Data Summary'!BX204="Yes"),OFFSET('Water Data'!$D$10,0,10*ROW('Water Data'!D198)),NA())</f>
        <v>#N/A</v>
      </c>
      <c r="J204" s="433" t="e">
        <f ca="1">+IF(AND(ISNUMBER(OFFSET('Water Data'!$E$5,0,10*ROW('Water Data'!E198))),'Data Summary'!BY204="Yes"),100-OFFSET('Water Data'!$E$5,0,10*ROW('Water Data'!E198)),NA())</f>
        <v>#N/A</v>
      </c>
      <c r="K204" s="433" t="e">
        <f ca="1">+IF(AND(ISNUMBER(OFFSET('Water Data'!$E$7,0,10*ROW('Water Data'!E198))),'Data Summary'!BZ204="Yes"),OFFSET('Water Data'!$E$7,0,10*ROW('Water Data'!E198)),NA())</f>
        <v>#N/A</v>
      </c>
      <c r="L204" s="433" t="e">
        <f ca="1">+IF(AND(ISNUMBER(OFFSET('Water Data'!$E$10,0,10*ROW('Water Data'!E198))),'Data Summary'!CA204="Yes"),OFFSET('Water Data'!$E$10,0,10*ROW('Water Data'!E198)),NA())</f>
        <v>#N/A</v>
      </c>
      <c r="M204" s="433" t="e">
        <f ca="1">+IF(AND(ISNUMBER(OFFSET('Water Data'!$F$5,0,10*ROW('Water Data'!F198))),'Data Summary'!CB204="Yes"),100-OFFSET('Water Data'!$F$5,0,10*ROW('Water Data'!F198)),NA())</f>
        <v>#N/A</v>
      </c>
      <c r="N204" s="433" t="e">
        <f ca="1">+IF(AND(ISNUMBER(OFFSET('Water Data'!$F$7,0,10*ROW('Water Data'!F198))),'Data Summary'!CC204="Yes"),OFFSET('Water Data'!$F$7,0,10*ROW('Water Data'!F198)),NA())</f>
        <v>#N/A</v>
      </c>
      <c r="O204" s="433" t="e">
        <f ca="1">+IF(AND(ISNUMBER(OFFSET('Water Data'!$F$10,0,10*ROW('Water Data'!F198))),'Data Summary'!CD204="Yes"),OFFSET('Water Data'!$F$10,0,10*ROW('Water Data'!F198)),NA())</f>
        <v>#N/A</v>
      </c>
      <c r="P204" s="433" t="e">
        <f ca="1">+IF(AND(ISNUMBER(OFFSET('Water Data'!$G$5,0,10*ROW('Water Data'!G198))),'Data Summary'!CE204="Yes"),100-OFFSET('Water Data'!$G$5,0,10*ROW('Water Data'!G198)),NA())</f>
        <v>#N/A</v>
      </c>
      <c r="Q204" s="433" t="e">
        <f ca="1">+IF(AND(ISNUMBER(OFFSET('Water Data'!$G$7,0,10*ROW('Water Data'!G198))),'Data Summary'!CF204="Yes"),OFFSET('Water Data'!$G$7,0,10*ROW('Water Data'!G198)),NA())</f>
        <v>#N/A</v>
      </c>
      <c r="R204" s="433" t="e">
        <f ca="1">+IF(AND(ISNUMBER(OFFSET('Water Data'!$G$10,0,10*ROW('Water Data'!G198))),'Data Summary'!CG204="Yes"),OFFSET('Water Data'!$G$10,0,10*ROW('Water Data'!G198)),NA())</f>
        <v>#N/A</v>
      </c>
      <c r="S204" s="433" t="e">
        <f ca="1">+IF(AND(ISNUMBER(OFFSET('Water Data'!$H$5,0,10*ROW('Water Data'!H198))),'Data Summary'!CH204="Yes"),100-OFFSET('Water Data'!$H$5,0,10*ROW('Water Data'!H198)),NA())</f>
        <v>#N/A</v>
      </c>
      <c r="T204" s="433" t="e">
        <f ca="1">+IF(AND(ISNUMBER(OFFSET('Water Data'!$H$7,0,10*ROW('Water Data'!H198))),'Data Summary'!CI204="Yes"),OFFSET('Water Data'!$H$7,0,10*ROW('Water Data'!H198)),NA())</f>
        <v>#N/A</v>
      </c>
      <c r="U204" s="433" t="e">
        <f ca="1">+IF(AND(ISNUMBER(OFFSET('Water Data'!$H$10,0,10*ROW('Water Data'!H198))),'Data Summary'!CJ204="Yes"),OFFSET('Water Data'!$H$10,0,10*ROW('Water Data'!H198)),NA())</f>
        <v>#N/A</v>
      </c>
      <c r="V204" s="205" t="e">
        <f ca="1">+IF(AND(ISNUMBER(OFFSET('Sanitation Data'!$C$5,0,10*ROW('Sanitation Data'!C198))),'Data Summary'!CK204="Yes"),100-OFFSET('Sanitation Data'!$C$5,0,10*ROW('Sanitation Data'!C198)),NA())</f>
        <v>#N/A</v>
      </c>
      <c r="W204" s="205" t="e">
        <f ca="1">+IF(AND(ISNUMBER(OFFSET('Sanitation Data'!$C$7,0,10*ROW('Sanitation Data'!C198))),'Data Summary'!CL204="Yes"),OFFSET('Sanitation Data'!$C$7,0,10*ROW('Sanitation Data'!C198)),NA())</f>
        <v>#N/A</v>
      </c>
      <c r="X204" s="205" t="e">
        <f ca="1">+IF(AND(ISNUMBER(OFFSET('Sanitation Data'!$C$11,0,10*ROW('Sanitation Data'!C198))),'Data Summary'!CM204="Yes"),OFFSET('Sanitation Data'!$C$11,0,10*ROW('Sanitation Data'!C198)),NA())</f>
        <v>#N/A</v>
      </c>
      <c r="Y204" s="205" t="e">
        <f ca="1">+IF(AND(ISNUMBER(OFFSET('Sanitation Data'!$C$12,0,10*ROW('Sanitation Data'!C198))),'Data Summary'!CN204="Yes"),OFFSET('Sanitation Data'!$C$12,0,10*ROW('Sanitation Data'!C198)),NA())</f>
        <v>#N/A</v>
      </c>
      <c r="Z204" s="205" t="e">
        <f ca="1">+IF(AND(ISNUMBER(OFFSET('Sanitation Data'!$C$13,0,10*ROW('Sanitation Data'!C198))),'Data Summary'!CO204="Yes"),OFFSET('Sanitation Data'!$C$13,0,10*ROW('Sanitation Data'!C198)),NA())</f>
        <v>#N/A</v>
      </c>
      <c r="AA204" s="205" t="e">
        <f ca="1">+IF(AND(ISNUMBER(OFFSET('Sanitation Data'!$D$5,0,10*ROW('Sanitation Data'!D198))),'Data Summary'!CP204="Yes"),100-OFFSET('Sanitation Data'!$D$5,0,10*ROW('Sanitation Data'!D198)),NA())</f>
        <v>#N/A</v>
      </c>
      <c r="AB204" s="205" t="e">
        <f ca="1">+IF(AND(ISNUMBER(OFFSET('Sanitation Data'!$D$7,0,10*ROW('Sanitation Data'!D198))),'Data Summary'!CQ204="Yes"),OFFSET('Sanitation Data'!$D$7,0,10*ROW('Sanitation Data'!D198)),NA())</f>
        <v>#N/A</v>
      </c>
      <c r="AC204" s="205" t="e">
        <f ca="1">+IF(AND(ISNUMBER(OFFSET('Sanitation Data'!$D$11,0,10*ROW('Sanitation Data'!D198))),'Data Summary'!CR204="Yes"),OFFSET('Sanitation Data'!$D$11,0,10*ROW('Sanitation Data'!D198)),NA())</f>
        <v>#N/A</v>
      </c>
      <c r="AD204" s="205" t="e">
        <f ca="1">+IF(AND(ISNUMBER(OFFSET('Sanitation Data'!$D$12,0,10*ROW('Sanitation Data'!D198))),'Data Summary'!CS204="Yes"),OFFSET('Sanitation Data'!$D$12,0,10*ROW('Sanitation Data'!D198)),NA())</f>
        <v>#N/A</v>
      </c>
      <c r="AE204" s="205" t="e">
        <f ca="1">+IF(AND(ISNUMBER(OFFSET('Sanitation Data'!$D$13,0,10*ROW('Sanitation Data'!D198))),'Data Summary'!CT204="Yes"),OFFSET('Sanitation Data'!$D$13,0,10*ROW('Sanitation Data'!D198)),NA())</f>
        <v>#N/A</v>
      </c>
      <c r="AF204" s="205" t="e">
        <f ca="1">+IF(AND(ISNUMBER(OFFSET('Sanitation Data'!$E$5,0,10*ROW('Sanitation Data'!E198))),'Data Summary'!CU204="Yes"),100-OFFSET('Sanitation Data'!$E$5,0,10*ROW('Sanitation Data'!E198)),NA())</f>
        <v>#N/A</v>
      </c>
      <c r="AG204" s="205" t="e">
        <f ca="1">+IF(AND(ISNUMBER(OFFSET('Sanitation Data'!$E$7,0,10*ROW('Sanitation Data'!E198))),'Data Summary'!CV204="Yes"),OFFSET('Sanitation Data'!$E$7,0,10*ROW('Sanitation Data'!E198)),NA())</f>
        <v>#N/A</v>
      </c>
      <c r="AH204" s="205" t="e">
        <f ca="1">+IF(AND(ISNUMBER(OFFSET('Sanitation Data'!$E$11,0,10*ROW('Sanitation Data'!E198))),'Data Summary'!CW204="Yes"),OFFSET('Sanitation Data'!$E$11,0,10*ROW('Sanitation Data'!E198)),NA())</f>
        <v>#N/A</v>
      </c>
      <c r="AI204" s="205" t="e">
        <f ca="1">+IF(AND(ISNUMBER(OFFSET('Sanitation Data'!$E$12,0,10*ROW('Sanitation Data'!E198))),'Data Summary'!CX204="Yes"),OFFSET('Sanitation Data'!$E$12,0,10*ROW('Sanitation Data'!E198)),NA())</f>
        <v>#N/A</v>
      </c>
      <c r="AJ204" s="205" t="e">
        <f ca="1">+IF(AND(ISNUMBER(OFFSET('Sanitation Data'!$E$13,0,10*ROW('Sanitation Data'!E198))),'Data Summary'!CY204="Yes"),OFFSET('Sanitation Data'!$E$13,0,10*ROW('Sanitation Data'!E198)),NA())</f>
        <v>#N/A</v>
      </c>
      <c r="AK204" s="205" t="e">
        <f ca="1">+IF(AND(ISNUMBER(OFFSET('Sanitation Data'!$F$5,0,10*ROW('Sanitation Data'!F198))),'Data Summary'!CZ204="Yes"),100-OFFSET('Sanitation Data'!$F$5,0,10*ROW('Sanitation Data'!F198)),NA())</f>
        <v>#N/A</v>
      </c>
      <c r="AL204" s="205" t="e">
        <f ca="1">+IF(AND(ISNUMBER(OFFSET('Sanitation Data'!$F$7,0,10*ROW('Sanitation Data'!F198))),'Data Summary'!DA204="Yes"),OFFSET('Sanitation Data'!$F$7,0,10*ROW('Sanitation Data'!F198)),NA())</f>
        <v>#N/A</v>
      </c>
      <c r="AM204" s="205" t="e">
        <f ca="1">+IF(AND(ISNUMBER(OFFSET('Sanitation Data'!$F$11,0,10*ROW('Sanitation Data'!F198))),'Data Summary'!DB204="Yes"),OFFSET('Sanitation Data'!$F$11,0,10*ROW('Sanitation Data'!F198)),NA())</f>
        <v>#N/A</v>
      </c>
      <c r="AN204" s="205" t="e">
        <f ca="1">+IF(AND(ISNUMBER(OFFSET('Sanitation Data'!$F$12,0,10*ROW('Sanitation Data'!F198))),'Data Summary'!DC204="Yes"),OFFSET('Sanitation Data'!$F$12,0,10*ROW('Sanitation Data'!F198)),NA())</f>
        <v>#N/A</v>
      </c>
      <c r="AO204" s="205" t="e">
        <f ca="1">+IF(AND(ISNUMBER(OFFSET('Sanitation Data'!$F$13,0,10*ROW('Sanitation Data'!F198))),'Data Summary'!DD204="Yes"),OFFSET('Sanitation Data'!$F$13,0,10*ROW('Sanitation Data'!F198)),NA())</f>
        <v>#N/A</v>
      </c>
      <c r="AP204" s="205" t="e">
        <f ca="1">+IF(AND(ISNUMBER(OFFSET('Sanitation Data'!$G$5,0,10*ROW('Sanitation Data'!G198))),'Data Summary'!DE204="Yes"),100-OFFSET('Sanitation Data'!$G$5,0,10*ROW('Sanitation Data'!G198)),NA())</f>
        <v>#N/A</v>
      </c>
      <c r="AQ204" s="205" t="e">
        <f ca="1">+IF(AND(ISNUMBER(OFFSET('Sanitation Data'!$G$7,0,10*ROW('Sanitation Data'!G198))),'Data Summary'!DF204="Yes"),OFFSET('Sanitation Data'!$G$7,0,10*ROW('Sanitation Data'!G198)),NA())</f>
        <v>#N/A</v>
      </c>
      <c r="AR204" s="205" t="e">
        <f ca="1">+IF(AND(ISNUMBER(OFFSET('Sanitation Data'!$G$11,0,10*ROW('Sanitation Data'!G198))),'Data Summary'!DG204="Yes"),OFFSET('Sanitation Data'!$G$11,0,10*ROW('Sanitation Data'!G198)),NA())</f>
        <v>#N/A</v>
      </c>
      <c r="AS204" s="205" t="e">
        <f ca="1">+IF(AND(ISNUMBER(OFFSET('Sanitation Data'!$G$12,0,10*ROW('Sanitation Data'!G198))),'Data Summary'!DH204="Yes"),OFFSET('Sanitation Data'!$G$12,0,10*ROW('Sanitation Data'!G198)),NA())</f>
        <v>#N/A</v>
      </c>
      <c r="AT204" s="205" t="e">
        <f ca="1">+IF(AND(ISNUMBER(OFFSET('Sanitation Data'!$G$13,0,10*ROW('Sanitation Data'!G198))),'Data Summary'!DI204="Yes"),OFFSET('Sanitation Data'!$G$13,0,10*ROW('Sanitation Data'!G198)),NA())</f>
        <v>#N/A</v>
      </c>
      <c r="AU204" s="205" t="e">
        <f ca="1">+IF(AND(ISNUMBER(OFFSET('Sanitation Data'!$H$5,0,10*ROW('Sanitation Data'!H198))),'Data Summary'!DJ204="Yes"),100-OFFSET('Sanitation Data'!$H$5,0,10*ROW('Sanitation Data'!H198)),NA())</f>
        <v>#N/A</v>
      </c>
      <c r="AV204" s="205" t="e">
        <f ca="1">+IF(AND(ISNUMBER(OFFSET('Sanitation Data'!$H$7,0,10*ROW('Sanitation Data'!H198))),'Data Summary'!DK204="Yes"),OFFSET('Sanitation Data'!$H$7,0,10*ROW('Sanitation Data'!H198)),NA())</f>
        <v>#N/A</v>
      </c>
      <c r="AW204" s="205" t="e">
        <f ca="1">+IF(AND(ISNUMBER(OFFSET('Sanitation Data'!$H$11,0,10*ROW('Sanitation Data'!H198))),'Data Summary'!DL204="Yes"),OFFSET('Sanitation Data'!$H$11,0,10*ROW('Sanitation Data'!H198)),NA())</f>
        <v>#N/A</v>
      </c>
      <c r="AX204" s="205" t="e">
        <f ca="1">+IF(AND(ISNUMBER(OFFSET('Sanitation Data'!$H$12,0,10*ROW('Sanitation Data'!H198))),'Data Summary'!DM204="Yes"),OFFSET('Sanitation Data'!$H$12,0,10*ROW('Sanitation Data'!H198)),NA())</f>
        <v>#N/A</v>
      </c>
      <c r="AY204" s="205" t="e">
        <f ca="1">+IF(AND(ISNUMBER(OFFSET('Sanitation Data'!$H$13,0,10*ROW('Sanitation Data'!H198))),'Data Summary'!DN204="Yes"),OFFSET('Sanitation Data'!$H$13,0,10*ROW('Sanitation Data'!H198)),NA())</f>
        <v>#N/A</v>
      </c>
      <c r="AZ204" s="206" t="e">
        <f ca="1">+IF(AND(ISNUMBER(OFFSET('Hygiene Data'!$C$6,0,10*ROW('Hygiene Data'!C198))),'Data Summary'!DO204="Yes"),OFFSET('Hygiene Data'!$C$6,0,10*ROW('Hygiene Data'!C198)),NA())</f>
        <v>#N/A</v>
      </c>
      <c r="BA204" s="206" t="e">
        <f ca="1">+IF(AND(ISNUMBER(OFFSET('Hygiene Data'!$C$8,0,10*ROW('Hygiene Data'!C198))),'Data Summary'!DP204="Yes"),OFFSET('Hygiene Data'!$C$8,0,10*ROW('Hygiene Data'!C198)),NA())</f>
        <v>#N/A</v>
      </c>
      <c r="BB204" s="206" t="e">
        <f ca="1">+IF(AND(ISNUMBER(OFFSET('Hygiene Data'!$C$10,0,10*ROW('Hygiene Data'!C198))),'Data Summary'!DQ204="Yes"),OFFSET('Hygiene Data'!$C$10,0,10*ROW('Hygiene Data'!C198)),NA())</f>
        <v>#N/A</v>
      </c>
      <c r="BC204" s="206" t="e">
        <f ca="1">+IF(AND(ISNUMBER(OFFSET('Hygiene Data'!$D$6,0,10*ROW('Hygiene Data'!D198))),'Data Summary'!DR204="Yes"),OFFSET('Hygiene Data'!$D$6,0,10*ROW('Hygiene Data'!D198)),NA())</f>
        <v>#N/A</v>
      </c>
      <c r="BD204" s="206" t="e">
        <f ca="1">+IF(AND(ISNUMBER(OFFSET('Hygiene Data'!$D$8,0,10*ROW('Hygiene Data'!D198))),'Data Summary'!DS204="Yes"),OFFSET('Hygiene Data'!$D$8,0,10*ROW('Hygiene Data'!D198)),NA())</f>
        <v>#N/A</v>
      </c>
      <c r="BE204" s="206" t="e">
        <f ca="1">+IF(AND(ISNUMBER(OFFSET('Hygiene Data'!$D$10,0,10*ROW('Hygiene Data'!D198))),'Data Summary'!DT204="Yes"),OFFSET('Hygiene Data'!$D$10,0,10*ROW('Hygiene Data'!D198)),NA())</f>
        <v>#N/A</v>
      </c>
      <c r="BF204" s="206" t="e">
        <f ca="1">+IF(AND(ISNUMBER(OFFSET('Hygiene Data'!$E$6,0,10*ROW('Hygiene Data'!E198))),'Data Summary'!DU204="Yes"),OFFSET('Hygiene Data'!$E$6,0,10*ROW('Hygiene Data'!E198)),NA())</f>
        <v>#N/A</v>
      </c>
      <c r="BG204" s="206" t="e">
        <f ca="1">+IF(AND(ISNUMBER(OFFSET('Hygiene Data'!$E$8,0,10*ROW('Hygiene Data'!E198))),'Data Summary'!DV204="Yes"),OFFSET('Hygiene Data'!$E$8,0,10*ROW('Hygiene Data'!E198)),NA())</f>
        <v>#N/A</v>
      </c>
      <c r="BH204" s="206" t="e">
        <f ca="1">+IF(AND(ISNUMBER(OFFSET('Hygiene Data'!$E$10,0,10*ROW('Hygiene Data'!E198))),'Data Summary'!DW204="Yes"),OFFSET('Hygiene Data'!$E$10,0,10*ROW('Hygiene Data'!E198)),NA())</f>
        <v>#N/A</v>
      </c>
      <c r="BI204" s="206" t="e">
        <f ca="1">+IF(AND(ISNUMBER(OFFSET('Hygiene Data'!$F$6,0,10*ROW('Hygiene Data'!F198))),'Data Summary'!DX204="Yes"),OFFSET('Hygiene Data'!$F$6,0,10*ROW('Hygiene Data'!F198)),NA())</f>
        <v>#N/A</v>
      </c>
      <c r="BJ204" s="206" t="e">
        <f ca="1">+IF(AND(ISNUMBER(OFFSET('Hygiene Data'!$F$8,0,10*ROW('Hygiene Data'!F198))),'Data Summary'!DY204="Yes"),OFFSET('Hygiene Data'!$F$8,0,10*ROW('Hygiene Data'!F198)),NA())</f>
        <v>#N/A</v>
      </c>
      <c r="BK204" s="206" t="e">
        <f ca="1">+IF(AND(ISNUMBER(OFFSET('Hygiene Data'!$F$10,0,10*ROW('Hygiene Data'!F198))),'Data Summary'!DZ204="Yes"),OFFSET('Hygiene Data'!$F$10,0,10*ROW('Hygiene Data'!F198)),NA())</f>
        <v>#N/A</v>
      </c>
      <c r="BL204" s="206" t="e">
        <f ca="1">+IF(AND(ISNUMBER(OFFSET('Hygiene Data'!$G$6,0,10*ROW('Hygiene Data'!G198))),'Data Summary'!EA204="Yes"),OFFSET('Hygiene Data'!$G$6,0,10*ROW('Hygiene Data'!G198)),NA())</f>
        <v>#N/A</v>
      </c>
      <c r="BM204" s="206" t="e">
        <f ca="1">+IF(AND(ISNUMBER(OFFSET('Hygiene Data'!$G$8,0,10*ROW('Hygiene Data'!G198))),'Data Summary'!EB204="Yes"),OFFSET('Hygiene Data'!$G$8,0,10*ROW('Hygiene Data'!G198)),NA())</f>
        <v>#N/A</v>
      </c>
      <c r="BN204" s="206" t="e">
        <f ca="1">+IF(AND(ISNUMBER(OFFSET('Hygiene Data'!$G$10,0,10*ROW('Hygiene Data'!G198))),'Data Summary'!EC204="Yes"),OFFSET('Hygiene Data'!$G$10,0,10*ROW('Hygiene Data'!G198)),NA())</f>
        <v>#N/A</v>
      </c>
      <c r="BO204" s="206" t="e">
        <f ca="1">+IF(AND(ISNUMBER(OFFSET('Hygiene Data'!$H$6,0,10*ROW('Hygiene Data'!H198))),'Data Summary'!ED204="Yes"),OFFSET('Hygiene Data'!$H$6,0,10*ROW('Hygiene Data'!H198)),NA())</f>
        <v>#N/A</v>
      </c>
      <c r="BP204" s="206" t="e">
        <f ca="1">+IF(AND(ISNUMBER(OFFSET('Hygiene Data'!$H$8,0,10*ROW('Hygiene Data'!H198))),'Data Summary'!EE204="Yes"),OFFSET('Hygiene Data'!$H$8,0,10*ROW('Hygiene Data'!H198)),NA())</f>
        <v>#N/A</v>
      </c>
      <c r="BQ204" s="206" t="e">
        <f ca="1">+IF(AND(ISNUMBER(OFFSET('Hygiene Data'!$H$10,0,10*ROW('Hygiene Data'!H198))),'Data Summary'!EF204="Yes"),OFFSET('Hygiene Data'!$H$10,0,10*ROW('Hygiene Data'!H198)),NA())</f>
        <v>#N/A</v>
      </c>
    </row>
    <row r="205" spans="1:69" x14ac:dyDescent="0.25">
      <c r="A205" s="59" t="e">
        <f ca="1">+IF(OFFSET('Water Data'!$B$1,0,10*ROW('Water Data'!B199))="",NA(),OFFSET('Water Data'!$B$1,0,10*ROW('Water Data'!B199)))</f>
        <v>#N/A</v>
      </c>
      <c r="B205" s="59" t="e">
        <f ca="1">+IF(OFFSET('Water Data'!$A$3,0,10*ROW('Water Data'!A202))="",NA(),OFFSET('Water Data'!$A$3,0,10*ROW('Water Data'!A202)))</f>
        <v>#N/A</v>
      </c>
      <c r="C205" s="59" t="e">
        <f ca="1">+IF(OFFSET('Water Data'!$C$3,0,10*ROW('Water Data'!C202))="",NA(),OFFSET('Water Data'!$C$3,0,10*ROW('Water Data'!C202)))</f>
        <v>#N/A</v>
      </c>
      <c r="D205" s="433" t="e">
        <f ca="1">+IF(AND(ISNUMBER(OFFSET('Water Data'!$C$5,0,10*ROW('Water Data'!C199))),'Data Summary'!BS205="Yes"),100-OFFSET('Water Data'!$C$5,0,10*ROW('Water Data'!C199)),NA())</f>
        <v>#N/A</v>
      </c>
      <c r="E205" s="433" t="e">
        <f ca="1">+IF(AND(ISNUMBER(OFFSET('Water Data'!$C$7,0,10*ROW('Water Data'!C199))),'Data Summary'!BT205="Yes"),OFFSET('Water Data'!$C$7,0,10*ROW('Water Data'!C199)),NA())</f>
        <v>#N/A</v>
      </c>
      <c r="F205" s="433" t="e">
        <f ca="1">+IF(AND(ISNUMBER(OFFSET('Water Data'!$C$10,0,10*ROW('Water Data'!C199))),'Data Summary'!BU205="Yes"),OFFSET('Water Data'!$C$10,0,10*ROW('Water Data'!C199)),NA())</f>
        <v>#N/A</v>
      </c>
      <c r="G205" s="433" t="e">
        <f ca="1">+IF(AND(ISNUMBER(OFFSET('Water Data'!$D$5,0,10*ROW('Water Data'!D199))),'Data Summary'!BV205="Yes"),100-OFFSET('Water Data'!$D$5,0,10*ROW('Water Data'!D199)),NA())</f>
        <v>#N/A</v>
      </c>
      <c r="H205" s="433" t="e">
        <f ca="1">+IF(AND(ISNUMBER(OFFSET('Water Data'!$D$7,0,10*ROW('Water Data'!D199))),'Data Summary'!BW205="Yes"),OFFSET('Water Data'!$D$7,0,10*ROW('Water Data'!D199)),NA())</f>
        <v>#N/A</v>
      </c>
      <c r="I205" s="433" t="e">
        <f ca="1">+IF(AND(ISNUMBER(OFFSET('Water Data'!$D$10,0,10*ROW('Water Data'!D199))),'Data Summary'!BX205="Yes"),OFFSET('Water Data'!$D$10,0,10*ROW('Water Data'!D199)),NA())</f>
        <v>#N/A</v>
      </c>
      <c r="J205" s="433" t="e">
        <f ca="1">+IF(AND(ISNUMBER(OFFSET('Water Data'!$E$5,0,10*ROW('Water Data'!E199))),'Data Summary'!BY205="Yes"),100-OFFSET('Water Data'!$E$5,0,10*ROW('Water Data'!E199)),NA())</f>
        <v>#N/A</v>
      </c>
      <c r="K205" s="433" t="e">
        <f ca="1">+IF(AND(ISNUMBER(OFFSET('Water Data'!$E$7,0,10*ROW('Water Data'!E199))),'Data Summary'!BZ205="Yes"),OFFSET('Water Data'!$E$7,0,10*ROW('Water Data'!E199)),NA())</f>
        <v>#N/A</v>
      </c>
      <c r="L205" s="433" t="e">
        <f ca="1">+IF(AND(ISNUMBER(OFFSET('Water Data'!$E$10,0,10*ROW('Water Data'!E199))),'Data Summary'!CA205="Yes"),OFFSET('Water Data'!$E$10,0,10*ROW('Water Data'!E199)),NA())</f>
        <v>#N/A</v>
      </c>
      <c r="M205" s="433" t="e">
        <f ca="1">+IF(AND(ISNUMBER(OFFSET('Water Data'!$F$5,0,10*ROW('Water Data'!F199))),'Data Summary'!CB205="Yes"),100-OFFSET('Water Data'!$F$5,0,10*ROW('Water Data'!F199)),NA())</f>
        <v>#N/A</v>
      </c>
      <c r="N205" s="433" t="e">
        <f ca="1">+IF(AND(ISNUMBER(OFFSET('Water Data'!$F$7,0,10*ROW('Water Data'!F199))),'Data Summary'!CC205="Yes"),OFFSET('Water Data'!$F$7,0,10*ROW('Water Data'!F199)),NA())</f>
        <v>#N/A</v>
      </c>
      <c r="O205" s="433" t="e">
        <f ca="1">+IF(AND(ISNUMBER(OFFSET('Water Data'!$F$10,0,10*ROW('Water Data'!F199))),'Data Summary'!CD205="Yes"),OFFSET('Water Data'!$F$10,0,10*ROW('Water Data'!F199)),NA())</f>
        <v>#N/A</v>
      </c>
      <c r="P205" s="433" t="e">
        <f ca="1">+IF(AND(ISNUMBER(OFFSET('Water Data'!$G$5,0,10*ROW('Water Data'!G199))),'Data Summary'!CE205="Yes"),100-OFFSET('Water Data'!$G$5,0,10*ROW('Water Data'!G199)),NA())</f>
        <v>#N/A</v>
      </c>
      <c r="Q205" s="433" t="e">
        <f ca="1">+IF(AND(ISNUMBER(OFFSET('Water Data'!$G$7,0,10*ROW('Water Data'!G199))),'Data Summary'!CF205="Yes"),OFFSET('Water Data'!$G$7,0,10*ROW('Water Data'!G199)),NA())</f>
        <v>#N/A</v>
      </c>
      <c r="R205" s="433" t="e">
        <f ca="1">+IF(AND(ISNUMBER(OFFSET('Water Data'!$G$10,0,10*ROW('Water Data'!G199))),'Data Summary'!CG205="Yes"),OFFSET('Water Data'!$G$10,0,10*ROW('Water Data'!G199)),NA())</f>
        <v>#N/A</v>
      </c>
      <c r="S205" s="433" t="e">
        <f ca="1">+IF(AND(ISNUMBER(OFFSET('Water Data'!$H$5,0,10*ROW('Water Data'!H199))),'Data Summary'!CH205="Yes"),100-OFFSET('Water Data'!$H$5,0,10*ROW('Water Data'!H199)),NA())</f>
        <v>#N/A</v>
      </c>
      <c r="T205" s="433" t="e">
        <f ca="1">+IF(AND(ISNUMBER(OFFSET('Water Data'!$H$7,0,10*ROW('Water Data'!H199))),'Data Summary'!CI205="Yes"),OFFSET('Water Data'!$H$7,0,10*ROW('Water Data'!H199)),NA())</f>
        <v>#N/A</v>
      </c>
      <c r="U205" s="433" t="e">
        <f ca="1">+IF(AND(ISNUMBER(OFFSET('Water Data'!$H$10,0,10*ROW('Water Data'!H199))),'Data Summary'!CJ205="Yes"),OFFSET('Water Data'!$H$10,0,10*ROW('Water Data'!H199)),NA())</f>
        <v>#N/A</v>
      </c>
      <c r="V205" s="205" t="e">
        <f ca="1">+IF(AND(ISNUMBER(OFFSET('Sanitation Data'!$C$5,0,10*ROW('Sanitation Data'!C199))),'Data Summary'!CK205="Yes"),100-OFFSET('Sanitation Data'!$C$5,0,10*ROW('Sanitation Data'!C199)),NA())</f>
        <v>#N/A</v>
      </c>
      <c r="W205" s="205" t="e">
        <f ca="1">+IF(AND(ISNUMBER(OFFSET('Sanitation Data'!$C$7,0,10*ROW('Sanitation Data'!C199))),'Data Summary'!CL205="Yes"),OFFSET('Sanitation Data'!$C$7,0,10*ROW('Sanitation Data'!C199)),NA())</f>
        <v>#N/A</v>
      </c>
      <c r="X205" s="205" t="e">
        <f ca="1">+IF(AND(ISNUMBER(OFFSET('Sanitation Data'!$C$11,0,10*ROW('Sanitation Data'!C199))),'Data Summary'!CM205="Yes"),OFFSET('Sanitation Data'!$C$11,0,10*ROW('Sanitation Data'!C199)),NA())</f>
        <v>#N/A</v>
      </c>
      <c r="Y205" s="205" t="e">
        <f ca="1">+IF(AND(ISNUMBER(OFFSET('Sanitation Data'!$C$12,0,10*ROW('Sanitation Data'!C199))),'Data Summary'!CN205="Yes"),OFFSET('Sanitation Data'!$C$12,0,10*ROW('Sanitation Data'!C199)),NA())</f>
        <v>#N/A</v>
      </c>
      <c r="Z205" s="205" t="e">
        <f ca="1">+IF(AND(ISNUMBER(OFFSET('Sanitation Data'!$C$13,0,10*ROW('Sanitation Data'!C199))),'Data Summary'!CO205="Yes"),OFFSET('Sanitation Data'!$C$13,0,10*ROW('Sanitation Data'!C199)),NA())</f>
        <v>#N/A</v>
      </c>
      <c r="AA205" s="205" t="e">
        <f ca="1">+IF(AND(ISNUMBER(OFFSET('Sanitation Data'!$D$5,0,10*ROW('Sanitation Data'!D199))),'Data Summary'!CP205="Yes"),100-OFFSET('Sanitation Data'!$D$5,0,10*ROW('Sanitation Data'!D199)),NA())</f>
        <v>#N/A</v>
      </c>
      <c r="AB205" s="205" t="e">
        <f ca="1">+IF(AND(ISNUMBER(OFFSET('Sanitation Data'!$D$7,0,10*ROW('Sanitation Data'!D199))),'Data Summary'!CQ205="Yes"),OFFSET('Sanitation Data'!$D$7,0,10*ROW('Sanitation Data'!D199)),NA())</f>
        <v>#N/A</v>
      </c>
      <c r="AC205" s="205" t="e">
        <f ca="1">+IF(AND(ISNUMBER(OFFSET('Sanitation Data'!$D$11,0,10*ROW('Sanitation Data'!D199))),'Data Summary'!CR205="Yes"),OFFSET('Sanitation Data'!$D$11,0,10*ROW('Sanitation Data'!D199)),NA())</f>
        <v>#N/A</v>
      </c>
      <c r="AD205" s="205" t="e">
        <f ca="1">+IF(AND(ISNUMBER(OFFSET('Sanitation Data'!$D$12,0,10*ROW('Sanitation Data'!D199))),'Data Summary'!CS205="Yes"),OFFSET('Sanitation Data'!$D$12,0,10*ROW('Sanitation Data'!D199)),NA())</f>
        <v>#N/A</v>
      </c>
      <c r="AE205" s="205" t="e">
        <f ca="1">+IF(AND(ISNUMBER(OFFSET('Sanitation Data'!$D$13,0,10*ROW('Sanitation Data'!D199))),'Data Summary'!CT205="Yes"),OFFSET('Sanitation Data'!$D$13,0,10*ROW('Sanitation Data'!D199)),NA())</f>
        <v>#N/A</v>
      </c>
      <c r="AF205" s="205" t="e">
        <f ca="1">+IF(AND(ISNUMBER(OFFSET('Sanitation Data'!$E$5,0,10*ROW('Sanitation Data'!E199))),'Data Summary'!CU205="Yes"),100-OFFSET('Sanitation Data'!$E$5,0,10*ROW('Sanitation Data'!E199)),NA())</f>
        <v>#N/A</v>
      </c>
      <c r="AG205" s="205" t="e">
        <f ca="1">+IF(AND(ISNUMBER(OFFSET('Sanitation Data'!$E$7,0,10*ROW('Sanitation Data'!E199))),'Data Summary'!CV205="Yes"),OFFSET('Sanitation Data'!$E$7,0,10*ROW('Sanitation Data'!E199)),NA())</f>
        <v>#N/A</v>
      </c>
      <c r="AH205" s="205" t="e">
        <f ca="1">+IF(AND(ISNUMBER(OFFSET('Sanitation Data'!$E$11,0,10*ROW('Sanitation Data'!E199))),'Data Summary'!CW205="Yes"),OFFSET('Sanitation Data'!$E$11,0,10*ROW('Sanitation Data'!E199)),NA())</f>
        <v>#N/A</v>
      </c>
      <c r="AI205" s="205" t="e">
        <f ca="1">+IF(AND(ISNUMBER(OFFSET('Sanitation Data'!$E$12,0,10*ROW('Sanitation Data'!E199))),'Data Summary'!CX205="Yes"),OFFSET('Sanitation Data'!$E$12,0,10*ROW('Sanitation Data'!E199)),NA())</f>
        <v>#N/A</v>
      </c>
      <c r="AJ205" s="205" t="e">
        <f ca="1">+IF(AND(ISNUMBER(OFFSET('Sanitation Data'!$E$13,0,10*ROW('Sanitation Data'!E199))),'Data Summary'!CY205="Yes"),OFFSET('Sanitation Data'!$E$13,0,10*ROW('Sanitation Data'!E199)),NA())</f>
        <v>#N/A</v>
      </c>
      <c r="AK205" s="205" t="e">
        <f ca="1">+IF(AND(ISNUMBER(OFFSET('Sanitation Data'!$F$5,0,10*ROW('Sanitation Data'!F199))),'Data Summary'!CZ205="Yes"),100-OFFSET('Sanitation Data'!$F$5,0,10*ROW('Sanitation Data'!F199)),NA())</f>
        <v>#N/A</v>
      </c>
      <c r="AL205" s="205" t="e">
        <f ca="1">+IF(AND(ISNUMBER(OFFSET('Sanitation Data'!$F$7,0,10*ROW('Sanitation Data'!F199))),'Data Summary'!DA205="Yes"),OFFSET('Sanitation Data'!$F$7,0,10*ROW('Sanitation Data'!F199)),NA())</f>
        <v>#N/A</v>
      </c>
      <c r="AM205" s="205" t="e">
        <f ca="1">+IF(AND(ISNUMBER(OFFSET('Sanitation Data'!$F$11,0,10*ROW('Sanitation Data'!F199))),'Data Summary'!DB205="Yes"),OFFSET('Sanitation Data'!$F$11,0,10*ROW('Sanitation Data'!F199)),NA())</f>
        <v>#N/A</v>
      </c>
      <c r="AN205" s="205" t="e">
        <f ca="1">+IF(AND(ISNUMBER(OFFSET('Sanitation Data'!$F$12,0,10*ROW('Sanitation Data'!F199))),'Data Summary'!DC205="Yes"),OFFSET('Sanitation Data'!$F$12,0,10*ROW('Sanitation Data'!F199)),NA())</f>
        <v>#N/A</v>
      </c>
      <c r="AO205" s="205" t="e">
        <f ca="1">+IF(AND(ISNUMBER(OFFSET('Sanitation Data'!$F$13,0,10*ROW('Sanitation Data'!F199))),'Data Summary'!DD205="Yes"),OFFSET('Sanitation Data'!$F$13,0,10*ROW('Sanitation Data'!F199)),NA())</f>
        <v>#N/A</v>
      </c>
      <c r="AP205" s="205" t="e">
        <f ca="1">+IF(AND(ISNUMBER(OFFSET('Sanitation Data'!$G$5,0,10*ROW('Sanitation Data'!G199))),'Data Summary'!DE205="Yes"),100-OFFSET('Sanitation Data'!$G$5,0,10*ROW('Sanitation Data'!G199)),NA())</f>
        <v>#N/A</v>
      </c>
      <c r="AQ205" s="205" t="e">
        <f ca="1">+IF(AND(ISNUMBER(OFFSET('Sanitation Data'!$G$7,0,10*ROW('Sanitation Data'!G199))),'Data Summary'!DF205="Yes"),OFFSET('Sanitation Data'!$G$7,0,10*ROW('Sanitation Data'!G199)),NA())</f>
        <v>#N/A</v>
      </c>
      <c r="AR205" s="205" t="e">
        <f ca="1">+IF(AND(ISNUMBER(OFFSET('Sanitation Data'!$G$11,0,10*ROW('Sanitation Data'!G199))),'Data Summary'!DG205="Yes"),OFFSET('Sanitation Data'!$G$11,0,10*ROW('Sanitation Data'!G199)),NA())</f>
        <v>#N/A</v>
      </c>
      <c r="AS205" s="205" t="e">
        <f ca="1">+IF(AND(ISNUMBER(OFFSET('Sanitation Data'!$G$12,0,10*ROW('Sanitation Data'!G199))),'Data Summary'!DH205="Yes"),OFFSET('Sanitation Data'!$G$12,0,10*ROW('Sanitation Data'!G199)),NA())</f>
        <v>#N/A</v>
      </c>
      <c r="AT205" s="205" t="e">
        <f ca="1">+IF(AND(ISNUMBER(OFFSET('Sanitation Data'!$G$13,0,10*ROW('Sanitation Data'!G199))),'Data Summary'!DI205="Yes"),OFFSET('Sanitation Data'!$G$13,0,10*ROW('Sanitation Data'!G199)),NA())</f>
        <v>#N/A</v>
      </c>
      <c r="AU205" s="205" t="e">
        <f ca="1">+IF(AND(ISNUMBER(OFFSET('Sanitation Data'!$H$5,0,10*ROW('Sanitation Data'!H199))),'Data Summary'!DJ205="Yes"),100-OFFSET('Sanitation Data'!$H$5,0,10*ROW('Sanitation Data'!H199)),NA())</f>
        <v>#N/A</v>
      </c>
      <c r="AV205" s="205" t="e">
        <f ca="1">+IF(AND(ISNUMBER(OFFSET('Sanitation Data'!$H$7,0,10*ROW('Sanitation Data'!H199))),'Data Summary'!DK205="Yes"),OFFSET('Sanitation Data'!$H$7,0,10*ROW('Sanitation Data'!H199)),NA())</f>
        <v>#N/A</v>
      </c>
      <c r="AW205" s="205" t="e">
        <f ca="1">+IF(AND(ISNUMBER(OFFSET('Sanitation Data'!$H$11,0,10*ROW('Sanitation Data'!H199))),'Data Summary'!DL205="Yes"),OFFSET('Sanitation Data'!$H$11,0,10*ROW('Sanitation Data'!H199)),NA())</f>
        <v>#N/A</v>
      </c>
      <c r="AX205" s="205" t="e">
        <f ca="1">+IF(AND(ISNUMBER(OFFSET('Sanitation Data'!$H$12,0,10*ROW('Sanitation Data'!H199))),'Data Summary'!DM205="Yes"),OFFSET('Sanitation Data'!$H$12,0,10*ROW('Sanitation Data'!H199)),NA())</f>
        <v>#N/A</v>
      </c>
      <c r="AY205" s="205" t="e">
        <f ca="1">+IF(AND(ISNUMBER(OFFSET('Sanitation Data'!$H$13,0,10*ROW('Sanitation Data'!H199))),'Data Summary'!DN205="Yes"),OFFSET('Sanitation Data'!$H$13,0,10*ROW('Sanitation Data'!H199)),NA())</f>
        <v>#N/A</v>
      </c>
      <c r="AZ205" s="206" t="e">
        <f ca="1">+IF(AND(ISNUMBER(OFFSET('Hygiene Data'!$C$6,0,10*ROW('Hygiene Data'!C199))),'Data Summary'!DO205="Yes"),OFFSET('Hygiene Data'!$C$6,0,10*ROW('Hygiene Data'!C199)),NA())</f>
        <v>#N/A</v>
      </c>
      <c r="BA205" s="206" t="e">
        <f ca="1">+IF(AND(ISNUMBER(OFFSET('Hygiene Data'!$C$8,0,10*ROW('Hygiene Data'!C199))),'Data Summary'!DP205="Yes"),OFFSET('Hygiene Data'!$C$8,0,10*ROW('Hygiene Data'!C199)),NA())</f>
        <v>#N/A</v>
      </c>
      <c r="BB205" s="206" t="e">
        <f ca="1">+IF(AND(ISNUMBER(OFFSET('Hygiene Data'!$C$10,0,10*ROW('Hygiene Data'!C199))),'Data Summary'!DQ205="Yes"),OFFSET('Hygiene Data'!$C$10,0,10*ROW('Hygiene Data'!C199)),NA())</f>
        <v>#N/A</v>
      </c>
      <c r="BC205" s="206" t="e">
        <f ca="1">+IF(AND(ISNUMBER(OFFSET('Hygiene Data'!$D$6,0,10*ROW('Hygiene Data'!D199))),'Data Summary'!DR205="Yes"),OFFSET('Hygiene Data'!$D$6,0,10*ROW('Hygiene Data'!D199)),NA())</f>
        <v>#N/A</v>
      </c>
      <c r="BD205" s="206" t="e">
        <f ca="1">+IF(AND(ISNUMBER(OFFSET('Hygiene Data'!$D$8,0,10*ROW('Hygiene Data'!D199))),'Data Summary'!DS205="Yes"),OFFSET('Hygiene Data'!$D$8,0,10*ROW('Hygiene Data'!D199)),NA())</f>
        <v>#N/A</v>
      </c>
      <c r="BE205" s="206" t="e">
        <f ca="1">+IF(AND(ISNUMBER(OFFSET('Hygiene Data'!$D$10,0,10*ROW('Hygiene Data'!D199))),'Data Summary'!DT205="Yes"),OFFSET('Hygiene Data'!$D$10,0,10*ROW('Hygiene Data'!D199)),NA())</f>
        <v>#N/A</v>
      </c>
      <c r="BF205" s="206" t="e">
        <f ca="1">+IF(AND(ISNUMBER(OFFSET('Hygiene Data'!$E$6,0,10*ROW('Hygiene Data'!E199))),'Data Summary'!DU205="Yes"),OFFSET('Hygiene Data'!$E$6,0,10*ROW('Hygiene Data'!E199)),NA())</f>
        <v>#N/A</v>
      </c>
      <c r="BG205" s="206" t="e">
        <f ca="1">+IF(AND(ISNUMBER(OFFSET('Hygiene Data'!$E$8,0,10*ROW('Hygiene Data'!E199))),'Data Summary'!DV205="Yes"),OFFSET('Hygiene Data'!$E$8,0,10*ROW('Hygiene Data'!E199)),NA())</f>
        <v>#N/A</v>
      </c>
      <c r="BH205" s="206" t="e">
        <f ca="1">+IF(AND(ISNUMBER(OFFSET('Hygiene Data'!$E$10,0,10*ROW('Hygiene Data'!E199))),'Data Summary'!DW205="Yes"),OFFSET('Hygiene Data'!$E$10,0,10*ROW('Hygiene Data'!E199)),NA())</f>
        <v>#N/A</v>
      </c>
      <c r="BI205" s="206" t="e">
        <f ca="1">+IF(AND(ISNUMBER(OFFSET('Hygiene Data'!$F$6,0,10*ROW('Hygiene Data'!F199))),'Data Summary'!DX205="Yes"),OFFSET('Hygiene Data'!$F$6,0,10*ROW('Hygiene Data'!F199)),NA())</f>
        <v>#N/A</v>
      </c>
      <c r="BJ205" s="206" t="e">
        <f ca="1">+IF(AND(ISNUMBER(OFFSET('Hygiene Data'!$F$8,0,10*ROW('Hygiene Data'!F199))),'Data Summary'!DY205="Yes"),OFFSET('Hygiene Data'!$F$8,0,10*ROW('Hygiene Data'!F199)),NA())</f>
        <v>#N/A</v>
      </c>
      <c r="BK205" s="206" t="e">
        <f ca="1">+IF(AND(ISNUMBER(OFFSET('Hygiene Data'!$F$10,0,10*ROW('Hygiene Data'!F199))),'Data Summary'!DZ205="Yes"),OFFSET('Hygiene Data'!$F$10,0,10*ROW('Hygiene Data'!F199)),NA())</f>
        <v>#N/A</v>
      </c>
      <c r="BL205" s="206" t="e">
        <f ca="1">+IF(AND(ISNUMBER(OFFSET('Hygiene Data'!$G$6,0,10*ROW('Hygiene Data'!G199))),'Data Summary'!EA205="Yes"),OFFSET('Hygiene Data'!$G$6,0,10*ROW('Hygiene Data'!G199)),NA())</f>
        <v>#N/A</v>
      </c>
      <c r="BM205" s="206" t="e">
        <f ca="1">+IF(AND(ISNUMBER(OFFSET('Hygiene Data'!$G$8,0,10*ROW('Hygiene Data'!G199))),'Data Summary'!EB205="Yes"),OFFSET('Hygiene Data'!$G$8,0,10*ROW('Hygiene Data'!G199)),NA())</f>
        <v>#N/A</v>
      </c>
      <c r="BN205" s="206" t="e">
        <f ca="1">+IF(AND(ISNUMBER(OFFSET('Hygiene Data'!$G$10,0,10*ROW('Hygiene Data'!G199))),'Data Summary'!EC205="Yes"),OFFSET('Hygiene Data'!$G$10,0,10*ROW('Hygiene Data'!G199)),NA())</f>
        <v>#N/A</v>
      </c>
      <c r="BO205" s="206" t="e">
        <f ca="1">+IF(AND(ISNUMBER(OFFSET('Hygiene Data'!$H$6,0,10*ROW('Hygiene Data'!H199))),'Data Summary'!ED205="Yes"),OFFSET('Hygiene Data'!$H$6,0,10*ROW('Hygiene Data'!H199)),NA())</f>
        <v>#N/A</v>
      </c>
      <c r="BP205" s="206" t="e">
        <f ca="1">+IF(AND(ISNUMBER(OFFSET('Hygiene Data'!$H$8,0,10*ROW('Hygiene Data'!H199))),'Data Summary'!EE205="Yes"),OFFSET('Hygiene Data'!$H$8,0,10*ROW('Hygiene Data'!H199)),NA())</f>
        <v>#N/A</v>
      </c>
      <c r="BQ205" s="206" t="e">
        <f ca="1">+IF(AND(ISNUMBER(OFFSET('Hygiene Data'!$H$10,0,10*ROW('Hygiene Data'!H199))),'Data Summary'!EF205="Yes"),OFFSET('Hygiene Data'!$H$10,0,10*ROW('Hygiene Data'!H199)),NA())</f>
        <v>#N/A</v>
      </c>
    </row>
    <row r="206" spans="1:69" x14ac:dyDescent="0.25">
      <c r="A206" s="59" t="e">
        <f ca="1">+IF(OFFSET('Water Data'!$B$1,0,10*ROW('Water Data'!B200))="",NA(),OFFSET('Water Data'!$B$1,0,10*ROW('Water Data'!B200)))</f>
        <v>#N/A</v>
      </c>
      <c r="B206" s="59" t="e">
        <f ca="1">+IF(OFFSET('Water Data'!$A$3,0,10*ROW('Water Data'!A203))="",NA(),OFFSET('Water Data'!$A$3,0,10*ROW('Water Data'!A203)))</f>
        <v>#N/A</v>
      </c>
      <c r="C206" s="59" t="e">
        <f ca="1">+IF(OFFSET('Water Data'!$C$3,0,10*ROW('Water Data'!C203))="",NA(),OFFSET('Water Data'!$C$3,0,10*ROW('Water Data'!C203)))</f>
        <v>#N/A</v>
      </c>
      <c r="D206" s="433" t="e">
        <f ca="1">+IF(AND(ISNUMBER(OFFSET('Water Data'!$C$5,0,10*ROW('Water Data'!C200))),'Data Summary'!BS206="Yes"),100-OFFSET('Water Data'!$C$5,0,10*ROW('Water Data'!C200)),NA())</f>
        <v>#N/A</v>
      </c>
      <c r="E206" s="433" t="e">
        <f ca="1">+IF(AND(ISNUMBER(OFFSET('Water Data'!$C$7,0,10*ROW('Water Data'!C200))),'Data Summary'!BT206="Yes"),OFFSET('Water Data'!$C$7,0,10*ROW('Water Data'!C200)),NA())</f>
        <v>#N/A</v>
      </c>
      <c r="F206" s="433" t="e">
        <f ca="1">+IF(AND(ISNUMBER(OFFSET('Water Data'!$C$10,0,10*ROW('Water Data'!C200))),'Data Summary'!BU206="Yes"),OFFSET('Water Data'!$C$10,0,10*ROW('Water Data'!C200)),NA())</f>
        <v>#N/A</v>
      </c>
      <c r="G206" s="433" t="e">
        <f ca="1">+IF(AND(ISNUMBER(OFFSET('Water Data'!$D$5,0,10*ROW('Water Data'!D200))),'Data Summary'!BV206="Yes"),100-OFFSET('Water Data'!$D$5,0,10*ROW('Water Data'!D200)),NA())</f>
        <v>#N/A</v>
      </c>
      <c r="H206" s="433" t="e">
        <f ca="1">+IF(AND(ISNUMBER(OFFSET('Water Data'!$D$7,0,10*ROW('Water Data'!D200))),'Data Summary'!BW206="Yes"),OFFSET('Water Data'!$D$7,0,10*ROW('Water Data'!D200)),NA())</f>
        <v>#N/A</v>
      </c>
      <c r="I206" s="433" t="e">
        <f ca="1">+IF(AND(ISNUMBER(OFFSET('Water Data'!$D$10,0,10*ROW('Water Data'!D200))),'Data Summary'!BX206="Yes"),OFFSET('Water Data'!$D$10,0,10*ROW('Water Data'!D200)),NA())</f>
        <v>#N/A</v>
      </c>
      <c r="J206" s="433" t="e">
        <f ca="1">+IF(AND(ISNUMBER(OFFSET('Water Data'!$E$5,0,10*ROW('Water Data'!E200))),'Data Summary'!BY206="Yes"),100-OFFSET('Water Data'!$E$5,0,10*ROW('Water Data'!E200)),NA())</f>
        <v>#N/A</v>
      </c>
      <c r="K206" s="433" t="e">
        <f ca="1">+IF(AND(ISNUMBER(OFFSET('Water Data'!$E$7,0,10*ROW('Water Data'!E200))),'Data Summary'!BZ206="Yes"),OFFSET('Water Data'!$E$7,0,10*ROW('Water Data'!E200)),NA())</f>
        <v>#N/A</v>
      </c>
      <c r="L206" s="433" t="e">
        <f ca="1">+IF(AND(ISNUMBER(OFFSET('Water Data'!$E$10,0,10*ROW('Water Data'!E200))),'Data Summary'!CA206="Yes"),OFFSET('Water Data'!$E$10,0,10*ROW('Water Data'!E200)),NA())</f>
        <v>#N/A</v>
      </c>
      <c r="M206" s="433" t="e">
        <f ca="1">+IF(AND(ISNUMBER(OFFSET('Water Data'!$F$5,0,10*ROW('Water Data'!F200))),'Data Summary'!CB206="Yes"),100-OFFSET('Water Data'!$F$5,0,10*ROW('Water Data'!F200)),NA())</f>
        <v>#N/A</v>
      </c>
      <c r="N206" s="433" t="e">
        <f ca="1">+IF(AND(ISNUMBER(OFFSET('Water Data'!$F$7,0,10*ROW('Water Data'!F200))),'Data Summary'!CC206="Yes"),OFFSET('Water Data'!$F$7,0,10*ROW('Water Data'!F200)),NA())</f>
        <v>#N/A</v>
      </c>
      <c r="O206" s="433" t="e">
        <f ca="1">+IF(AND(ISNUMBER(OFFSET('Water Data'!$F$10,0,10*ROW('Water Data'!F200))),'Data Summary'!CD206="Yes"),OFFSET('Water Data'!$F$10,0,10*ROW('Water Data'!F200)),NA())</f>
        <v>#N/A</v>
      </c>
      <c r="P206" s="433" t="e">
        <f ca="1">+IF(AND(ISNUMBER(OFFSET('Water Data'!$G$5,0,10*ROW('Water Data'!G200))),'Data Summary'!CE206="Yes"),100-OFFSET('Water Data'!$G$5,0,10*ROW('Water Data'!G200)),NA())</f>
        <v>#N/A</v>
      </c>
      <c r="Q206" s="433" t="e">
        <f ca="1">+IF(AND(ISNUMBER(OFFSET('Water Data'!$G$7,0,10*ROW('Water Data'!G200))),'Data Summary'!CF206="Yes"),OFFSET('Water Data'!$G$7,0,10*ROW('Water Data'!G200)),NA())</f>
        <v>#N/A</v>
      </c>
      <c r="R206" s="433" t="e">
        <f ca="1">+IF(AND(ISNUMBER(OFFSET('Water Data'!$G$10,0,10*ROW('Water Data'!G200))),'Data Summary'!CG206="Yes"),OFFSET('Water Data'!$G$10,0,10*ROW('Water Data'!G200)),NA())</f>
        <v>#N/A</v>
      </c>
      <c r="S206" s="433" t="e">
        <f ca="1">+IF(AND(ISNUMBER(OFFSET('Water Data'!$H$5,0,10*ROW('Water Data'!H200))),'Data Summary'!CH206="Yes"),100-OFFSET('Water Data'!$H$5,0,10*ROW('Water Data'!H200)),NA())</f>
        <v>#N/A</v>
      </c>
      <c r="T206" s="433" t="e">
        <f ca="1">+IF(AND(ISNUMBER(OFFSET('Water Data'!$H$7,0,10*ROW('Water Data'!H200))),'Data Summary'!CI206="Yes"),OFFSET('Water Data'!$H$7,0,10*ROW('Water Data'!H200)),NA())</f>
        <v>#N/A</v>
      </c>
      <c r="U206" s="433" t="e">
        <f ca="1">+IF(AND(ISNUMBER(OFFSET('Water Data'!$H$10,0,10*ROW('Water Data'!H200))),'Data Summary'!CJ206="Yes"),OFFSET('Water Data'!$H$10,0,10*ROW('Water Data'!H200)),NA())</f>
        <v>#N/A</v>
      </c>
      <c r="V206" s="205" t="e">
        <f ca="1">+IF(AND(ISNUMBER(OFFSET('Sanitation Data'!$C$5,0,10*ROW('Sanitation Data'!C200))),'Data Summary'!CK206="Yes"),100-OFFSET('Sanitation Data'!$C$5,0,10*ROW('Sanitation Data'!C200)),NA())</f>
        <v>#N/A</v>
      </c>
      <c r="W206" s="205" t="e">
        <f ca="1">+IF(AND(ISNUMBER(OFFSET('Sanitation Data'!$C$7,0,10*ROW('Sanitation Data'!C200))),'Data Summary'!CL206="Yes"),OFFSET('Sanitation Data'!$C$7,0,10*ROW('Sanitation Data'!C200)),NA())</f>
        <v>#N/A</v>
      </c>
      <c r="X206" s="205" t="e">
        <f ca="1">+IF(AND(ISNUMBER(OFFSET('Sanitation Data'!$C$11,0,10*ROW('Sanitation Data'!C200))),'Data Summary'!CM206="Yes"),OFFSET('Sanitation Data'!$C$11,0,10*ROW('Sanitation Data'!C200)),NA())</f>
        <v>#N/A</v>
      </c>
      <c r="Y206" s="205" t="e">
        <f ca="1">+IF(AND(ISNUMBER(OFFSET('Sanitation Data'!$C$12,0,10*ROW('Sanitation Data'!C200))),'Data Summary'!CN206="Yes"),OFFSET('Sanitation Data'!$C$12,0,10*ROW('Sanitation Data'!C200)),NA())</f>
        <v>#N/A</v>
      </c>
      <c r="Z206" s="205" t="e">
        <f ca="1">+IF(AND(ISNUMBER(OFFSET('Sanitation Data'!$C$13,0,10*ROW('Sanitation Data'!C200))),'Data Summary'!CO206="Yes"),OFFSET('Sanitation Data'!$C$13,0,10*ROW('Sanitation Data'!C200)),NA())</f>
        <v>#N/A</v>
      </c>
      <c r="AA206" s="205" t="e">
        <f ca="1">+IF(AND(ISNUMBER(OFFSET('Sanitation Data'!$D$5,0,10*ROW('Sanitation Data'!D200))),'Data Summary'!CP206="Yes"),100-OFFSET('Sanitation Data'!$D$5,0,10*ROW('Sanitation Data'!D200)),NA())</f>
        <v>#N/A</v>
      </c>
      <c r="AB206" s="205" t="e">
        <f ca="1">+IF(AND(ISNUMBER(OFFSET('Sanitation Data'!$D$7,0,10*ROW('Sanitation Data'!D200))),'Data Summary'!CQ206="Yes"),OFFSET('Sanitation Data'!$D$7,0,10*ROW('Sanitation Data'!D200)),NA())</f>
        <v>#N/A</v>
      </c>
      <c r="AC206" s="205" t="e">
        <f ca="1">+IF(AND(ISNUMBER(OFFSET('Sanitation Data'!$D$11,0,10*ROW('Sanitation Data'!D200))),'Data Summary'!CR206="Yes"),OFFSET('Sanitation Data'!$D$11,0,10*ROW('Sanitation Data'!D200)),NA())</f>
        <v>#N/A</v>
      </c>
      <c r="AD206" s="205" t="e">
        <f ca="1">+IF(AND(ISNUMBER(OFFSET('Sanitation Data'!$D$12,0,10*ROW('Sanitation Data'!D200))),'Data Summary'!CS206="Yes"),OFFSET('Sanitation Data'!$D$12,0,10*ROW('Sanitation Data'!D200)),NA())</f>
        <v>#N/A</v>
      </c>
      <c r="AE206" s="205" t="e">
        <f ca="1">+IF(AND(ISNUMBER(OFFSET('Sanitation Data'!$D$13,0,10*ROW('Sanitation Data'!D200))),'Data Summary'!CT206="Yes"),OFFSET('Sanitation Data'!$D$13,0,10*ROW('Sanitation Data'!D200)),NA())</f>
        <v>#N/A</v>
      </c>
      <c r="AF206" s="205" t="e">
        <f ca="1">+IF(AND(ISNUMBER(OFFSET('Sanitation Data'!$E$5,0,10*ROW('Sanitation Data'!E200))),'Data Summary'!CU206="Yes"),100-OFFSET('Sanitation Data'!$E$5,0,10*ROW('Sanitation Data'!E200)),NA())</f>
        <v>#N/A</v>
      </c>
      <c r="AG206" s="205" t="e">
        <f ca="1">+IF(AND(ISNUMBER(OFFSET('Sanitation Data'!$E$7,0,10*ROW('Sanitation Data'!E200))),'Data Summary'!CV206="Yes"),OFFSET('Sanitation Data'!$E$7,0,10*ROW('Sanitation Data'!E200)),NA())</f>
        <v>#N/A</v>
      </c>
      <c r="AH206" s="205" t="e">
        <f ca="1">+IF(AND(ISNUMBER(OFFSET('Sanitation Data'!$E$11,0,10*ROW('Sanitation Data'!E200))),'Data Summary'!CW206="Yes"),OFFSET('Sanitation Data'!$E$11,0,10*ROW('Sanitation Data'!E200)),NA())</f>
        <v>#N/A</v>
      </c>
      <c r="AI206" s="205" t="e">
        <f ca="1">+IF(AND(ISNUMBER(OFFSET('Sanitation Data'!$E$12,0,10*ROW('Sanitation Data'!E200))),'Data Summary'!CX206="Yes"),OFFSET('Sanitation Data'!$E$12,0,10*ROW('Sanitation Data'!E200)),NA())</f>
        <v>#N/A</v>
      </c>
      <c r="AJ206" s="205" t="e">
        <f ca="1">+IF(AND(ISNUMBER(OFFSET('Sanitation Data'!$E$13,0,10*ROW('Sanitation Data'!E200))),'Data Summary'!CY206="Yes"),OFFSET('Sanitation Data'!$E$13,0,10*ROW('Sanitation Data'!E200)),NA())</f>
        <v>#N/A</v>
      </c>
      <c r="AK206" s="205" t="e">
        <f ca="1">+IF(AND(ISNUMBER(OFFSET('Sanitation Data'!$F$5,0,10*ROW('Sanitation Data'!F200))),'Data Summary'!CZ206="Yes"),100-OFFSET('Sanitation Data'!$F$5,0,10*ROW('Sanitation Data'!F200)),NA())</f>
        <v>#N/A</v>
      </c>
      <c r="AL206" s="205" t="e">
        <f ca="1">+IF(AND(ISNUMBER(OFFSET('Sanitation Data'!$F$7,0,10*ROW('Sanitation Data'!F200))),'Data Summary'!DA206="Yes"),OFFSET('Sanitation Data'!$F$7,0,10*ROW('Sanitation Data'!F200)),NA())</f>
        <v>#N/A</v>
      </c>
      <c r="AM206" s="205" t="e">
        <f ca="1">+IF(AND(ISNUMBER(OFFSET('Sanitation Data'!$F$11,0,10*ROW('Sanitation Data'!F200))),'Data Summary'!DB206="Yes"),OFFSET('Sanitation Data'!$F$11,0,10*ROW('Sanitation Data'!F200)),NA())</f>
        <v>#N/A</v>
      </c>
      <c r="AN206" s="205" t="e">
        <f ca="1">+IF(AND(ISNUMBER(OFFSET('Sanitation Data'!$F$12,0,10*ROW('Sanitation Data'!F200))),'Data Summary'!DC206="Yes"),OFFSET('Sanitation Data'!$F$12,0,10*ROW('Sanitation Data'!F200)),NA())</f>
        <v>#N/A</v>
      </c>
      <c r="AO206" s="205" t="e">
        <f ca="1">+IF(AND(ISNUMBER(OFFSET('Sanitation Data'!$F$13,0,10*ROW('Sanitation Data'!F200))),'Data Summary'!DD206="Yes"),OFFSET('Sanitation Data'!$F$13,0,10*ROW('Sanitation Data'!F200)),NA())</f>
        <v>#N/A</v>
      </c>
      <c r="AP206" s="205" t="e">
        <f ca="1">+IF(AND(ISNUMBER(OFFSET('Sanitation Data'!$G$5,0,10*ROW('Sanitation Data'!G200))),'Data Summary'!DE206="Yes"),100-OFFSET('Sanitation Data'!$G$5,0,10*ROW('Sanitation Data'!G200)),NA())</f>
        <v>#N/A</v>
      </c>
      <c r="AQ206" s="205" t="e">
        <f ca="1">+IF(AND(ISNUMBER(OFFSET('Sanitation Data'!$G$7,0,10*ROW('Sanitation Data'!G200))),'Data Summary'!DF206="Yes"),OFFSET('Sanitation Data'!$G$7,0,10*ROW('Sanitation Data'!G200)),NA())</f>
        <v>#N/A</v>
      </c>
      <c r="AR206" s="205" t="e">
        <f ca="1">+IF(AND(ISNUMBER(OFFSET('Sanitation Data'!$G$11,0,10*ROW('Sanitation Data'!G200))),'Data Summary'!DG206="Yes"),OFFSET('Sanitation Data'!$G$11,0,10*ROW('Sanitation Data'!G200)),NA())</f>
        <v>#N/A</v>
      </c>
      <c r="AS206" s="205" t="e">
        <f ca="1">+IF(AND(ISNUMBER(OFFSET('Sanitation Data'!$G$12,0,10*ROW('Sanitation Data'!G200))),'Data Summary'!DH206="Yes"),OFFSET('Sanitation Data'!$G$12,0,10*ROW('Sanitation Data'!G200)),NA())</f>
        <v>#N/A</v>
      </c>
      <c r="AT206" s="205" t="e">
        <f ca="1">+IF(AND(ISNUMBER(OFFSET('Sanitation Data'!$G$13,0,10*ROW('Sanitation Data'!G200))),'Data Summary'!DI206="Yes"),OFFSET('Sanitation Data'!$G$13,0,10*ROW('Sanitation Data'!G200)),NA())</f>
        <v>#N/A</v>
      </c>
      <c r="AU206" s="205" t="e">
        <f ca="1">+IF(AND(ISNUMBER(OFFSET('Sanitation Data'!$H$5,0,10*ROW('Sanitation Data'!H200))),'Data Summary'!DJ206="Yes"),100-OFFSET('Sanitation Data'!$H$5,0,10*ROW('Sanitation Data'!H200)),NA())</f>
        <v>#N/A</v>
      </c>
      <c r="AV206" s="205" t="e">
        <f ca="1">+IF(AND(ISNUMBER(OFFSET('Sanitation Data'!$H$7,0,10*ROW('Sanitation Data'!H200))),'Data Summary'!DK206="Yes"),OFFSET('Sanitation Data'!$H$7,0,10*ROW('Sanitation Data'!H200)),NA())</f>
        <v>#N/A</v>
      </c>
      <c r="AW206" s="205" t="e">
        <f ca="1">+IF(AND(ISNUMBER(OFFSET('Sanitation Data'!$H$11,0,10*ROW('Sanitation Data'!H200))),'Data Summary'!DL206="Yes"),OFFSET('Sanitation Data'!$H$11,0,10*ROW('Sanitation Data'!H200)),NA())</f>
        <v>#N/A</v>
      </c>
      <c r="AX206" s="205" t="e">
        <f ca="1">+IF(AND(ISNUMBER(OFFSET('Sanitation Data'!$H$12,0,10*ROW('Sanitation Data'!H200))),'Data Summary'!DM206="Yes"),OFFSET('Sanitation Data'!$H$12,0,10*ROW('Sanitation Data'!H200)),NA())</f>
        <v>#N/A</v>
      </c>
      <c r="AY206" s="205" t="e">
        <f ca="1">+IF(AND(ISNUMBER(OFFSET('Sanitation Data'!$H$13,0,10*ROW('Sanitation Data'!H200))),'Data Summary'!DN206="Yes"),OFFSET('Sanitation Data'!$H$13,0,10*ROW('Sanitation Data'!H200)),NA())</f>
        <v>#N/A</v>
      </c>
      <c r="AZ206" s="206" t="e">
        <f ca="1">+IF(AND(ISNUMBER(OFFSET('Hygiene Data'!$C$6,0,10*ROW('Hygiene Data'!C200))),'Data Summary'!DO206="Yes"),OFFSET('Hygiene Data'!$C$6,0,10*ROW('Hygiene Data'!C200)),NA())</f>
        <v>#N/A</v>
      </c>
      <c r="BA206" s="206" t="e">
        <f ca="1">+IF(AND(ISNUMBER(OFFSET('Hygiene Data'!$C$8,0,10*ROW('Hygiene Data'!C200))),'Data Summary'!DP206="Yes"),OFFSET('Hygiene Data'!$C$8,0,10*ROW('Hygiene Data'!C200)),NA())</f>
        <v>#N/A</v>
      </c>
      <c r="BB206" s="206" t="e">
        <f ca="1">+IF(AND(ISNUMBER(OFFSET('Hygiene Data'!$C$10,0,10*ROW('Hygiene Data'!C200))),'Data Summary'!DQ206="Yes"),OFFSET('Hygiene Data'!$C$10,0,10*ROW('Hygiene Data'!C200)),NA())</f>
        <v>#N/A</v>
      </c>
      <c r="BC206" s="206" t="e">
        <f ca="1">+IF(AND(ISNUMBER(OFFSET('Hygiene Data'!$D$6,0,10*ROW('Hygiene Data'!D200))),'Data Summary'!DR206="Yes"),OFFSET('Hygiene Data'!$D$6,0,10*ROW('Hygiene Data'!D200)),NA())</f>
        <v>#N/A</v>
      </c>
      <c r="BD206" s="206" t="e">
        <f ca="1">+IF(AND(ISNUMBER(OFFSET('Hygiene Data'!$D$8,0,10*ROW('Hygiene Data'!D200))),'Data Summary'!DS206="Yes"),OFFSET('Hygiene Data'!$D$8,0,10*ROW('Hygiene Data'!D200)),NA())</f>
        <v>#N/A</v>
      </c>
      <c r="BE206" s="206" t="e">
        <f ca="1">+IF(AND(ISNUMBER(OFFSET('Hygiene Data'!$D$10,0,10*ROW('Hygiene Data'!D200))),'Data Summary'!DT206="Yes"),OFFSET('Hygiene Data'!$D$10,0,10*ROW('Hygiene Data'!D200)),NA())</f>
        <v>#N/A</v>
      </c>
      <c r="BF206" s="206" t="e">
        <f ca="1">+IF(AND(ISNUMBER(OFFSET('Hygiene Data'!$E$6,0,10*ROW('Hygiene Data'!E200))),'Data Summary'!DU206="Yes"),OFFSET('Hygiene Data'!$E$6,0,10*ROW('Hygiene Data'!E200)),NA())</f>
        <v>#N/A</v>
      </c>
      <c r="BG206" s="206" t="e">
        <f ca="1">+IF(AND(ISNUMBER(OFFSET('Hygiene Data'!$E$8,0,10*ROW('Hygiene Data'!E200))),'Data Summary'!DV206="Yes"),OFFSET('Hygiene Data'!$E$8,0,10*ROW('Hygiene Data'!E200)),NA())</f>
        <v>#N/A</v>
      </c>
      <c r="BH206" s="206" t="e">
        <f ca="1">+IF(AND(ISNUMBER(OFFSET('Hygiene Data'!$E$10,0,10*ROW('Hygiene Data'!E200))),'Data Summary'!DW206="Yes"),OFFSET('Hygiene Data'!$E$10,0,10*ROW('Hygiene Data'!E200)),NA())</f>
        <v>#N/A</v>
      </c>
      <c r="BI206" s="206" t="e">
        <f ca="1">+IF(AND(ISNUMBER(OFFSET('Hygiene Data'!$F$6,0,10*ROW('Hygiene Data'!F200))),'Data Summary'!DX206="Yes"),OFFSET('Hygiene Data'!$F$6,0,10*ROW('Hygiene Data'!F200)),NA())</f>
        <v>#N/A</v>
      </c>
      <c r="BJ206" s="206" t="e">
        <f ca="1">+IF(AND(ISNUMBER(OFFSET('Hygiene Data'!$F$8,0,10*ROW('Hygiene Data'!F200))),'Data Summary'!DY206="Yes"),OFFSET('Hygiene Data'!$F$8,0,10*ROW('Hygiene Data'!F200)),NA())</f>
        <v>#N/A</v>
      </c>
      <c r="BK206" s="206" t="e">
        <f ca="1">+IF(AND(ISNUMBER(OFFSET('Hygiene Data'!$F$10,0,10*ROW('Hygiene Data'!F200))),'Data Summary'!DZ206="Yes"),OFFSET('Hygiene Data'!$F$10,0,10*ROW('Hygiene Data'!F200)),NA())</f>
        <v>#N/A</v>
      </c>
      <c r="BL206" s="206" t="e">
        <f ca="1">+IF(AND(ISNUMBER(OFFSET('Hygiene Data'!$G$6,0,10*ROW('Hygiene Data'!G200))),'Data Summary'!EA206="Yes"),OFFSET('Hygiene Data'!$G$6,0,10*ROW('Hygiene Data'!G200)),NA())</f>
        <v>#N/A</v>
      </c>
      <c r="BM206" s="206" t="e">
        <f ca="1">+IF(AND(ISNUMBER(OFFSET('Hygiene Data'!$G$8,0,10*ROW('Hygiene Data'!G200))),'Data Summary'!EB206="Yes"),OFFSET('Hygiene Data'!$G$8,0,10*ROW('Hygiene Data'!G200)),NA())</f>
        <v>#N/A</v>
      </c>
      <c r="BN206" s="206" t="e">
        <f ca="1">+IF(AND(ISNUMBER(OFFSET('Hygiene Data'!$G$10,0,10*ROW('Hygiene Data'!G200))),'Data Summary'!EC206="Yes"),OFFSET('Hygiene Data'!$G$10,0,10*ROW('Hygiene Data'!G200)),NA())</f>
        <v>#N/A</v>
      </c>
      <c r="BO206" s="206" t="e">
        <f ca="1">+IF(AND(ISNUMBER(OFFSET('Hygiene Data'!$H$6,0,10*ROW('Hygiene Data'!H200))),'Data Summary'!ED206="Yes"),OFFSET('Hygiene Data'!$H$6,0,10*ROW('Hygiene Data'!H200)),NA())</f>
        <v>#N/A</v>
      </c>
      <c r="BP206" s="206" t="e">
        <f ca="1">+IF(AND(ISNUMBER(OFFSET('Hygiene Data'!$H$8,0,10*ROW('Hygiene Data'!H200))),'Data Summary'!EE206="Yes"),OFFSET('Hygiene Data'!$H$8,0,10*ROW('Hygiene Data'!H200)),NA())</f>
        <v>#N/A</v>
      </c>
      <c r="BQ206" s="206" t="e">
        <f ca="1">+IF(AND(ISNUMBER(OFFSET('Hygiene Data'!$H$10,0,10*ROW('Hygiene Data'!H200))),'Data Summary'!EF206="Yes"),OFFSET('Hygiene Data'!$H$10,0,10*ROW('Hygiene Data'!H200)),NA())</f>
        <v>#N/A</v>
      </c>
    </row>
    <row r="207" spans="1:69" x14ac:dyDescent="0.25">
      <c r="A207" s="59" t="e">
        <f ca="1">+IF(OFFSET('Water Data'!$B$1,0,10*ROW('Water Data'!B201))="",NA(),OFFSET('Water Data'!$B$1,0,10*ROW('Water Data'!B201)))</f>
        <v>#N/A</v>
      </c>
      <c r="B207" s="59" t="e">
        <f ca="1">+IF(OFFSET('Water Data'!$A$3,0,10*ROW('Water Data'!A204))="",NA(),OFFSET('Water Data'!$A$3,0,10*ROW('Water Data'!A204)))</f>
        <v>#N/A</v>
      </c>
      <c r="C207" s="59" t="e">
        <f ca="1">+IF(OFFSET('Water Data'!$C$3,0,10*ROW('Water Data'!C204))="",NA(),OFFSET('Water Data'!$C$3,0,10*ROW('Water Data'!C204)))</f>
        <v>#N/A</v>
      </c>
      <c r="D207" s="433" t="e">
        <f ca="1">+IF(AND(ISNUMBER(OFFSET('Water Data'!$C$5,0,10*ROW('Water Data'!C201))),'Data Summary'!BS207="Yes"),100-OFFSET('Water Data'!$C$5,0,10*ROW('Water Data'!C201)),NA())</f>
        <v>#N/A</v>
      </c>
      <c r="E207" s="433" t="e">
        <f ca="1">+IF(AND(ISNUMBER(OFFSET('Water Data'!$C$7,0,10*ROW('Water Data'!C201))),'Data Summary'!BT207="Yes"),OFFSET('Water Data'!$C$7,0,10*ROW('Water Data'!C201)),NA())</f>
        <v>#N/A</v>
      </c>
      <c r="F207" s="433" t="e">
        <f ca="1">+IF(AND(ISNUMBER(OFFSET('Water Data'!$C$10,0,10*ROW('Water Data'!C201))),'Data Summary'!BU207="Yes"),OFFSET('Water Data'!$C$10,0,10*ROW('Water Data'!C201)),NA())</f>
        <v>#N/A</v>
      </c>
      <c r="G207" s="433" t="e">
        <f ca="1">+IF(AND(ISNUMBER(OFFSET('Water Data'!$D$5,0,10*ROW('Water Data'!D201))),'Data Summary'!BV207="Yes"),100-OFFSET('Water Data'!$D$5,0,10*ROW('Water Data'!D201)),NA())</f>
        <v>#N/A</v>
      </c>
      <c r="H207" s="433" t="e">
        <f ca="1">+IF(AND(ISNUMBER(OFFSET('Water Data'!$D$7,0,10*ROW('Water Data'!D201))),'Data Summary'!BW207="Yes"),OFFSET('Water Data'!$D$7,0,10*ROW('Water Data'!D201)),NA())</f>
        <v>#N/A</v>
      </c>
      <c r="I207" s="433" t="e">
        <f ca="1">+IF(AND(ISNUMBER(OFFSET('Water Data'!$D$10,0,10*ROW('Water Data'!D201))),'Data Summary'!BX207="Yes"),OFFSET('Water Data'!$D$10,0,10*ROW('Water Data'!D201)),NA())</f>
        <v>#N/A</v>
      </c>
      <c r="J207" s="433" t="e">
        <f ca="1">+IF(AND(ISNUMBER(OFFSET('Water Data'!$E$5,0,10*ROW('Water Data'!E201))),'Data Summary'!BY207="Yes"),100-OFFSET('Water Data'!$E$5,0,10*ROW('Water Data'!E201)),NA())</f>
        <v>#N/A</v>
      </c>
      <c r="K207" s="433" t="e">
        <f ca="1">+IF(AND(ISNUMBER(OFFSET('Water Data'!$E$7,0,10*ROW('Water Data'!E201))),'Data Summary'!BZ207="Yes"),OFFSET('Water Data'!$E$7,0,10*ROW('Water Data'!E201)),NA())</f>
        <v>#N/A</v>
      </c>
      <c r="L207" s="433" t="e">
        <f ca="1">+IF(AND(ISNUMBER(OFFSET('Water Data'!$E$10,0,10*ROW('Water Data'!E201))),'Data Summary'!CA207="Yes"),OFFSET('Water Data'!$E$10,0,10*ROW('Water Data'!E201)),NA())</f>
        <v>#N/A</v>
      </c>
      <c r="M207" s="433" t="e">
        <f ca="1">+IF(AND(ISNUMBER(OFFSET('Water Data'!$F$5,0,10*ROW('Water Data'!F201))),'Data Summary'!CB207="Yes"),100-OFFSET('Water Data'!$F$5,0,10*ROW('Water Data'!F201)),NA())</f>
        <v>#N/A</v>
      </c>
      <c r="N207" s="433" t="e">
        <f ca="1">+IF(AND(ISNUMBER(OFFSET('Water Data'!$F$7,0,10*ROW('Water Data'!F201))),'Data Summary'!CC207="Yes"),OFFSET('Water Data'!$F$7,0,10*ROW('Water Data'!F201)),NA())</f>
        <v>#N/A</v>
      </c>
      <c r="O207" s="433" t="e">
        <f ca="1">+IF(AND(ISNUMBER(OFFSET('Water Data'!$F$10,0,10*ROW('Water Data'!F201))),'Data Summary'!CD207="Yes"),OFFSET('Water Data'!$F$10,0,10*ROW('Water Data'!F201)),NA())</f>
        <v>#N/A</v>
      </c>
      <c r="P207" s="433" t="e">
        <f ca="1">+IF(AND(ISNUMBER(OFFSET('Water Data'!$G$5,0,10*ROW('Water Data'!G201))),'Data Summary'!CE207="Yes"),100-OFFSET('Water Data'!$G$5,0,10*ROW('Water Data'!G201)),NA())</f>
        <v>#N/A</v>
      </c>
      <c r="Q207" s="433" t="e">
        <f ca="1">+IF(AND(ISNUMBER(OFFSET('Water Data'!$G$7,0,10*ROW('Water Data'!G201))),'Data Summary'!CF207="Yes"),OFFSET('Water Data'!$G$7,0,10*ROW('Water Data'!G201)),NA())</f>
        <v>#N/A</v>
      </c>
      <c r="R207" s="433" t="e">
        <f ca="1">+IF(AND(ISNUMBER(OFFSET('Water Data'!$G$10,0,10*ROW('Water Data'!G201))),'Data Summary'!CG207="Yes"),OFFSET('Water Data'!$G$10,0,10*ROW('Water Data'!G201)),NA())</f>
        <v>#N/A</v>
      </c>
      <c r="S207" s="433" t="e">
        <f ca="1">+IF(AND(ISNUMBER(OFFSET('Water Data'!$H$5,0,10*ROW('Water Data'!H201))),'Data Summary'!CH207="Yes"),100-OFFSET('Water Data'!$H$5,0,10*ROW('Water Data'!H201)),NA())</f>
        <v>#N/A</v>
      </c>
      <c r="T207" s="433" t="e">
        <f ca="1">+IF(AND(ISNUMBER(OFFSET('Water Data'!$H$7,0,10*ROW('Water Data'!H201))),'Data Summary'!CI207="Yes"),OFFSET('Water Data'!$H$7,0,10*ROW('Water Data'!H201)),NA())</f>
        <v>#N/A</v>
      </c>
      <c r="U207" s="433" t="e">
        <f ca="1">+IF(AND(ISNUMBER(OFFSET('Water Data'!$H$10,0,10*ROW('Water Data'!H201))),'Data Summary'!CJ207="Yes"),OFFSET('Water Data'!$H$10,0,10*ROW('Water Data'!H201)),NA())</f>
        <v>#N/A</v>
      </c>
      <c r="V207" s="205" t="e">
        <f ca="1">+IF(AND(ISNUMBER(OFFSET('Sanitation Data'!$C$5,0,10*ROW('Sanitation Data'!C201))),'Data Summary'!CK207="Yes"),100-OFFSET('Sanitation Data'!$C$5,0,10*ROW('Sanitation Data'!C201)),NA())</f>
        <v>#N/A</v>
      </c>
      <c r="W207" s="205" t="e">
        <f ca="1">+IF(AND(ISNUMBER(OFFSET('Sanitation Data'!$C$7,0,10*ROW('Sanitation Data'!C201))),'Data Summary'!CL207="Yes"),OFFSET('Sanitation Data'!$C$7,0,10*ROW('Sanitation Data'!C201)),NA())</f>
        <v>#N/A</v>
      </c>
      <c r="X207" s="205" t="e">
        <f ca="1">+IF(AND(ISNUMBER(OFFSET('Sanitation Data'!$C$11,0,10*ROW('Sanitation Data'!C201))),'Data Summary'!CM207="Yes"),OFFSET('Sanitation Data'!$C$11,0,10*ROW('Sanitation Data'!C201)),NA())</f>
        <v>#N/A</v>
      </c>
      <c r="Y207" s="205" t="e">
        <f ca="1">+IF(AND(ISNUMBER(OFFSET('Sanitation Data'!$C$12,0,10*ROW('Sanitation Data'!C201))),'Data Summary'!CN207="Yes"),OFFSET('Sanitation Data'!$C$12,0,10*ROW('Sanitation Data'!C201)),NA())</f>
        <v>#N/A</v>
      </c>
      <c r="Z207" s="205" t="e">
        <f ca="1">+IF(AND(ISNUMBER(OFFSET('Sanitation Data'!$C$13,0,10*ROW('Sanitation Data'!C201))),'Data Summary'!CO207="Yes"),OFFSET('Sanitation Data'!$C$13,0,10*ROW('Sanitation Data'!C201)),NA())</f>
        <v>#N/A</v>
      </c>
      <c r="AA207" s="205" t="e">
        <f ca="1">+IF(AND(ISNUMBER(OFFSET('Sanitation Data'!$D$5,0,10*ROW('Sanitation Data'!D201))),'Data Summary'!CP207="Yes"),100-OFFSET('Sanitation Data'!$D$5,0,10*ROW('Sanitation Data'!D201)),NA())</f>
        <v>#N/A</v>
      </c>
      <c r="AB207" s="205" t="e">
        <f ca="1">+IF(AND(ISNUMBER(OFFSET('Sanitation Data'!$D$7,0,10*ROW('Sanitation Data'!D201))),'Data Summary'!CQ207="Yes"),OFFSET('Sanitation Data'!$D$7,0,10*ROW('Sanitation Data'!D201)),NA())</f>
        <v>#N/A</v>
      </c>
      <c r="AC207" s="205" t="e">
        <f ca="1">+IF(AND(ISNUMBER(OFFSET('Sanitation Data'!$D$11,0,10*ROW('Sanitation Data'!D201))),'Data Summary'!CR207="Yes"),OFFSET('Sanitation Data'!$D$11,0,10*ROW('Sanitation Data'!D201)),NA())</f>
        <v>#N/A</v>
      </c>
      <c r="AD207" s="205" t="e">
        <f ca="1">+IF(AND(ISNUMBER(OFFSET('Sanitation Data'!$D$12,0,10*ROW('Sanitation Data'!D201))),'Data Summary'!CS207="Yes"),OFFSET('Sanitation Data'!$D$12,0,10*ROW('Sanitation Data'!D201)),NA())</f>
        <v>#N/A</v>
      </c>
      <c r="AE207" s="205" t="e">
        <f ca="1">+IF(AND(ISNUMBER(OFFSET('Sanitation Data'!$D$13,0,10*ROW('Sanitation Data'!D201))),'Data Summary'!CT207="Yes"),OFFSET('Sanitation Data'!$D$13,0,10*ROW('Sanitation Data'!D201)),NA())</f>
        <v>#N/A</v>
      </c>
      <c r="AF207" s="205" t="e">
        <f ca="1">+IF(AND(ISNUMBER(OFFSET('Sanitation Data'!$E$5,0,10*ROW('Sanitation Data'!E201))),'Data Summary'!CU207="Yes"),100-OFFSET('Sanitation Data'!$E$5,0,10*ROW('Sanitation Data'!E201)),NA())</f>
        <v>#N/A</v>
      </c>
      <c r="AG207" s="205" t="e">
        <f ca="1">+IF(AND(ISNUMBER(OFFSET('Sanitation Data'!$E$7,0,10*ROW('Sanitation Data'!E201))),'Data Summary'!CV207="Yes"),OFFSET('Sanitation Data'!$E$7,0,10*ROW('Sanitation Data'!E201)),NA())</f>
        <v>#N/A</v>
      </c>
      <c r="AH207" s="205" t="e">
        <f ca="1">+IF(AND(ISNUMBER(OFFSET('Sanitation Data'!$E$11,0,10*ROW('Sanitation Data'!E201))),'Data Summary'!CW207="Yes"),OFFSET('Sanitation Data'!$E$11,0,10*ROW('Sanitation Data'!E201)),NA())</f>
        <v>#N/A</v>
      </c>
      <c r="AI207" s="205" t="e">
        <f ca="1">+IF(AND(ISNUMBER(OFFSET('Sanitation Data'!$E$12,0,10*ROW('Sanitation Data'!E201))),'Data Summary'!CX207="Yes"),OFFSET('Sanitation Data'!$E$12,0,10*ROW('Sanitation Data'!E201)),NA())</f>
        <v>#N/A</v>
      </c>
      <c r="AJ207" s="205" t="e">
        <f ca="1">+IF(AND(ISNUMBER(OFFSET('Sanitation Data'!$E$13,0,10*ROW('Sanitation Data'!E201))),'Data Summary'!CY207="Yes"),OFFSET('Sanitation Data'!$E$13,0,10*ROW('Sanitation Data'!E201)),NA())</f>
        <v>#N/A</v>
      </c>
      <c r="AK207" s="205" t="e">
        <f ca="1">+IF(AND(ISNUMBER(OFFSET('Sanitation Data'!$F$5,0,10*ROW('Sanitation Data'!F201))),'Data Summary'!CZ207="Yes"),100-OFFSET('Sanitation Data'!$F$5,0,10*ROW('Sanitation Data'!F201)),NA())</f>
        <v>#N/A</v>
      </c>
      <c r="AL207" s="205" t="e">
        <f ca="1">+IF(AND(ISNUMBER(OFFSET('Sanitation Data'!$F$7,0,10*ROW('Sanitation Data'!F201))),'Data Summary'!DA207="Yes"),OFFSET('Sanitation Data'!$F$7,0,10*ROW('Sanitation Data'!F201)),NA())</f>
        <v>#N/A</v>
      </c>
      <c r="AM207" s="205" t="e">
        <f ca="1">+IF(AND(ISNUMBER(OFFSET('Sanitation Data'!$F$11,0,10*ROW('Sanitation Data'!F201))),'Data Summary'!DB207="Yes"),OFFSET('Sanitation Data'!$F$11,0,10*ROW('Sanitation Data'!F201)),NA())</f>
        <v>#N/A</v>
      </c>
      <c r="AN207" s="205" t="e">
        <f ca="1">+IF(AND(ISNUMBER(OFFSET('Sanitation Data'!$F$12,0,10*ROW('Sanitation Data'!F201))),'Data Summary'!DC207="Yes"),OFFSET('Sanitation Data'!$F$12,0,10*ROW('Sanitation Data'!F201)),NA())</f>
        <v>#N/A</v>
      </c>
      <c r="AO207" s="205" t="e">
        <f ca="1">+IF(AND(ISNUMBER(OFFSET('Sanitation Data'!$F$13,0,10*ROW('Sanitation Data'!F201))),'Data Summary'!DD207="Yes"),OFFSET('Sanitation Data'!$F$13,0,10*ROW('Sanitation Data'!F201)),NA())</f>
        <v>#N/A</v>
      </c>
      <c r="AP207" s="205" t="e">
        <f ca="1">+IF(AND(ISNUMBER(OFFSET('Sanitation Data'!$G$5,0,10*ROW('Sanitation Data'!G201))),'Data Summary'!DE207="Yes"),100-OFFSET('Sanitation Data'!$G$5,0,10*ROW('Sanitation Data'!G201)),NA())</f>
        <v>#N/A</v>
      </c>
      <c r="AQ207" s="205" t="e">
        <f ca="1">+IF(AND(ISNUMBER(OFFSET('Sanitation Data'!$G$7,0,10*ROW('Sanitation Data'!G201))),'Data Summary'!DF207="Yes"),OFFSET('Sanitation Data'!$G$7,0,10*ROW('Sanitation Data'!G201)),NA())</f>
        <v>#N/A</v>
      </c>
      <c r="AR207" s="205" t="e">
        <f ca="1">+IF(AND(ISNUMBER(OFFSET('Sanitation Data'!$G$11,0,10*ROW('Sanitation Data'!G201))),'Data Summary'!DG207="Yes"),OFFSET('Sanitation Data'!$G$11,0,10*ROW('Sanitation Data'!G201)),NA())</f>
        <v>#N/A</v>
      </c>
      <c r="AS207" s="205" t="e">
        <f ca="1">+IF(AND(ISNUMBER(OFFSET('Sanitation Data'!$G$12,0,10*ROW('Sanitation Data'!G201))),'Data Summary'!DH207="Yes"),OFFSET('Sanitation Data'!$G$12,0,10*ROW('Sanitation Data'!G201)),NA())</f>
        <v>#N/A</v>
      </c>
      <c r="AT207" s="205" t="e">
        <f ca="1">+IF(AND(ISNUMBER(OFFSET('Sanitation Data'!$G$13,0,10*ROW('Sanitation Data'!G201))),'Data Summary'!DI207="Yes"),OFFSET('Sanitation Data'!$G$13,0,10*ROW('Sanitation Data'!G201)),NA())</f>
        <v>#N/A</v>
      </c>
      <c r="AU207" s="205" t="e">
        <f ca="1">+IF(AND(ISNUMBER(OFFSET('Sanitation Data'!$H$5,0,10*ROW('Sanitation Data'!H201))),'Data Summary'!DJ207="Yes"),100-OFFSET('Sanitation Data'!$H$5,0,10*ROW('Sanitation Data'!H201)),NA())</f>
        <v>#N/A</v>
      </c>
      <c r="AV207" s="205" t="e">
        <f ca="1">+IF(AND(ISNUMBER(OFFSET('Sanitation Data'!$H$7,0,10*ROW('Sanitation Data'!H201))),'Data Summary'!DK207="Yes"),OFFSET('Sanitation Data'!$H$7,0,10*ROW('Sanitation Data'!H201)),NA())</f>
        <v>#N/A</v>
      </c>
      <c r="AW207" s="205" t="e">
        <f ca="1">+IF(AND(ISNUMBER(OFFSET('Sanitation Data'!$H$11,0,10*ROW('Sanitation Data'!H201))),'Data Summary'!DL207="Yes"),OFFSET('Sanitation Data'!$H$11,0,10*ROW('Sanitation Data'!H201)),NA())</f>
        <v>#N/A</v>
      </c>
      <c r="AX207" s="205" t="e">
        <f ca="1">+IF(AND(ISNUMBER(OFFSET('Sanitation Data'!$H$12,0,10*ROW('Sanitation Data'!H201))),'Data Summary'!DM207="Yes"),OFFSET('Sanitation Data'!$H$12,0,10*ROW('Sanitation Data'!H201)),NA())</f>
        <v>#N/A</v>
      </c>
      <c r="AY207" s="205" t="e">
        <f ca="1">+IF(AND(ISNUMBER(OFFSET('Sanitation Data'!$H$13,0,10*ROW('Sanitation Data'!H201))),'Data Summary'!DN207="Yes"),OFFSET('Sanitation Data'!$H$13,0,10*ROW('Sanitation Data'!H201)),NA())</f>
        <v>#N/A</v>
      </c>
      <c r="AZ207" s="206" t="e">
        <f ca="1">+IF(AND(ISNUMBER(OFFSET('Hygiene Data'!$C$6,0,10*ROW('Hygiene Data'!C201))),'Data Summary'!DO207="Yes"),OFFSET('Hygiene Data'!$C$6,0,10*ROW('Hygiene Data'!C201)),NA())</f>
        <v>#N/A</v>
      </c>
      <c r="BA207" s="206" t="e">
        <f ca="1">+IF(AND(ISNUMBER(OFFSET('Hygiene Data'!$C$8,0,10*ROW('Hygiene Data'!C201))),'Data Summary'!DP207="Yes"),OFFSET('Hygiene Data'!$C$8,0,10*ROW('Hygiene Data'!C201)),NA())</f>
        <v>#N/A</v>
      </c>
      <c r="BB207" s="206" t="e">
        <f ca="1">+IF(AND(ISNUMBER(OFFSET('Hygiene Data'!$C$10,0,10*ROW('Hygiene Data'!C201))),'Data Summary'!DQ207="Yes"),OFFSET('Hygiene Data'!$C$10,0,10*ROW('Hygiene Data'!C201)),NA())</f>
        <v>#N/A</v>
      </c>
      <c r="BC207" s="206" t="e">
        <f ca="1">+IF(AND(ISNUMBER(OFFSET('Hygiene Data'!$D$6,0,10*ROW('Hygiene Data'!D201))),'Data Summary'!DR207="Yes"),OFFSET('Hygiene Data'!$D$6,0,10*ROW('Hygiene Data'!D201)),NA())</f>
        <v>#N/A</v>
      </c>
      <c r="BD207" s="206" t="e">
        <f ca="1">+IF(AND(ISNUMBER(OFFSET('Hygiene Data'!$D$8,0,10*ROW('Hygiene Data'!D201))),'Data Summary'!DS207="Yes"),OFFSET('Hygiene Data'!$D$8,0,10*ROW('Hygiene Data'!D201)),NA())</f>
        <v>#N/A</v>
      </c>
      <c r="BE207" s="206" t="e">
        <f ca="1">+IF(AND(ISNUMBER(OFFSET('Hygiene Data'!$D$10,0,10*ROW('Hygiene Data'!D201))),'Data Summary'!DT207="Yes"),OFFSET('Hygiene Data'!$D$10,0,10*ROW('Hygiene Data'!D201)),NA())</f>
        <v>#N/A</v>
      </c>
      <c r="BF207" s="206" t="e">
        <f ca="1">+IF(AND(ISNUMBER(OFFSET('Hygiene Data'!$E$6,0,10*ROW('Hygiene Data'!E201))),'Data Summary'!DU207="Yes"),OFFSET('Hygiene Data'!$E$6,0,10*ROW('Hygiene Data'!E201)),NA())</f>
        <v>#N/A</v>
      </c>
      <c r="BG207" s="206" t="e">
        <f ca="1">+IF(AND(ISNUMBER(OFFSET('Hygiene Data'!$E$8,0,10*ROW('Hygiene Data'!E201))),'Data Summary'!DV207="Yes"),OFFSET('Hygiene Data'!$E$8,0,10*ROW('Hygiene Data'!E201)),NA())</f>
        <v>#N/A</v>
      </c>
      <c r="BH207" s="206" t="e">
        <f ca="1">+IF(AND(ISNUMBER(OFFSET('Hygiene Data'!$E$10,0,10*ROW('Hygiene Data'!E201))),'Data Summary'!DW207="Yes"),OFFSET('Hygiene Data'!$E$10,0,10*ROW('Hygiene Data'!E201)),NA())</f>
        <v>#N/A</v>
      </c>
      <c r="BI207" s="206" t="e">
        <f ca="1">+IF(AND(ISNUMBER(OFFSET('Hygiene Data'!$F$6,0,10*ROW('Hygiene Data'!F201))),'Data Summary'!DX207="Yes"),OFFSET('Hygiene Data'!$F$6,0,10*ROW('Hygiene Data'!F201)),NA())</f>
        <v>#N/A</v>
      </c>
      <c r="BJ207" s="206" t="e">
        <f ca="1">+IF(AND(ISNUMBER(OFFSET('Hygiene Data'!$F$8,0,10*ROW('Hygiene Data'!F201))),'Data Summary'!DY207="Yes"),OFFSET('Hygiene Data'!$F$8,0,10*ROW('Hygiene Data'!F201)),NA())</f>
        <v>#N/A</v>
      </c>
      <c r="BK207" s="206" t="e">
        <f ca="1">+IF(AND(ISNUMBER(OFFSET('Hygiene Data'!$F$10,0,10*ROW('Hygiene Data'!F201))),'Data Summary'!DZ207="Yes"),OFFSET('Hygiene Data'!$F$10,0,10*ROW('Hygiene Data'!F201)),NA())</f>
        <v>#N/A</v>
      </c>
      <c r="BL207" s="206" t="e">
        <f ca="1">+IF(AND(ISNUMBER(OFFSET('Hygiene Data'!$G$6,0,10*ROW('Hygiene Data'!G201))),'Data Summary'!EA207="Yes"),OFFSET('Hygiene Data'!$G$6,0,10*ROW('Hygiene Data'!G201)),NA())</f>
        <v>#N/A</v>
      </c>
      <c r="BM207" s="206" t="e">
        <f ca="1">+IF(AND(ISNUMBER(OFFSET('Hygiene Data'!$G$8,0,10*ROW('Hygiene Data'!G201))),'Data Summary'!EB207="Yes"),OFFSET('Hygiene Data'!$G$8,0,10*ROW('Hygiene Data'!G201)),NA())</f>
        <v>#N/A</v>
      </c>
      <c r="BN207" s="206" t="e">
        <f ca="1">+IF(AND(ISNUMBER(OFFSET('Hygiene Data'!$G$10,0,10*ROW('Hygiene Data'!G201))),'Data Summary'!EC207="Yes"),OFFSET('Hygiene Data'!$G$10,0,10*ROW('Hygiene Data'!G201)),NA())</f>
        <v>#N/A</v>
      </c>
      <c r="BO207" s="206" t="e">
        <f ca="1">+IF(AND(ISNUMBER(OFFSET('Hygiene Data'!$H$6,0,10*ROW('Hygiene Data'!H201))),'Data Summary'!ED207="Yes"),OFFSET('Hygiene Data'!$H$6,0,10*ROW('Hygiene Data'!H201)),NA())</f>
        <v>#N/A</v>
      </c>
      <c r="BP207" s="206" t="e">
        <f ca="1">+IF(AND(ISNUMBER(OFFSET('Hygiene Data'!$H$8,0,10*ROW('Hygiene Data'!H201))),'Data Summary'!EE207="Yes"),OFFSET('Hygiene Data'!$H$8,0,10*ROW('Hygiene Data'!H201)),NA())</f>
        <v>#N/A</v>
      </c>
      <c r="BQ207" s="206" t="e">
        <f ca="1">+IF(AND(ISNUMBER(OFFSET('Hygiene Data'!$H$10,0,10*ROW('Hygiene Data'!H201))),'Data Summary'!EF207="Yes"),OFFSET('Hygiene Data'!$H$10,0,10*ROW('Hygiene Data'!H201)),NA())</f>
        <v>#N/A</v>
      </c>
    </row>
  </sheetData>
  <conditionalFormatting sqref="V6">
    <cfRule type="containsErrors" dxfId="203" priority="174">
      <formula>ISERROR(V6)</formula>
    </cfRule>
  </conditionalFormatting>
  <conditionalFormatting sqref="V6">
    <cfRule type="containsErrors" dxfId="202" priority="172">
      <formula>ISERROR(V6)</formula>
    </cfRule>
  </conditionalFormatting>
  <conditionalFormatting sqref="D6:D207">
    <cfRule type="containsErrors" dxfId="201" priority="173">
      <formula>ISERROR(D6)</formula>
    </cfRule>
  </conditionalFormatting>
  <conditionalFormatting sqref="AZ6">
    <cfRule type="containsErrors" dxfId="200" priority="175">
      <formula>ISERROR(AZ6)</formula>
    </cfRule>
  </conditionalFormatting>
  <conditionalFormatting sqref="V7:V207">
    <cfRule type="containsErrors" dxfId="199" priority="170">
      <formula>ISERROR(V7)</formula>
    </cfRule>
  </conditionalFormatting>
  <conditionalFormatting sqref="V7:V207">
    <cfRule type="containsErrors" dxfId="198" priority="169">
      <formula>ISERROR(V7)</formula>
    </cfRule>
  </conditionalFormatting>
  <conditionalFormatting sqref="AZ6">
    <cfRule type="containsErrors" dxfId="197" priority="171">
      <formula>ISERROR(AZ6)</formula>
    </cfRule>
  </conditionalFormatting>
  <conditionalFormatting sqref="X6">
    <cfRule type="containsErrors" dxfId="196" priority="164">
      <formula>ISERROR(X6)</formula>
    </cfRule>
  </conditionalFormatting>
  <conditionalFormatting sqref="BB7:BB207 AZ7:AZ207">
    <cfRule type="containsErrors" dxfId="195" priority="168">
      <formula>ISERROR(AZ7)</formula>
    </cfRule>
  </conditionalFormatting>
  <conditionalFormatting sqref="BB7:BB207 AZ7:AZ207">
    <cfRule type="containsErrors" dxfId="194" priority="167">
      <formula>ISERROR(AZ7)</formula>
    </cfRule>
  </conditionalFormatting>
  <conditionalFormatting sqref="A6:C207">
    <cfRule type="containsErrors" dxfId="193" priority="166">
      <formula>ISERROR(A6)</formula>
    </cfRule>
  </conditionalFormatting>
  <conditionalFormatting sqref="F6:F207">
    <cfRule type="containsErrors" dxfId="192" priority="165">
      <formula>ISERROR(F6)</formula>
    </cfRule>
  </conditionalFormatting>
  <conditionalFormatting sqref="H6:H207">
    <cfRule type="containsErrors" dxfId="191" priority="154">
      <formula>ISERROR(H6)</formula>
    </cfRule>
  </conditionalFormatting>
  <conditionalFormatting sqref="I6:I207">
    <cfRule type="containsErrors" dxfId="190" priority="153">
      <formula>ISERROR(I6)</formula>
    </cfRule>
  </conditionalFormatting>
  <conditionalFormatting sqref="K6:K207">
    <cfRule type="containsErrors" dxfId="189" priority="152">
      <formula>ISERROR(K6)</formula>
    </cfRule>
  </conditionalFormatting>
  <conditionalFormatting sqref="L6:L207">
    <cfRule type="containsErrors" dxfId="188" priority="151">
      <formula>ISERROR(L6)</formula>
    </cfRule>
  </conditionalFormatting>
  <conditionalFormatting sqref="X6">
    <cfRule type="containsErrors" dxfId="187" priority="163">
      <formula>ISERROR(X6)</formula>
    </cfRule>
  </conditionalFormatting>
  <conditionalFormatting sqref="X7:X207">
    <cfRule type="containsErrors" dxfId="186" priority="162">
      <formula>ISERROR(X7)</formula>
    </cfRule>
  </conditionalFormatting>
  <conditionalFormatting sqref="X7:X207">
    <cfRule type="containsErrors" dxfId="185" priority="161">
      <formula>ISERROR(X7)</formula>
    </cfRule>
  </conditionalFormatting>
  <conditionalFormatting sqref="Y6:Z6">
    <cfRule type="containsErrors" dxfId="184" priority="160">
      <formula>ISERROR(Y6)</formula>
    </cfRule>
  </conditionalFormatting>
  <conditionalFormatting sqref="Y6:Z6">
    <cfRule type="containsErrors" dxfId="183" priority="159">
      <formula>ISERROR(Y6)</formula>
    </cfRule>
  </conditionalFormatting>
  <conditionalFormatting sqref="Y7:Z207">
    <cfRule type="containsErrors" dxfId="182" priority="158">
      <formula>ISERROR(Y7)</formula>
    </cfRule>
  </conditionalFormatting>
  <conditionalFormatting sqref="Y7:Z207">
    <cfRule type="containsErrors" dxfId="181" priority="157">
      <formula>ISERROR(Y7)</formula>
    </cfRule>
  </conditionalFormatting>
  <conditionalFormatting sqref="BB6">
    <cfRule type="containsErrors" dxfId="180" priority="156">
      <formula>ISERROR(BB6)</formula>
    </cfRule>
  </conditionalFormatting>
  <conditionalFormatting sqref="BB6">
    <cfRule type="containsErrors" dxfId="179" priority="155">
      <formula>ISERROR(BB6)</formula>
    </cfRule>
  </conditionalFormatting>
  <conditionalFormatting sqref="N6:N207">
    <cfRule type="containsErrors" dxfId="178" priority="150">
      <formula>ISERROR(N6)</formula>
    </cfRule>
  </conditionalFormatting>
  <conditionalFormatting sqref="O6:O207">
    <cfRule type="containsErrors" dxfId="177" priority="149">
      <formula>ISERROR(O6)</formula>
    </cfRule>
  </conditionalFormatting>
  <conditionalFormatting sqref="Q6:Q207">
    <cfRule type="containsErrors" dxfId="176" priority="148">
      <formula>ISERROR(Q6)</formula>
    </cfRule>
  </conditionalFormatting>
  <conditionalFormatting sqref="R6:R207">
    <cfRule type="containsErrors" dxfId="175" priority="147">
      <formula>ISERROR(R6)</formula>
    </cfRule>
  </conditionalFormatting>
  <conditionalFormatting sqref="T6:T207">
    <cfRule type="containsErrors" dxfId="174" priority="146">
      <formula>ISERROR(T6)</formula>
    </cfRule>
  </conditionalFormatting>
  <conditionalFormatting sqref="U6:U207">
    <cfRule type="containsErrors" dxfId="173" priority="145">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0" showRowColHeaders="0"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195" customWidth="1"/>
    <col min="2" max="2" width="6.5" style="113" customWidth="1"/>
    <col min="3" max="3" width="9" style="193" customWidth="1"/>
    <col min="4" max="4" width="9.69921875" style="36" customWidth="1"/>
    <col min="5" max="5" width="8" style="186" customWidth="1"/>
    <col min="6" max="6" width="8" style="187" customWidth="1"/>
    <col min="7" max="7" width="8" style="188" customWidth="1"/>
    <col min="8" max="8" width="8" style="190" customWidth="1"/>
    <col min="9" max="9" width="8" style="103" customWidth="1"/>
    <col min="10" max="10" width="8" style="191" customWidth="1"/>
    <col min="11" max="11" width="8" style="208" customWidth="1"/>
    <col min="12" max="12" width="8" style="187" customWidth="1"/>
    <col min="13" max="13" width="8" style="207" customWidth="1"/>
    <col min="14" max="14" width="8" style="214" customWidth="1"/>
    <col min="15" max="19" width="8" style="36" customWidth="1"/>
    <col min="20" max="16384" width="9" style="36"/>
  </cols>
  <sheetData>
    <row r="1" spans="1:27" ht="20.25" customHeight="1" x14ac:dyDescent="0.25">
      <c r="A1" s="557" t="s">
        <v>230</v>
      </c>
      <c r="B1" s="558"/>
      <c r="C1" s="558"/>
      <c r="D1" s="558"/>
      <c r="E1" s="559" t="s">
        <v>53</v>
      </c>
      <c r="F1" s="560"/>
      <c r="G1" s="560"/>
      <c r="H1" s="560"/>
      <c r="I1" s="561"/>
      <c r="J1" s="562" t="s">
        <v>10</v>
      </c>
      <c r="K1" s="562"/>
      <c r="L1" s="562"/>
      <c r="M1" s="562"/>
      <c r="N1" s="562"/>
      <c r="O1" s="554" t="s">
        <v>11</v>
      </c>
      <c r="P1" s="555"/>
      <c r="Q1" s="555"/>
      <c r="R1" s="555"/>
      <c r="S1" s="556"/>
    </row>
    <row r="2" spans="1:27" x14ac:dyDescent="0.25">
      <c r="A2" s="558"/>
      <c r="B2" s="558"/>
      <c r="C2" s="558"/>
      <c r="D2" s="558"/>
      <c r="E2" s="333"/>
      <c r="F2" s="334"/>
      <c r="G2" s="335"/>
      <c r="H2" s="336"/>
      <c r="I2" s="337"/>
      <c r="J2" s="338"/>
      <c r="K2" s="334"/>
      <c r="L2" s="339"/>
      <c r="M2" s="336"/>
      <c r="N2" s="340"/>
      <c r="O2" s="333"/>
      <c r="P2" s="334"/>
      <c r="Q2" s="341"/>
      <c r="R2" s="336"/>
      <c r="S2" s="337"/>
    </row>
    <row r="3" spans="1:27" ht="81" customHeight="1" x14ac:dyDescent="0.25">
      <c r="A3" s="368" t="s">
        <v>9</v>
      </c>
      <c r="B3" s="369" t="s">
        <v>4</v>
      </c>
      <c r="C3" s="372" t="s">
        <v>8</v>
      </c>
      <c r="D3" s="370" t="s">
        <v>253</v>
      </c>
      <c r="E3" s="342" t="s">
        <v>25</v>
      </c>
      <c r="F3" s="343" t="s">
        <v>19</v>
      </c>
      <c r="G3" s="344" t="s">
        <v>231</v>
      </c>
      <c r="H3" s="345" t="s">
        <v>240</v>
      </c>
      <c r="I3" s="346" t="s">
        <v>37</v>
      </c>
      <c r="J3" s="347" t="s">
        <v>25</v>
      </c>
      <c r="K3" s="348" t="s">
        <v>19</v>
      </c>
      <c r="L3" s="349" t="s">
        <v>232</v>
      </c>
      <c r="M3" s="345" t="s">
        <v>240</v>
      </c>
      <c r="N3" s="350" t="s">
        <v>37</v>
      </c>
      <c r="O3" s="342" t="s">
        <v>25</v>
      </c>
      <c r="P3" s="343" t="s">
        <v>160</v>
      </c>
      <c r="Q3" s="351" t="s">
        <v>233</v>
      </c>
      <c r="R3" s="345" t="s">
        <v>240</v>
      </c>
      <c r="S3" s="346" t="s">
        <v>37</v>
      </c>
    </row>
    <row r="4" spans="1:27" x14ac:dyDescent="0.25">
      <c r="A4" s="194" t="str">
        <f>IF(ISBLANK(Regressions!A14), " ", Regressions!A14)</f>
        <v>Bangladesh</v>
      </c>
      <c r="B4" s="189">
        <f>IF(ISBLANK(Regressions!B14), " ", Regressions!B14)</f>
        <v>2000</v>
      </c>
      <c r="C4" s="371" t="str">
        <f>IF(ISBLANK(Regressions!C14), " ", Regressions!C14)</f>
        <v>National</v>
      </c>
      <c r="D4" s="196">
        <f>IF(ISBLANK(Regressions!D14), " ", Regressions!D14)</f>
        <v>47545472</v>
      </c>
      <c r="E4" s="352" t="e">
        <f>IF(ISNUMBER(Regressions!E14),ROUND(Regressions!E14, 1), NA())</f>
        <v>#N/A</v>
      </c>
      <c r="F4" s="255" t="e">
        <f>IF(ISNUMBER(Regressions!F14),ROUND(Regressions!F14, 1), NA())</f>
        <v>#N/A</v>
      </c>
      <c r="G4" s="353" t="e">
        <f>IF(ISNUMBER(Regressions!G14),ROUND(Regressions!G14, 1), NA())</f>
        <v>#N/A</v>
      </c>
      <c r="H4" s="354" t="e">
        <f>IF(ISNUMBER(Regressions!H14),ROUND(Regressions!H14, 1), NA())</f>
        <v>#N/A</v>
      </c>
      <c r="I4" s="355" t="e">
        <f>IF(ISNUMBER(Regressions!I14),ROUND(Regressions!I14, 1), NA())</f>
        <v>#N/A</v>
      </c>
      <c r="J4" s="356" t="e">
        <f>IF(ISNUMBER(Regressions!J14),ROUND(Regressions!J14, 1), NA())</f>
        <v>#N/A</v>
      </c>
      <c r="K4" s="255" t="e">
        <f>IF(ISNUMBER(Regressions!K14),ROUND(Regressions!K14, 1), NA())</f>
        <v>#N/A</v>
      </c>
      <c r="L4" s="357" t="e">
        <f>IF(ISNUMBER(Regressions!L14),ROUND(Regressions!L14, 1), NA())</f>
        <v>#N/A</v>
      </c>
      <c r="M4" s="354" t="e">
        <f>IF(ISNUMBER(Regressions!M14),ROUND(Regressions!M14, 1), NA())</f>
        <v>#N/A</v>
      </c>
      <c r="N4" s="358" t="e">
        <f>IF(ISNUMBER(Regressions!N14),ROUND(Regressions!N14, 1), NA())</f>
        <v>#N/A</v>
      </c>
      <c r="O4" s="352" t="e">
        <f>IF(ISNUMBER(Regressions!O14),ROUND(Regressions!O14, 1), NA())</f>
        <v>#N/A</v>
      </c>
      <c r="P4" s="255" t="e">
        <f>IF(ISNUMBER(Regressions!P14),ROUND(Regressions!P14, 1), NA())</f>
        <v>#N/A</v>
      </c>
      <c r="Q4" s="359" t="e">
        <f>IF(ISNUMBER(Regressions!Q14),ROUND(Regressions!Q14, 1), NA())</f>
        <v>#N/A</v>
      </c>
      <c r="R4" s="354" t="e">
        <f>IF(ISNUMBER(Regressions!R14),ROUND(Regressions!R14, 1), NA())</f>
        <v>#N/A</v>
      </c>
      <c r="S4" s="355" t="e">
        <f>IF(ISNUMBER(Regressions!S14),ROUND(Regressions!S14, 1), NA())</f>
        <v>#N/A</v>
      </c>
    </row>
    <row r="5" spans="1:27" x14ac:dyDescent="0.25">
      <c r="A5" s="194" t="str">
        <f>IF(ISBLANK(Regressions!A15), " ", Regressions!A15)</f>
        <v>Bangladesh</v>
      </c>
      <c r="B5" s="189">
        <f>IF(ISBLANK(Regressions!B15), " ", Regressions!B15)</f>
        <v>2001</v>
      </c>
      <c r="C5" s="192" t="str">
        <f>IF(ISBLANK(Regressions!C15), " ", Regressions!C15)</f>
        <v>National</v>
      </c>
      <c r="D5" s="196">
        <f>IF(ISBLANK(Regressions!D15), " ", Regressions!D15)</f>
        <v>47870200</v>
      </c>
      <c r="E5" s="352" t="e">
        <f>IF(ISNUMBER(Regressions!E15),ROUND(Regressions!E15, 1), NA())</f>
        <v>#N/A</v>
      </c>
      <c r="F5" s="255" t="e">
        <f>IF(ISNUMBER(Regressions!F15),ROUND(Regressions!F15, 1), NA())</f>
        <v>#N/A</v>
      </c>
      <c r="G5" s="353" t="e">
        <f>IF(ISNUMBER(Regressions!G15),ROUND(Regressions!G15, 1), NA())</f>
        <v>#N/A</v>
      </c>
      <c r="H5" s="354" t="e">
        <f>IF(ISNUMBER(Regressions!H15),ROUND(Regressions!H15, 1), NA())</f>
        <v>#N/A</v>
      </c>
      <c r="I5" s="355" t="e">
        <f>IF(ISNUMBER(Regressions!I15),ROUND(Regressions!I15, 1), NA())</f>
        <v>#N/A</v>
      </c>
      <c r="J5" s="356" t="e">
        <f>IF(ISNUMBER(Regressions!J15),ROUND(Regressions!J15, 1), NA())</f>
        <v>#N/A</v>
      </c>
      <c r="K5" s="255" t="e">
        <f>IF(ISNUMBER(Regressions!K15),ROUND(Regressions!K15, 1), NA())</f>
        <v>#N/A</v>
      </c>
      <c r="L5" s="357" t="e">
        <f>IF(ISNUMBER(Regressions!L15),ROUND(Regressions!L15, 1), NA())</f>
        <v>#N/A</v>
      </c>
      <c r="M5" s="354" t="e">
        <f>IF(ISNUMBER(Regressions!M15),ROUND(Regressions!M15, 1), NA())</f>
        <v>#N/A</v>
      </c>
      <c r="N5" s="358" t="e">
        <f>IF(ISNUMBER(Regressions!N15),ROUND(Regressions!N15, 1), NA())</f>
        <v>#N/A</v>
      </c>
      <c r="O5" s="352" t="e">
        <f>IF(ISNUMBER(Regressions!O15),ROUND(Regressions!O15, 1), NA())</f>
        <v>#N/A</v>
      </c>
      <c r="P5" s="255" t="e">
        <f>IF(ISNUMBER(Regressions!P15),ROUND(Regressions!P15, 1), NA())</f>
        <v>#N/A</v>
      </c>
      <c r="Q5" s="359" t="e">
        <f>IF(ISNUMBER(Regressions!Q15),ROUND(Regressions!Q15, 1), NA())</f>
        <v>#N/A</v>
      </c>
      <c r="R5" s="354" t="e">
        <f>IF(ISNUMBER(Regressions!R15),ROUND(Regressions!R15, 1), NA())</f>
        <v>#N/A</v>
      </c>
      <c r="S5" s="355" t="e">
        <f>IF(ISNUMBER(Regressions!S15),ROUND(Regressions!S15, 1), NA())</f>
        <v>#N/A</v>
      </c>
      <c r="T5" s="103"/>
      <c r="U5" s="103"/>
      <c r="V5" s="103"/>
      <c r="W5" s="103"/>
      <c r="X5" s="103"/>
      <c r="Y5" s="103"/>
      <c r="Z5" s="103"/>
      <c r="AA5" s="103"/>
    </row>
    <row r="6" spans="1:27" x14ac:dyDescent="0.25">
      <c r="A6" s="194" t="str">
        <f>IF(ISBLANK(Regressions!A16), " ", Regressions!A16)</f>
        <v>Bangladesh</v>
      </c>
      <c r="B6" s="189">
        <f>IF(ISBLANK(Regressions!B16), " ", Regressions!B16)</f>
        <v>2002</v>
      </c>
      <c r="C6" s="192" t="str">
        <f>IF(ISBLANK(Regressions!C16), " ", Regressions!C16)</f>
        <v>National</v>
      </c>
      <c r="D6" s="196">
        <f>IF(ISBLANK(Regressions!D16), " ", Regressions!D16)</f>
        <v>48185964</v>
      </c>
      <c r="E6" s="352" t="e">
        <f>IF(ISNUMBER(Regressions!E16),ROUND(Regressions!E16, 1), NA())</f>
        <v>#N/A</v>
      </c>
      <c r="F6" s="255" t="e">
        <f>IF(ISNUMBER(Regressions!F16),ROUND(Regressions!F16, 1), NA())</f>
        <v>#N/A</v>
      </c>
      <c r="G6" s="353" t="e">
        <f>IF(ISNUMBER(Regressions!G16),ROUND(Regressions!G16, 1), NA())</f>
        <v>#N/A</v>
      </c>
      <c r="H6" s="354" t="e">
        <f>IF(ISNUMBER(Regressions!H16),ROUND(Regressions!H16, 1), NA())</f>
        <v>#N/A</v>
      </c>
      <c r="I6" s="355" t="e">
        <f>IF(ISNUMBER(Regressions!I16),ROUND(Regressions!I16, 1), NA())</f>
        <v>#N/A</v>
      </c>
      <c r="J6" s="356" t="e">
        <f>IF(ISNUMBER(Regressions!J16),ROUND(Regressions!J16, 1), NA())</f>
        <v>#N/A</v>
      </c>
      <c r="K6" s="255" t="e">
        <f>IF(ISNUMBER(Regressions!K16),ROUND(Regressions!K16, 1), NA())</f>
        <v>#N/A</v>
      </c>
      <c r="L6" s="357" t="e">
        <f>IF(ISNUMBER(Regressions!L16),ROUND(Regressions!L16, 1), NA())</f>
        <v>#N/A</v>
      </c>
      <c r="M6" s="354" t="e">
        <f>IF(ISNUMBER(Regressions!M16),ROUND(Regressions!M16, 1), NA())</f>
        <v>#N/A</v>
      </c>
      <c r="N6" s="358" t="e">
        <f>IF(ISNUMBER(Regressions!N16),ROUND(Regressions!N16, 1), NA())</f>
        <v>#N/A</v>
      </c>
      <c r="O6" s="352" t="e">
        <f>IF(ISNUMBER(Regressions!O16),ROUND(Regressions!O16, 1), NA())</f>
        <v>#N/A</v>
      </c>
      <c r="P6" s="255" t="e">
        <f>IF(ISNUMBER(Regressions!P16),ROUND(Regressions!P16, 1), NA())</f>
        <v>#N/A</v>
      </c>
      <c r="Q6" s="359" t="e">
        <f>IF(ISNUMBER(Regressions!Q16),ROUND(Regressions!Q16, 1), NA())</f>
        <v>#N/A</v>
      </c>
      <c r="R6" s="354" t="e">
        <f>IF(ISNUMBER(Regressions!R16),ROUND(Regressions!R16, 1), NA())</f>
        <v>#N/A</v>
      </c>
      <c r="S6" s="355" t="e">
        <f>IF(ISNUMBER(Regressions!S16),ROUND(Regressions!S16, 1), NA())</f>
        <v>#N/A</v>
      </c>
      <c r="T6" s="103"/>
      <c r="U6" s="103"/>
      <c r="V6" s="103"/>
      <c r="W6" s="103"/>
      <c r="X6" s="103"/>
      <c r="Y6" s="103"/>
      <c r="Z6" s="103"/>
      <c r="AA6" s="103"/>
    </row>
    <row r="7" spans="1:27" x14ac:dyDescent="0.25">
      <c r="A7" s="194" t="str">
        <f>IF(ISBLANK(Regressions!A17), " ", Regressions!A17)</f>
        <v>Bangladesh</v>
      </c>
      <c r="B7" s="189">
        <f>IF(ISBLANK(Regressions!B17), " ", Regressions!B17)</f>
        <v>2003</v>
      </c>
      <c r="C7" s="192" t="str">
        <f>IF(ISBLANK(Regressions!C17), " ", Regressions!C17)</f>
        <v>National</v>
      </c>
      <c r="D7" s="196">
        <f>IF(ISBLANK(Regressions!D17), " ", Regressions!D17)</f>
        <v>48464848</v>
      </c>
      <c r="E7" s="352" t="e">
        <f>IF(ISNUMBER(Regressions!E17),ROUND(Regressions!E17, 1), NA())</f>
        <v>#N/A</v>
      </c>
      <c r="F7" s="255" t="e">
        <f>IF(ISNUMBER(Regressions!F17),ROUND(Regressions!F17, 1), NA())</f>
        <v>#N/A</v>
      </c>
      <c r="G7" s="353" t="e">
        <f>IF(ISNUMBER(Regressions!G17),ROUND(Regressions!G17, 1), NA())</f>
        <v>#N/A</v>
      </c>
      <c r="H7" s="354" t="e">
        <f>IF(ISNUMBER(Regressions!H17),ROUND(Regressions!H17, 1), NA())</f>
        <v>#N/A</v>
      </c>
      <c r="I7" s="355" t="e">
        <f>IF(ISNUMBER(Regressions!I17),ROUND(Regressions!I17, 1), NA())</f>
        <v>#N/A</v>
      </c>
      <c r="J7" s="356" t="e">
        <f>IF(ISNUMBER(Regressions!J17),ROUND(Regressions!J17, 1), NA())</f>
        <v>#N/A</v>
      </c>
      <c r="K7" s="255" t="e">
        <f>IF(ISNUMBER(Regressions!K17),ROUND(Regressions!K17, 1), NA())</f>
        <v>#N/A</v>
      </c>
      <c r="L7" s="357" t="e">
        <f>IF(ISNUMBER(Regressions!L17),ROUND(Regressions!L17, 1), NA())</f>
        <v>#N/A</v>
      </c>
      <c r="M7" s="354" t="e">
        <f>IF(ISNUMBER(Regressions!M17),ROUND(Regressions!M17, 1), NA())</f>
        <v>#N/A</v>
      </c>
      <c r="N7" s="358" t="e">
        <f>IF(ISNUMBER(Regressions!N17),ROUND(Regressions!N17, 1), NA())</f>
        <v>#N/A</v>
      </c>
      <c r="O7" s="352" t="e">
        <f>IF(ISNUMBER(Regressions!O17),ROUND(Regressions!O17, 1), NA())</f>
        <v>#N/A</v>
      </c>
      <c r="P7" s="255" t="e">
        <f>IF(ISNUMBER(Regressions!P17),ROUND(Regressions!P17, 1), NA())</f>
        <v>#N/A</v>
      </c>
      <c r="Q7" s="359" t="e">
        <f>IF(ISNUMBER(Regressions!Q17),ROUND(Regressions!Q17, 1), NA())</f>
        <v>#N/A</v>
      </c>
      <c r="R7" s="354" t="e">
        <f>IF(ISNUMBER(Regressions!R17),ROUND(Regressions!R17, 1), NA())</f>
        <v>#N/A</v>
      </c>
      <c r="S7" s="355" t="e">
        <f>IF(ISNUMBER(Regressions!S17),ROUND(Regressions!S17, 1), NA())</f>
        <v>#N/A</v>
      </c>
      <c r="T7" s="103"/>
      <c r="U7" s="103"/>
      <c r="V7" s="103"/>
      <c r="W7" s="103"/>
      <c r="X7" s="103"/>
      <c r="Y7" s="103"/>
      <c r="Z7" s="103"/>
      <c r="AA7" s="103"/>
    </row>
    <row r="8" spans="1:27" x14ac:dyDescent="0.25">
      <c r="A8" s="194" t="str">
        <f>IF(ISBLANK(Regressions!A18), " ", Regressions!A18)</f>
        <v>Bangladesh</v>
      </c>
      <c r="B8" s="189">
        <f>IF(ISBLANK(Regressions!B18), " ", Regressions!B18)</f>
        <v>2004</v>
      </c>
      <c r="C8" s="192" t="str">
        <f>IF(ISBLANK(Regressions!C18), " ", Regressions!C18)</f>
        <v>National</v>
      </c>
      <c r="D8" s="196">
        <f>IF(ISBLANK(Regressions!D18), " ", Regressions!D18)</f>
        <v>48646424</v>
      </c>
      <c r="E8" s="352">
        <f>IF(ISNUMBER(Regressions!E18),ROUND(Regressions!E18, 1), NA())</f>
        <v>80.400000000000006</v>
      </c>
      <c r="F8" s="255" t="e">
        <f>IF(ISNUMBER(Regressions!F18),ROUND(Regressions!F18, 1), NA())</f>
        <v>#N/A</v>
      </c>
      <c r="G8" s="353" t="e">
        <f>IF(ISNUMBER(Regressions!G18),ROUND(Regressions!G18, 1), NA())</f>
        <v>#N/A</v>
      </c>
      <c r="H8" s="354" t="e">
        <f>IF(ISNUMBER(Regressions!H18),ROUND(Regressions!H18, 1), NA())</f>
        <v>#N/A</v>
      </c>
      <c r="I8" s="355" t="e">
        <f>IF(ISNUMBER(Regressions!I18),ROUND(Regressions!I18, 1), NA())</f>
        <v>#N/A</v>
      </c>
      <c r="J8" s="356" t="e">
        <f>IF(ISNUMBER(Regressions!J18),ROUND(Regressions!J18, 1), NA())</f>
        <v>#N/A</v>
      </c>
      <c r="K8" s="255" t="e">
        <f>IF(ISNUMBER(Regressions!K18),ROUND(Regressions!K18, 1), NA())</f>
        <v>#N/A</v>
      </c>
      <c r="L8" s="357">
        <f>IF(ISNUMBER(Regressions!L18),ROUND(Regressions!L18, 1), NA())</f>
        <v>40.700000000000003</v>
      </c>
      <c r="M8" s="354" t="e">
        <f>IF(ISNUMBER(Regressions!M18),ROUND(Regressions!M18, 1), NA())</f>
        <v>#N/A</v>
      </c>
      <c r="N8" s="358" t="e">
        <f>IF(ISNUMBER(Regressions!N18),ROUND(Regressions!N18, 1), NA())</f>
        <v>#N/A</v>
      </c>
      <c r="O8" s="352" t="e">
        <f>IF(ISNUMBER(Regressions!O18),ROUND(Regressions!O18, 1), NA())</f>
        <v>#N/A</v>
      </c>
      <c r="P8" s="255" t="e">
        <f>IF(ISNUMBER(Regressions!P18),ROUND(Regressions!P18, 1), NA())</f>
        <v>#N/A</v>
      </c>
      <c r="Q8" s="359" t="e">
        <f>IF(ISNUMBER(Regressions!Q18),ROUND(Regressions!Q18, 1), NA())</f>
        <v>#N/A</v>
      </c>
      <c r="R8" s="354" t="e">
        <f>IF(ISNUMBER(Regressions!R18),ROUND(Regressions!R18, 1), NA())</f>
        <v>#N/A</v>
      </c>
      <c r="S8" s="355" t="e">
        <f>IF(ISNUMBER(Regressions!S18),ROUND(Regressions!S18, 1), NA())</f>
        <v>#N/A</v>
      </c>
      <c r="T8" s="103"/>
      <c r="U8" s="103"/>
      <c r="V8" s="103"/>
      <c r="W8" s="103"/>
      <c r="X8" s="103"/>
      <c r="Y8" s="103"/>
      <c r="Z8" s="103"/>
      <c r="AA8" s="103"/>
    </row>
    <row r="9" spans="1:27" x14ac:dyDescent="0.25">
      <c r="A9" s="194" t="str">
        <f>IF(ISBLANK(Regressions!A19), " ", Regressions!A19)</f>
        <v>Bangladesh</v>
      </c>
      <c r="B9" s="189">
        <f>IF(ISBLANK(Regressions!B19), " ", Regressions!B19)</f>
        <v>2005</v>
      </c>
      <c r="C9" s="192" t="str">
        <f>IF(ISBLANK(Regressions!C19), " ", Regressions!C19)</f>
        <v>National</v>
      </c>
      <c r="D9" s="196">
        <f>IF(ISBLANK(Regressions!D19), " ", Regressions!D19)</f>
        <v>48749984</v>
      </c>
      <c r="E9" s="352">
        <f>IF(ISNUMBER(Regressions!E19),ROUND(Regressions!E19, 1), NA())</f>
        <v>80.400000000000006</v>
      </c>
      <c r="F9" s="255">
        <f>IF(ISNUMBER(Regressions!F19),ROUND(Regressions!F19, 1), NA())</f>
        <v>80.400000000000006</v>
      </c>
      <c r="G9" s="353">
        <f>IF(ISNUMBER(Regressions!G19),ROUND(Regressions!G19, 1), NA())</f>
        <v>75.5</v>
      </c>
      <c r="H9" s="354">
        <f>IF(ISNUMBER(Regressions!H19),ROUND(Regressions!H19, 1), NA())</f>
        <v>4.9000000000000004</v>
      </c>
      <c r="I9" s="355">
        <f>IF(ISNUMBER(Regressions!I19),ROUND(Regressions!I19, 1), NA())</f>
        <v>19.600000000000001</v>
      </c>
      <c r="J9" s="356" t="e">
        <f>IF(ISNUMBER(Regressions!J19),ROUND(Regressions!J19, 1), NA())</f>
        <v>#N/A</v>
      </c>
      <c r="K9" s="255" t="e">
        <f>IF(ISNUMBER(Regressions!K19),ROUND(Regressions!K19, 1), NA())</f>
        <v>#N/A</v>
      </c>
      <c r="L9" s="357">
        <f>IF(ISNUMBER(Regressions!L19),ROUND(Regressions!L19, 1), NA())</f>
        <v>40.700000000000003</v>
      </c>
      <c r="M9" s="354" t="e">
        <f>IF(ISNUMBER(Regressions!M19),ROUND(Regressions!M19, 1), NA())</f>
        <v>#N/A</v>
      </c>
      <c r="N9" s="358" t="e">
        <f>IF(ISNUMBER(Regressions!N19),ROUND(Regressions!N19, 1), NA())</f>
        <v>#N/A</v>
      </c>
      <c r="O9" s="352" t="e">
        <f>IF(ISNUMBER(Regressions!O19),ROUND(Regressions!O19, 1), NA())</f>
        <v>#N/A</v>
      </c>
      <c r="P9" s="255" t="e">
        <f>IF(ISNUMBER(Regressions!P19),ROUND(Regressions!P19, 1), NA())</f>
        <v>#N/A</v>
      </c>
      <c r="Q9" s="359" t="e">
        <f>IF(ISNUMBER(Regressions!Q19),ROUND(Regressions!Q19, 1), NA())</f>
        <v>#N/A</v>
      </c>
      <c r="R9" s="354" t="e">
        <f>IF(ISNUMBER(Regressions!R19),ROUND(Regressions!R19, 1), NA())</f>
        <v>#N/A</v>
      </c>
      <c r="S9" s="355" t="e">
        <f>IF(ISNUMBER(Regressions!S19),ROUND(Regressions!S19, 1), NA())</f>
        <v>#N/A</v>
      </c>
    </row>
    <row r="10" spans="1:27" x14ac:dyDescent="0.25">
      <c r="A10" s="194" t="str">
        <f>IF(ISBLANK(Regressions!A20), " ", Regressions!A20)</f>
        <v>Bangladesh</v>
      </c>
      <c r="B10" s="189">
        <f>IF(ISBLANK(Regressions!B20), " ", Regressions!B20)</f>
        <v>2006</v>
      </c>
      <c r="C10" s="192" t="str">
        <f>IF(ISBLANK(Regressions!C20), " ", Regressions!C20)</f>
        <v>National</v>
      </c>
      <c r="D10" s="196">
        <f>IF(ISBLANK(Regressions!D20), " ", Regressions!D20)</f>
        <v>48846480</v>
      </c>
      <c r="E10" s="352">
        <f>IF(ISNUMBER(Regressions!E20),ROUND(Regressions!E20, 1), NA())</f>
        <v>80.400000000000006</v>
      </c>
      <c r="F10" s="255">
        <f>IF(ISNUMBER(Regressions!F20),ROUND(Regressions!F20, 1), NA())</f>
        <v>80.400000000000006</v>
      </c>
      <c r="G10" s="353">
        <f>IF(ISNUMBER(Regressions!G20),ROUND(Regressions!G20, 1), NA())</f>
        <v>75.5</v>
      </c>
      <c r="H10" s="354">
        <f>IF(ISNUMBER(Regressions!H20),ROUND(Regressions!H20, 1), NA())</f>
        <v>4.9000000000000004</v>
      </c>
      <c r="I10" s="355">
        <f>IF(ISNUMBER(Regressions!I20),ROUND(Regressions!I20, 1), NA())</f>
        <v>19.600000000000001</v>
      </c>
      <c r="J10" s="356" t="e">
        <f>IF(ISNUMBER(Regressions!J20),ROUND(Regressions!J20, 1), NA())</f>
        <v>#N/A</v>
      </c>
      <c r="K10" s="255" t="e">
        <f>IF(ISNUMBER(Regressions!K20),ROUND(Regressions!K20, 1), NA())</f>
        <v>#N/A</v>
      </c>
      <c r="L10" s="357">
        <f>IF(ISNUMBER(Regressions!L20),ROUND(Regressions!L20, 1), NA())</f>
        <v>40.700000000000003</v>
      </c>
      <c r="M10" s="354" t="e">
        <f>IF(ISNUMBER(Regressions!M20),ROUND(Regressions!M20, 1), NA())</f>
        <v>#N/A</v>
      </c>
      <c r="N10" s="358" t="e">
        <f>IF(ISNUMBER(Regressions!N20),ROUND(Regressions!N20, 1), NA())</f>
        <v>#N/A</v>
      </c>
      <c r="O10" s="352" t="e">
        <f>IF(ISNUMBER(Regressions!O20),ROUND(Regressions!O20, 1), NA())</f>
        <v>#N/A</v>
      </c>
      <c r="P10" s="255" t="e">
        <f>IF(ISNUMBER(Regressions!P20),ROUND(Regressions!P20, 1), NA())</f>
        <v>#N/A</v>
      </c>
      <c r="Q10" s="359" t="e">
        <f>IF(ISNUMBER(Regressions!Q20),ROUND(Regressions!Q20, 1), NA())</f>
        <v>#N/A</v>
      </c>
      <c r="R10" s="354" t="e">
        <f>IF(ISNUMBER(Regressions!R20),ROUND(Regressions!R20, 1), NA())</f>
        <v>#N/A</v>
      </c>
      <c r="S10" s="355" t="e">
        <f>IF(ISNUMBER(Regressions!S20),ROUND(Regressions!S20, 1), NA())</f>
        <v>#N/A</v>
      </c>
    </row>
    <row r="11" spans="1:27" x14ac:dyDescent="0.25">
      <c r="A11" s="194" t="str">
        <f>IF(ISBLANK(Regressions!A21), " ", Regressions!A21)</f>
        <v>Bangladesh</v>
      </c>
      <c r="B11" s="189">
        <f>IF(ISBLANK(Regressions!B21), " ", Regressions!B21)</f>
        <v>2007</v>
      </c>
      <c r="C11" s="192" t="str">
        <f>IF(ISBLANK(Regressions!C21), " ", Regressions!C21)</f>
        <v>National</v>
      </c>
      <c r="D11" s="196">
        <f>IF(ISBLANK(Regressions!D21), " ", Regressions!D21)</f>
        <v>48929740</v>
      </c>
      <c r="E11" s="352">
        <f>IF(ISNUMBER(Regressions!E21),ROUND(Regressions!E21, 1), NA())</f>
        <v>80.400000000000006</v>
      </c>
      <c r="F11" s="255">
        <f>IF(ISNUMBER(Regressions!F21),ROUND(Regressions!F21, 1), NA())</f>
        <v>80.400000000000006</v>
      </c>
      <c r="G11" s="353">
        <f>IF(ISNUMBER(Regressions!G21),ROUND(Regressions!G21, 1), NA())</f>
        <v>75.5</v>
      </c>
      <c r="H11" s="354">
        <f>IF(ISNUMBER(Regressions!H21),ROUND(Regressions!H21, 1), NA())</f>
        <v>4.9000000000000004</v>
      </c>
      <c r="I11" s="355">
        <f>IF(ISNUMBER(Regressions!I21),ROUND(Regressions!I21, 1), NA())</f>
        <v>19.600000000000001</v>
      </c>
      <c r="J11" s="356" t="e">
        <f>IF(ISNUMBER(Regressions!J21),ROUND(Regressions!J21, 1), NA())</f>
        <v>#N/A</v>
      </c>
      <c r="K11" s="255" t="e">
        <f>IF(ISNUMBER(Regressions!K21),ROUND(Regressions!K21, 1), NA())</f>
        <v>#N/A</v>
      </c>
      <c r="L11" s="357">
        <f>IF(ISNUMBER(Regressions!L21),ROUND(Regressions!L21, 1), NA())</f>
        <v>40.700000000000003</v>
      </c>
      <c r="M11" s="354" t="e">
        <f>IF(ISNUMBER(Regressions!M21),ROUND(Regressions!M21, 1), NA())</f>
        <v>#N/A</v>
      </c>
      <c r="N11" s="358" t="e">
        <f>IF(ISNUMBER(Regressions!N21),ROUND(Regressions!N21, 1), NA())</f>
        <v>#N/A</v>
      </c>
      <c r="O11" s="352" t="e">
        <f>IF(ISNUMBER(Regressions!O21),ROUND(Regressions!O21, 1), NA())</f>
        <v>#N/A</v>
      </c>
      <c r="P11" s="255" t="e">
        <f>IF(ISNUMBER(Regressions!P21),ROUND(Regressions!P21, 1), NA())</f>
        <v>#N/A</v>
      </c>
      <c r="Q11" s="359" t="e">
        <f>IF(ISNUMBER(Regressions!Q21),ROUND(Regressions!Q21, 1), NA())</f>
        <v>#N/A</v>
      </c>
      <c r="R11" s="354" t="e">
        <f>IF(ISNUMBER(Regressions!R21),ROUND(Regressions!R21, 1), NA())</f>
        <v>#N/A</v>
      </c>
      <c r="S11" s="355" t="e">
        <f>IF(ISNUMBER(Regressions!S21),ROUND(Regressions!S21, 1), NA())</f>
        <v>#N/A</v>
      </c>
    </row>
    <row r="12" spans="1:27" x14ac:dyDescent="0.25">
      <c r="A12" s="194" t="str">
        <f>IF(ISBLANK(Regressions!A22), " ", Regressions!A22)</f>
        <v>Bangladesh</v>
      </c>
      <c r="B12" s="189">
        <f>IF(ISBLANK(Regressions!B22), " ", Regressions!B22)</f>
        <v>2008</v>
      </c>
      <c r="C12" s="192" t="str">
        <f>IF(ISBLANK(Regressions!C22), " ", Regressions!C22)</f>
        <v>National</v>
      </c>
      <c r="D12" s="196">
        <f>IF(ISBLANK(Regressions!D22), " ", Regressions!D22)</f>
        <v>48993476</v>
      </c>
      <c r="E12" s="352">
        <f>IF(ISNUMBER(Regressions!E22),ROUND(Regressions!E22, 1), NA())</f>
        <v>80.400000000000006</v>
      </c>
      <c r="F12" s="255">
        <f>IF(ISNUMBER(Regressions!F22),ROUND(Regressions!F22, 1), NA())</f>
        <v>80.400000000000006</v>
      </c>
      <c r="G12" s="353">
        <f>IF(ISNUMBER(Regressions!G22),ROUND(Regressions!G22, 1), NA())</f>
        <v>75.5</v>
      </c>
      <c r="H12" s="354">
        <f>IF(ISNUMBER(Regressions!H22),ROUND(Regressions!H22, 1), NA())</f>
        <v>4.9000000000000004</v>
      </c>
      <c r="I12" s="355">
        <f>IF(ISNUMBER(Regressions!I22),ROUND(Regressions!I22, 1), NA())</f>
        <v>19.600000000000001</v>
      </c>
      <c r="J12" s="356" t="e">
        <f>IF(ISNUMBER(Regressions!J22),ROUND(Regressions!J22, 1), NA())</f>
        <v>#N/A</v>
      </c>
      <c r="K12" s="255" t="e">
        <f>IF(ISNUMBER(Regressions!K22),ROUND(Regressions!K22, 1), NA())</f>
        <v>#N/A</v>
      </c>
      <c r="L12" s="357">
        <f>IF(ISNUMBER(Regressions!L22),ROUND(Regressions!L22, 1), NA())</f>
        <v>40.700000000000003</v>
      </c>
      <c r="M12" s="354" t="e">
        <f>IF(ISNUMBER(Regressions!M22),ROUND(Regressions!M22, 1), NA())</f>
        <v>#N/A</v>
      </c>
      <c r="N12" s="358" t="e">
        <f>IF(ISNUMBER(Regressions!N22),ROUND(Regressions!N22, 1), NA())</f>
        <v>#N/A</v>
      </c>
      <c r="O12" s="352" t="e">
        <f>IF(ISNUMBER(Regressions!O22),ROUND(Regressions!O22, 1), NA())</f>
        <v>#N/A</v>
      </c>
      <c r="P12" s="255" t="e">
        <f>IF(ISNUMBER(Regressions!P22),ROUND(Regressions!P22, 1), NA())</f>
        <v>#N/A</v>
      </c>
      <c r="Q12" s="359" t="e">
        <f>IF(ISNUMBER(Regressions!Q22),ROUND(Regressions!Q22, 1), NA())</f>
        <v>#N/A</v>
      </c>
      <c r="R12" s="354" t="e">
        <f>IF(ISNUMBER(Regressions!R22),ROUND(Regressions!R22, 1), NA())</f>
        <v>#N/A</v>
      </c>
      <c r="S12" s="355" t="e">
        <f>IF(ISNUMBER(Regressions!S22),ROUND(Regressions!S22, 1), NA())</f>
        <v>#N/A</v>
      </c>
    </row>
    <row r="13" spans="1:27" x14ac:dyDescent="0.25">
      <c r="A13" s="194" t="str">
        <f>IF(ISBLANK(Regressions!A23), " ", Regressions!A23)</f>
        <v>Bangladesh</v>
      </c>
      <c r="B13" s="189">
        <f>IF(ISBLANK(Regressions!B23), " ", Regressions!B23)</f>
        <v>2009</v>
      </c>
      <c r="C13" s="192" t="str">
        <f>IF(ISBLANK(Regressions!C23), " ", Regressions!C23)</f>
        <v>National</v>
      </c>
      <c r="D13" s="196">
        <f>IF(ISBLANK(Regressions!D23), " ", Regressions!D23)</f>
        <v>49006824</v>
      </c>
      <c r="E13" s="352">
        <f>IF(ISNUMBER(Regressions!E23),ROUND(Regressions!E23, 1), NA())</f>
        <v>81</v>
      </c>
      <c r="F13" s="255">
        <f>IF(ISNUMBER(Regressions!F23),ROUND(Regressions!F23, 1), NA())</f>
        <v>81</v>
      </c>
      <c r="G13" s="353">
        <f>IF(ISNUMBER(Regressions!G23),ROUND(Regressions!G23, 1), NA())</f>
        <v>75.5</v>
      </c>
      <c r="H13" s="354">
        <f>IF(ISNUMBER(Regressions!H23),ROUND(Regressions!H23, 1), NA())</f>
        <v>5.5</v>
      </c>
      <c r="I13" s="355">
        <f>IF(ISNUMBER(Regressions!I23),ROUND(Regressions!I23, 1), NA())</f>
        <v>19</v>
      </c>
      <c r="J13" s="356" t="e">
        <f>IF(ISNUMBER(Regressions!J23),ROUND(Regressions!J23, 1), NA())</f>
        <v>#N/A</v>
      </c>
      <c r="K13" s="255" t="e">
        <f>IF(ISNUMBER(Regressions!K23),ROUND(Regressions!K23, 1), NA())</f>
        <v>#N/A</v>
      </c>
      <c r="L13" s="357">
        <f>IF(ISNUMBER(Regressions!L23),ROUND(Regressions!L23, 1), NA())</f>
        <v>42.9</v>
      </c>
      <c r="M13" s="354" t="e">
        <f>IF(ISNUMBER(Regressions!M23),ROUND(Regressions!M23, 1), NA())</f>
        <v>#N/A</v>
      </c>
      <c r="N13" s="358" t="e">
        <f>IF(ISNUMBER(Regressions!N23),ROUND(Regressions!N23, 1), NA())</f>
        <v>#N/A</v>
      </c>
      <c r="O13" s="352" t="e">
        <f>IF(ISNUMBER(Regressions!O23),ROUND(Regressions!O23, 1), NA())</f>
        <v>#N/A</v>
      </c>
      <c r="P13" s="255" t="e">
        <f>IF(ISNUMBER(Regressions!P23),ROUND(Regressions!P23, 1), NA())</f>
        <v>#N/A</v>
      </c>
      <c r="Q13" s="359" t="e">
        <f>IF(ISNUMBER(Regressions!Q23),ROUND(Regressions!Q23, 1), NA())</f>
        <v>#N/A</v>
      </c>
      <c r="R13" s="354" t="e">
        <f>IF(ISNUMBER(Regressions!R23),ROUND(Regressions!R23, 1), NA())</f>
        <v>#N/A</v>
      </c>
      <c r="S13" s="355" t="e">
        <f>IF(ISNUMBER(Regressions!S23),ROUND(Regressions!S23, 1), NA())</f>
        <v>#N/A</v>
      </c>
    </row>
    <row r="14" spans="1:27" x14ac:dyDescent="0.25">
      <c r="A14" s="194" t="str">
        <f>IF(ISBLANK(Regressions!A24), " ", Regressions!A24)</f>
        <v>Bangladesh</v>
      </c>
      <c r="B14" s="189">
        <f>IF(ISBLANK(Regressions!B24), " ", Regressions!B24)</f>
        <v>2010</v>
      </c>
      <c r="C14" s="192" t="str">
        <f>IF(ISBLANK(Regressions!C24), " ", Regressions!C24)</f>
        <v>National</v>
      </c>
      <c r="D14" s="196">
        <f>IF(ISBLANK(Regressions!D24), " ", Regressions!D24)</f>
        <v>49016696</v>
      </c>
      <c r="E14" s="352">
        <f>IF(ISNUMBER(Regressions!E24),ROUND(Regressions!E24, 1), NA())</f>
        <v>81.599999999999994</v>
      </c>
      <c r="F14" s="255">
        <f>IF(ISNUMBER(Regressions!F24),ROUND(Regressions!F24, 1), NA())</f>
        <v>81.599999999999994</v>
      </c>
      <c r="G14" s="353">
        <f>IF(ISNUMBER(Regressions!G24),ROUND(Regressions!G24, 1), NA())</f>
        <v>75.2</v>
      </c>
      <c r="H14" s="354">
        <f>IF(ISNUMBER(Regressions!H24),ROUND(Regressions!H24, 1), NA())</f>
        <v>6.4</v>
      </c>
      <c r="I14" s="355">
        <f>IF(ISNUMBER(Regressions!I24),ROUND(Regressions!I24, 1), NA())</f>
        <v>18.399999999999999</v>
      </c>
      <c r="J14" s="356">
        <f>IF(ISNUMBER(Regressions!J24),ROUND(Regressions!J24, 1), NA())</f>
        <v>97.3</v>
      </c>
      <c r="K14" s="255">
        <f>IF(ISNUMBER(Regressions!K24),ROUND(Regressions!K24, 1), NA())</f>
        <v>94</v>
      </c>
      <c r="L14" s="357">
        <f>IF(ISNUMBER(Regressions!L24),ROUND(Regressions!L24, 1), NA())</f>
        <v>45.1</v>
      </c>
      <c r="M14" s="354">
        <f>IF(ISNUMBER(Regressions!M24),ROUND(Regressions!M24, 1), NA())</f>
        <v>48.9</v>
      </c>
      <c r="N14" s="358">
        <f>IF(ISNUMBER(Regressions!N24),ROUND(Regressions!N24, 1), NA())</f>
        <v>6</v>
      </c>
      <c r="O14" s="352">
        <f>IF(ISNUMBER(Regressions!O24),ROUND(Regressions!O24, 1), NA())</f>
        <v>91.6</v>
      </c>
      <c r="P14" s="255">
        <f>IF(ISNUMBER(Regressions!P24),ROUND(Regressions!P24, 1), NA())</f>
        <v>89.4</v>
      </c>
      <c r="Q14" s="359">
        <f>IF(ISNUMBER(Regressions!Q24),ROUND(Regressions!Q24, 1), NA())</f>
        <v>44</v>
      </c>
      <c r="R14" s="354">
        <f>IF(ISNUMBER(Regressions!R24),ROUND(Regressions!R24, 1), NA())</f>
        <v>45.4</v>
      </c>
      <c r="S14" s="355">
        <f>IF(ISNUMBER(Regressions!S24),ROUND(Regressions!S24, 1), NA())</f>
        <v>10.6</v>
      </c>
    </row>
    <row r="15" spans="1:27" x14ac:dyDescent="0.25">
      <c r="A15" s="194" t="str">
        <f>IF(ISBLANK(Regressions!A25), " ", Regressions!A25)</f>
        <v>Bangladesh</v>
      </c>
      <c r="B15" s="189">
        <f>IF(ISBLANK(Regressions!B25), " ", Regressions!B25)</f>
        <v>2011</v>
      </c>
      <c r="C15" s="192" t="str">
        <f>IF(ISBLANK(Regressions!C25), " ", Regressions!C25)</f>
        <v>National</v>
      </c>
      <c r="D15" s="196">
        <f>IF(ISBLANK(Regressions!D25), " ", Regressions!D25)</f>
        <v>48890264</v>
      </c>
      <c r="E15" s="352">
        <f>IF(ISNUMBER(Regressions!E25),ROUND(Regressions!E25, 1), NA())</f>
        <v>82.2</v>
      </c>
      <c r="F15" s="255">
        <f>IF(ISNUMBER(Regressions!F25),ROUND(Regressions!F25, 1), NA())</f>
        <v>82.2</v>
      </c>
      <c r="G15" s="353">
        <f>IF(ISNUMBER(Regressions!G25),ROUND(Regressions!G25, 1), NA())</f>
        <v>74.900000000000006</v>
      </c>
      <c r="H15" s="354">
        <f>IF(ISNUMBER(Regressions!H25),ROUND(Regressions!H25, 1), NA())</f>
        <v>7.3</v>
      </c>
      <c r="I15" s="355">
        <f>IF(ISNUMBER(Regressions!I25),ROUND(Regressions!I25, 1), NA())</f>
        <v>17.8</v>
      </c>
      <c r="J15" s="356">
        <f>IF(ISNUMBER(Regressions!J25),ROUND(Regressions!J25, 1), NA())</f>
        <v>97.3</v>
      </c>
      <c r="K15" s="255">
        <f>IF(ISNUMBER(Regressions!K25),ROUND(Regressions!K25, 1), NA())</f>
        <v>94</v>
      </c>
      <c r="L15" s="357">
        <f>IF(ISNUMBER(Regressions!L25),ROUND(Regressions!L25, 1), NA())</f>
        <v>47.4</v>
      </c>
      <c r="M15" s="354">
        <f>IF(ISNUMBER(Regressions!M25),ROUND(Regressions!M25, 1), NA())</f>
        <v>46.6</v>
      </c>
      <c r="N15" s="358">
        <f>IF(ISNUMBER(Regressions!N25),ROUND(Regressions!N25, 1), NA())</f>
        <v>6</v>
      </c>
      <c r="O15" s="352">
        <f>IF(ISNUMBER(Regressions!O25),ROUND(Regressions!O25, 1), NA())</f>
        <v>91.6</v>
      </c>
      <c r="P15" s="255">
        <f>IF(ISNUMBER(Regressions!P25),ROUND(Regressions!P25, 1), NA())</f>
        <v>89.4</v>
      </c>
      <c r="Q15" s="359">
        <f>IF(ISNUMBER(Regressions!Q25),ROUND(Regressions!Q25, 1), NA())</f>
        <v>44</v>
      </c>
      <c r="R15" s="354">
        <f>IF(ISNUMBER(Regressions!R25),ROUND(Regressions!R25, 1), NA())</f>
        <v>45.4</v>
      </c>
      <c r="S15" s="355">
        <f>IF(ISNUMBER(Regressions!S25),ROUND(Regressions!S25, 1), NA())</f>
        <v>10.6</v>
      </c>
    </row>
    <row r="16" spans="1:27" x14ac:dyDescent="0.25">
      <c r="A16" s="194" t="str">
        <f>IF(ISBLANK(Regressions!A26), " ", Regressions!A26)</f>
        <v>Bangladesh</v>
      </c>
      <c r="B16" s="189">
        <f>IF(ISBLANK(Regressions!B26), " ", Regressions!B26)</f>
        <v>2012</v>
      </c>
      <c r="C16" s="192" t="str">
        <f>IF(ISBLANK(Regressions!C26), " ", Regressions!C26)</f>
        <v>National</v>
      </c>
      <c r="D16" s="196">
        <f>IF(ISBLANK(Regressions!D26), " ", Regressions!D26)</f>
        <v>48715592</v>
      </c>
      <c r="E16" s="352">
        <f>IF(ISNUMBER(Regressions!E26),ROUND(Regressions!E26, 1), NA())</f>
        <v>82.8</v>
      </c>
      <c r="F16" s="255">
        <f>IF(ISNUMBER(Regressions!F26),ROUND(Regressions!F26, 1), NA())</f>
        <v>82.8</v>
      </c>
      <c r="G16" s="353">
        <f>IF(ISNUMBER(Regressions!G26),ROUND(Regressions!G26, 1), NA())</f>
        <v>74.7</v>
      </c>
      <c r="H16" s="354">
        <f>IF(ISNUMBER(Regressions!H26),ROUND(Regressions!H26, 1), NA())</f>
        <v>8.1</v>
      </c>
      <c r="I16" s="355">
        <f>IF(ISNUMBER(Regressions!I26),ROUND(Regressions!I26, 1), NA())</f>
        <v>17.2</v>
      </c>
      <c r="J16" s="356">
        <f>IF(ISNUMBER(Regressions!J26),ROUND(Regressions!J26, 1), NA())</f>
        <v>97.3</v>
      </c>
      <c r="K16" s="255">
        <f>IF(ISNUMBER(Regressions!K26),ROUND(Regressions!K26, 1), NA())</f>
        <v>94</v>
      </c>
      <c r="L16" s="357">
        <f>IF(ISNUMBER(Regressions!L26),ROUND(Regressions!L26, 1), NA())</f>
        <v>49.6</v>
      </c>
      <c r="M16" s="354">
        <f>IF(ISNUMBER(Regressions!M26),ROUND(Regressions!M26, 1), NA())</f>
        <v>44.4</v>
      </c>
      <c r="N16" s="358">
        <f>IF(ISNUMBER(Regressions!N26),ROUND(Regressions!N26, 1), NA())</f>
        <v>6</v>
      </c>
      <c r="O16" s="352">
        <f>IF(ISNUMBER(Regressions!O26),ROUND(Regressions!O26, 1), NA())</f>
        <v>91.6</v>
      </c>
      <c r="P16" s="255">
        <f>IF(ISNUMBER(Regressions!P26),ROUND(Regressions!P26, 1), NA())</f>
        <v>89.4</v>
      </c>
      <c r="Q16" s="359">
        <f>IF(ISNUMBER(Regressions!Q26),ROUND(Regressions!Q26, 1), NA())</f>
        <v>44</v>
      </c>
      <c r="R16" s="354">
        <f>IF(ISNUMBER(Regressions!R26),ROUND(Regressions!R26, 1), NA())</f>
        <v>45.4</v>
      </c>
      <c r="S16" s="355">
        <f>IF(ISNUMBER(Regressions!S26),ROUND(Regressions!S26, 1), NA())</f>
        <v>10.6</v>
      </c>
    </row>
    <row r="17" spans="1:19" x14ac:dyDescent="0.25">
      <c r="A17" s="194" t="str">
        <f>IF(ISBLANK(Regressions!A27), " ", Regressions!A27)</f>
        <v>Bangladesh</v>
      </c>
      <c r="B17" s="189">
        <f>IF(ISBLANK(Regressions!B27), " ", Regressions!B27)</f>
        <v>2013</v>
      </c>
      <c r="C17" s="192" t="str">
        <f>IF(ISBLANK(Regressions!C27), " ", Regressions!C27)</f>
        <v>National</v>
      </c>
      <c r="D17" s="196">
        <f>IF(ISBLANK(Regressions!D27), " ", Regressions!D27)</f>
        <v>48498552</v>
      </c>
      <c r="E17" s="352">
        <f>IF(ISNUMBER(Regressions!E27),ROUND(Regressions!E27, 1), NA())</f>
        <v>83.4</v>
      </c>
      <c r="F17" s="255">
        <f>IF(ISNUMBER(Regressions!F27),ROUND(Regressions!F27, 1), NA())</f>
        <v>83.2</v>
      </c>
      <c r="G17" s="353">
        <f>IF(ISNUMBER(Regressions!G27),ROUND(Regressions!G27, 1), NA())</f>
        <v>74.400000000000006</v>
      </c>
      <c r="H17" s="354">
        <f>IF(ISNUMBER(Regressions!H27),ROUND(Regressions!H27, 1), NA())</f>
        <v>8.8000000000000007</v>
      </c>
      <c r="I17" s="355">
        <f>IF(ISNUMBER(Regressions!I27),ROUND(Regressions!I27, 1), NA())</f>
        <v>16.8</v>
      </c>
      <c r="J17" s="356">
        <f>IF(ISNUMBER(Regressions!J27),ROUND(Regressions!J27, 1), NA())</f>
        <v>97.3</v>
      </c>
      <c r="K17" s="255">
        <f>IF(ISNUMBER(Regressions!K27),ROUND(Regressions!K27, 1), NA())</f>
        <v>94</v>
      </c>
      <c r="L17" s="357">
        <f>IF(ISNUMBER(Regressions!L27),ROUND(Regressions!L27, 1), NA())</f>
        <v>51.9</v>
      </c>
      <c r="M17" s="354">
        <f>IF(ISNUMBER(Regressions!M27),ROUND(Regressions!M27, 1), NA())</f>
        <v>42.1</v>
      </c>
      <c r="N17" s="358">
        <f>IF(ISNUMBER(Regressions!N27),ROUND(Regressions!N27, 1), NA())</f>
        <v>6</v>
      </c>
      <c r="O17" s="352">
        <f>IF(ISNUMBER(Regressions!O27),ROUND(Regressions!O27, 1), NA())</f>
        <v>91.6</v>
      </c>
      <c r="P17" s="255">
        <f>IF(ISNUMBER(Regressions!P27),ROUND(Regressions!P27, 1), NA())</f>
        <v>89.4</v>
      </c>
      <c r="Q17" s="359">
        <f>IF(ISNUMBER(Regressions!Q27),ROUND(Regressions!Q27, 1), NA())</f>
        <v>44</v>
      </c>
      <c r="R17" s="354">
        <f>IF(ISNUMBER(Regressions!R27),ROUND(Regressions!R27, 1), NA())</f>
        <v>45.4</v>
      </c>
      <c r="S17" s="355">
        <f>IF(ISNUMBER(Regressions!S27),ROUND(Regressions!S27, 1), NA())</f>
        <v>10.6</v>
      </c>
    </row>
    <row r="18" spans="1:19" x14ac:dyDescent="0.25">
      <c r="A18" s="194" t="str">
        <f>IF(ISBLANK(Regressions!A28), " ", Regressions!A28)</f>
        <v>Bangladesh</v>
      </c>
      <c r="B18" s="189">
        <f>IF(ISBLANK(Regressions!B28), " ", Regressions!B28)</f>
        <v>2014</v>
      </c>
      <c r="C18" s="192" t="str">
        <f>IF(ISBLANK(Regressions!C28), " ", Regressions!C28)</f>
        <v>National</v>
      </c>
      <c r="D18" s="196">
        <f>IF(ISBLANK(Regressions!D28), " ", Regressions!D28)</f>
        <v>48286532</v>
      </c>
      <c r="E18" s="352">
        <f>IF(ISNUMBER(Regressions!E28),ROUND(Regressions!E28, 1), NA())</f>
        <v>84</v>
      </c>
      <c r="F18" s="255">
        <f>IF(ISNUMBER(Regressions!F28),ROUND(Regressions!F28, 1), NA())</f>
        <v>83.3</v>
      </c>
      <c r="G18" s="353">
        <f>IF(ISNUMBER(Regressions!G28),ROUND(Regressions!G28, 1), NA())</f>
        <v>74.2</v>
      </c>
      <c r="H18" s="354">
        <f>IF(ISNUMBER(Regressions!H28),ROUND(Regressions!H28, 1), NA())</f>
        <v>9.1</v>
      </c>
      <c r="I18" s="355">
        <f>IF(ISNUMBER(Regressions!I28),ROUND(Regressions!I28, 1), NA())</f>
        <v>16.7</v>
      </c>
      <c r="J18" s="356">
        <f>IF(ISNUMBER(Regressions!J28),ROUND(Regressions!J28, 1), NA())</f>
        <v>97.3</v>
      </c>
      <c r="K18" s="255">
        <f>IF(ISNUMBER(Regressions!K28),ROUND(Regressions!K28, 1), NA())</f>
        <v>94</v>
      </c>
      <c r="L18" s="357">
        <f>IF(ISNUMBER(Regressions!L28),ROUND(Regressions!L28, 1), NA())</f>
        <v>54.1</v>
      </c>
      <c r="M18" s="354">
        <f>IF(ISNUMBER(Regressions!M28),ROUND(Regressions!M28, 1), NA())</f>
        <v>39.9</v>
      </c>
      <c r="N18" s="358">
        <f>IF(ISNUMBER(Regressions!N28),ROUND(Regressions!N28, 1), NA())</f>
        <v>6</v>
      </c>
      <c r="O18" s="352">
        <f>IF(ISNUMBER(Regressions!O28),ROUND(Regressions!O28, 1), NA())</f>
        <v>91.6</v>
      </c>
      <c r="P18" s="255">
        <f>IF(ISNUMBER(Regressions!P28),ROUND(Regressions!P28, 1), NA())</f>
        <v>89.4</v>
      </c>
      <c r="Q18" s="359">
        <f>IF(ISNUMBER(Regressions!Q28),ROUND(Regressions!Q28, 1), NA())</f>
        <v>44</v>
      </c>
      <c r="R18" s="354">
        <f>IF(ISNUMBER(Regressions!R28),ROUND(Regressions!R28, 1), NA())</f>
        <v>45.4</v>
      </c>
      <c r="S18" s="355">
        <f>IF(ISNUMBER(Regressions!S28),ROUND(Regressions!S28, 1), NA())</f>
        <v>10.6</v>
      </c>
    </row>
    <row r="19" spans="1:19" x14ac:dyDescent="0.25">
      <c r="A19" s="194" t="str">
        <f>IF(ISBLANK(Regressions!A29), " ", Regressions!A29)</f>
        <v>Bangladesh</v>
      </c>
      <c r="B19" s="189">
        <f>IF(ISBLANK(Regressions!B29), " ", Regressions!B29)</f>
        <v>2015</v>
      </c>
      <c r="C19" s="192" t="str">
        <f>IF(ISBLANK(Regressions!C29), " ", Regressions!C29)</f>
        <v>National</v>
      </c>
      <c r="D19" s="196">
        <f>IF(ISBLANK(Regressions!D29), " ", Regressions!D29)</f>
        <v>48032192</v>
      </c>
      <c r="E19" s="352">
        <f>IF(ISNUMBER(Regressions!E29),ROUND(Regressions!E29, 1), NA())</f>
        <v>84.6</v>
      </c>
      <c r="F19" s="255">
        <f>IF(ISNUMBER(Regressions!F29),ROUND(Regressions!F29, 1), NA())</f>
        <v>83.3</v>
      </c>
      <c r="G19" s="353">
        <f>IF(ISNUMBER(Regressions!G29),ROUND(Regressions!G29, 1), NA())</f>
        <v>73.900000000000006</v>
      </c>
      <c r="H19" s="354">
        <f>IF(ISNUMBER(Regressions!H29),ROUND(Regressions!H29, 1), NA())</f>
        <v>9.4</v>
      </c>
      <c r="I19" s="355">
        <f>IF(ISNUMBER(Regressions!I29),ROUND(Regressions!I29, 1), NA())</f>
        <v>16.7</v>
      </c>
      <c r="J19" s="356">
        <f>IF(ISNUMBER(Regressions!J29),ROUND(Regressions!J29, 1), NA())</f>
        <v>97.3</v>
      </c>
      <c r="K19" s="255">
        <f>IF(ISNUMBER(Regressions!K29),ROUND(Regressions!K29, 1), NA())</f>
        <v>94</v>
      </c>
      <c r="L19" s="357">
        <f>IF(ISNUMBER(Regressions!L29),ROUND(Regressions!L29, 1), NA())</f>
        <v>56.3</v>
      </c>
      <c r="M19" s="354">
        <f>IF(ISNUMBER(Regressions!M29),ROUND(Regressions!M29, 1), NA())</f>
        <v>37.700000000000003</v>
      </c>
      <c r="N19" s="358">
        <f>IF(ISNUMBER(Regressions!N29),ROUND(Regressions!N29, 1), NA())</f>
        <v>6</v>
      </c>
      <c r="O19" s="352">
        <f>IF(ISNUMBER(Regressions!O29),ROUND(Regressions!O29, 1), NA())</f>
        <v>91.6</v>
      </c>
      <c r="P19" s="255">
        <f>IF(ISNUMBER(Regressions!P29),ROUND(Regressions!P29, 1), NA())</f>
        <v>89.4</v>
      </c>
      <c r="Q19" s="359">
        <f>IF(ISNUMBER(Regressions!Q29),ROUND(Regressions!Q29, 1), NA())</f>
        <v>44</v>
      </c>
      <c r="R19" s="354">
        <f>IF(ISNUMBER(Regressions!R29),ROUND(Regressions!R29, 1), NA())</f>
        <v>45.4</v>
      </c>
      <c r="S19" s="355">
        <f>IF(ISNUMBER(Regressions!S29),ROUND(Regressions!S29, 1), NA())</f>
        <v>10.6</v>
      </c>
    </row>
    <row r="20" spans="1:19" x14ac:dyDescent="0.25">
      <c r="A20" s="197" t="str">
        <f>IF(ISBLANK(Regressions!A30), " ", Regressions!A30)</f>
        <v>Bangladesh</v>
      </c>
      <c r="B20" s="198">
        <f>IF(ISBLANK(Regressions!B30), " ", Regressions!B30)</f>
        <v>2016</v>
      </c>
      <c r="C20" s="199" t="str">
        <f>IF(ISBLANK(Regressions!C30), " ", Regressions!C30)</f>
        <v>National</v>
      </c>
      <c r="D20" s="200">
        <f>IF(ISBLANK(Regressions!D30), " ", Regressions!D30)</f>
        <v>47709808</v>
      </c>
      <c r="E20" s="360">
        <f>IF(ISNUMBER(Regressions!E30),ROUND(Regressions!E30, 1), NA())</f>
        <v>85.3</v>
      </c>
      <c r="F20" s="256">
        <f>IF(ISNUMBER(Regressions!F30),ROUND(Regressions!F30, 1), NA())</f>
        <v>83.4</v>
      </c>
      <c r="G20" s="361">
        <f>IF(ISNUMBER(Regressions!G30),ROUND(Regressions!G30, 1), NA())</f>
        <v>73.599999999999994</v>
      </c>
      <c r="H20" s="362">
        <f>IF(ISNUMBER(Regressions!H30),ROUND(Regressions!H30, 1), NA())</f>
        <v>9.6999999999999993</v>
      </c>
      <c r="I20" s="363">
        <f>IF(ISNUMBER(Regressions!I30),ROUND(Regressions!I30, 1), NA())</f>
        <v>16.600000000000001</v>
      </c>
      <c r="J20" s="364">
        <f>IF(ISNUMBER(Regressions!J30),ROUND(Regressions!J30, 1), NA())</f>
        <v>97.3</v>
      </c>
      <c r="K20" s="256">
        <f>IF(ISNUMBER(Regressions!K30),ROUND(Regressions!K30, 1), NA())</f>
        <v>94</v>
      </c>
      <c r="L20" s="365">
        <f>IF(ISNUMBER(Regressions!L30),ROUND(Regressions!L30, 1), NA())</f>
        <v>58.6</v>
      </c>
      <c r="M20" s="362">
        <f>IF(ISNUMBER(Regressions!M30),ROUND(Regressions!M30, 1), NA())</f>
        <v>35.4</v>
      </c>
      <c r="N20" s="366">
        <f>IF(ISNUMBER(Regressions!N30),ROUND(Regressions!N30, 1), NA())</f>
        <v>6</v>
      </c>
      <c r="O20" s="360">
        <f>IF(ISNUMBER(Regressions!O30),ROUND(Regressions!O30, 1), NA())</f>
        <v>91.6</v>
      </c>
      <c r="P20" s="256">
        <f>IF(ISNUMBER(Regressions!P30),ROUND(Regressions!P30, 1), NA())</f>
        <v>89.4</v>
      </c>
      <c r="Q20" s="367">
        <f>IF(ISNUMBER(Regressions!Q30),ROUND(Regressions!Q30, 1), NA())</f>
        <v>44</v>
      </c>
      <c r="R20" s="362">
        <f>IF(ISNUMBER(Regressions!R30),ROUND(Regressions!R30, 1), NA())</f>
        <v>45.4</v>
      </c>
      <c r="S20" s="363">
        <f>IF(ISNUMBER(Regressions!S30),ROUND(Regressions!S30, 1), NA())</f>
        <v>10.6</v>
      </c>
    </row>
    <row r="21" spans="1:19" x14ac:dyDescent="0.25">
      <c r="A21" s="194" t="str">
        <f>IF(ISBLANK(Regressions!A31), " ", Regressions!A31)</f>
        <v>Bangladesh</v>
      </c>
      <c r="B21" s="189">
        <f>IF(ISBLANK(Regressions!B31), " ", Regressions!B31)</f>
        <v>2000</v>
      </c>
      <c r="C21" s="192" t="str">
        <f>IF(ISBLANK(Regressions!C31), " ", Regressions!C31)</f>
        <v>Urban</v>
      </c>
      <c r="D21" s="196">
        <f>IF(ISBLANK(Regressions!D31), " ", Regressions!D31)</f>
        <v>11215976.917348633</v>
      </c>
      <c r="E21" s="352" t="e">
        <f>IF(ISNUMBER(Regressions!E31),ROUND(Regressions!E31, 1), NA())</f>
        <v>#N/A</v>
      </c>
      <c r="F21" s="255" t="e">
        <f>IF(ISNUMBER(Regressions!F31),ROUND(Regressions!F31, 1), NA())</f>
        <v>#N/A</v>
      </c>
      <c r="G21" s="353" t="e">
        <f>IF(ISNUMBER(Regressions!G31),ROUND(Regressions!G31, 1), NA())</f>
        <v>#N/A</v>
      </c>
      <c r="H21" s="354" t="e">
        <f>IF(ISNUMBER(Regressions!H31),ROUND(Regressions!H31, 1), NA())</f>
        <v>#N/A</v>
      </c>
      <c r="I21" s="355" t="e">
        <f>IF(ISNUMBER(Regressions!I31),ROUND(Regressions!I31, 1), NA())</f>
        <v>#N/A</v>
      </c>
      <c r="J21" s="356" t="e">
        <f>IF(ISNUMBER(Regressions!J31),ROUND(Regressions!J31, 1), NA())</f>
        <v>#N/A</v>
      </c>
      <c r="K21" s="255" t="e">
        <f>IF(ISNUMBER(Regressions!K31),ROUND(Regressions!K31, 1), NA())</f>
        <v>#N/A</v>
      </c>
      <c r="L21" s="357" t="e">
        <f>IF(ISNUMBER(Regressions!L31),ROUND(Regressions!L31, 1), NA())</f>
        <v>#N/A</v>
      </c>
      <c r="M21" s="354" t="e">
        <f>IF(ISNUMBER(Regressions!M31),ROUND(Regressions!M31, 1), NA())</f>
        <v>#N/A</v>
      </c>
      <c r="N21" s="358" t="e">
        <f>IF(ISNUMBER(Regressions!N31),ROUND(Regressions!N31, 1), NA())</f>
        <v>#N/A</v>
      </c>
      <c r="O21" s="352" t="e">
        <f>IF(ISNUMBER(Regressions!O31),ROUND(Regressions!O31, 1), NA())</f>
        <v>#N/A</v>
      </c>
      <c r="P21" s="255" t="e">
        <f>IF(ISNUMBER(Regressions!P31),ROUND(Regressions!P31, 1), NA())</f>
        <v>#N/A</v>
      </c>
      <c r="Q21" s="359" t="e">
        <f>IF(ISNUMBER(Regressions!Q31),ROUND(Regressions!Q31, 1), NA())</f>
        <v>#N/A</v>
      </c>
      <c r="R21" s="354" t="e">
        <f>IF(ISNUMBER(Regressions!R31),ROUND(Regressions!R31, 1), NA())</f>
        <v>#N/A</v>
      </c>
      <c r="S21" s="355" t="e">
        <f>IF(ISNUMBER(Regressions!S31),ROUND(Regressions!S31, 1), NA())</f>
        <v>#N/A</v>
      </c>
    </row>
    <row r="22" spans="1:19" x14ac:dyDescent="0.25">
      <c r="A22" s="194" t="str">
        <f>IF(ISBLANK(Regressions!A32), " ", Regressions!A32)</f>
        <v>Bangladesh</v>
      </c>
      <c r="B22" s="189">
        <f>IF(ISBLANK(Regressions!B32), " ", Regressions!B32)</f>
        <v>2001</v>
      </c>
      <c r="C22" s="192" t="str">
        <f>IF(ISBLANK(Regressions!C32), " ", Regressions!C32)</f>
        <v>Urban</v>
      </c>
      <c r="D22" s="196">
        <f>IF(ISBLANK(Regressions!D32), " ", Regressions!D32)</f>
        <v>11534803.713394165</v>
      </c>
      <c r="E22" s="352" t="e">
        <f>IF(ISNUMBER(Regressions!E32),ROUND(Regressions!E32, 1), NA())</f>
        <v>#N/A</v>
      </c>
      <c r="F22" s="255" t="e">
        <f>IF(ISNUMBER(Regressions!F32),ROUND(Regressions!F32, 1), NA())</f>
        <v>#N/A</v>
      </c>
      <c r="G22" s="353" t="e">
        <f>IF(ISNUMBER(Regressions!G32),ROUND(Regressions!G32, 1), NA())</f>
        <v>#N/A</v>
      </c>
      <c r="H22" s="354" t="e">
        <f>IF(ISNUMBER(Regressions!H32),ROUND(Regressions!H32, 1), NA())</f>
        <v>#N/A</v>
      </c>
      <c r="I22" s="355" t="e">
        <f>IF(ISNUMBER(Regressions!I32),ROUND(Regressions!I32, 1), NA())</f>
        <v>#N/A</v>
      </c>
      <c r="J22" s="356" t="e">
        <f>IF(ISNUMBER(Regressions!J32),ROUND(Regressions!J32, 1), NA())</f>
        <v>#N/A</v>
      </c>
      <c r="K22" s="255" t="e">
        <f>IF(ISNUMBER(Regressions!K32),ROUND(Regressions!K32, 1), NA())</f>
        <v>#N/A</v>
      </c>
      <c r="L22" s="357" t="e">
        <f>IF(ISNUMBER(Regressions!L32),ROUND(Regressions!L32, 1), NA())</f>
        <v>#N/A</v>
      </c>
      <c r="M22" s="354" t="e">
        <f>IF(ISNUMBER(Regressions!M32),ROUND(Regressions!M32, 1), NA())</f>
        <v>#N/A</v>
      </c>
      <c r="N22" s="358" t="e">
        <f>IF(ISNUMBER(Regressions!N32),ROUND(Regressions!N32, 1), NA())</f>
        <v>#N/A</v>
      </c>
      <c r="O22" s="352" t="e">
        <f>IF(ISNUMBER(Regressions!O32),ROUND(Regressions!O32, 1), NA())</f>
        <v>#N/A</v>
      </c>
      <c r="P22" s="255" t="e">
        <f>IF(ISNUMBER(Regressions!P32),ROUND(Regressions!P32, 1), NA())</f>
        <v>#N/A</v>
      </c>
      <c r="Q22" s="359" t="e">
        <f>IF(ISNUMBER(Regressions!Q32),ROUND(Regressions!Q32, 1), NA())</f>
        <v>#N/A</v>
      </c>
      <c r="R22" s="354" t="e">
        <f>IF(ISNUMBER(Regressions!R32),ROUND(Regressions!R32, 1), NA())</f>
        <v>#N/A</v>
      </c>
      <c r="S22" s="355" t="e">
        <f>IF(ISNUMBER(Regressions!S32),ROUND(Regressions!S32, 1), NA())</f>
        <v>#N/A</v>
      </c>
    </row>
    <row r="23" spans="1:19" x14ac:dyDescent="0.25">
      <c r="A23" s="194" t="str">
        <f>IF(ISBLANK(Regressions!A33), " ", Regressions!A33)</f>
        <v>Bangladesh</v>
      </c>
      <c r="B23" s="189">
        <f>IF(ISBLANK(Regressions!B33), " ", Regressions!B33)</f>
        <v>2002</v>
      </c>
      <c r="C23" s="192" t="str">
        <f>IF(ISBLANK(Regressions!C33), " ", Regressions!C33)</f>
        <v>Urban</v>
      </c>
      <c r="D23" s="196">
        <f>IF(ISBLANK(Regressions!D33), " ", Regressions!D33)</f>
        <v>11928916.57875389</v>
      </c>
      <c r="E23" s="352" t="e">
        <f>IF(ISNUMBER(Regressions!E33),ROUND(Regressions!E33, 1), NA())</f>
        <v>#N/A</v>
      </c>
      <c r="F23" s="255" t="e">
        <f>IF(ISNUMBER(Regressions!F33),ROUND(Regressions!F33, 1), NA())</f>
        <v>#N/A</v>
      </c>
      <c r="G23" s="353" t="e">
        <f>IF(ISNUMBER(Regressions!G33),ROUND(Regressions!G33, 1), NA())</f>
        <v>#N/A</v>
      </c>
      <c r="H23" s="354" t="e">
        <f>IF(ISNUMBER(Regressions!H33),ROUND(Regressions!H33, 1), NA())</f>
        <v>#N/A</v>
      </c>
      <c r="I23" s="355" t="e">
        <f>IF(ISNUMBER(Regressions!I33),ROUND(Regressions!I33, 1), NA())</f>
        <v>#N/A</v>
      </c>
      <c r="J23" s="356" t="e">
        <f>IF(ISNUMBER(Regressions!J33),ROUND(Regressions!J33, 1), NA())</f>
        <v>#N/A</v>
      </c>
      <c r="K23" s="255" t="e">
        <f>IF(ISNUMBER(Regressions!K33),ROUND(Regressions!K33, 1), NA())</f>
        <v>#N/A</v>
      </c>
      <c r="L23" s="357" t="e">
        <f>IF(ISNUMBER(Regressions!L33),ROUND(Regressions!L33, 1), NA())</f>
        <v>#N/A</v>
      </c>
      <c r="M23" s="354" t="e">
        <f>IF(ISNUMBER(Regressions!M33),ROUND(Regressions!M33, 1), NA())</f>
        <v>#N/A</v>
      </c>
      <c r="N23" s="358" t="e">
        <f>IF(ISNUMBER(Regressions!N33),ROUND(Regressions!N33, 1), NA())</f>
        <v>#N/A</v>
      </c>
      <c r="O23" s="352" t="e">
        <f>IF(ISNUMBER(Regressions!O33),ROUND(Regressions!O33, 1), NA())</f>
        <v>#N/A</v>
      </c>
      <c r="P23" s="255" t="e">
        <f>IF(ISNUMBER(Regressions!P33),ROUND(Regressions!P33, 1), NA())</f>
        <v>#N/A</v>
      </c>
      <c r="Q23" s="359" t="e">
        <f>IF(ISNUMBER(Regressions!Q33),ROUND(Regressions!Q33, 1), NA())</f>
        <v>#N/A</v>
      </c>
      <c r="R23" s="354" t="e">
        <f>IF(ISNUMBER(Regressions!R33),ROUND(Regressions!R33, 1), NA())</f>
        <v>#N/A</v>
      </c>
      <c r="S23" s="355" t="e">
        <f>IF(ISNUMBER(Regressions!S33),ROUND(Regressions!S33, 1), NA())</f>
        <v>#N/A</v>
      </c>
    </row>
    <row r="24" spans="1:19" x14ac:dyDescent="0.25">
      <c r="A24" s="194" t="str">
        <f>IF(ISBLANK(Regressions!A34), " ", Regressions!A34)</f>
        <v>Bangladesh</v>
      </c>
      <c r="B24" s="189">
        <f>IF(ISBLANK(Regressions!B34), " ", Regressions!B34)</f>
        <v>2003</v>
      </c>
      <c r="C24" s="192" t="str">
        <f>IF(ISBLANK(Regressions!C34), " ", Regressions!C34)</f>
        <v>Urban</v>
      </c>
      <c r="D24" s="196">
        <f>IF(ISBLANK(Regressions!D34), " ", Regressions!D34)</f>
        <v>12324126.612048341</v>
      </c>
      <c r="E24" s="352" t="e">
        <f>IF(ISNUMBER(Regressions!E34),ROUND(Regressions!E34, 1), NA())</f>
        <v>#N/A</v>
      </c>
      <c r="F24" s="255" t="e">
        <f>IF(ISNUMBER(Regressions!F34),ROUND(Regressions!F34, 1), NA())</f>
        <v>#N/A</v>
      </c>
      <c r="G24" s="353" t="e">
        <f>IF(ISNUMBER(Regressions!G34),ROUND(Regressions!G34, 1), NA())</f>
        <v>#N/A</v>
      </c>
      <c r="H24" s="354" t="e">
        <f>IF(ISNUMBER(Regressions!H34),ROUND(Regressions!H34, 1), NA())</f>
        <v>#N/A</v>
      </c>
      <c r="I24" s="355" t="e">
        <f>IF(ISNUMBER(Regressions!I34),ROUND(Regressions!I34, 1), NA())</f>
        <v>#N/A</v>
      </c>
      <c r="J24" s="356" t="e">
        <f>IF(ISNUMBER(Regressions!J34),ROUND(Regressions!J34, 1), NA())</f>
        <v>#N/A</v>
      </c>
      <c r="K24" s="255" t="e">
        <f>IF(ISNUMBER(Regressions!K34),ROUND(Regressions!K34, 1), NA())</f>
        <v>#N/A</v>
      </c>
      <c r="L24" s="357" t="e">
        <f>IF(ISNUMBER(Regressions!L34),ROUND(Regressions!L34, 1), NA())</f>
        <v>#N/A</v>
      </c>
      <c r="M24" s="354" t="e">
        <f>IF(ISNUMBER(Regressions!M34),ROUND(Regressions!M34, 1), NA())</f>
        <v>#N/A</v>
      </c>
      <c r="N24" s="358" t="e">
        <f>IF(ISNUMBER(Regressions!N34),ROUND(Regressions!N34, 1), NA())</f>
        <v>#N/A</v>
      </c>
      <c r="O24" s="352" t="e">
        <f>IF(ISNUMBER(Regressions!O34),ROUND(Regressions!O34, 1), NA())</f>
        <v>#N/A</v>
      </c>
      <c r="P24" s="255" t="e">
        <f>IF(ISNUMBER(Regressions!P34),ROUND(Regressions!P34, 1), NA())</f>
        <v>#N/A</v>
      </c>
      <c r="Q24" s="359" t="e">
        <f>IF(ISNUMBER(Regressions!Q34),ROUND(Regressions!Q34, 1), NA())</f>
        <v>#N/A</v>
      </c>
      <c r="R24" s="354" t="e">
        <f>IF(ISNUMBER(Regressions!R34),ROUND(Regressions!R34, 1), NA())</f>
        <v>#N/A</v>
      </c>
      <c r="S24" s="355" t="e">
        <f>IF(ISNUMBER(Regressions!S34),ROUND(Regressions!S34, 1), NA())</f>
        <v>#N/A</v>
      </c>
    </row>
    <row r="25" spans="1:19" x14ac:dyDescent="0.25">
      <c r="A25" s="194" t="str">
        <f>IF(ISBLANK(Regressions!A35), " ", Regressions!A35)</f>
        <v>Bangladesh</v>
      </c>
      <c r="B25" s="189">
        <f>IF(ISBLANK(Regressions!B35), " ", Regressions!B35)</f>
        <v>2004</v>
      </c>
      <c r="C25" s="192" t="str">
        <f>IF(ISBLANK(Regressions!C35), " ", Regressions!C35)</f>
        <v>Urban</v>
      </c>
      <c r="D25" s="196">
        <f>IF(ISBLANK(Regressions!D35), " ", Regressions!D35)</f>
        <v>12703527.319239961</v>
      </c>
      <c r="E25" s="352" t="e">
        <f>IF(ISNUMBER(Regressions!E35),ROUND(Regressions!E35, 1), NA())</f>
        <v>#N/A</v>
      </c>
      <c r="F25" s="255" t="e">
        <f>IF(ISNUMBER(Regressions!F35),ROUND(Regressions!F35, 1), NA())</f>
        <v>#N/A</v>
      </c>
      <c r="G25" s="353" t="e">
        <f>IF(ISNUMBER(Regressions!G35),ROUND(Regressions!G35, 1), NA())</f>
        <v>#N/A</v>
      </c>
      <c r="H25" s="354" t="e">
        <f>IF(ISNUMBER(Regressions!H35),ROUND(Regressions!H35, 1), NA())</f>
        <v>#N/A</v>
      </c>
      <c r="I25" s="355" t="e">
        <f>IF(ISNUMBER(Regressions!I35),ROUND(Regressions!I35, 1), NA())</f>
        <v>#N/A</v>
      </c>
      <c r="J25" s="356" t="e">
        <f>IF(ISNUMBER(Regressions!J35),ROUND(Regressions!J35, 1), NA())</f>
        <v>#N/A</v>
      </c>
      <c r="K25" s="255" t="e">
        <f>IF(ISNUMBER(Regressions!K35),ROUND(Regressions!K35, 1), NA())</f>
        <v>#N/A</v>
      </c>
      <c r="L25" s="357" t="e">
        <f>IF(ISNUMBER(Regressions!L35),ROUND(Regressions!L35, 1), NA())</f>
        <v>#N/A</v>
      </c>
      <c r="M25" s="354" t="e">
        <f>IF(ISNUMBER(Regressions!M35),ROUND(Regressions!M35, 1), NA())</f>
        <v>#N/A</v>
      </c>
      <c r="N25" s="358" t="e">
        <f>IF(ISNUMBER(Regressions!N35),ROUND(Regressions!N35, 1), NA())</f>
        <v>#N/A</v>
      </c>
      <c r="O25" s="352" t="e">
        <f>IF(ISNUMBER(Regressions!O35),ROUND(Regressions!O35, 1), NA())</f>
        <v>#N/A</v>
      </c>
      <c r="P25" s="255" t="e">
        <f>IF(ISNUMBER(Regressions!P35),ROUND(Regressions!P35, 1), NA())</f>
        <v>#N/A</v>
      </c>
      <c r="Q25" s="359" t="e">
        <f>IF(ISNUMBER(Regressions!Q35),ROUND(Regressions!Q35, 1), NA())</f>
        <v>#N/A</v>
      </c>
      <c r="R25" s="354" t="e">
        <f>IF(ISNUMBER(Regressions!R35),ROUND(Regressions!R35, 1), NA())</f>
        <v>#N/A</v>
      </c>
      <c r="S25" s="355" t="e">
        <f>IF(ISNUMBER(Regressions!S35),ROUND(Regressions!S35, 1), NA())</f>
        <v>#N/A</v>
      </c>
    </row>
    <row r="26" spans="1:19" x14ac:dyDescent="0.25">
      <c r="A26" s="194" t="str">
        <f>IF(ISBLANK(Regressions!A36), " ", Regressions!A36)</f>
        <v>Bangladesh</v>
      </c>
      <c r="B26" s="189">
        <f>IF(ISBLANK(Regressions!B36), " ", Regressions!B36)</f>
        <v>2005</v>
      </c>
      <c r="C26" s="192" t="str">
        <f>IF(ISBLANK(Regressions!C36), " ", Regressions!C36)</f>
        <v>Urban</v>
      </c>
      <c r="D26" s="196">
        <f>IF(ISBLANK(Regressions!D36), " ", Regressions!D36)</f>
        <v>13069383.217998657</v>
      </c>
      <c r="E26" s="352" t="e">
        <f>IF(ISNUMBER(Regressions!E36),ROUND(Regressions!E36, 1), NA())</f>
        <v>#N/A</v>
      </c>
      <c r="F26" s="255" t="e">
        <f>IF(ISNUMBER(Regressions!F36),ROUND(Regressions!F36, 1), NA())</f>
        <v>#N/A</v>
      </c>
      <c r="G26" s="353" t="e">
        <f>IF(ISNUMBER(Regressions!G36),ROUND(Regressions!G36, 1), NA())</f>
        <v>#N/A</v>
      </c>
      <c r="H26" s="354" t="e">
        <f>IF(ISNUMBER(Regressions!H36),ROUND(Regressions!H36, 1), NA())</f>
        <v>#N/A</v>
      </c>
      <c r="I26" s="355" t="e">
        <f>IF(ISNUMBER(Regressions!I36),ROUND(Regressions!I36, 1), NA())</f>
        <v>#N/A</v>
      </c>
      <c r="J26" s="356" t="e">
        <f>IF(ISNUMBER(Regressions!J36),ROUND(Regressions!J36, 1), NA())</f>
        <v>#N/A</v>
      </c>
      <c r="K26" s="255" t="e">
        <f>IF(ISNUMBER(Regressions!K36),ROUND(Regressions!K36, 1), NA())</f>
        <v>#N/A</v>
      </c>
      <c r="L26" s="357" t="e">
        <f>IF(ISNUMBER(Regressions!L36),ROUND(Regressions!L36, 1), NA())</f>
        <v>#N/A</v>
      </c>
      <c r="M26" s="354" t="e">
        <f>IF(ISNUMBER(Regressions!M36),ROUND(Regressions!M36, 1), NA())</f>
        <v>#N/A</v>
      </c>
      <c r="N26" s="358" t="e">
        <f>IF(ISNUMBER(Regressions!N36),ROUND(Regressions!N36, 1), NA())</f>
        <v>#N/A</v>
      </c>
      <c r="O26" s="352" t="e">
        <f>IF(ISNUMBER(Regressions!O36),ROUND(Regressions!O36, 1), NA())</f>
        <v>#N/A</v>
      </c>
      <c r="P26" s="255" t="e">
        <f>IF(ISNUMBER(Regressions!P36),ROUND(Regressions!P36, 1), NA())</f>
        <v>#N/A</v>
      </c>
      <c r="Q26" s="359" t="e">
        <f>IF(ISNUMBER(Regressions!Q36),ROUND(Regressions!Q36, 1), NA())</f>
        <v>#N/A</v>
      </c>
      <c r="R26" s="354" t="e">
        <f>IF(ISNUMBER(Regressions!R36),ROUND(Regressions!R36, 1), NA())</f>
        <v>#N/A</v>
      </c>
      <c r="S26" s="355" t="e">
        <f>IF(ISNUMBER(Regressions!S36),ROUND(Regressions!S36, 1), NA())</f>
        <v>#N/A</v>
      </c>
    </row>
    <row r="27" spans="1:19" x14ac:dyDescent="0.25">
      <c r="A27" s="194" t="str">
        <f>IF(ISBLANK(Regressions!A37), " ", Regressions!A37)</f>
        <v>Bangladesh</v>
      </c>
      <c r="B27" s="189">
        <f>IF(ISBLANK(Regressions!B37), " ", Regressions!B37)</f>
        <v>2006</v>
      </c>
      <c r="C27" s="192" t="str">
        <f>IF(ISBLANK(Regressions!C37), " ", Regressions!C37)</f>
        <v>Urban</v>
      </c>
      <c r="D27" s="196">
        <f>IF(ISBLANK(Regressions!D37), " ", Regressions!D37)</f>
        <v>13441085.998493956</v>
      </c>
      <c r="E27" s="352" t="e">
        <f>IF(ISNUMBER(Regressions!E37),ROUND(Regressions!E37, 1), NA())</f>
        <v>#N/A</v>
      </c>
      <c r="F27" s="255" t="e">
        <f>IF(ISNUMBER(Regressions!F37),ROUND(Regressions!F37, 1), NA())</f>
        <v>#N/A</v>
      </c>
      <c r="G27" s="353" t="e">
        <f>IF(ISNUMBER(Regressions!G37),ROUND(Regressions!G37, 1), NA())</f>
        <v>#N/A</v>
      </c>
      <c r="H27" s="354" t="e">
        <f>IF(ISNUMBER(Regressions!H37),ROUND(Regressions!H37, 1), NA())</f>
        <v>#N/A</v>
      </c>
      <c r="I27" s="355" t="e">
        <f>IF(ISNUMBER(Regressions!I37),ROUND(Regressions!I37, 1), NA())</f>
        <v>#N/A</v>
      </c>
      <c r="J27" s="356" t="e">
        <f>IF(ISNUMBER(Regressions!J37),ROUND(Regressions!J37, 1), NA())</f>
        <v>#N/A</v>
      </c>
      <c r="K27" s="255" t="e">
        <f>IF(ISNUMBER(Regressions!K37),ROUND(Regressions!K37, 1), NA())</f>
        <v>#N/A</v>
      </c>
      <c r="L27" s="357" t="e">
        <f>IF(ISNUMBER(Regressions!L37),ROUND(Regressions!L37, 1), NA())</f>
        <v>#N/A</v>
      </c>
      <c r="M27" s="354" t="e">
        <f>IF(ISNUMBER(Regressions!M37),ROUND(Regressions!M37, 1), NA())</f>
        <v>#N/A</v>
      </c>
      <c r="N27" s="358" t="e">
        <f>IF(ISNUMBER(Regressions!N37),ROUND(Regressions!N37, 1), NA())</f>
        <v>#N/A</v>
      </c>
      <c r="O27" s="352" t="e">
        <f>IF(ISNUMBER(Regressions!O37),ROUND(Regressions!O37, 1), NA())</f>
        <v>#N/A</v>
      </c>
      <c r="P27" s="255" t="e">
        <f>IF(ISNUMBER(Regressions!P37),ROUND(Regressions!P37, 1), NA())</f>
        <v>#N/A</v>
      </c>
      <c r="Q27" s="359" t="e">
        <f>IF(ISNUMBER(Regressions!Q37),ROUND(Regressions!Q37, 1), NA())</f>
        <v>#N/A</v>
      </c>
      <c r="R27" s="354" t="e">
        <f>IF(ISNUMBER(Regressions!R37),ROUND(Regressions!R37, 1), NA())</f>
        <v>#N/A</v>
      </c>
      <c r="S27" s="355" t="e">
        <f>IF(ISNUMBER(Regressions!S37),ROUND(Regressions!S37, 1), NA())</f>
        <v>#N/A</v>
      </c>
    </row>
    <row r="28" spans="1:19" x14ac:dyDescent="0.25">
      <c r="A28" s="194" t="str">
        <f>IF(ISBLANK(Regressions!A38), " ", Regressions!A38)</f>
        <v>Bangladesh</v>
      </c>
      <c r="B28" s="189">
        <f>IF(ISBLANK(Regressions!B38), " ", Regressions!B38)</f>
        <v>2007</v>
      </c>
      <c r="C28" s="192" t="str">
        <f>IF(ISBLANK(Regressions!C38), " ", Regressions!C38)</f>
        <v>Urban</v>
      </c>
      <c r="D28" s="196">
        <f>IF(ISBLANK(Regressions!D38), " ", Regressions!D38)</f>
        <v>13816290.444885256</v>
      </c>
      <c r="E28" s="352" t="e">
        <f>IF(ISNUMBER(Regressions!E38),ROUND(Regressions!E38, 1), NA())</f>
        <v>#N/A</v>
      </c>
      <c r="F28" s="255" t="e">
        <f>IF(ISNUMBER(Regressions!F38),ROUND(Regressions!F38, 1), NA())</f>
        <v>#N/A</v>
      </c>
      <c r="G28" s="353" t="e">
        <f>IF(ISNUMBER(Regressions!G38),ROUND(Regressions!G38, 1), NA())</f>
        <v>#N/A</v>
      </c>
      <c r="H28" s="354" t="e">
        <f>IF(ISNUMBER(Regressions!H38),ROUND(Regressions!H38, 1), NA())</f>
        <v>#N/A</v>
      </c>
      <c r="I28" s="355" t="e">
        <f>IF(ISNUMBER(Regressions!I38),ROUND(Regressions!I38, 1), NA())</f>
        <v>#N/A</v>
      </c>
      <c r="J28" s="356" t="e">
        <f>IF(ISNUMBER(Regressions!J38),ROUND(Regressions!J38, 1), NA())</f>
        <v>#N/A</v>
      </c>
      <c r="K28" s="255" t="e">
        <f>IF(ISNUMBER(Regressions!K38),ROUND(Regressions!K38, 1), NA())</f>
        <v>#N/A</v>
      </c>
      <c r="L28" s="357" t="e">
        <f>IF(ISNUMBER(Regressions!L38),ROUND(Regressions!L38, 1), NA())</f>
        <v>#N/A</v>
      </c>
      <c r="M28" s="354" t="e">
        <f>IF(ISNUMBER(Regressions!M38),ROUND(Regressions!M38, 1), NA())</f>
        <v>#N/A</v>
      </c>
      <c r="N28" s="358" t="e">
        <f>IF(ISNUMBER(Regressions!N38),ROUND(Regressions!N38, 1), NA())</f>
        <v>#N/A</v>
      </c>
      <c r="O28" s="352" t="e">
        <f>IF(ISNUMBER(Regressions!O38),ROUND(Regressions!O38, 1), NA())</f>
        <v>#N/A</v>
      </c>
      <c r="P28" s="255" t="e">
        <f>IF(ISNUMBER(Regressions!P38),ROUND(Regressions!P38, 1), NA())</f>
        <v>#N/A</v>
      </c>
      <c r="Q28" s="359" t="e">
        <f>IF(ISNUMBER(Regressions!Q38),ROUND(Regressions!Q38, 1), NA())</f>
        <v>#N/A</v>
      </c>
      <c r="R28" s="354" t="e">
        <f>IF(ISNUMBER(Regressions!R38),ROUND(Regressions!R38, 1), NA())</f>
        <v>#N/A</v>
      </c>
      <c r="S28" s="355" t="e">
        <f>IF(ISNUMBER(Regressions!S38),ROUND(Regressions!S38, 1), NA())</f>
        <v>#N/A</v>
      </c>
    </row>
    <row r="29" spans="1:19" x14ac:dyDescent="0.25">
      <c r="A29" s="194" t="str">
        <f>IF(ISBLANK(Regressions!A39), " ", Regressions!A39)</f>
        <v>Bangladesh</v>
      </c>
      <c r="B29" s="189">
        <f>IF(ISBLANK(Regressions!B39), " ", Regressions!B39)</f>
        <v>2008</v>
      </c>
      <c r="C29" s="192" t="str">
        <f>IF(ISBLANK(Regressions!C39), " ", Regressions!C39)</f>
        <v>Urban</v>
      </c>
      <c r="D29" s="196">
        <f>IF(ISBLANK(Regressions!D39), " ", Regressions!D39)</f>
        <v>14192430.329526901</v>
      </c>
      <c r="E29" s="352" t="e">
        <f>IF(ISNUMBER(Regressions!E39),ROUND(Regressions!E39, 1), NA())</f>
        <v>#N/A</v>
      </c>
      <c r="F29" s="255" t="e">
        <f>IF(ISNUMBER(Regressions!F39),ROUND(Regressions!F39, 1), NA())</f>
        <v>#N/A</v>
      </c>
      <c r="G29" s="353" t="e">
        <f>IF(ISNUMBER(Regressions!G39),ROUND(Regressions!G39, 1), NA())</f>
        <v>#N/A</v>
      </c>
      <c r="H29" s="354" t="e">
        <f>IF(ISNUMBER(Regressions!H39),ROUND(Regressions!H39, 1), NA())</f>
        <v>#N/A</v>
      </c>
      <c r="I29" s="355" t="e">
        <f>IF(ISNUMBER(Regressions!I39),ROUND(Regressions!I39, 1), NA())</f>
        <v>#N/A</v>
      </c>
      <c r="J29" s="356" t="e">
        <f>IF(ISNUMBER(Regressions!J39),ROUND(Regressions!J39, 1), NA())</f>
        <v>#N/A</v>
      </c>
      <c r="K29" s="255" t="e">
        <f>IF(ISNUMBER(Regressions!K39),ROUND(Regressions!K39, 1), NA())</f>
        <v>#N/A</v>
      </c>
      <c r="L29" s="357" t="e">
        <f>IF(ISNUMBER(Regressions!L39),ROUND(Regressions!L39, 1), NA())</f>
        <v>#N/A</v>
      </c>
      <c r="M29" s="354" t="e">
        <f>IF(ISNUMBER(Regressions!M39),ROUND(Regressions!M39, 1), NA())</f>
        <v>#N/A</v>
      </c>
      <c r="N29" s="358" t="e">
        <f>IF(ISNUMBER(Regressions!N39),ROUND(Regressions!N39, 1), NA())</f>
        <v>#N/A</v>
      </c>
      <c r="O29" s="352" t="e">
        <f>IF(ISNUMBER(Regressions!O39),ROUND(Regressions!O39, 1), NA())</f>
        <v>#N/A</v>
      </c>
      <c r="P29" s="255" t="e">
        <f>IF(ISNUMBER(Regressions!P39),ROUND(Regressions!P39, 1), NA())</f>
        <v>#N/A</v>
      </c>
      <c r="Q29" s="359" t="e">
        <f>IF(ISNUMBER(Regressions!Q39),ROUND(Regressions!Q39, 1), NA())</f>
        <v>#N/A</v>
      </c>
      <c r="R29" s="354" t="e">
        <f>IF(ISNUMBER(Regressions!R39),ROUND(Regressions!R39, 1), NA())</f>
        <v>#N/A</v>
      </c>
      <c r="S29" s="355" t="e">
        <f>IF(ISNUMBER(Regressions!S39),ROUND(Regressions!S39, 1), NA())</f>
        <v>#N/A</v>
      </c>
    </row>
    <row r="30" spans="1:19" x14ac:dyDescent="0.25">
      <c r="A30" s="194" t="str">
        <f>IF(ISBLANK(Regressions!A40), " ", Regressions!A40)</f>
        <v>Bangladesh</v>
      </c>
      <c r="B30" s="189">
        <f>IF(ISBLANK(Regressions!B40), " ", Regressions!B40)</f>
        <v>2009</v>
      </c>
      <c r="C30" s="192" t="str">
        <f>IF(ISBLANK(Regressions!C40), " ", Regressions!C40)</f>
        <v>Urban</v>
      </c>
      <c r="D30" s="196">
        <f>IF(ISBLANK(Regressions!D40), " ", Regressions!D40)</f>
        <v>14559437.162691651</v>
      </c>
      <c r="E30" s="352" t="e">
        <f>IF(ISNUMBER(Regressions!E40),ROUND(Regressions!E40, 1), NA())</f>
        <v>#N/A</v>
      </c>
      <c r="F30" s="255" t="e">
        <f>IF(ISNUMBER(Regressions!F40),ROUND(Regressions!F40, 1), NA())</f>
        <v>#N/A</v>
      </c>
      <c r="G30" s="353" t="e">
        <f>IF(ISNUMBER(Regressions!G40),ROUND(Regressions!G40, 1), NA())</f>
        <v>#N/A</v>
      </c>
      <c r="H30" s="354" t="e">
        <f>IF(ISNUMBER(Regressions!H40),ROUND(Regressions!H40, 1), NA())</f>
        <v>#N/A</v>
      </c>
      <c r="I30" s="355" t="e">
        <f>IF(ISNUMBER(Regressions!I40),ROUND(Regressions!I40, 1), NA())</f>
        <v>#N/A</v>
      </c>
      <c r="J30" s="356" t="e">
        <f>IF(ISNUMBER(Regressions!J40),ROUND(Regressions!J40, 1), NA())</f>
        <v>#N/A</v>
      </c>
      <c r="K30" s="255" t="e">
        <f>IF(ISNUMBER(Regressions!K40),ROUND(Regressions!K40, 1), NA())</f>
        <v>#N/A</v>
      </c>
      <c r="L30" s="357" t="e">
        <f>IF(ISNUMBER(Regressions!L40),ROUND(Regressions!L40, 1), NA())</f>
        <v>#N/A</v>
      </c>
      <c r="M30" s="354" t="e">
        <f>IF(ISNUMBER(Regressions!M40),ROUND(Regressions!M40, 1), NA())</f>
        <v>#N/A</v>
      </c>
      <c r="N30" s="358" t="e">
        <f>IF(ISNUMBER(Regressions!N40),ROUND(Regressions!N40, 1), NA())</f>
        <v>#N/A</v>
      </c>
      <c r="O30" s="352" t="e">
        <f>IF(ISNUMBER(Regressions!O40),ROUND(Regressions!O40, 1), NA())</f>
        <v>#N/A</v>
      </c>
      <c r="P30" s="255" t="e">
        <f>IF(ISNUMBER(Regressions!P40),ROUND(Regressions!P40, 1), NA())</f>
        <v>#N/A</v>
      </c>
      <c r="Q30" s="359" t="e">
        <f>IF(ISNUMBER(Regressions!Q40),ROUND(Regressions!Q40, 1), NA())</f>
        <v>#N/A</v>
      </c>
      <c r="R30" s="354" t="e">
        <f>IF(ISNUMBER(Regressions!R40),ROUND(Regressions!R40, 1), NA())</f>
        <v>#N/A</v>
      </c>
      <c r="S30" s="355" t="e">
        <f>IF(ISNUMBER(Regressions!S40),ROUND(Regressions!S40, 1), NA())</f>
        <v>#N/A</v>
      </c>
    </row>
    <row r="31" spans="1:19" x14ac:dyDescent="0.25">
      <c r="A31" s="194" t="str">
        <f>IF(ISBLANK(Regressions!A41), " ", Regressions!A41)</f>
        <v>Bangladesh</v>
      </c>
      <c r="B31" s="189">
        <f>IF(ISBLANK(Regressions!B41), " ", Regressions!B41)</f>
        <v>2010</v>
      </c>
      <c r="C31" s="192" t="str">
        <f>IF(ISBLANK(Regressions!C41), " ", Regressions!C41)</f>
        <v>Urban</v>
      </c>
      <c r="D31" s="196">
        <f>IF(ISBLANK(Regressions!D41), " ", Regressions!D41)</f>
        <v>14931465.883164519</v>
      </c>
      <c r="E31" s="352" t="e">
        <f>IF(ISNUMBER(Regressions!E41),ROUND(Regressions!E41, 1), NA())</f>
        <v>#N/A</v>
      </c>
      <c r="F31" s="255" t="e">
        <f>IF(ISNUMBER(Regressions!F41),ROUND(Regressions!F41, 1), NA())</f>
        <v>#N/A</v>
      </c>
      <c r="G31" s="353" t="e">
        <f>IF(ISNUMBER(Regressions!G41),ROUND(Regressions!G41, 1), NA())</f>
        <v>#N/A</v>
      </c>
      <c r="H31" s="354" t="e">
        <f>IF(ISNUMBER(Regressions!H41),ROUND(Regressions!H41, 1), NA())</f>
        <v>#N/A</v>
      </c>
      <c r="I31" s="355" t="e">
        <f>IF(ISNUMBER(Regressions!I41),ROUND(Regressions!I41, 1), NA())</f>
        <v>#N/A</v>
      </c>
      <c r="J31" s="356" t="e">
        <f>IF(ISNUMBER(Regressions!J41),ROUND(Regressions!J41, 1), NA())</f>
        <v>#N/A</v>
      </c>
      <c r="K31" s="255" t="e">
        <f>IF(ISNUMBER(Regressions!K41),ROUND(Regressions!K41, 1), NA())</f>
        <v>#N/A</v>
      </c>
      <c r="L31" s="357" t="e">
        <f>IF(ISNUMBER(Regressions!L41),ROUND(Regressions!L41, 1), NA())</f>
        <v>#N/A</v>
      </c>
      <c r="M31" s="354" t="e">
        <f>IF(ISNUMBER(Regressions!M41),ROUND(Regressions!M41, 1), NA())</f>
        <v>#N/A</v>
      </c>
      <c r="N31" s="358" t="e">
        <f>IF(ISNUMBER(Regressions!N41),ROUND(Regressions!N41, 1), NA())</f>
        <v>#N/A</v>
      </c>
      <c r="O31" s="352" t="e">
        <f>IF(ISNUMBER(Regressions!O41),ROUND(Regressions!O41, 1), NA())</f>
        <v>#N/A</v>
      </c>
      <c r="P31" s="255" t="e">
        <f>IF(ISNUMBER(Regressions!P41),ROUND(Regressions!P41, 1), NA())</f>
        <v>#N/A</v>
      </c>
      <c r="Q31" s="359" t="e">
        <f>IF(ISNUMBER(Regressions!Q41),ROUND(Regressions!Q41, 1), NA())</f>
        <v>#N/A</v>
      </c>
      <c r="R31" s="354" t="e">
        <f>IF(ISNUMBER(Regressions!R41),ROUND(Regressions!R41, 1), NA())</f>
        <v>#N/A</v>
      </c>
      <c r="S31" s="355" t="e">
        <f>IF(ISNUMBER(Regressions!S41),ROUND(Regressions!S41, 1), NA())</f>
        <v>#N/A</v>
      </c>
    </row>
    <row r="32" spans="1:19" x14ac:dyDescent="0.25">
      <c r="A32" s="194" t="str">
        <f>IF(ISBLANK(Regressions!A42), " ", Regressions!A42)</f>
        <v>Bangladesh</v>
      </c>
      <c r="B32" s="189">
        <f>IF(ISBLANK(Regressions!B42), " ", Regressions!B42)</f>
        <v>2011</v>
      </c>
      <c r="C32" s="192" t="str">
        <f>IF(ISBLANK(Regressions!C42), " ", Regressions!C42)</f>
        <v>Urban</v>
      </c>
      <c r="D32" s="196">
        <f>IF(ISBLANK(Regressions!D42), " ", Regressions!D42)</f>
        <v>15265985.120501556</v>
      </c>
      <c r="E32" s="352" t="e">
        <f>IF(ISNUMBER(Regressions!E42),ROUND(Regressions!E42, 1), NA())</f>
        <v>#N/A</v>
      </c>
      <c r="F32" s="255" t="e">
        <f>IF(ISNUMBER(Regressions!F42),ROUND(Regressions!F42, 1), NA())</f>
        <v>#N/A</v>
      </c>
      <c r="G32" s="353" t="e">
        <f>IF(ISNUMBER(Regressions!G42),ROUND(Regressions!G42, 1), NA())</f>
        <v>#N/A</v>
      </c>
      <c r="H32" s="354" t="e">
        <f>IF(ISNUMBER(Regressions!H42),ROUND(Regressions!H42, 1), NA())</f>
        <v>#N/A</v>
      </c>
      <c r="I32" s="355" t="e">
        <f>IF(ISNUMBER(Regressions!I42),ROUND(Regressions!I42, 1), NA())</f>
        <v>#N/A</v>
      </c>
      <c r="J32" s="356" t="e">
        <f>IF(ISNUMBER(Regressions!J42),ROUND(Regressions!J42, 1), NA())</f>
        <v>#N/A</v>
      </c>
      <c r="K32" s="255" t="e">
        <f>IF(ISNUMBER(Regressions!K42),ROUND(Regressions!K42, 1), NA())</f>
        <v>#N/A</v>
      </c>
      <c r="L32" s="357" t="e">
        <f>IF(ISNUMBER(Regressions!L42),ROUND(Regressions!L42, 1), NA())</f>
        <v>#N/A</v>
      </c>
      <c r="M32" s="354" t="e">
        <f>IF(ISNUMBER(Regressions!M42),ROUND(Regressions!M42, 1), NA())</f>
        <v>#N/A</v>
      </c>
      <c r="N32" s="358" t="e">
        <f>IF(ISNUMBER(Regressions!N42),ROUND(Regressions!N42, 1), NA())</f>
        <v>#N/A</v>
      </c>
      <c r="O32" s="352" t="e">
        <f>IF(ISNUMBER(Regressions!O42),ROUND(Regressions!O42, 1), NA())</f>
        <v>#N/A</v>
      </c>
      <c r="P32" s="255" t="e">
        <f>IF(ISNUMBER(Regressions!P42),ROUND(Regressions!P42, 1), NA())</f>
        <v>#N/A</v>
      </c>
      <c r="Q32" s="359" t="e">
        <f>IF(ISNUMBER(Regressions!Q42),ROUND(Regressions!Q42, 1), NA())</f>
        <v>#N/A</v>
      </c>
      <c r="R32" s="354" t="e">
        <f>IF(ISNUMBER(Regressions!R42),ROUND(Regressions!R42, 1), NA())</f>
        <v>#N/A</v>
      </c>
      <c r="S32" s="355" t="e">
        <f>IF(ISNUMBER(Regressions!S42),ROUND(Regressions!S42, 1), NA())</f>
        <v>#N/A</v>
      </c>
    </row>
    <row r="33" spans="1:19" x14ac:dyDescent="0.25">
      <c r="A33" s="194" t="str">
        <f>IF(ISBLANK(Regressions!A43), " ", Regressions!A43)</f>
        <v>Bangladesh</v>
      </c>
      <c r="B33" s="189">
        <f>IF(ISBLANK(Regressions!B43), " ", Regressions!B43)</f>
        <v>2012</v>
      </c>
      <c r="C33" s="192" t="str">
        <f>IF(ISBLANK(Regressions!C43), " ", Regressions!C43)</f>
        <v>Urban</v>
      </c>
      <c r="D33" s="196">
        <f>IF(ISBLANK(Regressions!D43), " ", Regressions!D43)</f>
        <v>15584117.769298859</v>
      </c>
      <c r="E33" s="352" t="e">
        <f>IF(ISNUMBER(Regressions!E43),ROUND(Regressions!E43, 1), NA())</f>
        <v>#N/A</v>
      </c>
      <c r="F33" s="255" t="e">
        <f>IF(ISNUMBER(Regressions!F43),ROUND(Regressions!F43, 1), NA())</f>
        <v>#N/A</v>
      </c>
      <c r="G33" s="353" t="e">
        <f>IF(ISNUMBER(Regressions!G43),ROUND(Regressions!G43, 1), NA())</f>
        <v>#N/A</v>
      </c>
      <c r="H33" s="354" t="e">
        <f>IF(ISNUMBER(Regressions!H43),ROUND(Regressions!H43, 1), NA())</f>
        <v>#N/A</v>
      </c>
      <c r="I33" s="355" t="e">
        <f>IF(ISNUMBER(Regressions!I43),ROUND(Regressions!I43, 1), NA())</f>
        <v>#N/A</v>
      </c>
      <c r="J33" s="356" t="e">
        <f>IF(ISNUMBER(Regressions!J43),ROUND(Regressions!J43, 1), NA())</f>
        <v>#N/A</v>
      </c>
      <c r="K33" s="255" t="e">
        <f>IF(ISNUMBER(Regressions!K43),ROUND(Regressions!K43, 1), NA())</f>
        <v>#N/A</v>
      </c>
      <c r="L33" s="357" t="e">
        <f>IF(ISNUMBER(Regressions!L43),ROUND(Regressions!L43, 1), NA())</f>
        <v>#N/A</v>
      </c>
      <c r="M33" s="354" t="e">
        <f>IF(ISNUMBER(Regressions!M43),ROUND(Regressions!M43, 1), NA())</f>
        <v>#N/A</v>
      </c>
      <c r="N33" s="358" t="e">
        <f>IF(ISNUMBER(Regressions!N43),ROUND(Regressions!N43, 1), NA())</f>
        <v>#N/A</v>
      </c>
      <c r="O33" s="352" t="e">
        <f>IF(ISNUMBER(Regressions!O43),ROUND(Regressions!O43, 1), NA())</f>
        <v>#N/A</v>
      </c>
      <c r="P33" s="255" t="e">
        <f>IF(ISNUMBER(Regressions!P43),ROUND(Regressions!P43, 1), NA())</f>
        <v>#N/A</v>
      </c>
      <c r="Q33" s="359" t="e">
        <f>IF(ISNUMBER(Regressions!Q43),ROUND(Regressions!Q43, 1), NA())</f>
        <v>#N/A</v>
      </c>
      <c r="R33" s="354" t="e">
        <f>IF(ISNUMBER(Regressions!R43),ROUND(Regressions!R43, 1), NA())</f>
        <v>#N/A</v>
      </c>
      <c r="S33" s="355" t="e">
        <f>IF(ISNUMBER(Regressions!S43),ROUND(Regressions!S43, 1), NA())</f>
        <v>#N/A</v>
      </c>
    </row>
    <row r="34" spans="1:19" x14ac:dyDescent="0.25">
      <c r="A34" s="194" t="str">
        <f>IF(ISBLANK(Regressions!A44), " ", Regressions!A44)</f>
        <v>Bangladesh</v>
      </c>
      <c r="B34" s="189">
        <f>IF(ISBLANK(Regressions!B44), " ", Regressions!B44)</f>
        <v>2013</v>
      </c>
      <c r="C34" s="192" t="str">
        <f>IF(ISBLANK(Regressions!C44), " ", Regressions!C44)</f>
        <v>Urban</v>
      </c>
      <c r="D34" s="196">
        <f>IF(ISBLANK(Regressions!D44), " ", Regressions!D44)</f>
        <v>15884729.937328491</v>
      </c>
      <c r="E34" s="352" t="e">
        <f>IF(ISNUMBER(Regressions!E44),ROUND(Regressions!E44, 1), NA())</f>
        <v>#N/A</v>
      </c>
      <c r="F34" s="255" t="e">
        <f>IF(ISNUMBER(Regressions!F44),ROUND(Regressions!F44, 1), NA())</f>
        <v>#N/A</v>
      </c>
      <c r="G34" s="353" t="e">
        <f>IF(ISNUMBER(Regressions!G44),ROUND(Regressions!G44, 1), NA())</f>
        <v>#N/A</v>
      </c>
      <c r="H34" s="354" t="e">
        <f>IF(ISNUMBER(Regressions!H44),ROUND(Regressions!H44, 1), NA())</f>
        <v>#N/A</v>
      </c>
      <c r="I34" s="355" t="e">
        <f>IF(ISNUMBER(Regressions!I44),ROUND(Regressions!I44, 1), NA())</f>
        <v>#N/A</v>
      </c>
      <c r="J34" s="356" t="e">
        <f>IF(ISNUMBER(Regressions!J44),ROUND(Regressions!J44, 1), NA())</f>
        <v>#N/A</v>
      </c>
      <c r="K34" s="255" t="e">
        <f>IF(ISNUMBER(Regressions!K44),ROUND(Regressions!K44, 1), NA())</f>
        <v>#N/A</v>
      </c>
      <c r="L34" s="357" t="e">
        <f>IF(ISNUMBER(Regressions!L44),ROUND(Regressions!L44, 1), NA())</f>
        <v>#N/A</v>
      </c>
      <c r="M34" s="354" t="e">
        <f>IF(ISNUMBER(Regressions!M44),ROUND(Regressions!M44, 1), NA())</f>
        <v>#N/A</v>
      </c>
      <c r="N34" s="358" t="e">
        <f>IF(ISNUMBER(Regressions!N44),ROUND(Regressions!N44, 1), NA())</f>
        <v>#N/A</v>
      </c>
      <c r="O34" s="352" t="e">
        <f>IF(ISNUMBER(Regressions!O44),ROUND(Regressions!O44, 1), NA())</f>
        <v>#N/A</v>
      </c>
      <c r="P34" s="255" t="e">
        <f>IF(ISNUMBER(Regressions!P44),ROUND(Regressions!P44, 1), NA())</f>
        <v>#N/A</v>
      </c>
      <c r="Q34" s="359" t="e">
        <f>IF(ISNUMBER(Regressions!Q44),ROUND(Regressions!Q44, 1), NA())</f>
        <v>#N/A</v>
      </c>
      <c r="R34" s="354" t="e">
        <f>IF(ISNUMBER(Regressions!R44),ROUND(Regressions!R44, 1), NA())</f>
        <v>#N/A</v>
      </c>
      <c r="S34" s="355" t="e">
        <f>IF(ISNUMBER(Regressions!S44),ROUND(Regressions!S44, 1), NA())</f>
        <v>#N/A</v>
      </c>
    </row>
    <row r="35" spans="1:19" x14ac:dyDescent="0.25">
      <c r="A35" s="194" t="str">
        <f>IF(ISBLANK(Regressions!A45), " ", Regressions!A45)</f>
        <v>Bangladesh</v>
      </c>
      <c r="B35" s="189">
        <f>IF(ISBLANK(Regressions!B45), " ", Regressions!B45)</f>
        <v>2014</v>
      </c>
      <c r="C35" s="192" t="str">
        <f>IF(ISBLANK(Regressions!C45), " ", Regressions!C45)</f>
        <v>Urban</v>
      </c>
      <c r="D35" s="196">
        <f>IF(ISBLANK(Regressions!D45), " ", Regressions!D45)</f>
        <v>16183713.505156554</v>
      </c>
      <c r="E35" s="352" t="e">
        <f>IF(ISNUMBER(Regressions!E45),ROUND(Regressions!E45, 1), NA())</f>
        <v>#N/A</v>
      </c>
      <c r="F35" s="255" t="e">
        <f>IF(ISNUMBER(Regressions!F45),ROUND(Regressions!F45, 1), NA())</f>
        <v>#N/A</v>
      </c>
      <c r="G35" s="353" t="e">
        <f>IF(ISNUMBER(Regressions!G45),ROUND(Regressions!G45, 1), NA())</f>
        <v>#N/A</v>
      </c>
      <c r="H35" s="354" t="e">
        <f>IF(ISNUMBER(Regressions!H45),ROUND(Regressions!H45, 1), NA())</f>
        <v>#N/A</v>
      </c>
      <c r="I35" s="355" t="e">
        <f>IF(ISNUMBER(Regressions!I45),ROUND(Regressions!I45, 1), NA())</f>
        <v>#N/A</v>
      </c>
      <c r="J35" s="356" t="e">
        <f>IF(ISNUMBER(Regressions!J45),ROUND(Regressions!J45, 1), NA())</f>
        <v>#N/A</v>
      </c>
      <c r="K35" s="255" t="e">
        <f>IF(ISNUMBER(Regressions!K45),ROUND(Regressions!K45, 1), NA())</f>
        <v>#N/A</v>
      </c>
      <c r="L35" s="357" t="e">
        <f>IF(ISNUMBER(Regressions!L45),ROUND(Regressions!L45, 1), NA())</f>
        <v>#N/A</v>
      </c>
      <c r="M35" s="354" t="e">
        <f>IF(ISNUMBER(Regressions!M45),ROUND(Regressions!M45, 1), NA())</f>
        <v>#N/A</v>
      </c>
      <c r="N35" s="358" t="e">
        <f>IF(ISNUMBER(Regressions!N45),ROUND(Regressions!N45, 1), NA())</f>
        <v>#N/A</v>
      </c>
      <c r="O35" s="352" t="e">
        <f>IF(ISNUMBER(Regressions!O45),ROUND(Regressions!O45, 1), NA())</f>
        <v>#N/A</v>
      </c>
      <c r="P35" s="255" t="e">
        <f>IF(ISNUMBER(Regressions!P45),ROUND(Regressions!P45, 1), NA())</f>
        <v>#N/A</v>
      </c>
      <c r="Q35" s="359" t="e">
        <f>IF(ISNUMBER(Regressions!Q45),ROUND(Regressions!Q45, 1), NA())</f>
        <v>#N/A</v>
      </c>
      <c r="R35" s="354" t="e">
        <f>IF(ISNUMBER(Regressions!R45),ROUND(Regressions!R45, 1), NA())</f>
        <v>#N/A</v>
      </c>
      <c r="S35" s="355" t="e">
        <f>IF(ISNUMBER(Regressions!S45),ROUND(Regressions!S45, 1), NA())</f>
        <v>#N/A</v>
      </c>
    </row>
    <row r="36" spans="1:19" x14ac:dyDescent="0.25">
      <c r="A36" s="194" t="str">
        <f>IF(ISBLANK(Regressions!A46), " ", Regressions!A46)</f>
        <v>Bangladesh</v>
      </c>
      <c r="B36" s="189">
        <f>IF(ISBLANK(Regressions!B46), " ", Regressions!B46)</f>
        <v>2015</v>
      </c>
      <c r="C36" s="192" t="str">
        <f>IF(ISBLANK(Regressions!C46), " ", Regressions!C46)</f>
        <v>Urban</v>
      </c>
      <c r="D36" s="196">
        <f>IF(ISBLANK(Regressions!D46), " ", Regressions!D46)</f>
        <v>16463994.657055665</v>
      </c>
      <c r="E36" s="352" t="e">
        <f>IF(ISNUMBER(Regressions!E46),ROUND(Regressions!E46, 1), NA())</f>
        <v>#N/A</v>
      </c>
      <c r="F36" s="255" t="e">
        <f>IF(ISNUMBER(Regressions!F46),ROUND(Regressions!F46, 1), NA())</f>
        <v>#N/A</v>
      </c>
      <c r="G36" s="353" t="e">
        <f>IF(ISNUMBER(Regressions!G46),ROUND(Regressions!G46, 1), NA())</f>
        <v>#N/A</v>
      </c>
      <c r="H36" s="354" t="e">
        <f>IF(ISNUMBER(Regressions!H46),ROUND(Regressions!H46, 1), NA())</f>
        <v>#N/A</v>
      </c>
      <c r="I36" s="355" t="e">
        <f>IF(ISNUMBER(Regressions!I46),ROUND(Regressions!I46, 1), NA())</f>
        <v>#N/A</v>
      </c>
      <c r="J36" s="356" t="e">
        <f>IF(ISNUMBER(Regressions!J46),ROUND(Regressions!J46, 1), NA())</f>
        <v>#N/A</v>
      </c>
      <c r="K36" s="255" t="e">
        <f>IF(ISNUMBER(Regressions!K46),ROUND(Regressions!K46, 1), NA())</f>
        <v>#N/A</v>
      </c>
      <c r="L36" s="357" t="e">
        <f>IF(ISNUMBER(Regressions!L46),ROUND(Regressions!L46, 1), NA())</f>
        <v>#N/A</v>
      </c>
      <c r="M36" s="354" t="e">
        <f>IF(ISNUMBER(Regressions!M46),ROUND(Regressions!M46, 1), NA())</f>
        <v>#N/A</v>
      </c>
      <c r="N36" s="358" t="e">
        <f>IF(ISNUMBER(Regressions!N46),ROUND(Regressions!N46, 1), NA())</f>
        <v>#N/A</v>
      </c>
      <c r="O36" s="352" t="e">
        <f>IF(ISNUMBER(Regressions!O46),ROUND(Regressions!O46, 1), NA())</f>
        <v>#N/A</v>
      </c>
      <c r="P36" s="255" t="e">
        <f>IF(ISNUMBER(Regressions!P46),ROUND(Regressions!P46, 1), NA())</f>
        <v>#N/A</v>
      </c>
      <c r="Q36" s="359" t="e">
        <f>IF(ISNUMBER(Regressions!Q46),ROUND(Regressions!Q46, 1), NA())</f>
        <v>#N/A</v>
      </c>
      <c r="R36" s="354" t="e">
        <f>IF(ISNUMBER(Regressions!R46),ROUND(Regressions!R46, 1), NA())</f>
        <v>#N/A</v>
      </c>
      <c r="S36" s="355" t="e">
        <f>IF(ISNUMBER(Regressions!S46),ROUND(Regressions!S46, 1), NA())</f>
        <v>#N/A</v>
      </c>
    </row>
    <row r="37" spans="1:19" x14ac:dyDescent="0.25">
      <c r="A37" s="329" t="str">
        <f>IF(ISBLANK(Regressions!A47), " ", Regressions!A47)</f>
        <v>Bangladesh</v>
      </c>
      <c r="B37" s="330">
        <f>IF(ISBLANK(Regressions!B47), " ", Regressions!B47)</f>
        <v>2016</v>
      </c>
      <c r="C37" s="331" t="str">
        <f>IF(ISBLANK(Regressions!C47), " ", Regressions!C47)</f>
        <v>Urban</v>
      </c>
      <c r="D37" s="332">
        <f>IF(ISBLANK(Regressions!D47), " ", Regressions!D47)</f>
        <v>16715131.160000609</v>
      </c>
      <c r="E37" s="360" t="e">
        <f>IF(ISNUMBER(Regressions!E47),ROUND(Regressions!E47, 1), NA())</f>
        <v>#N/A</v>
      </c>
      <c r="F37" s="256" t="e">
        <f>IF(ISNUMBER(Regressions!F47),ROUND(Regressions!F47, 1), NA())</f>
        <v>#N/A</v>
      </c>
      <c r="G37" s="361" t="e">
        <f>IF(ISNUMBER(Regressions!G47),ROUND(Regressions!G47, 1), NA())</f>
        <v>#N/A</v>
      </c>
      <c r="H37" s="362" t="e">
        <f>IF(ISNUMBER(Regressions!H47),ROUND(Regressions!H47, 1), NA())</f>
        <v>#N/A</v>
      </c>
      <c r="I37" s="363" t="e">
        <f>IF(ISNUMBER(Regressions!I47),ROUND(Regressions!I47, 1), NA())</f>
        <v>#N/A</v>
      </c>
      <c r="J37" s="364" t="e">
        <f>IF(ISNUMBER(Regressions!J47),ROUND(Regressions!J47, 1), NA())</f>
        <v>#N/A</v>
      </c>
      <c r="K37" s="256" t="e">
        <f>IF(ISNUMBER(Regressions!K47),ROUND(Regressions!K47, 1), NA())</f>
        <v>#N/A</v>
      </c>
      <c r="L37" s="365" t="e">
        <f>IF(ISNUMBER(Regressions!L47),ROUND(Regressions!L47, 1), NA())</f>
        <v>#N/A</v>
      </c>
      <c r="M37" s="362" t="e">
        <f>IF(ISNUMBER(Regressions!M47),ROUND(Regressions!M47, 1), NA())</f>
        <v>#N/A</v>
      </c>
      <c r="N37" s="366" t="e">
        <f>IF(ISNUMBER(Regressions!N47),ROUND(Regressions!N47, 1), NA())</f>
        <v>#N/A</v>
      </c>
      <c r="O37" s="360" t="e">
        <f>IF(ISNUMBER(Regressions!O47),ROUND(Regressions!O47, 1), NA())</f>
        <v>#N/A</v>
      </c>
      <c r="P37" s="256" t="e">
        <f>IF(ISNUMBER(Regressions!P47),ROUND(Regressions!P47, 1), NA())</f>
        <v>#N/A</v>
      </c>
      <c r="Q37" s="367" t="e">
        <f>IF(ISNUMBER(Regressions!Q47),ROUND(Regressions!Q47, 1), NA())</f>
        <v>#N/A</v>
      </c>
      <c r="R37" s="362" t="e">
        <f>IF(ISNUMBER(Regressions!R47),ROUND(Regressions!R47, 1), NA())</f>
        <v>#N/A</v>
      </c>
      <c r="S37" s="363" t="e">
        <f>IF(ISNUMBER(Regressions!S47),ROUND(Regressions!S47, 1), NA())</f>
        <v>#N/A</v>
      </c>
    </row>
    <row r="38" spans="1:19" x14ac:dyDescent="0.25">
      <c r="A38" s="194" t="str">
        <f>IF(ISBLANK(Regressions!A48), " ", Regressions!A48)</f>
        <v>Bangladesh</v>
      </c>
      <c r="B38" s="189">
        <f>IF(ISBLANK(Regressions!B48), " ", Regressions!B48)</f>
        <v>2000</v>
      </c>
      <c r="C38" s="192" t="str">
        <f>IF(ISBLANK(Regressions!C48), " ", Regressions!C48)</f>
        <v>Rural</v>
      </c>
      <c r="D38" s="196">
        <f>IF(ISBLANK(Regressions!D48), " ", Regressions!D48)</f>
        <v>36329495.082651369</v>
      </c>
      <c r="E38" s="352" t="e">
        <f>IF(ISNUMBER(Regressions!E48),ROUND(Regressions!E48, 1), NA())</f>
        <v>#N/A</v>
      </c>
      <c r="F38" s="255" t="e">
        <f>IF(ISNUMBER(Regressions!F48),ROUND(Regressions!F48, 1), NA())</f>
        <v>#N/A</v>
      </c>
      <c r="G38" s="353" t="e">
        <f>IF(ISNUMBER(Regressions!G48),ROUND(Regressions!G48, 1), NA())</f>
        <v>#N/A</v>
      </c>
      <c r="H38" s="354" t="e">
        <f>IF(ISNUMBER(Regressions!H48),ROUND(Regressions!H48, 1), NA())</f>
        <v>#N/A</v>
      </c>
      <c r="I38" s="355" t="e">
        <f>IF(ISNUMBER(Regressions!I48),ROUND(Regressions!I48, 1), NA())</f>
        <v>#N/A</v>
      </c>
      <c r="J38" s="356" t="e">
        <f>IF(ISNUMBER(Regressions!J48),ROUND(Regressions!J48, 1), NA())</f>
        <v>#N/A</v>
      </c>
      <c r="K38" s="255" t="e">
        <f>IF(ISNUMBER(Regressions!K48),ROUND(Regressions!K48, 1), NA())</f>
        <v>#N/A</v>
      </c>
      <c r="L38" s="357" t="e">
        <f>IF(ISNUMBER(Regressions!L48),ROUND(Regressions!L48, 1), NA())</f>
        <v>#N/A</v>
      </c>
      <c r="M38" s="354" t="e">
        <f>IF(ISNUMBER(Regressions!M48),ROUND(Regressions!M48, 1), NA())</f>
        <v>#N/A</v>
      </c>
      <c r="N38" s="358" t="e">
        <f>IF(ISNUMBER(Regressions!N48),ROUND(Regressions!N48, 1), NA())</f>
        <v>#N/A</v>
      </c>
      <c r="O38" s="352" t="e">
        <f>IF(ISNUMBER(Regressions!O48),ROUND(Regressions!O48, 1), NA())</f>
        <v>#N/A</v>
      </c>
      <c r="P38" s="255" t="e">
        <f>IF(ISNUMBER(Regressions!P48),ROUND(Regressions!P48, 1), NA())</f>
        <v>#N/A</v>
      </c>
      <c r="Q38" s="359" t="e">
        <f>IF(ISNUMBER(Regressions!Q48),ROUND(Regressions!Q48, 1), NA())</f>
        <v>#N/A</v>
      </c>
      <c r="R38" s="354" t="e">
        <f>IF(ISNUMBER(Regressions!R48),ROUND(Regressions!R48, 1), NA())</f>
        <v>#N/A</v>
      </c>
      <c r="S38" s="355" t="e">
        <f>IF(ISNUMBER(Regressions!S48),ROUND(Regressions!S48, 1), NA())</f>
        <v>#N/A</v>
      </c>
    </row>
    <row r="39" spans="1:19" x14ac:dyDescent="0.25">
      <c r="A39" s="194" t="str">
        <f>IF(ISBLANK(Regressions!A49), " ", Regressions!A49)</f>
        <v>Bangladesh</v>
      </c>
      <c r="B39" s="189">
        <f>IF(ISBLANK(Regressions!B49), " ", Regressions!B49)</f>
        <v>2001</v>
      </c>
      <c r="C39" s="192" t="str">
        <f>IF(ISBLANK(Regressions!C49), " ", Regressions!C49)</f>
        <v>Rural</v>
      </c>
      <c r="D39" s="196">
        <f>IF(ISBLANK(Regressions!D49), " ", Regressions!D49)</f>
        <v>36335396.286605835</v>
      </c>
      <c r="E39" s="352" t="e">
        <f>IF(ISNUMBER(Regressions!E49),ROUND(Regressions!E49, 1), NA())</f>
        <v>#N/A</v>
      </c>
      <c r="F39" s="255" t="e">
        <f>IF(ISNUMBER(Regressions!F49),ROUND(Regressions!F49, 1), NA())</f>
        <v>#N/A</v>
      </c>
      <c r="G39" s="353" t="e">
        <f>IF(ISNUMBER(Regressions!G49),ROUND(Regressions!G49, 1), NA())</f>
        <v>#N/A</v>
      </c>
      <c r="H39" s="354" t="e">
        <f>IF(ISNUMBER(Regressions!H49),ROUND(Regressions!H49, 1), NA())</f>
        <v>#N/A</v>
      </c>
      <c r="I39" s="355" t="e">
        <f>IF(ISNUMBER(Regressions!I49),ROUND(Regressions!I49, 1), NA())</f>
        <v>#N/A</v>
      </c>
      <c r="J39" s="356" t="e">
        <f>IF(ISNUMBER(Regressions!J49),ROUND(Regressions!J49, 1), NA())</f>
        <v>#N/A</v>
      </c>
      <c r="K39" s="255" t="e">
        <f>IF(ISNUMBER(Regressions!K49),ROUND(Regressions!K49, 1), NA())</f>
        <v>#N/A</v>
      </c>
      <c r="L39" s="357" t="e">
        <f>IF(ISNUMBER(Regressions!L49),ROUND(Regressions!L49, 1), NA())</f>
        <v>#N/A</v>
      </c>
      <c r="M39" s="354" t="e">
        <f>IF(ISNUMBER(Regressions!M49),ROUND(Regressions!M49, 1), NA())</f>
        <v>#N/A</v>
      </c>
      <c r="N39" s="358" t="e">
        <f>IF(ISNUMBER(Regressions!N49),ROUND(Regressions!N49, 1), NA())</f>
        <v>#N/A</v>
      </c>
      <c r="O39" s="352" t="e">
        <f>IF(ISNUMBER(Regressions!O49),ROUND(Regressions!O49, 1), NA())</f>
        <v>#N/A</v>
      </c>
      <c r="P39" s="255" t="e">
        <f>IF(ISNUMBER(Regressions!P49),ROUND(Regressions!P49, 1), NA())</f>
        <v>#N/A</v>
      </c>
      <c r="Q39" s="359" t="e">
        <f>IF(ISNUMBER(Regressions!Q49),ROUND(Regressions!Q49, 1), NA())</f>
        <v>#N/A</v>
      </c>
      <c r="R39" s="354" t="e">
        <f>IF(ISNUMBER(Regressions!R49),ROUND(Regressions!R49, 1), NA())</f>
        <v>#N/A</v>
      </c>
      <c r="S39" s="355" t="e">
        <f>IF(ISNUMBER(Regressions!S49),ROUND(Regressions!S49, 1), NA())</f>
        <v>#N/A</v>
      </c>
    </row>
    <row r="40" spans="1:19" x14ac:dyDescent="0.25">
      <c r="A40" s="194" t="str">
        <f>IF(ISBLANK(Regressions!A50), " ", Regressions!A50)</f>
        <v>Bangladesh</v>
      </c>
      <c r="B40" s="189">
        <f>IF(ISBLANK(Regressions!B50), " ", Regressions!B50)</f>
        <v>2002</v>
      </c>
      <c r="C40" s="192" t="str">
        <f>IF(ISBLANK(Regressions!C50), " ", Regressions!C50)</f>
        <v>Rural</v>
      </c>
      <c r="D40" s="196">
        <f>IF(ISBLANK(Regressions!D50), " ", Regressions!D50)</f>
        <v>36257047.421246111</v>
      </c>
      <c r="E40" s="352" t="e">
        <f>IF(ISNUMBER(Regressions!E50),ROUND(Regressions!E50, 1), NA())</f>
        <v>#N/A</v>
      </c>
      <c r="F40" s="255" t="e">
        <f>IF(ISNUMBER(Regressions!F50),ROUND(Regressions!F50, 1), NA())</f>
        <v>#N/A</v>
      </c>
      <c r="G40" s="353" t="e">
        <f>IF(ISNUMBER(Regressions!G50),ROUND(Regressions!G50, 1), NA())</f>
        <v>#N/A</v>
      </c>
      <c r="H40" s="354" t="e">
        <f>IF(ISNUMBER(Regressions!H50),ROUND(Regressions!H50, 1), NA())</f>
        <v>#N/A</v>
      </c>
      <c r="I40" s="355" t="e">
        <f>IF(ISNUMBER(Regressions!I50),ROUND(Regressions!I50, 1), NA())</f>
        <v>#N/A</v>
      </c>
      <c r="J40" s="356" t="e">
        <f>IF(ISNUMBER(Regressions!J50),ROUND(Regressions!J50, 1), NA())</f>
        <v>#N/A</v>
      </c>
      <c r="K40" s="255" t="e">
        <f>IF(ISNUMBER(Regressions!K50),ROUND(Regressions!K50, 1), NA())</f>
        <v>#N/A</v>
      </c>
      <c r="L40" s="357" t="e">
        <f>IF(ISNUMBER(Regressions!L50),ROUND(Regressions!L50, 1), NA())</f>
        <v>#N/A</v>
      </c>
      <c r="M40" s="354" t="e">
        <f>IF(ISNUMBER(Regressions!M50),ROUND(Regressions!M50, 1), NA())</f>
        <v>#N/A</v>
      </c>
      <c r="N40" s="358" t="e">
        <f>IF(ISNUMBER(Regressions!N50),ROUND(Regressions!N50, 1), NA())</f>
        <v>#N/A</v>
      </c>
      <c r="O40" s="352" t="e">
        <f>IF(ISNUMBER(Regressions!O50),ROUND(Regressions!O50, 1), NA())</f>
        <v>#N/A</v>
      </c>
      <c r="P40" s="255" t="e">
        <f>IF(ISNUMBER(Regressions!P50),ROUND(Regressions!P50, 1), NA())</f>
        <v>#N/A</v>
      </c>
      <c r="Q40" s="359" t="e">
        <f>IF(ISNUMBER(Regressions!Q50),ROUND(Regressions!Q50, 1), NA())</f>
        <v>#N/A</v>
      </c>
      <c r="R40" s="354" t="e">
        <f>IF(ISNUMBER(Regressions!R50),ROUND(Regressions!R50, 1), NA())</f>
        <v>#N/A</v>
      </c>
      <c r="S40" s="355" t="e">
        <f>IF(ISNUMBER(Regressions!S50),ROUND(Regressions!S50, 1), NA())</f>
        <v>#N/A</v>
      </c>
    </row>
    <row r="41" spans="1:19" x14ac:dyDescent="0.25">
      <c r="A41" s="194" t="str">
        <f>IF(ISBLANK(Regressions!A51), " ", Regressions!A51)</f>
        <v>Bangladesh</v>
      </c>
      <c r="B41" s="189">
        <f>IF(ISBLANK(Regressions!B51), " ", Regressions!B51)</f>
        <v>2003</v>
      </c>
      <c r="C41" s="192" t="str">
        <f>IF(ISBLANK(Regressions!C51), " ", Regressions!C51)</f>
        <v>Rural</v>
      </c>
      <c r="D41" s="196">
        <f>IF(ISBLANK(Regressions!D51), " ", Regressions!D51)</f>
        <v>36140721.387951657</v>
      </c>
      <c r="E41" s="352" t="e">
        <f>IF(ISNUMBER(Regressions!E51),ROUND(Regressions!E51, 1), NA())</f>
        <v>#N/A</v>
      </c>
      <c r="F41" s="255" t="e">
        <f>IF(ISNUMBER(Regressions!F51),ROUND(Regressions!F51, 1), NA())</f>
        <v>#N/A</v>
      </c>
      <c r="G41" s="353" t="e">
        <f>IF(ISNUMBER(Regressions!G51),ROUND(Regressions!G51, 1), NA())</f>
        <v>#N/A</v>
      </c>
      <c r="H41" s="354" t="e">
        <f>IF(ISNUMBER(Regressions!H51),ROUND(Regressions!H51, 1), NA())</f>
        <v>#N/A</v>
      </c>
      <c r="I41" s="355" t="e">
        <f>IF(ISNUMBER(Regressions!I51),ROUND(Regressions!I51, 1), NA())</f>
        <v>#N/A</v>
      </c>
      <c r="J41" s="356" t="e">
        <f>IF(ISNUMBER(Regressions!J51),ROUND(Regressions!J51, 1), NA())</f>
        <v>#N/A</v>
      </c>
      <c r="K41" s="255" t="e">
        <f>IF(ISNUMBER(Regressions!K51),ROUND(Regressions!K51, 1), NA())</f>
        <v>#N/A</v>
      </c>
      <c r="L41" s="357" t="e">
        <f>IF(ISNUMBER(Regressions!L51),ROUND(Regressions!L51, 1), NA())</f>
        <v>#N/A</v>
      </c>
      <c r="M41" s="354" t="e">
        <f>IF(ISNUMBER(Regressions!M51),ROUND(Regressions!M51, 1), NA())</f>
        <v>#N/A</v>
      </c>
      <c r="N41" s="358" t="e">
        <f>IF(ISNUMBER(Regressions!N51),ROUND(Regressions!N51, 1), NA())</f>
        <v>#N/A</v>
      </c>
      <c r="O41" s="352" t="e">
        <f>IF(ISNUMBER(Regressions!O51),ROUND(Regressions!O51, 1), NA())</f>
        <v>#N/A</v>
      </c>
      <c r="P41" s="255" t="e">
        <f>IF(ISNUMBER(Regressions!P51),ROUND(Regressions!P51, 1), NA())</f>
        <v>#N/A</v>
      </c>
      <c r="Q41" s="359" t="e">
        <f>IF(ISNUMBER(Regressions!Q51),ROUND(Regressions!Q51, 1), NA())</f>
        <v>#N/A</v>
      </c>
      <c r="R41" s="354" t="e">
        <f>IF(ISNUMBER(Regressions!R51),ROUND(Regressions!R51, 1), NA())</f>
        <v>#N/A</v>
      </c>
      <c r="S41" s="355" t="e">
        <f>IF(ISNUMBER(Regressions!S51),ROUND(Regressions!S51, 1), NA())</f>
        <v>#N/A</v>
      </c>
    </row>
    <row r="42" spans="1:19" x14ac:dyDescent="0.25">
      <c r="A42" s="194" t="str">
        <f>IF(ISBLANK(Regressions!A52), " ", Regressions!A52)</f>
        <v>Bangladesh</v>
      </c>
      <c r="B42" s="189">
        <f>IF(ISBLANK(Regressions!B52), " ", Regressions!B52)</f>
        <v>2004</v>
      </c>
      <c r="C42" s="192" t="str">
        <f>IF(ISBLANK(Regressions!C52), " ", Regressions!C52)</f>
        <v>Rural</v>
      </c>
      <c r="D42" s="196">
        <f>IF(ISBLANK(Regressions!D52), " ", Regressions!D52)</f>
        <v>35942896.680760041</v>
      </c>
      <c r="E42" s="352" t="e">
        <f>IF(ISNUMBER(Regressions!E52),ROUND(Regressions!E52, 1), NA())</f>
        <v>#N/A</v>
      </c>
      <c r="F42" s="255" t="e">
        <f>IF(ISNUMBER(Regressions!F52),ROUND(Regressions!F52, 1), NA())</f>
        <v>#N/A</v>
      </c>
      <c r="G42" s="353" t="e">
        <f>IF(ISNUMBER(Regressions!G52),ROUND(Regressions!G52, 1), NA())</f>
        <v>#N/A</v>
      </c>
      <c r="H42" s="354" t="e">
        <f>IF(ISNUMBER(Regressions!H52),ROUND(Regressions!H52, 1), NA())</f>
        <v>#N/A</v>
      </c>
      <c r="I42" s="355" t="e">
        <f>IF(ISNUMBER(Regressions!I52),ROUND(Regressions!I52, 1), NA())</f>
        <v>#N/A</v>
      </c>
      <c r="J42" s="356" t="e">
        <f>IF(ISNUMBER(Regressions!J52),ROUND(Regressions!J52, 1), NA())</f>
        <v>#N/A</v>
      </c>
      <c r="K42" s="255" t="e">
        <f>IF(ISNUMBER(Regressions!K52),ROUND(Regressions!K52, 1), NA())</f>
        <v>#N/A</v>
      </c>
      <c r="L42" s="357" t="e">
        <f>IF(ISNUMBER(Regressions!L52),ROUND(Regressions!L52, 1), NA())</f>
        <v>#N/A</v>
      </c>
      <c r="M42" s="354" t="e">
        <f>IF(ISNUMBER(Regressions!M52),ROUND(Regressions!M52, 1), NA())</f>
        <v>#N/A</v>
      </c>
      <c r="N42" s="358" t="e">
        <f>IF(ISNUMBER(Regressions!N52),ROUND(Regressions!N52, 1), NA())</f>
        <v>#N/A</v>
      </c>
      <c r="O42" s="352" t="e">
        <f>IF(ISNUMBER(Regressions!O52),ROUND(Regressions!O52, 1), NA())</f>
        <v>#N/A</v>
      </c>
      <c r="P42" s="255" t="e">
        <f>IF(ISNUMBER(Regressions!P52),ROUND(Regressions!P52, 1), NA())</f>
        <v>#N/A</v>
      </c>
      <c r="Q42" s="359" t="e">
        <f>IF(ISNUMBER(Regressions!Q52),ROUND(Regressions!Q52, 1), NA())</f>
        <v>#N/A</v>
      </c>
      <c r="R42" s="354" t="e">
        <f>IF(ISNUMBER(Regressions!R52),ROUND(Regressions!R52, 1), NA())</f>
        <v>#N/A</v>
      </c>
      <c r="S42" s="355" t="e">
        <f>IF(ISNUMBER(Regressions!S52),ROUND(Regressions!S52, 1), NA())</f>
        <v>#N/A</v>
      </c>
    </row>
    <row r="43" spans="1:19" x14ac:dyDescent="0.25">
      <c r="A43" s="194" t="str">
        <f>IF(ISBLANK(Regressions!A53), " ", Regressions!A53)</f>
        <v>Bangladesh</v>
      </c>
      <c r="B43" s="189">
        <f>IF(ISBLANK(Regressions!B53), " ", Regressions!B53)</f>
        <v>2005</v>
      </c>
      <c r="C43" s="192" t="str">
        <f>IF(ISBLANK(Regressions!C53), " ", Regressions!C53)</f>
        <v>Rural</v>
      </c>
      <c r="D43" s="196">
        <f>IF(ISBLANK(Regressions!D53), " ", Regressions!D53)</f>
        <v>35680600.782001346</v>
      </c>
      <c r="E43" s="352" t="e">
        <f>IF(ISNUMBER(Regressions!E53),ROUND(Regressions!E53, 1), NA())</f>
        <v>#N/A</v>
      </c>
      <c r="F43" s="255" t="e">
        <f>IF(ISNUMBER(Regressions!F53),ROUND(Regressions!F53, 1), NA())</f>
        <v>#N/A</v>
      </c>
      <c r="G43" s="353" t="e">
        <f>IF(ISNUMBER(Regressions!G53),ROUND(Regressions!G53, 1), NA())</f>
        <v>#N/A</v>
      </c>
      <c r="H43" s="354" t="e">
        <f>IF(ISNUMBER(Regressions!H53),ROUND(Regressions!H53, 1), NA())</f>
        <v>#N/A</v>
      </c>
      <c r="I43" s="355" t="e">
        <f>IF(ISNUMBER(Regressions!I53),ROUND(Regressions!I53, 1), NA())</f>
        <v>#N/A</v>
      </c>
      <c r="J43" s="356" t="e">
        <f>IF(ISNUMBER(Regressions!J53),ROUND(Regressions!J53, 1), NA())</f>
        <v>#N/A</v>
      </c>
      <c r="K43" s="255" t="e">
        <f>IF(ISNUMBER(Regressions!K53),ROUND(Regressions!K53, 1), NA())</f>
        <v>#N/A</v>
      </c>
      <c r="L43" s="357" t="e">
        <f>IF(ISNUMBER(Regressions!L53),ROUND(Regressions!L53, 1), NA())</f>
        <v>#N/A</v>
      </c>
      <c r="M43" s="354" t="e">
        <f>IF(ISNUMBER(Regressions!M53),ROUND(Regressions!M53, 1), NA())</f>
        <v>#N/A</v>
      </c>
      <c r="N43" s="358" t="e">
        <f>IF(ISNUMBER(Regressions!N53),ROUND(Regressions!N53, 1), NA())</f>
        <v>#N/A</v>
      </c>
      <c r="O43" s="352" t="e">
        <f>IF(ISNUMBER(Regressions!O53),ROUND(Regressions!O53, 1), NA())</f>
        <v>#N/A</v>
      </c>
      <c r="P43" s="255" t="e">
        <f>IF(ISNUMBER(Regressions!P53),ROUND(Regressions!P53, 1), NA())</f>
        <v>#N/A</v>
      </c>
      <c r="Q43" s="359" t="e">
        <f>IF(ISNUMBER(Regressions!Q53),ROUND(Regressions!Q53, 1), NA())</f>
        <v>#N/A</v>
      </c>
      <c r="R43" s="354" t="e">
        <f>IF(ISNUMBER(Regressions!R53),ROUND(Regressions!R53, 1), NA())</f>
        <v>#N/A</v>
      </c>
      <c r="S43" s="355" t="e">
        <f>IF(ISNUMBER(Regressions!S53),ROUND(Regressions!S53, 1), NA())</f>
        <v>#N/A</v>
      </c>
    </row>
    <row r="44" spans="1:19" x14ac:dyDescent="0.25">
      <c r="A44" s="194" t="str">
        <f>IF(ISBLANK(Regressions!A54), " ", Regressions!A54)</f>
        <v>Bangladesh</v>
      </c>
      <c r="B44" s="189">
        <f>IF(ISBLANK(Regressions!B54), " ", Regressions!B54)</f>
        <v>2006</v>
      </c>
      <c r="C44" s="192" t="str">
        <f>IF(ISBLANK(Regressions!C54), " ", Regressions!C54)</f>
        <v>Rural</v>
      </c>
      <c r="D44" s="196">
        <f>IF(ISBLANK(Regressions!D54), " ", Regressions!D54)</f>
        <v>35405394.001506038</v>
      </c>
      <c r="E44" s="352" t="e">
        <f>IF(ISNUMBER(Regressions!E54),ROUND(Regressions!E54, 1), NA())</f>
        <v>#N/A</v>
      </c>
      <c r="F44" s="255" t="e">
        <f>IF(ISNUMBER(Regressions!F54),ROUND(Regressions!F54, 1), NA())</f>
        <v>#N/A</v>
      </c>
      <c r="G44" s="353" t="e">
        <f>IF(ISNUMBER(Regressions!G54),ROUND(Regressions!G54, 1), NA())</f>
        <v>#N/A</v>
      </c>
      <c r="H44" s="354" t="e">
        <f>IF(ISNUMBER(Regressions!H54),ROUND(Regressions!H54, 1), NA())</f>
        <v>#N/A</v>
      </c>
      <c r="I44" s="355" t="e">
        <f>IF(ISNUMBER(Regressions!I54),ROUND(Regressions!I54, 1), NA())</f>
        <v>#N/A</v>
      </c>
      <c r="J44" s="356" t="e">
        <f>IF(ISNUMBER(Regressions!J54),ROUND(Regressions!J54, 1), NA())</f>
        <v>#N/A</v>
      </c>
      <c r="K44" s="255" t="e">
        <f>IF(ISNUMBER(Regressions!K54),ROUND(Regressions!K54, 1), NA())</f>
        <v>#N/A</v>
      </c>
      <c r="L44" s="357" t="e">
        <f>IF(ISNUMBER(Regressions!L54),ROUND(Regressions!L54, 1), NA())</f>
        <v>#N/A</v>
      </c>
      <c r="M44" s="354" t="e">
        <f>IF(ISNUMBER(Regressions!M54),ROUND(Regressions!M54, 1), NA())</f>
        <v>#N/A</v>
      </c>
      <c r="N44" s="358" t="e">
        <f>IF(ISNUMBER(Regressions!N54),ROUND(Regressions!N54, 1), NA())</f>
        <v>#N/A</v>
      </c>
      <c r="O44" s="352" t="e">
        <f>IF(ISNUMBER(Regressions!O54),ROUND(Regressions!O54, 1), NA())</f>
        <v>#N/A</v>
      </c>
      <c r="P44" s="255" t="e">
        <f>IF(ISNUMBER(Regressions!P54),ROUND(Regressions!P54, 1), NA())</f>
        <v>#N/A</v>
      </c>
      <c r="Q44" s="359" t="e">
        <f>IF(ISNUMBER(Regressions!Q54),ROUND(Regressions!Q54, 1), NA())</f>
        <v>#N/A</v>
      </c>
      <c r="R44" s="354" t="e">
        <f>IF(ISNUMBER(Regressions!R54),ROUND(Regressions!R54, 1), NA())</f>
        <v>#N/A</v>
      </c>
      <c r="S44" s="355" t="e">
        <f>IF(ISNUMBER(Regressions!S54),ROUND(Regressions!S54, 1), NA())</f>
        <v>#N/A</v>
      </c>
    </row>
    <row r="45" spans="1:19" x14ac:dyDescent="0.25">
      <c r="A45" s="194" t="str">
        <f>IF(ISBLANK(Regressions!A55), " ", Regressions!A55)</f>
        <v>Bangladesh</v>
      </c>
      <c r="B45" s="189">
        <f>IF(ISBLANK(Regressions!B55), " ", Regressions!B55)</f>
        <v>2007</v>
      </c>
      <c r="C45" s="192" t="str">
        <f>IF(ISBLANK(Regressions!C55), " ", Regressions!C55)</f>
        <v>Rural</v>
      </c>
      <c r="D45" s="196">
        <f>IF(ISBLANK(Regressions!D55), " ", Regressions!D55)</f>
        <v>35113449.555114746</v>
      </c>
      <c r="E45" s="352" t="e">
        <f>IF(ISNUMBER(Regressions!E55),ROUND(Regressions!E55, 1), NA())</f>
        <v>#N/A</v>
      </c>
      <c r="F45" s="255" t="e">
        <f>IF(ISNUMBER(Regressions!F55),ROUND(Regressions!F55, 1), NA())</f>
        <v>#N/A</v>
      </c>
      <c r="G45" s="353" t="e">
        <f>IF(ISNUMBER(Regressions!G55),ROUND(Regressions!G55, 1), NA())</f>
        <v>#N/A</v>
      </c>
      <c r="H45" s="354" t="e">
        <f>IF(ISNUMBER(Regressions!H55),ROUND(Regressions!H55, 1), NA())</f>
        <v>#N/A</v>
      </c>
      <c r="I45" s="355" t="e">
        <f>IF(ISNUMBER(Regressions!I55),ROUND(Regressions!I55, 1), NA())</f>
        <v>#N/A</v>
      </c>
      <c r="J45" s="356" t="e">
        <f>IF(ISNUMBER(Regressions!J55),ROUND(Regressions!J55, 1), NA())</f>
        <v>#N/A</v>
      </c>
      <c r="K45" s="255" t="e">
        <f>IF(ISNUMBER(Regressions!K55),ROUND(Regressions!K55, 1), NA())</f>
        <v>#N/A</v>
      </c>
      <c r="L45" s="357" t="e">
        <f>IF(ISNUMBER(Regressions!L55),ROUND(Regressions!L55, 1), NA())</f>
        <v>#N/A</v>
      </c>
      <c r="M45" s="354" t="e">
        <f>IF(ISNUMBER(Regressions!M55),ROUND(Regressions!M55, 1), NA())</f>
        <v>#N/A</v>
      </c>
      <c r="N45" s="358" t="e">
        <f>IF(ISNUMBER(Regressions!N55),ROUND(Regressions!N55, 1), NA())</f>
        <v>#N/A</v>
      </c>
      <c r="O45" s="352" t="e">
        <f>IF(ISNUMBER(Regressions!O55),ROUND(Regressions!O55, 1), NA())</f>
        <v>#N/A</v>
      </c>
      <c r="P45" s="255" t="e">
        <f>IF(ISNUMBER(Regressions!P55),ROUND(Regressions!P55, 1), NA())</f>
        <v>#N/A</v>
      </c>
      <c r="Q45" s="359" t="e">
        <f>IF(ISNUMBER(Regressions!Q55),ROUND(Regressions!Q55, 1), NA())</f>
        <v>#N/A</v>
      </c>
      <c r="R45" s="354" t="e">
        <f>IF(ISNUMBER(Regressions!R55),ROUND(Regressions!R55, 1), NA())</f>
        <v>#N/A</v>
      </c>
      <c r="S45" s="355" t="e">
        <f>IF(ISNUMBER(Regressions!S55),ROUND(Regressions!S55, 1), NA())</f>
        <v>#N/A</v>
      </c>
    </row>
    <row r="46" spans="1:19" x14ac:dyDescent="0.25">
      <c r="A46" s="194" t="str">
        <f>IF(ISBLANK(Regressions!A56), " ", Regressions!A56)</f>
        <v>Bangladesh</v>
      </c>
      <c r="B46" s="189">
        <f>IF(ISBLANK(Regressions!B56), " ", Regressions!B56)</f>
        <v>2008</v>
      </c>
      <c r="C46" s="192" t="str">
        <f>IF(ISBLANK(Regressions!C56), " ", Regressions!C56)</f>
        <v>Rural</v>
      </c>
      <c r="D46" s="196">
        <f>IF(ISBLANK(Regressions!D56), " ", Regressions!D56)</f>
        <v>34801045.670473099</v>
      </c>
      <c r="E46" s="352" t="e">
        <f>IF(ISNUMBER(Regressions!E56),ROUND(Regressions!E56, 1), NA())</f>
        <v>#N/A</v>
      </c>
      <c r="F46" s="255" t="e">
        <f>IF(ISNUMBER(Regressions!F56),ROUND(Regressions!F56, 1), NA())</f>
        <v>#N/A</v>
      </c>
      <c r="G46" s="353" t="e">
        <f>IF(ISNUMBER(Regressions!G56),ROUND(Regressions!G56, 1), NA())</f>
        <v>#N/A</v>
      </c>
      <c r="H46" s="354" t="e">
        <f>IF(ISNUMBER(Regressions!H56),ROUND(Regressions!H56, 1), NA())</f>
        <v>#N/A</v>
      </c>
      <c r="I46" s="355" t="e">
        <f>IF(ISNUMBER(Regressions!I56),ROUND(Regressions!I56, 1), NA())</f>
        <v>#N/A</v>
      </c>
      <c r="J46" s="356" t="e">
        <f>IF(ISNUMBER(Regressions!J56),ROUND(Regressions!J56, 1), NA())</f>
        <v>#N/A</v>
      </c>
      <c r="K46" s="255" t="e">
        <f>IF(ISNUMBER(Regressions!K56),ROUND(Regressions!K56, 1), NA())</f>
        <v>#N/A</v>
      </c>
      <c r="L46" s="357" t="e">
        <f>IF(ISNUMBER(Regressions!L56),ROUND(Regressions!L56, 1), NA())</f>
        <v>#N/A</v>
      </c>
      <c r="M46" s="354" t="e">
        <f>IF(ISNUMBER(Regressions!M56),ROUND(Regressions!M56, 1), NA())</f>
        <v>#N/A</v>
      </c>
      <c r="N46" s="358" t="e">
        <f>IF(ISNUMBER(Regressions!N56),ROUND(Regressions!N56, 1), NA())</f>
        <v>#N/A</v>
      </c>
      <c r="O46" s="352" t="e">
        <f>IF(ISNUMBER(Regressions!O56),ROUND(Regressions!O56, 1), NA())</f>
        <v>#N/A</v>
      </c>
      <c r="P46" s="255" t="e">
        <f>IF(ISNUMBER(Regressions!P56),ROUND(Regressions!P56, 1), NA())</f>
        <v>#N/A</v>
      </c>
      <c r="Q46" s="359" t="e">
        <f>IF(ISNUMBER(Regressions!Q56),ROUND(Regressions!Q56, 1), NA())</f>
        <v>#N/A</v>
      </c>
      <c r="R46" s="354" t="e">
        <f>IF(ISNUMBER(Regressions!R56),ROUND(Regressions!R56, 1), NA())</f>
        <v>#N/A</v>
      </c>
      <c r="S46" s="355" t="e">
        <f>IF(ISNUMBER(Regressions!S56),ROUND(Regressions!S56, 1), NA())</f>
        <v>#N/A</v>
      </c>
    </row>
    <row r="47" spans="1:19" x14ac:dyDescent="0.25">
      <c r="A47" s="194" t="str">
        <f>IF(ISBLANK(Regressions!A57), " ", Regressions!A57)</f>
        <v>Bangladesh</v>
      </c>
      <c r="B47" s="189">
        <f>IF(ISBLANK(Regressions!B57), " ", Regressions!B57)</f>
        <v>2009</v>
      </c>
      <c r="C47" s="192" t="str">
        <f>IF(ISBLANK(Regressions!C57), " ", Regressions!C57)</f>
        <v>Rural</v>
      </c>
      <c r="D47" s="196">
        <f>IF(ISBLANK(Regressions!D57), " ", Regressions!D57)</f>
        <v>34447386.837308355</v>
      </c>
      <c r="E47" s="352" t="e">
        <f>IF(ISNUMBER(Regressions!E57),ROUND(Regressions!E57, 1), NA())</f>
        <v>#N/A</v>
      </c>
      <c r="F47" s="255" t="e">
        <f>IF(ISNUMBER(Regressions!F57),ROUND(Regressions!F57, 1), NA())</f>
        <v>#N/A</v>
      </c>
      <c r="G47" s="353" t="e">
        <f>IF(ISNUMBER(Regressions!G57),ROUND(Regressions!G57, 1), NA())</f>
        <v>#N/A</v>
      </c>
      <c r="H47" s="354" t="e">
        <f>IF(ISNUMBER(Regressions!H57),ROUND(Regressions!H57, 1), NA())</f>
        <v>#N/A</v>
      </c>
      <c r="I47" s="355" t="e">
        <f>IF(ISNUMBER(Regressions!I57),ROUND(Regressions!I57, 1), NA())</f>
        <v>#N/A</v>
      </c>
      <c r="J47" s="356" t="e">
        <f>IF(ISNUMBER(Regressions!J57),ROUND(Regressions!J57, 1), NA())</f>
        <v>#N/A</v>
      </c>
      <c r="K47" s="255" t="e">
        <f>IF(ISNUMBER(Regressions!K57),ROUND(Regressions!K57, 1), NA())</f>
        <v>#N/A</v>
      </c>
      <c r="L47" s="357" t="e">
        <f>IF(ISNUMBER(Regressions!L57),ROUND(Regressions!L57, 1), NA())</f>
        <v>#N/A</v>
      </c>
      <c r="M47" s="354" t="e">
        <f>IF(ISNUMBER(Regressions!M57),ROUND(Regressions!M57, 1), NA())</f>
        <v>#N/A</v>
      </c>
      <c r="N47" s="358" t="e">
        <f>IF(ISNUMBER(Regressions!N57),ROUND(Regressions!N57, 1), NA())</f>
        <v>#N/A</v>
      </c>
      <c r="O47" s="352" t="e">
        <f>IF(ISNUMBER(Regressions!O57),ROUND(Regressions!O57, 1), NA())</f>
        <v>#N/A</v>
      </c>
      <c r="P47" s="255" t="e">
        <f>IF(ISNUMBER(Regressions!P57),ROUND(Regressions!P57, 1), NA())</f>
        <v>#N/A</v>
      </c>
      <c r="Q47" s="359" t="e">
        <f>IF(ISNUMBER(Regressions!Q57),ROUND(Regressions!Q57, 1), NA())</f>
        <v>#N/A</v>
      </c>
      <c r="R47" s="354" t="e">
        <f>IF(ISNUMBER(Regressions!R57),ROUND(Regressions!R57, 1), NA())</f>
        <v>#N/A</v>
      </c>
      <c r="S47" s="355" t="e">
        <f>IF(ISNUMBER(Regressions!S57),ROUND(Regressions!S57, 1), NA())</f>
        <v>#N/A</v>
      </c>
    </row>
    <row r="48" spans="1:19" x14ac:dyDescent="0.25">
      <c r="A48" s="194" t="str">
        <f>IF(ISBLANK(Regressions!A58), " ", Regressions!A58)</f>
        <v>Bangladesh</v>
      </c>
      <c r="B48" s="189">
        <f>IF(ISBLANK(Regressions!B58), " ", Regressions!B58)</f>
        <v>2010</v>
      </c>
      <c r="C48" s="192" t="str">
        <f>IF(ISBLANK(Regressions!C58), " ", Regressions!C58)</f>
        <v>Rural</v>
      </c>
      <c r="D48" s="196">
        <f>IF(ISBLANK(Regressions!D58), " ", Regressions!D58)</f>
        <v>34085230.116835482</v>
      </c>
      <c r="E48" s="352" t="e">
        <f>IF(ISNUMBER(Regressions!E58),ROUND(Regressions!E58, 1), NA())</f>
        <v>#N/A</v>
      </c>
      <c r="F48" s="255" t="e">
        <f>IF(ISNUMBER(Regressions!F58),ROUND(Regressions!F58, 1), NA())</f>
        <v>#N/A</v>
      </c>
      <c r="G48" s="353" t="e">
        <f>IF(ISNUMBER(Regressions!G58),ROUND(Regressions!G58, 1), NA())</f>
        <v>#N/A</v>
      </c>
      <c r="H48" s="354" t="e">
        <f>IF(ISNUMBER(Regressions!H58),ROUND(Regressions!H58, 1), NA())</f>
        <v>#N/A</v>
      </c>
      <c r="I48" s="355" t="e">
        <f>IF(ISNUMBER(Regressions!I58),ROUND(Regressions!I58, 1), NA())</f>
        <v>#N/A</v>
      </c>
      <c r="J48" s="356" t="e">
        <f>IF(ISNUMBER(Regressions!J58),ROUND(Regressions!J58, 1), NA())</f>
        <v>#N/A</v>
      </c>
      <c r="K48" s="255" t="e">
        <f>IF(ISNUMBER(Regressions!K58),ROUND(Regressions!K58, 1), NA())</f>
        <v>#N/A</v>
      </c>
      <c r="L48" s="357" t="e">
        <f>IF(ISNUMBER(Regressions!L58),ROUND(Regressions!L58, 1), NA())</f>
        <v>#N/A</v>
      </c>
      <c r="M48" s="354" t="e">
        <f>IF(ISNUMBER(Regressions!M58),ROUND(Regressions!M58, 1), NA())</f>
        <v>#N/A</v>
      </c>
      <c r="N48" s="358" t="e">
        <f>IF(ISNUMBER(Regressions!N58),ROUND(Regressions!N58, 1), NA())</f>
        <v>#N/A</v>
      </c>
      <c r="O48" s="352" t="e">
        <f>IF(ISNUMBER(Regressions!O58),ROUND(Regressions!O58, 1), NA())</f>
        <v>#N/A</v>
      </c>
      <c r="P48" s="255" t="e">
        <f>IF(ISNUMBER(Regressions!P58),ROUND(Regressions!P58, 1), NA())</f>
        <v>#N/A</v>
      </c>
      <c r="Q48" s="359" t="e">
        <f>IF(ISNUMBER(Regressions!Q58),ROUND(Regressions!Q58, 1), NA())</f>
        <v>#N/A</v>
      </c>
      <c r="R48" s="354" t="e">
        <f>IF(ISNUMBER(Regressions!R58),ROUND(Regressions!R58, 1), NA())</f>
        <v>#N/A</v>
      </c>
      <c r="S48" s="355" t="e">
        <f>IF(ISNUMBER(Regressions!S58),ROUND(Regressions!S58, 1), NA())</f>
        <v>#N/A</v>
      </c>
    </row>
    <row r="49" spans="1:19" x14ac:dyDescent="0.25">
      <c r="A49" s="194" t="str">
        <f>IF(ISBLANK(Regressions!A59), " ", Regressions!A59)</f>
        <v>Bangladesh</v>
      </c>
      <c r="B49" s="189">
        <f>IF(ISBLANK(Regressions!B59), " ", Regressions!B59)</f>
        <v>2011</v>
      </c>
      <c r="C49" s="192" t="str">
        <f>IF(ISBLANK(Regressions!C59), " ", Regressions!C59)</f>
        <v>Rural</v>
      </c>
      <c r="D49" s="196">
        <f>IF(ISBLANK(Regressions!D59), " ", Regressions!D59)</f>
        <v>33624278.879498444</v>
      </c>
      <c r="E49" s="352" t="e">
        <f>IF(ISNUMBER(Regressions!E59),ROUND(Regressions!E59, 1), NA())</f>
        <v>#N/A</v>
      </c>
      <c r="F49" s="255" t="e">
        <f>IF(ISNUMBER(Regressions!F59),ROUND(Regressions!F59, 1), NA())</f>
        <v>#N/A</v>
      </c>
      <c r="G49" s="353" t="e">
        <f>IF(ISNUMBER(Regressions!G59),ROUND(Regressions!G59, 1), NA())</f>
        <v>#N/A</v>
      </c>
      <c r="H49" s="354" t="e">
        <f>IF(ISNUMBER(Regressions!H59),ROUND(Regressions!H59, 1), NA())</f>
        <v>#N/A</v>
      </c>
      <c r="I49" s="355" t="e">
        <f>IF(ISNUMBER(Regressions!I59),ROUND(Regressions!I59, 1), NA())</f>
        <v>#N/A</v>
      </c>
      <c r="J49" s="356" t="e">
        <f>IF(ISNUMBER(Regressions!J59),ROUND(Regressions!J59, 1), NA())</f>
        <v>#N/A</v>
      </c>
      <c r="K49" s="255" t="e">
        <f>IF(ISNUMBER(Regressions!K59),ROUND(Regressions!K59, 1), NA())</f>
        <v>#N/A</v>
      </c>
      <c r="L49" s="357" t="e">
        <f>IF(ISNUMBER(Regressions!L59),ROUND(Regressions!L59, 1), NA())</f>
        <v>#N/A</v>
      </c>
      <c r="M49" s="354" t="e">
        <f>IF(ISNUMBER(Regressions!M59),ROUND(Regressions!M59, 1), NA())</f>
        <v>#N/A</v>
      </c>
      <c r="N49" s="358" t="e">
        <f>IF(ISNUMBER(Regressions!N59),ROUND(Regressions!N59, 1), NA())</f>
        <v>#N/A</v>
      </c>
      <c r="O49" s="352" t="e">
        <f>IF(ISNUMBER(Regressions!O59),ROUND(Regressions!O59, 1), NA())</f>
        <v>#N/A</v>
      </c>
      <c r="P49" s="255" t="e">
        <f>IF(ISNUMBER(Regressions!P59),ROUND(Regressions!P59, 1), NA())</f>
        <v>#N/A</v>
      </c>
      <c r="Q49" s="359" t="e">
        <f>IF(ISNUMBER(Regressions!Q59),ROUND(Regressions!Q59, 1), NA())</f>
        <v>#N/A</v>
      </c>
      <c r="R49" s="354" t="e">
        <f>IF(ISNUMBER(Regressions!R59),ROUND(Regressions!R59, 1), NA())</f>
        <v>#N/A</v>
      </c>
      <c r="S49" s="355" t="e">
        <f>IF(ISNUMBER(Regressions!S59),ROUND(Regressions!S59, 1), NA())</f>
        <v>#N/A</v>
      </c>
    </row>
    <row r="50" spans="1:19" x14ac:dyDescent="0.25">
      <c r="A50" s="194" t="str">
        <f>IF(ISBLANK(Regressions!A60), " ", Regressions!A60)</f>
        <v>Bangladesh</v>
      </c>
      <c r="B50" s="189">
        <f>IF(ISBLANK(Regressions!B60), " ", Regressions!B60)</f>
        <v>2012</v>
      </c>
      <c r="C50" s="192" t="str">
        <f>IF(ISBLANK(Regressions!C60), " ", Regressions!C60)</f>
        <v>Rural</v>
      </c>
      <c r="D50" s="196">
        <f>IF(ISBLANK(Regressions!D60), " ", Regressions!D60)</f>
        <v>33131474.230701145</v>
      </c>
      <c r="E50" s="352" t="e">
        <f>IF(ISNUMBER(Regressions!E60),ROUND(Regressions!E60, 1), NA())</f>
        <v>#N/A</v>
      </c>
      <c r="F50" s="255" t="e">
        <f>IF(ISNUMBER(Regressions!F60),ROUND(Regressions!F60, 1), NA())</f>
        <v>#N/A</v>
      </c>
      <c r="G50" s="353" t="e">
        <f>IF(ISNUMBER(Regressions!G60),ROUND(Regressions!G60, 1), NA())</f>
        <v>#N/A</v>
      </c>
      <c r="H50" s="354" t="e">
        <f>IF(ISNUMBER(Regressions!H60),ROUND(Regressions!H60, 1), NA())</f>
        <v>#N/A</v>
      </c>
      <c r="I50" s="355" t="e">
        <f>IF(ISNUMBER(Regressions!I60),ROUND(Regressions!I60, 1), NA())</f>
        <v>#N/A</v>
      </c>
      <c r="J50" s="356" t="e">
        <f>IF(ISNUMBER(Regressions!J60),ROUND(Regressions!J60, 1), NA())</f>
        <v>#N/A</v>
      </c>
      <c r="K50" s="255" t="e">
        <f>IF(ISNUMBER(Regressions!K60),ROUND(Regressions!K60, 1), NA())</f>
        <v>#N/A</v>
      </c>
      <c r="L50" s="357" t="e">
        <f>IF(ISNUMBER(Regressions!L60),ROUND(Regressions!L60, 1), NA())</f>
        <v>#N/A</v>
      </c>
      <c r="M50" s="354" t="e">
        <f>IF(ISNUMBER(Regressions!M60),ROUND(Regressions!M60, 1), NA())</f>
        <v>#N/A</v>
      </c>
      <c r="N50" s="358" t="e">
        <f>IF(ISNUMBER(Regressions!N60),ROUND(Regressions!N60, 1), NA())</f>
        <v>#N/A</v>
      </c>
      <c r="O50" s="352" t="e">
        <f>IF(ISNUMBER(Regressions!O60),ROUND(Regressions!O60, 1), NA())</f>
        <v>#N/A</v>
      </c>
      <c r="P50" s="255" t="e">
        <f>IF(ISNUMBER(Regressions!P60),ROUND(Regressions!P60, 1), NA())</f>
        <v>#N/A</v>
      </c>
      <c r="Q50" s="359" t="e">
        <f>IF(ISNUMBER(Regressions!Q60),ROUND(Regressions!Q60, 1), NA())</f>
        <v>#N/A</v>
      </c>
      <c r="R50" s="354" t="e">
        <f>IF(ISNUMBER(Regressions!R60),ROUND(Regressions!R60, 1), NA())</f>
        <v>#N/A</v>
      </c>
      <c r="S50" s="355" t="e">
        <f>IF(ISNUMBER(Regressions!S60),ROUND(Regressions!S60, 1), NA())</f>
        <v>#N/A</v>
      </c>
    </row>
    <row r="51" spans="1:19" x14ac:dyDescent="0.25">
      <c r="A51" s="194" t="str">
        <f>IF(ISBLANK(Regressions!A61), " ", Regressions!A61)</f>
        <v>Bangladesh</v>
      </c>
      <c r="B51" s="189">
        <f>IF(ISBLANK(Regressions!B61), " ", Regressions!B61)</f>
        <v>2013</v>
      </c>
      <c r="C51" s="192" t="str">
        <f>IF(ISBLANK(Regressions!C61), " ", Regressions!C61)</f>
        <v>Rural</v>
      </c>
      <c r="D51" s="196">
        <f>IF(ISBLANK(Regressions!D61), " ", Regressions!D61)</f>
        <v>32613822.062671512</v>
      </c>
      <c r="E51" s="352" t="e">
        <f>IF(ISNUMBER(Regressions!E61),ROUND(Regressions!E61, 1), NA())</f>
        <v>#N/A</v>
      </c>
      <c r="F51" s="255" t="e">
        <f>IF(ISNUMBER(Regressions!F61),ROUND(Regressions!F61, 1), NA())</f>
        <v>#N/A</v>
      </c>
      <c r="G51" s="353" t="e">
        <f>IF(ISNUMBER(Regressions!G61),ROUND(Regressions!G61, 1), NA())</f>
        <v>#N/A</v>
      </c>
      <c r="H51" s="354" t="e">
        <f>IF(ISNUMBER(Regressions!H61),ROUND(Regressions!H61, 1), NA())</f>
        <v>#N/A</v>
      </c>
      <c r="I51" s="355" t="e">
        <f>IF(ISNUMBER(Regressions!I61),ROUND(Regressions!I61, 1), NA())</f>
        <v>#N/A</v>
      </c>
      <c r="J51" s="356" t="e">
        <f>IF(ISNUMBER(Regressions!J61),ROUND(Regressions!J61, 1), NA())</f>
        <v>#N/A</v>
      </c>
      <c r="K51" s="255" t="e">
        <f>IF(ISNUMBER(Regressions!K61),ROUND(Regressions!K61, 1), NA())</f>
        <v>#N/A</v>
      </c>
      <c r="L51" s="357" t="e">
        <f>IF(ISNUMBER(Regressions!L61),ROUND(Regressions!L61, 1), NA())</f>
        <v>#N/A</v>
      </c>
      <c r="M51" s="354" t="e">
        <f>IF(ISNUMBER(Regressions!M61),ROUND(Regressions!M61, 1), NA())</f>
        <v>#N/A</v>
      </c>
      <c r="N51" s="358" t="e">
        <f>IF(ISNUMBER(Regressions!N61),ROUND(Regressions!N61, 1), NA())</f>
        <v>#N/A</v>
      </c>
      <c r="O51" s="352" t="e">
        <f>IF(ISNUMBER(Regressions!O61),ROUND(Regressions!O61, 1), NA())</f>
        <v>#N/A</v>
      </c>
      <c r="P51" s="255" t="e">
        <f>IF(ISNUMBER(Regressions!P61),ROUND(Regressions!P61, 1), NA())</f>
        <v>#N/A</v>
      </c>
      <c r="Q51" s="359" t="e">
        <f>IF(ISNUMBER(Regressions!Q61),ROUND(Regressions!Q61, 1), NA())</f>
        <v>#N/A</v>
      </c>
      <c r="R51" s="354" t="e">
        <f>IF(ISNUMBER(Regressions!R61),ROUND(Regressions!R61, 1), NA())</f>
        <v>#N/A</v>
      </c>
      <c r="S51" s="355" t="e">
        <f>IF(ISNUMBER(Regressions!S61),ROUND(Regressions!S61, 1), NA())</f>
        <v>#N/A</v>
      </c>
    </row>
    <row r="52" spans="1:19" x14ac:dyDescent="0.25">
      <c r="A52" s="194" t="str">
        <f>IF(ISBLANK(Regressions!A62), " ", Regressions!A62)</f>
        <v>Bangladesh</v>
      </c>
      <c r="B52" s="189">
        <f>IF(ISBLANK(Regressions!B62), " ", Regressions!B62)</f>
        <v>2014</v>
      </c>
      <c r="C52" s="192" t="str">
        <f>IF(ISBLANK(Regressions!C62), " ", Regressions!C62)</f>
        <v>Rural</v>
      </c>
      <c r="D52" s="196">
        <f>IF(ISBLANK(Regressions!D62), " ", Regressions!D62)</f>
        <v>32102818.494843446</v>
      </c>
      <c r="E52" s="352" t="e">
        <f>IF(ISNUMBER(Regressions!E62),ROUND(Regressions!E62, 1), NA())</f>
        <v>#N/A</v>
      </c>
      <c r="F52" s="255" t="e">
        <f>IF(ISNUMBER(Regressions!F62),ROUND(Regressions!F62, 1), NA())</f>
        <v>#N/A</v>
      </c>
      <c r="G52" s="353" t="e">
        <f>IF(ISNUMBER(Regressions!G62),ROUND(Regressions!G62, 1), NA())</f>
        <v>#N/A</v>
      </c>
      <c r="H52" s="354" t="e">
        <f>IF(ISNUMBER(Regressions!H62),ROUND(Regressions!H62, 1), NA())</f>
        <v>#N/A</v>
      </c>
      <c r="I52" s="355" t="e">
        <f>IF(ISNUMBER(Regressions!I62),ROUND(Regressions!I62, 1), NA())</f>
        <v>#N/A</v>
      </c>
      <c r="J52" s="356" t="e">
        <f>IF(ISNUMBER(Regressions!J62),ROUND(Regressions!J62, 1), NA())</f>
        <v>#N/A</v>
      </c>
      <c r="K52" s="255" t="e">
        <f>IF(ISNUMBER(Regressions!K62),ROUND(Regressions!K62, 1), NA())</f>
        <v>#N/A</v>
      </c>
      <c r="L52" s="357" t="e">
        <f>IF(ISNUMBER(Regressions!L62),ROUND(Regressions!L62, 1), NA())</f>
        <v>#N/A</v>
      </c>
      <c r="M52" s="354" t="e">
        <f>IF(ISNUMBER(Regressions!M62),ROUND(Regressions!M62, 1), NA())</f>
        <v>#N/A</v>
      </c>
      <c r="N52" s="358" t="e">
        <f>IF(ISNUMBER(Regressions!N62),ROUND(Regressions!N62, 1), NA())</f>
        <v>#N/A</v>
      </c>
      <c r="O52" s="352" t="e">
        <f>IF(ISNUMBER(Regressions!O62),ROUND(Regressions!O62, 1), NA())</f>
        <v>#N/A</v>
      </c>
      <c r="P52" s="255" t="e">
        <f>IF(ISNUMBER(Regressions!P62),ROUND(Regressions!P62, 1), NA())</f>
        <v>#N/A</v>
      </c>
      <c r="Q52" s="359" t="e">
        <f>IF(ISNUMBER(Regressions!Q62),ROUND(Regressions!Q62, 1), NA())</f>
        <v>#N/A</v>
      </c>
      <c r="R52" s="354" t="e">
        <f>IF(ISNUMBER(Regressions!R62),ROUND(Regressions!R62, 1), NA())</f>
        <v>#N/A</v>
      </c>
      <c r="S52" s="355" t="e">
        <f>IF(ISNUMBER(Regressions!S62),ROUND(Regressions!S62, 1), NA())</f>
        <v>#N/A</v>
      </c>
    </row>
    <row r="53" spans="1:19" x14ac:dyDescent="0.25">
      <c r="A53" s="194" t="str">
        <f>IF(ISBLANK(Regressions!A63), " ", Regressions!A63)</f>
        <v>Bangladesh</v>
      </c>
      <c r="B53" s="189">
        <f>IF(ISBLANK(Regressions!B63), " ", Regressions!B63)</f>
        <v>2015</v>
      </c>
      <c r="C53" s="192" t="str">
        <f>IF(ISBLANK(Regressions!C63), " ", Regressions!C63)</f>
        <v>Rural</v>
      </c>
      <c r="D53" s="196">
        <f>IF(ISBLANK(Regressions!D63), " ", Regressions!D63)</f>
        <v>31568197.342944335</v>
      </c>
      <c r="E53" s="352" t="e">
        <f>IF(ISNUMBER(Regressions!E63),ROUND(Regressions!E63, 1), NA())</f>
        <v>#N/A</v>
      </c>
      <c r="F53" s="255" t="e">
        <f>IF(ISNUMBER(Regressions!F63),ROUND(Regressions!F63, 1), NA())</f>
        <v>#N/A</v>
      </c>
      <c r="G53" s="353" t="e">
        <f>IF(ISNUMBER(Regressions!G63),ROUND(Regressions!G63, 1), NA())</f>
        <v>#N/A</v>
      </c>
      <c r="H53" s="354" t="e">
        <f>IF(ISNUMBER(Regressions!H63),ROUND(Regressions!H63, 1), NA())</f>
        <v>#N/A</v>
      </c>
      <c r="I53" s="355" t="e">
        <f>IF(ISNUMBER(Regressions!I63),ROUND(Regressions!I63, 1), NA())</f>
        <v>#N/A</v>
      </c>
      <c r="J53" s="356" t="e">
        <f>IF(ISNUMBER(Regressions!J63),ROUND(Regressions!J63, 1), NA())</f>
        <v>#N/A</v>
      </c>
      <c r="K53" s="255" t="e">
        <f>IF(ISNUMBER(Regressions!K63),ROUND(Regressions!K63, 1), NA())</f>
        <v>#N/A</v>
      </c>
      <c r="L53" s="357" t="e">
        <f>IF(ISNUMBER(Regressions!L63),ROUND(Regressions!L63, 1), NA())</f>
        <v>#N/A</v>
      </c>
      <c r="M53" s="354" t="e">
        <f>IF(ISNUMBER(Regressions!M63),ROUND(Regressions!M63, 1), NA())</f>
        <v>#N/A</v>
      </c>
      <c r="N53" s="358" t="e">
        <f>IF(ISNUMBER(Regressions!N63),ROUND(Regressions!N63, 1), NA())</f>
        <v>#N/A</v>
      </c>
      <c r="O53" s="352" t="e">
        <f>IF(ISNUMBER(Regressions!O63),ROUND(Regressions!O63, 1), NA())</f>
        <v>#N/A</v>
      </c>
      <c r="P53" s="255" t="e">
        <f>IF(ISNUMBER(Regressions!P63),ROUND(Regressions!P63, 1), NA())</f>
        <v>#N/A</v>
      </c>
      <c r="Q53" s="359" t="e">
        <f>IF(ISNUMBER(Regressions!Q63),ROUND(Regressions!Q63, 1), NA())</f>
        <v>#N/A</v>
      </c>
      <c r="R53" s="354" t="e">
        <f>IF(ISNUMBER(Regressions!R63),ROUND(Regressions!R63, 1), NA())</f>
        <v>#N/A</v>
      </c>
      <c r="S53" s="355" t="e">
        <f>IF(ISNUMBER(Regressions!S63),ROUND(Regressions!S63, 1), NA())</f>
        <v>#N/A</v>
      </c>
    </row>
    <row r="54" spans="1:19" x14ac:dyDescent="0.25">
      <c r="A54" s="329" t="str">
        <f>IF(ISBLANK(Regressions!A64), " ", Regressions!A64)</f>
        <v>Bangladesh</v>
      </c>
      <c r="B54" s="330">
        <f>IF(ISBLANK(Regressions!B64), " ", Regressions!B64)</f>
        <v>2016</v>
      </c>
      <c r="C54" s="331" t="str">
        <f>IF(ISBLANK(Regressions!C64), " ", Regressions!C64)</f>
        <v>Rural</v>
      </c>
      <c r="D54" s="332">
        <f>IF(ISBLANK(Regressions!D64), " ", Regressions!D64)</f>
        <v>30994676.839999389</v>
      </c>
      <c r="E54" s="360" t="e">
        <f>IF(ISNUMBER(Regressions!E64),ROUND(Regressions!E64, 1), NA())</f>
        <v>#N/A</v>
      </c>
      <c r="F54" s="256" t="e">
        <f>IF(ISNUMBER(Regressions!F64),ROUND(Regressions!F64, 1), NA())</f>
        <v>#N/A</v>
      </c>
      <c r="G54" s="361" t="e">
        <f>IF(ISNUMBER(Regressions!G64),ROUND(Regressions!G64, 1), NA())</f>
        <v>#N/A</v>
      </c>
      <c r="H54" s="362" t="e">
        <f>IF(ISNUMBER(Regressions!H64),ROUND(Regressions!H64, 1), NA())</f>
        <v>#N/A</v>
      </c>
      <c r="I54" s="363" t="e">
        <f>IF(ISNUMBER(Regressions!I64),ROUND(Regressions!I64, 1), NA())</f>
        <v>#N/A</v>
      </c>
      <c r="J54" s="364" t="e">
        <f>IF(ISNUMBER(Regressions!J64),ROUND(Regressions!J64, 1), NA())</f>
        <v>#N/A</v>
      </c>
      <c r="K54" s="256" t="e">
        <f>IF(ISNUMBER(Regressions!K64),ROUND(Regressions!K64, 1), NA())</f>
        <v>#N/A</v>
      </c>
      <c r="L54" s="365" t="e">
        <f>IF(ISNUMBER(Regressions!L64),ROUND(Regressions!L64, 1), NA())</f>
        <v>#N/A</v>
      </c>
      <c r="M54" s="362" t="e">
        <f>IF(ISNUMBER(Regressions!M64),ROUND(Regressions!M64, 1), NA())</f>
        <v>#N/A</v>
      </c>
      <c r="N54" s="366" t="e">
        <f>IF(ISNUMBER(Regressions!N64),ROUND(Regressions!N64, 1), NA())</f>
        <v>#N/A</v>
      </c>
      <c r="O54" s="360" t="e">
        <f>IF(ISNUMBER(Regressions!O64),ROUND(Regressions!O64, 1), NA())</f>
        <v>#N/A</v>
      </c>
      <c r="P54" s="256" t="e">
        <f>IF(ISNUMBER(Regressions!P64),ROUND(Regressions!P64, 1), NA())</f>
        <v>#N/A</v>
      </c>
      <c r="Q54" s="367" t="e">
        <f>IF(ISNUMBER(Regressions!Q64),ROUND(Regressions!Q64, 1), NA())</f>
        <v>#N/A</v>
      </c>
      <c r="R54" s="362" t="e">
        <f>IF(ISNUMBER(Regressions!R64),ROUND(Regressions!R64, 1), NA())</f>
        <v>#N/A</v>
      </c>
      <c r="S54" s="363" t="e">
        <f>IF(ISNUMBER(Regressions!S64),ROUND(Regressions!S64, 1), NA())</f>
        <v>#N/A</v>
      </c>
    </row>
    <row r="55" spans="1:19" x14ac:dyDescent="0.25">
      <c r="A55" s="194" t="str">
        <f>IF(ISBLANK(Regressions!A65), " ", Regressions!A65)</f>
        <v>Bangladesh</v>
      </c>
      <c r="B55" s="189">
        <f>IF(ISBLANK(Regressions!B65), " ", Regressions!B65)</f>
        <v>2000</v>
      </c>
      <c r="C55" s="192" t="str">
        <f>IF(ISBLANK(Regressions!C65), " ", Regressions!C65)</f>
        <v>Pre-primary</v>
      </c>
      <c r="D55" s="196">
        <f>IF(ISBLANK(Regressions!D65), " ", Regressions!D65)</f>
        <v>9898608</v>
      </c>
      <c r="E55" s="352" t="e">
        <f>IF(ISNUMBER(Regressions!E65),ROUND(Regressions!E65, 1), NA())</f>
        <v>#N/A</v>
      </c>
      <c r="F55" s="255" t="e">
        <f>IF(ISNUMBER(Regressions!F65),ROUND(Regressions!F65, 1), NA())</f>
        <v>#N/A</v>
      </c>
      <c r="G55" s="353" t="e">
        <f>IF(ISNUMBER(Regressions!G65),ROUND(Regressions!G65, 1), NA())</f>
        <v>#N/A</v>
      </c>
      <c r="H55" s="354" t="e">
        <f>IF(ISNUMBER(Regressions!H65),ROUND(Regressions!H65, 1), NA())</f>
        <v>#N/A</v>
      </c>
      <c r="I55" s="355" t="e">
        <f>IF(ISNUMBER(Regressions!I65),ROUND(Regressions!I65, 1), NA())</f>
        <v>#N/A</v>
      </c>
      <c r="J55" s="356" t="e">
        <f>IF(ISNUMBER(Regressions!J65),ROUND(Regressions!J65, 1), NA())</f>
        <v>#N/A</v>
      </c>
      <c r="K55" s="255" t="e">
        <f>IF(ISNUMBER(Regressions!K65),ROUND(Regressions!K65, 1), NA())</f>
        <v>#N/A</v>
      </c>
      <c r="L55" s="357" t="e">
        <f>IF(ISNUMBER(Regressions!L65),ROUND(Regressions!L65, 1), NA())</f>
        <v>#N/A</v>
      </c>
      <c r="M55" s="354" t="e">
        <f>IF(ISNUMBER(Regressions!M65),ROUND(Regressions!M65, 1), NA())</f>
        <v>#N/A</v>
      </c>
      <c r="N55" s="358" t="e">
        <f>IF(ISNUMBER(Regressions!N65),ROUND(Regressions!N65, 1), NA())</f>
        <v>#N/A</v>
      </c>
      <c r="O55" s="352" t="e">
        <f>IF(ISNUMBER(Regressions!O65),ROUND(Regressions!O65, 1), NA())</f>
        <v>#N/A</v>
      </c>
      <c r="P55" s="255" t="e">
        <f>IF(ISNUMBER(Regressions!P65),ROUND(Regressions!P65, 1), NA())</f>
        <v>#N/A</v>
      </c>
      <c r="Q55" s="359" t="e">
        <f>IF(ISNUMBER(Regressions!Q65),ROUND(Regressions!Q65, 1), NA())</f>
        <v>#N/A</v>
      </c>
      <c r="R55" s="354" t="e">
        <f>IF(ISNUMBER(Regressions!R65),ROUND(Regressions!R65, 1), NA())</f>
        <v>#N/A</v>
      </c>
      <c r="S55" s="355" t="e">
        <f>IF(ISNUMBER(Regressions!S65),ROUND(Regressions!S65, 1), NA())</f>
        <v>#N/A</v>
      </c>
    </row>
    <row r="56" spans="1:19" x14ac:dyDescent="0.25">
      <c r="A56" s="194" t="str">
        <f>IF(ISBLANK(Regressions!A66), " ", Regressions!A66)</f>
        <v>Bangladesh</v>
      </c>
      <c r="B56" s="189">
        <f>IF(ISBLANK(Regressions!B66), " ", Regressions!B66)</f>
        <v>2001</v>
      </c>
      <c r="C56" s="192" t="str">
        <f>IF(ISBLANK(Regressions!C66), " ", Regressions!C66)</f>
        <v>Pre-primary</v>
      </c>
      <c r="D56" s="196">
        <f>IF(ISBLANK(Regressions!D66), " ", Regressions!D66)</f>
        <v>9964662</v>
      </c>
      <c r="E56" s="352" t="e">
        <f>IF(ISNUMBER(Regressions!E66),ROUND(Regressions!E66, 1), NA())</f>
        <v>#N/A</v>
      </c>
      <c r="F56" s="255" t="e">
        <f>IF(ISNUMBER(Regressions!F66),ROUND(Regressions!F66, 1), NA())</f>
        <v>#N/A</v>
      </c>
      <c r="G56" s="353" t="e">
        <f>IF(ISNUMBER(Regressions!G66),ROUND(Regressions!G66, 1), NA())</f>
        <v>#N/A</v>
      </c>
      <c r="H56" s="354" t="e">
        <f>IF(ISNUMBER(Regressions!H66),ROUND(Regressions!H66, 1), NA())</f>
        <v>#N/A</v>
      </c>
      <c r="I56" s="355" t="e">
        <f>IF(ISNUMBER(Regressions!I66),ROUND(Regressions!I66, 1), NA())</f>
        <v>#N/A</v>
      </c>
      <c r="J56" s="356" t="e">
        <f>IF(ISNUMBER(Regressions!J66),ROUND(Regressions!J66, 1), NA())</f>
        <v>#N/A</v>
      </c>
      <c r="K56" s="255" t="e">
        <f>IF(ISNUMBER(Regressions!K66),ROUND(Regressions!K66, 1), NA())</f>
        <v>#N/A</v>
      </c>
      <c r="L56" s="357" t="e">
        <f>IF(ISNUMBER(Regressions!L66),ROUND(Regressions!L66, 1), NA())</f>
        <v>#N/A</v>
      </c>
      <c r="M56" s="354" t="e">
        <f>IF(ISNUMBER(Regressions!M66),ROUND(Regressions!M66, 1), NA())</f>
        <v>#N/A</v>
      </c>
      <c r="N56" s="358" t="e">
        <f>IF(ISNUMBER(Regressions!N66),ROUND(Regressions!N66, 1), NA())</f>
        <v>#N/A</v>
      </c>
      <c r="O56" s="352" t="e">
        <f>IF(ISNUMBER(Regressions!O66),ROUND(Regressions!O66, 1), NA())</f>
        <v>#N/A</v>
      </c>
      <c r="P56" s="255" t="e">
        <f>IF(ISNUMBER(Regressions!P66),ROUND(Regressions!P66, 1), NA())</f>
        <v>#N/A</v>
      </c>
      <c r="Q56" s="359" t="e">
        <f>IF(ISNUMBER(Regressions!Q66),ROUND(Regressions!Q66, 1), NA())</f>
        <v>#N/A</v>
      </c>
      <c r="R56" s="354" t="e">
        <f>IF(ISNUMBER(Regressions!R66),ROUND(Regressions!R66, 1), NA())</f>
        <v>#N/A</v>
      </c>
      <c r="S56" s="355" t="e">
        <f>IF(ISNUMBER(Regressions!S66),ROUND(Regressions!S66, 1), NA())</f>
        <v>#N/A</v>
      </c>
    </row>
    <row r="57" spans="1:19" x14ac:dyDescent="0.25">
      <c r="A57" s="194" t="str">
        <f>IF(ISBLANK(Regressions!A67), " ", Regressions!A67)</f>
        <v>Bangladesh</v>
      </c>
      <c r="B57" s="189">
        <f>IF(ISBLANK(Regressions!B67), " ", Regressions!B67)</f>
        <v>2002</v>
      </c>
      <c r="C57" s="192" t="str">
        <f>IF(ISBLANK(Regressions!C67), " ", Regressions!C67)</f>
        <v>Pre-primary</v>
      </c>
      <c r="D57" s="196">
        <f>IF(ISBLANK(Regressions!D67), " ", Regressions!D67)</f>
        <v>10026695</v>
      </c>
      <c r="E57" s="352" t="e">
        <f>IF(ISNUMBER(Regressions!E67),ROUND(Regressions!E67, 1), NA())</f>
        <v>#N/A</v>
      </c>
      <c r="F57" s="255" t="e">
        <f>IF(ISNUMBER(Regressions!F67),ROUND(Regressions!F67, 1), NA())</f>
        <v>#N/A</v>
      </c>
      <c r="G57" s="353" t="e">
        <f>IF(ISNUMBER(Regressions!G67),ROUND(Regressions!G67, 1), NA())</f>
        <v>#N/A</v>
      </c>
      <c r="H57" s="354" t="e">
        <f>IF(ISNUMBER(Regressions!H67),ROUND(Regressions!H67, 1), NA())</f>
        <v>#N/A</v>
      </c>
      <c r="I57" s="355" t="e">
        <f>IF(ISNUMBER(Regressions!I67),ROUND(Regressions!I67, 1), NA())</f>
        <v>#N/A</v>
      </c>
      <c r="J57" s="356" t="e">
        <f>IF(ISNUMBER(Regressions!J67),ROUND(Regressions!J67, 1), NA())</f>
        <v>#N/A</v>
      </c>
      <c r="K57" s="255" t="e">
        <f>IF(ISNUMBER(Regressions!K67),ROUND(Regressions!K67, 1), NA())</f>
        <v>#N/A</v>
      </c>
      <c r="L57" s="357" t="e">
        <f>IF(ISNUMBER(Regressions!L67),ROUND(Regressions!L67, 1), NA())</f>
        <v>#N/A</v>
      </c>
      <c r="M57" s="354" t="e">
        <f>IF(ISNUMBER(Regressions!M67),ROUND(Regressions!M67, 1), NA())</f>
        <v>#N/A</v>
      </c>
      <c r="N57" s="358" t="e">
        <f>IF(ISNUMBER(Regressions!N67),ROUND(Regressions!N67, 1), NA())</f>
        <v>#N/A</v>
      </c>
      <c r="O57" s="352" t="e">
        <f>IF(ISNUMBER(Regressions!O67),ROUND(Regressions!O67, 1), NA())</f>
        <v>#N/A</v>
      </c>
      <c r="P57" s="255" t="e">
        <f>IF(ISNUMBER(Regressions!P67),ROUND(Regressions!P67, 1), NA())</f>
        <v>#N/A</v>
      </c>
      <c r="Q57" s="359" t="e">
        <f>IF(ISNUMBER(Regressions!Q67),ROUND(Regressions!Q67, 1), NA())</f>
        <v>#N/A</v>
      </c>
      <c r="R57" s="354" t="e">
        <f>IF(ISNUMBER(Regressions!R67),ROUND(Regressions!R67, 1), NA())</f>
        <v>#N/A</v>
      </c>
      <c r="S57" s="355" t="e">
        <f>IF(ISNUMBER(Regressions!S67),ROUND(Regressions!S67, 1), NA())</f>
        <v>#N/A</v>
      </c>
    </row>
    <row r="58" spans="1:19" x14ac:dyDescent="0.25">
      <c r="A58" s="194" t="str">
        <f>IF(ISBLANK(Regressions!A68), " ", Regressions!A68)</f>
        <v>Bangladesh</v>
      </c>
      <c r="B58" s="189">
        <f>IF(ISBLANK(Regressions!B68), " ", Regressions!B68)</f>
        <v>2003</v>
      </c>
      <c r="C58" s="192" t="str">
        <f>IF(ISBLANK(Regressions!C68), " ", Regressions!C68)</f>
        <v>Pre-primary</v>
      </c>
      <c r="D58" s="196">
        <f>IF(ISBLANK(Regressions!D68), " ", Regressions!D68)</f>
        <v>10069136</v>
      </c>
      <c r="E58" s="352" t="e">
        <f>IF(ISNUMBER(Regressions!E68),ROUND(Regressions!E68, 1), NA())</f>
        <v>#N/A</v>
      </c>
      <c r="F58" s="255" t="e">
        <f>IF(ISNUMBER(Regressions!F68),ROUND(Regressions!F68, 1), NA())</f>
        <v>#N/A</v>
      </c>
      <c r="G58" s="353" t="e">
        <f>IF(ISNUMBER(Regressions!G68),ROUND(Regressions!G68, 1), NA())</f>
        <v>#N/A</v>
      </c>
      <c r="H58" s="354" t="e">
        <f>IF(ISNUMBER(Regressions!H68),ROUND(Regressions!H68, 1), NA())</f>
        <v>#N/A</v>
      </c>
      <c r="I58" s="355" t="e">
        <f>IF(ISNUMBER(Regressions!I68),ROUND(Regressions!I68, 1), NA())</f>
        <v>#N/A</v>
      </c>
      <c r="J58" s="356" t="e">
        <f>IF(ISNUMBER(Regressions!J68),ROUND(Regressions!J68, 1), NA())</f>
        <v>#N/A</v>
      </c>
      <c r="K58" s="255" t="e">
        <f>IF(ISNUMBER(Regressions!K68),ROUND(Regressions!K68, 1), NA())</f>
        <v>#N/A</v>
      </c>
      <c r="L58" s="357" t="e">
        <f>IF(ISNUMBER(Regressions!L68),ROUND(Regressions!L68, 1), NA())</f>
        <v>#N/A</v>
      </c>
      <c r="M58" s="354" t="e">
        <f>IF(ISNUMBER(Regressions!M68),ROUND(Regressions!M68, 1), NA())</f>
        <v>#N/A</v>
      </c>
      <c r="N58" s="358" t="e">
        <f>IF(ISNUMBER(Regressions!N68),ROUND(Regressions!N68, 1), NA())</f>
        <v>#N/A</v>
      </c>
      <c r="O58" s="352" t="e">
        <f>IF(ISNUMBER(Regressions!O68),ROUND(Regressions!O68, 1), NA())</f>
        <v>#N/A</v>
      </c>
      <c r="P58" s="255" t="e">
        <f>IF(ISNUMBER(Regressions!P68),ROUND(Regressions!P68, 1), NA())</f>
        <v>#N/A</v>
      </c>
      <c r="Q58" s="359" t="e">
        <f>IF(ISNUMBER(Regressions!Q68),ROUND(Regressions!Q68, 1), NA())</f>
        <v>#N/A</v>
      </c>
      <c r="R58" s="354" t="e">
        <f>IF(ISNUMBER(Regressions!R68),ROUND(Regressions!R68, 1), NA())</f>
        <v>#N/A</v>
      </c>
      <c r="S58" s="355" t="e">
        <f>IF(ISNUMBER(Regressions!S68),ROUND(Regressions!S68, 1), NA())</f>
        <v>#N/A</v>
      </c>
    </row>
    <row r="59" spans="1:19" x14ac:dyDescent="0.25">
      <c r="A59" s="194" t="str">
        <f>IF(ISBLANK(Regressions!A69), " ", Regressions!A69)</f>
        <v>Bangladesh</v>
      </c>
      <c r="B59" s="189">
        <f>IF(ISBLANK(Regressions!B69), " ", Regressions!B69)</f>
        <v>2004</v>
      </c>
      <c r="C59" s="192" t="str">
        <f>IF(ISBLANK(Regressions!C69), " ", Regressions!C69)</f>
        <v>Pre-primary</v>
      </c>
      <c r="D59" s="196">
        <f>IF(ISBLANK(Regressions!D69), " ", Regressions!D69)</f>
        <v>10053476</v>
      </c>
      <c r="E59" s="352" t="e">
        <f>IF(ISNUMBER(Regressions!E69),ROUND(Regressions!E69, 1), NA())</f>
        <v>#N/A</v>
      </c>
      <c r="F59" s="255" t="e">
        <f>IF(ISNUMBER(Regressions!F69),ROUND(Regressions!F69, 1), NA())</f>
        <v>#N/A</v>
      </c>
      <c r="G59" s="353" t="e">
        <f>IF(ISNUMBER(Regressions!G69),ROUND(Regressions!G69, 1), NA())</f>
        <v>#N/A</v>
      </c>
      <c r="H59" s="354" t="e">
        <f>IF(ISNUMBER(Regressions!H69),ROUND(Regressions!H69, 1), NA())</f>
        <v>#N/A</v>
      </c>
      <c r="I59" s="355" t="e">
        <f>IF(ISNUMBER(Regressions!I69),ROUND(Regressions!I69, 1), NA())</f>
        <v>#N/A</v>
      </c>
      <c r="J59" s="356" t="e">
        <f>IF(ISNUMBER(Regressions!J69),ROUND(Regressions!J69, 1), NA())</f>
        <v>#N/A</v>
      </c>
      <c r="K59" s="255" t="e">
        <f>IF(ISNUMBER(Regressions!K69),ROUND(Regressions!K69, 1), NA())</f>
        <v>#N/A</v>
      </c>
      <c r="L59" s="357" t="e">
        <f>IF(ISNUMBER(Regressions!L69),ROUND(Regressions!L69, 1), NA())</f>
        <v>#N/A</v>
      </c>
      <c r="M59" s="354" t="e">
        <f>IF(ISNUMBER(Regressions!M69),ROUND(Regressions!M69, 1), NA())</f>
        <v>#N/A</v>
      </c>
      <c r="N59" s="358" t="e">
        <f>IF(ISNUMBER(Regressions!N69),ROUND(Regressions!N69, 1), NA())</f>
        <v>#N/A</v>
      </c>
      <c r="O59" s="352" t="e">
        <f>IF(ISNUMBER(Regressions!O69),ROUND(Regressions!O69, 1), NA())</f>
        <v>#N/A</v>
      </c>
      <c r="P59" s="255" t="e">
        <f>IF(ISNUMBER(Regressions!P69),ROUND(Regressions!P69, 1), NA())</f>
        <v>#N/A</v>
      </c>
      <c r="Q59" s="359" t="e">
        <f>IF(ISNUMBER(Regressions!Q69),ROUND(Regressions!Q69, 1), NA())</f>
        <v>#N/A</v>
      </c>
      <c r="R59" s="354" t="e">
        <f>IF(ISNUMBER(Regressions!R69),ROUND(Regressions!R69, 1), NA())</f>
        <v>#N/A</v>
      </c>
      <c r="S59" s="355" t="e">
        <f>IF(ISNUMBER(Regressions!S69),ROUND(Regressions!S69, 1), NA())</f>
        <v>#N/A</v>
      </c>
    </row>
    <row r="60" spans="1:19" x14ac:dyDescent="0.25">
      <c r="A60" s="194" t="str">
        <f>IF(ISBLANK(Regressions!A70), " ", Regressions!A70)</f>
        <v>Bangladesh</v>
      </c>
      <c r="B60" s="189">
        <f>IF(ISBLANK(Regressions!B70), " ", Regressions!B70)</f>
        <v>2005</v>
      </c>
      <c r="C60" s="192" t="str">
        <f>IF(ISBLANK(Regressions!C70), " ", Regressions!C70)</f>
        <v>Pre-primary</v>
      </c>
      <c r="D60" s="196">
        <f>IF(ISBLANK(Regressions!D70), " ", Regressions!D70)</f>
        <v>10019442</v>
      </c>
      <c r="E60" s="352" t="e">
        <f>IF(ISNUMBER(Regressions!E70),ROUND(Regressions!E70, 1), NA())</f>
        <v>#N/A</v>
      </c>
      <c r="F60" s="255" t="e">
        <f>IF(ISNUMBER(Regressions!F70),ROUND(Regressions!F70, 1), NA())</f>
        <v>#N/A</v>
      </c>
      <c r="G60" s="353" t="e">
        <f>IF(ISNUMBER(Regressions!G70),ROUND(Regressions!G70, 1), NA())</f>
        <v>#N/A</v>
      </c>
      <c r="H60" s="354" t="e">
        <f>IF(ISNUMBER(Regressions!H70),ROUND(Regressions!H70, 1), NA())</f>
        <v>#N/A</v>
      </c>
      <c r="I60" s="355" t="e">
        <f>IF(ISNUMBER(Regressions!I70),ROUND(Regressions!I70, 1), NA())</f>
        <v>#N/A</v>
      </c>
      <c r="J60" s="356" t="e">
        <f>IF(ISNUMBER(Regressions!J70),ROUND(Regressions!J70, 1), NA())</f>
        <v>#N/A</v>
      </c>
      <c r="K60" s="255" t="e">
        <f>IF(ISNUMBER(Regressions!K70),ROUND(Regressions!K70, 1), NA())</f>
        <v>#N/A</v>
      </c>
      <c r="L60" s="357" t="e">
        <f>IF(ISNUMBER(Regressions!L70),ROUND(Regressions!L70, 1), NA())</f>
        <v>#N/A</v>
      </c>
      <c r="M60" s="354" t="e">
        <f>IF(ISNUMBER(Regressions!M70),ROUND(Regressions!M70, 1), NA())</f>
        <v>#N/A</v>
      </c>
      <c r="N60" s="358" t="e">
        <f>IF(ISNUMBER(Regressions!N70),ROUND(Regressions!N70, 1), NA())</f>
        <v>#N/A</v>
      </c>
      <c r="O60" s="352" t="e">
        <f>IF(ISNUMBER(Regressions!O70),ROUND(Regressions!O70, 1), NA())</f>
        <v>#N/A</v>
      </c>
      <c r="P60" s="255" t="e">
        <f>IF(ISNUMBER(Regressions!P70),ROUND(Regressions!P70, 1), NA())</f>
        <v>#N/A</v>
      </c>
      <c r="Q60" s="359" t="e">
        <f>IF(ISNUMBER(Regressions!Q70),ROUND(Regressions!Q70, 1), NA())</f>
        <v>#N/A</v>
      </c>
      <c r="R60" s="354" t="e">
        <f>IF(ISNUMBER(Regressions!R70),ROUND(Regressions!R70, 1), NA())</f>
        <v>#N/A</v>
      </c>
      <c r="S60" s="355" t="e">
        <f>IF(ISNUMBER(Regressions!S70),ROUND(Regressions!S70, 1), NA())</f>
        <v>#N/A</v>
      </c>
    </row>
    <row r="61" spans="1:19" x14ac:dyDescent="0.25">
      <c r="A61" s="194" t="str">
        <f>IF(ISBLANK(Regressions!A71), " ", Regressions!A71)</f>
        <v>Bangladesh</v>
      </c>
      <c r="B61" s="189">
        <f>IF(ISBLANK(Regressions!B71), " ", Regressions!B71)</f>
        <v>2006</v>
      </c>
      <c r="C61" s="192" t="str">
        <f>IF(ISBLANK(Regressions!C71), " ", Regressions!C71)</f>
        <v>Pre-primary</v>
      </c>
      <c r="D61" s="196">
        <f>IF(ISBLANK(Regressions!D71), " ", Regressions!D71)</f>
        <v>10029819</v>
      </c>
      <c r="E61" s="352" t="e">
        <f>IF(ISNUMBER(Regressions!E71),ROUND(Regressions!E71, 1), NA())</f>
        <v>#N/A</v>
      </c>
      <c r="F61" s="255" t="e">
        <f>IF(ISNUMBER(Regressions!F71),ROUND(Regressions!F71, 1), NA())</f>
        <v>#N/A</v>
      </c>
      <c r="G61" s="353" t="e">
        <f>IF(ISNUMBER(Regressions!G71),ROUND(Regressions!G71, 1), NA())</f>
        <v>#N/A</v>
      </c>
      <c r="H61" s="354" t="e">
        <f>IF(ISNUMBER(Regressions!H71),ROUND(Regressions!H71, 1), NA())</f>
        <v>#N/A</v>
      </c>
      <c r="I61" s="355" t="e">
        <f>IF(ISNUMBER(Regressions!I71),ROUND(Regressions!I71, 1), NA())</f>
        <v>#N/A</v>
      </c>
      <c r="J61" s="356" t="e">
        <f>IF(ISNUMBER(Regressions!J71),ROUND(Regressions!J71, 1), NA())</f>
        <v>#N/A</v>
      </c>
      <c r="K61" s="255" t="e">
        <f>IF(ISNUMBER(Regressions!K71),ROUND(Regressions!K71, 1), NA())</f>
        <v>#N/A</v>
      </c>
      <c r="L61" s="357" t="e">
        <f>IF(ISNUMBER(Regressions!L71),ROUND(Regressions!L71, 1), NA())</f>
        <v>#N/A</v>
      </c>
      <c r="M61" s="354" t="e">
        <f>IF(ISNUMBER(Regressions!M71),ROUND(Regressions!M71, 1), NA())</f>
        <v>#N/A</v>
      </c>
      <c r="N61" s="358" t="e">
        <f>IF(ISNUMBER(Regressions!N71),ROUND(Regressions!N71, 1), NA())</f>
        <v>#N/A</v>
      </c>
      <c r="O61" s="352" t="e">
        <f>IF(ISNUMBER(Regressions!O71),ROUND(Regressions!O71, 1), NA())</f>
        <v>#N/A</v>
      </c>
      <c r="P61" s="255" t="e">
        <f>IF(ISNUMBER(Regressions!P71),ROUND(Regressions!P71, 1), NA())</f>
        <v>#N/A</v>
      </c>
      <c r="Q61" s="359" t="e">
        <f>IF(ISNUMBER(Regressions!Q71),ROUND(Regressions!Q71, 1), NA())</f>
        <v>#N/A</v>
      </c>
      <c r="R61" s="354" t="e">
        <f>IF(ISNUMBER(Regressions!R71),ROUND(Regressions!R71, 1), NA())</f>
        <v>#N/A</v>
      </c>
      <c r="S61" s="355" t="e">
        <f>IF(ISNUMBER(Regressions!S71),ROUND(Regressions!S71, 1), NA())</f>
        <v>#N/A</v>
      </c>
    </row>
    <row r="62" spans="1:19" x14ac:dyDescent="0.25">
      <c r="A62" s="194" t="str">
        <f>IF(ISBLANK(Regressions!A72), " ", Regressions!A72)</f>
        <v>Bangladesh</v>
      </c>
      <c r="B62" s="189">
        <f>IF(ISBLANK(Regressions!B72), " ", Regressions!B72)</f>
        <v>2007</v>
      </c>
      <c r="C62" s="192" t="str">
        <f>IF(ISBLANK(Regressions!C72), " ", Regressions!C72)</f>
        <v>Pre-primary</v>
      </c>
      <c r="D62" s="196">
        <f>IF(ISBLANK(Regressions!D72), " ", Regressions!D72)</f>
        <v>10014707</v>
      </c>
      <c r="E62" s="352" t="e">
        <f>IF(ISNUMBER(Regressions!E72),ROUND(Regressions!E72, 1), NA())</f>
        <v>#N/A</v>
      </c>
      <c r="F62" s="255" t="e">
        <f>IF(ISNUMBER(Regressions!F72),ROUND(Regressions!F72, 1), NA())</f>
        <v>#N/A</v>
      </c>
      <c r="G62" s="353" t="e">
        <f>IF(ISNUMBER(Regressions!G72),ROUND(Regressions!G72, 1), NA())</f>
        <v>#N/A</v>
      </c>
      <c r="H62" s="354" t="e">
        <f>IF(ISNUMBER(Regressions!H72),ROUND(Regressions!H72, 1), NA())</f>
        <v>#N/A</v>
      </c>
      <c r="I62" s="355" t="e">
        <f>IF(ISNUMBER(Regressions!I72),ROUND(Regressions!I72, 1), NA())</f>
        <v>#N/A</v>
      </c>
      <c r="J62" s="356" t="e">
        <f>IF(ISNUMBER(Regressions!J72),ROUND(Regressions!J72, 1), NA())</f>
        <v>#N/A</v>
      </c>
      <c r="K62" s="255" t="e">
        <f>IF(ISNUMBER(Regressions!K72),ROUND(Regressions!K72, 1), NA())</f>
        <v>#N/A</v>
      </c>
      <c r="L62" s="357" t="e">
        <f>IF(ISNUMBER(Regressions!L72),ROUND(Regressions!L72, 1), NA())</f>
        <v>#N/A</v>
      </c>
      <c r="M62" s="354" t="e">
        <f>IF(ISNUMBER(Regressions!M72),ROUND(Regressions!M72, 1), NA())</f>
        <v>#N/A</v>
      </c>
      <c r="N62" s="358" t="e">
        <f>IF(ISNUMBER(Regressions!N72),ROUND(Regressions!N72, 1), NA())</f>
        <v>#N/A</v>
      </c>
      <c r="O62" s="352" t="e">
        <f>IF(ISNUMBER(Regressions!O72),ROUND(Regressions!O72, 1), NA())</f>
        <v>#N/A</v>
      </c>
      <c r="P62" s="255" t="e">
        <f>IF(ISNUMBER(Regressions!P72),ROUND(Regressions!P72, 1), NA())</f>
        <v>#N/A</v>
      </c>
      <c r="Q62" s="359" t="e">
        <f>IF(ISNUMBER(Regressions!Q72),ROUND(Regressions!Q72, 1), NA())</f>
        <v>#N/A</v>
      </c>
      <c r="R62" s="354" t="e">
        <f>IF(ISNUMBER(Regressions!R72),ROUND(Regressions!R72, 1), NA())</f>
        <v>#N/A</v>
      </c>
      <c r="S62" s="355" t="e">
        <f>IF(ISNUMBER(Regressions!S72),ROUND(Regressions!S72, 1), NA())</f>
        <v>#N/A</v>
      </c>
    </row>
    <row r="63" spans="1:19" x14ac:dyDescent="0.25">
      <c r="A63" s="194" t="str">
        <f>IF(ISBLANK(Regressions!A73), " ", Regressions!A73)</f>
        <v>Bangladesh</v>
      </c>
      <c r="B63" s="189">
        <f>IF(ISBLANK(Regressions!B73), " ", Regressions!B73)</f>
        <v>2008</v>
      </c>
      <c r="C63" s="192" t="str">
        <f>IF(ISBLANK(Regressions!C73), " ", Regressions!C73)</f>
        <v>Pre-primary</v>
      </c>
      <c r="D63" s="196">
        <f>IF(ISBLANK(Regressions!D73), " ", Regressions!D73)</f>
        <v>9968104</v>
      </c>
      <c r="E63" s="352" t="e">
        <f>IF(ISNUMBER(Regressions!E73),ROUND(Regressions!E73, 1), NA())</f>
        <v>#N/A</v>
      </c>
      <c r="F63" s="255" t="e">
        <f>IF(ISNUMBER(Regressions!F73),ROUND(Regressions!F73, 1), NA())</f>
        <v>#N/A</v>
      </c>
      <c r="G63" s="353" t="e">
        <f>IF(ISNUMBER(Regressions!G73),ROUND(Regressions!G73, 1), NA())</f>
        <v>#N/A</v>
      </c>
      <c r="H63" s="354" t="e">
        <f>IF(ISNUMBER(Regressions!H73),ROUND(Regressions!H73, 1), NA())</f>
        <v>#N/A</v>
      </c>
      <c r="I63" s="355" t="e">
        <f>IF(ISNUMBER(Regressions!I73),ROUND(Regressions!I73, 1), NA())</f>
        <v>#N/A</v>
      </c>
      <c r="J63" s="356" t="e">
        <f>IF(ISNUMBER(Regressions!J73),ROUND(Regressions!J73, 1), NA())</f>
        <v>#N/A</v>
      </c>
      <c r="K63" s="255" t="e">
        <f>IF(ISNUMBER(Regressions!K73),ROUND(Regressions!K73, 1), NA())</f>
        <v>#N/A</v>
      </c>
      <c r="L63" s="357" t="e">
        <f>IF(ISNUMBER(Regressions!L73),ROUND(Regressions!L73, 1), NA())</f>
        <v>#N/A</v>
      </c>
      <c r="M63" s="354" t="e">
        <f>IF(ISNUMBER(Regressions!M73),ROUND(Regressions!M73, 1), NA())</f>
        <v>#N/A</v>
      </c>
      <c r="N63" s="358" t="e">
        <f>IF(ISNUMBER(Regressions!N73),ROUND(Regressions!N73, 1), NA())</f>
        <v>#N/A</v>
      </c>
      <c r="O63" s="352" t="e">
        <f>IF(ISNUMBER(Regressions!O73),ROUND(Regressions!O73, 1), NA())</f>
        <v>#N/A</v>
      </c>
      <c r="P63" s="255" t="e">
        <f>IF(ISNUMBER(Regressions!P73),ROUND(Regressions!P73, 1), NA())</f>
        <v>#N/A</v>
      </c>
      <c r="Q63" s="359" t="e">
        <f>IF(ISNUMBER(Regressions!Q73),ROUND(Regressions!Q73, 1), NA())</f>
        <v>#N/A</v>
      </c>
      <c r="R63" s="354" t="e">
        <f>IF(ISNUMBER(Regressions!R73),ROUND(Regressions!R73, 1), NA())</f>
        <v>#N/A</v>
      </c>
      <c r="S63" s="355" t="e">
        <f>IF(ISNUMBER(Regressions!S73),ROUND(Regressions!S73, 1), NA())</f>
        <v>#N/A</v>
      </c>
    </row>
    <row r="64" spans="1:19" x14ac:dyDescent="0.25">
      <c r="A64" s="194" t="str">
        <f>IF(ISBLANK(Regressions!A74), " ", Regressions!A74)</f>
        <v>Bangladesh</v>
      </c>
      <c r="B64" s="189">
        <f>IF(ISBLANK(Regressions!B74), " ", Regressions!B74)</f>
        <v>2009</v>
      </c>
      <c r="C64" s="192" t="str">
        <f>IF(ISBLANK(Regressions!C74), " ", Regressions!C74)</f>
        <v>Pre-primary</v>
      </c>
      <c r="D64" s="196">
        <f>IF(ISBLANK(Regressions!D74), " ", Regressions!D74)</f>
        <v>9863348</v>
      </c>
      <c r="E64" s="352" t="e">
        <f>IF(ISNUMBER(Regressions!E74),ROUND(Regressions!E74, 1), NA())</f>
        <v>#N/A</v>
      </c>
      <c r="F64" s="255" t="e">
        <f>IF(ISNUMBER(Regressions!F74),ROUND(Regressions!F74, 1), NA())</f>
        <v>#N/A</v>
      </c>
      <c r="G64" s="353" t="e">
        <f>IF(ISNUMBER(Regressions!G74),ROUND(Regressions!G74, 1), NA())</f>
        <v>#N/A</v>
      </c>
      <c r="H64" s="354" t="e">
        <f>IF(ISNUMBER(Regressions!H74),ROUND(Regressions!H74, 1), NA())</f>
        <v>#N/A</v>
      </c>
      <c r="I64" s="355" t="e">
        <f>IF(ISNUMBER(Regressions!I74),ROUND(Regressions!I74, 1), NA())</f>
        <v>#N/A</v>
      </c>
      <c r="J64" s="356" t="e">
        <f>IF(ISNUMBER(Regressions!J74),ROUND(Regressions!J74, 1), NA())</f>
        <v>#N/A</v>
      </c>
      <c r="K64" s="255" t="e">
        <f>IF(ISNUMBER(Regressions!K74),ROUND(Regressions!K74, 1), NA())</f>
        <v>#N/A</v>
      </c>
      <c r="L64" s="357" t="e">
        <f>IF(ISNUMBER(Regressions!L74),ROUND(Regressions!L74, 1), NA())</f>
        <v>#N/A</v>
      </c>
      <c r="M64" s="354" t="e">
        <f>IF(ISNUMBER(Regressions!M74),ROUND(Regressions!M74, 1), NA())</f>
        <v>#N/A</v>
      </c>
      <c r="N64" s="358" t="e">
        <f>IF(ISNUMBER(Regressions!N74),ROUND(Regressions!N74, 1), NA())</f>
        <v>#N/A</v>
      </c>
      <c r="O64" s="352" t="e">
        <f>IF(ISNUMBER(Regressions!O74),ROUND(Regressions!O74, 1), NA())</f>
        <v>#N/A</v>
      </c>
      <c r="P64" s="255" t="e">
        <f>IF(ISNUMBER(Regressions!P74),ROUND(Regressions!P74, 1), NA())</f>
        <v>#N/A</v>
      </c>
      <c r="Q64" s="359" t="e">
        <f>IF(ISNUMBER(Regressions!Q74),ROUND(Regressions!Q74, 1), NA())</f>
        <v>#N/A</v>
      </c>
      <c r="R64" s="354" t="e">
        <f>IF(ISNUMBER(Regressions!R74),ROUND(Regressions!R74, 1), NA())</f>
        <v>#N/A</v>
      </c>
      <c r="S64" s="355" t="e">
        <f>IF(ISNUMBER(Regressions!S74),ROUND(Regressions!S74, 1), NA())</f>
        <v>#N/A</v>
      </c>
    </row>
    <row r="65" spans="1:19" x14ac:dyDescent="0.25">
      <c r="A65" s="194" t="str">
        <f>IF(ISBLANK(Regressions!A75), " ", Regressions!A75)</f>
        <v>Bangladesh</v>
      </c>
      <c r="B65" s="189">
        <f>IF(ISBLANK(Regressions!B75), " ", Regressions!B75)</f>
        <v>2010</v>
      </c>
      <c r="C65" s="192" t="str">
        <f>IF(ISBLANK(Regressions!C75), " ", Regressions!C75)</f>
        <v>Pre-primary</v>
      </c>
      <c r="D65" s="196">
        <f>IF(ISBLANK(Regressions!D75), " ", Regressions!D75)</f>
        <v>9756413</v>
      </c>
      <c r="E65" s="352" t="e">
        <f>IF(ISNUMBER(Regressions!E75),ROUND(Regressions!E75, 1), NA())</f>
        <v>#N/A</v>
      </c>
      <c r="F65" s="255" t="e">
        <f>IF(ISNUMBER(Regressions!F75),ROUND(Regressions!F75, 1), NA())</f>
        <v>#N/A</v>
      </c>
      <c r="G65" s="353" t="e">
        <f>IF(ISNUMBER(Regressions!G75),ROUND(Regressions!G75, 1), NA())</f>
        <v>#N/A</v>
      </c>
      <c r="H65" s="354" t="e">
        <f>IF(ISNUMBER(Regressions!H75),ROUND(Regressions!H75, 1), NA())</f>
        <v>#N/A</v>
      </c>
      <c r="I65" s="355" t="e">
        <f>IF(ISNUMBER(Regressions!I75),ROUND(Regressions!I75, 1), NA())</f>
        <v>#N/A</v>
      </c>
      <c r="J65" s="356" t="e">
        <f>IF(ISNUMBER(Regressions!J75),ROUND(Regressions!J75, 1), NA())</f>
        <v>#N/A</v>
      </c>
      <c r="K65" s="255" t="e">
        <f>IF(ISNUMBER(Regressions!K75),ROUND(Regressions!K75, 1), NA())</f>
        <v>#N/A</v>
      </c>
      <c r="L65" s="357" t="e">
        <f>IF(ISNUMBER(Regressions!L75),ROUND(Regressions!L75, 1), NA())</f>
        <v>#N/A</v>
      </c>
      <c r="M65" s="354" t="e">
        <f>IF(ISNUMBER(Regressions!M75),ROUND(Regressions!M75, 1), NA())</f>
        <v>#N/A</v>
      </c>
      <c r="N65" s="358" t="e">
        <f>IF(ISNUMBER(Regressions!N75),ROUND(Regressions!N75, 1), NA())</f>
        <v>#N/A</v>
      </c>
      <c r="O65" s="352" t="e">
        <f>IF(ISNUMBER(Regressions!O75),ROUND(Regressions!O75, 1), NA())</f>
        <v>#N/A</v>
      </c>
      <c r="P65" s="255" t="e">
        <f>IF(ISNUMBER(Regressions!P75),ROUND(Regressions!P75, 1), NA())</f>
        <v>#N/A</v>
      </c>
      <c r="Q65" s="359" t="e">
        <f>IF(ISNUMBER(Regressions!Q75),ROUND(Regressions!Q75, 1), NA())</f>
        <v>#N/A</v>
      </c>
      <c r="R65" s="354" t="e">
        <f>IF(ISNUMBER(Regressions!R75),ROUND(Regressions!R75, 1), NA())</f>
        <v>#N/A</v>
      </c>
      <c r="S65" s="355" t="e">
        <f>IF(ISNUMBER(Regressions!S75),ROUND(Regressions!S75, 1), NA())</f>
        <v>#N/A</v>
      </c>
    </row>
    <row r="66" spans="1:19" x14ac:dyDescent="0.25">
      <c r="A66" s="194" t="str">
        <f>IF(ISBLANK(Regressions!A76), " ", Regressions!A76)</f>
        <v>Bangladesh</v>
      </c>
      <c r="B66" s="189">
        <f>IF(ISBLANK(Regressions!B76), " ", Regressions!B76)</f>
        <v>2011</v>
      </c>
      <c r="C66" s="192" t="str">
        <f>IF(ISBLANK(Regressions!C76), " ", Regressions!C76)</f>
        <v>Pre-primary</v>
      </c>
      <c r="D66" s="196">
        <f>IF(ISBLANK(Regressions!D76), " ", Regressions!D76)</f>
        <v>9622271</v>
      </c>
      <c r="E66" s="352" t="e">
        <f>IF(ISNUMBER(Regressions!E76),ROUND(Regressions!E76, 1), NA())</f>
        <v>#N/A</v>
      </c>
      <c r="F66" s="255" t="e">
        <f>IF(ISNUMBER(Regressions!F76),ROUND(Regressions!F76, 1), NA())</f>
        <v>#N/A</v>
      </c>
      <c r="G66" s="353" t="e">
        <f>IF(ISNUMBER(Regressions!G76),ROUND(Regressions!G76, 1), NA())</f>
        <v>#N/A</v>
      </c>
      <c r="H66" s="354" t="e">
        <f>IF(ISNUMBER(Regressions!H76),ROUND(Regressions!H76, 1), NA())</f>
        <v>#N/A</v>
      </c>
      <c r="I66" s="355" t="e">
        <f>IF(ISNUMBER(Regressions!I76),ROUND(Regressions!I76, 1), NA())</f>
        <v>#N/A</v>
      </c>
      <c r="J66" s="356" t="e">
        <f>IF(ISNUMBER(Regressions!J76),ROUND(Regressions!J76, 1), NA())</f>
        <v>#N/A</v>
      </c>
      <c r="K66" s="255" t="e">
        <f>IF(ISNUMBER(Regressions!K76),ROUND(Regressions!K76, 1), NA())</f>
        <v>#N/A</v>
      </c>
      <c r="L66" s="357" t="e">
        <f>IF(ISNUMBER(Regressions!L76),ROUND(Regressions!L76, 1), NA())</f>
        <v>#N/A</v>
      </c>
      <c r="M66" s="354" t="e">
        <f>IF(ISNUMBER(Regressions!M76),ROUND(Regressions!M76, 1), NA())</f>
        <v>#N/A</v>
      </c>
      <c r="N66" s="358" t="e">
        <f>IF(ISNUMBER(Regressions!N76),ROUND(Regressions!N76, 1), NA())</f>
        <v>#N/A</v>
      </c>
      <c r="O66" s="352" t="e">
        <f>IF(ISNUMBER(Regressions!O76),ROUND(Regressions!O76, 1), NA())</f>
        <v>#N/A</v>
      </c>
      <c r="P66" s="255" t="e">
        <f>IF(ISNUMBER(Regressions!P76),ROUND(Regressions!P76, 1), NA())</f>
        <v>#N/A</v>
      </c>
      <c r="Q66" s="359" t="e">
        <f>IF(ISNUMBER(Regressions!Q76),ROUND(Regressions!Q76, 1), NA())</f>
        <v>#N/A</v>
      </c>
      <c r="R66" s="354" t="e">
        <f>IF(ISNUMBER(Regressions!R76),ROUND(Regressions!R76, 1), NA())</f>
        <v>#N/A</v>
      </c>
      <c r="S66" s="355" t="e">
        <f>IF(ISNUMBER(Regressions!S76),ROUND(Regressions!S76, 1), NA())</f>
        <v>#N/A</v>
      </c>
    </row>
    <row r="67" spans="1:19" x14ac:dyDescent="0.25">
      <c r="A67" s="194" t="str">
        <f>IF(ISBLANK(Regressions!A77), " ", Regressions!A77)</f>
        <v>Bangladesh</v>
      </c>
      <c r="B67" s="189">
        <f>IF(ISBLANK(Regressions!B77), " ", Regressions!B77)</f>
        <v>2012</v>
      </c>
      <c r="C67" s="192" t="str">
        <f>IF(ISBLANK(Regressions!C77), " ", Regressions!C77)</f>
        <v>Pre-primary</v>
      </c>
      <c r="D67" s="196">
        <f>IF(ISBLANK(Regressions!D77), " ", Regressions!D77)</f>
        <v>9476469</v>
      </c>
      <c r="E67" s="352" t="e">
        <f>IF(ISNUMBER(Regressions!E77),ROUND(Regressions!E77, 1), NA())</f>
        <v>#N/A</v>
      </c>
      <c r="F67" s="255" t="e">
        <f>IF(ISNUMBER(Regressions!F77),ROUND(Regressions!F77, 1), NA())</f>
        <v>#N/A</v>
      </c>
      <c r="G67" s="353" t="e">
        <f>IF(ISNUMBER(Regressions!G77),ROUND(Regressions!G77, 1), NA())</f>
        <v>#N/A</v>
      </c>
      <c r="H67" s="354" t="e">
        <f>IF(ISNUMBER(Regressions!H77),ROUND(Regressions!H77, 1), NA())</f>
        <v>#N/A</v>
      </c>
      <c r="I67" s="355" t="e">
        <f>IF(ISNUMBER(Regressions!I77),ROUND(Regressions!I77, 1), NA())</f>
        <v>#N/A</v>
      </c>
      <c r="J67" s="356" t="e">
        <f>IF(ISNUMBER(Regressions!J77),ROUND(Regressions!J77, 1), NA())</f>
        <v>#N/A</v>
      </c>
      <c r="K67" s="255" t="e">
        <f>IF(ISNUMBER(Regressions!K77),ROUND(Regressions!K77, 1), NA())</f>
        <v>#N/A</v>
      </c>
      <c r="L67" s="357" t="e">
        <f>IF(ISNUMBER(Regressions!L77),ROUND(Regressions!L77, 1), NA())</f>
        <v>#N/A</v>
      </c>
      <c r="M67" s="354" t="e">
        <f>IF(ISNUMBER(Regressions!M77),ROUND(Regressions!M77, 1), NA())</f>
        <v>#N/A</v>
      </c>
      <c r="N67" s="358" t="e">
        <f>IF(ISNUMBER(Regressions!N77),ROUND(Regressions!N77, 1), NA())</f>
        <v>#N/A</v>
      </c>
      <c r="O67" s="352" t="e">
        <f>IF(ISNUMBER(Regressions!O77),ROUND(Regressions!O77, 1), NA())</f>
        <v>#N/A</v>
      </c>
      <c r="P67" s="255" t="e">
        <f>IF(ISNUMBER(Regressions!P77),ROUND(Regressions!P77, 1), NA())</f>
        <v>#N/A</v>
      </c>
      <c r="Q67" s="359" t="e">
        <f>IF(ISNUMBER(Regressions!Q77),ROUND(Regressions!Q77, 1), NA())</f>
        <v>#N/A</v>
      </c>
      <c r="R67" s="354" t="e">
        <f>IF(ISNUMBER(Regressions!R77),ROUND(Regressions!R77, 1), NA())</f>
        <v>#N/A</v>
      </c>
      <c r="S67" s="355" t="e">
        <f>IF(ISNUMBER(Regressions!S77),ROUND(Regressions!S77, 1), NA())</f>
        <v>#N/A</v>
      </c>
    </row>
    <row r="68" spans="1:19" x14ac:dyDescent="0.25">
      <c r="A68" s="194" t="str">
        <f>IF(ISBLANK(Regressions!A78), " ", Regressions!A78)</f>
        <v>Bangladesh</v>
      </c>
      <c r="B68" s="189">
        <f>IF(ISBLANK(Regressions!B78), " ", Regressions!B78)</f>
        <v>2013</v>
      </c>
      <c r="C68" s="192" t="str">
        <f>IF(ISBLANK(Regressions!C78), " ", Regressions!C78)</f>
        <v>Pre-primary</v>
      </c>
      <c r="D68" s="196">
        <f>IF(ISBLANK(Regressions!D78), " ", Regressions!D78)</f>
        <v>9336659</v>
      </c>
      <c r="E68" s="352" t="e">
        <f>IF(ISNUMBER(Regressions!E78),ROUND(Regressions!E78, 1), NA())</f>
        <v>#N/A</v>
      </c>
      <c r="F68" s="255" t="e">
        <f>IF(ISNUMBER(Regressions!F78),ROUND(Regressions!F78, 1), NA())</f>
        <v>#N/A</v>
      </c>
      <c r="G68" s="353" t="e">
        <f>IF(ISNUMBER(Regressions!G78),ROUND(Regressions!G78, 1), NA())</f>
        <v>#N/A</v>
      </c>
      <c r="H68" s="354" t="e">
        <f>IF(ISNUMBER(Regressions!H78),ROUND(Regressions!H78, 1), NA())</f>
        <v>#N/A</v>
      </c>
      <c r="I68" s="355" t="e">
        <f>IF(ISNUMBER(Regressions!I78),ROUND(Regressions!I78, 1), NA())</f>
        <v>#N/A</v>
      </c>
      <c r="J68" s="356" t="e">
        <f>IF(ISNUMBER(Regressions!J78),ROUND(Regressions!J78, 1), NA())</f>
        <v>#N/A</v>
      </c>
      <c r="K68" s="255" t="e">
        <f>IF(ISNUMBER(Regressions!K78),ROUND(Regressions!K78, 1), NA())</f>
        <v>#N/A</v>
      </c>
      <c r="L68" s="357" t="e">
        <f>IF(ISNUMBER(Regressions!L78),ROUND(Regressions!L78, 1), NA())</f>
        <v>#N/A</v>
      </c>
      <c r="M68" s="354" t="e">
        <f>IF(ISNUMBER(Regressions!M78),ROUND(Regressions!M78, 1), NA())</f>
        <v>#N/A</v>
      </c>
      <c r="N68" s="358" t="e">
        <f>IF(ISNUMBER(Regressions!N78),ROUND(Regressions!N78, 1), NA())</f>
        <v>#N/A</v>
      </c>
      <c r="O68" s="352" t="e">
        <f>IF(ISNUMBER(Regressions!O78),ROUND(Regressions!O78, 1), NA())</f>
        <v>#N/A</v>
      </c>
      <c r="P68" s="255" t="e">
        <f>IF(ISNUMBER(Regressions!P78),ROUND(Regressions!P78, 1), NA())</f>
        <v>#N/A</v>
      </c>
      <c r="Q68" s="359" t="e">
        <f>IF(ISNUMBER(Regressions!Q78),ROUND(Regressions!Q78, 1), NA())</f>
        <v>#N/A</v>
      </c>
      <c r="R68" s="354" t="e">
        <f>IF(ISNUMBER(Regressions!R78),ROUND(Regressions!R78, 1), NA())</f>
        <v>#N/A</v>
      </c>
      <c r="S68" s="355" t="e">
        <f>IF(ISNUMBER(Regressions!S78),ROUND(Regressions!S78, 1), NA())</f>
        <v>#N/A</v>
      </c>
    </row>
    <row r="69" spans="1:19" x14ac:dyDescent="0.25">
      <c r="A69" s="194" t="str">
        <f>IF(ISBLANK(Regressions!A79), " ", Regressions!A79)</f>
        <v>Bangladesh</v>
      </c>
      <c r="B69" s="189">
        <f>IF(ISBLANK(Regressions!B79), " ", Regressions!B79)</f>
        <v>2014</v>
      </c>
      <c r="C69" s="192" t="str">
        <f>IF(ISBLANK(Regressions!C79), " ", Regressions!C79)</f>
        <v>Pre-primary</v>
      </c>
      <c r="D69" s="196">
        <f>IF(ISBLANK(Regressions!D79), " ", Regressions!D79)</f>
        <v>9251931</v>
      </c>
      <c r="E69" s="352" t="e">
        <f>IF(ISNUMBER(Regressions!E79),ROUND(Regressions!E79, 1), NA())</f>
        <v>#N/A</v>
      </c>
      <c r="F69" s="255" t="e">
        <f>IF(ISNUMBER(Regressions!F79),ROUND(Regressions!F79, 1), NA())</f>
        <v>#N/A</v>
      </c>
      <c r="G69" s="353" t="e">
        <f>IF(ISNUMBER(Regressions!G79),ROUND(Regressions!G79, 1), NA())</f>
        <v>#N/A</v>
      </c>
      <c r="H69" s="354" t="e">
        <f>IF(ISNUMBER(Regressions!H79),ROUND(Regressions!H79, 1), NA())</f>
        <v>#N/A</v>
      </c>
      <c r="I69" s="355" t="e">
        <f>IF(ISNUMBER(Regressions!I79),ROUND(Regressions!I79, 1), NA())</f>
        <v>#N/A</v>
      </c>
      <c r="J69" s="356" t="e">
        <f>IF(ISNUMBER(Regressions!J79),ROUND(Regressions!J79, 1), NA())</f>
        <v>#N/A</v>
      </c>
      <c r="K69" s="255" t="e">
        <f>IF(ISNUMBER(Regressions!K79),ROUND(Regressions!K79, 1), NA())</f>
        <v>#N/A</v>
      </c>
      <c r="L69" s="357" t="e">
        <f>IF(ISNUMBER(Regressions!L79),ROUND(Regressions!L79, 1), NA())</f>
        <v>#N/A</v>
      </c>
      <c r="M69" s="354" t="e">
        <f>IF(ISNUMBER(Regressions!M79),ROUND(Regressions!M79, 1), NA())</f>
        <v>#N/A</v>
      </c>
      <c r="N69" s="358" t="e">
        <f>IF(ISNUMBER(Regressions!N79),ROUND(Regressions!N79, 1), NA())</f>
        <v>#N/A</v>
      </c>
      <c r="O69" s="352" t="e">
        <f>IF(ISNUMBER(Regressions!O79),ROUND(Regressions!O79, 1), NA())</f>
        <v>#N/A</v>
      </c>
      <c r="P69" s="255" t="e">
        <f>IF(ISNUMBER(Regressions!P79),ROUND(Regressions!P79, 1), NA())</f>
        <v>#N/A</v>
      </c>
      <c r="Q69" s="359" t="e">
        <f>IF(ISNUMBER(Regressions!Q79),ROUND(Regressions!Q79, 1), NA())</f>
        <v>#N/A</v>
      </c>
      <c r="R69" s="354" t="e">
        <f>IF(ISNUMBER(Regressions!R79),ROUND(Regressions!R79, 1), NA())</f>
        <v>#N/A</v>
      </c>
      <c r="S69" s="355" t="e">
        <f>IF(ISNUMBER(Regressions!S79),ROUND(Regressions!S79, 1), NA())</f>
        <v>#N/A</v>
      </c>
    </row>
    <row r="70" spans="1:19" x14ac:dyDescent="0.25">
      <c r="A70" s="194" t="str">
        <f>IF(ISBLANK(Regressions!A80), " ", Regressions!A80)</f>
        <v>Bangladesh</v>
      </c>
      <c r="B70" s="189">
        <f>IF(ISBLANK(Regressions!B80), " ", Regressions!B80)</f>
        <v>2015</v>
      </c>
      <c r="C70" s="192" t="str">
        <f>IF(ISBLANK(Regressions!C80), " ", Regressions!C80)</f>
        <v>Pre-primary</v>
      </c>
      <c r="D70" s="196">
        <f>IF(ISBLANK(Regressions!D80), " ", Regressions!D80)</f>
        <v>9173065</v>
      </c>
      <c r="E70" s="352" t="e">
        <f>IF(ISNUMBER(Regressions!E80),ROUND(Regressions!E80, 1), NA())</f>
        <v>#N/A</v>
      </c>
      <c r="F70" s="255" t="e">
        <f>IF(ISNUMBER(Regressions!F80),ROUND(Regressions!F80, 1), NA())</f>
        <v>#N/A</v>
      </c>
      <c r="G70" s="353" t="e">
        <f>IF(ISNUMBER(Regressions!G80),ROUND(Regressions!G80, 1), NA())</f>
        <v>#N/A</v>
      </c>
      <c r="H70" s="354" t="e">
        <f>IF(ISNUMBER(Regressions!H80),ROUND(Regressions!H80, 1), NA())</f>
        <v>#N/A</v>
      </c>
      <c r="I70" s="355" t="e">
        <f>IF(ISNUMBER(Regressions!I80),ROUND(Regressions!I80, 1), NA())</f>
        <v>#N/A</v>
      </c>
      <c r="J70" s="356" t="e">
        <f>IF(ISNUMBER(Regressions!J80),ROUND(Regressions!J80, 1), NA())</f>
        <v>#N/A</v>
      </c>
      <c r="K70" s="255" t="e">
        <f>IF(ISNUMBER(Regressions!K80),ROUND(Regressions!K80, 1), NA())</f>
        <v>#N/A</v>
      </c>
      <c r="L70" s="357" t="e">
        <f>IF(ISNUMBER(Regressions!L80),ROUND(Regressions!L80, 1), NA())</f>
        <v>#N/A</v>
      </c>
      <c r="M70" s="354" t="e">
        <f>IF(ISNUMBER(Regressions!M80),ROUND(Regressions!M80, 1), NA())</f>
        <v>#N/A</v>
      </c>
      <c r="N70" s="358" t="e">
        <f>IF(ISNUMBER(Regressions!N80),ROUND(Regressions!N80, 1), NA())</f>
        <v>#N/A</v>
      </c>
      <c r="O70" s="352" t="e">
        <f>IF(ISNUMBER(Regressions!O80),ROUND(Regressions!O80, 1), NA())</f>
        <v>#N/A</v>
      </c>
      <c r="P70" s="255" t="e">
        <f>IF(ISNUMBER(Regressions!P80),ROUND(Regressions!P80, 1), NA())</f>
        <v>#N/A</v>
      </c>
      <c r="Q70" s="359" t="e">
        <f>IF(ISNUMBER(Regressions!Q80),ROUND(Regressions!Q80, 1), NA())</f>
        <v>#N/A</v>
      </c>
      <c r="R70" s="354" t="e">
        <f>IF(ISNUMBER(Regressions!R80),ROUND(Regressions!R80, 1), NA())</f>
        <v>#N/A</v>
      </c>
      <c r="S70" s="355" t="e">
        <f>IF(ISNUMBER(Regressions!S80),ROUND(Regressions!S80, 1), NA())</f>
        <v>#N/A</v>
      </c>
    </row>
    <row r="71" spans="1:19" x14ac:dyDescent="0.25">
      <c r="A71" s="329" t="str">
        <f>IF(ISBLANK(Regressions!A81), " ", Regressions!A81)</f>
        <v>Bangladesh</v>
      </c>
      <c r="B71" s="330">
        <f>IF(ISBLANK(Regressions!B81), " ", Regressions!B81)</f>
        <v>2016</v>
      </c>
      <c r="C71" s="331" t="str">
        <f>IF(ISBLANK(Regressions!C81), " ", Regressions!C81)</f>
        <v>Pre-primary</v>
      </c>
      <c r="D71" s="332">
        <f>IF(ISBLANK(Regressions!D81), " ", Regressions!D81)</f>
        <v>9132080</v>
      </c>
      <c r="E71" s="360" t="e">
        <f>IF(ISNUMBER(Regressions!E81),ROUND(Regressions!E81, 1), NA())</f>
        <v>#N/A</v>
      </c>
      <c r="F71" s="256" t="e">
        <f>IF(ISNUMBER(Regressions!F81),ROUND(Regressions!F81, 1), NA())</f>
        <v>#N/A</v>
      </c>
      <c r="G71" s="361" t="e">
        <f>IF(ISNUMBER(Regressions!G81),ROUND(Regressions!G81, 1), NA())</f>
        <v>#N/A</v>
      </c>
      <c r="H71" s="362" t="e">
        <f>IF(ISNUMBER(Regressions!H81),ROUND(Regressions!H81, 1), NA())</f>
        <v>#N/A</v>
      </c>
      <c r="I71" s="363" t="e">
        <f>IF(ISNUMBER(Regressions!I81),ROUND(Regressions!I81, 1), NA())</f>
        <v>#N/A</v>
      </c>
      <c r="J71" s="364" t="e">
        <f>IF(ISNUMBER(Regressions!J81),ROUND(Regressions!J81, 1), NA())</f>
        <v>#N/A</v>
      </c>
      <c r="K71" s="256" t="e">
        <f>IF(ISNUMBER(Regressions!K81),ROUND(Regressions!K81, 1), NA())</f>
        <v>#N/A</v>
      </c>
      <c r="L71" s="365" t="e">
        <f>IF(ISNUMBER(Regressions!L81),ROUND(Regressions!L81, 1), NA())</f>
        <v>#N/A</v>
      </c>
      <c r="M71" s="362" t="e">
        <f>IF(ISNUMBER(Regressions!M81),ROUND(Regressions!M81, 1), NA())</f>
        <v>#N/A</v>
      </c>
      <c r="N71" s="366" t="e">
        <f>IF(ISNUMBER(Regressions!N81),ROUND(Regressions!N81, 1), NA())</f>
        <v>#N/A</v>
      </c>
      <c r="O71" s="360" t="e">
        <f>IF(ISNUMBER(Regressions!O81),ROUND(Regressions!O81, 1), NA())</f>
        <v>#N/A</v>
      </c>
      <c r="P71" s="256" t="e">
        <f>IF(ISNUMBER(Regressions!P81),ROUND(Regressions!P81, 1), NA())</f>
        <v>#N/A</v>
      </c>
      <c r="Q71" s="367" t="e">
        <f>IF(ISNUMBER(Regressions!Q81),ROUND(Regressions!Q81, 1), NA())</f>
        <v>#N/A</v>
      </c>
      <c r="R71" s="362" t="e">
        <f>IF(ISNUMBER(Regressions!R81),ROUND(Regressions!R81, 1), NA())</f>
        <v>#N/A</v>
      </c>
      <c r="S71" s="363" t="e">
        <f>IF(ISNUMBER(Regressions!S81),ROUND(Regressions!S81, 1), NA())</f>
        <v>#N/A</v>
      </c>
    </row>
    <row r="72" spans="1:19" x14ac:dyDescent="0.25">
      <c r="A72" s="194" t="str">
        <f>IF(ISBLANK(Regressions!A82), " ", Regressions!A82)</f>
        <v>Bangladesh</v>
      </c>
      <c r="B72" s="189">
        <f>IF(ISBLANK(Regressions!B82), " ", Regressions!B82)</f>
        <v>2000</v>
      </c>
      <c r="C72" s="192" t="str">
        <f>IF(ISBLANK(Regressions!C82), " ", Regressions!C82)</f>
        <v>Primary</v>
      </c>
      <c r="D72" s="196">
        <f>IF(ISBLANK(Regressions!D82), " ", Regressions!D82)</f>
        <v>16132457</v>
      </c>
      <c r="E72" s="352" t="e">
        <f>IF(ISNUMBER(Regressions!E82),ROUND(Regressions!E82, 1), NA())</f>
        <v>#N/A</v>
      </c>
      <c r="F72" s="255" t="e">
        <f>IF(ISNUMBER(Regressions!F82),ROUND(Regressions!F82, 1), NA())</f>
        <v>#N/A</v>
      </c>
      <c r="G72" s="353" t="e">
        <f>IF(ISNUMBER(Regressions!G82),ROUND(Regressions!G82, 1), NA())</f>
        <v>#N/A</v>
      </c>
      <c r="H72" s="354" t="e">
        <f>IF(ISNUMBER(Regressions!H82),ROUND(Regressions!H82, 1), NA())</f>
        <v>#N/A</v>
      </c>
      <c r="I72" s="355" t="e">
        <f>IF(ISNUMBER(Regressions!I82),ROUND(Regressions!I82, 1), NA())</f>
        <v>#N/A</v>
      </c>
      <c r="J72" s="356" t="e">
        <f>IF(ISNUMBER(Regressions!J82),ROUND(Regressions!J82, 1), NA())</f>
        <v>#N/A</v>
      </c>
      <c r="K72" s="255" t="e">
        <f>IF(ISNUMBER(Regressions!K82),ROUND(Regressions!K82, 1), NA())</f>
        <v>#N/A</v>
      </c>
      <c r="L72" s="357" t="e">
        <f>IF(ISNUMBER(Regressions!L82),ROUND(Regressions!L82, 1), NA())</f>
        <v>#N/A</v>
      </c>
      <c r="M72" s="354" t="e">
        <f>IF(ISNUMBER(Regressions!M82),ROUND(Regressions!M82, 1), NA())</f>
        <v>#N/A</v>
      </c>
      <c r="N72" s="358" t="e">
        <f>IF(ISNUMBER(Regressions!N82),ROUND(Regressions!N82, 1), NA())</f>
        <v>#N/A</v>
      </c>
      <c r="O72" s="352" t="e">
        <f>IF(ISNUMBER(Regressions!O82),ROUND(Regressions!O82, 1), NA())</f>
        <v>#N/A</v>
      </c>
      <c r="P72" s="255" t="e">
        <f>IF(ISNUMBER(Regressions!P82),ROUND(Regressions!P82, 1), NA())</f>
        <v>#N/A</v>
      </c>
      <c r="Q72" s="359" t="e">
        <f>IF(ISNUMBER(Regressions!Q82),ROUND(Regressions!Q82, 1), NA())</f>
        <v>#N/A</v>
      </c>
      <c r="R72" s="354" t="e">
        <f>IF(ISNUMBER(Regressions!R82),ROUND(Regressions!R82, 1), NA())</f>
        <v>#N/A</v>
      </c>
      <c r="S72" s="355" t="e">
        <f>IF(ISNUMBER(Regressions!S82),ROUND(Regressions!S82, 1), NA())</f>
        <v>#N/A</v>
      </c>
    </row>
    <row r="73" spans="1:19" x14ac:dyDescent="0.25">
      <c r="A73" s="194" t="str">
        <f>IF(ISBLANK(Regressions!A83), " ", Regressions!A83)</f>
        <v>Bangladesh</v>
      </c>
      <c r="B73" s="189">
        <f>IF(ISBLANK(Regressions!B83), " ", Regressions!B83)</f>
        <v>2001</v>
      </c>
      <c r="C73" s="192" t="str">
        <f>IF(ISBLANK(Regressions!C83), " ", Regressions!C83)</f>
        <v>Primary</v>
      </c>
      <c r="D73" s="196">
        <f>IF(ISBLANK(Regressions!D83), " ", Regressions!D83)</f>
        <v>16200944</v>
      </c>
      <c r="E73" s="352" t="e">
        <f>IF(ISNUMBER(Regressions!E83),ROUND(Regressions!E83, 1), NA())</f>
        <v>#N/A</v>
      </c>
      <c r="F73" s="255" t="e">
        <f>IF(ISNUMBER(Regressions!F83),ROUND(Regressions!F83, 1), NA())</f>
        <v>#N/A</v>
      </c>
      <c r="G73" s="353" t="e">
        <f>IF(ISNUMBER(Regressions!G83),ROUND(Regressions!G83, 1), NA())</f>
        <v>#N/A</v>
      </c>
      <c r="H73" s="354" t="e">
        <f>IF(ISNUMBER(Regressions!H83),ROUND(Regressions!H83, 1), NA())</f>
        <v>#N/A</v>
      </c>
      <c r="I73" s="355" t="e">
        <f>IF(ISNUMBER(Regressions!I83),ROUND(Regressions!I83, 1), NA())</f>
        <v>#N/A</v>
      </c>
      <c r="J73" s="356" t="e">
        <f>IF(ISNUMBER(Regressions!J83),ROUND(Regressions!J83, 1), NA())</f>
        <v>#N/A</v>
      </c>
      <c r="K73" s="255" t="e">
        <f>IF(ISNUMBER(Regressions!K83),ROUND(Regressions!K83, 1), NA())</f>
        <v>#N/A</v>
      </c>
      <c r="L73" s="357" t="e">
        <f>IF(ISNUMBER(Regressions!L83),ROUND(Regressions!L83, 1), NA())</f>
        <v>#N/A</v>
      </c>
      <c r="M73" s="354" t="e">
        <f>IF(ISNUMBER(Regressions!M83),ROUND(Regressions!M83, 1), NA())</f>
        <v>#N/A</v>
      </c>
      <c r="N73" s="358" t="e">
        <f>IF(ISNUMBER(Regressions!N83),ROUND(Regressions!N83, 1), NA())</f>
        <v>#N/A</v>
      </c>
      <c r="O73" s="352" t="e">
        <f>IF(ISNUMBER(Regressions!O83),ROUND(Regressions!O83, 1), NA())</f>
        <v>#N/A</v>
      </c>
      <c r="P73" s="255" t="e">
        <f>IF(ISNUMBER(Regressions!P83),ROUND(Regressions!P83, 1), NA())</f>
        <v>#N/A</v>
      </c>
      <c r="Q73" s="359" t="e">
        <f>IF(ISNUMBER(Regressions!Q83),ROUND(Regressions!Q83, 1), NA())</f>
        <v>#N/A</v>
      </c>
      <c r="R73" s="354" t="e">
        <f>IF(ISNUMBER(Regressions!R83),ROUND(Regressions!R83, 1), NA())</f>
        <v>#N/A</v>
      </c>
      <c r="S73" s="355" t="e">
        <f>IF(ISNUMBER(Regressions!S83),ROUND(Regressions!S83, 1), NA())</f>
        <v>#N/A</v>
      </c>
    </row>
    <row r="74" spans="1:19" x14ac:dyDescent="0.25">
      <c r="A74" s="194" t="str">
        <f>IF(ISBLANK(Regressions!A84), " ", Regressions!A84)</f>
        <v>Bangladesh</v>
      </c>
      <c r="B74" s="189">
        <f>IF(ISBLANK(Regressions!B84), " ", Regressions!B84)</f>
        <v>2002</v>
      </c>
      <c r="C74" s="192" t="str">
        <f>IF(ISBLANK(Regressions!C84), " ", Regressions!C84)</f>
        <v>Primary</v>
      </c>
      <c r="D74" s="196">
        <f>IF(ISBLANK(Regressions!D84), " ", Regressions!D84)</f>
        <v>16281034</v>
      </c>
      <c r="E74" s="352" t="e">
        <f>IF(ISNUMBER(Regressions!E84),ROUND(Regressions!E84, 1), NA())</f>
        <v>#N/A</v>
      </c>
      <c r="F74" s="255" t="e">
        <f>IF(ISNUMBER(Regressions!F84),ROUND(Regressions!F84, 1), NA())</f>
        <v>#N/A</v>
      </c>
      <c r="G74" s="353" t="e">
        <f>IF(ISNUMBER(Regressions!G84),ROUND(Regressions!G84, 1), NA())</f>
        <v>#N/A</v>
      </c>
      <c r="H74" s="354" t="e">
        <f>IF(ISNUMBER(Regressions!H84),ROUND(Regressions!H84, 1), NA())</f>
        <v>#N/A</v>
      </c>
      <c r="I74" s="355" t="e">
        <f>IF(ISNUMBER(Regressions!I84),ROUND(Regressions!I84, 1), NA())</f>
        <v>#N/A</v>
      </c>
      <c r="J74" s="356" t="e">
        <f>IF(ISNUMBER(Regressions!J84),ROUND(Regressions!J84, 1), NA())</f>
        <v>#N/A</v>
      </c>
      <c r="K74" s="255" t="e">
        <f>IF(ISNUMBER(Regressions!K84),ROUND(Regressions!K84, 1), NA())</f>
        <v>#N/A</v>
      </c>
      <c r="L74" s="357" t="e">
        <f>IF(ISNUMBER(Regressions!L84),ROUND(Regressions!L84, 1), NA())</f>
        <v>#N/A</v>
      </c>
      <c r="M74" s="354" t="e">
        <f>IF(ISNUMBER(Regressions!M84),ROUND(Regressions!M84, 1), NA())</f>
        <v>#N/A</v>
      </c>
      <c r="N74" s="358" t="e">
        <f>IF(ISNUMBER(Regressions!N84),ROUND(Regressions!N84, 1), NA())</f>
        <v>#N/A</v>
      </c>
      <c r="O74" s="352" t="e">
        <f>IF(ISNUMBER(Regressions!O84),ROUND(Regressions!O84, 1), NA())</f>
        <v>#N/A</v>
      </c>
      <c r="P74" s="255" t="e">
        <f>IF(ISNUMBER(Regressions!P84),ROUND(Regressions!P84, 1), NA())</f>
        <v>#N/A</v>
      </c>
      <c r="Q74" s="359" t="e">
        <f>IF(ISNUMBER(Regressions!Q84),ROUND(Regressions!Q84, 1), NA())</f>
        <v>#N/A</v>
      </c>
      <c r="R74" s="354" t="e">
        <f>IF(ISNUMBER(Regressions!R84),ROUND(Regressions!R84, 1), NA())</f>
        <v>#N/A</v>
      </c>
      <c r="S74" s="355" t="e">
        <f>IF(ISNUMBER(Regressions!S84),ROUND(Regressions!S84, 1), NA())</f>
        <v>#N/A</v>
      </c>
    </row>
    <row r="75" spans="1:19" x14ac:dyDescent="0.25">
      <c r="A75" s="194" t="str">
        <f>IF(ISBLANK(Regressions!A85), " ", Regressions!A85)</f>
        <v>Bangladesh</v>
      </c>
      <c r="B75" s="189">
        <f>IF(ISBLANK(Regressions!B85), " ", Regressions!B85)</f>
        <v>2003</v>
      </c>
      <c r="C75" s="192" t="str">
        <f>IF(ISBLANK(Regressions!C85), " ", Regressions!C85)</f>
        <v>Primary</v>
      </c>
      <c r="D75" s="196">
        <f>IF(ISBLANK(Regressions!D85), " ", Regressions!D85)</f>
        <v>16363375</v>
      </c>
      <c r="E75" s="352" t="e">
        <f>IF(ISNUMBER(Regressions!E85),ROUND(Regressions!E85, 1), NA())</f>
        <v>#N/A</v>
      </c>
      <c r="F75" s="255" t="e">
        <f>IF(ISNUMBER(Regressions!F85),ROUND(Regressions!F85, 1), NA())</f>
        <v>#N/A</v>
      </c>
      <c r="G75" s="353" t="e">
        <f>IF(ISNUMBER(Regressions!G85),ROUND(Regressions!G85, 1), NA())</f>
        <v>#N/A</v>
      </c>
      <c r="H75" s="354" t="e">
        <f>IF(ISNUMBER(Regressions!H85),ROUND(Regressions!H85, 1), NA())</f>
        <v>#N/A</v>
      </c>
      <c r="I75" s="355" t="e">
        <f>IF(ISNUMBER(Regressions!I85),ROUND(Regressions!I85, 1), NA())</f>
        <v>#N/A</v>
      </c>
      <c r="J75" s="356" t="e">
        <f>IF(ISNUMBER(Regressions!J85),ROUND(Regressions!J85, 1), NA())</f>
        <v>#N/A</v>
      </c>
      <c r="K75" s="255" t="e">
        <f>IF(ISNUMBER(Regressions!K85),ROUND(Regressions!K85, 1), NA())</f>
        <v>#N/A</v>
      </c>
      <c r="L75" s="357" t="e">
        <f>IF(ISNUMBER(Regressions!L85),ROUND(Regressions!L85, 1), NA())</f>
        <v>#N/A</v>
      </c>
      <c r="M75" s="354" t="e">
        <f>IF(ISNUMBER(Regressions!M85),ROUND(Regressions!M85, 1), NA())</f>
        <v>#N/A</v>
      </c>
      <c r="N75" s="358" t="e">
        <f>IF(ISNUMBER(Regressions!N85),ROUND(Regressions!N85, 1), NA())</f>
        <v>#N/A</v>
      </c>
      <c r="O75" s="352" t="e">
        <f>IF(ISNUMBER(Regressions!O85),ROUND(Regressions!O85, 1), NA())</f>
        <v>#N/A</v>
      </c>
      <c r="P75" s="255" t="e">
        <f>IF(ISNUMBER(Regressions!P85),ROUND(Regressions!P85, 1), NA())</f>
        <v>#N/A</v>
      </c>
      <c r="Q75" s="359" t="e">
        <f>IF(ISNUMBER(Regressions!Q85),ROUND(Regressions!Q85, 1), NA())</f>
        <v>#N/A</v>
      </c>
      <c r="R75" s="354" t="e">
        <f>IF(ISNUMBER(Regressions!R85),ROUND(Regressions!R85, 1), NA())</f>
        <v>#N/A</v>
      </c>
      <c r="S75" s="355" t="e">
        <f>IF(ISNUMBER(Regressions!S85),ROUND(Regressions!S85, 1), NA())</f>
        <v>#N/A</v>
      </c>
    </row>
    <row r="76" spans="1:19" x14ac:dyDescent="0.25">
      <c r="A76" s="194" t="str">
        <f>IF(ISBLANK(Regressions!A86), " ", Regressions!A86)</f>
        <v>Bangladesh</v>
      </c>
      <c r="B76" s="189">
        <f>IF(ISBLANK(Regressions!B86), " ", Regressions!B86)</f>
        <v>2004</v>
      </c>
      <c r="C76" s="192" t="str">
        <f>IF(ISBLANK(Regressions!C86), " ", Regressions!C86)</f>
        <v>Primary</v>
      </c>
      <c r="D76" s="196">
        <f>IF(ISBLANK(Regressions!D86), " ", Regressions!D86)</f>
        <v>16433290</v>
      </c>
      <c r="E76" s="352">
        <f>IF(ISNUMBER(Regressions!E86),ROUND(Regressions!E86, 1), NA())</f>
        <v>80.5</v>
      </c>
      <c r="F76" s="255" t="e">
        <f>IF(ISNUMBER(Regressions!F86),ROUND(Regressions!F86, 1), NA())</f>
        <v>#N/A</v>
      </c>
      <c r="G76" s="353" t="e">
        <f>IF(ISNUMBER(Regressions!G86),ROUND(Regressions!G86, 1), NA())</f>
        <v>#N/A</v>
      </c>
      <c r="H76" s="354" t="e">
        <f>IF(ISNUMBER(Regressions!H86),ROUND(Regressions!H86, 1), NA())</f>
        <v>#N/A</v>
      </c>
      <c r="I76" s="355" t="e">
        <f>IF(ISNUMBER(Regressions!I86),ROUND(Regressions!I86, 1), NA())</f>
        <v>#N/A</v>
      </c>
      <c r="J76" s="356" t="e">
        <f>IF(ISNUMBER(Regressions!J86),ROUND(Regressions!J86, 1), NA())</f>
        <v>#N/A</v>
      </c>
      <c r="K76" s="255" t="e">
        <f>IF(ISNUMBER(Regressions!K86),ROUND(Regressions!K86, 1), NA())</f>
        <v>#N/A</v>
      </c>
      <c r="L76" s="357">
        <f>IF(ISNUMBER(Regressions!L86),ROUND(Regressions!L86, 1), NA())</f>
        <v>40.9</v>
      </c>
      <c r="M76" s="354" t="e">
        <f>IF(ISNUMBER(Regressions!M86),ROUND(Regressions!M86, 1), NA())</f>
        <v>#N/A</v>
      </c>
      <c r="N76" s="358" t="e">
        <f>IF(ISNUMBER(Regressions!N86),ROUND(Regressions!N86, 1), NA())</f>
        <v>#N/A</v>
      </c>
      <c r="O76" s="352" t="e">
        <f>IF(ISNUMBER(Regressions!O86),ROUND(Regressions!O86, 1), NA())</f>
        <v>#N/A</v>
      </c>
      <c r="P76" s="255" t="e">
        <f>IF(ISNUMBER(Regressions!P86),ROUND(Regressions!P86, 1), NA())</f>
        <v>#N/A</v>
      </c>
      <c r="Q76" s="359" t="e">
        <f>IF(ISNUMBER(Regressions!Q86),ROUND(Regressions!Q86, 1), NA())</f>
        <v>#N/A</v>
      </c>
      <c r="R76" s="354" t="e">
        <f>IF(ISNUMBER(Regressions!R86),ROUND(Regressions!R86, 1), NA())</f>
        <v>#N/A</v>
      </c>
      <c r="S76" s="355" t="e">
        <f>IF(ISNUMBER(Regressions!S86),ROUND(Regressions!S86, 1), NA())</f>
        <v>#N/A</v>
      </c>
    </row>
    <row r="77" spans="1:19" x14ac:dyDescent="0.25">
      <c r="A77" s="194" t="str">
        <f>IF(ISBLANK(Regressions!A87), " ", Regressions!A87)</f>
        <v>Bangladesh</v>
      </c>
      <c r="B77" s="189">
        <f>IF(ISBLANK(Regressions!B87), " ", Regressions!B87)</f>
        <v>2005</v>
      </c>
      <c r="C77" s="192" t="str">
        <f>IF(ISBLANK(Regressions!C87), " ", Regressions!C87)</f>
        <v>Primary</v>
      </c>
      <c r="D77" s="196">
        <f>IF(ISBLANK(Regressions!D87), " ", Regressions!D87)</f>
        <v>16471356</v>
      </c>
      <c r="E77" s="352">
        <f>IF(ISNUMBER(Regressions!E87),ROUND(Regressions!E87, 1), NA())</f>
        <v>80.5</v>
      </c>
      <c r="F77" s="255">
        <f>IF(ISNUMBER(Regressions!F87),ROUND(Regressions!F87, 1), NA())</f>
        <v>80.5</v>
      </c>
      <c r="G77" s="353">
        <f>IF(ISNUMBER(Regressions!G87),ROUND(Regressions!G87, 1), NA())</f>
        <v>75.099999999999994</v>
      </c>
      <c r="H77" s="354">
        <f>IF(ISNUMBER(Regressions!H87),ROUND(Regressions!H87, 1), NA())</f>
        <v>5.3</v>
      </c>
      <c r="I77" s="355">
        <f>IF(ISNUMBER(Regressions!I87),ROUND(Regressions!I87, 1), NA())</f>
        <v>19.5</v>
      </c>
      <c r="J77" s="356" t="e">
        <f>IF(ISNUMBER(Regressions!J87),ROUND(Regressions!J87, 1), NA())</f>
        <v>#N/A</v>
      </c>
      <c r="K77" s="255" t="e">
        <f>IF(ISNUMBER(Regressions!K87),ROUND(Regressions!K87, 1), NA())</f>
        <v>#N/A</v>
      </c>
      <c r="L77" s="357">
        <f>IF(ISNUMBER(Regressions!L87),ROUND(Regressions!L87, 1), NA())</f>
        <v>40.9</v>
      </c>
      <c r="M77" s="354" t="e">
        <f>IF(ISNUMBER(Regressions!M87),ROUND(Regressions!M87, 1), NA())</f>
        <v>#N/A</v>
      </c>
      <c r="N77" s="358" t="e">
        <f>IF(ISNUMBER(Regressions!N87),ROUND(Regressions!N87, 1), NA())</f>
        <v>#N/A</v>
      </c>
      <c r="O77" s="352" t="e">
        <f>IF(ISNUMBER(Regressions!O87),ROUND(Regressions!O87, 1), NA())</f>
        <v>#N/A</v>
      </c>
      <c r="P77" s="255" t="e">
        <f>IF(ISNUMBER(Regressions!P87),ROUND(Regressions!P87, 1), NA())</f>
        <v>#N/A</v>
      </c>
      <c r="Q77" s="359" t="e">
        <f>IF(ISNUMBER(Regressions!Q87),ROUND(Regressions!Q87, 1), NA())</f>
        <v>#N/A</v>
      </c>
      <c r="R77" s="354" t="e">
        <f>IF(ISNUMBER(Regressions!R87),ROUND(Regressions!R87, 1), NA())</f>
        <v>#N/A</v>
      </c>
      <c r="S77" s="355" t="e">
        <f>IF(ISNUMBER(Regressions!S87),ROUND(Regressions!S87, 1), NA())</f>
        <v>#N/A</v>
      </c>
    </row>
    <row r="78" spans="1:19" x14ac:dyDescent="0.25">
      <c r="A78" s="194" t="str">
        <f>IF(ISBLANK(Regressions!A88), " ", Regressions!A88)</f>
        <v>Bangladesh</v>
      </c>
      <c r="B78" s="189">
        <f>IF(ISBLANK(Regressions!B88), " ", Regressions!B88)</f>
        <v>2006</v>
      </c>
      <c r="C78" s="192" t="str">
        <f>IF(ISBLANK(Regressions!C88), " ", Regressions!C88)</f>
        <v>Primary</v>
      </c>
      <c r="D78" s="196">
        <f>IF(ISBLANK(Regressions!D88), " ", Regressions!D88)</f>
        <v>16532115</v>
      </c>
      <c r="E78" s="352">
        <f>IF(ISNUMBER(Regressions!E88),ROUND(Regressions!E88, 1), NA())</f>
        <v>80.5</v>
      </c>
      <c r="F78" s="255">
        <f>IF(ISNUMBER(Regressions!F88),ROUND(Regressions!F88, 1), NA())</f>
        <v>80.5</v>
      </c>
      <c r="G78" s="353">
        <f>IF(ISNUMBER(Regressions!G88),ROUND(Regressions!G88, 1), NA())</f>
        <v>75.099999999999994</v>
      </c>
      <c r="H78" s="354">
        <f>IF(ISNUMBER(Regressions!H88),ROUND(Regressions!H88, 1), NA())</f>
        <v>5.3</v>
      </c>
      <c r="I78" s="355">
        <f>IF(ISNUMBER(Regressions!I88),ROUND(Regressions!I88, 1), NA())</f>
        <v>19.5</v>
      </c>
      <c r="J78" s="356" t="e">
        <f>IF(ISNUMBER(Regressions!J88),ROUND(Regressions!J88, 1), NA())</f>
        <v>#N/A</v>
      </c>
      <c r="K78" s="255" t="e">
        <f>IF(ISNUMBER(Regressions!K88),ROUND(Regressions!K88, 1), NA())</f>
        <v>#N/A</v>
      </c>
      <c r="L78" s="357">
        <f>IF(ISNUMBER(Regressions!L88),ROUND(Regressions!L88, 1), NA())</f>
        <v>40.9</v>
      </c>
      <c r="M78" s="354" t="e">
        <f>IF(ISNUMBER(Regressions!M88),ROUND(Regressions!M88, 1), NA())</f>
        <v>#N/A</v>
      </c>
      <c r="N78" s="358" t="e">
        <f>IF(ISNUMBER(Regressions!N88),ROUND(Regressions!N88, 1), NA())</f>
        <v>#N/A</v>
      </c>
      <c r="O78" s="352" t="e">
        <f>IF(ISNUMBER(Regressions!O88),ROUND(Regressions!O88, 1), NA())</f>
        <v>#N/A</v>
      </c>
      <c r="P78" s="255" t="e">
        <f>IF(ISNUMBER(Regressions!P88),ROUND(Regressions!P88, 1), NA())</f>
        <v>#N/A</v>
      </c>
      <c r="Q78" s="359" t="e">
        <f>IF(ISNUMBER(Regressions!Q88),ROUND(Regressions!Q88, 1), NA())</f>
        <v>#N/A</v>
      </c>
      <c r="R78" s="354" t="e">
        <f>IF(ISNUMBER(Regressions!R88),ROUND(Regressions!R88, 1), NA())</f>
        <v>#N/A</v>
      </c>
      <c r="S78" s="355" t="e">
        <f>IF(ISNUMBER(Regressions!S88),ROUND(Regressions!S88, 1), NA())</f>
        <v>#N/A</v>
      </c>
    </row>
    <row r="79" spans="1:19" x14ac:dyDescent="0.25">
      <c r="A79" s="194" t="str">
        <f>IF(ISBLANK(Regressions!A89), " ", Regressions!A89)</f>
        <v>Bangladesh</v>
      </c>
      <c r="B79" s="189">
        <f>IF(ISBLANK(Regressions!B89), " ", Regressions!B89)</f>
        <v>2007</v>
      </c>
      <c r="C79" s="192" t="str">
        <f>IF(ISBLANK(Regressions!C89), " ", Regressions!C89)</f>
        <v>Primary</v>
      </c>
      <c r="D79" s="196">
        <f>IF(ISBLANK(Regressions!D89), " ", Regressions!D89)</f>
        <v>16585252</v>
      </c>
      <c r="E79" s="352">
        <f>IF(ISNUMBER(Regressions!E89),ROUND(Regressions!E89, 1), NA())</f>
        <v>80.5</v>
      </c>
      <c r="F79" s="255">
        <f>IF(ISNUMBER(Regressions!F89),ROUND(Regressions!F89, 1), NA())</f>
        <v>80.5</v>
      </c>
      <c r="G79" s="353">
        <f>IF(ISNUMBER(Regressions!G89),ROUND(Regressions!G89, 1), NA())</f>
        <v>75.099999999999994</v>
      </c>
      <c r="H79" s="354">
        <f>IF(ISNUMBER(Regressions!H89),ROUND(Regressions!H89, 1), NA())</f>
        <v>5.3</v>
      </c>
      <c r="I79" s="355">
        <f>IF(ISNUMBER(Regressions!I89),ROUND(Regressions!I89, 1), NA())</f>
        <v>19.5</v>
      </c>
      <c r="J79" s="356" t="e">
        <f>IF(ISNUMBER(Regressions!J89),ROUND(Regressions!J89, 1), NA())</f>
        <v>#N/A</v>
      </c>
      <c r="K79" s="255" t="e">
        <f>IF(ISNUMBER(Regressions!K89),ROUND(Regressions!K89, 1), NA())</f>
        <v>#N/A</v>
      </c>
      <c r="L79" s="357">
        <f>IF(ISNUMBER(Regressions!L89),ROUND(Regressions!L89, 1), NA())</f>
        <v>40.9</v>
      </c>
      <c r="M79" s="354" t="e">
        <f>IF(ISNUMBER(Regressions!M89),ROUND(Regressions!M89, 1), NA())</f>
        <v>#N/A</v>
      </c>
      <c r="N79" s="358" t="e">
        <f>IF(ISNUMBER(Regressions!N89),ROUND(Regressions!N89, 1), NA())</f>
        <v>#N/A</v>
      </c>
      <c r="O79" s="352" t="e">
        <f>IF(ISNUMBER(Regressions!O89),ROUND(Regressions!O89, 1), NA())</f>
        <v>#N/A</v>
      </c>
      <c r="P79" s="255" t="e">
        <f>IF(ISNUMBER(Regressions!P89),ROUND(Regressions!P89, 1), NA())</f>
        <v>#N/A</v>
      </c>
      <c r="Q79" s="359" t="e">
        <f>IF(ISNUMBER(Regressions!Q89),ROUND(Regressions!Q89, 1), NA())</f>
        <v>#N/A</v>
      </c>
      <c r="R79" s="354" t="e">
        <f>IF(ISNUMBER(Regressions!R89),ROUND(Regressions!R89, 1), NA())</f>
        <v>#N/A</v>
      </c>
      <c r="S79" s="355" t="e">
        <f>IF(ISNUMBER(Regressions!S89),ROUND(Regressions!S89, 1), NA())</f>
        <v>#N/A</v>
      </c>
    </row>
    <row r="80" spans="1:19" x14ac:dyDescent="0.25">
      <c r="A80" s="194" t="str">
        <f>IF(ISBLANK(Regressions!A90), " ", Regressions!A90)</f>
        <v>Bangladesh</v>
      </c>
      <c r="B80" s="189">
        <f>IF(ISBLANK(Regressions!B90), " ", Regressions!B90)</f>
        <v>2008</v>
      </c>
      <c r="C80" s="192" t="str">
        <f>IF(ISBLANK(Regressions!C90), " ", Regressions!C90)</f>
        <v>Primary</v>
      </c>
      <c r="D80" s="196">
        <f>IF(ISBLANK(Regressions!D90), " ", Regressions!D90)</f>
        <v>16620848</v>
      </c>
      <c r="E80" s="352">
        <f>IF(ISNUMBER(Regressions!E90),ROUND(Regressions!E90, 1), NA())</f>
        <v>80.5</v>
      </c>
      <c r="F80" s="255">
        <f>IF(ISNUMBER(Regressions!F90),ROUND(Regressions!F90, 1), NA())</f>
        <v>80.5</v>
      </c>
      <c r="G80" s="353">
        <f>IF(ISNUMBER(Regressions!G90),ROUND(Regressions!G90, 1), NA())</f>
        <v>75.099999999999994</v>
      </c>
      <c r="H80" s="354">
        <f>IF(ISNUMBER(Regressions!H90),ROUND(Regressions!H90, 1), NA())</f>
        <v>5.3</v>
      </c>
      <c r="I80" s="355">
        <f>IF(ISNUMBER(Regressions!I90),ROUND(Regressions!I90, 1), NA())</f>
        <v>19.5</v>
      </c>
      <c r="J80" s="356" t="e">
        <f>IF(ISNUMBER(Regressions!J90),ROUND(Regressions!J90, 1), NA())</f>
        <v>#N/A</v>
      </c>
      <c r="K80" s="255" t="e">
        <f>IF(ISNUMBER(Regressions!K90),ROUND(Regressions!K90, 1), NA())</f>
        <v>#N/A</v>
      </c>
      <c r="L80" s="357">
        <f>IF(ISNUMBER(Regressions!L90),ROUND(Regressions!L90, 1), NA())</f>
        <v>40.9</v>
      </c>
      <c r="M80" s="354" t="e">
        <f>IF(ISNUMBER(Regressions!M90),ROUND(Regressions!M90, 1), NA())</f>
        <v>#N/A</v>
      </c>
      <c r="N80" s="358" t="e">
        <f>IF(ISNUMBER(Regressions!N90),ROUND(Regressions!N90, 1), NA())</f>
        <v>#N/A</v>
      </c>
      <c r="O80" s="352" t="e">
        <f>IF(ISNUMBER(Regressions!O90),ROUND(Regressions!O90, 1), NA())</f>
        <v>#N/A</v>
      </c>
      <c r="P80" s="255" t="e">
        <f>IF(ISNUMBER(Regressions!P90),ROUND(Regressions!P90, 1), NA())</f>
        <v>#N/A</v>
      </c>
      <c r="Q80" s="359" t="e">
        <f>IF(ISNUMBER(Regressions!Q90),ROUND(Regressions!Q90, 1), NA())</f>
        <v>#N/A</v>
      </c>
      <c r="R80" s="354" t="e">
        <f>IF(ISNUMBER(Regressions!R90),ROUND(Regressions!R90, 1), NA())</f>
        <v>#N/A</v>
      </c>
      <c r="S80" s="355" t="e">
        <f>IF(ISNUMBER(Regressions!S90),ROUND(Regressions!S90, 1), NA())</f>
        <v>#N/A</v>
      </c>
    </row>
    <row r="81" spans="1:19" x14ac:dyDescent="0.25">
      <c r="A81" s="194" t="str">
        <f>IF(ISBLANK(Regressions!A91), " ", Regressions!A91)</f>
        <v>Bangladesh</v>
      </c>
      <c r="B81" s="189">
        <f>IF(ISBLANK(Regressions!B91), " ", Regressions!B91)</f>
        <v>2009</v>
      </c>
      <c r="C81" s="192" t="str">
        <f>IF(ISBLANK(Regressions!C91), " ", Regressions!C91)</f>
        <v>Primary</v>
      </c>
      <c r="D81" s="196">
        <f>IF(ISBLANK(Regressions!D91), " ", Regressions!D91)</f>
        <v>16629840</v>
      </c>
      <c r="E81" s="352">
        <f>IF(ISNUMBER(Regressions!E91),ROUND(Regressions!E91, 1), NA())</f>
        <v>81</v>
      </c>
      <c r="F81" s="255">
        <f>IF(ISNUMBER(Regressions!F91),ROUND(Regressions!F91, 1), NA())</f>
        <v>81</v>
      </c>
      <c r="G81" s="353">
        <f>IF(ISNUMBER(Regressions!G91),ROUND(Regressions!G91, 1), NA())</f>
        <v>75.099999999999994</v>
      </c>
      <c r="H81" s="354">
        <f>IF(ISNUMBER(Regressions!H91),ROUND(Regressions!H91, 1), NA())</f>
        <v>5.9</v>
      </c>
      <c r="I81" s="355">
        <f>IF(ISNUMBER(Regressions!I91),ROUND(Regressions!I91, 1), NA())</f>
        <v>19</v>
      </c>
      <c r="J81" s="356" t="e">
        <f>IF(ISNUMBER(Regressions!J91),ROUND(Regressions!J91, 1), NA())</f>
        <v>#N/A</v>
      </c>
      <c r="K81" s="255" t="e">
        <f>IF(ISNUMBER(Regressions!K91),ROUND(Regressions!K91, 1), NA())</f>
        <v>#N/A</v>
      </c>
      <c r="L81" s="357">
        <f>IF(ISNUMBER(Regressions!L91),ROUND(Regressions!L91, 1), NA())</f>
        <v>42.9</v>
      </c>
      <c r="M81" s="354" t="e">
        <f>IF(ISNUMBER(Regressions!M91),ROUND(Regressions!M91, 1), NA())</f>
        <v>#N/A</v>
      </c>
      <c r="N81" s="358" t="e">
        <f>IF(ISNUMBER(Regressions!N91),ROUND(Regressions!N91, 1), NA())</f>
        <v>#N/A</v>
      </c>
      <c r="O81" s="352" t="e">
        <f>IF(ISNUMBER(Regressions!O91),ROUND(Regressions!O91, 1), NA())</f>
        <v>#N/A</v>
      </c>
      <c r="P81" s="255" t="e">
        <f>IF(ISNUMBER(Regressions!P91),ROUND(Regressions!P91, 1), NA())</f>
        <v>#N/A</v>
      </c>
      <c r="Q81" s="359" t="e">
        <f>IF(ISNUMBER(Regressions!Q91),ROUND(Regressions!Q91, 1), NA())</f>
        <v>#N/A</v>
      </c>
      <c r="R81" s="354" t="e">
        <f>IF(ISNUMBER(Regressions!R91),ROUND(Regressions!R91, 1), NA())</f>
        <v>#N/A</v>
      </c>
      <c r="S81" s="355" t="e">
        <f>IF(ISNUMBER(Regressions!S91),ROUND(Regressions!S91, 1), NA())</f>
        <v>#N/A</v>
      </c>
    </row>
    <row r="82" spans="1:19" x14ac:dyDescent="0.25">
      <c r="A82" s="194" t="str">
        <f>IF(ISBLANK(Regressions!A92), " ", Regressions!A92)</f>
        <v>Bangladesh</v>
      </c>
      <c r="B82" s="189">
        <f>IF(ISBLANK(Regressions!B92), " ", Regressions!B92)</f>
        <v>2010</v>
      </c>
      <c r="C82" s="192" t="str">
        <f>IF(ISBLANK(Regressions!C92), " ", Regressions!C92)</f>
        <v>Primary</v>
      </c>
      <c r="D82" s="196">
        <f>IF(ISBLANK(Regressions!D92), " ", Regressions!D92)</f>
        <v>16604505</v>
      </c>
      <c r="E82" s="352">
        <f>IF(ISNUMBER(Regressions!E92),ROUND(Regressions!E92, 1), NA())</f>
        <v>81.5</v>
      </c>
      <c r="F82" s="255">
        <f>IF(ISNUMBER(Regressions!F92),ROUND(Regressions!F92, 1), NA())</f>
        <v>81.5</v>
      </c>
      <c r="G82" s="353">
        <f>IF(ISNUMBER(Regressions!G92),ROUND(Regressions!G92, 1), NA())</f>
        <v>74.8</v>
      </c>
      <c r="H82" s="354">
        <f>IF(ISNUMBER(Regressions!H92),ROUND(Regressions!H92, 1), NA())</f>
        <v>6.8</v>
      </c>
      <c r="I82" s="355">
        <f>IF(ISNUMBER(Regressions!I92),ROUND(Regressions!I92, 1), NA())</f>
        <v>18.5</v>
      </c>
      <c r="J82" s="356">
        <f>IF(ISNUMBER(Regressions!J92),ROUND(Regressions!J92, 1), NA())</f>
        <v>96.3</v>
      </c>
      <c r="K82" s="255" t="e">
        <f>IF(ISNUMBER(Regressions!K92),ROUND(Regressions!K92, 1), NA())</f>
        <v>#N/A</v>
      </c>
      <c r="L82" s="357">
        <f>IF(ISNUMBER(Regressions!L92),ROUND(Regressions!L92, 1), NA())</f>
        <v>45</v>
      </c>
      <c r="M82" s="354">
        <f>IF(ISNUMBER(Regressions!M92),ROUND(Regressions!M92, 1), NA())</f>
        <v>51.3</v>
      </c>
      <c r="N82" s="358">
        <f>IF(ISNUMBER(Regressions!N92),ROUND(Regressions!N92, 1), NA())</f>
        <v>3.7</v>
      </c>
      <c r="O82" s="352">
        <f>IF(ISNUMBER(Regressions!O92),ROUND(Regressions!O92, 1), NA())</f>
        <v>89</v>
      </c>
      <c r="P82" s="255">
        <f>IF(ISNUMBER(Regressions!P92),ROUND(Regressions!P92, 1), NA())</f>
        <v>86.3</v>
      </c>
      <c r="Q82" s="359">
        <f>IF(ISNUMBER(Regressions!Q92),ROUND(Regressions!Q92, 1), NA())</f>
        <v>38.700000000000003</v>
      </c>
      <c r="R82" s="354">
        <f>IF(ISNUMBER(Regressions!R92),ROUND(Regressions!R92, 1), NA())</f>
        <v>47.6</v>
      </c>
      <c r="S82" s="355">
        <f>IF(ISNUMBER(Regressions!S92),ROUND(Regressions!S92, 1), NA())</f>
        <v>13.7</v>
      </c>
    </row>
    <row r="83" spans="1:19" x14ac:dyDescent="0.25">
      <c r="A83" s="194" t="str">
        <f>IF(ISBLANK(Regressions!A93), " ", Regressions!A93)</f>
        <v>Bangladesh</v>
      </c>
      <c r="B83" s="189">
        <f>IF(ISBLANK(Regressions!B93), " ", Regressions!B93)</f>
        <v>2011</v>
      </c>
      <c r="C83" s="192" t="str">
        <f>IF(ISBLANK(Regressions!C93), " ", Regressions!C93)</f>
        <v>Primary</v>
      </c>
      <c r="D83" s="196">
        <f>IF(ISBLANK(Regressions!D93), " ", Regressions!D93)</f>
        <v>16537282</v>
      </c>
      <c r="E83" s="352">
        <f>IF(ISNUMBER(Regressions!E93),ROUND(Regressions!E93, 1), NA())</f>
        <v>82.1</v>
      </c>
      <c r="F83" s="255">
        <f>IF(ISNUMBER(Regressions!F93),ROUND(Regressions!F93, 1), NA())</f>
        <v>82.1</v>
      </c>
      <c r="G83" s="353">
        <f>IF(ISNUMBER(Regressions!G93),ROUND(Regressions!G93, 1), NA())</f>
        <v>74.400000000000006</v>
      </c>
      <c r="H83" s="354">
        <f>IF(ISNUMBER(Regressions!H93),ROUND(Regressions!H93, 1), NA())</f>
        <v>7.6</v>
      </c>
      <c r="I83" s="355">
        <f>IF(ISNUMBER(Regressions!I93),ROUND(Regressions!I93, 1), NA())</f>
        <v>17.899999999999999</v>
      </c>
      <c r="J83" s="356">
        <f>IF(ISNUMBER(Regressions!J93),ROUND(Regressions!J93, 1), NA())</f>
        <v>96.3</v>
      </c>
      <c r="K83" s="255" t="e">
        <f>IF(ISNUMBER(Regressions!K93),ROUND(Regressions!K93, 1), NA())</f>
        <v>#N/A</v>
      </c>
      <c r="L83" s="357">
        <f>IF(ISNUMBER(Regressions!L93),ROUND(Regressions!L93, 1), NA())</f>
        <v>47</v>
      </c>
      <c r="M83" s="354">
        <f>IF(ISNUMBER(Regressions!M93),ROUND(Regressions!M93, 1), NA())</f>
        <v>49.3</v>
      </c>
      <c r="N83" s="358">
        <f>IF(ISNUMBER(Regressions!N93),ROUND(Regressions!N93, 1), NA())</f>
        <v>3.7</v>
      </c>
      <c r="O83" s="352">
        <f>IF(ISNUMBER(Regressions!O93),ROUND(Regressions!O93, 1), NA())</f>
        <v>89</v>
      </c>
      <c r="P83" s="255">
        <f>IF(ISNUMBER(Regressions!P93),ROUND(Regressions!P93, 1), NA())</f>
        <v>86.3</v>
      </c>
      <c r="Q83" s="359">
        <f>IF(ISNUMBER(Regressions!Q93),ROUND(Regressions!Q93, 1), NA())</f>
        <v>38.700000000000003</v>
      </c>
      <c r="R83" s="354">
        <f>IF(ISNUMBER(Regressions!R93),ROUND(Regressions!R93, 1), NA())</f>
        <v>47.6</v>
      </c>
      <c r="S83" s="355">
        <f>IF(ISNUMBER(Regressions!S93),ROUND(Regressions!S93, 1), NA())</f>
        <v>13.7</v>
      </c>
    </row>
    <row r="84" spans="1:19" x14ac:dyDescent="0.25">
      <c r="A84" s="194" t="str">
        <f>IF(ISBLANK(Regressions!A94), " ", Regressions!A94)</f>
        <v>Bangladesh</v>
      </c>
      <c r="B84" s="189">
        <f>IF(ISBLANK(Regressions!B94), " ", Regressions!B94)</f>
        <v>2012</v>
      </c>
      <c r="C84" s="192" t="str">
        <f>IF(ISBLANK(Regressions!C94), " ", Regressions!C94)</f>
        <v>Primary</v>
      </c>
      <c r="D84" s="196">
        <f>IF(ISBLANK(Regressions!D94), " ", Regressions!D94)</f>
        <v>16436926</v>
      </c>
      <c r="E84" s="352">
        <f>IF(ISNUMBER(Regressions!E94),ROUND(Regressions!E94, 1), NA())</f>
        <v>82.6</v>
      </c>
      <c r="F84" s="255">
        <f>IF(ISNUMBER(Regressions!F94),ROUND(Regressions!F94, 1), NA())</f>
        <v>82.6</v>
      </c>
      <c r="G84" s="353">
        <f>IF(ISNUMBER(Regressions!G94),ROUND(Regressions!G94, 1), NA())</f>
        <v>74.099999999999994</v>
      </c>
      <c r="H84" s="354">
        <f>IF(ISNUMBER(Regressions!H94),ROUND(Regressions!H94, 1), NA())</f>
        <v>8.5</v>
      </c>
      <c r="I84" s="355">
        <f>IF(ISNUMBER(Regressions!I94),ROUND(Regressions!I94, 1), NA())</f>
        <v>17.399999999999999</v>
      </c>
      <c r="J84" s="356">
        <f>IF(ISNUMBER(Regressions!J94),ROUND(Regressions!J94, 1), NA())</f>
        <v>96.3</v>
      </c>
      <c r="K84" s="255" t="e">
        <f>IF(ISNUMBER(Regressions!K94),ROUND(Regressions!K94, 1), NA())</f>
        <v>#N/A</v>
      </c>
      <c r="L84" s="357">
        <f>IF(ISNUMBER(Regressions!L94),ROUND(Regressions!L94, 1), NA())</f>
        <v>49</v>
      </c>
      <c r="M84" s="354">
        <f>IF(ISNUMBER(Regressions!M94),ROUND(Regressions!M94, 1), NA())</f>
        <v>47.3</v>
      </c>
      <c r="N84" s="358">
        <f>IF(ISNUMBER(Regressions!N94),ROUND(Regressions!N94, 1), NA())</f>
        <v>3.7</v>
      </c>
      <c r="O84" s="352">
        <f>IF(ISNUMBER(Regressions!O94),ROUND(Regressions!O94, 1), NA())</f>
        <v>89</v>
      </c>
      <c r="P84" s="255">
        <f>IF(ISNUMBER(Regressions!P94),ROUND(Regressions!P94, 1), NA())</f>
        <v>86.3</v>
      </c>
      <c r="Q84" s="359">
        <f>IF(ISNUMBER(Regressions!Q94),ROUND(Regressions!Q94, 1), NA())</f>
        <v>38.700000000000003</v>
      </c>
      <c r="R84" s="354">
        <f>IF(ISNUMBER(Regressions!R94),ROUND(Regressions!R94, 1), NA())</f>
        <v>47.6</v>
      </c>
      <c r="S84" s="355">
        <f>IF(ISNUMBER(Regressions!S94),ROUND(Regressions!S94, 1), NA())</f>
        <v>13.7</v>
      </c>
    </row>
    <row r="85" spans="1:19" x14ac:dyDescent="0.25">
      <c r="A85" s="194" t="str">
        <f>IF(ISBLANK(Regressions!A95), " ", Regressions!A95)</f>
        <v>Bangladesh</v>
      </c>
      <c r="B85" s="189">
        <f>IF(ISBLANK(Regressions!B95), " ", Regressions!B95)</f>
        <v>2013</v>
      </c>
      <c r="C85" s="192" t="str">
        <f>IF(ISBLANK(Regressions!C95), " ", Regressions!C95)</f>
        <v>Primary</v>
      </c>
      <c r="D85" s="196">
        <f>IF(ISBLANK(Regressions!D95), " ", Regressions!D95)</f>
        <v>16290492</v>
      </c>
      <c r="E85" s="352">
        <f>IF(ISNUMBER(Regressions!E95),ROUND(Regressions!E95, 1), NA())</f>
        <v>83.2</v>
      </c>
      <c r="F85" s="255">
        <f>IF(ISNUMBER(Regressions!F95),ROUND(Regressions!F95, 1), NA())</f>
        <v>82.8</v>
      </c>
      <c r="G85" s="353">
        <f>IF(ISNUMBER(Regressions!G95),ROUND(Regressions!G95, 1), NA())</f>
        <v>73.8</v>
      </c>
      <c r="H85" s="354">
        <f>IF(ISNUMBER(Regressions!H95),ROUND(Regressions!H95, 1), NA())</f>
        <v>9.1</v>
      </c>
      <c r="I85" s="355">
        <f>IF(ISNUMBER(Regressions!I95),ROUND(Regressions!I95, 1), NA())</f>
        <v>17.2</v>
      </c>
      <c r="J85" s="356">
        <f>IF(ISNUMBER(Regressions!J95),ROUND(Regressions!J95, 1), NA())</f>
        <v>96.3</v>
      </c>
      <c r="K85" s="255" t="e">
        <f>IF(ISNUMBER(Regressions!K95),ROUND(Regressions!K95, 1), NA())</f>
        <v>#N/A</v>
      </c>
      <c r="L85" s="357">
        <f>IF(ISNUMBER(Regressions!L95),ROUND(Regressions!L95, 1), NA())</f>
        <v>51.1</v>
      </c>
      <c r="M85" s="354">
        <f>IF(ISNUMBER(Regressions!M95),ROUND(Regressions!M95, 1), NA())</f>
        <v>45.2</v>
      </c>
      <c r="N85" s="358">
        <f>IF(ISNUMBER(Regressions!N95),ROUND(Regressions!N95, 1), NA())</f>
        <v>3.7</v>
      </c>
      <c r="O85" s="352">
        <f>IF(ISNUMBER(Regressions!O95),ROUND(Regressions!O95, 1), NA())</f>
        <v>89</v>
      </c>
      <c r="P85" s="255">
        <f>IF(ISNUMBER(Regressions!P95),ROUND(Regressions!P95, 1), NA())</f>
        <v>86.3</v>
      </c>
      <c r="Q85" s="359">
        <f>IF(ISNUMBER(Regressions!Q95),ROUND(Regressions!Q95, 1), NA())</f>
        <v>38.700000000000003</v>
      </c>
      <c r="R85" s="354">
        <f>IF(ISNUMBER(Regressions!R95),ROUND(Regressions!R95, 1), NA())</f>
        <v>47.6</v>
      </c>
      <c r="S85" s="355">
        <f>IF(ISNUMBER(Regressions!S95),ROUND(Regressions!S95, 1), NA())</f>
        <v>13.7</v>
      </c>
    </row>
    <row r="86" spans="1:19" x14ac:dyDescent="0.25">
      <c r="A86" s="194" t="str">
        <f>IF(ISBLANK(Regressions!A96), " ", Regressions!A96)</f>
        <v>Bangladesh</v>
      </c>
      <c r="B86" s="189">
        <f>IF(ISBLANK(Regressions!B96), " ", Regressions!B96)</f>
        <v>2014</v>
      </c>
      <c r="C86" s="192" t="str">
        <f>IF(ISBLANK(Regressions!C96), " ", Regressions!C96)</f>
        <v>Primary</v>
      </c>
      <c r="D86" s="196">
        <f>IF(ISBLANK(Regressions!D96), " ", Regressions!D96)</f>
        <v>16099843</v>
      </c>
      <c r="E86" s="352">
        <f>IF(ISNUMBER(Regressions!E96),ROUND(Regressions!E96, 1), NA())</f>
        <v>83.7</v>
      </c>
      <c r="F86" s="255">
        <f>IF(ISNUMBER(Regressions!F96),ROUND(Regressions!F96, 1), NA())</f>
        <v>82.8</v>
      </c>
      <c r="G86" s="353">
        <f>IF(ISNUMBER(Regressions!G96),ROUND(Regressions!G96, 1), NA())</f>
        <v>73.400000000000006</v>
      </c>
      <c r="H86" s="354">
        <f>IF(ISNUMBER(Regressions!H96),ROUND(Regressions!H96, 1), NA())</f>
        <v>9.4</v>
      </c>
      <c r="I86" s="355">
        <f>IF(ISNUMBER(Regressions!I96),ROUND(Regressions!I96, 1), NA())</f>
        <v>17.2</v>
      </c>
      <c r="J86" s="356">
        <f>IF(ISNUMBER(Regressions!J96),ROUND(Regressions!J96, 1), NA())</f>
        <v>96.3</v>
      </c>
      <c r="K86" s="255" t="e">
        <f>IF(ISNUMBER(Regressions!K96),ROUND(Regressions!K96, 1), NA())</f>
        <v>#N/A</v>
      </c>
      <c r="L86" s="357">
        <f>IF(ISNUMBER(Regressions!L96),ROUND(Regressions!L96, 1), NA())</f>
        <v>53.1</v>
      </c>
      <c r="M86" s="354">
        <f>IF(ISNUMBER(Regressions!M96),ROUND(Regressions!M96, 1), NA())</f>
        <v>43.2</v>
      </c>
      <c r="N86" s="358">
        <f>IF(ISNUMBER(Regressions!N96),ROUND(Regressions!N96, 1), NA())</f>
        <v>3.7</v>
      </c>
      <c r="O86" s="352">
        <f>IF(ISNUMBER(Regressions!O96),ROUND(Regressions!O96, 1), NA())</f>
        <v>89</v>
      </c>
      <c r="P86" s="255">
        <f>IF(ISNUMBER(Regressions!P96),ROUND(Regressions!P96, 1), NA())</f>
        <v>86.3</v>
      </c>
      <c r="Q86" s="359">
        <f>IF(ISNUMBER(Regressions!Q96),ROUND(Regressions!Q96, 1), NA())</f>
        <v>38.700000000000003</v>
      </c>
      <c r="R86" s="354">
        <f>IF(ISNUMBER(Regressions!R96),ROUND(Regressions!R96, 1), NA())</f>
        <v>47.6</v>
      </c>
      <c r="S86" s="355">
        <f>IF(ISNUMBER(Regressions!S96),ROUND(Regressions!S96, 1), NA())</f>
        <v>13.7</v>
      </c>
    </row>
    <row r="87" spans="1:19" x14ac:dyDescent="0.25">
      <c r="A87" s="194" t="str">
        <f>IF(ISBLANK(Regressions!A97), " ", Regressions!A97)</f>
        <v>Bangladesh</v>
      </c>
      <c r="B87" s="189">
        <f>IF(ISBLANK(Regressions!B97), " ", Regressions!B97)</f>
        <v>2015</v>
      </c>
      <c r="C87" s="192" t="str">
        <f>IF(ISBLANK(Regressions!C97), " ", Regressions!C97)</f>
        <v>Primary</v>
      </c>
      <c r="D87" s="196">
        <f>IF(ISBLANK(Regressions!D97), " ", Regressions!D97)</f>
        <v>15888671</v>
      </c>
      <c r="E87" s="352">
        <f>IF(ISNUMBER(Regressions!E97),ROUND(Regressions!E97, 1), NA())</f>
        <v>84.3</v>
      </c>
      <c r="F87" s="255">
        <f>IF(ISNUMBER(Regressions!F97),ROUND(Regressions!F97, 1), NA())</f>
        <v>82.8</v>
      </c>
      <c r="G87" s="353">
        <f>IF(ISNUMBER(Regressions!G97),ROUND(Regressions!G97, 1), NA())</f>
        <v>73.099999999999994</v>
      </c>
      <c r="H87" s="354">
        <f>IF(ISNUMBER(Regressions!H97),ROUND(Regressions!H97, 1), NA())</f>
        <v>9.8000000000000007</v>
      </c>
      <c r="I87" s="355">
        <f>IF(ISNUMBER(Regressions!I97),ROUND(Regressions!I97, 1), NA())</f>
        <v>17.2</v>
      </c>
      <c r="J87" s="356">
        <f>IF(ISNUMBER(Regressions!J97),ROUND(Regressions!J97, 1), NA())</f>
        <v>96.3</v>
      </c>
      <c r="K87" s="255" t="e">
        <f>IF(ISNUMBER(Regressions!K97),ROUND(Regressions!K97, 1), NA())</f>
        <v>#N/A</v>
      </c>
      <c r="L87" s="357">
        <f>IF(ISNUMBER(Regressions!L97),ROUND(Regressions!L97, 1), NA())</f>
        <v>55.1</v>
      </c>
      <c r="M87" s="354">
        <f>IF(ISNUMBER(Regressions!M97),ROUND(Regressions!M97, 1), NA())</f>
        <v>41.1</v>
      </c>
      <c r="N87" s="358">
        <f>IF(ISNUMBER(Regressions!N97),ROUND(Regressions!N97, 1), NA())</f>
        <v>3.7</v>
      </c>
      <c r="O87" s="352">
        <f>IF(ISNUMBER(Regressions!O97),ROUND(Regressions!O97, 1), NA())</f>
        <v>89</v>
      </c>
      <c r="P87" s="255">
        <f>IF(ISNUMBER(Regressions!P97),ROUND(Regressions!P97, 1), NA())</f>
        <v>86.3</v>
      </c>
      <c r="Q87" s="359">
        <f>IF(ISNUMBER(Regressions!Q97),ROUND(Regressions!Q97, 1), NA())</f>
        <v>38.700000000000003</v>
      </c>
      <c r="R87" s="354">
        <f>IF(ISNUMBER(Regressions!R97),ROUND(Regressions!R97, 1), NA())</f>
        <v>47.6</v>
      </c>
      <c r="S87" s="355">
        <f>IF(ISNUMBER(Regressions!S97),ROUND(Regressions!S97, 1), NA())</f>
        <v>13.7</v>
      </c>
    </row>
    <row r="88" spans="1:19" x14ac:dyDescent="0.25">
      <c r="A88" s="329" t="str">
        <f>IF(ISBLANK(Regressions!A98), " ", Regressions!A98)</f>
        <v>Bangladesh</v>
      </c>
      <c r="B88" s="330">
        <f>IF(ISBLANK(Regressions!B98), " ", Regressions!B98)</f>
        <v>2016</v>
      </c>
      <c r="C88" s="331" t="str">
        <f>IF(ISBLANK(Regressions!C98), " ", Regressions!C98)</f>
        <v>Primary</v>
      </c>
      <c r="D88" s="332">
        <f>IF(ISBLANK(Regressions!D98), " ", Regressions!D98)</f>
        <v>15690520</v>
      </c>
      <c r="E88" s="360">
        <f>IF(ISNUMBER(Regressions!E98),ROUND(Regressions!E98, 1), NA())</f>
        <v>84.8</v>
      </c>
      <c r="F88" s="256">
        <f>IF(ISNUMBER(Regressions!F98),ROUND(Regressions!F98, 1), NA())</f>
        <v>82.9</v>
      </c>
      <c r="G88" s="361">
        <f>IF(ISNUMBER(Regressions!G98),ROUND(Regressions!G98, 1), NA())</f>
        <v>72.7</v>
      </c>
      <c r="H88" s="362">
        <f>IF(ISNUMBER(Regressions!H98),ROUND(Regressions!H98, 1), NA())</f>
        <v>10.1</v>
      </c>
      <c r="I88" s="363">
        <f>IF(ISNUMBER(Regressions!I98),ROUND(Regressions!I98, 1), NA())</f>
        <v>17.100000000000001</v>
      </c>
      <c r="J88" s="364">
        <f>IF(ISNUMBER(Regressions!J98),ROUND(Regressions!J98, 1), NA())</f>
        <v>96.3</v>
      </c>
      <c r="K88" s="256" t="e">
        <f>IF(ISNUMBER(Regressions!K98),ROUND(Regressions!K98, 1), NA())</f>
        <v>#N/A</v>
      </c>
      <c r="L88" s="365">
        <f>IF(ISNUMBER(Regressions!L98),ROUND(Regressions!L98, 1), NA())</f>
        <v>57.2</v>
      </c>
      <c r="M88" s="362">
        <f>IF(ISNUMBER(Regressions!M98),ROUND(Regressions!M98, 1), NA())</f>
        <v>39.1</v>
      </c>
      <c r="N88" s="366">
        <f>IF(ISNUMBER(Regressions!N98),ROUND(Regressions!N98, 1), NA())</f>
        <v>3.7</v>
      </c>
      <c r="O88" s="360">
        <f>IF(ISNUMBER(Regressions!O98),ROUND(Regressions!O98, 1), NA())</f>
        <v>89</v>
      </c>
      <c r="P88" s="256">
        <f>IF(ISNUMBER(Regressions!P98),ROUND(Regressions!P98, 1), NA())</f>
        <v>86.3</v>
      </c>
      <c r="Q88" s="367">
        <f>IF(ISNUMBER(Regressions!Q98),ROUND(Regressions!Q98, 1), NA())</f>
        <v>38.700000000000003</v>
      </c>
      <c r="R88" s="362">
        <f>IF(ISNUMBER(Regressions!R98),ROUND(Regressions!R98, 1), NA())</f>
        <v>47.6</v>
      </c>
      <c r="S88" s="363">
        <f>IF(ISNUMBER(Regressions!S98),ROUND(Regressions!S98, 1), NA())</f>
        <v>13.7</v>
      </c>
    </row>
    <row r="89" spans="1:19" x14ac:dyDescent="0.25">
      <c r="A89" s="194" t="str">
        <f>IF(ISBLANK(Regressions!A99), " ", Regressions!A99)</f>
        <v>Bangladesh</v>
      </c>
      <c r="B89" s="189">
        <f>IF(ISBLANK(Regressions!B99), " ", Regressions!B99)</f>
        <v>2000</v>
      </c>
      <c r="C89" s="192" t="str">
        <f>IF(ISBLANK(Regressions!C99), " ", Regressions!C99)</f>
        <v>Secondary</v>
      </c>
      <c r="D89" s="196">
        <f>IF(ISBLANK(Regressions!D99), " ", Regressions!D99)</f>
        <v>21514408</v>
      </c>
      <c r="E89" s="352" t="e">
        <f>IF(ISNUMBER(Regressions!E99),ROUND(Regressions!E99, 1), NA())</f>
        <v>#N/A</v>
      </c>
      <c r="F89" s="255" t="e">
        <f>IF(ISNUMBER(Regressions!F99),ROUND(Regressions!F99, 1), NA())</f>
        <v>#N/A</v>
      </c>
      <c r="G89" s="353" t="e">
        <f>IF(ISNUMBER(Regressions!G99),ROUND(Regressions!G99, 1), NA())</f>
        <v>#N/A</v>
      </c>
      <c r="H89" s="354" t="e">
        <f>IF(ISNUMBER(Regressions!H99),ROUND(Regressions!H99, 1), NA())</f>
        <v>#N/A</v>
      </c>
      <c r="I89" s="355" t="e">
        <f>IF(ISNUMBER(Regressions!I99),ROUND(Regressions!I99, 1), NA())</f>
        <v>#N/A</v>
      </c>
      <c r="J89" s="356" t="e">
        <f>IF(ISNUMBER(Regressions!J99),ROUND(Regressions!J99, 1), NA())</f>
        <v>#N/A</v>
      </c>
      <c r="K89" s="255" t="e">
        <f>IF(ISNUMBER(Regressions!K99),ROUND(Regressions!K99, 1), NA())</f>
        <v>#N/A</v>
      </c>
      <c r="L89" s="357" t="e">
        <f>IF(ISNUMBER(Regressions!L99),ROUND(Regressions!L99, 1), NA())</f>
        <v>#N/A</v>
      </c>
      <c r="M89" s="354" t="e">
        <f>IF(ISNUMBER(Regressions!M99),ROUND(Regressions!M99, 1), NA())</f>
        <v>#N/A</v>
      </c>
      <c r="N89" s="358" t="e">
        <f>IF(ISNUMBER(Regressions!N99),ROUND(Regressions!N99, 1), NA())</f>
        <v>#N/A</v>
      </c>
      <c r="O89" s="352" t="e">
        <f>IF(ISNUMBER(Regressions!O99),ROUND(Regressions!O99, 1), NA())</f>
        <v>#N/A</v>
      </c>
      <c r="P89" s="255" t="e">
        <f>IF(ISNUMBER(Regressions!P99),ROUND(Regressions!P99, 1), NA())</f>
        <v>#N/A</v>
      </c>
      <c r="Q89" s="359" t="e">
        <f>IF(ISNUMBER(Regressions!Q99),ROUND(Regressions!Q99, 1), NA())</f>
        <v>#N/A</v>
      </c>
      <c r="R89" s="354" t="e">
        <f>IF(ISNUMBER(Regressions!R99),ROUND(Regressions!R99, 1), NA())</f>
        <v>#N/A</v>
      </c>
      <c r="S89" s="355" t="e">
        <f>IF(ISNUMBER(Regressions!S99),ROUND(Regressions!S99, 1), NA())</f>
        <v>#N/A</v>
      </c>
    </row>
    <row r="90" spans="1:19" x14ac:dyDescent="0.25">
      <c r="A90" s="194" t="str">
        <f>IF(ISBLANK(Regressions!A100), " ", Regressions!A100)</f>
        <v>Bangladesh</v>
      </c>
      <c r="B90" s="189">
        <f>IF(ISBLANK(Regressions!B100), " ", Regressions!B100)</f>
        <v>2001</v>
      </c>
      <c r="C90" s="192" t="str">
        <f>IF(ISBLANK(Regressions!C100), " ", Regressions!C100)</f>
        <v>Secondary</v>
      </c>
      <c r="D90" s="196">
        <f>IF(ISBLANK(Regressions!D100), " ", Regressions!D100)</f>
        <v>21704594</v>
      </c>
      <c r="E90" s="352" t="e">
        <f>IF(ISNUMBER(Regressions!E100),ROUND(Regressions!E100, 1), NA())</f>
        <v>#N/A</v>
      </c>
      <c r="F90" s="255" t="e">
        <f>IF(ISNUMBER(Regressions!F100),ROUND(Regressions!F100, 1), NA())</f>
        <v>#N/A</v>
      </c>
      <c r="G90" s="353" t="e">
        <f>IF(ISNUMBER(Regressions!G100),ROUND(Regressions!G100, 1), NA())</f>
        <v>#N/A</v>
      </c>
      <c r="H90" s="354" t="e">
        <f>IF(ISNUMBER(Regressions!H100),ROUND(Regressions!H100, 1), NA())</f>
        <v>#N/A</v>
      </c>
      <c r="I90" s="355" t="e">
        <f>IF(ISNUMBER(Regressions!I100),ROUND(Regressions!I100, 1), NA())</f>
        <v>#N/A</v>
      </c>
      <c r="J90" s="356" t="e">
        <f>IF(ISNUMBER(Regressions!J100),ROUND(Regressions!J100, 1), NA())</f>
        <v>#N/A</v>
      </c>
      <c r="K90" s="255" t="e">
        <f>IF(ISNUMBER(Regressions!K100),ROUND(Regressions!K100, 1), NA())</f>
        <v>#N/A</v>
      </c>
      <c r="L90" s="357" t="e">
        <f>IF(ISNUMBER(Regressions!L100),ROUND(Regressions!L100, 1), NA())</f>
        <v>#N/A</v>
      </c>
      <c r="M90" s="354" t="e">
        <f>IF(ISNUMBER(Regressions!M100),ROUND(Regressions!M100, 1), NA())</f>
        <v>#N/A</v>
      </c>
      <c r="N90" s="358" t="e">
        <f>IF(ISNUMBER(Regressions!N100),ROUND(Regressions!N100, 1), NA())</f>
        <v>#N/A</v>
      </c>
      <c r="O90" s="352" t="e">
        <f>IF(ISNUMBER(Regressions!O100),ROUND(Regressions!O100, 1), NA())</f>
        <v>#N/A</v>
      </c>
      <c r="P90" s="255" t="e">
        <f>IF(ISNUMBER(Regressions!P100),ROUND(Regressions!P100, 1), NA())</f>
        <v>#N/A</v>
      </c>
      <c r="Q90" s="359" t="e">
        <f>IF(ISNUMBER(Regressions!Q100),ROUND(Regressions!Q100, 1), NA())</f>
        <v>#N/A</v>
      </c>
      <c r="R90" s="354" t="e">
        <f>IF(ISNUMBER(Regressions!R100),ROUND(Regressions!R100, 1), NA())</f>
        <v>#N/A</v>
      </c>
      <c r="S90" s="355" t="e">
        <f>IF(ISNUMBER(Regressions!S100),ROUND(Regressions!S100, 1), NA())</f>
        <v>#N/A</v>
      </c>
    </row>
    <row r="91" spans="1:19" x14ac:dyDescent="0.25">
      <c r="A91" s="194" t="str">
        <f>IF(ISBLANK(Regressions!A101), " ", Regressions!A101)</f>
        <v>Bangladesh</v>
      </c>
      <c r="B91" s="189">
        <f>IF(ISBLANK(Regressions!B101), " ", Regressions!B101)</f>
        <v>2002</v>
      </c>
      <c r="C91" s="192" t="str">
        <f>IF(ISBLANK(Regressions!C101), " ", Regressions!C101)</f>
        <v>Secondary</v>
      </c>
      <c r="D91" s="196">
        <f>IF(ISBLANK(Regressions!D101), " ", Regressions!D101)</f>
        <v>21878236</v>
      </c>
      <c r="E91" s="352" t="e">
        <f>IF(ISNUMBER(Regressions!E101),ROUND(Regressions!E101, 1), NA())</f>
        <v>#N/A</v>
      </c>
      <c r="F91" s="255" t="e">
        <f>IF(ISNUMBER(Regressions!F101),ROUND(Regressions!F101, 1), NA())</f>
        <v>#N/A</v>
      </c>
      <c r="G91" s="353" t="e">
        <f>IF(ISNUMBER(Regressions!G101),ROUND(Regressions!G101, 1), NA())</f>
        <v>#N/A</v>
      </c>
      <c r="H91" s="354" t="e">
        <f>IF(ISNUMBER(Regressions!H101),ROUND(Regressions!H101, 1), NA())</f>
        <v>#N/A</v>
      </c>
      <c r="I91" s="355" t="e">
        <f>IF(ISNUMBER(Regressions!I101),ROUND(Regressions!I101, 1), NA())</f>
        <v>#N/A</v>
      </c>
      <c r="J91" s="356" t="e">
        <f>IF(ISNUMBER(Regressions!J101),ROUND(Regressions!J101, 1), NA())</f>
        <v>#N/A</v>
      </c>
      <c r="K91" s="255" t="e">
        <f>IF(ISNUMBER(Regressions!K101),ROUND(Regressions!K101, 1), NA())</f>
        <v>#N/A</v>
      </c>
      <c r="L91" s="357" t="e">
        <f>IF(ISNUMBER(Regressions!L101),ROUND(Regressions!L101, 1), NA())</f>
        <v>#N/A</v>
      </c>
      <c r="M91" s="354" t="e">
        <f>IF(ISNUMBER(Regressions!M101),ROUND(Regressions!M101, 1), NA())</f>
        <v>#N/A</v>
      </c>
      <c r="N91" s="358" t="e">
        <f>IF(ISNUMBER(Regressions!N101),ROUND(Regressions!N101, 1), NA())</f>
        <v>#N/A</v>
      </c>
      <c r="O91" s="352" t="e">
        <f>IF(ISNUMBER(Regressions!O101),ROUND(Regressions!O101, 1), NA())</f>
        <v>#N/A</v>
      </c>
      <c r="P91" s="255" t="e">
        <f>IF(ISNUMBER(Regressions!P101),ROUND(Regressions!P101, 1), NA())</f>
        <v>#N/A</v>
      </c>
      <c r="Q91" s="359" t="e">
        <f>IF(ISNUMBER(Regressions!Q101),ROUND(Regressions!Q101, 1), NA())</f>
        <v>#N/A</v>
      </c>
      <c r="R91" s="354" t="e">
        <f>IF(ISNUMBER(Regressions!R101),ROUND(Regressions!R101, 1), NA())</f>
        <v>#N/A</v>
      </c>
      <c r="S91" s="355" t="e">
        <f>IF(ISNUMBER(Regressions!S101),ROUND(Regressions!S101, 1), NA())</f>
        <v>#N/A</v>
      </c>
    </row>
    <row r="92" spans="1:19" x14ac:dyDescent="0.25">
      <c r="A92" s="194" t="str">
        <f>IF(ISBLANK(Regressions!A102), " ", Regressions!A102)</f>
        <v>Bangladesh</v>
      </c>
      <c r="B92" s="189">
        <f>IF(ISBLANK(Regressions!B102), " ", Regressions!B102)</f>
        <v>2003</v>
      </c>
      <c r="C92" s="192" t="str">
        <f>IF(ISBLANK(Regressions!C102), " ", Regressions!C102)</f>
        <v>Secondary</v>
      </c>
      <c r="D92" s="196">
        <f>IF(ISBLANK(Regressions!D102), " ", Regressions!D102)</f>
        <v>22032340</v>
      </c>
      <c r="E92" s="352" t="e">
        <f>IF(ISNUMBER(Regressions!E102),ROUND(Regressions!E102, 1), NA())</f>
        <v>#N/A</v>
      </c>
      <c r="F92" s="255" t="e">
        <f>IF(ISNUMBER(Regressions!F102),ROUND(Regressions!F102, 1), NA())</f>
        <v>#N/A</v>
      </c>
      <c r="G92" s="353" t="e">
        <f>IF(ISNUMBER(Regressions!G102),ROUND(Regressions!G102, 1), NA())</f>
        <v>#N/A</v>
      </c>
      <c r="H92" s="354" t="e">
        <f>IF(ISNUMBER(Regressions!H102),ROUND(Regressions!H102, 1), NA())</f>
        <v>#N/A</v>
      </c>
      <c r="I92" s="355" t="e">
        <f>IF(ISNUMBER(Regressions!I102),ROUND(Regressions!I102, 1), NA())</f>
        <v>#N/A</v>
      </c>
      <c r="J92" s="356" t="e">
        <f>IF(ISNUMBER(Regressions!J102),ROUND(Regressions!J102, 1), NA())</f>
        <v>#N/A</v>
      </c>
      <c r="K92" s="255" t="e">
        <f>IF(ISNUMBER(Regressions!K102),ROUND(Regressions!K102, 1), NA())</f>
        <v>#N/A</v>
      </c>
      <c r="L92" s="357" t="e">
        <f>IF(ISNUMBER(Regressions!L102),ROUND(Regressions!L102, 1), NA())</f>
        <v>#N/A</v>
      </c>
      <c r="M92" s="354" t="e">
        <f>IF(ISNUMBER(Regressions!M102),ROUND(Regressions!M102, 1), NA())</f>
        <v>#N/A</v>
      </c>
      <c r="N92" s="358" t="e">
        <f>IF(ISNUMBER(Regressions!N102),ROUND(Regressions!N102, 1), NA())</f>
        <v>#N/A</v>
      </c>
      <c r="O92" s="352" t="e">
        <f>IF(ISNUMBER(Regressions!O102),ROUND(Regressions!O102, 1), NA())</f>
        <v>#N/A</v>
      </c>
      <c r="P92" s="255" t="e">
        <f>IF(ISNUMBER(Regressions!P102),ROUND(Regressions!P102, 1), NA())</f>
        <v>#N/A</v>
      </c>
      <c r="Q92" s="359" t="e">
        <f>IF(ISNUMBER(Regressions!Q102),ROUND(Regressions!Q102, 1), NA())</f>
        <v>#N/A</v>
      </c>
      <c r="R92" s="354" t="e">
        <f>IF(ISNUMBER(Regressions!R102),ROUND(Regressions!R102, 1), NA())</f>
        <v>#N/A</v>
      </c>
      <c r="S92" s="355" t="e">
        <f>IF(ISNUMBER(Regressions!S102),ROUND(Regressions!S102, 1), NA())</f>
        <v>#N/A</v>
      </c>
    </row>
    <row r="93" spans="1:19" x14ac:dyDescent="0.25">
      <c r="A93" s="194" t="str">
        <f>IF(ISBLANK(Regressions!A103), " ", Regressions!A103)</f>
        <v>Bangladesh</v>
      </c>
      <c r="B93" s="189">
        <f>IF(ISBLANK(Regressions!B103), " ", Regressions!B103)</f>
        <v>2004</v>
      </c>
      <c r="C93" s="192" t="str">
        <f>IF(ISBLANK(Regressions!C103), " ", Regressions!C103)</f>
        <v>Secondary</v>
      </c>
      <c r="D93" s="196">
        <f>IF(ISBLANK(Regressions!D103), " ", Regressions!D103)</f>
        <v>22159660</v>
      </c>
      <c r="E93" s="352" t="e">
        <f>IF(ISNUMBER(Regressions!E103),ROUND(Regressions!E103, 1), NA())</f>
        <v>#N/A</v>
      </c>
      <c r="F93" s="255">
        <f>IF(ISNUMBER(Regressions!F103),ROUND(Regressions!F103, 1), NA())</f>
        <v>82.7</v>
      </c>
      <c r="G93" s="353" t="e">
        <f>IF(ISNUMBER(Regressions!G103),ROUND(Regressions!G103, 1), NA())</f>
        <v>#N/A</v>
      </c>
      <c r="H93" s="354" t="e">
        <f>IF(ISNUMBER(Regressions!H103),ROUND(Regressions!H103, 1), NA())</f>
        <v>#N/A</v>
      </c>
      <c r="I93" s="355">
        <f>IF(ISNUMBER(Regressions!I103),ROUND(Regressions!I103, 1), NA())</f>
        <v>17.3</v>
      </c>
      <c r="J93" s="356">
        <f>IF(ISNUMBER(Regressions!J103),ROUND(Regressions!J103, 1), NA())</f>
        <v>96.1</v>
      </c>
      <c r="K93" s="255" t="e">
        <f>IF(ISNUMBER(Regressions!K103),ROUND(Regressions!K103, 1), NA())</f>
        <v>#N/A</v>
      </c>
      <c r="L93" s="357" t="e">
        <f>IF(ISNUMBER(Regressions!L103),ROUND(Regressions!L103, 1), NA())</f>
        <v>#N/A</v>
      </c>
      <c r="M93" s="354" t="e">
        <f>IF(ISNUMBER(Regressions!M103),ROUND(Regressions!M103, 1), NA())</f>
        <v>#N/A</v>
      </c>
      <c r="N93" s="358">
        <f>IF(ISNUMBER(Regressions!N103),ROUND(Regressions!N103, 1), NA())</f>
        <v>3.9</v>
      </c>
      <c r="O93" s="352" t="e">
        <f>IF(ISNUMBER(Regressions!O103),ROUND(Regressions!O103, 1), NA())</f>
        <v>#N/A</v>
      </c>
      <c r="P93" s="255" t="e">
        <f>IF(ISNUMBER(Regressions!P103),ROUND(Regressions!P103, 1), NA())</f>
        <v>#N/A</v>
      </c>
      <c r="Q93" s="359" t="e">
        <f>IF(ISNUMBER(Regressions!Q103),ROUND(Regressions!Q103, 1), NA())</f>
        <v>#N/A</v>
      </c>
      <c r="R93" s="354" t="e">
        <f>IF(ISNUMBER(Regressions!R103),ROUND(Regressions!R103, 1), NA())</f>
        <v>#N/A</v>
      </c>
      <c r="S93" s="355" t="e">
        <f>IF(ISNUMBER(Regressions!S103),ROUND(Regressions!S103, 1), NA())</f>
        <v>#N/A</v>
      </c>
    </row>
    <row r="94" spans="1:19" x14ac:dyDescent="0.25">
      <c r="A94" s="194" t="str">
        <f>IF(ISBLANK(Regressions!A104), " ", Regressions!A104)</f>
        <v>Bangladesh</v>
      </c>
      <c r="B94" s="189">
        <f>IF(ISBLANK(Regressions!B104), " ", Regressions!B104)</f>
        <v>2005</v>
      </c>
      <c r="C94" s="192" t="str">
        <f>IF(ISBLANK(Regressions!C104), " ", Regressions!C104)</f>
        <v>Secondary</v>
      </c>
      <c r="D94" s="196">
        <f>IF(ISBLANK(Regressions!D104), " ", Regressions!D104)</f>
        <v>22259188</v>
      </c>
      <c r="E94" s="352" t="e">
        <f>IF(ISNUMBER(Regressions!E104),ROUND(Regressions!E104, 1), NA())</f>
        <v>#N/A</v>
      </c>
      <c r="F94" s="255">
        <f>IF(ISNUMBER(Regressions!F104),ROUND(Regressions!F104, 1), NA())</f>
        <v>82.7</v>
      </c>
      <c r="G94" s="353" t="e">
        <f>IF(ISNUMBER(Regressions!G104),ROUND(Regressions!G104, 1), NA())</f>
        <v>#N/A</v>
      </c>
      <c r="H94" s="354" t="e">
        <f>IF(ISNUMBER(Regressions!H104),ROUND(Regressions!H104, 1), NA())</f>
        <v>#N/A</v>
      </c>
      <c r="I94" s="355">
        <f>IF(ISNUMBER(Regressions!I104),ROUND(Regressions!I104, 1), NA())</f>
        <v>17.3</v>
      </c>
      <c r="J94" s="356">
        <f>IF(ISNUMBER(Regressions!J104),ROUND(Regressions!J104, 1), NA())</f>
        <v>96.1</v>
      </c>
      <c r="K94" s="255" t="e">
        <f>IF(ISNUMBER(Regressions!K104),ROUND(Regressions!K104, 1), NA())</f>
        <v>#N/A</v>
      </c>
      <c r="L94" s="357" t="e">
        <f>IF(ISNUMBER(Regressions!L104),ROUND(Regressions!L104, 1), NA())</f>
        <v>#N/A</v>
      </c>
      <c r="M94" s="354" t="e">
        <f>IF(ISNUMBER(Regressions!M104),ROUND(Regressions!M104, 1), NA())</f>
        <v>#N/A</v>
      </c>
      <c r="N94" s="358">
        <f>IF(ISNUMBER(Regressions!N104),ROUND(Regressions!N104, 1), NA())</f>
        <v>3.9</v>
      </c>
      <c r="O94" s="352" t="e">
        <f>IF(ISNUMBER(Regressions!O104),ROUND(Regressions!O104, 1), NA())</f>
        <v>#N/A</v>
      </c>
      <c r="P94" s="255" t="e">
        <f>IF(ISNUMBER(Regressions!P104),ROUND(Regressions!P104, 1), NA())</f>
        <v>#N/A</v>
      </c>
      <c r="Q94" s="359" t="e">
        <f>IF(ISNUMBER(Regressions!Q104),ROUND(Regressions!Q104, 1), NA())</f>
        <v>#N/A</v>
      </c>
      <c r="R94" s="354" t="e">
        <f>IF(ISNUMBER(Regressions!R104),ROUND(Regressions!R104, 1), NA())</f>
        <v>#N/A</v>
      </c>
      <c r="S94" s="355" t="e">
        <f>IF(ISNUMBER(Regressions!S104),ROUND(Regressions!S104, 1), NA())</f>
        <v>#N/A</v>
      </c>
    </row>
    <row r="95" spans="1:19" x14ac:dyDescent="0.25">
      <c r="A95" s="194" t="str">
        <f>IF(ISBLANK(Regressions!A105), " ", Regressions!A105)</f>
        <v>Bangladesh</v>
      </c>
      <c r="B95" s="189">
        <f>IF(ISBLANK(Regressions!B105), " ", Regressions!B105)</f>
        <v>2006</v>
      </c>
      <c r="C95" s="192" t="str">
        <f>IF(ISBLANK(Regressions!C105), " ", Regressions!C105)</f>
        <v>Secondary</v>
      </c>
      <c r="D95" s="196">
        <f>IF(ISBLANK(Regressions!D105), " ", Regressions!D105)</f>
        <v>22284548</v>
      </c>
      <c r="E95" s="352" t="e">
        <f>IF(ISNUMBER(Regressions!E105),ROUND(Regressions!E105, 1), NA())</f>
        <v>#N/A</v>
      </c>
      <c r="F95" s="255">
        <f>IF(ISNUMBER(Regressions!F105),ROUND(Regressions!F105, 1), NA())</f>
        <v>82.7</v>
      </c>
      <c r="G95" s="353" t="e">
        <f>IF(ISNUMBER(Regressions!G105),ROUND(Regressions!G105, 1), NA())</f>
        <v>#N/A</v>
      </c>
      <c r="H95" s="354" t="e">
        <f>IF(ISNUMBER(Regressions!H105),ROUND(Regressions!H105, 1), NA())</f>
        <v>#N/A</v>
      </c>
      <c r="I95" s="355">
        <f>IF(ISNUMBER(Regressions!I105),ROUND(Regressions!I105, 1), NA())</f>
        <v>17.3</v>
      </c>
      <c r="J95" s="356">
        <f>IF(ISNUMBER(Regressions!J105),ROUND(Regressions!J105, 1), NA())</f>
        <v>96.1</v>
      </c>
      <c r="K95" s="255" t="e">
        <f>IF(ISNUMBER(Regressions!K105),ROUND(Regressions!K105, 1), NA())</f>
        <v>#N/A</v>
      </c>
      <c r="L95" s="357" t="e">
        <f>IF(ISNUMBER(Regressions!L105),ROUND(Regressions!L105, 1), NA())</f>
        <v>#N/A</v>
      </c>
      <c r="M95" s="354" t="e">
        <f>IF(ISNUMBER(Regressions!M105),ROUND(Regressions!M105, 1), NA())</f>
        <v>#N/A</v>
      </c>
      <c r="N95" s="358">
        <f>IF(ISNUMBER(Regressions!N105),ROUND(Regressions!N105, 1), NA())</f>
        <v>3.9</v>
      </c>
      <c r="O95" s="352" t="e">
        <f>IF(ISNUMBER(Regressions!O105),ROUND(Regressions!O105, 1), NA())</f>
        <v>#N/A</v>
      </c>
      <c r="P95" s="255" t="e">
        <f>IF(ISNUMBER(Regressions!P105),ROUND(Regressions!P105, 1), NA())</f>
        <v>#N/A</v>
      </c>
      <c r="Q95" s="359" t="e">
        <f>IF(ISNUMBER(Regressions!Q105),ROUND(Regressions!Q105, 1), NA())</f>
        <v>#N/A</v>
      </c>
      <c r="R95" s="354" t="e">
        <f>IF(ISNUMBER(Regressions!R105),ROUND(Regressions!R105, 1), NA())</f>
        <v>#N/A</v>
      </c>
      <c r="S95" s="355" t="e">
        <f>IF(ISNUMBER(Regressions!S105),ROUND(Regressions!S105, 1), NA())</f>
        <v>#N/A</v>
      </c>
    </row>
    <row r="96" spans="1:19" x14ac:dyDescent="0.25">
      <c r="A96" s="194" t="str">
        <f>IF(ISBLANK(Regressions!A106), " ", Regressions!A106)</f>
        <v>Bangladesh</v>
      </c>
      <c r="B96" s="189">
        <f>IF(ISBLANK(Regressions!B106), " ", Regressions!B106)</f>
        <v>2007</v>
      </c>
      <c r="C96" s="192" t="str">
        <f>IF(ISBLANK(Regressions!C106), " ", Regressions!C106)</f>
        <v>Secondary</v>
      </c>
      <c r="D96" s="196">
        <f>IF(ISBLANK(Regressions!D106), " ", Regressions!D106)</f>
        <v>22329782</v>
      </c>
      <c r="E96" s="352" t="e">
        <f>IF(ISNUMBER(Regressions!E106),ROUND(Regressions!E106, 1), NA())</f>
        <v>#N/A</v>
      </c>
      <c r="F96" s="255">
        <f>IF(ISNUMBER(Regressions!F106),ROUND(Regressions!F106, 1), NA())</f>
        <v>82.7</v>
      </c>
      <c r="G96" s="353" t="e">
        <f>IF(ISNUMBER(Regressions!G106),ROUND(Regressions!G106, 1), NA())</f>
        <v>#N/A</v>
      </c>
      <c r="H96" s="354" t="e">
        <f>IF(ISNUMBER(Regressions!H106),ROUND(Regressions!H106, 1), NA())</f>
        <v>#N/A</v>
      </c>
      <c r="I96" s="355">
        <f>IF(ISNUMBER(Regressions!I106),ROUND(Regressions!I106, 1), NA())</f>
        <v>17.3</v>
      </c>
      <c r="J96" s="356">
        <f>IF(ISNUMBER(Regressions!J106),ROUND(Regressions!J106, 1), NA())</f>
        <v>96.1</v>
      </c>
      <c r="K96" s="255" t="e">
        <f>IF(ISNUMBER(Regressions!K106),ROUND(Regressions!K106, 1), NA())</f>
        <v>#N/A</v>
      </c>
      <c r="L96" s="357" t="e">
        <f>IF(ISNUMBER(Regressions!L106),ROUND(Regressions!L106, 1), NA())</f>
        <v>#N/A</v>
      </c>
      <c r="M96" s="354" t="e">
        <f>IF(ISNUMBER(Regressions!M106),ROUND(Regressions!M106, 1), NA())</f>
        <v>#N/A</v>
      </c>
      <c r="N96" s="358">
        <f>IF(ISNUMBER(Regressions!N106),ROUND(Regressions!N106, 1), NA())</f>
        <v>3.9</v>
      </c>
      <c r="O96" s="352" t="e">
        <f>IF(ISNUMBER(Regressions!O106),ROUND(Regressions!O106, 1), NA())</f>
        <v>#N/A</v>
      </c>
      <c r="P96" s="255" t="e">
        <f>IF(ISNUMBER(Regressions!P106),ROUND(Regressions!P106, 1), NA())</f>
        <v>#N/A</v>
      </c>
      <c r="Q96" s="359" t="e">
        <f>IF(ISNUMBER(Regressions!Q106),ROUND(Regressions!Q106, 1), NA())</f>
        <v>#N/A</v>
      </c>
      <c r="R96" s="354" t="e">
        <f>IF(ISNUMBER(Regressions!R106),ROUND(Regressions!R106, 1), NA())</f>
        <v>#N/A</v>
      </c>
      <c r="S96" s="355" t="e">
        <f>IF(ISNUMBER(Regressions!S106),ROUND(Regressions!S106, 1), NA())</f>
        <v>#N/A</v>
      </c>
    </row>
    <row r="97" spans="1:19" x14ac:dyDescent="0.25">
      <c r="A97" s="194" t="str">
        <f>IF(ISBLANK(Regressions!A107), " ", Regressions!A107)</f>
        <v>Bangladesh</v>
      </c>
      <c r="B97" s="189">
        <f>IF(ISBLANK(Regressions!B107), " ", Regressions!B107)</f>
        <v>2008</v>
      </c>
      <c r="C97" s="192" t="str">
        <f>IF(ISBLANK(Regressions!C107), " ", Regressions!C107)</f>
        <v>Secondary</v>
      </c>
      <c r="D97" s="196">
        <f>IF(ISBLANK(Regressions!D107), " ", Regressions!D107)</f>
        <v>22404524</v>
      </c>
      <c r="E97" s="352" t="e">
        <f>IF(ISNUMBER(Regressions!E107),ROUND(Regressions!E107, 1), NA())</f>
        <v>#N/A</v>
      </c>
      <c r="F97" s="255">
        <f>IF(ISNUMBER(Regressions!F107),ROUND(Regressions!F107, 1), NA())</f>
        <v>82.7</v>
      </c>
      <c r="G97" s="353">
        <f>IF(ISNUMBER(Regressions!G107),ROUND(Regressions!G107, 1), NA())</f>
        <v>82.7</v>
      </c>
      <c r="H97" s="354">
        <f>IF(ISNUMBER(Regressions!H107),ROUND(Regressions!H107, 1), NA())</f>
        <v>0</v>
      </c>
      <c r="I97" s="355">
        <f>IF(ISNUMBER(Regressions!I107),ROUND(Regressions!I107, 1), NA())</f>
        <v>17.3</v>
      </c>
      <c r="J97" s="356">
        <f>IF(ISNUMBER(Regressions!J107),ROUND(Regressions!J107, 1), NA())</f>
        <v>96.1</v>
      </c>
      <c r="K97" s="255" t="e">
        <f>IF(ISNUMBER(Regressions!K107),ROUND(Regressions!K107, 1), NA())</f>
        <v>#N/A</v>
      </c>
      <c r="L97" s="357" t="e">
        <f>IF(ISNUMBER(Regressions!L107),ROUND(Regressions!L107, 1), NA())</f>
        <v>#N/A</v>
      </c>
      <c r="M97" s="354" t="e">
        <f>IF(ISNUMBER(Regressions!M107),ROUND(Regressions!M107, 1), NA())</f>
        <v>#N/A</v>
      </c>
      <c r="N97" s="358">
        <f>IF(ISNUMBER(Regressions!N107),ROUND(Regressions!N107, 1), NA())</f>
        <v>3.9</v>
      </c>
      <c r="O97" s="352" t="e">
        <f>IF(ISNUMBER(Regressions!O107),ROUND(Regressions!O107, 1), NA())</f>
        <v>#N/A</v>
      </c>
      <c r="P97" s="255" t="e">
        <f>IF(ISNUMBER(Regressions!P107),ROUND(Regressions!P107, 1), NA())</f>
        <v>#N/A</v>
      </c>
      <c r="Q97" s="359" t="e">
        <f>IF(ISNUMBER(Regressions!Q107),ROUND(Regressions!Q107, 1), NA())</f>
        <v>#N/A</v>
      </c>
      <c r="R97" s="354" t="e">
        <f>IF(ISNUMBER(Regressions!R107),ROUND(Regressions!R107, 1), NA())</f>
        <v>#N/A</v>
      </c>
      <c r="S97" s="355" t="e">
        <f>IF(ISNUMBER(Regressions!S107),ROUND(Regressions!S107, 1), NA())</f>
        <v>#N/A</v>
      </c>
    </row>
    <row r="98" spans="1:19" x14ac:dyDescent="0.25">
      <c r="A98" s="194" t="str">
        <f>IF(ISBLANK(Regressions!A108), " ", Regressions!A108)</f>
        <v>Bangladesh</v>
      </c>
      <c r="B98" s="189">
        <f>IF(ISBLANK(Regressions!B108), " ", Regressions!B108)</f>
        <v>2009</v>
      </c>
      <c r="C98" s="192" t="str">
        <f>IF(ISBLANK(Regressions!C108), " ", Regressions!C108)</f>
        <v>Secondary</v>
      </c>
      <c r="D98" s="196">
        <f>IF(ISBLANK(Regressions!D108), " ", Regressions!D108)</f>
        <v>22513636</v>
      </c>
      <c r="E98" s="352" t="e">
        <f>IF(ISNUMBER(Regressions!E108),ROUND(Regressions!E108, 1), NA())</f>
        <v>#N/A</v>
      </c>
      <c r="F98" s="255">
        <f>IF(ISNUMBER(Regressions!F108),ROUND(Regressions!F108, 1), NA())</f>
        <v>84.5</v>
      </c>
      <c r="G98" s="353">
        <f>IF(ISNUMBER(Regressions!G108),ROUND(Regressions!G108, 1), NA())</f>
        <v>84.5</v>
      </c>
      <c r="H98" s="354">
        <f>IF(ISNUMBER(Regressions!H108),ROUND(Regressions!H108, 1), NA())</f>
        <v>0</v>
      </c>
      <c r="I98" s="355">
        <f>IF(ISNUMBER(Regressions!I108),ROUND(Regressions!I108, 1), NA())</f>
        <v>15.5</v>
      </c>
      <c r="J98" s="356">
        <f>IF(ISNUMBER(Regressions!J108),ROUND(Regressions!J108, 1), NA())</f>
        <v>96.2</v>
      </c>
      <c r="K98" s="255" t="e">
        <f>IF(ISNUMBER(Regressions!K108),ROUND(Regressions!K108, 1), NA())</f>
        <v>#N/A</v>
      </c>
      <c r="L98" s="357" t="e">
        <f>IF(ISNUMBER(Regressions!L108),ROUND(Regressions!L108, 1), NA())</f>
        <v>#N/A</v>
      </c>
      <c r="M98" s="354" t="e">
        <f>IF(ISNUMBER(Regressions!M108),ROUND(Regressions!M108, 1), NA())</f>
        <v>#N/A</v>
      </c>
      <c r="N98" s="358">
        <f>IF(ISNUMBER(Regressions!N108),ROUND(Regressions!N108, 1), NA())</f>
        <v>3.8</v>
      </c>
      <c r="O98" s="352" t="e">
        <f>IF(ISNUMBER(Regressions!O108),ROUND(Regressions!O108, 1), NA())</f>
        <v>#N/A</v>
      </c>
      <c r="P98" s="255" t="e">
        <f>IF(ISNUMBER(Regressions!P108),ROUND(Regressions!P108, 1), NA())</f>
        <v>#N/A</v>
      </c>
      <c r="Q98" s="359" t="e">
        <f>IF(ISNUMBER(Regressions!Q108),ROUND(Regressions!Q108, 1), NA())</f>
        <v>#N/A</v>
      </c>
      <c r="R98" s="354" t="e">
        <f>IF(ISNUMBER(Regressions!R108),ROUND(Regressions!R108, 1), NA())</f>
        <v>#N/A</v>
      </c>
      <c r="S98" s="355" t="e">
        <f>IF(ISNUMBER(Regressions!S108),ROUND(Regressions!S108, 1), NA())</f>
        <v>#N/A</v>
      </c>
    </row>
    <row r="99" spans="1:19" x14ac:dyDescent="0.25">
      <c r="A99" s="194" t="str">
        <f>IF(ISBLANK(Regressions!A109), " ", Regressions!A109)</f>
        <v>Bangladesh</v>
      </c>
      <c r="B99" s="189">
        <f>IF(ISBLANK(Regressions!B109), " ", Regressions!B109)</f>
        <v>2010</v>
      </c>
      <c r="C99" s="192" t="str">
        <f>IF(ISBLANK(Regressions!C109), " ", Regressions!C109)</f>
        <v>Secondary</v>
      </c>
      <c r="D99" s="196">
        <f>IF(ISBLANK(Regressions!D109), " ", Regressions!D109)</f>
        <v>22655776</v>
      </c>
      <c r="E99" s="352" t="e">
        <f>IF(ISNUMBER(Regressions!E109),ROUND(Regressions!E109, 1), NA())</f>
        <v>#N/A</v>
      </c>
      <c r="F99" s="255">
        <f>IF(ISNUMBER(Regressions!F109),ROUND(Regressions!F109, 1), NA())</f>
        <v>86.3</v>
      </c>
      <c r="G99" s="353">
        <f>IF(ISNUMBER(Regressions!G109),ROUND(Regressions!G109, 1), NA())</f>
        <v>86.3</v>
      </c>
      <c r="H99" s="354">
        <f>IF(ISNUMBER(Regressions!H109),ROUND(Regressions!H109, 1), NA())</f>
        <v>0</v>
      </c>
      <c r="I99" s="355">
        <f>IF(ISNUMBER(Regressions!I109),ROUND(Regressions!I109, 1), NA())</f>
        <v>13.7</v>
      </c>
      <c r="J99" s="356">
        <f>IF(ISNUMBER(Regressions!J109),ROUND(Regressions!J109, 1), NA())</f>
        <v>96.4</v>
      </c>
      <c r="K99" s="255" t="e">
        <f>IF(ISNUMBER(Regressions!K109),ROUND(Regressions!K109, 1), NA())</f>
        <v>#N/A</v>
      </c>
      <c r="L99" s="357">
        <f>IF(ISNUMBER(Regressions!L109),ROUND(Regressions!L109, 1), NA())</f>
        <v>66.7</v>
      </c>
      <c r="M99" s="354">
        <f>IF(ISNUMBER(Regressions!M109),ROUND(Regressions!M109, 1), NA())</f>
        <v>29.7</v>
      </c>
      <c r="N99" s="358">
        <f>IF(ISNUMBER(Regressions!N109),ROUND(Regressions!N109, 1), NA())</f>
        <v>3.6</v>
      </c>
      <c r="O99" s="352">
        <f>IF(ISNUMBER(Regressions!O109),ROUND(Regressions!O109, 1), NA())</f>
        <v>98.4</v>
      </c>
      <c r="P99" s="255">
        <f>IF(ISNUMBER(Regressions!P109),ROUND(Regressions!P109, 1), NA())</f>
        <v>97.4</v>
      </c>
      <c r="Q99" s="359">
        <f>IF(ISNUMBER(Regressions!Q109),ROUND(Regressions!Q109, 1), NA())</f>
        <v>58.2</v>
      </c>
      <c r="R99" s="354">
        <f>IF(ISNUMBER(Regressions!R109),ROUND(Regressions!R109, 1), NA())</f>
        <v>39.200000000000003</v>
      </c>
      <c r="S99" s="355">
        <f>IF(ISNUMBER(Regressions!S109),ROUND(Regressions!S109, 1), NA())</f>
        <v>2.6</v>
      </c>
    </row>
    <row r="100" spans="1:19" x14ac:dyDescent="0.25">
      <c r="A100" s="194" t="str">
        <f>IF(ISBLANK(Regressions!A110), " ", Regressions!A110)</f>
        <v>Bangladesh</v>
      </c>
      <c r="B100" s="189">
        <f>IF(ISBLANK(Regressions!B110), " ", Regressions!B110)</f>
        <v>2011</v>
      </c>
      <c r="C100" s="192" t="str">
        <f>IF(ISBLANK(Regressions!C110), " ", Regressions!C110)</f>
        <v>Secondary</v>
      </c>
      <c r="D100" s="196">
        <f>IF(ISBLANK(Regressions!D110), " ", Regressions!D110)</f>
        <v>22730712</v>
      </c>
      <c r="E100" s="352" t="e">
        <f>IF(ISNUMBER(Regressions!E110),ROUND(Regressions!E110, 1), NA())</f>
        <v>#N/A</v>
      </c>
      <c r="F100" s="255">
        <f>IF(ISNUMBER(Regressions!F110),ROUND(Regressions!F110, 1), NA())</f>
        <v>88.1</v>
      </c>
      <c r="G100" s="353">
        <f>IF(ISNUMBER(Regressions!G110),ROUND(Regressions!G110, 1), NA())</f>
        <v>87.1</v>
      </c>
      <c r="H100" s="354">
        <f>IF(ISNUMBER(Regressions!H110),ROUND(Regressions!H110, 1), NA())</f>
        <v>1</v>
      </c>
      <c r="I100" s="355">
        <f>IF(ISNUMBER(Regressions!I110),ROUND(Regressions!I110, 1), NA())</f>
        <v>11.9</v>
      </c>
      <c r="J100" s="356">
        <f>IF(ISNUMBER(Regressions!J110),ROUND(Regressions!J110, 1), NA())</f>
        <v>96.5</v>
      </c>
      <c r="K100" s="255" t="e">
        <f>IF(ISNUMBER(Regressions!K110),ROUND(Regressions!K110, 1), NA())</f>
        <v>#N/A</v>
      </c>
      <c r="L100" s="357">
        <f>IF(ISNUMBER(Regressions!L110),ROUND(Regressions!L110, 1), NA())</f>
        <v>66.7</v>
      </c>
      <c r="M100" s="354">
        <f>IF(ISNUMBER(Regressions!M110),ROUND(Regressions!M110, 1), NA())</f>
        <v>29.8</v>
      </c>
      <c r="N100" s="358">
        <f>IF(ISNUMBER(Regressions!N110),ROUND(Regressions!N110, 1), NA())</f>
        <v>3.5</v>
      </c>
      <c r="O100" s="352">
        <f>IF(ISNUMBER(Regressions!O110),ROUND(Regressions!O110, 1), NA())</f>
        <v>98.4</v>
      </c>
      <c r="P100" s="255">
        <f>IF(ISNUMBER(Regressions!P110),ROUND(Regressions!P110, 1), NA())</f>
        <v>97.4</v>
      </c>
      <c r="Q100" s="359">
        <f>IF(ISNUMBER(Regressions!Q110),ROUND(Regressions!Q110, 1), NA())</f>
        <v>58.2</v>
      </c>
      <c r="R100" s="354">
        <f>IF(ISNUMBER(Regressions!R110),ROUND(Regressions!R110, 1), NA())</f>
        <v>39.200000000000003</v>
      </c>
      <c r="S100" s="355">
        <f>IF(ISNUMBER(Regressions!S110),ROUND(Regressions!S110, 1), NA())</f>
        <v>2.6</v>
      </c>
    </row>
    <row r="101" spans="1:19" x14ac:dyDescent="0.25">
      <c r="A101" s="194" t="str">
        <f>IF(ISBLANK(Regressions!A111), " ", Regressions!A111)</f>
        <v>Bangladesh</v>
      </c>
      <c r="B101" s="189">
        <f>IF(ISBLANK(Regressions!B111), " ", Regressions!B111)</f>
        <v>2012</v>
      </c>
      <c r="C101" s="192" t="str">
        <f>IF(ISBLANK(Regressions!C111), " ", Regressions!C111)</f>
        <v>Secondary</v>
      </c>
      <c r="D101" s="196">
        <f>IF(ISBLANK(Regressions!D111), " ", Regressions!D111)</f>
        <v>22802198</v>
      </c>
      <c r="E101" s="352" t="e">
        <f>IF(ISNUMBER(Regressions!E111),ROUND(Regressions!E111, 1), NA())</f>
        <v>#N/A</v>
      </c>
      <c r="F101" s="255">
        <f>IF(ISNUMBER(Regressions!F111),ROUND(Regressions!F111, 1), NA())</f>
        <v>89.9</v>
      </c>
      <c r="G101" s="353">
        <f>IF(ISNUMBER(Regressions!G111),ROUND(Regressions!G111, 1), NA())</f>
        <v>87.1</v>
      </c>
      <c r="H101" s="354">
        <f>IF(ISNUMBER(Regressions!H111),ROUND(Regressions!H111, 1), NA())</f>
        <v>2.8</v>
      </c>
      <c r="I101" s="355">
        <f>IF(ISNUMBER(Regressions!I111),ROUND(Regressions!I111, 1), NA())</f>
        <v>10.1</v>
      </c>
      <c r="J101" s="356">
        <f>IF(ISNUMBER(Regressions!J111),ROUND(Regressions!J111, 1), NA())</f>
        <v>96.6</v>
      </c>
      <c r="K101" s="255" t="e">
        <f>IF(ISNUMBER(Regressions!K111),ROUND(Regressions!K111, 1), NA())</f>
        <v>#N/A</v>
      </c>
      <c r="L101" s="357">
        <f>IF(ISNUMBER(Regressions!L111),ROUND(Regressions!L111, 1), NA())</f>
        <v>66.7</v>
      </c>
      <c r="M101" s="354">
        <f>IF(ISNUMBER(Regressions!M111),ROUND(Regressions!M111, 1), NA())</f>
        <v>30</v>
      </c>
      <c r="N101" s="358">
        <f>IF(ISNUMBER(Regressions!N111),ROUND(Regressions!N111, 1), NA())</f>
        <v>3.4</v>
      </c>
      <c r="O101" s="352">
        <f>IF(ISNUMBER(Regressions!O111),ROUND(Regressions!O111, 1), NA())</f>
        <v>98.4</v>
      </c>
      <c r="P101" s="255">
        <f>IF(ISNUMBER(Regressions!P111),ROUND(Regressions!P111, 1), NA())</f>
        <v>97.4</v>
      </c>
      <c r="Q101" s="359">
        <f>IF(ISNUMBER(Regressions!Q111),ROUND(Regressions!Q111, 1), NA())</f>
        <v>58.2</v>
      </c>
      <c r="R101" s="354">
        <f>IF(ISNUMBER(Regressions!R111),ROUND(Regressions!R111, 1), NA())</f>
        <v>39.200000000000003</v>
      </c>
      <c r="S101" s="355">
        <f>IF(ISNUMBER(Regressions!S111),ROUND(Regressions!S111, 1), NA())</f>
        <v>2.6</v>
      </c>
    </row>
    <row r="102" spans="1:19" x14ac:dyDescent="0.25">
      <c r="A102" s="194" t="str">
        <f>IF(ISBLANK(Regressions!A112), " ", Regressions!A112)</f>
        <v>Bangladesh</v>
      </c>
      <c r="B102" s="189">
        <f>IF(ISBLANK(Regressions!B112), " ", Regressions!B112)</f>
        <v>2013</v>
      </c>
      <c r="C102" s="192" t="str">
        <f>IF(ISBLANK(Regressions!C112), " ", Regressions!C112)</f>
        <v>Secondary</v>
      </c>
      <c r="D102" s="196">
        <f>IF(ISBLANK(Regressions!D112), " ", Regressions!D112)</f>
        <v>22871402</v>
      </c>
      <c r="E102" s="352" t="e">
        <f>IF(ISNUMBER(Regressions!E112),ROUND(Regressions!E112, 1), NA())</f>
        <v>#N/A</v>
      </c>
      <c r="F102" s="255">
        <f>IF(ISNUMBER(Regressions!F112),ROUND(Regressions!F112, 1), NA())</f>
        <v>91.7</v>
      </c>
      <c r="G102" s="353">
        <f>IF(ISNUMBER(Regressions!G112),ROUND(Regressions!G112, 1), NA())</f>
        <v>87.1</v>
      </c>
      <c r="H102" s="354">
        <f>IF(ISNUMBER(Regressions!H112),ROUND(Regressions!H112, 1), NA())</f>
        <v>4.5999999999999996</v>
      </c>
      <c r="I102" s="355">
        <f>IF(ISNUMBER(Regressions!I112),ROUND(Regressions!I112, 1), NA())</f>
        <v>8.3000000000000007</v>
      </c>
      <c r="J102" s="356">
        <f>IF(ISNUMBER(Regressions!J112),ROUND(Regressions!J112, 1), NA())</f>
        <v>96.8</v>
      </c>
      <c r="K102" s="255" t="e">
        <f>IF(ISNUMBER(Regressions!K112),ROUND(Regressions!K112, 1), NA())</f>
        <v>#N/A</v>
      </c>
      <c r="L102" s="357">
        <f>IF(ISNUMBER(Regressions!L112),ROUND(Regressions!L112, 1), NA())</f>
        <v>66.7</v>
      </c>
      <c r="M102" s="354">
        <f>IF(ISNUMBER(Regressions!M112),ROUND(Regressions!M112, 1), NA())</f>
        <v>30.1</v>
      </c>
      <c r="N102" s="358">
        <f>IF(ISNUMBER(Regressions!N112),ROUND(Regressions!N112, 1), NA())</f>
        <v>3.2</v>
      </c>
      <c r="O102" s="352">
        <f>IF(ISNUMBER(Regressions!O112),ROUND(Regressions!O112, 1), NA())</f>
        <v>98.4</v>
      </c>
      <c r="P102" s="255">
        <f>IF(ISNUMBER(Regressions!P112),ROUND(Regressions!P112, 1), NA())</f>
        <v>97.4</v>
      </c>
      <c r="Q102" s="359">
        <f>IF(ISNUMBER(Regressions!Q112),ROUND(Regressions!Q112, 1), NA())</f>
        <v>58.2</v>
      </c>
      <c r="R102" s="354">
        <f>IF(ISNUMBER(Regressions!R112),ROUND(Regressions!R112, 1), NA())</f>
        <v>39.200000000000003</v>
      </c>
      <c r="S102" s="355">
        <f>IF(ISNUMBER(Regressions!S112),ROUND(Regressions!S112, 1), NA())</f>
        <v>2.6</v>
      </c>
    </row>
    <row r="103" spans="1:19" x14ac:dyDescent="0.25">
      <c r="A103" s="194" t="str">
        <f>IF(ISBLANK(Regressions!A113), " ", Regressions!A113)</f>
        <v>Bangladesh</v>
      </c>
      <c r="B103" s="189">
        <f>IF(ISBLANK(Regressions!B113), " ", Regressions!B113)</f>
        <v>2014</v>
      </c>
      <c r="C103" s="192" t="str">
        <f>IF(ISBLANK(Regressions!C113), " ", Regressions!C113)</f>
        <v>Secondary</v>
      </c>
      <c r="D103" s="196">
        <f>IF(ISBLANK(Regressions!D113), " ", Regressions!D113)</f>
        <v>22934756</v>
      </c>
      <c r="E103" s="352" t="e">
        <f>IF(ISNUMBER(Regressions!E113),ROUND(Regressions!E113, 1), NA())</f>
        <v>#N/A</v>
      </c>
      <c r="F103" s="255">
        <f>IF(ISNUMBER(Regressions!F113),ROUND(Regressions!F113, 1), NA())</f>
        <v>93.5</v>
      </c>
      <c r="G103" s="353">
        <f>IF(ISNUMBER(Regressions!G113),ROUND(Regressions!G113, 1), NA())</f>
        <v>87.1</v>
      </c>
      <c r="H103" s="354">
        <f>IF(ISNUMBER(Regressions!H113),ROUND(Regressions!H113, 1), NA())</f>
        <v>6.4</v>
      </c>
      <c r="I103" s="355">
        <f>IF(ISNUMBER(Regressions!I113),ROUND(Regressions!I113, 1), NA())</f>
        <v>6.5</v>
      </c>
      <c r="J103" s="356">
        <f>IF(ISNUMBER(Regressions!J113),ROUND(Regressions!J113, 1), NA())</f>
        <v>96.9</v>
      </c>
      <c r="K103" s="255" t="e">
        <f>IF(ISNUMBER(Regressions!K113),ROUND(Regressions!K113, 1), NA())</f>
        <v>#N/A</v>
      </c>
      <c r="L103" s="357">
        <f>IF(ISNUMBER(Regressions!L113),ROUND(Regressions!L113, 1), NA())</f>
        <v>66.7</v>
      </c>
      <c r="M103" s="354">
        <f>IF(ISNUMBER(Regressions!M113),ROUND(Regressions!M113, 1), NA())</f>
        <v>30.2</v>
      </c>
      <c r="N103" s="358">
        <f>IF(ISNUMBER(Regressions!N113),ROUND(Regressions!N113, 1), NA())</f>
        <v>3.1</v>
      </c>
      <c r="O103" s="352">
        <f>IF(ISNUMBER(Regressions!O113),ROUND(Regressions!O113, 1), NA())</f>
        <v>98.4</v>
      </c>
      <c r="P103" s="255">
        <f>IF(ISNUMBER(Regressions!P113),ROUND(Regressions!P113, 1), NA())</f>
        <v>97.4</v>
      </c>
      <c r="Q103" s="359">
        <f>IF(ISNUMBER(Regressions!Q113),ROUND(Regressions!Q113, 1), NA())</f>
        <v>58.2</v>
      </c>
      <c r="R103" s="354">
        <f>IF(ISNUMBER(Regressions!R113),ROUND(Regressions!R113, 1), NA())</f>
        <v>39.200000000000003</v>
      </c>
      <c r="S103" s="355">
        <f>IF(ISNUMBER(Regressions!S113),ROUND(Regressions!S113, 1), NA())</f>
        <v>2.6</v>
      </c>
    </row>
    <row r="104" spans="1:19" x14ac:dyDescent="0.25">
      <c r="A104" s="194" t="str">
        <f>IF(ISBLANK(Regressions!A114), " ", Regressions!A114)</f>
        <v>Bangladesh</v>
      </c>
      <c r="B104" s="189">
        <f>IF(ISBLANK(Regressions!B114), " ", Regressions!B114)</f>
        <v>2015</v>
      </c>
      <c r="C104" s="192" t="str">
        <f>IF(ISBLANK(Regressions!C114), " ", Regressions!C114)</f>
        <v>Secondary</v>
      </c>
      <c r="D104" s="196">
        <f>IF(ISBLANK(Regressions!D114), " ", Regressions!D114)</f>
        <v>22970456</v>
      </c>
      <c r="E104" s="352" t="e">
        <f>IF(ISNUMBER(Regressions!E114),ROUND(Regressions!E114, 1), NA())</f>
        <v>#N/A</v>
      </c>
      <c r="F104" s="255">
        <f>IF(ISNUMBER(Regressions!F114),ROUND(Regressions!F114, 1), NA())</f>
        <v>95.3</v>
      </c>
      <c r="G104" s="353">
        <f>IF(ISNUMBER(Regressions!G114),ROUND(Regressions!G114, 1), NA())</f>
        <v>87.1</v>
      </c>
      <c r="H104" s="354">
        <f>IF(ISNUMBER(Regressions!H114),ROUND(Regressions!H114, 1), NA())</f>
        <v>8.1999999999999993</v>
      </c>
      <c r="I104" s="355">
        <f>IF(ISNUMBER(Regressions!I114),ROUND(Regressions!I114, 1), NA())</f>
        <v>4.7</v>
      </c>
      <c r="J104" s="356">
        <f>IF(ISNUMBER(Regressions!J114),ROUND(Regressions!J114, 1), NA())</f>
        <v>97.1</v>
      </c>
      <c r="K104" s="255" t="e">
        <f>IF(ISNUMBER(Regressions!K114),ROUND(Regressions!K114, 1), NA())</f>
        <v>#N/A</v>
      </c>
      <c r="L104" s="357">
        <f>IF(ISNUMBER(Regressions!L114),ROUND(Regressions!L114, 1), NA())</f>
        <v>66.7</v>
      </c>
      <c r="M104" s="354">
        <f>IF(ISNUMBER(Regressions!M114),ROUND(Regressions!M114, 1), NA())</f>
        <v>30.4</v>
      </c>
      <c r="N104" s="358">
        <f>IF(ISNUMBER(Regressions!N114),ROUND(Regressions!N114, 1), NA())</f>
        <v>2.9</v>
      </c>
      <c r="O104" s="352">
        <f>IF(ISNUMBER(Regressions!O114),ROUND(Regressions!O114, 1), NA())</f>
        <v>98.4</v>
      </c>
      <c r="P104" s="255">
        <f>IF(ISNUMBER(Regressions!P114),ROUND(Regressions!P114, 1), NA())</f>
        <v>97.4</v>
      </c>
      <c r="Q104" s="359">
        <f>IF(ISNUMBER(Regressions!Q114),ROUND(Regressions!Q114, 1), NA())</f>
        <v>58.2</v>
      </c>
      <c r="R104" s="354">
        <f>IF(ISNUMBER(Regressions!R114),ROUND(Regressions!R114, 1), NA())</f>
        <v>39.200000000000003</v>
      </c>
      <c r="S104" s="355">
        <f>IF(ISNUMBER(Regressions!S114),ROUND(Regressions!S114, 1), NA())</f>
        <v>2.6</v>
      </c>
    </row>
    <row r="105" spans="1:19" x14ac:dyDescent="0.25">
      <c r="A105" s="329" t="str">
        <f>IF(ISBLANK(Regressions!A115), " ", Regressions!A115)</f>
        <v>Bangladesh</v>
      </c>
      <c r="B105" s="330">
        <f>IF(ISBLANK(Regressions!B115), " ", Regressions!B115)</f>
        <v>2016</v>
      </c>
      <c r="C105" s="331" t="str">
        <f>IF(ISBLANK(Regressions!C115), " ", Regressions!C115)</f>
        <v>Secondary</v>
      </c>
      <c r="D105" s="332">
        <f>IF(ISBLANK(Regressions!D115), " ", Regressions!D115)</f>
        <v>22887208</v>
      </c>
      <c r="E105" s="360" t="e">
        <f>IF(ISNUMBER(Regressions!E115),ROUND(Regressions!E115, 1), NA())</f>
        <v>#N/A</v>
      </c>
      <c r="F105" s="256">
        <f>IF(ISNUMBER(Regressions!F115),ROUND(Regressions!F115, 1), NA())</f>
        <v>97.1</v>
      </c>
      <c r="G105" s="361">
        <f>IF(ISNUMBER(Regressions!G115),ROUND(Regressions!G115, 1), NA())</f>
        <v>87.1</v>
      </c>
      <c r="H105" s="362">
        <f>IF(ISNUMBER(Regressions!H115),ROUND(Regressions!H115, 1), NA())</f>
        <v>10</v>
      </c>
      <c r="I105" s="363">
        <f>IF(ISNUMBER(Regressions!I115),ROUND(Regressions!I115, 1), NA())</f>
        <v>2.9</v>
      </c>
      <c r="J105" s="364">
        <f>IF(ISNUMBER(Regressions!J115),ROUND(Regressions!J115, 1), NA())</f>
        <v>97.2</v>
      </c>
      <c r="K105" s="256" t="e">
        <f>IF(ISNUMBER(Regressions!K115),ROUND(Regressions!K115, 1), NA())</f>
        <v>#N/A</v>
      </c>
      <c r="L105" s="365">
        <f>IF(ISNUMBER(Regressions!L115),ROUND(Regressions!L115, 1), NA())</f>
        <v>66.7</v>
      </c>
      <c r="M105" s="362">
        <f>IF(ISNUMBER(Regressions!M115),ROUND(Regressions!M115, 1), NA())</f>
        <v>30.5</v>
      </c>
      <c r="N105" s="366">
        <f>IF(ISNUMBER(Regressions!N115),ROUND(Regressions!N115, 1), NA())</f>
        <v>2.8</v>
      </c>
      <c r="O105" s="360">
        <f>IF(ISNUMBER(Regressions!O115),ROUND(Regressions!O115, 1), NA())</f>
        <v>98.4</v>
      </c>
      <c r="P105" s="256">
        <f>IF(ISNUMBER(Regressions!P115),ROUND(Regressions!P115, 1), NA())</f>
        <v>97.4</v>
      </c>
      <c r="Q105" s="367">
        <f>IF(ISNUMBER(Regressions!Q115),ROUND(Regressions!Q115, 1), NA())</f>
        <v>58.2</v>
      </c>
      <c r="R105" s="362">
        <f>IF(ISNUMBER(Regressions!R115),ROUND(Regressions!R115, 1), NA())</f>
        <v>39.200000000000003</v>
      </c>
      <c r="S105" s="363">
        <f>IF(ISNUMBER(Regressions!S115),ROUND(Regressions!S115, 1), NA())</f>
        <v>2.6</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3.2" x14ac:dyDescent="0.25"/>
  <cols>
    <col min="1" max="1" width="13.59765625" style="36" customWidth="1"/>
    <col min="2" max="2" width="7.5" style="113" customWidth="1"/>
    <col min="3" max="8" width="8.69921875" style="36" customWidth="1"/>
    <col min="9" max="9" width="9.3984375" style="36" customWidth="1"/>
    <col min="10" max="10" width="13.3984375" style="36" customWidth="1"/>
    <col min="11" max="11" width="7.5" style="36" customWidth="1"/>
    <col min="12" max="17" width="8.59765625" style="36" customWidth="1"/>
    <col min="18" max="18" width="6.5" style="36" customWidth="1"/>
    <col min="19" max="19" width="13.3984375" style="36" customWidth="1"/>
    <col min="20" max="20" width="7.5" style="36" customWidth="1"/>
    <col min="21" max="26" width="9.09765625" style="36" customWidth="1"/>
    <col min="27" max="16384" width="9" style="36"/>
  </cols>
  <sheetData>
    <row r="1" spans="1:35" ht="15.6" x14ac:dyDescent="0.3">
      <c r="A1" s="60" t="s">
        <v>49</v>
      </c>
      <c r="B1" s="92"/>
      <c r="C1" s="61"/>
      <c r="D1" s="61"/>
      <c r="E1" s="61"/>
      <c r="F1" s="61"/>
      <c r="G1" s="61"/>
      <c r="H1" s="563"/>
      <c r="I1" s="563"/>
      <c r="J1" s="563"/>
      <c r="K1" s="563"/>
      <c r="L1" s="563"/>
      <c r="M1" s="563"/>
      <c r="N1" s="563"/>
      <c r="O1" s="563"/>
      <c r="P1" s="563"/>
      <c r="Q1" s="61"/>
      <c r="R1" s="61"/>
      <c r="S1" s="61"/>
      <c r="T1" s="62"/>
      <c r="U1" s="62"/>
      <c r="V1" s="62"/>
      <c r="W1" s="62"/>
      <c r="X1" s="62"/>
      <c r="Y1" s="62"/>
      <c r="Z1" s="62"/>
      <c r="AA1" s="62"/>
    </row>
    <row r="2" spans="1:35" s="48" customFormat="1" ht="26.25" customHeight="1" x14ac:dyDescent="0.3">
      <c r="A2" s="63" t="s">
        <v>13</v>
      </c>
      <c r="B2" s="112"/>
      <c r="J2" s="63" t="s">
        <v>14</v>
      </c>
      <c r="R2" s="64"/>
      <c r="S2" s="65" t="s">
        <v>15</v>
      </c>
      <c r="W2" s="64"/>
      <c r="X2" s="64"/>
      <c r="Y2" s="66"/>
      <c r="Z2" s="66"/>
      <c r="AD2" s="67"/>
      <c r="AE2" s="67"/>
      <c r="AF2" s="67"/>
      <c r="AG2" s="67"/>
      <c r="AH2" s="67"/>
      <c r="AI2" s="67"/>
    </row>
    <row r="3" spans="1:35" ht="15.6" x14ac:dyDescent="0.3">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spans="1:35" ht="15.6" x14ac:dyDescent="0.3">
      <c r="A4" s="68" t="s">
        <v>35</v>
      </c>
      <c r="B4">
        <v>2016</v>
      </c>
      <c r="C4">
        <v>73.636717039999994</v>
      </c>
      <c r="D4"/>
      <c r="E4"/>
      <c r="F4"/>
      <c r="G4">
        <v>72.741117900000006</v>
      </c>
      <c r="H4">
        <v>87.074947089999995</v>
      </c>
      <c r="I4" s="70"/>
      <c r="J4" s="68" t="s">
        <v>35</v>
      </c>
      <c r="K4">
        <v>2016</v>
      </c>
      <c r="L4">
        <v>58.553571429999998</v>
      </c>
      <c r="M4"/>
      <c r="N4"/>
      <c r="O4"/>
      <c r="P4">
        <v>57.184197650000002</v>
      </c>
      <c r="Q4">
        <v>66.666666669999998</v>
      </c>
      <c r="R4" s="67"/>
      <c r="S4" s="68" t="s">
        <v>35</v>
      </c>
      <c r="T4">
        <v>2016</v>
      </c>
      <c r="U4">
        <v>44</v>
      </c>
      <c r="V4"/>
      <c r="W4"/>
      <c r="X4"/>
      <c r="Y4">
        <v>38.74755382</v>
      </c>
      <c r="Z4">
        <v>58.201058199999999</v>
      </c>
      <c r="AA4" s="67"/>
      <c r="AB4" s="67"/>
      <c r="AC4" s="67"/>
      <c r="AD4" s="67"/>
      <c r="AE4" s="67"/>
      <c r="AF4" s="67"/>
      <c r="AG4" s="67"/>
    </row>
    <row r="5" spans="1:35" ht="15.6" x14ac:dyDescent="0.3">
      <c r="A5" s="68" t="s">
        <v>36</v>
      </c>
      <c r="B5">
        <v>2016</v>
      </c>
      <c r="C5">
        <v>9.7361381060000003</v>
      </c>
      <c r="D5"/>
      <c r="E5"/>
      <c r="F5"/>
      <c r="G5">
        <v>10.11459387</v>
      </c>
      <c r="H5">
        <v>9.9898882629999992</v>
      </c>
      <c r="I5" s="70"/>
      <c r="J5" s="68" t="s">
        <v>36</v>
      </c>
      <c r="K5">
        <v>2016</v>
      </c>
      <c r="L5">
        <v>35.446428570000002</v>
      </c>
      <c r="M5"/>
      <c r="N5"/>
      <c r="O5"/>
      <c r="P5">
        <v>39.097602739999999</v>
      </c>
      <c r="Q5">
        <v>30.519751240000002</v>
      </c>
      <c r="R5" s="67"/>
      <c r="S5" s="68" t="s">
        <v>36</v>
      </c>
      <c r="T5">
        <v>2016</v>
      </c>
      <c r="U5">
        <v>45.428571429999998</v>
      </c>
      <c r="V5"/>
      <c r="W5"/>
      <c r="X5"/>
      <c r="Y5">
        <v>47.553816050000002</v>
      </c>
      <c r="Z5">
        <v>39.153439149999997</v>
      </c>
      <c r="AA5" s="67"/>
      <c r="AB5" s="67"/>
      <c r="AC5" s="67"/>
      <c r="AD5" s="67"/>
      <c r="AE5" s="67"/>
      <c r="AF5" s="67"/>
      <c r="AG5" s="67"/>
    </row>
    <row r="6" spans="1:35" s="48" customFormat="1" ht="15.6" x14ac:dyDescent="0.3">
      <c r="A6" s="68" t="s">
        <v>37</v>
      </c>
      <c r="B6">
        <v>2016</v>
      </c>
      <c r="C6">
        <v>16.627144850000001</v>
      </c>
      <c r="D6"/>
      <c r="E6"/>
      <c r="F6"/>
      <c r="G6">
        <v>17.144288240000002</v>
      </c>
      <c r="H6">
        <v>2.9351646470000001</v>
      </c>
      <c r="I6" s="70"/>
      <c r="J6" s="68" t="s">
        <v>37</v>
      </c>
      <c r="K6">
        <v>2016</v>
      </c>
      <c r="L6">
        <v>6</v>
      </c>
      <c r="M6"/>
      <c r="N6"/>
      <c r="O6"/>
      <c r="P6">
        <v>3.718199609</v>
      </c>
      <c r="Q6">
        <v>2.8135820900000001</v>
      </c>
      <c r="R6" s="66"/>
      <c r="S6" s="68" t="s">
        <v>37</v>
      </c>
      <c r="T6">
        <v>2016</v>
      </c>
      <c r="U6">
        <v>10.57142857</v>
      </c>
      <c r="V6"/>
      <c r="W6"/>
      <c r="X6"/>
      <c r="Y6">
        <v>13.698630140000001</v>
      </c>
      <c r="Z6">
        <v>2.6455026460000002</v>
      </c>
      <c r="AA6" s="67"/>
      <c r="AB6" s="67"/>
      <c r="AC6" s="67"/>
      <c r="AD6" s="67"/>
      <c r="AE6" s="67"/>
      <c r="AF6" s="67"/>
      <c r="AG6" s="67"/>
    </row>
    <row r="7" spans="1:35" s="48" customFormat="1" ht="15.6" x14ac:dyDescent="0.3">
      <c r="A7" s="119"/>
      <c r="B7" s="120"/>
      <c r="C7" s="120"/>
      <c r="D7" s="120"/>
      <c r="E7" s="120"/>
      <c r="F7" s="70"/>
      <c r="G7" s="70"/>
      <c r="H7" s="67"/>
      <c r="I7" s="67"/>
      <c r="J7" s="67"/>
      <c r="K7" s="67"/>
      <c r="L7" s="67"/>
      <c r="M7" s="67"/>
      <c r="N7" s="67"/>
      <c r="O7" s="67"/>
      <c r="P7" s="67"/>
      <c r="Q7" s="67"/>
      <c r="R7" s="67"/>
      <c r="S7" s="72"/>
      <c r="T7">
        <v>2016</v>
      </c>
      <c r="U7">
        <v>1</v>
      </c>
      <c r="V7">
        <v>5</v>
      </c>
      <c r="W7">
        <v>4</v>
      </c>
      <c r="X7">
        <v>3</v>
      </c>
      <c r="Y7">
        <v>6</v>
      </c>
      <c r="Z7">
        <v>2</v>
      </c>
      <c r="AA7" s="72"/>
    </row>
    <row r="8" spans="1:35" s="48" customFormat="1" ht="15.6" x14ac:dyDescent="0.3">
      <c r="A8" s="89"/>
      <c r="B8" s="73"/>
      <c r="H8" s="72"/>
      <c r="I8" s="72"/>
      <c r="J8" s="72"/>
      <c r="K8" s="72"/>
      <c r="L8" s="72"/>
      <c r="M8" s="72"/>
      <c r="N8" s="72"/>
      <c r="O8" s="72"/>
      <c r="P8" s="72"/>
      <c r="Q8" s="72"/>
      <c r="R8" s="72"/>
      <c r="S8" s="72"/>
      <c r="T8" s="72"/>
      <c r="U8" s="72"/>
      <c r="V8" s="72"/>
      <c r="W8" s="72"/>
      <c r="X8" s="72"/>
      <c r="Y8" s="72"/>
      <c r="Z8" s="72"/>
      <c r="AA8" s="72"/>
    </row>
    <row r="9" spans="1:35" s="48" customFormat="1" ht="15.6" x14ac:dyDescent="0.3">
      <c r="A9" s="89"/>
      <c r="B9" s="73"/>
      <c r="H9" s="72"/>
      <c r="I9" s="72"/>
      <c r="J9" s="72"/>
      <c r="K9" s="72"/>
      <c r="L9" s="72"/>
      <c r="M9" s="72"/>
      <c r="N9" s="72"/>
      <c r="O9" s="72"/>
      <c r="P9" s="72"/>
      <c r="Q9" s="72"/>
      <c r="R9" s="72"/>
      <c r="S9" s="72"/>
      <c r="T9" s="72"/>
      <c r="U9" s="72"/>
      <c r="V9" s="72"/>
      <c r="W9" s="72"/>
      <c r="X9" s="72"/>
      <c r="Y9" s="72"/>
      <c r="Z9" s="72"/>
      <c r="AA9" s="72"/>
    </row>
    <row r="10" spans="1:35" s="48" customFormat="1" ht="15.6" x14ac:dyDescent="0.3">
      <c r="A10" s="90"/>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spans="1:35" ht="15.6" x14ac:dyDescent="0.3">
      <c r="A11" s="91"/>
      <c r="B11" s="114"/>
      <c r="C11" s="72"/>
      <c r="D11" s="72"/>
      <c r="E11" s="72"/>
      <c r="F11" s="72"/>
      <c r="G11" s="72"/>
      <c r="H11" s="72"/>
      <c r="I11" s="72"/>
      <c r="J11" s="72"/>
      <c r="K11" s="72"/>
      <c r="L11" s="72"/>
      <c r="M11" s="72"/>
      <c r="N11" s="72"/>
      <c r="O11" s="72"/>
      <c r="P11" s="72"/>
      <c r="Q11" s="72"/>
    </row>
    <row r="12" spans="1:35" ht="15.6" x14ac:dyDescent="0.3">
      <c r="A12" s="74" t="s">
        <v>50</v>
      </c>
      <c r="B12" s="115"/>
      <c r="C12" s="75"/>
      <c r="D12" s="75"/>
      <c r="E12" s="75"/>
      <c r="F12" s="75"/>
      <c r="G12" s="75"/>
      <c r="H12" s="75"/>
      <c r="I12" s="75"/>
      <c r="J12" s="75"/>
      <c r="K12" s="75"/>
      <c r="L12" s="75"/>
      <c r="M12" s="75"/>
      <c r="N12" s="75"/>
      <c r="O12" s="75"/>
      <c r="P12" s="142"/>
      <c r="Q12" s="141"/>
      <c r="R12" s="103"/>
    </row>
    <row r="13" spans="1:35" s="81" customFormat="1" ht="12" x14ac:dyDescent="0.25">
      <c r="A13" s="80" t="s">
        <v>51</v>
      </c>
      <c r="B13" s="118" t="s">
        <v>42</v>
      </c>
      <c r="C13" s="80" t="s">
        <v>102</v>
      </c>
      <c r="D13" s="80" t="s">
        <v>52</v>
      </c>
      <c r="E13" s="80" t="s">
        <v>234</v>
      </c>
      <c r="F13" s="80" t="s">
        <v>103</v>
      </c>
      <c r="G13" s="80" t="s">
        <v>104</v>
      </c>
      <c r="H13" s="80" t="s">
        <v>105</v>
      </c>
      <c r="I13" s="80" t="s">
        <v>106</v>
      </c>
      <c r="J13" s="80" t="s">
        <v>235</v>
      </c>
      <c r="K13" s="80" t="s">
        <v>107</v>
      </c>
      <c r="L13" s="80" t="s">
        <v>108</v>
      </c>
      <c r="M13" s="80" t="s">
        <v>109</v>
      </c>
      <c r="N13" s="80" t="s">
        <v>110</v>
      </c>
      <c r="O13" s="81" t="s">
        <v>142</v>
      </c>
      <c r="P13" s="81" t="s">
        <v>178</v>
      </c>
      <c r="Q13" s="80" t="s">
        <v>111</v>
      </c>
      <c r="R13" s="80" t="s">
        <v>112</v>
      </c>
      <c r="S13" s="105" t="s">
        <v>113</v>
      </c>
    </row>
    <row r="14" spans="1:35" s="78" customFormat="1" ht="15.6" x14ac:dyDescent="0.3">
      <c r="A14" s="109" t="s">
        <v>179</v>
      </c>
      <c r="B14">
        <v>2000</v>
      </c>
      <c r="C14" s="111" t="s">
        <v>7</v>
      </c>
      <c r="D14">
        <v>47545472</v>
      </c>
      <c r="E14"/>
      <c r="F14"/>
      <c r="G14"/>
      <c r="H14"/>
      <c r="I14"/>
      <c r="J14"/>
      <c r="K14"/>
      <c r="L14"/>
      <c r="M14"/>
      <c r="N14"/>
      <c r="O14"/>
      <c r="P14"/>
      <c r="Q14"/>
      <c r="R14"/>
      <c r="S14"/>
      <c r="T14" s="110"/>
    </row>
    <row r="15" spans="1:35" s="78" customFormat="1" ht="15.6" x14ac:dyDescent="0.3">
      <c r="A15" s="109" t="s">
        <v>179</v>
      </c>
      <c r="B15">
        <v>2001</v>
      </c>
      <c r="C15" s="111" t="s">
        <v>7</v>
      </c>
      <c r="D15">
        <v>47870200</v>
      </c>
      <c r="E15"/>
      <c r="F15"/>
      <c r="G15"/>
      <c r="H15"/>
      <c r="I15"/>
      <c r="J15"/>
      <c r="K15"/>
      <c r="L15"/>
      <c r="M15"/>
      <c r="N15"/>
      <c r="O15"/>
      <c r="P15"/>
      <c r="Q15"/>
      <c r="R15"/>
      <c r="S15"/>
      <c r="T15" s="110"/>
    </row>
    <row r="16" spans="1:35" s="78" customFormat="1" ht="15.6" x14ac:dyDescent="0.3">
      <c r="A16" s="109" t="s">
        <v>179</v>
      </c>
      <c r="B16">
        <v>2002</v>
      </c>
      <c r="C16" s="111" t="s">
        <v>7</v>
      </c>
      <c r="D16">
        <v>48185964</v>
      </c>
      <c r="E16"/>
      <c r="F16"/>
      <c r="G16"/>
      <c r="H16"/>
      <c r="I16"/>
      <c r="J16"/>
      <c r="K16"/>
      <c r="L16"/>
      <c r="M16"/>
      <c r="N16"/>
      <c r="O16"/>
      <c r="P16"/>
      <c r="Q16"/>
      <c r="R16"/>
      <c r="S16"/>
      <c r="T16" s="110"/>
    </row>
    <row r="17" spans="1:20" s="78" customFormat="1" ht="15.6" x14ac:dyDescent="0.3">
      <c r="A17" s="109" t="s">
        <v>179</v>
      </c>
      <c r="B17">
        <v>2003</v>
      </c>
      <c r="C17" s="111" t="s">
        <v>7</v>
      </c>
      <c r="D17">
        <v>48464848</v>
      </c>
      <c r="E17"/>
      <c r="F17"/>
      <c r="G17"/>
      <c r="H17"/>
      <c r="I17"/>
      <c r="J17"/>
      <c r="K17"/>
      <c r="L17"/>
      <c r="M17"/>
      <c r="N17"/>
      <c r="O17"/>
      <c r="P17"/>
      <c r="Q17"/>
      <c r="R17"/>
      <c r="S17"/>
      <c r="T17" s="110"/>
    </row>
    <row r="18" spans="1:20" s="78" customFormat="1" ht="15.6" x14ac:dyDescent="0.3">
      <c r="A18" s="109" t="s">
        <v>179</v>
      </c>
      <c r="B18">
        <v>2004</v>
      </c>
      <c r="C18" s="111" t="s">
        <v>7</v>
      </c>
      <c r="D18">
        <v>48646424</v>
      </c>
      <c r="E18">
        <v>80.391836734693925</v>
      </c>
      <c r="F18"/>
      <c r="G18"/>
      <c r="H18"/>
      <c r="I18"/>
      <c r="J18"/>
      <c r="K18"/>
      <c r="L18">
        <v>40.680102040815662</v>
      </c>
      <c r="M18"/>
      <c r="N18"/>
      <c r="O18"/>
      <c r="P18"/>
      <c r="Q18"/>
      <c r="R18"/>
      <c r="S18"/>
      <c r="T18" s="110"/>
    </row>
    <row r="19" spans="1:20" s="78" customFormat="1" ht="15.6" x14ac:dyDescent="0.3">
      <c r="A19" s="109" t="s">
        <v>179</v>
      </c>
      <c r="B19">
        <v>2005</v>
      </c>
      <c r="C19" s="111" t="s">
        <v>7</v>
      </c>
      <c r="D19">
        <v>48749984</v>
      </c>
      <c r="E19">
        <v>80.391836734693925</v>
      </c>
      <c r="F19">
        <v>80.391836734693925</v>
      </c>
      <c r="G19">
        <v>75.454136433886902</v>
      </c>
      <c r="H19">
        <v>4.9377003008070233</v>
      </c>
      <c r="I19">
        <v>19.608163265306075</v>
      </c>
      <c r="J19"/>
      <c r="K19"/>
      <c r="L19">
        <v>40.680102040815662</v>
      </c>
      <c r="M19"/>
      <c r="N19"/>
      <c r="O19"/>
      <c r="P19"/>
      <c r="Q19"/>
      <c r="R19"/>
      <c r="S19"/>
      <c r="T19" s="110"/>
    </row>
    <row r="20" spans="1:20" s="78" customFormat="1" ht="15.6" x14ac:dyDescent="0.3">
      <c r="A20" s="109" t="s">
        <v>179</v>
      </c>
      <c r="B20">
        <v>2006</v>
      </c>
      <c r="C20" s="111" t="s">
        <v>7</v>
      </c>
      <c r="D20">
        <v>48846480</v>
      </c>
      <c r="E20">
        <v>80.391836734693925</v>
      </c>
      <c r="F20">
        <v>80.391836734693925</v>
      </c>
      <c r="G20">
        <v>75.454136433886902</v>
      </c>
      <c r="H20">
        <v>4.9377003008070233</v>
      </c>
      <c r="I20">
        <v>19.608163265306075</v>
      </c>
      <c r="J20"/>
      <c r="K20"/>
      <c r="L20">
        <v>40.680102040815662</v>
      </c>
      <c r="M20"/>
      <c r="N20"/>
      <c r="O20"/>
      <c r="P20"/>
      <c r="Q20"/>
      <c r="R20"/>
      <c r="S20"/>
      <c r="T20" s="110"/>
    </row>
    <row r="21" spans="1:20" s="78" customFormat="1" ht="15.6" x14ac:dyDescent="0.3">
      <c r="A21" s="109" t="s">
        <v>179</v>
      </c>
      <c r="B21">
        <v>2007</v>
      </c>
      <c r="C21" s="111" t="s">
        <v>7</v>
      </c>
      <c r="D21">
        <v>48929740</v>
      </c>
      <c r="E21">
        <v>80.391836734693925</v>
      </c>
      <c r="F21">
        <v>80.391836734693925</v>
      </c>
      <c r="G21">
        <v>75.454136433886902</v>
      </c>
      <c r="H21">
        <v>4.9377003008070233</v>
      </c>
      <c r="I21">
        <v>19.608163265306075</v>
      </c>
      <c r="J21"/>
      <c r="K21"/>
      <c r="L21">
        <v>40.680102040815662</v>
      </c>
      <c r="M21"/>
      <c r="N21"/>
      <c r="O21"/>
      <c r="P21"/>
      <c r="Q21"/>
      <c r="R21"/>
      <c r="S21"/>
      <c r="T21" s="110"/>
    </row>
    <row r="22" spans="1:20" s="78" customFormat="1" ht="15.6" x14ac:dyDescent="0.3">
      <c r="A22" s="109" t="s">
        <v>179</v>
      </c>
      <c r="B22">
        <v>2008</v>
      </c>
      <c r="C22" s="111" t="s">
        <v>7</v>
      </c>
      <c r="D22">
        <v>48993476</v>
      </c>
      <c r="E22">
        <v>80.391836734693925</v>
      </c>
      <c r="F22">
        <v>80.391836734693925</v>
      </c>
      <c r="G22">
        <v>75.454136433886902</v>
      </c>
      <c r="H22">
        <v>4.9377003008070233</v>
      </c>
      <c r="I22">
        <v>19.608163265306075</v>
      </c>
      <c r="J22"/>
      <c r="K22"/>
      <c r="L22">
        <v>40.680102040815655</v>
      </c>
      <c r="M22"/>
      <c r="N22"/>
      <c r="O22"/>
      <c r="P22"/>
      <c r="Q22"/>
      <c r="R22"/>
      <c r="S22"/>
      <c r="T22" s="110"/>
    </row>
    <row r="23" spans="1:20" s="78" customFormat="1" ht="15.6" x14ac:dyDescent="0.3">
      <c r="A23" s="109" t="s">
        <v>179</v>
      </c>
      <c r="B23">
        <v>2009</v>
      </c>
      <c r="C23" s="111" t="s">
        <v>7</v>
      </c>
      <c r="D23">
        <v>49006824</v>
      </c>
      <c r="E23">
        <v>81</v>
      </c>
      <c r="F23">
        <v>81</v>
      </c>
      <c r="G23">
        <v>75.454136433886902</v>
      </c>
      <c r="H23">
        <v>5.5458635661130984</v>
      </c>
      <c r="I23">
        <v>19</v>
      </c>
      <c r="J23"/>
      <c r="K23"/>
      <c r="L23">
        <v>42.914285714285143</v>
      </c>
      <c r="M23"/>
      <c r="N23"/>
      <c r="O23"/>
      <c r="P23"/>
      <c r="Q23"/>
      <c r="R23"/>
      <c r="S23"/>
      <c r="T23" s="110"/>
    </row>
    <row r="24" spans="1:20" s="78" customFormat="1" ht="15.6" x14ac:dyDescent="0.3">
      <c r="A24" s="109" t="s">
        <v>179</v>
      </c>
      <c r="B24">
        <v>2010</v>
      </c>
      <c r="C24" s="111" t="s">
        <v>7</v>
      </c>
      <c r="D24">
        <v>49016696</v>
      </c>
      <c r="E24">
        <v>81.608163265306075</v>
      </c>
      <c r="F24">
        <v>81.608163265306075</v>
      </c>
      <c r="G24">
        <v>75.194505092358668</v>
      </c>
      <c r="H24">
        <v>6.4136581729474074</v>
      </c>
      <c r="I24">
        <v>18.391836734693925</v>
      </c>
      <c r="J24">
        <v>97.285714285714292</v>
      </c>
      <c r="K24">
        <v>94</v>
      </c>
      <c r="L24">
        <v>45.148469387754631</v>
      </c>
      <c r="M24">
        <v>48.851530612245369</v>
      </c>
      <c r="N24">
        <v>6</v>
      </c>
      <c r="O24">
        <v>91.571428571428569</v>
      </c>
      <c r="P24">
        <v>89.428571428571431</v>
      </c>
      <c r="Q24">
        <v>44</v>
      </c>
      <c r="R24">
        <v>45.428571428571431</v>
      </c>
      <c r="S24">
        <v>10.571428571428569</v>
      </c>
      <c r="T24" s="110"/>
    </row>
    <row r="25" spans="1:20" s="78" customFormat="1" ht="15.6" x14ac:dyDescent="0.3">
      <c r="A25" s="109" t="s">
        <v>179</v>
      </c>
      <c r="B25">
        <v>2011</v>
      </c>
      <c r="C25" s="111" t="s">
        <v>7</v>
      </c>
      <c r="D25">
        <v>48890264</v>
      </c>
      <c r="E25">
        <v>82.21632653061215</v>
      </c>
      <c r="F25">
        <v>82.21632653061215</v>
      </c>
      <c r="G25">
        <v>74.934873750830434</v>
      </c>
      <c r="H25">
        <v>7.2814527797817163</v>
      </c>
      <c r="I25">
        <v>17.78367346938785</v>
      </c>
      <c r="J25">
        <v>97.285714285714292</v>
      </c>
      <c r="K25">
        <v>94</v>
      </c>
      <c r="L25">
        <v>47.382653061224119</v>
      </c>
      <c r="M25">
        <v>46.617346938775881</v>
      </c>
      <c r="N25">
        <v>6</v>
      </c>
      <c r="O25">
        <v>91.571428571428569</v>
      </c>
      <c r="P25">
        <v>89.428571428571431</v>
      </c>
      <c r="Q25">
        <v>44</v>
      </c>
      <c r="R25">
        <v>45.428571428571431</v>
      </c>
      <c r="S25">
        <v>10.571428571428569</v>
      </c>
      <c r="T25" s="110"/>
    </row>
    <row r="26" spans="1:20" s="78" customFormat="1" ht="15.6" x14ac:dyDescent="0.3">
      <c r="A26" s="109" t="s">
        <v>179</v>
      </c>
      <c r="B26">
        <v>2012</v>
      </c>
      <c r="C26" s="111" t="s">
        <v>7</v>
      </c>
      <c r="D26">
        <v>48715592</v>
      </c>
      <c r="E26">
        <v>82.824489795918225</v>
      </c>
      <c r="F26">
        <v>82.824489795918225</v>
      </c>
      <c r="G26">
        <v>74.6752424093022</v>
      </c>
      <c r="H26">
        <v>8.1492473866160253</v>
      </c>
      <c r="I26">
        <v>17.175510204081775</v>
      </c>
      <c r="J26">
        <v>97.285714285714292</v>
      </c>
      <c r="K26">
        <v>94</v>
      </c>
      <c r="L26">
        <v>49.616836734693607</v>
      </c>
      <c r="M26">
        <v>44.383163265306393</v>
      </c>
      <c r="N26">
        <v>6</v>
      </c>
      <c r="O26">
        <v>91.571428571428569</v>
      </c>
      <c r="P26">
        <v>89.428571428571431</v>
      </c>
      <c r="Q26">
        <v>44</v>
      </c>
      <c r="R26">
        <v>45.428571428571431</v>
      </c>
      <c r="S26">
        <v>10.571428571428569</v>
      </c>
      <c r="T26" s="110"/>
    </row>
    <row r="27" spans="1:20" s="78" customFormat="1" ht="15.6" x14ac:dyDescent="0.3">
      <c r="A27" s="109" t="s">
        <v>179</v>
      </c>
      <c r="B27">
        <v>2013</v>
      </c>
      <c r="C27" s="111" t="s">
        <v>7</v>
      </c>
      <c r="D27">
        <v>48498552</v>
      </c>
      <c r="E27">
        <v>83.432653061224528</v>
      </c>
      <c r="F27">
        <v>83.201621926910292</v>
      </c>
      <c r="G27">
        <v>74.415611067773966</v>
      </c>
      <c r="H27">
        <v>8.7860108591363257</v>
      </c>
      <c r="I27">
        <v>16.798378073089708</v>
      </c>
      <c r="J27">
        <v>97.285714285714292</v>
      </c>
      <c r="K27">
        <v>94</v>
      </c>
      <c r="L27">
        <v>51.851020408163095</v>
      </c>
      <c r="M27">
        <v>42.148979591836905</v>
      </c>
      <c r="N27">
        <v>6</v>
      </c>
      <c r="O27">
        <v>91.571428571428569</v>
      </c>
      <c r="P27">
        <v>89.428571428571431</v>
      </c>
      <c r="Q27">
        <v>44</v>
      </c>
      <c r="R27">
        <v>45.428571428571431</v>
      </c>
      <c r="S27">
        <v>10.571428571428569</v>
      </c>
      <c r="T27" s="110"/>
    </row>
    <row r="28" spans="1:20" s="78" customFormat="1" ht="15.6" x14ac:dyDescent="0.3">
      <c r="A28" s="109" t="s">
        <v>179</v>
      </c>
      <c r="B28">
        <v>2014</v>
      </c>
      <c r="C28" s="111" t="s">
        <v>7</v>
      </c>
      <c r="D28">
        <v>48286532</v>
      </c>
      <c r="E28">
        <v>84.040816326530603</v>
      </c>
      <c r="F28">
        <v>83.258699667774081</v>
      </c>
      <c r="G28">
        <v>74.155979726245732</v>
      </c>
      <c r="H28">
        <v>9.1027199415283491</v>
      </c>
      <c r="I28">
        <v>16.741300332225919</v>
      </c>
      <c r="J28">
        <v>97.285714285714292</v>
      </c>
      <c r="K28">
        <v>94</v>
      </c>
      <c r="L28">
        <v>54.085204081632583</v>
      </c>
      <c r="M28">
        <v>39.914795918367417</v>
      </c>
      <c r="N28">
        <v>6</v>
      </c>
      <c r="O28">
        <v>91.571428571428569</v>
      </c>
      <c r="P28">
        <v>89.428571428571431</v>
      </c>
      <c r="Q28">
        <v>44</v>
      </c>
      <c r="R28">
        <v>45.428571428571431</v>
      </c>
      <c r="S28">
        <v>10.571428571428569</v>
      </c>
      <c r="T28" s="110"/>
    </row>
    <row r="29" spans="1:20" s="78" customFormat="1" ht="15.6" x14ac:dyDescent="0.3">
      <c r="A29" s="109" t="s">
        <v>179</v>
      </c>
      <c r="B29">
        <v>2015</v>
      </c>
      <c r="C29" s="111" t="s">
        <v>7</v>
      </c>
      <c r="D29">
        <v>48032192</v>
      </c>
      <c r="E29">
        <v>84.648979591836678</v>
      </c>
      <c r="F29">
        <v>83.315777408637871</v>
      </c>
      <c r="G29">
        <v>73.896348384717498</v>
      </c>
      <c r="H29">
        <v>9.4194290239203724</v>
      </c>
      <c r="I29">
        <v>16.684222591362129</v>
      </c>
      <c r="J29">
        <v>97.285714285714292</v>
      </c>
      <c r="K29">
        <v>94</v>
      </c>
      <c r="L29">
        <v>56.319387755102071</v>
      </c>
      <c r="M29">
        <v>37.680612244897929</v>
      </c>
      <c r="N29">
        <v>6</v>
      </c>
      <c r="O29">
        <v>91.571428571428569</v>
      </c>
      <c r="P29">
        <v>89.428571428571431</v>
      </c>
      <c r="Q29">
        <v>44</v>
      </c>
      <c r="R29">
        <v>45.428571428571431</v>
      </c>
      <c r="S29">
        <v>10.571428571428569</v>
      </c>
      <c r="T29" s="110"/>
    </row>
    <row r="30" spans="1:20" s="78" customFormat="1" ht="15.6" x14ac:dyDescent="0.3">
      <c r="A30" s="109" t="s">
        <v>179</v>
      </c>
      <c r="B30">
        <v>2016</v>
      </c>
      <c r="C30" s="111" t="s">
        <v>7</v>
      </c>
      <c r="D30">
        <v>47709808</v>
      </c>
      <c r="E30">
        <v>85.257142857142753</v>
      </c>
      <c r="F30">
        <v>83.37285514950166</v>
      </c>
      <c r="G30">
        <v>73.636717043189265</v>
      </c>
      <c r="H30">
        <v>9.7361381063123957</v>
      </c>
      <c r="I30">
        <v>16.62714485049834</v>
      </c>
      <c r="J30">
        <v>97.285714285714292</v>
      </c>
      <c r="K30">
        <v>94</v>
      </c>
      <c r="L30">
        <v>58.553571428571558</v>
      </c>
      <c r="M30">
        <v>35.446428571428442</v>
      </c>
      <c r="N30">
        <v>6</v>
      </c>
      <c r="O30">
        <v>91.571428571428569</v>
      </c>
      <c r="P30">
        <v>89.428571428571431</v>
      </c>
      <c r="Q30">
        <v>44</v>
      </c>
      <c r="R30">
        <v>45.428571428571431</v>
      </c>
      <c r="S30">
        <v>10.571428571428569</v>
      </c>
      <c r="T30" s="110"/>
    </row>
    <row r="31" spans="1:20" s="78" customFormat="1" ht="15.6" x14ac:dyDescent="0.3">
      <c r="A31" s="109" t="s">
        <v>179</v>
      </c>
      <c r="B31">
        <v>2000</v>
      </c>
      <c r="C31" s="111" t="s">
        <v>1</v>
      </c>
      <c r="D31">
        <v>11215976.917348633</v>
      </c>
      <c r="E31"/>
      <c r="F31"/>
      <c r="G31"/>
      <c r="H31"/>
      <c r="I31"/>
      <c r="J31"/>
      <c r="K31"/>
      <c r="L31"/>
      <c r="M31"/>
      <c r="N31"/>
      <c r="O31"/>
      <c r="P31"/>
      <c r="Q31"/>
      <c r="R31"/>
      <c r="S31"/>
      <c r="T31" s="110"/>
    </row>
    <row r="32" spans="1:20" s="78" customFormat="1" ht="15.6" x14ac:dyDescent="0.3">
      <c r="A32" s="109" t="s">
        <v>179</v>
      </c>
      <c r="B32">
        <v>2001</v>
      </c>
      <c r="C32" s="111" t="s">
        <v>1</v>
      </c>
      <c r="D32">
        <v>11534803.713394165</v>
      </c>
      <c r="E32"/>
      <c r="F32"/>
      <c r="G32"/>
      <c r="H32"/>
      <c r="I32"/>
      <c r="J32"/>
      <c r="K32"/>
      <c r="L32"/>
      <c r="M32"/>
      <c r="N32"/>
      <c r="O32"/>
      <c r="P32"/>
      <c r="Q32"/>
      <c r="R32"/>
      <c r="S32"/>
      <c r="T32" s="110"/>
    </row>
    <row r="33" spans="1:20" s="78" customFormat="1" ht="15.6" x14ac:dyDescent="0.3">
      <c r="A33" s="109" t="s">
        <v>179</v>
      </c>
      <c r="B33">
        <v>2002</v>
      </c>
      <c r="C33" s="111" t="s">
        <v>1</v>
      </c>
      <c r="D33">
        <v>11928916.57875389</v>
      </c>
      <c r="E33"/>
      <c r="F33"/>
      <c r="G33"/>
      <c r="H33"/>
      <c r="I33"/>
      <c r="J33"/>
      <c r="K33"/>
      <c r="L33"/>
      <c r="M33"/>
      <c r="N33"/>
      <c r="O33"/>
      <c r="P33"/>
      <c r="Q33"/>
      <c r="R33"/>
      <c r="S33"/>
      <c r="T33" s="110"/>
    </row>
    <row r="34" spans="1:20" s="78" customFormat="1" ht="15.6" x14ac:dyDescent="0.3">
      <c r="A34" s="109" t="s">
        <v>179</v>
      </c>
      <c r="B34">
        <v>2003</v>
      </c>
      <c r="C34" s="111" t="s">
        <v>1</v>
      </c>
      <c r="D34">
        <v>12324126.612048341</v>
      </c>
      <c r="E34"/>
      <c r="F34"/>
      <c r="G34"/>
      <c r="H34"/>
      <c r="I34"/>
      <c r="J34"/>
      <c r="K34"/>
      <c r="L34"/>
      <c r="M34"/>
      <c r="N34"/>
      <c r="O34"/>
      <c r="P34"/>
      <c r="Q34"/>
      <c r="R34"/>
      <c r="S34"/>
      <c r="T34" s="110"/>
    </row>
    <row r="35" spans="1:20" s="78" customFormat="1" ht="15.6" x14ac:dyDescent="0.3">
      <c r="A35" s="109" t="s">
        <v>179</v>
      </c>
      <c r="B35">
        <v>2004</v>
      </c>
      <c r="C35" s="111" t="s">
        <v>1</v>
      </c>
      <c r="D35">
        <v>12703527.319239961</v>
      </c>
      <c r="E35"/>
      <c r="F35"/>
      <c r="G35"/>
      <c r="H35"/>
      <c r="I35"/>
      <c r="J35"/>
      <c r="K35"/>
      <c r="L35"/>
      <c r="M35"/>
      <c r="N35"/>
      <c r="O35"/>
      <c r="P35"/>
      <c r="Q35"/>
      <c r="R35"/>
      <c r="S35"/>
      <c r="T35" s="110"/>
    </row>
    <row r="36" spans="1:20" s="78" customFormat="1" ht="15.6" x14ac:dyDescent="0.3">
      <c r="A36" s="109" t="s">
        <v>179</v>
      </c>
      <c r="B36">
        <v>2005</v>
      </c>
      <c r="C36" s="111" t="s">
        <v>1</v>
      </c>
      <c r="D36">
        <v>13069383.217998657</v>
      </c>
      <c r="E36"/>
      <c r="F36"/>
      <c r="G36"/>
      <c r="H36"/>
      <c r="I36"/>
      <c r="J36"/>
      <c r="K36"/>
      <c r="L36"/>
      <c r="M36"/>
      <c r="N36"/>
      <c r="O36"/>
      <c r="P36"/>
      <c r="Q36"/>
      <c r="R36"/>
      <c r="S36"/>
      <c r="T36" s="110"/>
    </row>
    <row r="37" spans="1:20" s="78" customFormat="1" ht="15.6" x14ac:dyDescent="0.3">
      <c r="A37" s="109" t="s">
        <v>179</v>
      </c>
      <c r="B37">
        <v>2006</v>
      </c>
      <c r="C37" s="111" t="s">
        <v>1</v>
      </c>
      <c r="D37">
        <v>13441085.998493956</v>
      </c>
      <c r="E37"/>
      <c r="F37"/>
      <c r="G37"/>
      <c r="H37"/>
      <c r="I37"/>
      <c r="J37"/>
      <c r="K37"/>
      <c r="L37"/>
      <c r="M37"/>
      <c r="N37"/>
      <c r="O37"/>
      <c r="P37"/>
      <c r="Q37"/>
      <c r="R37"/>
      <c r="S37"/>
      <c r="T37" s="110"/>
    </row>
    <row r="38" spans="1:20" s="78" customFormat="1" ht="15.6" x14ac:dyDescent="0.3">
      <c r="A38" s="109" t="s">
        <v>179</v>
      </c>
      <c r="B38">
        <v>2007</v>
      </c>
      <c r="C38" s="111" t="s">
        <v>1</v>
      </c>
      <c r="D38">
        <v>13816290.444885256</v>
      </c>
      <c r="E38"/>
      <c r="F38"/>
      <c r="G38"/>
      <c r="H38"/>
      <c r="I38"/>
      <c r="J38"/>
      <c r="K38"/>
      <c r="L38"/>
      <c r="M38"/>
      <c r="N38"/>
      <c r="O38"/>
      <c r="P38"/>
      <c r="Q38"/>
      <c r="R38"/>
      <c r="S38"/>
      <c r="T38" s="110"/>
    </row>
    <row r="39" spans="1:20" s="78" customFormat="1" ht="15.6" x14ac:dyDescent="0.3">
      <c r="A39" s="109" t="s">
        <v>179</v>
      </c>
      <c r="B39">
        <v>2008</v>
      </c>
      <c r="C39" s="111" t="s">
        <v>1</v>
      </c>
      <c r="D39">
        <v>14192430.329526901</v>
      </c>
      <c r="E39"/>
      <c r="F39"/>
      <c r="G39"/>
      <c r="H39"/>
      <c r="I39"/>
      <c r="J39"/>
      <c r="K39"/>
      <c r="L39"/>
      <c r="M39"/>
      <c r="N39"/>
      <c r="O39"/>
      <c r="P39"/>
      <c r="Q39"/>
      <c r="R39"/>
      <c r="S39"/>
      <c r="T39" s="110"/>
    </row>
    <row r="40" spans="1:20" s="78" customFormat="1" ht="15.6" x14ac:dyDescent="0.3">
      <c r="A40" s="109" t="s">
        <v>179</v>
      </c>
      <c r="B40">
        <v>2009</v>
      </c>
      <c r="C40" s="111" t="s">
        <v>1</v>
      </c>
      <c r="D40">
        <v>14559437.162691651</v>
      </c>
      <c r="E40"/>
      <c r="F40"/>
      <c r="G40"/>
      <c r="H40"/>
      <c r="I40"/>
      <c r="J40"/>
      <c r="K40"/>
      <c r="L40"/>
      <c r="M40"/>
      <c r="N40"/>
      <c r="O40"/>
      <c r="P40"/>
      <c r="Q40"/>
      <c r="R40"/>
      <c r="S40"/>
      <c r="T40" s="110"/>
    </row>
    <row r="41" spans="1:20" s="78" customFormat="1" ht="15.6" x14ac:dyDescent="0.3">
      <c r="A41" s="109" t="s">
        <v>179</v>
      </c>
      <c r="B41">
        <v>2010</v>
      </c>
      <c r="C41" s="111" t="s">
        <v>1</v>
      </c>
      <c r="D41">
        <v>14931465.883164519</v>
      </c>
      <c r="E41"/>
      <c r="F41"/>
      <c r="G41"/>
      <c r="H41"/>
      <c r="I41"/>
      <c r="J41"/>
      <c r="K41"/>
      <c r="L41"/>
      <c r="M41"/>
      <c r="N41"/>
      <c r="O41"/>
      <c r="P41"/>
      <c r="Q41"/>
      <c r="R41"/>
      <c r="S41"/>
      <c r="T41" s="110"/>
    </row>
    <row r="42" spans="1:20" s="78" customFormat="1" ht="15.6" x14ac:dyDescent="0.3">
      <c r="A42" s="109" t="s">
        <v>179</v>
      </c>
      <c r="B42">
        <v>2011</v>
      </c>
      <c r="C42" s="111" t="s">
        <v>1</v>
      </c>
      <c r="D42">
        <v>15265985.120501556</v>
      </c>
      <c r="E42"/>
      <c r="F42"/>
      <c r="G42"/>
      <c r="H42"/>
      <c r="I42"/>
      <c r="J42"/>
      <c r="K42"/>
      <c r="L42"/>
      <c r="M42"/>
      <c r="N42"/>
      <c r="O42"/>
      <c r="P42"/>
      <c r="Q42"/>
      <c r="R42"/>
      <c r="S42"/>
      <c r="T42" s="110"/>
    </row>
    <row r="43" spans="1:20" s="78" customFormat="1" ht="15.6" x14ac:dyDescent="0.3">
      <c r="A43" s="109" t="s">
        <v>179</v>
      </c>
      <c r="B43">
        <v>2012</v>
      </c>
      <c r="C43" s="111" t="s">
        <v>1</v>
      </c>
      <c r="D43">
        <v>15584117.769298859</v>
      </c>
      <c r="E43"/>
      <c r="F43"/>
      <c r="G43"/>
      <c r="H43"/>
      <c r="I43"/>
      <c r="J43"/>
      <c r="K43"/>
      <c r="L43"/>
      <c r="M43"/>
      <c r="N43"/>
      <c r="O43"/>
      <c r="P43"/>
      <c r="Q43"/>
      <c r="R43"/>
      <c r="S43"/>
      <c r="T43" s="110"/>
    </row>
    <row r="44" spans="1:20" s="78" customFormat="1" ht="15.6" x14ac:dyDescent="0.3">
      <c r="A44" s="109" t="s">
        <v>179</v>
      </c>
      <c r="B44">
        <v>2013</v>
      </c>
      <c r="C44" s="111" t="s">
        <v>1</v>
      </c>
      <c r="D44">
        <v>15884729.937328491</v>
      </c>
      <c r="E44"/>
      <c r="F44"/>
      <c r="G44"/>
      <c r="H44"/>
      <c r="I44"/>
      <c r="J44"/>
      <c r="K44"/>
      <c r="L44"/>
      <c r="M44"/>
      <c r="N44"/>
      <c r="O44"/>
      <c r="P44"/>
      <c r="Q44"/>
      <c r="R44"/>
      <c r="S44"/>
      <c r="T44" s="110"/>
    </row>
    <row r="45" spans="1:20" s="78" customFormat="1" ht="15.6" x14ac:dyDescent="0.3">
      <c r="A45" s="109" t="s">
        <v>179</v>
      </c>
      <c r="B45">
        <v>2014</v>
      </c>
      <c r="C45" s="111" t="s">
        <v>1</v>
      </c>
      <c r="D45">
        <v>16183713.505156554</v>
      </c>
      <c r="E45"/>
      <c r="F45"/>
      <c r="G45"/>
      <c r="H45"/>
      <c r="I45"/>
      <c r="J45"/>
      <c r="K45"/>
      <c r="L45"/>
      <c r="M45"/>
      <c r="N45"/>
      <c r="O45"/>
      <c r="P45"/>
      <c r="Q45"/>
      <c r="R45"/>
      <c r="S45"/>
      <c r="T45" s="110"/>
    </row>
    <row r="46" spans="1:20" s="78" customFormat="1" ht="15.6" x14ac:dyDescent="0.3">
      <c r="A46" s="109" t="s">
        <v>179</v>
      </c>
      <c r="B46">
        <v>2015</v>
      </c>
      <c r="C46" s="111" t="s">
        <v>1</v>
      </c>
      <c r="D46">
        <v>16463994.657055665</v>
      </c>
      <c r="E46"/>
      <c r="F46"/>
      <c r="G46"/>
      <c r="H46"/>
      <c r="I46"/>
      <c r="J46"/>
      <c r="K46"/>
      <c r="L46"/>
      <c r="M46"/>
      <c r="N46"/>
      <c r="O46"/>
      <c r="P46"/>
      <c r="Q46"/>
      <c r="R46"/>
      <c r="S46"/>
      <c r="T46" s="110"/>
    </row>
    <row r="47" spans="1:20" s="78" customFormat="1" ht="15.6" x14ac:dyDescent="0.3">
      <c r="A47" s="109" t="s">
        <v>179</v>
      </c>
      <c r="B47">
        <v>2016</v>
      </c>
      <c r="C47" s="111" t="s">
        <v>1</v>
      </c>
      <c r="D47">
        <v>16715131.160000609</v>
      </c>
      <c r="E47"/>
      <c r="F47"/>
      <c r="G47"/>
      <c r="H47"/>
      <c r="I47"/>
      <c r="J47"/>
      <c r="K47"/>
      <c r="L47"/>
      <c r="M47"/>
      <c r="N47"/>
      <c r="O47"/>
      <c r="P47"/>
      <c r="Q47"/>
      <c r="R47"/>
      <c r="S47"/>
      <c r="T47" s="110"/>
    </row>
    <row r="48" spans="1:20" s="78" customFormat="1" ht="15.6" x14ac:dyDescent="0.3">
      <c r="A48" s="109" t="s">
        <v>179</v>
      </c>
      <c r="B48">
        <v>2000</v>
      </c>
      <c r="C48" s="111" t="s">
        <v>2</v>
      </c>
      <c r="D48">
        <v>36329495.082651369</v>
      </c>
      <c r="E48"/>
      <c r="F48"/>
      <c r="G48"/>
      <c r="H48"/>
      <c r="I48"/>
      <c r="J48"/>
      <c r="K48"/>
      <c r="L48"/>
      <c r="M48"/>
      <c r="N48"/>
      <c r="O48"/>
      <c r="P48"/>
      <c r="Q48"/>
      <c r="R48"/>
      <c r="S48"/>
      <c r="T48" s="110"/>
    </row>
    <row r="49" spans="1:20" s="78" customFormat="1" ht="15.6" x14ac:dyDescent="0.3">
      <c r="A49" s="109" t="s">
        <v>179</v>
      </c>
      <c r="B49">
        <v>2001</v>
      </c>
      <c r="C49" s="111" t="s">
        <v>2</v>
      </c>
      <c r="D49">
        <v>36335396.286605835</v>
      </c>
      <c r="E49"/>
      <c r="F49"/>
      <c r="G49"/>
      <c r="H49"/>
      <c r="I49"/>
      <c r="J49"/>
      <c r="K49"/>
      <c r="L49"/>
      <c r="M49"/>
      <c r="N49"/>
      <c r="O49"/>
      <c r="P49"/>
      <c r="Q49"/>
      <c r="R49"/>
      <c r="S49"/>
      <c r="T49" s="110"/>
    </row>
    <row r="50" spans="1:20" s="78" customFormat="1" ht="15.6" x14ac:dyDescent="0.3">
      <c r="A50" s="109" t="s">
        <v>179</v>
      </c>
      <c r="B50">
        <v>2002</v>
      </c>
      <c r="C50" s="111" t="s">
        <v>2</v>
      </c>
      <c r="D50">
        <v>36257047.421246111</v>
      </c>
      <c r="E50"/>
      <c r="F50"/>
      <c r="G50"/>
      <c r="H50"/>
      <c r="I50"/>
      <c r="J50"/>
      <c r="K50"/>
      <c r="L50"/>
      <c r="M50"/>
      <c r="N50"/>
      <c r="O50"/>
      <c r="P50"/>
      <c r="Q50"/>
      <c r="R50"/>
      <c r="S50"/>
      <c r="T50" s="110"/>
    </row>
    <row r="51" spans="1:20" s="78" customFormat="1" ht="15.6" x14ac:dyDescent="0.3">
      <c r="A51" s="109" t="s">
        <v>179</v>
      </c>
      <c r="B51">
        <v>2003</v>
      </c>
      <c r="C51" s="111" t="s">
        <v>2</v>
      </c>
      <c r="D51">
        <v>36140721.387951657</v>
      </c>
      <c r="E51"/>
      <c r="F51"/>
      <c r="G51"/>
      <c r="H51"/>
      <c r="I51"/>
      <c r="J51"/>
      <c r="K51"/>
      <c r="L51"/>
      <c r="M51"/>
      <c r="N51"/>
      <c r="O51"/>
      <c r="P51"/>
      <c r="Q51"/>
      <c r="R51"/>
      <c r="S51"/>
      <c r="T51" s="110"/>
    </row>
    <row r="52" spans="1:20" s="78" customFormat="1" ht="15.6" x14ac:dyDescent="0.3">
      <c r="A52" s="109" t="s">
        <v>179</v>
      </c>
      <c r="B52">
        <v>2004</v>
      </c>
      <c r="C52" s="111" t="s">
        <v>2</v>
      </c>
      <c r="D52">
        <v>35942896.680760041</v>
      </c>
      <c r="E52"/>
      <c r="F52"/>
      <c r="G52"/>
      <c r="H52"/>
      <c r="I52"/>
      <c r="J52"/>
      <c r="K52"/>
      <c r="L52"/>
      <c r="M52"/>
      <c r="N52"/>
      <c r="O52"/>
      <c r="P52"/>
      <c r="Q52"/>
      <c r="R52"/>
      <c r="S52"/>
      <c r="T52" s="110"/>
    </row>
    <row r="53" spans="1:20" s="78" customFormat="1" ht="15.6" x14ac:dyDescent="0.3">
      <c r="A53" s="109" t="s">
        <v>179</v>
      </c>
      <c r="B53">
        <v>2005</v>
      </c>
      <c r="C53" s="111" t="s">
        <v>2</v>
      </c>
      <c r="D53">
        <v>35680600.782001346</v>
      </c>
      <c r="E53"/>
      <c r="F53"/>
      <c r="G53"/>
      <c r="H53"/>
      <c r="I53"/>
      <c r="J53"/>
      <c r="K53"/>
      <c r="L53"/>
      <c r="M53"/>
      <c r="N53"/>
      <c r="O53"/>
      <c r="P53"/>
      <c r="Q53"/>
      <c r="R53"/>
      <c r="S53"/>
      <c r="T53" s="110"/>
    </row>
    <row r="54" spans="1:20" s="78" customFormat="1" ht="15.6" x14ac:dyDescent="0.3">
      <c r="A54" s="109" t="s">
        <v>179</v>
      </c>
      <c r="B54">
        <v>2006</v>
      </c>
      <c r="C54" s="111" t="s">
        <v>2</v>
      </c>
      <c r="D54">
        <v>35405394.001506038</v>
      </c>
      <c r="E54"/>
      <c r="F54"/>
      <c r="G54"/>
      <c r="H54"/>
      <c r="I54"/>
      <c r="J54"/>
      <c r="K54"/>
      <c r="L54"/>
      <c r="M54"/>
      <c r="N54"/>
      <c r="O54"/>
      <c r="P54"/>
      <c r="Q54"/>
      <c r="R54"/>
      <c r="S54"/>
      <c r="T54" s="110"/>
    </row>
    <row r="55" spans="1:20" s="78" customFormat="1" ht="15.6" x14ac:dyDescent="0.3">
      <c r="A55" s="109" t="s">
        <v>179</v>
      </c>
      <c r="B55">
        <v>2007</v>
      </c>
      <c r="C55" s="111" t="s">
        <v>2</v>
      </c>
      <c r="D55">
        <v>35113449.555114746</v>
      </c>
      <c r="E55"/>
      <c r="F55"/>
      <c r="G55"/>
      <c r="H55"/>
      <c r="I55"/>
      <c r="J55"/>
      <c r="K55"/>
      <c r="L55"/>
      <c r="M55"/>
      <c r="N55"/>
      <c r="O55"/>
      <c r="P55"/>
      <c r="Q55"/>
      <c r="R55"/>
      <c r="S55"/>
      <c r="T55" s="110"/>
    </row>
    <row r="56" spans="1:20" s="78" customFormat="1" ht="15.6" x14ac:dyDescent="0.3">
      <c r="A56" s="109" t="s">
        <v>179</v>
      </c>
      <c r="B56">
        <v>2008</v>
      </c>
      <c r="C56" s="111" t="s">
        <v>2</v>
      </c>
      <c r="D56">
        <v>34801045.670473099</v>
      </c>
      <c r="E56"/>
      <c r="F56"/>
      <c r="G56"/>
      <c r="H56"/>
      <c r="I56"/>
      <c r="J56"/>
      <c r="K56"/>
      <c r="L56"/>
      <c r="M56"/>
      <c r="N56"/>
      <c r="O56"/>
      <c r="P56"/>
      <c r="Q56"/>
      <c r="R56"/>
      <c r="S56"/>
      <c r="T56" s="110"/>
    </row>
    <row r="57" spans="1:20" s="78" customFormat="1" ht="15.6" x14ac:dyDescent="0.3">
      <c r="A57" s="109" t="s">
        <v>179</v>
      </c>
      <c r="B57">
        <v>2009</v>
      </c>
      <c r="C57" s="111" t="s">
        <v>2</v>
      </c>
      <c r="D57">
        <v>34447386.837308355</v>
      </c>
      <c r="E57"/>
      <c r="F57"/>
      <c r="G57"/>
      <c r="H57"/>
      <c r="I57"/>
      <c r="J57"/>
      <c r="K57"/>
      <c r="L57"/>
      <c r="M57"/>
      <c r="N57"/>
      <c r="O57"/>
      <c r="P57"/>
      <c r="Q57"/>
      <c r="R57"/>
      <c r="S57"/>
      <c r="T57" s="110"/>
    </row>
    <row r="58" spans="1:20" s="78" customFormat="1" ht="15.6" x14ac:dyDescent="0.3">
      <c r="A58" s="109" t="s">
        <v>179</v>
      </c>
      <c r="B58">
        <v>2010</v>
      </c>
      <c r="C58" s="111" t="s">
        <v>2</v>
      </c>
      <c r="D58">
        <v>34085230.116835482</v>
      </c>
      <c r="E58"/>
      <c r="F58"/>
      <c r="G58"/>
      <c r="H58"/>
      <c r="I58"/>
      <c r="J58"/>
      <c r="K58"/>
      <c r="L58"/>
      <c r="M58"/>
      <c r="N58"/>
      <c r="O58"/>
      <c r="P58"/>
      <c r="Q58"/>
      <c r="R58"/>
      <c r="S58"/>
      <c r="T58" s="110"/>
    </row>
    <row r="59" spans="1:20" s="78" customFormat="1" ht="15.6" x14ac:dyDescent="0.3">
      <c r="A59" s="109" t="s">
        <v>179</v>
      </c>
      <c r="B59">
        <v>2011</v>
      </c>
      <c r="C59" s="111" t="s">
        <v>2</v>
      </c>
      <c r="D59">
        <v>33624278.879498444</v>
      </c>
      <c r="E59"/>
      <c r="F59"/>
      <c r="G59"/>
      <c r="H59"/>
      <c r="I59"/>
      <c r="J59"/>
      <c r="K59"/>
      <c r="L59"/>
      <c r="M59"/>
      <c r="N59"/>
      <c r="O59"/>
      <c r="P59"/>
      <c r="Q59"/>
      <c r="R59"/>
      <c r="S59"/>
      <c r="T59" s="110"/>
    </row>
    <row r="60" spans="1:20" s="78" customFormat="1" ht="15.6" x14ac:dyDescent="0.3">
      <c r="A60" s="109" t="s">
        <v>179</v>
      </c>
      <c r="B60">
        <v>2012</v>
      </c>
      <c r="C60" s="111" t="s">
        <v>2</v>
      </c>
      <c r="D60">
        <v>33131474.230701145</v>
      </c>
      <c r="E60"/>
      <c r="F60"/>
      <c r="G60"/>
      <c r="H60"/>
      <c r="I60"/>
      <c r="J60"/>
      <c r="K60"/>
      <c r="L60"/>
      <c r="M60"/>
      <c r="N60"/>
      <c r="O60"/>
      <c r="P60"/>
      <c r="Q60"/>
      <c r="R60"/>
      <c r="S60"/>
      <c r="T60" s="110"/>
    </row>
    <row r="61" spans="1:20" s="78" customFormat="1" ht="15.6" x14ac:dyDescent="0.3">
      <c r="A61" s="109" t="s">
        <v>179</v>
      </c>
      <c r="B61">
        <v>2013</v>
      </c>
      <c r="C61" s="111" t="s">
        <v>2</v>
      </c>
      <c r="D61">
        <v>32613822.062671512</v>
      </c>
      <c r="E61"/>
      <c r="F61"/>
      <c r="G61"/>
      <c r="H61"/>
      <c r="I61"/>
      <c r="J61"/>
      <c r="K61"/>
      <c r="L61"/>
      <c r="M61"/>
      <c r="N61"/>
      <c r="O61"/>
      <c r="P61"/>
      <c r="Q61"/>
      <c r="R61"/>
      <c r="S61"/>
      <c r="T61" s="110"/>
    </row>
    <row r="62" spans="1:20" s="78" customFormat="1" ht="15.6" x14ac:dyDescent="0.3">
      <c r="A62" s="109" t="s">
        <v>179</v>
      </c>
      <c r="B62">
        <v>2014</v>
      </c>
      <c r="C62" s="111" t="s">
        <v>2</v>
      </c>
      <c r="D62">
        <v>32102818.494843446</v>
      </c>
      <c r="E62"/>
      <c r="F62"/>
      <c r="G62"/>
      <c r="H62"/>
      <c r="I62"/>
      <c r="J62"/>
      <c r="K62"/>
      <c r="L62"/>
      <c r="M62"/>
      <c r="N62"/>
      <c r="O62"/>
      <c r="P62"/>
      <c r="Q62"/>
      <c r="R62"/>
      <c r="S62"/>
      <c r="T62" s="110"/>
    </row>
    <row r="63" spans="1:20" s="78" customFormat="1" ht="15.6" x14ac:dyDescent="0.3">
      <c r="A63" s="109" t="s">
        <v>179</v>
      </c>
      <c r="B63">
        <v>2015</v>
      </c>
      <c r="C63" s="111" t="s">
        <v>2</v>
      </c>
      <c r="D63">
        <v>31568197.342944335</v>
      </c>
      <c r="E63"/>
      <c r="F63"/>
      <c r="G63"/>
      <c r="H63"/>
      <c r="I63"/>
      <c r="J63"/>
      <c r="K63"/>
      <c r="L63"/>
      <c r="M63"/>
      <c r="N63"/>
      <c r="O63"/>
      <c r="P63"/>
      <c r="Q63"/>
      <c r="R63"/>
      <c r="S63"/>
      <c r="T63" s="110"/>
    </row>
    <row r="64" spans="1:20" s="78" customFormat="1" ht="15.6" x14ac:dyDescent="0.3">
      <c r="A64" s="109" t="s">
        <v>179</v>
      </c>
      <c r="B64">
        <v>2016</v>
      </c>
      <c r="C64" s="111" t="s">
        <v>2</v>
      </c>
      <c r="D64">
        <v>30994676.839999389</v>
      </c>
      <c r="E64"/>
      <c r="F64"/>
      <c r="G64"/>
      <c r="H64"/>
      <c r="I64"/>
      <c r="J64"/>
      <c r="K64"/>
      <c r="L64"/>
      <c r="M64"/>
      <c r="N64"/>
      <c r="O64"/>
      <c r="P64"/>
      <c r="Q64"/>
      <c r="R64"/>
      <c r="S64"/>
      <c r="T64" s="110"/>
    </row>
    <row r="65" spans="1:20" s="78" customFormat="1" ht="15.6" x14ac:dyDescent="0.3">
      <c r="A65" s="109" t="s">
        <v>179</v>
      </c>
      <c r="B65">
        <v>2000</v>
      </c>
      <c r="C65" s="111" t="s">
        <v>16</v>
      </c>
      <c r="D65">
        <v>9898608</v>
      </c>
      <c r="E65"/>
      <c r="F65"/>
      <c r="G65"/>
      <c r="H65"/>
      <c r="I65"/>
      <c r="J65"/>
      <c r="K65"/>
      <c r="L65"/>
      <c r="M65"/>
      <c r="N65"/>
      <c r="O65"/>
      <c r="P65"/>
      <c r="Q65"/>
      <c r="R65"/>
      <c r="S65"/>
      <c r="T65" s="110"/>
    </row>
    <row r="66" spans="1:20" s="78" customFormat="1" ht="15.6" x14ac:dyDescent="0.3">
      <c r="A66" s="109" t="s">
        <v>179</v>
      </c>
      <c r="B66">
        <v>2001</v>
      </c>
      <c r="C66" s="111" t="s">
        <v>16</v>
      </c>
      <c r="D66">
        <v>9964662</v>
      </c>
      <c r="E66"/>
      <c r="F66"/>
      <c r="G66"/>
      <c r="H66"/>
      <c r="I66"/>
      <c r="J66"/>
      <c r="K66"/>
      <c r="L66"/>
      <c r="M66"/>
      <c r="N66"/>
      <c r="O66"/>
      <c r="P66"/>
      <c r="Q66"/>
      <c r="R66"/>
      <c r="S66"/>
      <c r="T66" s="110"/>
    </row>
    <row r="67" spans="1:20" s="78" customFormat="1" ht="15.6" x14ac:dyDescent="0.3">
      <c r="A67" s="109" t="s">
        <v>179</v>
      </c>
      <c r="B67">
        <v>2002</v>
      </c>
      <c r="C67" s="111" t="s">
        <v>16</v>
      </c>
      <c r="D67">
        <v>10026695</v>
      </c>
      <c r="E67"/>
      <c r="F67"/>
      <c r="G67"/>
      <c r="H67"/>
      <c r="I67"/>
      <c r="J67"/>
      <c r="K67"/>
      <c r="L67"/>
      <c r="M67"/>
      <c r="N67"/>
      <c r="O67"/>
      <c r="P67"/>
      <c r="Q67"/>
      <c r="R67"/>
      <c r="S67"/>
      <c r="T67" s="110"/>
    </row>
    <row r="68" spans="1:20" s="78" customFormat="1" ht="15.6" x14ac:dyDescent="0.3">
      <c r="A68" s="109" t="s">
        <v>179</v>
      </c>
      <c r="B68">
        <v>2003</v>
      </c>
      <c r="C68" s="111" t="s">
        <v>16</v>
      </c>
      <c r="D68">
        <v>10069136</v>
      </c>
      <c r="E68"/>
      <c r="F68"/>
      <c r="G68"/>
      <c r="H68"/>
      <c r="I68"/>
      <c r="J68"/>
      <c r="K68"/>
      <c r="L68"/>
      <c r="M68"/>
      <c r="N68"/>
      <c r="O68"/>
      <c r="P68"/>
      <c r="Q68"/>
      <c r="R68"/>
      <c r="S68"/>
      <c r="T68" s="110"/>
    </row>
    <row r="69" spans="1:20" s="78" customFormat="1" ht="15.6" x14ac:dyDescent="0.3">
      <c r="A69" s="109" t="s">
        <v>179</v>
      </c>
      <c r="B69">
        <v>2004</v>
      </c>
      <c r="C69" s="111" t="s">
        <v>16</v>
      </c>
      <c r="D69">
        <v>10053476</v>
      </c>
      <c r="E69"/>
      <c r="F69"/>
      <c r="G69"/>
      <c r="H69"/>
      <c r="I69"/>
      <c r="J69"/>
      <c r="K69"/>
      <c r="L69"/>
      <c r="M69"/>
      <c r="N69"/>
      <c r="O69"/>
      <c r="P69"/>
      <c r="Q69"/>
      <c r="R69"/>
      <c r="S69"/>
      <c r="T69" s="110"/>
    </row>
    <row r="70" spans="1:20" s="78" customFormat="1" ht="15.6" x14ac:dyDescent="0.3">
      <c r="A70" s="109" t="s">
        <v>179</v>
      </c>
      <c r="B70">
        <v>2005</v>
      </c>
      <c r="C70" s="111" t="s">
        <v>16</v>
      </c>
      <c r="D70">
        <v>10019442</v>
      </c>
      <c r="E70"/>
      <c r="F70"/>
      <c r="G70"/>
      <c r="H70"/>
      <c r="I70"/>
      <c r="J70"/>
      <c r="K70"/>
      <c r="L70"/>
      <c r="M70"/>
      <c r="N70"/>
      <c r="O70"/>
      <c r="P70"/>
      <c r="Q70"/>
      <c r="R70"/>
      <c r="S70"/>
      <c r="T70" s="110"/>
    </row>
    <row r="71" spans="1:20" s="78" customFormat="1" ht="15.6" x14ac:dyDescent="0.3">
      <c r="A71" s="109" t="s">
        <v>179</v>
      </c>
      <c r="B71">
        <v>2006</v>
      </c>
      <c r="C71" s="111" t="s">
        <v>16</v>
      </c>
      <c r="D71">
        <v>10029819</v>
      </c>
      <c r="E71"/>
      <c r="F71"/>
      <c r="G71"/>
      <c r="H71"/>
      <c r="I71"/>
      <c r="J71"/>
      <c r="K71"/>
      <c r="L71"/>
      <c r="M71"/>
      <c r="N71"/>
      <c r="O71"/>
      <c r="P71"/>
      <c r="Q71"/>
      <c r="R71"/>
      <c r="S71"/>
      <c r="T71" s="110"/>
    </row>
    <row r="72" spans="1:20" s="78" customFormat="1" ht="15.6" x14ac:dyDescent="0.3">
      <c r="A72" s="109" t="s">
        <v>179</v>
      </c>
      <c r="B72">
        <v>2007</v>
      </c>
      <c r="C72" s="111" t="s">
        <v>16</v>
      </c>
      <c r="D72">
        <v>10014707</v>
      </c>
      <c r="E72"/>
      <c r="F72"/>
      <c r="G72"/>
      <c r="H72"/>
      <c r="I72"/>
      <c r="J72"/>
      <c r="K72"/>
      <c r="L72"/>
      <c r="M72"/>
      <c r="N72"/>
      <c r="O72"/>
      <c r="P72"/>
      <c r="Q72"/>
      <c r="R72"/>
      <c r="S72"/>
      <c r="T72" s="110"/>
    </row>
    <row r="73" spans="1:20" s="78" customFormat="1" ht="15.6" x14ac:dyDescent="0.3">
      <c r="A73" s="109" t="s">
        <v>179</v>
      </c>
      <c r="B73">
        <v>2008</v>
      </c>
      <c r="C73" s="111" t="s">
        <v>16</v>
      </c>
      <c r="D73">
        <v>9968104</v>
      </c>
      <c r="E73"/>
      <c r="F73"/>
      <c r="G73"/>
      <c r="H73"/>
      <c r="I73"/>
      <c r="J73"/>
      <c r="K73"/>
      <c r="L73"/>
      <c r="M73"/>
      <c r="N73"/>
      <c r="O73"/>
      <c r="P73"/>
      <c r="Q73"/>
      <c r="R73"/>
      <c r="S73"/>
      <c r="T73" s="110"/>
    </row>
    <row r="74" spans="1:20" s="78" customFormat="1" ht="15.6" x14ac:dyDescent="0.3">
      <c r="A74" s="109" t="s">
        <v>179</v>
      </c>
      <c r="B74">
        <v>2009</v>
      </c>
      <c r="C74" s="111" t="s">
        <v>16</v>
      </c>
      <c r="D74">
        <v>9863348</v>
      </c>
      <c r="E74"/>
      <c r="F74"/>
      <c r="G74"/>
      <c r="H74"/>
      <c r="I74"/>
      <c r="J74"/>
      <c r="K74"/>
      <c r="L74"/>
      <c r="M74"/>
      <c r="N74"/>
      <c r="O74"/>
      <c r="P74"/>
      <c r="Q74"/>
      <c r="R74"/>
      <c r="S74"/>
      <c r="T74" s="110"/>
    </row>
    <row r="75" spans="1:20" s="78" customFormat="1" ht="15.6" x14ac:dyDescent="0.3">
      <c r="A75" s="109" t="s">
        <v>179</v>
      </c>
      <c r="B75">
        <v>2010</v>
      </c>
      <c r="C75" s="111" t="s">
        <v>16</v>
      </c>
      <c r="D75">
        <v>9756413</v>
      </c>
      <c r="E75"/>
      <c r="F75"/>
      <c r="G75"/>
      <c r="H75"/>
      <c r="I75"/>
      <c r="J75"/>
      <c r="K75"/>
      <c r="L75"/>
      <c r="M75"/>
      <c r="N75"/>
      <c r="O75"/>
      <c r="P75"/>
      <c r="Q75"/>
      <c r="R75"/>
      <c r="S75"/>
      <c r="T75" s="110"/>
    </row>
    <row r="76" spans="1:20" s="78" customFormat="1" ht="15.6" x14ac:dyDescent="0.3">
      <c r="A76" s="109" t="s">
        <v>179</v>
      </c>
      <c r="B76">
        <v>2011</v>
      </c>
      <c r="C76" s="111" t="s">
        <v>16</v>
      </c>
      <c r="D76">
        <v>9622271</v>
      </c>
      <c r="E76"/>
      <c r="F76"/>
      <c r="G76"/>
      <c r="H76"/>
      <c r="I76"/>
      <c r="J76"/>
      <c r="K76"/>
      <c r="L76"/>
      <c r="M76"/>
      <c r="N76"/>
      <c r="O76"/>
      <c r="P76"/>
      <c r="Q76"/>
      <c r="R76"/>
      <c r="S76"/>
      <c r="T76" s="110"/>
    </row>
    <row r="77" spans="1:20" s="78" customFormat="1" ht="15.6" x14ac:dyDescent="0.3">
      <c r="A77" s="109" t="s">
        <v>179</v>
      </c>
      <c r="B77">
        <v>2012</v>
      </c>
      <c r="C77" s="111" t="s">
        <v>16</v>
      </c>
      <c r="D77">
        <v>9476469</v>
      </c>
      <c r="E77"/>
      <c r="F77"/>
      <c r="G77"/>
      <c r="H77"/>
      <c r="I77"/>
      <c r="J77"/>
      <c r="K77"/>
      <c r="L77"/>
      <c r="M77"/>
      <c r="N77"/>
      <c r="O77"/>
      <c r="P77"/>
      <c r="Q77"/>
      <c r="R77"/>
      <c r="S77"/>
      <c r="T77" s="110"/>
    </row>
    <row r="78" spans="1:20" s="78" customFormat="1" ht="15.6" x14ac:dyDescent="0.3">
      <c r="A78" s="109" t="s">
        <v>179</v>
      </c>
      <c r="B78">
        <v>2013</v>
      </c>
      <c r="C78" s="111" t="s">
        <v>16</v>
      </c>
      <c r="D78">
        <v>9336659</v>
      </c>
      <c r="E78"/>
      <c r="F78"/>
      <c r="G78"/>
      <c r="H78"/>
      <c r="I78"/>
      <c r="J78"/>
      <c r="K78"/>
      <c r="L78"/>
      <c r="M78"/>
      <c r="N78"/>
      <c r="O78"/>
      <c r="P78"/>
      <c r="Q78"/>
      <c r="R78"/>
      <c r="S78"/>
      <c r="T78" s="110"/>
    </row>
    <row r="79" spans="1:20" s="78" customFormat="1" ht="15.6" x14ac:dyDescent="0.3">
      <c r="A79" s="109" t="s">
        <v>179</v>
      </c>
      <c r="B79">
        <v>2014</v>
      </c>
      <c r="C79" s="111" t="s">
        <v>16</v>
      </c>
      <c r="D79">
        <v>9251931</v>
      </c>
      <c r="E79"/>
      <c r="F79"/>
      <c r="G79"/>
      <c r="H79"/>
      <c r="I79"/>
      <c r="J79"/>
      <c r="K79"/>
      <c r="L79"/>
      <c r="M79"/>
      <c r="N79"/>
      <c r="O79"/>
      <c r="P79"/>
      <c r="Q79"/>
      <c r="R79"/>
      <c r="S79"/>
      <c r="T79" s="110"/>
    </row>
    <row r="80" spans="1:20" s="78" customFormat="1" ht="15.6" x14ac:dyDescent="0.3">
      <c r="A80" s="109" t="s">
        <v>179</v>
      </c>
      <c r="B80">
        <v>2015</v>
      </c>
      <c r="C80" s="111" t="s">
        <v>16</v>
      </c>
      <c r="D80">
        <v>9173065</v>
      </c>
      <c r="E80"/>
      <c r="F80"/>
      <c r="G80"/>
      <c r="H80"/>
      <c r="I80"/>
      <c r="J80"/>
      <c r="K80"/>
      <c r="L80"/>
      <c r="M80"/>
      <c r="N80"/>
      <c r="O80"/>
      <c r="P80"/>
      <c r="Q80"/>
      <c r="R80"/>
      <c r="S80"/>
      <c r="T80" s="110"/>
    </row>
    <row r="81" spans="1:20" s="78" customFormat="1" ht="15.6" x14ac:dyDescent="0.3">
      <c r="A81" s="109" t="s">
        <v>179</v>
      </c>
      <c r="B81">
        <v>2016</v>
      </c>
      <c r="C81" s="111" t="s">
        <v>16</v>
      </c>
      <c r="D81">
        <v>9132080</v>
      </c>
      <c r="E81"/>
      <c r="F81"/>
      <c r="G81"/>
      <c r="H81"/>
      <c r="I81"/>
      <c r="J81"/>
      <c r="K81"/>
      <c r="L81"/>
      <c r="M81"/>
      <c r="N81"/>
      <c r="O81"/>
      <c r="P81"/>
      <c r="Q81"/>
      <c r="R81"/>
      <c r="S81"/>
      <c r="T81" s="110"/>
    </row>
    <row r="82" spans="1:20" s="78" customFormat="1" ht="15.6" x14ac:dyDescent="0.3">
      <c r="A82" s="109" t="s">
        <v>179</v>
      </c>
      <c r="B82">
        <v>2000</v>
      </c>
      <c r="C82" s="111" t="s">
        <v>17</v>
      </c>
      <c r="D82">
        <v>16132457</v>
      </c>
      <c r="E82"/>
      <c r="F82"/>
      <c r="G82"/>
      <c r="H82"/>
      <c r="I82"/>
      <c r="J82"/>
      <c r="K82"/>
      <c r="L82"/>
      <c r="M82"/>
      <c r="N82"/>
      <c r="O82"/>
      <c r="P82"/>
      <c r="Q82"/>
      <c r="R82"/>
      <c r="S82"/>
      <c r="T82" s="110"/>
    </row>
    <row r="83" spans="1:20" s="78" customFormat="1" ht="15.6" x14ac:dyDescent="0.3">
      <c r="A83" s="109" t="s">
        <v>179</v>
      </c>
      <c r="B83">
        <v>2001</v>
      </c>
      <c r="C83" s="111" t="s">
        <v>17</v>
      </c>
      <c r="D83">
        <v>16200944</v>
      </c>
      <c r="E83"/>
      <c r="F83"/>
      <c r="G83"/>
      <c r="H83"/>
      <c r="I83"/>
      <c r="J83"/>
      <c r="K83"/>
      <c r="L83"/>
      <c r="M83"/>
      <c r="N83"/>
      <c r="O83"/>
      <c r="P83"/>
      <c r="Q83"/>
      <c r="R83"/>
      <c r="S83"/>
      <c r="T83" s="110"/>
    </row>
    <row r="84" spans="1:20" s="78" customFormat="1" ht="15.6" x14ac:dyDescent="0.3">
      <c r="A84" s="109" t="s">
        <v>179</v>
      </c>
      <c r="B84">
        <v>2002</v>
      </c>
      <c r="C84" s="111" t="s">
        <v>17</v>
      </c>
      <c r="D84">
        <v>16281034</v>
      </c>
      <c r="E84"/>
      <c r="F84"/>
      <c r="G84"/>
      <c r="H84"/>
      <c r="I84"/>
      <c r="J84"/>
      <c r="K84"/>
      <c r="L84"/>
      <c r="M84"/>
      <c r="N84"/>
      <c r="O84"/>
      <c r="P84"/>
      <c r="Q84"/>
      <c r="R84"/>
      <c r="S84"/>
      <c r="T84" s="110"/>
    </row>
    <row r="85" spans="1:20" s="78" customFormat="1" ht="15.6" x14ac:dyDescent="0.3">
      <c r="A85" s="109" t="s">
        <v>179</v>
      </c>
      <c r="B85">
        <v>2003</v>
      </c>
      <c r="C85" s="111" t="s">
        <v>17</v>
      </c>
      <c r="D85">
        <v>16363375</v>
      </c>
      <c r="E85"/>
      <c r="F85"/>
      <c r="G85"/>
      <c r="H85"/>
      <c r="I85"/>
      <c r="J85"/>
      <c r="K85"/>
      <c r="L85"/>
      <c r="M85"/>
      <c r="N85"/>
      <c r="O85"/>
      <c r="P85"/>
      <c r="Q85"/>
      <c r="R85"/>
      <c r="S85"/>
      <c r="T85" s="110"/>
    </row>
    <row r="86" spans="1:20" s="78" customFormat="1" ht="15.6" x14ac:dyDescent="0.3">
      <c r="A86" s="109" t="s">
        <v>179</v>
      </c>
      <c r="B86">
        <v>2004</v>
      </c>
      <c r="C86" s="111" t="s">
        <v>17</v>
      </c>
      <c r="D86">
        <v>16433290</v>
      </c>
      <c r="E86">
        <v>80.452173913043566</v>
      </c>
      <c r="F86"/>
      <c r="G86"/>
      <c r="H86"/>
      <c r="I86"/>
      <c r="J86"/>
      <c r="K86"/>
      <c r="L86">
        <v>40.875726866089281</v>
      </c>
      <c r="M86"/>
      <c r="N86"/>
      <c r="O86"/>
      <c r="P86"/>
      <c r="Q86"/>
      <c r="R86"/>
      <c r="S86"/>
      <c r="T86" s="110"/>
    </row>
    <row r="87" spans="1:20" s="78" customFormat="1" ht="15.6" x14ac:dyDescent="0.3">
      <c r="A87" s="109" t="s">
        <v>179</v>
      </c>
      <c r="B87">
        <v>2005</v>
      </c>
      <c r="C87" s="111" t="s">
        <v>17</v>
      </c>
      <c r="D87">
        <v>16471356</v>
      </c>
      <c r="E87">
        <v>80.452173913043566</v>
      </c>
      <c r="F87">
        <v>80.452173913043566</v>
      </c>
      <c r="G87">
        <v>75.128464017740043</v>
      </c>
      <c r="H87">
        <v>5.3237098953035229</v>
      </c>
      <c r="I87">
        <v>19.547826086956434</v>
      </c>
      <c r="J87"/>
      <c r="K87"/>
      <c r="L87">
        <v>40.875726866089281</v>
      </c>
      <c r="M87"/>
      <c r="N87"/>
      <c r="O87"/>
      <c r="P87"/>
      <c r="Q87"/>
      <c r="R87"/>
      <c r="S87"/>
      <c r="T87" s="110"/>
    </row>
    <row r="88" spans="1:20" s="78" customFormat="1" ht="15.6" x14ac:dyDescent="0.3">
      <c r="A88" s="109" t="s">
        <v>179</v>
      </c>
      <c r="B88">
        <v>2006</v>
      </c>
      <c r="C88" s="111" t="s">
        <v>17</v>
      </c>
      <c r="D88">
        <v>16532115</v>
      </c>
      <c r="E88">
        <v>80.452173913043566</v>
      </c>
      <c r="F88">
        <v>80.452173913043566</v>
      </c>
      <c r="G88">
        <v>75.128464017740043</v>
      </c>
      <c r="H88">
        <v>5.3237098953035229</v>
      </c>
      <c r="I88">
        <v>19.547826086956434</v>
      </c>
      <c r="J88"/>
      <c r="K88"/>
      <c r="L88">
        <v>40.875726866089281</v>
      </c>
      <c r="M88"/>
      <c r="N88"/>
      <c r="O88"/>
      <c r="P88"/>
      <c r="Q88"/>
      <c r="R88"/>
      <c r="S88"/>
      <c r="T88" s="110"/>
    </row>
    <row r="89" spans="1:20" s="78" customFormat="1" ht="15.6" x14ac:dyDescent="0.3">
      <c r="A89" s="109" t="s">
        <v>179</v>
      </c>
      <c r="B89">
        <v>2007</v>
      </c>
      <c r="C89" s="111" t="s">
        <v>17</v>
      </c>
      <c r="D89">
        <v>16585252</v>
      </c>
      <c r="E89">
        <v>80.452173913043566</v>
      </c>
      <c r="F89">
        <v>80.452173913043566</v>
      </c>
      <c r="G89">
        <v>75.128464017740043</v>
      </c>
      <c r="H89">
        <v>5.3237098953035229</v>
      </c>
      <c r="I89">
        <v>19.547826086956434</v>
      </c>
      <c r="J89"/>
      <c r="K89"/>
      <c r="L89">
        <v>40.875726866089281</v>
      </c>
      <c r="M89"/>
      <c r="N89"/>
      <c r="O89"/>
      <c r="P89"/>
      <c r="Q89"/>
      <c r="R89"/>
      <c r="S89"/>
      <c r="T89" s="110"/>
    </row>
    <row r="90" spans="1:20" s="78" customFormat="1" ht="15.6" x14ac:dyDescent="0.3">
      <c r="A90" s="109" t="s">
        <v>179</v>
      </c>
      <c r="B90">
        <v>2008</v>
      </c>
      <c r="C90" s="111" t="s">
        <v>17</v>
      </c>
      <c r="D90">
        <v>16620848</v>
      </c>
      <c r="E90">
        <v>80.452173913043566</v>
      </c>
      <c r="F90">
        <v>80.452173913043566</v>
      </c>
      <c r="G90">
        <v>75.128464017740043</v>
      </c>
      <c r="H90">
        <v>5.3237098953035229</v>
      </c>
      <c r="I90">
        <v>19.547826086956434</v>
      </c>
      <c r="J90"/>
      <c r="K90"/>
      <c r="L90">
        <v>40.875726866089281</v>
      </c>
      <c r="M90"/>
      <c r="N90"/>
      <c r="O90"/>
      <c r="P90"/>
      <c r="Q90"/>
      <c r="R90"/>
      <c r="S90"/>
      <c r="T90" s="110"/>
    </row>
    <row r="91" spans="1:20" s="78" customFormat="1" ht="15.6" x14ac:dyDescent="0.3">
      <c r="A91" s="109" t="s">
        <v>179</v>
      </c>
      <c r="B91">
        <v>2009</v>
      </c>
      <c r="C91" s="111" t="s">
        <v>17</v>
      </c>
      <c r="D91">
        <v>16629840</v>
      </c>
      <c r="E91">
        <v>81.000000000000114</v>
      </c>
      <c r="F91">
        <v>81.000000000000114</v>
      </c>
      <c r="G91">
        <v>75.128464017740043</v>
      </c>
      <c r="H91">
        <v>5.8715359822600703</v>
      </c>
      <c r="I91">
        <v>18.999999999999886</v>
      </c>
      <c r="J91"/>
      <c r="K91"/>
      <c r="L91">
        <v>42.914285714286052</v>
      </c>
      <c r="M91"/>
      <c r="N91"/>
      <c r="O91"/>
      <c r="P91"/>
      <c r="Q91"/>
      <c r="R91"/>
      <c r="S91"/>
      <c r="T91" s="110"/>
    </row>
    <row r="92" spans="1:20" s="78" customFormat="1" ht="15.6" x14ac:dyDescent="0.3">
      <c r="A92" s="109" t="s">
        <v>179</v>
      </c>
      <c r="B92">
        <v>2010</v>
      </c>
      <c r="C92" s="111" t="s">
        <v>17</v>
      </c>
      <c r="D92">
        <v>16604505</v>
      </c>
      <c r="E92">
        <v>81.547826086956661</v>
      </c>
      <c r="F92">
        <v>81.547826086956661</v>
      </c>
      <c r="G92">
        <v>74.787414572174953</v>
      </c>
      <c r="H92">
        <v>6.7604115147817083</v>
      </c>
      <c r="I92">
        <v>18.452173913043339</v>
      </c>
      <c r="J92">
        <v>96.281800391389439</v>
      </c>
      <c r="K92"/>
      <c r="L92">
        <v>44.952844562482824</v>
      </c>
      <c r="M92">
        <v>51.328955828906615</v>
      </c>
      <c r="N92">
        <v>3.7181996086105613</v>
      </c>
      <c r="O92">
        <v>89.041095890410958</v>
      </c>
      <c r="P92">
        <v>86.301369863013704</v>
      </c>
      <c r="Q92">
        <v>38.747553816046967</v>
      </c>
      <c r="R92">
        <v>47.553816046966737</v>
      </c>
      <c r="S92">
        <v>13.698630136986296</v>
      </c>
      <c r="T92" s="110"/>
    </row>
    <row r="93" spans="1:20" s="78" customFormat="1" ht="15.6" x14ac:dyDescent="0.3">
      <c r="A93" s="109" t="s">
        <v>179</v>
      </c>
      <c r="B93">
        <v>2011</v>
      </c>
      <c r="C93" s="111" t="s">
        <v>17</v>
      </c>
      <c r="D93">
        <v>16537282</v>
      </c>
      <c r="E93">
        <v>82.095652173913209</v>
      </c>
      <c r="F93">
        <v>82.095652173913209</v>
      </c>
      <c r="G93">
        <v>74.446365126609976</v>
      </c>
      <c r="H93">
        <v>7.6492870473032326</v>
      </c>
      <c r="I93">
        <v>17.904347826086791</v>
      </c>
      <c r="J93">
        <v>96.281800391389439</v>
      </c>
      <c r="K93"/>
      <c r="L93">
        <v>46.991403410679595</v>
      </c>
      <c r="M93">
        <v>49.290396980709843</v>
      </c>
      <c r="N93">
        <v>3.7181996086105613</v>
      </c>
      <c r="O93">
        <v>89.041095890410958</v>
      </c>
      <c r="P93">
        <v>86.301369863013704</v>
      </c>
      <c r="Q93">
        <v>38.747553816046967</v>
      </c>
      <c r="R93">
        <v>47.553816046966737</v>
      </c>
      <c r="S93">
        <v>13.698630136986296</v>
      </c>
      <c r="T93" s="110"/>
    </row>
    <row r="94" spans="1:20" s="78" customFormat="1" ht="15.6" x14ac:dyDescent="0.3">
      <c r="A94" s="109" t="s">
        <v>179</v>
      </c>
      <c r="B94">
        <v>2012</v>
      </c>
      <c r="C94" s="111" t="s">
        <v>17</v>
      </c>
      <c r="D94">
        <v>16436926</v>
      </c>
      <c r="E94">
        <v>82.643478260869756</v>
      </c>
      <c r="F94">
        <v>82.643478260869756</v>
      </c>
      <c r="G94">
        <v>74.105315681044999</v>
      </c>
      <c r="H94">
        <v>8.5381625798247569</v>
      </c>
      <c r="I94">
        <v>17.356521739130244</v>
      </c>
      <c r="J94">
        <v>96.281800391389439</v>
      </c>
      <c r="K94"/>
      <c r="L94">
        <v>49.029962258876367</v>
      </c>
      <c r="M94">
        <v>47.251838132513072</v>
      </c>
      <c r="N94">
        <v>3.7181996086105613</v>
      </c>
      <c r="O94">
        <v>89.041095890410958</v>
      </c>
      <c r="P94">
        <v>86.301369863013704</v>
      </c>
      <c r="Q94">
        <v>38.747553816046967</v>
      </c>
      <c r="R94">
        <v>47.553816046966737</v>
      </c>
      <c r="S94">
        <v>13.698630136986296</v>
      </c>
      <c r="T94" s="110"/>
    </row>
    <row r="95" spans="1:20" s="78" customFormat="1" ht="15.6" x14ac:dyDescent="0.3">
      <c r="A95" s="109" t="s">
        <v>179</v>
      </c>
      <c r="B95">
        <v>2013</v>
      </c>
      <c r="C95" s="111" t="s">
        <v>17</v>
      </c>
      <c r="D95">
        <v>16290492</v>
      </c>
      <c r="E95">
        <v>83.191304347826303</v>
      </c>
      <c r="F95">
        <v>82.825517647058831</v>
      </c>
      <c r="G95">
        <v>73.764266235479909</v>
      </c>
      <c r="H95">
        <v>9.0612514115789224</v>
      </c>
      <c r="I95">
        <v>17.174482352941169</v>
      </c>
      <c r="J95">
        <v>96.281800391389439</v>
      </c>
      <c r="K95"/>
      <c r="L95">
        <v>51.068521107073138</v>
      </c>
      <c r="M95">
        <v>45.2132792843163</v>
      </c>
      <c r="N95">
        <v>3.7181996086105613</v>
      </c>
      <c r="O95">
        <v>89.041095890410958</v>
      </c>
      <c r="P95">
        <v>86.301369863013704</v>
      </c>
      <c r="Q95">
        <v>38.747553816046967</v>
      </c>
      <c r="R95">
        <v>47.553816046966737</v>
      </c>
      <c r="S95">
        <v>13.698630136986296</v>
      </c>
      <c r="T95" s="110"/>
    </row>
    <row r="96" spans="1:20" s="78" customFormat="1" ht="15.6" x14ac:dyDescent="0.3">
      <c r="A96" s="109" t="s">
        <v>179</v>
      </c>
      <c r="B96">
        <v>2014</v>
      </c>
      <c r="C96" s="111" t="s">
        <v>17</v>
      </c>
      <c r="D96">
        <v>16099843</v>
      </c>
      <c r="E96">
        <v>83.739130434782851</v>
      </c>
      <c r="F96">
        <v>82.835582352941188</v>
      </c>
      <c r="G96">
        <v>73.423216789914932</v>
      </c>
      <c r="H96">
        <v>9.4123655630262562</v>
      </c>
      <c r="I96">
        <v>17.164417647058812</v>
      </c>
      <c r="J96">
        <v>96.281800391389439</v>
      </c>
      <c r="K96"/>
      <c r="L96">
        <v>53.10707995526991</v>
      </c>
      <c r="M96">
        <v>43.174720436119529</v>
      </c>
      <c r="N96">
        <v>3.7181996086105613</v>
      </c>
      <c r="O96">
        <v>89.041095890410958</v>
      </c>
      <c r="P96">
        <v>86.301369863013704</v>
      </c>
      <c r="Q96">
        <v>38.747553816046967</v>
      </c>
      <c r="R96">
        <v>47.553816046966737</v>
      </c>
      <c r="S96">
        <v>13.698630136986296</v>
      </c>
      <c r="T96" s="110"/>
    </row>
    <row r="97" spans="1:31" s="78" customFormat="1" ht="15.6" x14ac:dyDescent="0.3">
      <c r="A97" s="109" t="s">
        <v>179</v>
      </c>
      <c r="B97">
        <v>2015</v>
      </c>
      <c r="C97" s="111" t="s">
        <v>17</v>
      </c>
      <c r="D97">
        <v>15888671</v>
      </c>
      <c r="E97">
        <v>84.286956521739398</v>
      </c>
      <c r="F97">
        <v>82.845647058823545</v>
      </c>
      <c r="G97">
        <v>73.082167344349955</v>
      </c>
      <c r="H97">
        <v>9.7634797144735899</v>
      </c>
      <c r="I97">
        <v>17.154352941176455</v>
      </c>
      <c r="J97">
        <v>96.281800391389439</v>
      </c>
      <c r="K97"/>
      <c r="L97">
        <v>55.145638803466682</v>
      </c>
      <c r="M97">
        <v>41.136161587922757</v>
      </c>
      <c r="N97">
        <v>3.7181996086105613</v>
      </c>
      <c r="O97">
        <v>89.041095890410958</v>
      </c>
      <c r="P97">
        <v>86.301369863013704</v>
      </c>
      <c r="Q97">
        <v>38.747553816046967</v>
      </c>
      <c r="R97">
        <v>47.553816046966737</v>
      </c>
      <c r="S97">
        <v>13.698630136986296</v>
      </c>
      <c r="T97" s="110"/>
    </row>
    <row r="98" spans="1:31" s="78" customFormat="1" ht="15.6" x14ac:dyDescent="0.3">
      <c r="A98" s="109" t="s">
        <v>179</v>
      </c>
      <c r="B98">
        <v>2016</v>
      </c>
      <c r="C98" s="111" t="s">
        <v>17</v>
      </c>
      <c r="D98">
        <v>15690520</v>
      </c>
      <c r="E98">
        <v>84.834782608695718</v>
      </c>
      <c r="F98">
        <v>82.855711764705902</v>
      </c>
      <c r="G98">
        <v>72.741117898784978</v>
      </c>
      <c r="H98">
        <v>10.114593865920924</v>
      </c>
      <c r="I98">
        <v>17.144288235294098</v>
      </c>
      <c r="J98">
        <v>96.281800391389439</v>
      </c>
      <c r="K98"/>
      <c r="L98">
        <v>57.184197651664363</v>
      </c>
      <c r="M98">
        <v>39.097602739725076</v>
      </c>
      <c r="N98">
        <v>3.7181996086105613</v>
      </c>
      <c r="O98">
        <v>89.041095890410958</v>
      </c>
      <c r="P98">
        <v>86.301369863013704</v>
      </c>
      <c r="Q98">
        <v>38.747553816046967</v>
      </c>
      <c r="R98">
        <v>47.553816046966737</v>
      </c>
      <c r="S98">
        <v>13.698630136986296</v>
      </c>
      <c r="T98" s="110"/>
    </row>
    <row r="99" spans="1:31" s="78" customFormat="1" ht="15.6" x14ac:dyDescent="0.3">
      <c r="A99" s="109" t="s">
        <v>179</v>
      </c>
      <c r="B99">
        <v>2000</v>
      </c>
      <c r="C99" s="111" t="s">
        <v>18</v>
      </c>
      <c r="D99">
        <v>21514408</v>
      </c>
      <c r="E99"/>
      <c r="F99"/>
      <c r="G99"/>
      <c r="H99"/>
      <c r="I99"/>
      <c r="J99"/>
      <c r="K99"/>
      <c r="L99"/>
      <c r="M99"/>
      <c r="N99"/>
      <c r="O99"/>
      <c r="P99"/>
      <c r="Q99"/>
      <c r="R99"/>
      <c r="S99"/>
      <c r="T99" s="110"/>
    </row>
    <row r="100" spans="1:31" s="78" customFormat="1" ht="15.6" x14ac:dyDescent="0.3">
      <c r="A100" s="109" t="s">
        <v>179</v>
      </c>
      <c r="B100">
        <v>2001</v>
      </c>
      <c r="C100" s="111" t="s">
        <v>18</v>
      </c>
      <c r="D100">
        <v>21704594</v>
      </c>
      <c r="E100"/>
      <c r="F100"/>
      <c r="G100"/>
      <c r="H100"/>
      <c r="I100"/>
      <c r="J100"/>
      <c r="K100"/>
      <c r="L100"/>
      <c r="M100"/>
      <c r="N100"/>
      <c r="O100"/>
      <c r="P100"/>
      <c r="Q100"/>
      <c r="R100"/>
      <c r="S100"/>
      <c r="T100" s="110"/>
    </row>
    <row r="101" spans="1:31" s="78" customFormat="1" ht="15.6" x14ac:dyDescent="0.3">
      <c r="A101" s="109" t="s">
        <v>179</v>
      </c>
      <c r="B101">
        <v>2002</v>
      </c>
      <c r="C101" s="111" t="s">
        <v>18</v>
      </c>
      <c r="D101">
        <v>21878236</v>
      </c>
      <c r="E101"/>
      <c r="F101"/>
      <c r="G101"/>
      <c r="H101"/>
      <c r="I101"/>
      <c r="J101"/>
      <c r="K101"/>
      <c r="L101"/>
      <c r="M101"/>
      <c r="N101"/>
      <c r="O101"/>
      <c r="P101"/>
      <c r="Q101"/>
      <c r="R101"/>
      <c r="S101"/>
      <c r="T101" s="110"/>
    </row>
    <row r="102" spans="1:31" s="78" customFormat="1" ht="15.6" x14ac:dyDescent="0.3">
      <c r="A102" s="109" t="s">
        <v>179</v>
      </c>
      <c r="B102">
        <v>2003</v>
      </c>
      <c r="C102" s="111" t="s">
        <v>18</v>
      </c>
      <c r="D102">
        <v>22032340</v>
      </c>
      <c r="E102"/>
      <c r="F102"/>
      <c r="G102"/>
      <c r="H102"/>
      <c r="I102"/>
      <c r="J102"/>
      <c r="K102"/>
      <c r="L102"/>
      <c r="M102"/>
      <c r="N102"/>
      <c r="O102"/>
      <c r="P102"/>
      <c r="Q102"/>
      <c r="R102"/>
      <c r="S102"/>
      <c r="T102" s="110"/>
    </row>
    <row r="103" spans="1:31" s="78" customFormat="1" ht="15.6" x14ac:dyDescent="0.3">
      <c r="A103" s="109" t="s">
        <v>179</v>
      </c>
      <c r="B103">
        <v>2004</v>
      </c>
      <c r="C103" s="111" t="s">
        <v>18</v>
      </c>
      <c r="D103">
        <v>22159660</v>
      </c>
      <c r="E103"/>
      <c r="F103">
        <v>82.735082323583356</v>
      </c>
      <c r="G103"/>
      <c r="H103"/>
      <c r="I103">
        <v>17.264917676416644</v>
      </c>
      <c r="J103">
        <v>96.105223880597009</v>
      </c>
      <c r="K103"/>
      <c r="L103"/>
      <c r="M103"/>
      <c r="N103">
        <v>3.8947761194029908</v>
      </c>
      <c r="O103"/>
      <c r="P103"/>
      <c r="Q103"/>
      <c r="R103"/>
      <c r="S103"/>
      <c r="T103" s="110"/>
    </row>
    <row r="104" spans="1:31" s="78" customFormat="1" ht="15.6" x14ac:dyDescent="0.3">
      <c r="A104" s="109" t="s">
        <v>179</v>
      </c>
      <c r="B104">
        <v>2005</v>
      </c>
      <c r="C104" s="111" t="s">
        <v>18</v>
      </c>
      <c r="D104">
        <v>22259188</v>
      </c>
      <c r="E104"/>
      <c r="F104">
        <v>82.735082323583356</v>
      </c>
      <c r="G104"/>
      <c r="H104"/>
      <c r="I104">
        <v>17.264917676416644</v>
      </c>
      <c r="J104">
        <v>96.105223880597009</v>
      </c>
      <c r="K104"/>
      <c r="L104"/>
      <c r="M104"/>
      <c r="N104">
        <v>3.8947761194029908</v>
      </c>
      <c r="O104"/>
      <c r="P104"/>
      <c r="Q104"/>
      <c r="R104"/>
      <c r="S104"/>
      <c r="T104" s="110"/>
    </row>
    <row r="105" spans="1:31" s="78" customFormat="1" ht="15.6" x14ac:dyDescent="0.3">
      <c r="A105" s="109" t="s">
        <v>179</v>
      </c>
      <c r="B105">
        <v>2006</v>
      </c>
      <c r="C105" s="111" t="s">
        <v>18</v>
      </c>
      <c r="D105">
        <v>22284548</v>
      </c>
      <c r="E105"/>
      <c r="F105">
        <v>82.735082323583356</v>
      </c>
      <c r="G105"/>
      <c r="H105"/>
      <c r="I105">
        <v>17.264917676416644</v>
      </c>
      <c r="J105">
        <v>96.105223880597009</v>
      </c>
      <c r="K105"/>
      <c r="L105"/>
      <c r="M105"/>
      <c r="N105">
        <v>3.8947761194029908</v>
      </c>
      <c r="O105"/>
      <c r="P105"/>
      <c r="Q105"/>
      <c r="R105"/>
      <c r="S105"/>
      <c r="T105" s="110"/>
    </row>
    <row r="106" spans="1:31" s="78" customFormat="1" ht="15.6" x14ac:dyDescent="0.3">
      <c r="A106" s="109" t="s">
        <v>179</v>
      </c>
      <c r="B106">
        <v>2007</v>
      </c>
      <c r="C106" s="111" t="s">
        <v>18</v>
      </c>
      <c r="D106">
        <v>22329782</v>
      </c>
      <c r="E106"/>
      <c r="F106">
        <v>82.735082323583356</v>
      </c>
      <c r="G106"/>
      <c r="H106"/>
      <c r="I106">
        <v>17.264917676416644</v>
      </c>
      <c r="J106">
        <v>96.105223880597009</v>
      </c>
      <c r="K106"/>
      <c r="L106"/>
      <c r="M106"/>
      <c r="N106">
        <v>3.8947761194029908</v>
      </c>
      <c r="O106"/>
      <c r="P106"/>
      <c r="Q106"/>
      <c r="R106"/>
      <c r="S106"/>
      <c r="T106" s="110"/>
    </row>
    <row r="107" spans="1:31" s="78" customFormat="1" ht="15.6" x14ac:dyDescent="0.3">
      <c r="A107" s="109" t="s">
        <v>179</v>
      </c>
      <c r="B107">
        <v>2008</v>
      </c>
      <c r="C107" s="111" t="s">
        <v>18</v>
      </c>
      <c r="D107">
        <v>22404524</v>
      </c>
      <c r="E107"/>
      <c r="F107">
        <v>82.735082323583356</v>
      </c>
      <c r="G107">
        <v>82.735082323583356</v>
      </c>
      <c r="H107">
        <v>0</v>
      </c>
      <c r="I107">
        <v>17.264917676416644</v>
      </c>
      <c r="J107">
        <v>96.105223880597009</v>
      </c>
      <c r="K107"/>
      <c r="L107"/>
      <c r="M107"/>
      <c r="N107">
        <v>3.8947761194029908</v>
      </c>
      <c r="O107"/>
      <c r="P107"/>
      <c r="Q107"/>
      <c r="R107"/>
      <c r="S107"/>
      <c r="T107" s="110"/>
    </row>
    <row r="108" spans="1:31" s="78" customFormat="1" ht="15.6" x14ac:dyDescent="0.3">
      <c r="A108" s="109" t="s">
        <v>179</v>
      </c>
      <c r="B108">
        <v>2009</v>
      </c>
      <c r="C108" s="111" t="s">
        <v>18</v>
      </c>
      <c r="D108">
        <v>22513636</v>
      </c>
      <c r="E108"/>
      <c r="F108">
        <v>84.52630145223975</v>
      </c>
      <c r="G108">
        <v>84.52630145223975</v>
      </c>
      <c r="H108">
        <v>0</v>
      </c>
      <c r="I108">
        <v>15.47369854776025</v>
      </c>
      <c r="J108">
        <v>96.240373134328308</v>
      </c>
      <c r="K108"/>
      <c r="L108"/>
      <c r="M108"/>
      <c r="N108">
        <v>3.7596268656716916</v>
      </c>
      <c r="O108"/>
      <c r="P108"/>
      <c r="Q108"/>
      <c r="R108"/>
      <c r="S108"/>
      <c r="T108" s="110"/>
    </row>
    <row r="109" spans="1:31" s="78" customFormat="1" ht="15.6" x14ac:dyDescent="0.3">
      <c r="A109" s="109" t="s">
        <v>179</v>
      </c>
      <c r="B109">
        <v>2010</v>
      </c>
      <c r="C109" s="111" t="s">
        <v>18</v>
      </c>
      <c r="D109">
        <v>22655776</v>
      </c>
      <c r="E109"/>
      <c r="F109">
        <v>86.317520580896144</v>
      </c>
      <c r="G109">
        <v>86.317520580896144</v>
      </c>
      <c r="H109">
        <v>0</v>
      </c>
      <c r="I109">
        <v>13.682479419103856</v>
      </c>
      <c r="J109">
        <v>96.375522388059665</v>
      </c>
      <c r="K109"/>
      <c r="L109">
        <v>66.666666666666657</v>
      </c>
      <c r="M109">
        <v>29.708855721393007</v>
      </c>
      <c r="N109">
        <v>3.6244776119403355</v>
      </c>
      <c r="O109">
        <v>98.412698412698404</v>
      </c>
      <c r="P109">
        <v>97.354497354497354</v>
      </c>
      <c r="Q109">
        <v>58.201058201058203</v>
      </c>
      <c r="R109">
        <v>39.153439153439152</v>
      </c>
      <c r="S109">
        <v>2.6455026455026456</v>
      </c>
      <c r="T109" s="110"/>
    </row>
    <row r="110" spans="1:31" s="78" customFormat="1" ht="15.6" x14ac:dyDescent="0.3">
      <c r="A110" s="109" t="s">
        <v>179</v>
      </c>
      <c r="B110">
        <v>2011</v>
      </c>
      <c r="C110" s="77" t="s">
        <v>18</v>
      </c>
      <c r="D110">
        <v>22730712</v>
      </c>
      <c r="E110"/>
      <c r="F110">
        <v>88.108739709552083</v>
      </c>
      <c r="G110">
        <v>87.074947089947088</v>
      </c>
      <c r="H110">
        <v>1.0337926196049949</v>
      </c>
      <c r="I110">
        <v>11.891260290447917</v>
      </c>
      <c r="J110">
        <v>96.510671641791021</v>
      </c>
      <c r="K110"/>
      <c r="L110">
        <v>66.666666666666657</v>
      </c>
      <c r="M110">
        <v>29.844004975124363</v>
      </c>
      <c r="N110">
        <v>3.4893283582089794</v>
      </c>
      <c r="O110">
        <v>98.412698412698404</v>
      </c>
      <c r="P110">
        <v>97.354497354497354</v>
      </c>
      <c r="Q110">
        <v>58.201058201058203</v>
      </c>
      <c r="R110">
        <v>39.153439153439152</v>
      </c>
      <c r="S110">
        <v>2.6455026455026456</v>
      </c>
      <c r="T110" s="106"/>
      <c r="U110" s="104"/>
      <c r="V110" s="104"/>
      <c r="W110" s="104"/>
      <c r="X110" s="104"/>
      <c r="Y110" s="104"/>
      <c r="Z110" s="104"/>
      <c r="AA110" s="104"/>
      <c r="AB110" s="104"/>
      <c r="AC110" s="104"/>
      <c r="AD110" s="104"/>
      <c r="AE110" s="104"/>
    </row>
    <row r="111" spans="1:31" s="78" customFormat="1" ht="15.6" x14ac:dyDescent="0.3">
      <c r="A111" s="109" t="s">
        <v>179</v>
      </c>
      <c r="B111">
        <v>2012</v>
      </c>
      <c r="C111" s="77" t="s">
        <v>18</v>
      </c>
      <c r="D111">
        <v>22802198</v>
      </c>
      <c r="E111"/>
      <c r="F111">
        <v>89.899958838208477</v>
      </c>
      <c r="G111">
        <v>87.074947089947088</v>
      </c>
      <c r="H111">
        <v>2.8250117482613888</v>
      </c>
      <c r="I111">
        <v>10.100041161791523</v>
      </c>
      <c r="J111">
        <v>96.645820895522377</v>
      </c>
      <c r="K111"/>
      <c r="L111">
        <v>66.666666666666657</v>
      </c>
      <c r="M111">
        <v>29.97915422885572</v>
      </c>
      <c r="N111">
        <v>3.3541791044776232</v>
      </c>
      <c r="O111">
        <v>98.412698412698404</v>
      </c>
      <c r="P111">
        <v>97.354497354497354</v>
      </c>
      <c r="Q111">
        <v>58.201058201058203</v>
      </c>
      <c r="R111">
        <v>39.153439153439152</v>
      </c>
      <c r="S111">
        <v>2.6455026455026456</v>
      </c>
      <c r="T111" s="106"/>
      <c r="U111" s="104"/>
      <c r="V111" s="104"/>
      <c r="W111" s="104"/>
      <c r="X111" s="104"/>
      <c r="Y111" s="104"/>
      <c r="Z111" s="104"/>
      <c r="AA111" s="104"/>
      <c r="AB111" s="104"/>
      <c r="AC111" s="104"/>
      <c r="AD111" s="104"/>
      <c r="AE111" s="104"/>
    </row>
    <row r="112" spans="1:31" s="78" customFormat="1" ht="15.6" x14ac:dyDescent="0.3">
      <c r="A112" s="109" t="s">
        <v>179</v>
      </c>
      <c r="B112">
        <v>2013</v>
      </c>
      <c r="C112" s="77" t="s">
        <v>18</v>
      </c>
      <c r="D112">
        <v>22871402</v>
      </c>
      <c r="E112"/>
      <c r="F112">
        <v>91.691177966864871</v>
      </c>
      <c r="G112">
        <v>87.074947089947088</v>
      </c>
      <c r="H112">
        <v>4.6162308769177827</v>
      </c>
      <c r="I112">
        <v>8.3088220331351295</v>
      </c>
      <c r="J112">
        <v>96.780970149253676</v>
      </c>
      <c r="K112"/>
      <c r="L112">
        <v>66.666666666666657</v>
      </c>
      <c r="M112">
        <v>30.114303482587019</v>
      </c>
      <c r="N112">
        <v>3.219029850746324</v>
      </c>
      <c r="O112">
        <v>98.412698412698404</v>
      </c>
      <c r="P112">
        <v>97.354497354497354</v>
      </c>
      <c r="Q112">
        <v>58.201058201058203</v>
      </c>
      <c r="R112">
        <v>39.153439153439152</v>
      </c>
      <c r="S112">
        <v>2.6455026455026456</v>
      </c>
      <c r="T112" s="106"/>
      <c r="U112" s="104"/>
      <c r="V112" s="104"/>
      <c r="W112" s="104"/>
      <c r="X112" s="104"/>
      <c r="Y112" s="104"/>
      <c r="Z112" s="104"/>
      <c r="AA112" s="104"/>
      <c r="AB112" s="104"/>
      <c r="AC112" s="104"/>
      <c r="AD112" s="104"/>
      <c r="AE112" s="104"/>
    </row>
    <row r="113" spans="1:31" s="78" customFormat="1" ht="15.6" x14ac:dyDescent="0.3">
      <c r="A113" s="109" t="s">
        <v>179</v>
      </c>
      <c r="B113">
        <v>2014</v>
      </c>
      <c r="C113" s="77" t="s">
        <v>18</v>
      </c>
      <c r="D113">
        <v>22934756</v>
      </c>
      <c r="E113"/>
      <c r="F113">
        <v>93.482397095521264</v>
      </c>
      <c r="G113">
        <v>87.074947089947088</v>
      </c>
      <c r="H113">
        <v>6.4074500055741765</v>
      </c>
      <c r="I113">
        <v>6.5176029044787356</v>
      </c>
      <c r="J113">
        <v>96.916119402985032</v>
      </c>
      <c r="K113"/>
      <c r="L113">
        <v>66.666666666666657</v>
      </c>
      <c r="M113">
        <v>30.249452736318375</v>
      </c>
      <c r="N113">
        <v>3.0838805970149679</v>
      </c>
      <c r="O113">
        <v>98.412698412698404</v>
      </c>
      <c r="P113">
        <v>97.354497354497354</v>
      </c>
      <c r="Q113">
        <v>58.201058201058203</v>
      </c>
      <c r="R113">
        <v>39.153439153439152</v>
      </c>
      <c r="S113">
        <v>2.6455026455026456</v>
      </c>
      <c r="T113" s="106"/>
      <c r="U113" s="104"/>
      <c r="V113" s="104"/>
      <c r="W113" s="104"/>
      <c r="X113" s="104"/>
      <c r="Y113" s="104"/>
      <c r="Z113" s="104"/>
      <c r="AA113" s="104"/>
      <c r="AB113" s="104"/>
      <c r="AC113" s="104"/>
      <c r="AD113" s="104"/>
      <c r="AE113" s="104"/>
    </row>
    <row r="114" spans="1:31" s="78" customFormat="1" ht="15.6" x14ac:dyDescent="0.3">
      <c r="A114" s="109" t="s">
        <v>179</v>
      </c>
      <c r="B114">
        <v>2015</v>
      </c>
      <c r="C114" s="77" t="s">
        <v>18</v>
      </c>
      <c r="D114">
        <v>22970456</v>
      </c>
      <c r="E114"/>
      <c r="F114">
        <v>95.273616224177658</v>
      </c>
      <c r="G114">
        <v>87.074947089947088</v>
      </c>
      <c r="H114">
        <v>8.1986691342305704</v>
      </c>
      <c r="I114">
        <v>4.7263837758223417</v>
      </c>
      <c r="J114">
        <v>97.051268656716388</v>
      </c>
      <c r="K114"/>
      <c r="L114">
        <v>66.666666666666657</v>
      </c>
      <c r="M114">
        <v>30.384601990049731</v>
      </c>
      <c r="N114">
        <v>2.9487313432836117</v>
      </c>
      <c r="O114">
        <v>98.412698412698404</v>
      </c>
      <c r="P114">
        <v>97.354497354497354</v>
      </c>
      <c r="Q114">
        <v>58.201058201058203</v>
      </c>
      <c r="R114">
        <v>39.153439153439152</v>
      </c>
      <c r="S114">
        <v>2.6455026455026456</v>
      </c>
      <c r="T114" s="106"/>
      <c r="U114" s="104"/>
      <c r="V114" s="104"/>
      <c r="W114" s="104"/>
      <c r="X114" s="104"/>
      <c r="Y114" s="104"/>
      <c r="Z114" s="104"/>
      <c r="AA114" s="104"/>
      <c r="AB114" s="104"/>
      <c r="AC114" s="104"/>
      <c r="AD114" s="104"/>
      <c r="AE114" s="104"/>
    </row>
    <row r="115" spans="1:31" s="78" customFormat="1" ht="15.6" x14ac:dyDescent="0.3">
      <c r="A115" s="109" t="s">
        <v>179</v>
      </c>
      <c r="B115">
        <v>2016</v>
      </c>
      <c r="C115" s="77" t="s">
        <v>18</v>
      </c>
      <c r="D115">
        <v>22887208</v>
      </c>
      <c r="E115"/>
      <c r="F115">
        <v>97.064835352834052</v>
      </c>
      <c r="G115">
        <v>87.074947089947088</v>
      </c>
      <c r="H115">
        <v>9.9898882628869643</v>
      </c>
      <c r="I115">
        <v>2.9351646471659478</v>
      </c>
      <c r="J115">
        <v>97.186417910447744</v>
      </c>
      <c r="K115"/>
      <c r="L115">
        <v>66.666666666666657</v>
      </c>
      <c r="M115">
        <v>30.519751243781087</v>
      </c>
      <c r="N115">
        <v>2.8135820895522556</v>
      </c>
      <c r="O115">
        <v>98.412698412698404</v>
      </c>
      <c r="P115">
        <v>97.354497354497354</v>
      </c>
      <c r="Q115">
        <v>58.201058201058203</v>
      </c>
      <c r="R115">
        <v>39.153439153439152</v>
      </c>
      <c r="S115">
        <v>2.6455026455026456</v>
      </c>
      <c r="T115" s="106"/>
      <c r="U115" s="104"/>
      <c r="V115" s="104"/>
      <c r="W115" s="104"/>
      <c r="X115" s="104"/>
      <c r="Y115" s="104"/>
      <c r="Z115" s="104"/>
      <c r="AA115" s="104"/>
      <c r="AB115" s="104"/>
      <c r="AC115" s="104"/>
      <c r="AD115" s="104"/>
      <c r="AE115" s="104"/>
    </row>
    <row r="116" spans="1:31" s="78" customFormat="1" ht="12" x14ac:dyDescent="0.25">
      <c r="A116" s="79"/>
      <c r="B116" s="116"/>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pans="1:31" s="78" customFormat="1" ht="12" x14ac:dyDescent="0.25">
      <c r="A117" s="79"/>
      <c r="B117" s="116"/>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pans="1:31" s="78" customFormat="1" ht="12" x14ac:dyDescent="0.25">
      <c r="A118" s="79"/>
      <c r="B118" s="116"/>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pans="1:31" s="78" customFormat="1" ht="12" x14ac:dyDescent="0.25">
      <c r="A119" s="79"/>
      <c r="B119" s="116"/>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pans="1:31" s="78" customFormat="1" ht="12" x14ac:dyDescent="0.25">
      <c r="A120" s="79"/>
      <c r="B120" s="116"/>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pans="1:31" s="78" customFormat="1" ht="12" x14ac:dyDescent="0.25">
      <c r="A121" s="79"/>
      <c r="B121" s="116"/>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pans="1:31" s="78" customFormat="1" ht="12" x14ac:dyDescent="0.25">
      <c r="A122" s="79"/>
      <c r="B122" s="116"/>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pans="1:31" s="78" customFormat="1" ht="12" x14ac:dyDescent="0.25">
      <c r="A123" s="79"/>
      <c r="B123" s="116"/>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pans="1:31" s="78" customFormat="1" ht="12" x14ac:dyDescent="0.25">
      <c r="A124" s="79"/>
      <c r="B124" s="116"/>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1" s="78" customFormat="1" ht="12" x14ac:dyDescent="0.25">
      <c r="A125" s="79"/>
      <c r="B125" s="116"/>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1" s="78" customFormat="1" ht="12" x14ac:dyDescent="0.25">
      <c r="A126" s="79"/>
      <c r="B126" s="116"/>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1" s="78" customFormat="1" ht="12" x14ac:dyDescent="0.25">
      <c r="A127" s="79"/>
      <c r="B127" s="116"/>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1" s="78" customFormat="1" ht="12" x14ac:dyDescent="0.25">
      <c r="A128" s="79"/>
      <c r="B128" s="116"/>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1:30" s="78" customFormat="1" ht="12" x14ac:dyDescent="0.25">
      <c r="A129" s="79"/>
      <c r="B129" s="116"/>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1:30" s="78" customFormat="1" ht="12" x14ac:dyDescent="0.25">
      <c r="A130" s="79"/>
      <c r="B130" s="116"/>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1:30" s="78" customFormat="1" ht="12" x14ac:dyDescent="0.25">
      <c r="A131" s="79"/>
      <c r="B131" s="116"/>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1:30" s="78" customFormat="1" ht="12" x14ac:dyDescent="0.25">
      <c r="A132" s="79"/>
      <c r="B132" s="116"/>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1:30" s="78" customFormat="1" ht="12" x14ac:dyDescent="0.25">
      <c r="A133" s="79"/>
      <c r="B133" s="116"/>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1:30" s="78" customFormat="1" ht="12" x14ac:dyDescent="0.25">
      <c r="A134" s="79"/>
      <c r="B134" s="116"/>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1:30" s="78" customFormat="1" ht="12" x14ac:dyDescent="0.25">
      <c r="A135" s="79"/>
      <c r="B135" s="116"/>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1:30" s="78" customFormat="1" ht="12" x14ac:dyDescent="0.25">
      <c r="A136" s="79"/>
      <c r="B136" s="116"/>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1:30" s="78" customFormat="1" ht="12" x14ac:dyDescent="0.25">
      <c r="A137" s="79"/>
      <c r="B137" s="116"/>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1:30" s="78" customFormat="1" ht="12" x14ac:dyDescent="0.25">
      <c r="A138" s="79"/>
      <c r="B138" s="116"/>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1:30" s="78" customFormat="1" ht="12" x14ac:dyDescent="0.25">
      <c r="A139" s="79"/>
      <c r="B139" s="116"/>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1:30" s="78" customFormat="1" ht="12" x14ac:dyDescent="0.25">
      <c r="A140" s="79"/>
      <c r="B140" s="116"/>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1:30" s="78" customFormat="1" ht="12" x14ac:dyDescent="0.25">
      <c r="A141" s="79"/>
      <c r="B141" s="116"/>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1:30" s="78" customFormat="1" ht="12" x14ac:dyDescent="0.25">
      <c r="A142" s="79"/>
      <c r="B142" s="116"/>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1:30" s="78" customFormat="1" ht="12" x14ac:dyDescent="0.25">
      <c r="A143" s="79"/>
      <c r="B143" s="116"/>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1:30" s="78" customFormat="1" ht="12" x14ac:dyDescent="0.25">
      <c r="A144" s="79"/>
      <c r="B144" s="116"/>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1:30" s="78" customFormat="1" ht="12" x14ac:dyDescent="0.25">
      <c r="A145" s="79"/>
      <c r="B145" s="116"/>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1:30" s="78" customFormat="1" ht="12" x14ac:dyDescent="0.25">
      <c r="A146" s="79"/>
      <c r="B146" s="116"/>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1:30" s="78" customFormat="1" ht="12" x14ac:dyDescent="0.25">
      <c r="A147" s="79"/>
      <c r="B147" s="116"/>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1:30" s="78" customFormat="1" ht="12" x14ac:dyDescent="0.25">
      <c r="A148" s="79"/>
      <c r="B148" s="116"/>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1:30" s="78" customFormat="1" ht="12" x14ac:dyDescent="0.25">
      <c r="A149" s="79"/>
      <c r="B149" s="116"/>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1:30" s="78" customFormat="1" ht="12" x14ac:dyDescent="0.25">
      <c r="A150" s="79"/>
      <c r="B150" s="116"/>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1:30" s="78" customFormat="1" ht="12" x14ac:dyDescent="0.25">
      <c r="A151" s="79"/>
      <c r="B151" s="116"/>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1:30" s="78" customFormat="1" ht="12" x14ac:dyDescent="0.25">
      <c r="A152" s="79"/>
      <c r="B152" s="116"/>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1:30" s="78" customFormat="1" ht="12" x14ac:dyDescent="0.25">
      <c r="A153" s="79"/>
      <c r="B153" s="116"/>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1:30" s="78" customFormat="1" ht="12" x14ac:dyDescent="0.25">
      <c r="A154" s="79"/>
      <c r="B154" s="116"/>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1:30" s="78" customFormat="1" ht="12" x14ac:dyDescent="0.25">
      <c r="A155" s="79"/>
      <c r="B155" s="116"/>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1:30" s="78" customFormat="1" ht="12" x14ac:dyDescent="0.25">
      <c r="A156" s="79"/>
      <c r="B156" s="116"/>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1:30" s="78" customFormat="1" ht="12" x14ac:dyDescent="0.25">
      <c r="A157" s="79"/>
      <c r="B157" s="116"/>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1:30" s="78" customFormat="1" ht="12" x14ac:dyDescent="0.25">
      <c r="A158" s="79"/>
      <c r="B158" s="116"/>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1:30" s="78" customFormat="1" ht="12" x14ac:dyDescent="0.25">
      <c r="A159" s="79"/>
      <c r="B159" s="116"/>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1:30" s="78" customFormat="1" ht="12" x14ac:dyDescent="0.25">
      <c r="A160" s="79"/>
      <c r="B160" s="116"/>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1:30" s="78" customFormat="1" ht="12" x14ac:dyDescent="0.25">
      <c r="A161" s="79"/>
      <c r="B161" s="116"/>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1:30" s="78" customFormat="1" ht="12" x14ac:dyDescent="0.25">
      <c r="A162" s="79"/>
      <c r="B162" s="116"/>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1:30" s="78" customFormat="1" ht="12" x14ac:dyDescent="0.25">
      <c r="A163" s="79"/>
      <c r="B163" s="116"/>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1:30" s="78" customFormat="1" ht="12" x14ac:dyDescent="0.25">
      <c r="A164" s="79"/>
      <c r="B164" s="116"/>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1:30" s="78" customFormat="1" ht="12" x14ac:dyDescent="0.25">
      <c r="A165" s="79"/>
      <c r="B165" s="116"/>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1:30" s="78" customFormat="1" ht="12" x14ac:dyDescent="0.25">
      <c r="A166" s="79"/>
      <c r="B166" s="116"/>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1:30" s="78" customFormat="1" ht="12" x14ac:dyDescent="0.25">
      <c r="A167" s="79"/>
      <c r="B167" s="116"/>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pans="1:30" s="78" customFormat="1" ht="12" x14ac:dyDescent="0.25">
      <c r="A168" s="79"/>
      <c r="B168" s="116"/>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spans="1:30" ht="15.6" x14ac:dyDescent="0.3">
      <c r="A169" s="76"/>
      <c r="B169" s="117"/>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spans="1:30" ht="15.6" x14ac:dyDescent="0.3">
      <c r="A170" s="76"/>
      <c r="B170" s="117"/>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spans="1:30" ht="15.6" x14ac:dyDescent="0.3">
      <c r="A171" s="76"/>
      <c r="B171" s="117"/>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spans="1:30" ht="15.6" x14ac:dyDescent="0.3">
      <c r="A172" s="76"/>
      <c r="B172" s="117"/>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spans="1:30" ht="15.6" x14ac:dyDescent="0.3">
      <c r="A173" s="76"/>
      <c r="B173" s="117"/>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spans="1:30" ht="15.6" x14ac:dyDescent="0.3">
      <c r="A174" s="76"/>
      <c r="B174" s="117"/>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spans="1:30" ht="15.6" x14ac:dyDescent="0.3">
      <c r="A175" s="76"/>
      <c r="B175" s="117"/>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spans="1:30" ht="15.6" x14ac:dyDescent="0.3">
      <c r="A176" s="76"/>
      <c r="B176" s="117"/>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spans="1:28" ht="15.6" x14ac:dyDescent="0.3">
      <c r="A177" s="76"/>
      <c r="B177" s="117"/>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spans="1:28" ht="15.6" x14ac:dyDescent="0.3">
      <c r="A178" s="76"/>
      <c r="B178" s="117"/>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spans="1:28" ht="15.6" x14ac:dyDescent="0.3">
      <c r="A179" s="76"/>
      <c r="B179" s="117"/>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spans="1:28" ht="15.6" x14ac:dyDescent="0.3">
      <c r="A180" s="76"/>
      <c r="B180" s="117"/>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spans="1:28" ht="15.6" x14ac:dyDescent="0.3">
      <c r="A181" s="76"/>
      <c r="B181" s="117"/>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spans="1:28" ht="15.6" x14ac:dyDescent="0.3">
      <c r="A182" s="76"/>
      <c r="B182" s="117"/>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spans="1:28" ht="15.6" x14ac:dyDescent="0.3">
      <c r="A183" s="76"/>
      <c r="B183" s="117"/>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spans="1:28" ht="15.6" x14ac:dyDescent="0.3">
      <c r="A184" s="76"/>
      <c r="B184" s="117"/>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spans="1:28" ht="15.6" x14ac:dyDescent="0.3">
      <c r="A185" s="76"/>
      <c r="B185" s="117"/>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spans="1:28" ht="15.6" x14ac:dyDescent="0.3">
      <c r="A186" s="76"/>
      <c r="B186" s="117"/>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spans="1:28" ht="15.6" x14ac:dyDescent="0.3">
      <c r="A187" s="76"/>
      <c r="B187" s="117"/>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spans="1:28" ht="15.6" x14ac:dyDescent="0.3">
      <c r="A188" s="76"/>
      <c r="B188" s="117"/>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spans="1:28" ht="15.6" x14ac:dyDescent="0.3">
      <c r="A189" s="76"/>
      <c r="B189" s="117"/>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spans="1:28" ht="15.6" x14ac:dyDescent="0.3">
      <c r="A190" s="76"/>
      <c r="B190" s="117"/>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spans="1:28" ht="15.6" x14ac:dyDescent="0.3">
      <c r="A191" s="76"/>
      <c r="B191" s="117"/>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spans="1:28" ht="15.6" x14ac:dyDescent="0.3">
      <c r="A192" s="76"/>
      <c r="B192" s="117"/>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spans="1:28" ht="15.6" x14ac:dyDescent="0.3">
      <c r="A193" s="76"/>
      <c r="B193" s="117"/>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spans="1:28" ht="15.6" x14ac:dyDescent="0.3">
      <c r="A194" s="76"/>
      <c r="B194" s="117"/>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spans="1:28" ht="15.6" x14ac:dyDescent="0.3">
      <c r="A195" s="76"/>
      <c r="B195" s="117"/>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spans="1:28" ht="15.6" x14ac:dyDescent="0.3">
      <c r="A196" s="76"/>
      <c r="B196" s="117"/>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spans="1:28" ht="15.6" x14ac:dyDescent="0.3">
      <c r="A197" s="76"/>
      <c r="B197" s="117"/>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spans="1:28" ht="15.6" x14ac:dyDescent="0.3">
      <c r="A198" s="76"/>
      <c r="B198" s="117"/>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spans="1:28" ht="15.6" x14ac:dyDescent="0.3">
      <c r="A199" s="76"/>
      <c r="B199" s="117"/>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spans="1:28" ht="15.6" x14ac:dyDescent="0.3">
      <c r="A200" s="76"/>
      <c r="B200" s="117"/>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spans="1:28" ht="15.6" x14ac:dyDescent="0.3">
      <c r="A201" s="76"/>
      <c r="B201" s="117"/>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spans="1:28" ht="15.6" x14ac:dyDescent="0.3">
      <c r="A202" s="76"/>
      <c r="B202" s="117"/>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spans="1:28" ht="15.6" x14ac:dyDescent="0.3">
      <c r="A203" s="76"/>
      <c r="B203" s="117"/>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spans="1:28" ht="15.6" x14ac:dyDescent="0.3">
      <c r="A204" s="76"/>
      <c r="B204" s="117"/>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spans="1:28" ht="15.6" x14ac:dyDescent="0.3">
      <c r="A205" s="76"/>
      <c r="B205" s="117"/>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spans="1:28" ht="15.6" x14ac:dyDescent="0.3">
      <c r="A206" s="76"/>
      <c r="B206" s="117"/>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spans="1:28" ht="15.6" x14ac:dyDescent="0.3">
      <c r="A207" s="76"/>
      <c r="B207" s="117"/>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spans="1:28" ht="15.6" x14ac:dyDescent="0.3">
      <c r="A208" s="76"/>
      <c r="B208" s="117"/>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spans="1:28" ht="15.6" x14ac:dyDescent="0.3">
      <c r="A209" s="76"/>
      <c r="B209" s="117"/>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spans="1:28" ht="15.6" x14ac:dyDescent="0.3">
      <c r="A210" s="76"/>
      <c r="B210" s="117"/>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spans="1:28" ht="15.6" x14ac:dyDescent="0.3">
      <c r="A211" s="76"/>
      <c r="B211" s="117"/>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spans="1:28" ht="15.6" x14ac:dyDescent="0.3">
      <c r="A212" s="76"/>
      <c r="B212" s="117"/>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spans="1:28" ht="15.6" x14ac:dyDescent="0.3">
      <c r="A213" s="76"/>
      <c r="B213" s="117"/>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spans="1:28" ht="15.6" x14ac:dyDescent="0.3">
      <c r="A214" s="76"/>
      <c r="B214" s="117"/>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spans="1:28" ht="15.6" x14ac:dyDescent="0.3">
      <c r="A215" s="76"/>
      <c r="B215" s="117"/>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spans="1:28" ht="15.6" x14ac:dyDescent="0.3">
      <c r="A216" s="76"/>
      <c r="B216" s="117"/>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spans="1:28" ht="15.6" x14ac:dyDescent="0.3">
      <c r="A217" s="76"/>
      <c r="B217" s="117"/>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spans="1:28" ht="15.6" x14ac:dyDescent="0.3">
      <c r="A218" s="76"/>
      <c r="B218" s="117"/>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spans="1:28" ht="15.6" x14ac:dyDescent="0.3">
      <c r="A219" s="76"/>
      <c r="B219" s="117"/>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spans="1:28" ht="15.6" x14ac:dyDescent="0.3">
      <c r="A220" s="76"/>
      <c r="B220" s="117"/>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spans="1:28" ht="15.6" x14ac:dyDescent="0.3">
      <c r="A221" s="76"/>
      <c r="B221" s="117"/>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spans="1:28" ht="15.6" x14ac:dyDescent="0.3">
      <c r="A222" s="76"/>
      <c r="B222" s="117"/>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spans="1:28" ht="15.6" x14ac:dyDescent="0.3">
      <c r="A223" s="76"/>
      <c r="B223" s="117"/>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spans="1:28" ht="15.6" x14ac:dyDescent="0.3">
      <c r="A224" s="76"/>
      <c r="B224" s="117"/>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spans="1:28" ht="15.6" x14ac:dyDescent="0.3">
      <c r="A225" s="76"/>
      <c r="B225" s="117"/>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spans="1:28" ht="15.6" x14ac:dyDescent="0.3">
      <c r="A226" s="76"/>
      <c r="B226" s="117"/>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spans="1:28" ht="15.6" x14ac:dyDescent="0.3">
      <c r="A227" s="76"/>
      <c r="B227" s="117"/>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spans="1:28" ht="15.6" x14ac:dyDescent="0.3">
      <c r="A228" s="76"/>
      <c r="B228" s="117"/>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spans="1:28" ht="15.6" x14ac:dyDescent="0.3">
      <c r="A229" s="76"/>
      <c r="B229" s="117"/>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spans="1:28" ht="15.6" x14ac:dyDescent="0.3">
      <c r="A230" s="76"/>
      <c r="B230" s="117"/>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spans="1:28" ht="15.6" x14ac:dyDescent="0.3">
      <c r="A231" s="76"/>
      <c r="B231" s="117"/>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spans="1:28" ht="15.6" x14ac:dyDescent="0.3">
      <c r="A232" s="76"/>
      <c r="B232" s="117"/>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spans="1:28" ht="15.6" x14ac:dyDescent="0.3">
      <c r="A233" s="76"/>
      <c r="B233" s="117"/>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1:28" ht="15.6" x14ac:dyDescent="0.3">
      <c r="A234" s="76"/>
      <c r="B234" s="117"/>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1:28" ht="15.6" x14ac:dyDescent="0.3">
      <c r="A235" s="76"/>
      <c r="B235" s="117"/>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1:28" ht="15.6" x14ac:dyDescent="0.3">
      <c r="A236" s="76"/>
      <c r="B236" s="117"/>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1:28" ht="15.6" x14ac:dyDescent="0.3">
      <c r="A237" s="76"/>
      <c r="B237" s="117"/>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1:28" ht="15.6" x14ac:dyDescent="0.3">
      <c r="A238" s="76"/>
      <c r="B238" s="117"/>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1:28" ht="15.6" x14ac:dyDescent="0.3">
      <c r="A239" s="76"/>
      <c r="B239" s="117"/>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1:28" ht="15.6" x14ac:dyDescent="0.3">
      <c r="A240" s="76"/>
      <c r="B240" s="117"/>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1:27" ht="15.6" x14ac:dyDescent="0.3">
      <c r="A241" s="76"/>
      <c r="B241" s="117"/>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1:27" ht="15.6" x14ac:dyDescent="0.3">
      <c r="A242" s="76"/>
      <c r="B242" s="117"/>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1:27" ht="15.6" x14ac:dyDescent="0.3">
      <c r="A243" s="76"/>
      <c r="B243" s="117"/>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1:27" ht="15.6" x14ac:dyDescent="0.3">
      <c r="A244" s="76"/>
      <c r="B244" s="117"/>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spans="1:27" ht="15.6" x14ac:dyDescent="0.3">
      <c r="A245" s="76"/>
      <c r="B245" s="117"/>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spans="1:27" ht="15.6" x14ac:dyDescent="0.3">
      <c r="A246" s="76"/>
      <c r="B246" s="117"/>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spans="1:27" ht="15.6" x14ac:dyDescent="0.3">
      <c r="A247" s="76"/>
      <c r="B247" s="117"/>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spans="1:27" ht="15.6" x14ac:dyDescent="0.3">
      <c r="A248" s="76"/>
      <c r="B248" s="117"/>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spans="1:27" ht="15.6" x14ac:dyDescent="0.3">
      <c r="A249" s="76"/>
      <c r="B249" s="117"/>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spans="1:27" ht="15.6" x14ac:dyDescent="0.3">
      <c r="A250" s="76"/>
      <c r="B250" s="117"/>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spans="1:27" ht="15.6" x14ac:dyDescent="0.3">
      <c r="A251" s="76"/>
      <c r="B251" s="117"/>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spans="1:27" ht="15.6" x14ac:dyDescent="0.3">
      <c r="A252" s="76"/>
      <c r="B252" s="117"/>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spans="1:27" ht="15.6" x14ac:dyDescent="0.3">
      <c r="A253" s="76"/>
      <c r="B253" s="117"/>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spans="1:27" ht="15.6" x14ac:dyDescent="0.3">
      <c r="A254" s="76"/>
      <c r="B254" s="117"/>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spans="1:27" ht="15.6" x14ac:dyDescent="0.3">
      <c r="A255" s="76"/>
      <c r="B255" s="117"/>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spans="1:27" ht="15.6" x14ac:dyDescent="0.3">
      <c r="A256" s="76"/>
      <c r="B256" s="117"/>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spans="1:27" ht="15.6" x14ac:dyDescent="0.3">
      <c r="A257" s="76"/>
      <c r="B257" s="117"/>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spans="1:27" ht="15.6" x14ac:dyDescent="0.3">
      <c r="A258" s="76"/>
      <c r="B258" s="117"/>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spans="1:27" ht="15.6" x14ac:dyDescent="0.3">
      <c r="A259" s="76"/>
      <c r="B259" s="117"/>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spans="1:27" ht="15.6" x14ac:dyDescent="0.3">
      <c r="A260" s="76"/>
      <c r="B260" s="117"/>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spans="1:27" ht="15.6" x14ac:dyDescent="0.3">
      <c r="A261" s="76"/>
      <c r="B261" s="117"/>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spans="1:27" ht="15.6" x14ac:dyDescent="0.3">
      <c r="A262" s="76"/>
      <c r="B262" s="117"/>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spans="1:27" ht="15.6" x14ac:dyDescent="0.3">
      <c r="A263" s="76"/>
      <c r="B263" s="117"/>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spans="1:27" ht="15.6" x14ac:dyDescent="0.3">
      <c r="A264" s="76"/>
      <c r="B264" s="117"/>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spans="1:27" ht="15.6" x14ac:dyDescent="0.3">
      <c r="A265" s="76"/>
      <c r="B265" s="117"/>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spans="1:27" ht="15.6" x14ac:dyDescent="0.3">
      <c r="A266" s="76"/>
      <c r="B266" s="117"/>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spans="1:27" ht="15.6" x14ac:dyDescent="0.3">
      <c r="A267" s="76"/>
      <c r="B267" s="117"/>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spans="1:27" ht="15.6" x14ac:dyDescent="0.3">
      <c r="A268" s="76"/>
      <c r="B268" s="117"/>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spans="1:27" ht="15.6" x14ac:dyDescent="0.3">
      <c r="A269" s="76"/>
      <c r="B269" s="117"/>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spans="1:27" ht="15.6" x14ac:dyDescent="0.3">
      <c r="A270" s="76"/>
      <c r="B270" s="117"/>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spans="1:27" ht="15.6" x14ac:dyDescent="0.3">
      <c r="A271" s="76"/>
      <c r="B271" s="117"/>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spans="1:27" ht="15.6" x14ac:dyDescent="0.3">
      <c r="A272" s="76"/>
      <c r="B272" s="117"/>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spans="1:27" ht="15.6" x14ac:dyDescent="0.3">
      <c r="A273" s="76"/>
      <c r="B273" s="117"/>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spans="1:27" ht="15.6" x14ac:dyDescent="0.3">
      <c r="A274" s="76"/>
      <c r="B274" s="117"/>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spans="1:27" ht="15.6" x14ac:dyDescent="0.3">
      <c r="A275" s="76"/>
      <c r="B275" s="117"/>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spans="1:27" ht="15.6" x14ac:dyDescent="0.3">
      <c r="A276" s="76"/>
      <c r="B276" s="117"/>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spans="1:27" ht="15.6" x14ac:dyDescent="0.3">
      <c r="A277" s="76"/>
      <c r="B277" s="117"/>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spans="1:27" ht="15.6" x14ac:dyDescent="0.3">
      <c r="A278" s="76"/>
      <c r="B278" s="117"/>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spans="1:27" ht="15.6" x14ac:dyDescent="0.3">
      <c r="A279" s="76"/>
      <c r="B279" s="117"/>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spans="1:27" ht="15.6" x14ac:dyDescent="0.3">
      <c r="A280" s="76"/>
      <c r="B280" s="117"/>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spans="1:27" ht="15.6" x14ac:dyDescent="0.3">
      <c r="A281" s="76"/>
      <c r="B281" s="117"/>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spans="1:27" ht="15.6" x14ac:dyDescent="0.3">
      <c r="A282" s="76"/>
      <c r="B282" s="117"/>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spans="1:27" ht="15.6" x14ac:dyDescent="0.3">
      <c r="A283" s="76"/>
      <c r="B283" s="117"/>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spans="1:27" ht="15.6" x14ac:dyDescent="0.3">
      <c r="A284" s="76"/>
      <c r="B284" s="117"/>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spans="1:27" ht="15.6" x14ac:dyDescent="0.3">
      <c r="A285" s="76"/>
      <c r="B285" s="117"/>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spans="1:27" ht="15.6" x14ac:dyDescent="0.3">
      <c r="A286" s="76"/>
      <c r="B286" s="117"/>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spans="1:27" ht="15.6" x14ac:dyDescent="0.3">
      <c r="A287" s="76"/>
      <c r="B287" s="117"/>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spans="1:27" ht="15.6" x14ac:dyDescent="0.3">
      <c r="A288" s="76"/>
      <c r="B288" s="117"/>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spans="1:27" ht="15.6" x14ac:dyDescent="0.3">
      <c r="A289" s="76"/>
      <c r="B289" s="117"/>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spans="1:27" ht="15.6" x14ac:dyDescent="0.3">
      <c r="A290" s="76"/>
      <c r="B290" s="117"/>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spans="1:27" ht="15.6" x14ac:dyDescent="0.3">
      <c r="A291" s="76"/>
      <c r="B291" s="117"/>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spans="1:27" ht="15.6" x14ac:dyDescent="0.3">
      <c r="A292" s="76"/>
      <c r="B292" s="117"/>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spans="1:27" ht="15.6" x14ac:dyDescent="0.3">
      <c r="A293" s="76"/>
      <c r="B293" s="117"/>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spans="1:27" ht="15.6" x14ac:dyDescent="0.3">
      <c r="A294" s="76"/>
      <c r="B294" s="117"/>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spans="1:27" ht="15.6" x14ac:dyDescent="0.3">
      <c r="A295" s="76"/>
      <c r="B295" s="117"/>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spans="1:27" ht="15.6" x14ac:dyDescent="0.3">
      <c r="A296" s="76"/>
      <c r="B296" s="117"/>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spans="1:27" ht="15.6" x14ac:dyDescent="0.3">
      <c r="A297" s="76"/>
      <c r="B297" s="117"/>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spans="1:27" ht="15.6" x14ac:dyDescent="0.3">
      <c r="A298" s="76"/>
      <c r="B298" s="117"/>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spans="1:27" ht="15.6" x14ac:dyDescent="0.3">
      <c r="A299" s="76"/>
      <c r="B299" s="117"/>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spans="1:27" ht="15.6" x14ac:dyDescent="0.3">
      <c r="A300" s="76"/>
      <c r="B300" s="117"/>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spans="1:27" ht="15.6" x14ac:dyDescent="0.3">
      <c r="A301" s="76"/>
      <c r="B301" s="117"/>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spans="1:27" ht="15.6" x14ac:dyDescent="0.3">
      <c r="A302" s="76"/>
      <c r="B302" s="117"/>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spans="1:27" ht="15.6" x14ac:dyDescent="0.3">
      <c r="A303" s="76"/>
      <c r="B303" s="117"/>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spans="1:27" ht="15.6" x14ac:dyDescent="0.3">
      <c r="A304" s="76"/>
      <c r="B304" s="117"/>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spans="1:27" ht="15.6" x14ac:dyDescent="0.3">
      <c r="A305" s="76"/>
      <c r="B305" s="117"/>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spans="1:27" ht="15.6" x14ac:dyDescent="0.3">
      <c r="A306" s="76"/>
      <c r="B306" s="117"/>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spans="1:27" ht="15.6" x14ac:dyDescent="0.3">
      <c r="A307" s="76"/>
      <c r="B307" s="117"/>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spans="1:27" ht="15.6" x14ac:dyDescent="0.3">
      <c r="A308" s="76"/>
      <c r="B308" s="117"/>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spans="1:27" ht="15.6" x14ac:dyDescent="0.3">
      <c r="A309" s="76"/>
      <c r="B309" s="117"/>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spans="1:27" ht="15.6" x14ac:dyDescent="0.3">
      <c r="A310" s="76"/>
      <c r="B310" s="117"/>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spans="1:27" ht="15.6" x14ac:dyDescent="0.3">
      <c r="A311" s="76"/>
      <c r="B311" s="117"/>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spans="1:27" ht="15.6" x14ac:dyDescent="0.3">
      <c r="A312" s="76"/>
      <c r="B312" s="117"/>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spans="1:27" ht="15.6" x14ac:dyDescent="0.3">
      <c r="A313" s="76"/>
      <c r="B313" s="117"/>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spans="1:27" ht="15.6" x14ac:dyDescent="0.3">
      <c r="A314" s="76"/>
      <c r="B314" s="117"/>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spans="1:27" ht="15.6" x14ac:dyDescent="0.3">
      <c r="A315" s="76"/>
      <c r="B315" s="117"/>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spans="1:27" ht="15.6" x14ac:dyDescent="0.3">
      <c r="A316" s="76"/>
      <c r="B316" s="117"/>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spans="1:27" ht="15.6" x14ac:dyDescent="0.3">
      <c r="A317" s="76"/>
      <c r="B317" s="117"/>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spans="1:27" ht="15.6" x14ac:dyDescent="0.3">
      <c r="A318" s="76"/>
      <c r="B318" s="117"/>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spans="1:27" ht="15.6" x14ac:dyDescent="0.3">
      <c r="A319" s="76"/>
      <c r="B319" s="117"/>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spans="1:27" ht="15.6" x14ac:dyDescent="0.3">
      <c r="A320" s="76"/>
      <c r="B320" s="117"/>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spans="1:27" ht="15.6" x14ac:dyDescent="0.3">
      <c r="A321" s="76"/>
      <c r="B321" s="117"/>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spans="1:27" ht="15.6" x14ac:dyDescent="0.3">
      <c r="A322" s="76"/>
      <c r="B322" s="117"/>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spans="1:27" ht="15.6" x14ac:dyDescent="0.3">
      <c r="A323" s="76"/>
      <c r="B323" s="117"/>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spans="1:27" ht="15.6" x14ac:dyDescent="0.3">
      <c r="A324" s="76"/>
      <c r="B324" s="117"/>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spans="1:27" ht="15.6" x14ac:dyDescent="0.3">
      <c r="A325" s="76"/>
      <c r="B325" s="117"/>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spans="1:27" ht="15.6" x14ac:dyDescent="0.3">
      <c r="A326" s="76"/>
      <c r="B326" s="117"/>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spans="1:27" ht="15.6" x14ac:dyDescent="0.3">
      <c r="A327" s="76"/>
      <c r="B327" s="117"/>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spans="1:27" ht="15.6" x14ac:dyDescent="0.3">
      <c r="A328" s="76"/>
      <c r="B328" s="117"/>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spans="1:27" ht="15.6" x14ac:dyDescent="0.3">
      <c r="A329" s="76"/>
      <c r="B329" s="117"/>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spans="1:27" ht="15.6" x14ac:dyDescent="0.3">
      <c r="A330" s="76"/>
      <c r="B330" s="117"/>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spans="1:27" ht="15.6" x14ac:dyDescent="0.3">
      <c r="A331" s="76"/>
      <c r="B331" s="117"/>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spans="1:27" ht="15.6" x14ac:dyDescent="0.3">
      <c r="A332" s="76"/>
      <c r="B332" s="117"/>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spans="1:27" ht="15.6" x14ac:dyDescent="0.3">
      <c r="A333" s="76"/>
      <c r="B333" s="117"/>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spans="1:27" ht="15.6" x14ac:dyDescent="0.3">
      <c r="A334" s="76"/>
      <c r="B334" s="117"/>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spans="1:27" ht="15.6" x14ac:dyDescent="0.3">
      <c r="A335" s="76"/>
      <c r="B335" s="117"/>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spans="1:27" ht="15.6" x14ac:dyDescent="0.3">
      <c r="A336" s="76"/>
      <c r="B336" s="117"/>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spans="1:27" ht="15.6" x14ac:dyDescent="0.3">
      <c r="A337" s="76"/>
      <c r="B337" s="117"/>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spans="1:27" ht="15.6" x14ac:dyDescent="0.3">
      <c r="A338" s="76"/>
      <c r="B338" s="117"/>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spans="1:27" ht="15.6" x14ac:dyDescent="0.3">
      <c r="A339" s="76"/>
      <c r="B339" s="117"/>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spans="1:27" ht="15.6" x14ac:dyDescent="0.3">
      <c r="A340" s="76"/>
      <c r="B340" s="117"/>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spans="1:27" ht="15.6" x14ac:dyDescent="0.3">
      <c r="A341" s="76"/>
      <c r="B341" s="117"/>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spans="1:27" ht="15.6" x14ac:dyDescent="0.3">
      <c r="A342" s="76"/>
      <c r="B342" s="117"/>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spans="1:27" ht="15.6" x14ac:dyDescent="0.3">
      <c r="A343" s="76"/>
      <c r="B343" s="117"/>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spans="1:27" ht="15.6" x14ac:dyDescent="0.3">
      <c r="A344" s="76"/>
      <c r="B344" s="117"/>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spans="1:27" ht="15.6" x14ac:dyDescent="0.3">
      <c r="A345" s="76"/>
      <c r="B345" s="117"/>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spans="1:27" ht="15.6" x14ac:dyDescent="0.3">
      <c r="A346" s="76"/>
      <c r="B346" s="117"/>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spans="1:27" ht="15.6" x14ac:dyDescent="0.3">
      <c r="A347" s="76"/>
      <c r="B347" s="117"/>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spans="1:27" ht="15.6" x14ac:dyDescent="0.3">
      <c r="A348" s="76"/>
      <c r="B348" s="117"/>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spans="1:27" ht="15.6" x14ac:dyDescent="0.3">
      <c r="A349" s="76"/>
      <c r="B349" s="117"/>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spans="1:27" ht="15.6" x14ac:dyDescent="0.3">
      <c r="A350" s="76"/>
      <c r="B350" s="117"/>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spans="1:27" ht="15.6" x14ac:dyDescent="0.3">
      <c r="A351" s="76"/>
      <c r="B351" s="117"/>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spans="1:27" ht="15.6" x14ac:dyDescent="0.3">
      <c r="A352" s="76"/>
      <c r="B352" s="117"/>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spans="1:27" ht="15.6" x14ac:dyDescent="0.3">
      <c r="A353" s="76"/>
      <c r="B353" s="117"/>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spans="1:27" ht="15.6" x14ac:dyDescent="0.3">
      <c r="A354" s="76"/>
      <c r="B354" s="117"/>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spans="1:27" ht="15.6" x14ac:dyDescent="0.3">
      <c r="A355" s="76"/>
      <c r="B355" s="117"/>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spans="1:27" ht="15.6" x14ac:dyDescent="0.3">
      <c r="A356" s="76"/>
      <c r="B356" s="117"/>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spans="1:27" ht="15.6" x14ac:dyDescent="0.3">
      <c r="A357" s="76"/>
      <c r="B357" s="117"/>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spans="1:27" ht="15.6" x14ac:dyDescent="0.3">
      <c r="A358" s="76"/>
      <c r="B358" s="117"/>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spans="1:27" ht="15.6" x14ac:dyDescent="0.3">
      <c r="A359" s="76"/>
      <c r="B359" s="117"/>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spans="1:27" ht="15.6" x14ac:dyDescent="0.3">
      <c r="A360" s="76"/>
      <c r="B360" s="117"/>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spans="1:27" ht="15.6" x14ac:dyDescent="0.3">
      <c r="A361" s="76"/>
      <c r="B361" s="117"/>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spans="1:27" ht="15.6" x14ac:dyDescent="0.3">
      <c r="A362" s="76"/>
      <c r="B362" s="117"/>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spans="1:27" ht="15.6" x14ac:dyDescent="0.3">
      <c r="A363" s="76"/>
      <c r="B363" s="117"/>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spans="1:27" ht="15.6" x14ac:dyDescent="0.3">
      <c r="A364" s="76"/>
      <c r="B364" s="117"/>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spans="1:27" ht="15.6" x14ac:dyDescent="0.3">
      <c r="A365" s="76"/>
      <c r="B365" s="117"/>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spans="1:27" ht="15.6" x14ac:dyDescent="0.3">
      <c r="A366" s="76"/>
      <c r="B366" s="117"/>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spans="1:27" ht="15.6" x14ac:dyDescent="0.3">
      <c r="A367" s="76"/>
      <c r="B367" s="117"/>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spans="1:27" ht="15.6" x14ac:dyDescent="0.3">
      <c r="A368" s="76"/>
      <c r="B368" s="117"/>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spans="1:27" ht="15.6" x14ac:dyDescent="0.3">
      <c r="A369" s="76"/>
      <c r="B369" s="117"/>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spans="1:27" ht="15.6" x14ac:dyDescent="0.3">
      <c r="A370" s="76"/>
      <c r="B370" s="117"/>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spans="1:27" ht="15.6" x14ac:dyDescent="0.3">
      <c r="A371" s="76"/>
      <c r="B371" s="117"/>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spans="1:27" ht="15.6" x14ac:dyDescent="0.3">
      <c r="A372" s="76"/>
      <c r="B372" s="117"/>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spans="1:27" ht="15.6" x14ac:dyDescent="0.3">
      <c r="A373" s="76"/>
      <c r="B373" s="117"/>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spans="1:27" ht="15.6" x14ac:dyDescent="0.3">
      <c r="A374" s="76"/>
      <c r="B374" s="117"/>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spans="1:27" ht="15.6" x14ac:dyDescent="0.3">
      <c r="A375" s="76"/>
      <c r="B375" s="117"/>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spans="1:27" ht="15.6" x14ac:dyDescent="0.3">
      <c r="A376" s="76"/>
      <c r="B376" s="117"/>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spans="1:27" ht="15.6" x14ac:dyDescent="0.3">
      <c r="A377" s="76"/>
      <c r="B377" s="117"/>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spans="1:27" ht="15.6" x14ac:dyDescent="0.3">
      <c r="A378" s="76"/>
      <c r="B378" s="117"/>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spans="1:27" ht="15.6" x14ac:dyDescent="0.3">
      <c r="A379" s="76"/>
      <c r="B379" s="117"/>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spans="1:27" ht="15.6" x14ac:dyDescent="0.3">
      <c r="A380" s="76"/>
      <c r="B380" s="117"/>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spans="1:27" ht="15.6" x14ac:dyDescent="0.3">
      <c r="A381" s="76"/>
      <c r="B381" s="117"/>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spans="1:27" ht="15.6" x14ac:dyDescent="0.3">
      <c r="A382" s="76"/>
      <c r="B382" s="117"/>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spans="1:27" ht="15.6" x14ac:dyDescent="0.3">
      <c r="A383" s="76"/>
      <c r="B383" s="117"/>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spans="1:27" ht="15.6" x14ac:dyDescent="0.3">
      <c r="A384" s="76"/>
      <c r="B384" s="117"/>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spans="1:27" ht="15.6" x14ac:dyDescent="0.3">
      <c r="A385" s="76"/>
      <c r="B385" s="117"/>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spans="1:27" ht="15.6" x14ac:dyDescent="0.3">
      <c r="A386" s="76"/>
      <c r="B386" s="117"/>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spans="1:27" ht="15.6" x14ac:dyDescent="0.3">
      <c r="A387" s="76"/>
      <c r="B387" s="117"/>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spans="1:27" ht="15.6" x14ac:dyDescent="0.3">
      <c r="A388" s="76"/>
      <c r="B388" s="117"/>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spans="1:27" ht="15.6" x14ac:dyDescent="0.3">
      <c r="A389" s="76"/>
      <c r="B389" s="117"/>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spans="1:27" ht="15.6" x14ac:dyDescent="0.3">
      <c r="A390" s="76"/>
      <c r="B390" s="117"/>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spans="1:27" ht="15.6" x14ac:dyDescent="0.3">
      <c r="A391" s="76"/>
      <c r="B391" s="117"/>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spans="1:27" ht="15.6" x14ac:dyDescent="0.3">
      <c r="A392" s="76"/>
      <c r="B392" s="117"/>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spans="1:27" ht="15.6" x14ac:dyDescent="0.3">
      <c r="A393" s="76"/>
      <c r="B393" s="117"/>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spans="1:27" ht="15.6" x14ac:dyDescent="0.3">
      <c r="A394" s="76"/>
      <c r="B394" s="117"/>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spans="1:27" ht="15.6" x14ac:dyDescent="0.3">
      <c r="A395" s="76"/>
      <c r="B395" s="117"/>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spans="1:27" ht="15.6" x14ac:dyDescent="0.3">
      <c r="A396" s="76"/>
      <c r="B396" s="117"/>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spans="1:27" ht="15.6" x14ac:dyDescent="0.3">
      <c r="A397" s="76"/>
      <c r="B397" s="117"/>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spans="1:27" ht="15.6" x14ac:dyDescent="0.3">
      <c r="A398" s="76"/>
      <c r="B398" s="117"/>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spans="1:27" ht="15.6" x14ac:dyDescent="0.3">
      <c r="A399" s="76"/>
      <c r="B399" s="117"/>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spans="1:27" ht="15.6" x14ac:dyDescent="0.3">
      <c r="A400" s="76"/>
      <c r="B400" s="117"/>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spans="1:27" ht="15.6" x14ac:dyDescent="0.3">
      <c r="A401" s="76"/>
      <c r="B401" s="117"/>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spans="1:27" ht="15.6" x14ac:dyDescent="0.3">
      <c r="A402" s="76"/>
      <c r="B402" s="117"/>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spans="1:27" ht="15.6" x14ac:dyDescent="0.3">
      <c r="A403" s="76"/>
      <c r="B403" s="117"/>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spans="1:27" ht="15.6" x14ac:dyDescent="0.3">
      <c r="A404" s="76"/>
      <c r="B404" s="117"/>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spans="1:27" ht="15.6" x14ac:dyDescent="0.3">
      <c r="A405" s="76"/>
      <c r="B405" s="117"/>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spans="1:27" ht="15.6" x14ac:dyDescent="0.3">
      <c r="A406" s="76"/>
      <c r="B406" s="117"/>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spans="1:27" ht="15.6" x14ac:dyDescent="0.3">
      <c r="A407" s="76"/>
      <c r="B407" s="117"/>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spans="1:27" ht="15.6" x14ac:dyDescent="0.3">
      <c r="A408" s="76"/>
      <c r="B408" s="117"/>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spans="1:27" ht="15.6" x14ac:dyDescent="0.3">
      <c r="A409" s="76"/>
      <c r="B409" s="117"/>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spans="1:27" ht="15.6" x14ac:dyDescent="0.3">
      <c r="A410" s="76"/>
      <c r="B410" s="117"/>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spans="1:27" ht="15.6" x14ac:dyDescent="0.3">
      <c r="A411" s="76"/>
      <c r="B411" s="117"/>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spans="1:27" ht="15.6" x14ac:dyDescent="0.3">
      <c r="A412" s="76"/>
      <c r="B412" s="117"/>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spans="1:27" ht="15.6" x14ac:dyDescent="0.3">
      <c r="A413" s="76"/>
      <c r="B413" s="117"/>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spans="1:27" ht="15.6" x14ac:dyDescent="0.3">
      <c r="A414" s="76"/>
      <c r="B414" s="117"/>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spans="1:27" ht="15.6" x14ac:dyDescent="0.3">
      <c r="A415" s="76"/>
      <c r="B415" s="117"/>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spans="1:27" ht="15.6" x14ac:dyDescent="0.3">
      <c r="A416" s="76"/>
      <c r="B416" s="117"/>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spans="1:27" ht="15.6" x14ac:dyDescent="0.3">
      <c r="A417" s="76"/>
      <c r="B417" s="117"/>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spans="1:27" ht="15.6" x14ac:dyDescent="0.3">
      <c r="A418" s="76"/>
      <c r="B418" s="117"/>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spans="1:27" ht="15.6" x14ac:dyDescent="0.3">
      <c r="A419" s="76"/>
      <c r="B419" s="117"/>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spans="1:27" ht="15.6" x14ac:dyDescent="0.3">
      <c r="A420" s="76"/>
      <c r="B420" s="117"/>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spans="1:27" ht="15.6" x14ac:dyDescent="0.3">
      <c r="A421" s="76"/>
      <c r="B421" s="117"/>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spans="1:27" ht="15.6" x14ac:dyDescent="0.3">
      <c r="A422" s="76"/>
      <c r="B422" s="117"/>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spans="1:27" ht="15.6" x14ac:dyDescent="0.3">
      <c r="A423" s="76"/>
      <c r="B423" s="117"/>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spans="1:27" ht="15.6" x14ac:dyDescent="0.3">
      <c r="A424" s="76"/>
      <c r="B424" s="117"/>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spans="1:27" ht="15.6" x14ac:dyDescent="0.3">
      <c r="A425" s="76"/>
      <c r="B425" s="117"/>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spans="1:27" ht="15.6" x14ac:dyDescent="0.3">
      <c r="A426" s="76"/>
      <c r="B426" s="117"/>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spans="1:27" ht="15.6" x14ac:dyDescent="0.3">
      <c r="A427" s="76"/>
      <c r="B427" s="117"/>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spans="1:27" ht="15.6" x14ac:dyDescent="0.3">
      <c r="A428" s="76"/>
      <c r="B428" s="117"/>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spans="1:27" ht="15.6" x14ac:dyDescent="0.3">
      <c r="A429" s="76"/>
      <c r="B429" s="117"/>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spans="1:27" ht="15.6" x14ac:dyDescent="0.3">
      <c r="A430" s="76"/>
      <c r="B430" s="117"/>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spans="1:27" ht="15.6" x14ac:dyDescent="0.3">
      <c r="A431" s="76"/>
      <c r="B431" s="117"/>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spans="1:27" ht="15.6" x14ac:dyDescent="0.3">
      <c r="A432" s="76"/>
      <c r="B432" s="117"/>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spans="1:27" ht="15.6" x14ac:dyDescent="0.3">
      <c r="A433" s="76"/>
      <c r="B433" s="117"/>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spans="1:27" ht="15.6" x14ac:dyDescent="0.3">
      <c r="A434" s="76"/>
      <c r="B434" s="117"/>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spans="1:27" ht="15.6" x14ac:dyDescent="0.3">
      <c r="A435" s="76"/>
      <c r="B435" s="117"/>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spans="1:27" ht="15.6" x14ac:dyDescent="0.3">
      <c r="A436" s="76"/>
      <c r="B436" s="117"/>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spans="1:27" ht="15.6" x14ac:dyDescent="0.3">
      <c r="A437" s="76"/>
      <c r="B437" s="117"/>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spans="1:27" ht="15.6" x14ac:dyDescent="0.3">
      <c r="A438" s="76"/>
      <c r="B438" s="117"/>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spans="1:27" ht="15.6" x14ac:dyDescent="0.3">
      <c r="A439" s="76"/>
      <c r="B439" s="117"/>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spans="1:27" ht="15.6" x14ac:dyDescent="0.3">
      <c r="A440" s="76"/>
      <c r="B440" s="117"/>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spans="1:27" ht="15.6" x14ac:dyDescent="0.3">
      <c r="A441" s="76"/>
      <c r="B441" s="117"/>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spans="1:27" ht="15.6" x14ac:dyDescent="0.3">
      <c r="A442" s="76"/>
      <c r="B442" s="117"/>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spans="1:27" ht="15.6" x14ac:dyDescent="0.3">
      <c r="A443" s="76"/>
      <c r="B443" s="117"/>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spans="1:27" ht="15.6" x14ac:dyDescent="0.3">
      <c r="A444" s="76"/>
      <c r="B444" s="117"/>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spans="1:27" ht="15.6" x14ac:dyDescent="0.3">
      <c r="A445" s="76"/>
      <c r="B445" s="117"/>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spans="1:27" ht="15.6" x14ac:dyDescent="0.3">
      <c r="A446" s="76"/>
      <c r="B446" s="117"/>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spans="1:27" ht="15.6" x14ac:dyDescent="0.3">
      <c r="A447" s="76"/>
      <c r="B447" s="117"/>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spans="1:27" ht="15.6" x14ac:dyDescent="0.3">
      <c r="A448" s="76"/>
      <c r="B448" s="117"/>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spans="1:27" ht="15.6" x14ac:dyDescent="0.3">
      <c r="A449" s="76"/>
      <c r="B449" s="117"/>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spans="1:27" ht="15.6" x14ac:dyDescent="0.3">
      <c r="A450" s="76"/>
      <c r="B450" s="117"/>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spans="1:27" ht="15.6" x14ac:dyDescent="0.3">
      <c r="A451" s="76"/>
      <c r="B451" s="117"/>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spans="1:27" ht="15.6" x14ac:dyDescent="0.3">
      <c r="A452" s="76"/>
      <c r="B452" s="117"/>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spans="1:27" ht="15.6" x14ac:dyDescent="0.3">
      <c r="A453" s="76"/>
      <c r="B453" s="117"/>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spans="1:27" ht="15.6" x14ac:dyDescent="0.3">
      <c r="A454" s="76"/>
      <c r="B454" s="117"/>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spans="1:27" ht="15.6" x14ac:dyDescent="0.3">
      <c r="A455" s="76"/>
      <c r="B455" s="117"/>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spans="1:27" ht="15.6" x14ac:dyDescent="0.3">
      <c r="A456" s="76"/>
      <c r="B456" s="117"/>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spans="1:27" ht="15.6" x14ac:dyDescent="0.3">
      <c r="A457" s="76"/>
      <c r="B457" s="117"/>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spans="1:27" ht="15.6" x14ac:dyDescent="0.3">
      <c r="A458" s="76"/>
      <c r="B458" s="117"/>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spans="1:27" ht="15.6" x14ac:dyDescent="0.3">
      <c r="A459" s="76"/>
      <c r="B459" s="117"/>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spans="1:27" ht="15.6" x14ac:dyDescent="0.3">
      <c r="A460" s="76"/>
      <c r="B460" s="117"/>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spans="1:27" ht="15.6" x14ac:dyDescent="0.3">
      <c r="A461" s="76"/>
      <c r="B461" s="117"/>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spans="1:27" ht="15.6" x14ac:dyDescent="0.3">
      <c r="A462" s="76"/>
      <c r="B462" s="117"/>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spans="1:27" ht="15.6" x14ac:dyDescent="0.3">
      <c r="A463" s="76"/>
      <c r="B463" s="117"/>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spans="1:27" ht="15.6" x14ac:dyDescent="0.3">
      <c r="A464" s="76"/>
      <c r="B464" s="117"/>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spans="1:27" ht="15.6" x14ac:dyDescent="0.3">
      <c r="A465" s="76"/>
      <c r="B465" s="117"/>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spans="1:27" ht="15.6" x14ac:dyDescent="0.3">
      <c r="A466" s="76"/>
      <c r="B466" s="117"/>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spans="1:27" ht="15.6" x14ac:dyDescent="0.3">
      <c r="A467" s="76"/>
      <c r="B467" s="117"/>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spans="1:27" ht="15.6" x14ac:dyDescent="0.3">
      <c r="A468" s="76"/>
      <c r="B468" s="117"/>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spans="1:27" ht="15.6" x14ac:dyDescent="0.3">
      <c r="A469" s="76"/>
      <c r="B469" s="117"/>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spans="1:27" ht="15.6" x14ac:dyDescent="0.3">
      <c r="A470" s="76"/>
      <c r="B470" s="117"/>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spans="1:27" ht="15.6" x14ac:dyDescent="0.3">
      <c r="A471" s="76"/>
      <c r="B471" s="117"/>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spans="1:27" ht="15.6" x14ac:dyDescent="0.3">
      <c r="A472" s="76"/>
      <c r="B472" s="117"/>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spans="1:27" ht="15.6" x14ac:dyDescent="0.3">
      <c r="A473" s="76"/>
      <c r="B473" s="117"/>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spans="1:27" ht="15.6" x14ac:dyDescent="0.3">
      <c r="A474" s="76"/>
      <c r="B474" s="117"/>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spans="1:27" ht="15.6" x14ac:dyDescent="0.3">
      <c r="A475" s="76"/>
      <c r="B475" s="117"/>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spans="1:27" ht="15.6" x14ac:dyDescent="0.3">
      <c r="A476" s="76"/>
      <c r="B476" s="117"/>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spans="1:27" ht="15.6" x14ac:dyDescent="0.3">
      <c r="A477" s="76"/>
      <c r="B477" s="117"/>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spans="1:27" ht="15.6" x14ac:dyDescent="0.3">
      <c r="A478" s="76"/>
      <c r="B478" s="117"/>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spans="1:27" ht="15.6" x14ac:dyDescent="0.3">
      <c r="A479" s="76"/>
      <c r="B479" s="117"/>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spans="1:27" ht="15.6" x14ac:dyDescent="0.3">
      <c r="A480" s="76"/>
      <c r="B480" s="117"/>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spans="1:27" ht="15.6" x14ac:dyDescent="0.3">
      <c r="A481" s="76"/>
      <c r="B481" s="117"/>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spans="1:27" ht="15.6" x14ac:dyDescent="0.3">
      <c r="A482" s="76"/>
      <c r="B482" s="117"/>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spans="1:27" ht="15.6" x14ac:dyDescent="0.3">
      <c r="A483" s="76"/>
      <c r="B483" s="117"/>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spans="1:27" ht="15.6" x14ac:dyDescent="0.3">
      <c r="A484" s="76"/>
      <c r="B484" s="117"/>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spans="1:27" ht="15.6" x14ac:dyDescent="0.3">
      <c r="A485" s="76"/>
      <c r="B485" s="117"/>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spans="1:27" ht="15.6" x14ac:dyDescent="0.3">
      <c r="A486" s="76"/>
      <c r="B486" s="117"/>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spans="1:27" ht="15.6" x14ac:dyDescent="0.3">
      <c r="A487" s="76"/>
      <c r="B487" s="117"/>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spans="1:27" ht="15.6" x14ac:dyDescent="0.3">
      <c r="A488" s="76"/>
      <c r="B488" s="117"/>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0" showRowColHeaders="0" zoomScale="90" zoomScaleNormal="90" workbookViewId="0">
      <pane xSplit="3" ySplit="5" topLeftCell="D6" activePane="bottomRight" state="frozen"/>
      <selection pane="topRight" activeCell="D1" sqref="D1"/>
      <selection pane="bottomLeft" activeCell="A6" sqref="A6"/>
      <selection pane="bottomRight" activeCell="A14" sqref="A14"/>
    </sheetView>
  </sheetViews>
  <sheetFormatPr defaultColWidth="9" defaultRowHeight="13.2" x14ac:dyDescent="0.25"/>
  <cols>
    <col min="1" max="1" width="7.09765625" style="36" customWidth="1"/>
    <col min="2" max="2" width="9" style="36"/>
    <col min="3" max="3" width="5" style="36" customWidth="1"/>
    <col min="4" max="21" width="3.8984375" style="36" customWidth="1"/>
    <col min="22" max="23" width="3.8984375" style="418" customWidth="1"/>
    <col min="24" max="25" width="3.8984375" style="418" hidden="1" customWidth="1"/>
    <col min="26" max="28" width="3.8984375" style="418" customWidth="1"/>
    <col min="29" max="30" width="3.8984375" style="418" hidden="1" customWidth="1"/>
    <col min="31" max="33" width="3.8984375" style="418" customWidth="1"/>
    <col min="34" max="35" width="3.8984375" style="418" hidden="1" customWidth="1"/>
    <col min="36" max="38" width="3.8984375" style="418" customWidth="1"/>
    <col min="39" max="40" width="3.8984375" style="418" hidden="1" customWidth="1"/>
    <col min="41" max="43" width="3.8984375" style="418" customWidth="1"/>
    <col min="44" max="45" width="3.8984375" style="418" hidden="1" customWidth="1"/>
    <col min="46" max="48" width="3.8984375" style="418" customWidth="1"/>
    <col min="49" max="50" width="3.8984375" style="418" hidden="1" customWidth="1"/>
    <col min="51" max="51" width="3.8984375" style="418" customWidth="1"/>
    <col min="52" max="69" width="3.8984375" style="419" customWidth="1"/>
    <col min="70" max="70" width="9" style="36" customWidth="1"/>
    <col min="71" max="136" width="3.8984375" style="36" hidden="1" customWidth="1"/>
    <col min="137" max="137" width="9" style="36" customWidth="1"/>
    <col min="138" max="16384" width="9" style="36"/>
  </cols>
  <sheetData>
    <row r="1" spans="1:136" ht="17.399999999999999" x14ac:dyDescent="0.3">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spans="1:136" ht="15.6" x14ac:dyDescent="0.3">
      <c r="A2" s="52" t="s">
        <v>38</v>
      </c>
      <c r="B2" s="52"/>
      <c r="C2" s="52"/>
      <c r="D2" s="257" t="s">
        <v>13</v>
      </c>
      <c r="E2" s="51"/>
      <c r="F2" s="51"/>
      <c r="G2" s="88"/>
      <c r="H2" s="51"/>
      <c r="I2" s="51"/>
      <c r="J2" s="88"/>
      <c r="K2" s="53"/>
      <c r="L2" s="53"/>
      <c r="M2" s="88"/>
      <c r="N2" s="53"/>
      <c r="O2" s="53"/>
      <c r="P2" s="88"/>
      <c r="Q2" s="53"/>
      <c r="R2" s="53"/>
      <c r="S2" s="88"/>
      <c r="T2" s="53"/>
      <c r="U2" s="53"/>
      <c r="V2" s="258" t="s">
        <v>14</v>
      </c>
      <c r="W2" s="48"/>
      <c r="X2" s="53"/>
      <c r="Y2" s="53"/>
      <c r="Z2" s="53"/>
      <c r="AA2" s="87"/>
      <c r="AB2" s="53"/>
      <c r="AC2" s="53"/>
      <c r="AD2" s="53"/>
      <c r="AE2" s="53"/>
      <c r="AF2" s="87"/>
      <c r="AG2" s="53"/>
      <c r="AH2" s="53"/>
      <c r="AI2" s="53"/>
      <c r="AJ2" s="53"/>
      <c r="AK2" s="87"/>
      <c r="AL2" s="53"/>
      <c r="AM2" s="53"/>
      <c r="AN2" s="53"/>
      <c r="AO2" s="53"/>
      <c r="AP2" s="87"/>
      <c r="AQ2" s="53"/>
      <c r="AR2" s="53"/>
      <c r="AS2" s="53"/>
      <c r="AT2" s="53"/>
      <c r="AU2" s="87"/>
      <c r="AV2" s="53"/>
      <c r="AW2" s="53"/>
      <c r="AX2" s="53"/>
      <c r="AY2" s="53"/>
      <c r="AZ2" s="259" t="s">
        <v>15</v>
      </c>
      <c r="BA2" s="48"/>
      <c r="BB2" s="55"/>
      <c r="BC2" s="55"/>
      <c r="BD2" s="54"/>
      <c r="BE2" s="54"/>
      <c r="BF2" s="54"/>
      <c r="BG2" s="54"/>
      <c r="BH2" s="54"/>
      <c r="BI2" s="54"/>
      <c r="BJ2" s="54"/>
      <c r="BK2" s="54"/>
      <c r="BL2" s="54"/>
      <c r="BM2" s="54"/>
      <c r="BN2" s="54"/>
      <c r="BO2" s="54"/>
      <c r="BP2" s="54"/>
      <c r="BQ2" s="54"/>
    </row>
    <row r="3" spans="1:136" ht="13.8" x14ac:dyDescent="0.25">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pans="1:136" s="84" customFormat="1" ht="160.5" customHeight="1" x14ac:dyDescent="0.25">
      <c r="A4" s="58" t="s">
        <v>5</v>
      </c>
      <c r="B4" s="58" t="s">
        <v>6</v>
      </c>
      <c r="C4" s="58" t="s">
        <v>4</v>
      </c>
      <c r="D4" s="373" t="s">
        <v>25</v>
      </c>
      <c r="E4" s="374" t="s">
        <v>19</v>
      </c>
      <c r="F4" s="375" t="s">
        <v>241</v>
      </c>
      <c r="G4" s="373" t="s">
        <v>25</v>
      </c>
      <c r="H4" s="374" t="s">
        <v>19</v>
      </c>
      <c r="I4" s="375" t="s">
        <v>241</v>
      </c>
      <c r="J4" s="373" t="s">
        <v>25</v>
      </c>
      <c r="K4" s="374" t="s">
        <v>19</v>
      </c>
      <c r="L4" s="375" t="s">
        <v>241</v>
      </c>
      <c r="M4" s="373" t="s">
        <v>25</v>
      </c>
      <c r="N4" s="374" t="s">
        <v>19</v>
      </c>
      <c r="O4" s="375" t="s">
        <v>241</v>
      </c>
      <c r="P4" s="373" t="s">
        <v>25</v>
      </c>
      <c r="Q4" s="374" t="s">
        <v>19</v>
      </c>
      <c r="R4" s="375" t="s">
        <v>241</v>
      </c>
      <c r="S4" s="373" t="s">
        <v>25</v>
      </c>
      <c r="T4" s="374" t="s">
        <v>19</v>
      </c>
      <c r="U4" s="376" t="s">
        <v>241</v>
      </c>
      <c r="V4" s="395" t="s">
        <v>25</v>
      </c>
      <c r="W4" s="377" t="s">
        <v>19</v>
      </c>
      <c r="X4" s="378" t="s">
        <v>21</v>
      </c>
      <c r="Y4" s="378" t="s">
        <v>30</v>
      </c>
      <c r="Z4" s="379" t="s">
        <v>242</v>
      </c>
      <c r="AA4" s="395" t="s">
        <v>25</v>
      </c>
      <c r="AB4" s="377" t="s">
        <v>19</v>
      </c>
      <c r="AC4" s="378" t="s">
        <v>21</v>
      </c>
      <c r="AD4" s="378" t="s">
        <v>30</v>
      </c>
      <c r="AE4" s="379" t="s">
        <v>242</v>
      </c>
      <c r="AF4" s="395" t="s">
        <v>25</v>
      </c>
      <c r="AG4" s="377" t="s">
        <v>19</v>
      </c>
      <c r="AH4" s="378" t="s">
        <v>21</v>
      </c>
      <c r="AI4" s="378" t="s">
        <v>30</v>
      </c>
      <c r="AJ4" s="379" t="s">
        <v>242</v>
      </c>
      <c r="AK4" s="395" t="s">
        <v>25</v>
      </c>
      <c r="AL4" s="377" t="s">
        <v>19</v>
      </c>
      <c r="AM4" s="378" t="s">
        <v>21</v>
      </c>
      <c r="AN4" s="378" t="s">
        <v>30</v>
      </c>
      <c r="AO4" s="379" t="s">
        <v>242</v>
      </c>
      <c r="AP4" s="395" t="s">
        <v>25</v>
      </c>
      <c r="AQ4" s="377" t="s">
        <v>19</v>
      </c>
      <c r="AR4" s="378" t="s">
        <v>21</v>
      </c>
      <c r="AS4" s="378" t="s">
        <v>30</v>
      </c>
      <c r="AT4" s="379" t="s">
        <v>242</v>
      </c>
      <c r="AU4" s="395" t="s">
        <v>25</v>
      </c>
      <c r="AV4" s="377" t="s">
        <v>19</v>
      </c>
      <c r="AW4" s="378" t="s">
        <v>21</v>
      </c>
      <c r="AX4" s="378" t="s">
        <v>30</v>
      </c>
      <c r="AY4" s="380" t="s">
        <v>242</v>
      </c>
      <c r="AZ4" s="396" t="s">
        <v>144</v>
      </c>
      <c r="BA4" s="381" t="s">
        <v>143</v>
      </c>
      <c r="BB4" s="382" t="s">
        <v>243</v>
      </c>
      <c r="BC4" s="396" t="s">
        <v>144</v>
      </c>
      <c r="BD4" s="381" t="s">
        <v>143</v>
      </c>
      <c r="BE4" s="382" t="s">
        <v>243</v>
      </c>
      <c r="BF4" s="396" t="s">
        <v>144</v>
      </c>
      <c r="BG4" s="381" t="s">
        <v>143</v>
      </c>
      <c r="BH4" s="382" t="s">
        <v>243</v>
      </c>
      <c r="BI4" s="396" t="s">
        <v>144</v>
      </c>
      <c r="BJ4" s="381" t="s">
        <v>143</v>
      </c>
      <c r="BK4" s="382" t="s">
        <v>243</v>
      </c>
      <c r="BL4" s="396" t="s">
        <v>144</v>
      </c>
      <c r="BM4" s="381" t="s">
        <v>143</v>
      </c>
      <c r="BN4" s="382" t="s">
        <v>243</v>
      </c>
      <c r="BO4" s="396" t="s">
        <v>144</v>
      </c>
      <c r="BP4" s="381" t="s">
        <v>143</v>
      </c>
      <c r="BQ4" s="382" t="s">
        <v>243</v>
      </c>
      <c r="BS4" s="397" t="s">
        <v>25</v>
      </c>
      <c r="BT4" s="398" t="s">
        <v>19</v>
      </c>
      <c r="BU4" s="93" t="s">
        <v>39</v>
      </c>
      <c r="BV4" s="397" t="s">
        <v>25</v>
      </c>
      <c r="BW4" s="398" t="s">
        <v>19</v>
      </c>
      <c r="BX4" s="145" t="s">
        <v>117</v>
      </c>
      <c r="BY4" s="397" t="s">
        <v>25</v>
      </c>
      <c r="BZ4" s="398" t="s">
        <v>19</v>
      </c>
      <c r="CA4" s="93" t="s">
        <v>39</v>
      </c>
      <c r="CB4" s="397" t="s">
        <v>25</v>
      </c>
      <c r="CC4" s="398" t="s">
        <v>19</v>
      </c>
      <c r="CD4" s="93" t="s">
        <v>39</v>
      </c>
      <c r="CE4" s="397" t="s">
        <v>25</v>
      </c>
      <c r="CF4" s="398" t="s">
        <v>19</v>
      </c>
      <c r="CG4" s="145" t="s">
        <v>39</v>
      </c>
      <c r="CH4" s="397" t="s">
        <v>25</v>
      </c>
      <c r="CI4" s="398" t="s">
        <v>19</v>
      </c>
      <c r="CJ4" s="93" t="s">
        <v>39</v>
      </c>
      <c r="CK4" s="399" t="s">
        <v>25</v>
      </c>
      <c r="CL4" s="400" t="s">
        <v>19</v>
      </c>
      <c r="CM4" s="96" t="s">
        <v>54</v>
      </c>
      <c r="CN4" s="96" t="s">
        <v>59</v>
      </c>
      <c r="CO4" s="146" t="s">
        <v>124</v>
      </c>
      <c r="CP4" s="399" t="s">
        <v>25</v>
      </c>
      <c r="CQ4" s="400" t="s">
        <v>19</v>
      </c>
      <c r="CR4" s="96" t="s">
        <v>54</v>
      </c>
      <c r="CS4" s="96" t="s">
        <v>59</v>
      </c>
      <c r="CT4" s="96" t="s">
        <v>124</v>
      </c>
      <c r="CU4" s="399" t="s">
        <v>25</v>
      </c>
      <c r="CV4" s="400" t="s">
        <v>19</v>
      </c>
      <c r="CW4" s="96" t="s">
        <v>54</v>
      </c>
      <c r="CX4" s="96" t="s">
        <v>59</v>
      </c>
      <c r="CY4" s="146" t="s">
        <v>124</v>
      </c>
      <c r="CZ4" s="399" t="s">
        <v>25</v>
      </c>
      <c r="DA4" s="400" t="s">
        <v>19</v>
      </c>
      <c r="DB4" s="96" t="s">
        <v>54</v>
      </c>
      <c r="DC4" s="96" t="s">
        <v>59</v>
      </c>
      <c r="DD4" s="96" t="s">
        <v>124</v>
      </c>
      <c r="DE4" s="399" t="s">
        <v>25</v>
      </c>
      <c r="DF4" s="400" t="s">
        <v>19</v>
      </c>
      <c r="DG4" s="96" t="s">
        <v>54</v>
      </c>
      <c r="DH4" s="96" t="s">
        <v>59</v>
      </c>
      <c r="DI4" s="146" t="s">
        <v>124</v>
      </c>
      <c r="DJ4" s="399" t="s">
        <v>25</v>
      </c>
      <c r="DK4" s="400" t="s">
        <v>19</v>
      </c>
      <c r="DL4" s="96" t="s">
        <v>54</v>
      </c>
      <c r="DM4" s="96" t="s">
        <v>59</v>
      </c>
      <c r="DN4" s="96" t="s">
        <v>124</v>
      </c>
      <c r="DO4" s="401" t="s">
        <v>130</v>
      </c>
      <c r="DP4" s="95" t="s">
        <v>131</v>
      </c>
      <c r="DQ4" s="95" t="s">
        <v>132</v>
      </c>
      <c r="DR4" s="401" t="s">
        <v>130</v>
      </c>
      <c r="DS4" s="95" t="s">
        <v>131</v>
      </c>
      <c r="DT4" s="95" t="s">
        <v>132</v>
      </c>
      <c r="DU4" s="401" t="s">
        <v>130</v>
      </c>
      <c r="DV4" s="95" t="s">
        <v>131</v>
      </c>
      <c r="DW4" s="95" t="s">
        <v>132</v>
      </c>
      <c r="DX4" s="401" t="s">
        <v>130</v>
      </c>
      <c r="DY4" s="95" t="s">
        <v>131</v>
      </c>
      <c r="DZ4" s="95" t="s">
        <v>132</v>
      </c>
      <c r="EA4" s="401" t="s">
        <v>130</v>
      </c>
      <c r="EB4" s="95" t="s">
        <v>131</v>
      </c>
      <c r="EC4" s="95" t="s">
        <v>132</v>
      </c>
      <c r="ED4" s="401" t="s">
        <v>130</v>
      </c>
      <c r="EE4" s="95" t="s">
        <v>131</v>
      </c>
      <c r="EF4" s="95" t="s">
        <v>132</v>
      </c>
    </row>
    <row r="5" spans="1:136" ht="47.4" hidden="1" x14ac:dyDescent="0.25">
      <c r="A5" s="58" t="s">
        <v>40</v>
      </c>
      <c r="B5" s="58" t="s">
        <v>41</v>
      </c>
      <c r="C5" s="58" t="s">
        <v>42</v>
      </c>
      <c r="D5" s="402" t="s">
        <v>154</v>
      </c>
      <c r="E5" s="403" t="s">
        <v>43</v>
      </c>
      <c r="F5" s="404" t="s">
        <v>66</v>
      </c>
      <c r="G5" s="405" t="s">
        <v>155</v>
      </c>
      <c r="H5" s="405" t="s">
        <v>44</v>
      </c>
      <c r="I5" s="405" t="s">
        <v>67</v>
      </c>
      <c r="J5" s="406" t="s">
        <v>156</v>
      </c>
      <c r="K5" s="405" t="s">
        <v>45</v>
      </c>
      <c r="L5" s="405" t="s">
        <v>68</v>
      </c>
      <c r="M5" s="406" t="s">
        <v>157</v>
      </c>
      <c r="N5" s="405" t="s">
        <v>96</v>
      </c>
      <c r="O5" s="405" t="s">
        <v>97</v>
      </c>
      <c r="P5" s="406" t="s">
        <v>158</v>
      </c>
      <c r="Q5" s="405" t="s">
        <v>98</v>
      </c>
      <c r="R5" s="405" t="s">
        <v>99</v>
      </c>
      <c r="S5" s="406" t="s">
        <v>159</v>
      </c>
      <c r="T5" s="405" t="s">
        <v>100</v>
      </c>
      <c r="U5" s="405" t="s">
        <v>101</v>
      </c>
      <c r="V5" s="407" t="s">
        <v>148</v>
      </c>
      <c r="W5" s="408" t="s">
        <v>46</v>
      </c>
      <c r="X5" s="408" t="s">
        <v>69</v>
      </c>
      <c r="Y5" s="408" t="s">
        <v>70</v>
      </c>
      <c r="Z5" s="408" t="s">
        <v>123</v>
      </c>
      <c r="AA5" s="409" t="s">
        <v>149</v>
      </c>
      <c r="AB5" s="410" t="s">
        <v>47</v>
      </c>
      <c r="AC5" s="410" t="s">
        <v>71</v>
      </c>
      <c r="AD5" s="410" t="s">
        <v>72</v>
      </c>
      <c r="AE5" s="410" t="s">
        <v>125</v>
      </c>
      <c r="AF5" s="409" t="s">
        <v>150</v>
      </c>
      <c r="AG5" s="410" t="s">
        <v>48</v>
      </c>
      <c r="AH5" s="410" t="s">
        <v>73</v>
      </c>
      <c r="AI5" s="410" t="s">
        <v>74</v>
      </c>
      <c r="AJ5" s="410" t="s">
        <v>126</v>
      </c>
      <c r="AK5" s="409" t="s">
        <v>151</v>
      </c>
      <c r="AL5" s="410" t="s">
        <v>75</v>
      </c>
      <c r="AM5" s="410" t="s">
        <v>76</v>
      </c>
      <c r="AN5" s="410" t="s">
        <v>77</v>
      </c>
      <c r="AO5" s="410" t="s">
        <v>127</v>
      </c>
      <c r="AP5" s="409" t="s">
        <v>152</v>
      </c>
      <c r="AQ5" s="410" t="s">
        <v>78</v>
      </c>
      <c r="AR5" s="410" t="s">
        <v>79</v>
      </c>
      <c r="AS5" s="410" t="s">
        <v>80</v>
      </c>
      <c r="AT5" s="410" t="s">
        <v>128</v>
      </c>
      <c r="AU5" s="409" t="s">
        <v>153</v>
      </c>
      <c r="AV5" s="410" t="s">
        <v>81</v>
      </c>
      <c r="AW5" s="410" t="s">
        <v>82</v>
      </c>
      <c r="AX5" s="410" t="s">
        <v>83</v>
      </c>
      <c r="AY5" s="411" t="s">
        <v>129</v>
      </c>
      <c r="AZ5" s="412" t="s">
        <v>84</v>
      </c>
      <c r="BA5" s="413" t="s">
        <v>133</v>
      </c>
      <c r="BB5" s="414" t="s">
        <v>85</v>
      </c>
      <c r="BC5" s="415" t="s">
        <v>95</v>
      </c>
      <c r="BD5" s="416" t="s">
        <v>134</v>
      </c>
      <c r="BE5" s="417" t="s">
        <v>94</v>
      </c>
      <c r="BF5" s="415" t="s">
        <v>93</v>
      </c>
      <c r="BG5" s="416" t="s">
        <v>135</v>
      </c>
      <c r="BH5" s="417" t="s">
        <v>92</v>
      </c>
      <c r="BI5" s="415" t="s">
        <v>91</v>
      </c>
      <c r="BJ5" s="416" t="s">
        <v>136</v>
      </c>
      <c r="BK5" s="417" t="s">
        <v>90</v>
      </c>
      <c r="BL5" s="416" t="s">
        <v>89</v>
      </c>
      <c r="BM5" s="416" t="s">
        <v>137</v>
      </c>
      <c r="BN5" s="417" t="s">
        <v>88</v>
      </c>
      <c r="BO5" s="416" t="s">
        <v>87</v>
      </c>
      <c r="BP5" s="416" t="s">
        <v>138</v>
      </c>
      <c r="BQ5" s="417" t="s">
        <v>86</v>
      </c>
    </row>
    <row r="6" spans="1:136" x14ac:dyDescent="0.25">
      <c r="A6" s="59" t="str">
        <f>'Water Data'!B1</f>
        <v>ASPR10</v>
      </c>
      <c r="B6" s="59" t="str">
        <f>+'Water Data'!A3</f>
        <v>EMIS</v>
      </c>
      <c r="C6" s="59">
        <f>'Water Data'!C3</f>
        <v>2010</v>
      </c>
      <c r="D6" s="204">
        <f>+IF(AND(ISNUMBER('Water Data'!C5),BS6="Yes"),100-'Water Data'!C5,IF(AND(ISNUMBER('Water Data'!C5),BS6="No",ISNUMBER('Water Data'!C5)),CONCATENATE("[",ROUND(100-'Water Data'!C5,0),"]"),NA()))</f>
        <v>84</v>
      </c>
      <c r="E6" s="204" t="e">
        <f>+IF(AND(ISNUMBER('Water Data'!C7),BT6="Yes"),'Water Data'!C7,IF(AND(ISNUMBER('Water Data'!C7),BT6="No",ISNUMBER('Water Data'!C7)),CONCATENATE("[",ROUND('Water Data'!C7,0),"]"),NA()))</f>
        <v>#N/A</v>
      </c>
      <c r="F6" s="204" t="e">
        <f>+IF(AND(ISNUMBER('Water Data'!C10),BU6="Yes"),'Water Data'!C10,IF(AND(ISNUMBER('Water Data'!C10),BU6="No",ISNUMBER('Water Data'!C10)),CONCATENATE("[",ROUND('Water Data'!C10,0),"]"),NA()))</f>
        <v>#N/A</v>
      </c>
      <c r="G6" s="204" t="e">
        <f>+IF(AND(ISNUMBER('Water Data'!D5),BV6="Yes"),100-'Water Data'!D5,IF(AND(ISNUMBER('Water Data'!D5),BV6="No",ISNUMBER('Water Data'!D5)),CONCATENATE("[",ROUND(100-'Water Data'!D5,0),"]"),NA()))</f>
        <v>#N/A</v>
      </c>
      <c r="H6" s="204" t="e">
        <f>+IF(AND(ISNUMBER('Water Data'!D7),BW6="Yes"),'Water Data'!D7,IF(AND(ISNUMBER('Water Data'!D7),BW6="No",ISNUMBER('Water Data'!D7)),CONCATENATE("[",ROUND('Water Data'!D7,0),"]"),NA()))</f>
        <v>#N/A</v>
      </c>
      <c r="I6" s="204" t="e">
        <f>+IF(AND(ISNUMBER('Water Data'!D10),BX6="Yes"),'Water Data'!D10,IF(AND(ISNUMBER('Water Data'!D10),BX6="No",ISNUMBER('Water Data'!D10)),CONCATENATE("[",ROUND('Water Data'!D10,0),"]"),NA()))</f>
        <v>#N/A</v>
      </c>
      <c r="J6" s="204" t="e">
        <f>+IF(AND(ISNUMBER('Water Data'!E5),BY6="Yes"),100-'Water Data'!E5,IF(AND(ISNUMBER('Water Data'!E5),BY6="No",ISNUMBER('Water Data'!E5)),CONCATENATE("[",ROUND(100-'Water Data'!E5,0),"]"),NA()))</f>
        <v>#N/A</v>
      </c>
      <c r="K6" s="204" t="e">
        <f>+IF(AND(ISNUMBER('Water Data'!E7),BZ6="Yes"),'Water Data'!E7,IF(AND(ISNUMBER('Water Data'!E7),BZ6="No",ISNUMBER('Water Data'!E7)),CONCATENATE("[",ROUND('Water Data'!E7,0),"]"),NA()))</f>
        <v>#N/A</v>
      </c>
      <c r="L6" s="204" t="e">
        <f>+IF(AND(ISNUMBER('Water Data'!E10),CA6="Yes"),'Water Data'!E10,IF(AND(ISNUMBER('Water Data'!E10),CA6="No",ISNUMBER('Water Data'!E10)),CONCATENATE("[",ROUND('Water Data'!E10,0),"]"),NA()))</f>
        <v>#N/A</v>
      </c>
      <c r="M6" s="204" t="e">
        <f>+IF(AND(ISNUMBER('Water Data'!F5),CB6="Yes"),100-'Water Data'!F5,IF(AND(ISNUMBER('Water Data'!F5),CB6="No",ISNUMBER('Water Data'!F5)),CONCATENATE("[",ROUND(100-'Water Data'!F5,0),"]"),NA()))</f>
        <v>#N/A</v>
      </c>
      <c r="N6" s="204" t="e">
        <f>+IF(AND(ISNUMBER('Water Data'!F7),CC6="Yes"),'Water Data'!F7,IF(AND(ISNUMBER('Water Data'!F7),CC6="No",ISNUMBER('Water Data'!F7)),CONCATENATE("[",ROUND('Water Data'!F7,0),"]"),NA()))</f>
        <v>#N/A</v>
      </c>
      <c r="O6" s="204" t="e">
        <f>+IF(AND(ISNUMBER('Water Data'!F10),CD6="Yes"),'Water Data'!F10,IF(AND(ISNUMBER('Water Data'!F10),CD6="No",ISNUMBER('Water Data'!F10)),CONCATENATE("[",ROUND('Water Data'!F10,0),"]"),NA()))</f>
        <v>#N/A</v>
      </c>
      <c r="P6" s="204">
        <f>+IF(AND(ISNUMBER('Water Data'!G5),CE6="Yes"),100-'Water Data'!G5,IF(AND(ISNUMBER('Water Data'!G5),CE6="No",ISNUMBER('Water Data'!G5)),CONCATENATE("[",ROUND(100-'Water Data'!G5,0),"]"),NA()))</f>
        <v>84</v>
      </c>
      <c r="Q6" s="204" t="e">
        <f>+IF(AND(ISNUMBER('Water Data'!G7),CF6="Yes"),'Water Data'!G7,IF(AND(ISNUMBER('Water Data'!G7),CF6="No",ISNUMBER('Water Data'!G7)),CONCATENATE("[",ROUND('Water Data'!G7,0),"]"),NA()))</f>
        <v>#N/A</v>
      </c>
      <c r="R6" s="204" t="e">
        <f>+IF(AND(ISNUMBER('Water Data'!G10),CG6="Yes"),'Water Data'!G10,IF(AND(ISNUMBER('Water Data'!G10),CG6="No",ISNUMBER('Water Data'!G10)),CONCATENATE("[",ROUND('Water Data'!G10,0),"]"),NA()))</f>
        <v>#N/A</v>
      </c>
      <c r="S6" s="204" t="e">
        <f>+IF(AND(ISNUMBER('Water Data'!H5),CH6="Yes"),100-'Water Data'!H5,IF(AND(ISNUMBER('Water Data'!H5),CH6="No",ISNUMBER('Water Data'!H5)),CONCATENATE("[",ROUND(100-'Water Data'!H5,0),"]"),NA()))</f>
        <v>#N/A</v>
      </c>
      <c r="T6" s="204" t="e">
        <f>+IF(AND(ISNUMBER('Water Data'!H7),CI6="Yes"),'Water Data'!H7,IF(AND(ISNUMBER('Water Data'!H7),CI6="No",ISNUMBER('Water Data'!H7)),CONCATENATE("[",ROUND('Water Data'!H7,0),"]"),NA()))</f>
        <v>#N/A</v>
      </c>
      <c r="U6" s="204" t="e">
        <f>+IF(AND(ISNUMBER('Water Data'!H10),CJ6="Yes"),'Water Data'!H10,IF(AND(ISNUMBER('Water Data'!H10),CJ6="No",ISNUMBER('Water Data'!H10)),CONCATENATE("[",ROUND('Water Data'!H10,0),"]"),NA()))</f>
        <v>#N/A</v>
      </c>
      <c r="V6" s="205" t="e">
        <f>+IF(AND(ISNUMBER('Sanitation Data'!C5),CK6="Yes"),100-'Sanitation Data'!C5,IF(AND(ISNUMBER('Sanitation Data'!C5),CK6="No",ISNUMBER('Sanitation Data'!C5)),CONCATENATE("[",ROUND(100-'Sanitation Data'!C5,0),"]"),NA()))</f>
        <v>#N/A</v>
      </c>
      <c r="W6" s="205" t="e">
        <f>+IF(AND(ISNUMBER('Sanitation Data'!C7),CL6="Yes"),'Sanitation Data'!C7,IF(AND(ISNUMBER('Sanitation Data'!C7),CL6="No",ISNUMBER('Sanitation Data'!C7)),CONCATENATE("[",ROUND('Sanitation Data'!C7,0),"]"),NA()))</f>
        <v>#N/A</v>
      </c>
      <c r="X6" s="205" t="e">
        <f>+IF(AND(ISNUMBER('Sanitation Data'!C11),CM6="Yes"),'Sanitation Data'!C11,IF(AND(ISNUMBER('Sanitation Data'!C11),CM6="No",ISNUMBER('Sanitation Data'!C11)),CONCATENATE("[",ROUND('Sanitation Data'!C11,0),"]"),NA()))</f>
        <v>#N/A</v>
      </c>
      <c r="Y6" s="205" t="e">
        <f>+IF(AND(ISNUMBER('Sanitation Data'!C12),CN6="Yes"),'Sanitation Data'!C12,IF(AND(ISNUMBER('Sanitation Data'!C12),CN6="No",ISNUMBER('Sanitation Data'!C12)),CONCATENATE("[",ROUND('Sanitation Data'!C12,0),"]"),NA()))</f>
        <v>#N/A</v>
      </c>
      <c r="Z6" s="205">
        <f>+IF(AND(ISNUMBER('Sanitation Data'!C13),CO6="Yes"),'Sanitation Data'!C13,IF(AND(ISNUMBER('Sanitation Data'!C13),CO6="No",ISNUMBER('Sanitation Data'!C13)),CONCATENATE("[",ROUND('Sanitation Data'!C13,0),"]"),NA()))</f>
        <v>31</v>
      </c>
      <c r="AA6" s="205" t="e">
        <f>+IF(AND(ISNUMBER('Sanitation Data'!D5),CP6="Yes"),100-'Sanitation Data'!D5,IF(AND(ISNUMBER('Sanitation Data'!D5),CP6="No",ISNUMBER('Sanitation Data'!D5)),CONCATENATE("[",ROUND(100-'Sanitation Data'!D5,0),"]"),NA()))</f>
        <v>#N/A</v>
      </c>
      <c r="AB6" s="205" t="e">
        <f>+IF(AND(ISNUMBER('Sanitation Data'!D7),CQ6="Yes"),'Sanitation Data'!D7,IF(AND(ISNUMBER('Sanitation Data'!D7),CQ6="No",ISNUMBER('Sanitation Data'!D7)),CONCATENATE("[",ROUND('Sanitation Data'!D7,0),"]"),NA()))</f>
        <v>#N/A</v>
      </c>
      <c r="AC6" s="205" t="e">
        <f>+IF(AND(ISNUMBER('Sanitation Data'!D11),CR6="Yes"),'Sanitation Data'!D11,IF(AND(ISNUMBER('Sanitation Data'!D11),CR6="No",ISNUMBER('Sanitation Data'!D11)),CONCATENATE("[",ROUND('Sanitation Data'!D11,0),"]"),NA()))</f>
        <v>#N/A</v>
      </c>
      <c r="AD6" s="205" t="e">
        <f>+IF(AND(ISNUMBER('Sanitation Data'!D12),CS6="Yes"),'Sanitation Data'!D12,IF(AND(ISNUMBER('Sanitation Data'!D12),CS6="No",ISNUMBER('Sanitation Data'!D12)),CONCATENATE("[",ROUND('Sanitation Data'!D12,0),"]"),NA()))</f>
        <v>#N/A</v>
      </c>
      <c r="AE6" s="205" t="e">
        <f>+IF(AND(ISNUMBER('Sanitation Data'!D13),CT6="Yes"),'Sanitation Data'!D13,IF(AND(ISNUMBER('Sanitation Data'!D13),CT6="No",ISNUMBER('Sanitation Data'!D13)),CONCATENATE("[",ROUND('Sanitation Data'!D13,0),"]"),NA()))</f>
        <v>#N/A</v>
      </c>
      <c r="AF6" s="205" t="e">
        <f>+IF(AND(ISNUMBER('Sanitation Data'!E5),CU6="Yes"),100-'Sanitation Data'!E5,IF(AND(ISNUMBER('Sanitation Data'!E5),CU6="No",ISNUMBER('Sanitation Data'!E5)),CONCATENATE("[",ROUND(100-'Sanitation Data'!E5,0),"]"),NA()))</f>
        <v>#N/A</v>
      </c>
      <c r="AG6" s="205" t="e">
        <f>+IF(AND(ISNUMBER('Sanitation Data'!E7),CV6="Yes"),'Sanitation Data'!E7,IF(AND(ISNUMBER('Sanitation Data'!E7),CV6="No",ISNUMBER('Sanitation Data'!E7)),CONCATENATE("[",ROUND('Sanitation Data'!E7,0),"]"),NA()))</f>
        <v>#N/A</v>
      </c>
      <c r="AH6" s="205" t="e">
        <f>+IF(AND(ISNUMBER('Sanitation Data'!E11),CW6="Yes"),'Sanitation Data'!E11,IF(AND(ISNUMBER('Sanitation Data'!E11),CW6="No",ISNUMBER('Sanitation Data'!E11)),CONCATENATE("[",ROUND('Sanitation Data'!E11,0),"]"),NA()))</f>
        <v>#N/A</v>
      </c>
      <c r="AI6" s="205" t="e">
        <f>+IF(AND(ISNUMBER('Sanitation Data'!E12),CX6="Yes"),'Sanitation Data'!E12,IF(AND(ISNUMBER('Sanitation Data'!E12),CX6="No",ISNUMBER('Sanitation Data'!E12)),CONCATENATE("[",ROUND('Sanitation Data'!E12,0),"]"),NA()))</f>
        <v>#N/A</v>
      </c>
      <c r="AJ6" s="205" t="e">
        <f>+IF(AND(ISNUMBER('Sanitation Data'!E13),CY6="Yes"),'Sanitation Data'!E13,IF(AND(ISNUMBER('Sanitation Data'!E13),CY6="No",ISNUMBER('Sanitation Data'!E13)),CONCATENATE("[",ROUND('Sanitation Data'!E13,0),"]"),NA()))</f>
        <v>#N/A</v>
      </c>
      <c r="AK6" s="205" t="e">
        <f>+IF(AND(ISNUMBER('Sanitation Data'!F5),CZ6="Yes"),100-'Sanitation Data'!F5,IF(AND(ISNUMBER('Sanitation Data'!F5),CZ6="No",ISNUMBER('Sanitation Data'!F5)),CONCATENATE("[",ROUND(100-'Sanitation Data'!F5,0),"]"),NA()))</f>
        <v>#N/A</v>
      </c>
      <c r="AL6" s="205" t="e">
        <f>+IF(AND(ISNUMBER('Sanitation Data'!F7),DA6="Yes"),'Sanitation Data'!F7,IF(AND(ISNUMBER('Sanitation Data'!F7),DA6="No",ISNUMBER('Sanitation Data'!F7)),CONCATENATE("[",ROUND('Sanitation Data'!F7,0),"]"),NA()))</f>
        <v>#N/A</v>
      </c>
      <c r="AM6" s="205" t="e">
        <f>+IF(AND(ISNUMBER('Sanitation Data'!F11),DB6="Yes"),'Sanitation Data'!F11,IF(AND(ISNUMBER('Sanitation Data'!F11),DB6="No",ISNUMBER('Sanitation Data'!F11)),CONCATENATE("[",ROUND('Sanitation Data'!F11,0),"]"),NA()))</f>
        <v>#N/A</v>
      </c>
      <c r="AN6" s="205" t="e">
        <f>+IF(AND(ISNUMBER('Sanitation Data'!F12),DC6="Yes"),'Sanitation Data'!F12,IF(AND(ISNUMBER('Sanitation Data'!F12),DC6="No",ISNUMBER('Sanitation Data'!F12)),CONCATENATE("[",ROUND('Sanitation Data'!F12,0),"]"),NA()))</f>
        <v>#N/A</v>
      </c>
      <c r="AO6" s="205" t="e">
        <f>+IF(AND(ISNUMBER('Sanitation Data'!F13),DD6="Yes"),'Sanitation Data'!F13,IF(AND(ISNUMBER('Sanitation Data'!F13),DD6="No",ISNUMBER('Sanitation Data'!F13)),CONCATENATE("[",ROUND('Sanitation Data'!F13,0),"]"),NA()))</f>
        <v>#N/A</v>
      </c>
      <c r="AP6" s="205" t="e">
        <f>+IF(AND(ISNUMBER('Sanitation Data'!G5),DE6="Yes"),100-'Sanitation Data'!G5,IF(AND(ISNUMBER('Sanitation Data'!G5),DE6="No",ISNUMBER('Sanitation Data'!G5)),CONCATENATE("[",ROUND(100-'Sanitation Data'!G5,0),"]"),NA()))</f>
        <v>#N/A</v>
      </c>
      <c r="AQ6" s="205" t="e">
        <f>+IF(AND(ISNUMBER('Sanitation Data'!G7),DF6="Yes"),'Sanitation Data'!G7,IF(AND(ISNUMBER('Sanitation Data'!G7),DF6="No",ISNUMBER('Sanitation Data'!G7)),CONCATENATE("[",ROUND('Sanitation Data'!G7,0),"]"),NA()))</f>
        <v>#N/A</v>
      </c>
      <c r="AR6" s="205" t="e">
        <f>+IF(AND(ISNUMBER('Sanitation Data'!G11),DG6="Yes"),'Sanitation Data'!G11,IF(AND(ISNUMBER('Sanitation Data'!G11),DG6="No",ISNUMBER('Sanitation Data'!G11)),CONCATENATE("[",ROUND('Sanitation Data'!G11,0),"]"),NA()))</f>
        <v>#N/A</v>
      </c>
      <c r="AS6" s="205" t="e">
        <f>+IF(AND(ISNUMBER('Sanitation Data'!G12),DH6="Yes"),'Sanitation Data'!G12,IF(AND(ISNUMBER('Sanitation Data'!G12),DH6="No",ISNUMBER('Sanitation Data'!G12)),CONCATENATE("[",ROUND('Sanitation Data'!G12,0),"]"),NA()))</f>
        <v>#N/A</v>
      </c>
      <c r="AT6" s="205">
        <f>+IF(AND(ISNUMBER('Sanitation Data'!G13),DI6="Yes"),'Sanitation Data'!G13,IF(AND(ISNUMBER('Sanitation Data'!G13),DI6="No",ISNUMBER('Sanitation Data'!G13)),CONCATENATE("[",ROUND('Sanitation Data'!G13,0),"]"),NA()))</f>
        <v>31</v>
      </c>
      <c r="AU6" s="205" t="e">
        <f>+IF(AND(ISNUMBER('Sanitation Data'!H5),DJ6="Yes"),100-'Sanitation Data'!H5,IF(AND(ISNUMBER('Sanitation Data'!H5),DJ6="No",ISNUMBER('Sanitation Data'!H5)),CONCATENATE("[",ROUND(100-'Sanitation Data'!H5,0),"]"),NA()))</f>
        <v>#N/A</v>
      </c>
      <c r="AV6" s="205" t="e">
        <f>+IF(AND(ISNUMBER('Sanitation Data'!H7),DK6="Yes"),'Sanitation Data'!H7,IF(AND(ISNUMBER('Sanitation Data'!H7),DK6="No",ISNUMBER('Sanitation Data'!H7)),CONCATENATE("[",ROUND('Sanitation Data'!H7,0),"]"),NA()))</f>
        <v>#N/A</v>
      </c>
      <c r="AW6" s="205" t="e">
        <f>+IF(AND(ISNUMBER('Sanitation Data'!H11),DL6="Yes"),'Sanitation Data'!H11,IF(AND(ISNUMBER('Sanitation Data'!H11),DL6="No",ISNUMBER('Sanitation Data'!H11)),CONCATENATE("[",ROUND('Sanitation Data'!H11,0),"]"),NA()))</f>
        <v>#N/A</v>
      </c>
      <c r="AX6" s="205" t="e">
        <f>+IF(AND(ISNUMBER('Sanitation Data'!H12),DM6="Yes"),'Sanitation Data'!H12,IF(AND(ISNUMBER('Sanitation Data'!H12),DM6="No",ISNUMBER('Sanitation Data'!H12)),CONCATENATE("[",ROUND('Sanitation Data'!H12,0),"]"),NA()))</f>
        <v>#N/A</v>
      </c>
      <c r="AY6" s="205" t="e">
        <f>+IF(AND(ISNUMBER('Sanitation Data'!H13),DN6="Yes"),'Sanitation Data'!H13,IF(AND(ISNUMBER('Sanitation Data'!H13),DN6="No",ISNUMBER('Sanitation Data'!H13)),CONCATENATE("[",ROUND('Sanitation Data'!H13,0),"]"),NA()))</f>
        <v>#N/A</v>
      </c>
      <c r="AZ6" s="206" t="e">
        <f>+IF(AND(ISNUMBER('Hygiene Data'!C6),DO6="Yes"),'Hygiene Data'!C6,IF(AND(ISNUMBER('Hygiene Data'!C6),DO6="No",ISNUMBER('Hygiene Data'!C6)),CONCATENATE("[",ROUND('Hygiene Data'!C6,0),"]"),NA()))</f>
        <v>#N/A</v>
      </c>
      <c r="BA6" s="206" t="e">
        <f>+IF(AND(ISNUMBER('Hygiene Data'!C8),DP6="Yes"),'Hygiene Data'!C8,IF(AND(ISNUMBER('Hygiene Data'!C8),DP6="No",ISNUMBER('Hygiene Data'!C8)),CONCATENATE("[",ROUND('Hygiene Data'!C8,0),"]"),NA()))</f>
        <v>#N/A</v>
      </c>
      <c r="BB6" s="206" t="e">
        <f>+IF(AND(ISNUMBER('Hygiene Data'!C10),DQ6="Yes"),'Hygiene Data'!C10,IF(AND(ISNUMBER('Hygiene Data'!C10),DQ6="No",ISNUMBER('Hygiene Data'!C10)),CONCATENATE("[",ROUND('Hygiene Data'!C10,0),"]"),NA()))</f>
        <v>#N/A</v>
      </c>
      <c r="BC6" s="206" t="e">
        <f>+IF(AND(ISNUMBER('Hygiene Data'!D6),DR6="Yes"),'Hygiene Data'!D6,IF(AND(ISNUMBER('Hygiene Data'!D6),DR6="No",ISNUMBER('Hygiene Data'!D6)),CONCATENATE("[",ROUND('Hygiene Data'!D6,0),"]"),NA()))</f>
        <v>#N/A</v>
      </c>
      <c r="BD6" s="206" t="e">
        <f>+IF(AND(ISNUMBER('Hygiene Data'!D8),DS6="Yes"),'Hygiene Data'!D8,IF(AND(ISNUMBER('Hygiene Data'!D8),DS6="No",ISNUMBER('Hygiene Data'!D8)),CONCATENATE("[",ROUND('Hygiene Data'!D8,0),"]"),NA()))</f>
        <v>#N/A</v>
      </c>
      <c r="BE6" s="206" t="e">
        <f>+IF(AND(ISNUMBER('Hygiene Data'!D10),DT6="Yes"),'Hygiene Data'!D10,IF(AND(ISNUMBER('Hygiene Data'!D10),DT6="No",ISNUMBER('Hygiene Data'!D10)),CONCATENATE("[",ROUND('Hygiene Data'!D10,0),"]"),NA()))</f>
        <v>#N/A</v>
      </c>
      <c r="BF6" s="206" t="e">
        <f>+IF(AND(ISNUMBER('Hygiene Data'!E6),DU6="Yes"),'Hygiene Data'!E6,IF(AND(ISNUMBER('Hygiene Data'!E6),DU6="No",ISNUMBER('Hygiene Data'!E6)),CONCATENATE("[",ROUND('Hygiene Data'!E6,0),"]"),NA()))</f>
        <v>#N/A</v>
      </c>
      <c r="BG6" s="206" t="e">
        <f>+IF(AND(ISNUMBER('Hygiene Data'!E8),DV6="Yes"),'Hygiene Data'!E8,IF(AND(ISNUMBER('Hygiene Data'!E8),DV6="No",ISNUMBER('Hygiene Data'!E8)),CONCATENATE("[",ROUND('Hygiene Data'!E8,0),"]"),NA()))</f>
        <v>#N/A</v>
      </c>
      <c r="BH6" s="206" t="e">
        <f>+IF(AND(ISNUMBER('Hygiene Data'!E10),DW6="Yes"),'Hygiene Data'!E10,IF(AND(ISNUMBER('Hygiene Data'!E10),DW6="No",ISNUMBER('Hygiene Data'!E10)),CONCATENATE("[",ROUND('Hygiene Data'!E10,0),"]"),NA()))</f>
        <v>#N/A</v>
      </c>
      <c r="BI6" s="206" t="e">
        <f>+IF(AND(ISNUMBER('Hygiene Data'!F6),DX6="Yes"),'Hygiene Data'!F6,IF(AND(ISNUMBER('Hygiene Data'!F6),DX6="No",ISNUMBER('Hygiene Data'!F6)),CONCATENATE("[",ROUND('Hygiene Data'!F6,0),"]"),NA()))</f>
        <v>#N/A</v>
      </c>
      <c r="BJ6" s="206" t="e">
        <f>+IF(AND(ISNUMBER('Hygiene Data'!F8),DY6="Yes"),'Hygiene Data'!F8,IF(AND(ISNUMBER('Hygiene Data'!F8),DY6="No",ISNUMBER('Hygiene Data'!F8)),CONCATENATE("[",ROUND('Hygiene Data'!F8,0),"]"),NA()))</f>
        <v>#N/A</v>
      </c>
      <c r="BK6" s="206" t="e">
        <f>+IF(AND(ISNUMBER('Hygiene Data'!F10),DZ6="Yes"),'Hygiene Data'!F10,IF(AND(ISNUMBER('Hygiene Data'!F10),DZ6="No",ISNUMBER('Hygiene Data'!F10)),CONCATENATE("[",ROUND('Hygiene Data'!F10,0),"]"),NA()))</f>
        <v>#N/A</v>
      </c>
      <c r="BL6" s="206" t="e">
        <f>+IF(AND(ISNUMBER('Hygiene Data'!G6),EA6="Yes"),'Hygiene Data'!G6,IF(AND(ISNUMBER('Hygiene Data'!G6),EA6="No",ISNUMBER('Hygiene Data'!G6)),CONCATENATE("[",ROUND('Hygiene Data'!G6,0),"]"),NA()))</f>
        <v>#N/A</v>
      </c>
      <c r="BM6" s="206" t="e">
        <f>+IF(AND(ISNUMBER('Hygiene Data'!G8),EB6="Yes"),'Hygiene Data'!G8,IF(AND(ISNUMBER('Hygiene Data'!G8),EB6="No",ISNUMBER('Hygiene Data'!G8)),CONCATENATE("[",ROUND('Hygiene Data'!G8,0),"]"),NA()))</f>
        <v>#N/A</v>
      </c>
      <c r="BN6" s="206" t="e">
        <f>+IF(AND(ISNUMBER('Hygiene Data'!G10),EC6="Yes"),'Hygiene Data'!G10,IF(AND(ISNUMBER('Hygiene Data'!G10),EC6="No",ISNUMBER('Hygiene Data'!G10)),CONCATENATE("[",ROUND('Hygiene Data'!G10,0),"]"),NA()))</f>
        <v>#N/A</v>
      </c>
      <c r="BO6" s="206" t="e">
        <f>+IF(AND(ISNUMBER('Hygiene Data'!H6),ED6="Yes"),'Hygiene Data'!H6,IF(AND(ISNUMBER('Hygiene Data'!H6),ED6="No",ISNUMBER('Hygiene Data'!H6)),CONCATENATE("[",ROUND('Hygiene Data'!H6,0),"]"),NA()))</f>
        <v>#N/A</v>
      </c>
      <c r="BP6" s="206" t="e">
        <f>+IF(AND(ISNUMBER('Hygiene Data'!H8),EE6="Yes"),'Hygiene Data'!H8,IF(AND(ISNUMBER('Hygiene Data'!H8),EE6="No",ISNUMBER('Hygiene Data'!H8)),CONCATENATE("[",ROUND('Hygiene Data'!H8,0),"]"),NA()))</f>
        <v>#N/A</v>
      </c>
      <c r="BQ6" s="206" t="e">
        <f>+IF(AND(ISNUMBER('Hygiene Data'!H10),EF6="Yes"),'Hygiene Data'!H10,IF(AND(ISNUMBER('Hygiene Data'!H10),EF6="No",ISNUMBER('Hygiene Data'!H10)),CONCATENATE("[",ROUND('Hygiene Data'!H10,0),"]"),NA()))</f>
        <v>#N/A</v>
      </c>
      <c r="BS6" s="36" t="str">
        <f>+'Water Data'!C28</f>
        <v>Yes</v>
      </c>
      <c r="BT6" s="36">
        <f>+'Water Data'!C29</f>
        <v>0</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t="str">
        <f>+'Water Data'!G28</f>
        <v>Yes</v>
      </c>
      <c r="CF6" s="36">
        <f>+'Water Data'!G29</f>
        <v>0</v>
      </c>
      <c r="CG6" s="36">
        <f>+'Water Data'!G30</f>
        <v>0</v>
      </c>
      <c r="CH6" s="36">
        <f>+'Water Data'!H28</f>
        <v>0</v>
      </c>
      <c r="CI6" s="36">
        <f>+'Water Data'!H29</f>
        <v>0</v>
      </c>
      <c r="CJ6" s="36">
        <f>+'Water Data'!H30</f>
        <v>0</v>
      </c>
      <c r="CK6" s="36">
        <f>+'Sanitation Data'!C29</f>
        <v>0</v>
      </c>
      <c r="CL6" s="36">
        <f>+'Sanitation Data'!C30</f>
        <v>0</v>
      </c>
      <c r="CM6" s="36">
        <f>+'Sanitation Data'!C31</f>
        <v>0</v>
      </c>
      <c r="CN6" s="36">
        <f>+'Sanitation Data'!C32</f>
        <v>0</v>
      </c>
      <c r="CO6" s="36" t="str">
        <f>+'Sanitation Data'!C33</f>
        <v>Yes</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t="str">
        <f>+'Sanitation Data'!G33</f>
        <v>Yes</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spans="1:136" x14ac:dyDescent="0.25">
      <c r="A7" s="59" t="str">
        <f ca="1">+IF(OFFSET('Water Data'!$B$1,0,10*ROW('Water Data'!B1))="","",OFFSET('Water Data'!$B$1,0,10*ROW('Water Data'!B1)))</f>
        <v>BEIS10</v>
      </c>
      <c r="B7" s="59" t="str">
        <f ca="1">+IF(OFFSET('Water Data'!$A$3,0,10*ROW('Water Data'!A1))="","",OFFSET('Water Data'!$A$3,0,10*ROW('Water Data'!A1)))</f>
        <v>EMIS</v>
      </c>
      <c r="C7" s="59">
        <f ca="1">+IF(OFFSET('Water Data'!$C$3,0,10*ROW('Water Data'!C1))="","",OFFSET('Water Data'!$C$3,0,10*ROW('Water Data'!C1)))</f>
        <v>2010</v>
      </c>
      <c r="D7" s="204" t="e">
        <f ca="1">+IF(AND(ISNUMBER(OFFSET('Water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04" t="e">
        <f ca="1">+IF(AND(ISNUMBER(OFFSET('Water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04" t="e">
        <f ca="1">+IF(AND(ISNUMBER(OFFSET('Water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04" t="e">
        <f ca="1">+IF(AND(ISNUMBER(OFFSET('Water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04" t="e">
        <f ca="1">+IF(AND(ISNUMBER(OFFSET('Water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04" t="e">
        <f ca="1">+IF(AND(ISNUMBER(OFFSET('Water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04" t="e">
        <f ca="1">+IF(AND(ISNUMBER(OFFSET('Water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04" t="e">
        <f ca="1">+IF(AND(ISNUMBER(OFFSET('Water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04" t="e">
        <f ca="1">+IF(AND(ISNUMBER(OFFSET('Water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04" t="e">
        <f ca="1">+IF(AND(ISNUMBER(OFFSET('Water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04" t="e">
        <f ca="1">+IF(AND(ISNUMBER(OFFSET('Water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04" t="e">
        <f ca="1">+IF(AND(ISNUMBER(OFFSET('Water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04" t="e">
        <f ca="1">+IF(AND(ISNUMBER(OFFSET('Water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04" t="e">
        <f ca="1">+IF(AND(ISNUMBER(OFFSET('Water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04" t="e">
        <f ca="1">+IF(AND(ISNUMBER(OFFSET('Water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04" t="e">
        <f ca="1">+IF(AND(ISNUMBER(OFFSET('Water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04">
        <f ca="1">+IF(AND(ISNUMBER(OFFSET('Water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85</v>
      </c>
      <c r="U7" s="204" t="e">
        <f ca="1">+IF(AND(ISNUMBER(OFFSET('Water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05" t="e">
        <f ca="1">+IF(AND(ISNUMBER(OFFSET('Sanitation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05" t="e">
        <f ca="1">+IF(AND(ISNUMBER(OFFSET('Sanitation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05" t="e">
        <f ca="1">+IF(AND(ISNUMBER(OFFSET('Sanitation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05" t="e">
        <f ca="1">+IF(AND(ISNUMBER(OFFSET('Sanitation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05" t="e">
        <f ca="1">+IF(AND(ISNUMBER(OFFSET('Sanitation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05" t="e">
        <f ca="1">+IF(AND(ISNUMBER(OFFSET('Sanitation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05" t="e">
        <f ca="1">+IF(AND(ISNUMBER(OFFSET('Sanitation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05" t="e">
        <f ca="1">+IF(AND(ISNUMBER(OFFSET('Sanitation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05" t="e">
        <f ca="1">+IF(AND(ISNUMBER(OFFSET('Sanitation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05" t="e">
        <f ca="1">+IF(AND(ISNUMBER(OFFSET('Sanitation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05" t="e">
        <f ca="1">+IF(AND(ISNUMBER(OFFSET('Sanitation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05" t="e">
        <f ca="1">+IF(AND(ISNUMBER(OFFSET('Sanitation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05" t="e">
        <f ca="1">+IF(AND(ISNUMBER(OFFSET('Sanitation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05" t="e">
        <f ca="1">+IF(AND(ISNUMBER(OFFSET('Sanitation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05" t="e">
        <f ca="1">+IF(AND(ISNUMBER(OFFSET('Sanitation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05" t="e">
        <f ca="1">+IF(AND(ISNUMBER(OFFSET('Sanitation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05" t="e">
        <f ca="1">+IF(AND(ISNUMBER(OFFSET('Sanitation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05" t="e">
        <f ca="1">+IF(AND(ISNUMBER(OFFSET('Sanitation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05" t="e">
        <f ca="1">+IF(AND(ISNUMBER(OFFSET('Sanitation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05" t="e">
        <f ca="1">+IF(AND(ISNUMBER(OFFSET('Sanitation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05" t="e">
        <f ca="1">+IF(AND(ISNUMBER(OFFSET('Sanitation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05" t="e">
        <f ca="1">+IF(AND(ISNUMBER(OFFSET('Sanitation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05" t="e">
        <f ca="1">+IF(AND(ISNUMBER(OFFSET('Sanitation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05" t="e">
        <f ca="1">+IF(AND(ISNUMBER(OFFSET('Sanitation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05" t="e">
        <f ca="1">+IF(AND(ISNUMBER(OFFSET('Sanitation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05">
        <f ca="1">+IF(AND(ISNUMBER(OFFSET('Sanitation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96</v>
      </c>
      <c r="AV7" s="205" t="e">
        <f ca="1">+IF(AND(ISNUMBER(OFFSET('Sanitation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05" t="e">
        <f ca="1">+IF(AND(ISNUMBER(OFFSET('Sanitation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05" t="e">
        <f ca="1">+IF(AND(ISNUMBER(OFFSET('Sanitation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05" t="e">
        <f ca="1">+IF(AND(ISNUMBER(OFFSET('Sanitation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06" t="e">
        <f ca="1">+IF(AND(ISNUMBER(OFFSET('Hygiene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06" t="e">
        <f ca="1">+IF(AND(ISNUMBER(OFFSET('Hygiene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06" t="e">
        <f ca="1">+IF(AND(ISNUMBER(OFFSET('Hygiene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06" t="e">
        <f ca="1">+IF(AND(ISNUMBER(OFFSET('Hygiene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06" t="e">
        <f ca="1">+IF(AND(ISNUMBER(OFFSET('Hygiene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06" t="e">
        <f ca="1">+IF(AND(ISNUMBER(OFFSET('Hygiene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06" t="e">
        <f ca="1">+IF(AND(ISNUMBER(OFFSET('Hygiene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06" t="e">
        <f ca="1">+IF(AND(ISNUMBER(OFFSET('Hygiene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06" t="e">
        <f ca="1">+IF(AND(ISNUMBER(OFFSET('Hygiene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06" t="e">
        <f ca="1">+IF(AND(ISNUMBER(OFFSET('Hygiene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06" t="e">
        <f ca="1">+IF(AND(ISNUMBER(OFFSET('Hygiene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06" t="e">
        <f ca="1">+IF(AND(ISNUMBER(OFFSET('Hygiene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06" t="e">
        <f ca="1">+IF(AND(ISNUMBER(OFFSET('Hygiene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06" t="e">
        <f ca="1">+IF(AND(ISNUMBER(OFFSET('Hygiene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06" t="e">
        <f ca="1">+IF(AND(ISNUMBER(OFFSET('Hygiene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06" t="e">
        <f ca="1">+IF(AND(ISNUMBER(OFFSET('Hygiene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06" t="e">
        <f ca="1">+IF(AND(ISNUMBER(OFFSET('Hygiene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06" t="e">
        <f ca="1">+IF(AND(ISNUMBER(OFFSET('Hygiene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1">+IF(OFFSET('Water Data'!$C$28,0,10*ROW('Water Data'!C1))="","",OFFSET('Water Data'!$C$28,0,10*ROW('Water Data'!C1)))</f>
        <v/>
      </c>
      <c r="BT7" s="36" t="str">
        <f ca="1">+IF(OFFSET('Water Data'!$C$29,0,10*ROW('Water Data'!C1))="","",OFFSET('Water Data'!$C$29,0,10*ROW('Water Data'!C1)))</f>
        <v/>
      </c>
      <c r="BU7" s="36" t="str">
        <f ca="1">+IF(OFFSET('Water Data'!$C$30,0,10*ROW('Water Data'!C1))="","",OFFSET('Water Data'!$C$30,0,10*ROW('Water Data'!C1)))</f>
        <v/>
      </c>
      <c r="BV7" s="36" t="str">
        <f ca="1">+IF(OFFSET('Water Data'!$D$28,0,10*ROW('Water Data'!D1))="","",OFFSET('Water Data'!$D$28,0,10*ROW('Water Data'!D1)))</f>
        <v/>
      </c>
      <c r="BW7" s="36" t="str">
        <f ca="1">+IF(OFFSET('Water Data'!$D$29,0,10*ROW('Water Data'!D1))="","",OFFSET('Water Data'!$D$29,0,10*ROW('Water Data'!D1)))</f>
        <v/>
      </c>
      <c r="BX7" s="36" t="str">
        <f ca="1">+IF(OFFSET('Water Data'!$D$30,0,10*ROW('Water Data'!D1))="","",OFFSET('Water Data'!$D$30,0,10*ROW('Water Data'!D1)))</f>
        <v/>
      </c>
      <c r="BY7" s="36" t="str">
        <f ca="1">+IF(OFFSET('Water Data'!$E$28,0,10*ROW('Water Data'!E1))="","",OFFSET('Water Data'!$E$28,0,10*ROW('Water Data'!E1)))</f>
        <v/>
      </c>
      <c r="BZ7" s="36" t="str">
        <f ca="1">+IF(OFFSET('Water Data'!$E$29,0,10*ROW('Water Data'!E1))="","",OFFSET('Water Data'!$E$29,0,10*ROW('Water Data'!E1)))</f>
        <v/>
      </c>
      <c r="CA7" s="36" t="str">
        <f ca="1">+IF(OFFSET('Water Data'!$E$30,0,10*ROW('Water Data'!E1))="","",OFFSET('Water Data'!$E$30,0,10*ROW('Water Data'!E1)))</f>
        <v/>
      </c>
      <c r="CB7" s="36" t="str">
        <f ca="1">+IF(OFFSET('Water Data'!$F$28,0,10*ROW('Water Data'!F1))="","",OFFSET('Water Data'!$F$28,0,10*ROW('Water Data'!F1)))</f>
        <v/>
      </c>
      <c r="CC7" s="36" t="str">
        <f ca="1">+IF(OFFSET('Water Data'!$F$29,0,10*ROW('Water Data'!F1))="","",OFFSET('Water Data'!$F$29,0,10*ROW('Water Data'!F1)))</f>
        <v/>
      </c>
      <c r="CD7" s="36" t="str">
        <f ca="1">+IF(OFFSET('Water Data'!$F$30,0,10*ROW('Water Data'!F1))="","",OFFSET('Water Data'!$F$30,0,10*ROW('Water Data'!F1)))</f>
        <v/>
      </c>
      <c r="CE7" s="36" t="str">
        <f ca="1">+IF(OFFSET('Water Data'!$G$28,0,10*ROW('Water Data'!G1))="","",OFFSET('Water Data'!$G$28,0,10*ROW('Water Data'!G1)))</f>
        <v/>
      </c>
      <c r="CF7" s="36" t="str">
        <f ca="1">+IF(OFFSET('Water Data'!$G$29,0,10*ROW('Water Data'!G1))="","",OFFSET('Water Data'!$G$29,0,10*ROW('Water Data'!G1)))</f>
        <v/>
      </c>
      <c r="CG7" s="36" t="str">
        <f ca="1">+IF(OFFSET('Water Data'!$G$30,0,10*ROW('Water Data'!G1))="","",OFFSET('Water Data'!$G$30,0,10*ROW('Water Data'!G1)))</f>
        <v/>
      </c>
      <c r="CH7" s="36" t="str">
        <f ca="1">+IF(OFFSET('Water Data'!$H$28,0,10*ROW('Water Data'!H1))="","",OFFSET('Water Data'!$H$28,0,10*ROW('Water Data'!H1)))</f>
        <v/>
      </c>
      <c r="CI7" s="36" t="str">
        <f ca="1">+IF(OFFSET('Water Data'!$H$29,0,10*ROW('Water Data'!H1))="","",OFFSET('Water Data'!$H$29,0,10*ROW('Water Data'!H1)))</f>
        <v>Yes</v>
      </c>
      <c r="CJ7" s="36" t="str">
        <f ca="1">+IF(OFFSET('Water Data'!$H$30,0,10*ROW('Water Data'!H1))="","",OFFSET('Water Data'!$H$30,0,10*ROW('Water Data'!H1)))</f>
        <v/>
      </c>
      <c r="CK7" s="36" t="str">
        <f ca="1">+IF(OFFSET('Sanitation Data'!$C$29,0,10*ROW('Sanitation Data'!C1))="","",OFFSET('Sanitation Data'!$C$29,0,10*ROW('Sanitation Data'!C1)))</f>
        <v/>
      </c>
      <c r="CL7" s="36" t="str">
        <f ca="1">+IF(OFFSET('Sanitation Data'!$C$30,0,10*ROW('Sanitation Data'!C1))="","",OFFSET('Sanitation Data'!$C$30,0,10*ROW('Sanitation Data'!C1)))</f>
        <v/>
      </c>
      <c r="CM7" s="36" t="str">
        <f ca="1">+IF(OFFSET('Sanitation Data'!$C$31,0,10*ROW('Sanitation Data'!C1))="","",OFFSET('Sanitation Data'!$C$31,0,10*ROW('Sanitation Data'!C1)))</f>
        <v/>
      </c>
      <c r="CN7" s="36" t="str">
        <f ca="1">+IF(OFFSET('Sanitation Data'!$C$32,0,10*ROW('Sanitation Data'!C1))="","",OFFSET('Sanitation Data'!$C$32,0,10*ROW('Sanitation Data'!C1)))</f>
        <v/>
      </c>
      <c r="CO7" s="36" t="str">
        <f ca="1">+IF(OFFSET('Sanitation Data'!$C$33,0,10*ROW('Sanitation Data'!C1))="","",OFFSET('Sanitation Data'!$C$33,0,10*ROW('Sanitation Data'!C1)))</f>
        <v/>
      </c>
      <c r="CP7" s="36" t="str">
        <f ca="1">+IF(OFFSET('Sanitation Data'!$D$29,0,10*ROW('Sanitation Data'!D1))="","",OFFSET('Sanitation Data'!$D$29,0,10*ROW('Sanitation Data'!D1)))</f>
        <v/>
      </c>
      <c r="CQ7" s="36" t="str">
        <f ca="1">+IF(OFFSET('Sanitation Data'!$D$30,0,10*ROW('Sanitation Data'!D1))="","",OFFSET('Sanitation Data'!$D$30,0,10*ROW('Sanitation Data'!D1)))</f>
        <v/>
      </c>
      <c r="CR7" s="36" t="str">
        <f ca="1">+IF(OFFSET('Sanitation Data'!$D$31,0,10*ROW('Sanitation Data'!D1))="","",OFFSET('Sanitation Data'!$D$31,0,10*ROW('Sanitation Data'!D1)))</f>
        <v/>
      </c>
      <c r="CS7" s="36" t="str">
        <f ca="1">+IF(OFFSET('Sanitation Data'!$D$32,0,10*ROW('Sanitation Data'!D1))="","",OFFSET('Sanitation Data'!$D$32,0,10*ROW('Sanitation Data'!D1)))</f>
        <v/>
      </c>
      <c r="CT7" s="36" t="str">
        <f ca="1">+IF(OFFSET('Sanitation Data'!$D$33,0,10*ROW('Sanitation Data'!D1))="","",OFFSET('Sanitation Data'!$D$33,0,10*ROW('Sanitation Data'!D1)))</f>
        <v/>
      </c>
      <c r="CU7" s="36" t="str">
        <f ca="1">+IF(OFFSET('Sanitation Data'!$E$29,0,10*ROW('Sanitation Data'!E1))="","",OFFSET('Sanitation Data'!$E$29,0,10*ROW('Sanitation Data'!E1)))</f>
        <v/>
      </c>
      <c r="CV7" s="36" t="str">
        <f ca="1">+IF(OFFSET('Sanitation Data'!$E$30,0,10*ROW('Sanitation Data'!E1))="","",OFFSET('Sanitation Data'!$E$30,0,10*ROW('Sanitation Data'!E1)))</f>
        <v/>
      </c>
      <c r="CW7" s="36" t="str">
        <f ca="1">+IF(OFFSET('Sanitation Data'!$E$31,0,10*ROW('Sanitation Data'!E1))="","",OFFSET('Sanitation Data'!$E$31,0,10*ROW('Sanitation Data'!E1)))</f>
        <v/>
      </c>
      <c r="CX7" s="36" t="str">
        <f ca="1">+IF(OFFSET('Sanitation Data'!$E$32,0,10*ROW('Sanitation Data'!E1))="","",OFFSET('Sanitation Data'!$E$32,0,10*ROW('Sanitation Data'!E1)))</f>
        <v/>
      </c>
      <c r="CY7" s="36" t="str">
        <f ca="1">+IF(OFFSET('Sanitation Data'!$E$33,0,10*ROW('Sanitation Data'!E1))="","",OFFSET('Sanitation Data'!$E$33,0,10*ROW('Sanitation Data'!E1)))</f>
        <v/>
      </c>
      <c r="CZ7" s="36" t="str">
        <f ca="1">+IF(OFFSET('Sanitation Data'!$F$29,0,10*ROW('Sanitation Data'!F1))="","",OFFSET('Sanitation Data'!$F$29,0,10*ROW('Sanitation Data'!F1)))</f>
        <v/>
      </c>
      <c r="DA7" s="36" t="str">
        <f ca="1">+IF(OFFSET('Sanitation Data'!$F$30,0,10*ROW('Sanitation Data'!F1))="","",OFFSET('Sanitation Data'!$F$30,0,10*ROW('Sanitation Data'!F1)))</f>
        <v/>
      </c>
      <c r="DB7" s="36" t="str">
        <f ca="1">+IF(OFFSET('Sanitation Data'!$F$31,0,10*ROW('Sanitation Data'!F1))="","",OFFSET('Sanitation Data'!$F$31,0,10*ROW('Sanitation Data'!F1)))</f>
        <v/>
      </c>
      <c r="DC7" s="36" t="str">
        <f ca="1">+IF(OFFSET('Sanitation Data'!$F$32,0,10*ROW('Sanitation Data'!F1))="","",OFFSET('Sanitation Data'!$F$32,0,10*ROW('Sanitation Data'!F1)))</f>
        <v/>
      </c>
      <c r="DD7" s="36" t="str">
        <f ca="1">+IF(OFFSET('Sanitation Data'!$F$33,0,10*ROW('Sanitation Data'!F1))="","",OFFSET('Sanitation Data'!$F$33,0,10*ROW('Sanitation Data'!F1)))</f>
        <v/>
      </c>
      <c r="DE7" s="36" t="str">
        <f ca="1">+IF(OFFSET('Sanitation Data'!$G$29,0,10*ROW('Sanitation Data'!G1))="","",OFFSET('Sanitation Data'!$G$29,0,10*ROW('Sanitation Data'!G1)))</f>
        <v/>
      </c>
      <c r="DF7" s="36" t="str">
        <f ca="1">+IF(OFFSET('Sanitation Data'!$G$30,0,10*ROW('Sanitation Data'!G1))="","",OFFSET('Sanitation Data'!$G$30,0,10*ROW('Sanitation Data'!G1)))</f>
        <v/>
      </c>
      <c r="DG7" s="36" t="str">
        <f ca="1">+IF(OFFSET('Sanitation Data'!$G$31,0,10*ROW('Sanitation Data'!G1))="","",OFFSET('Sanitation Data'!$G$31,0,10*ROW('Sanitation Data'!G1)))</f>
        <v/>
      </c>
      <c r="DH7" s="36" t="str">
        <f ca="1">+IF(OFFSET('Sanitation Data'!$G$32,0,10*ROW('Sanitation Data'!G1))="","",OFFSET('Sanitation Data'!$G$32,0,10*ROW('Sanitation Data'!G1)))</f>
        <v/>
      </c>
      <c r="DI7" s="36" t="str">
        <f ca="1">+IF(OFFSET('Sanitation Data'!$G$33,0,10*ROW('Sanitation Data'!G1))="","",OFFSET('Sanitation Data'!$G$33,0,10*ROW('Sanitation Data'!G1)))</f>
        <v/>
      </c>
      <c r="DJ7" s="36" t="str">
        <f ca="1">+IF(OFFSET('Sanitation Data'!$H$29,0,10*ROW('Sanitation Data'!H1))="","",OFFSET('Sanitation Data'!$H$29,0,10*ROW('Sanitation Data'!H1)))</f>
        <v>Yes</v>
      </c>
      <c r="DK7" s="36" t="str">
        <f ca="1">+IF(OFFSET('Sanitation Data'!$H$30,0,10*ROW('Sanitation Data'!H1))="","",OFFSET('Sanitation Data'!$H$30,0,10*ROW('Sanitation Data'!H1)))</f>
        <v/>
      </c>
      <c r="DL7" s="36" t="str">
        <f ca="1">+IF(OFFSET('Sanitation Data'!$H$31,0,10*ROW('Sanitation Data'!H1))="","",OFFSET('Sanitation Data'!$H$31,0,10*ROW('Sanitation Data'!H1)))</f>
        <v/>
      </c>
      <c r="DM7" s="36" t="str">
        <f ca="1">+IF(OFFSET('Sanitation Data'!$H$32,0,10*ROW('Sanitation Data'!H1))="","",OFFSET('Sanitation Data'!$H$32,0,10*ROW('Sanitation Data'!H1)))</f>
        <v/>
      </c>
      <c r="DN7" s="36" t="str">
        <f ca="1">+IF(OFFSET('Sanitation Data'!$H$33,0,10*ROW('Sanitation Data'!H1))="","",OFFSET('Sanitation Data'!$H$33,0,10*ROW('Sanitation Data'!H1)))</f>
        <v/>
      </c>
      <c r="DO7" s="36" t="str">
        <f ca="1">+IF(OFFSET('Hygiene Data'!$C$12,0,10*ROW('Hygiene Data'!C1))="","",OFFSET('Hygiene Data'!$C$12,0,10*ROW('Hygiene Data'!C1)))</f>
        <v/>
      </c>
      <c r="DP7" s="36" t="str">
        <f ca="1">+IF(OFFSET('Hygiene Data'!$C$13,0,10*ROW('Hygiene Data'!C1))="","",OFFSET('Hygiene Data'!$C$13,0,10*ROW('Hygiene Data'!C1)))</f>
        <v/>
      </c>
      <c r="DQ7" s="36" t="str">
        <f ca="1">+IF(OFFSET('Hygiene Data'!$C$14,0,10*ROW('Hygiene Data'!C1))="","",OFFSET('Hygiene Data'!$C$14,0,10*ROW('Hygiene Data'!C1)))</f>
        <v/>
      </c>
      <c r="DR7" s="36" t="str">
        <f ca="1">+IF(OFFSET('Hygiene Data'!$D$12,0,10*ROW('Hygiene Data'!D1))="","",OFFSET('Hygiene Data'!$D$12,0,10*ROW('Hygiene Data'!D1)))</f>
        <v/>
      </c>
      <c r="DS7" s="36" t="str">
        <f ca="1">+IF(OFFSET('Hygiene Data'!$D$13,0,10*ROW('Hygiene Data'!D1))="","",OFFSET('Hygiene Data'!$D$13,0,10*ROW('Hygiene Data'!D1)))</f>
        <v/>
      </c>
      <c r="DT7" s="36" t="str">
        <f ca="1">+IF(OFFSET('Hygiene Data'!$D$14,0,10*ROW('Hygiene Data'!D1))="","",OFFSET('Hygiene Data'!$D$14,0,10*ROW('Hygiene Data'!D1)))</f>
        <v/>
      </c>
      <c r="DU7" s="36" t="str">
        <f ca="1">+IF(OFFSET('Hygiene Data'!$E$12,0,10*ROW('Hygiene Data'!E1))="","",OFFSET('Hygiene Data'!$E$12,0,10*ROW('Hygiene Data'!E1)))</f>
        <v/>
      </c>
      <c r="DV7" s="36" t="str">
        <f ca="1">+IF(OFFSET('Hygiene Data'!$E$13,0,10*ROW('Hygiene Data'!E1))="","",OFFSET('Hygiene Data'!$E$13,0,10*ROW('Hygiene Data'!E1)))</f>
        <v/>
      </c>
      <c r="DW7" s="36" t="str">
        <f ca="1">+IF(OFFSET('Hygiene Data'!$E$14,0,10*ROW('Hygiene Data'!E1))="","",OFFSET('Hygiene Data'!$E$14,0,10*ROW('Hygiene Data'!E1)))</f>
        <v/>
      </c>
      <c r="DX7" s="36" t="str">
        <f ca="1">+IF(OFFSET('Hygiene Data'!$F$12,0,10*ROW('Hygiene Data'!F1))="","",OFFSET('Hygiene Data'!$F$12,0,10*ROW('Hygiene Data'!F1)))</f>
        <v/>
      </c>
      <c r="DY7" s="36" t="str">
        <f ca="1">+IF(OFFSET('Hygiene Data'!$F$13,0,10*ROW('Hygiene Data'!F1))="","",OFFSET('Hygiene Data'!$F$13,0,10*ROW('Hygiene Data'!F1)))</f>
        <v/>
      </c>
      <c r="DZ7" s="36" t="str">
        <f ca="1">+IF(OFFSET('Hygiene Data'!$F$14,0,10*ROW('Hygiene Data'!F1))="","",OFFSET('Hygiene Data'!$F$14,0,10*ROW('Hygiene Data'!F1)))</f>
        <v/>
      </c>
      <c r="EA7" s="36" t="str">
        <f ca="1">+IF(OFFSET('Hygiene Data'!$G$12,0,10*ROW('Hygiene Data'!G1))="","",OFFSET('Hygiene Data'!$G$12,0,10*ROW('Hygiene Data'!G1)))</f>
        <v/>
      </c>
      <c r="EB7" s="36" t="str">
        <f ca="1">+IF(OFFSET('Hygiene Data'!$G$13,0,10*ROW('Hygiene Data'!G1))="","",OFFSET('Hygiene Data'!$G$13,0,10*ROW('Hygiene Data'!G1)))</f>
        <v/>
      </c>
      <c r="EC7" s="36" t="str">
        <f ca="1">+IF(OFFSET('Hygiene Data'!$G$14,0,10*ROW('Hygiene Data'!G1))="","",OFFSET('Hygiene Data'!$G$14,0,10*ROW('Hygiene Data'!G1)))</f>
        <v/>
      </c>
      <c r="ED7" s="36" t="str">
        <f ca="1">+IF(OFFSET('Hygiene Data'!$H$12,0,10*ROW('Hygiene Data'!H1))="","",OFFSET('Hygiene Data'!$H$12,0,10*ROW('Hygiene Data'!H1)))</f>
        <v/>
      </c>
      <c r="EE7" s="36" t="str">
        <f ca="1">+IF(OFFSET('Hygiene Data'!$H$13,0,10*ROW('Hygiene Data'!H1))="","",OFFSET('Hygiene Data'!$H$13,0,10*ROW('Hygiene Data'!H1)))</f>
        <v/>
      </c>
      <c r="EF7" s="36" t="str">
        <f ca="1">+IF(OFFSET('Hygiene Data'!$H$14,0,10*ROW('Hygiene Data'!H1))="","",OFFSET('Hygiene Data'!$H$14,0,10*ROW('Hygiene Data'!H1)))</f>
        <v/>
      </c>
    </row>
    <row r="8" spans="1:136" x14ac:dyDescent="0.25">
      <c r="A8" s="59" t="str">
        <f ca="1">+IF(OFFSET('Water Data'!$B$1,0,10*ROW('Water Data'!B2))="","",OFFSET('Water Data'!$B$1,0,10*ROW('Water Data'!B2)))</f>
        <v>ASPR11</v>
      </c>
      <c r="B8" s="59" t="str">
        <f ca="1">+IF(OFFSET('Water Data'!$A$3,0,10*ROW('Water Data'!A2))="","",OFFSET('Water Data'!$A$3,0,10*ROW('Water Data'!A2)))</f>
        <v>EMIS</v>
      </c>
      <c r="C8" s="59">
        <f ca="1">+IF(OFFSET('Water Data'!$C$3,0,10*ROW('Water Data'!C2))="","",OFFSET('Water Data'!$C$3,0,10*ROW('Water Data'!C2)))</f>
        <v>2011</v>
      </c>
      <c r="D8" s="204">
        <f ca="1">+IF(AND(ISNUMBER(OFFSET('Water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85</v>
      </c>
      <c r="E8" s="204">
        <f ca="1">+IF(AND(ISNUMBER(OFFSET('Water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84.149999999999991</v>
      </c>
      <c r="F8" s="204">
        <f ca="1">+IF(AND(ISNUMBER(OFFSET('Water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72.368999999999986</v>
      </c>
      <c r="G8" s="204" t="e">
        <f ca="1">+IF(AND(ISNUMBER(OFFSET('Water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04" t="e">
        <f ca="1">+IF(AND(ISNUMBER(OFFSET('Water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04" t="e">
        <f ca="1">+IF(AND(ISNUMBER(OFFSET('Water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04" t="e">
        <f ca="1">+IF(AND(ISNUMBER(OFFSET('Water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04" t="e">
        <f ca="1">+IF(AND(ISNUMBER(OFFSET('Water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04" t="e">
        <f ca="1">+IF(AND(ISNUMBER(OFFSET('Water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04" t="e">
        <f ca="1">+IF(AND(ISNUMBER(OFFSET('Water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04" t="e">
        <f ca="1">+IF(AND(ISNUMBER(OFFSET('Water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04" t="e">
        <f ca="1">+IF(AND(ISNUMBER(OFFSET('Water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04">
        <f ca="1">+IF(AND(ISNUMBER(OFFSET('Water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85</v>
      </c>
      <c r="Q8" s="204">
        <f ca="1">+IF(AND(ISNUMBER(OFFSET('Water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84.149999999999991</v>
      </c>
      <c r="R8" s="204">
        <f ca="1">+IF(AND(ISNUMBER(OFFSET('Water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72.368999999999986</v>
      </c>
      <c r="S8" s="204" t="e">
        <f ca="1">+IF(AND(ISNUMBER(OFFSET('Water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04" t="e">
        <f ca="1">+IF(AND(ISNUMBER(OFFSET('Water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04" t="e">
        <f ca="1">+IF(AND(ISNUMBER(OFFSET('Water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05" t="e">
        <f ca="1">+IF(AND(ISNUMBER(OFFSET('Sanitation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05" t="e">
        <f ca="1">+IF(AND(ISNUMBER(OFFSET('Sanitation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05" t="e">
        <f ca="1">+IF(AND(ISNUMBER(OFFSET('Sanitation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05" t="e">
        <f ca="1">+IF(AND(ISNUMBER(OFFSET('Sanitation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05">
        <f ca="1">+IF(AND(ISNUMBER(OFFSET('Sanitation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48</v>
      </c>
      <c r="AA8" s="205" t="e">
        <f ca="1">+IF(AND(ISNUMBER(OFFSET('Sanitation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05" t="e">
        <f ca="1">+IF(AND(ISNUMBER(OFFSET('Sanitation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05" t="e">
        <f ca="1">+IF(AND(ISNUMBER(OFFSET('Sanitation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05" t="e">
        <f ca="1">+IF(AND(ISNUMBER(OFFSET('Sanitation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05" t="e">
        <f ca="1">+IF(AND(ISNUMBER(OFFSET('Sanitation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05" t="e">
        <f ca="1">+IF(AND(ISNUMBER(OFFSET('Sanitation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05" t="e">
        <f ca="1">+IF(AND(ISNUMBER(OFFSET('Sanitation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05" t="e">
        <f ca="1">+IF(AND(ISNUMBER(OFFSET('Sanitation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05" t="e">
        <f ca="1">+IF(AND(ISNUMBER(OFFSET('Sanitation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05" t="e">
        <f ca="1">+IF(AND(ISNUMBER(OFFSET('Sanitation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05" t="e">
        <f ca="1">+IF(AND(ISNUMBER(OFFSET('Sanitation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05" t="e">
        <f ca="1">+IF(AND(ISNUMBER(OFFSET('Sanitation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05" t="e">
        <f ca="1">+IF(AND(ISNUMBER(OFFSET('Sanitation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05" t="e">
        <f ca="1">+IF(AND(ISNUMBER(OFFSET('Sanitation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05" t="e">
        <f ca="1">+IF(AND(ISNUMBER(OFFSET('Sanitation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05" t="e">
        <f ca="1">+IF(AND(ISNUMBER(OFFSET('Sanitation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05" t="e">
        <f ca="1">+IF(AND(ISNUMBER(OFFSET('Sanitation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05" t="e">
        <f ca="1">+IF(AND(ISNUMBER(OFFSET('Sanitation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05" t="e">
        <f ca="1">+IF(AND(ISNUMBER(OFFSET('Sanitation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05">
        <f ca="1">+IF(AND(ISNUMBER(OFFSET('Sanitation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48</v>
      </c>
      <c r="AU8" s="205" t="e">
        <f ca="1">+IF(AND(ISNUMBER(OFFSET('Sanitation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05" t="e">
        <f ca="1">+IF(AND(ISNUMBER(OFFSET('Sanitation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05" t="e">
        <f ca="1">+IF(AND(ISNUMBER(OFFSET('Sanitation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05" t="e">
        <f ca="1">+IF(AND(ISNUMBER(OFFSET('Sanitation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05" t="e">
        <f ca="1">+IF(AND(ISNUMBER(OFFSET('Sanitation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06" t="e">
        <f ca="1">+IF(AND(ISNUMBER(OFFSET('Hygiene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06" t="e">
        <f ca="1">+IF(AND(ISNUMBER(OFFSET('Hygiene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06" t="e">
        <f ca="1">+IF(AND(ISNUMBER(OFFSET('Hygiene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06" t="e">
        <f ca="1">+IF(AND(ISNUMBER(OFFSET('Hygiene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06" t="e">
        <f ca="1">+IF(AND(ISNUMBER(OFFSET('Hygiene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06" t="e">
        <f ca="1">+IF(AND(ISNUMBER(OFFSET('Hygiene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06" t="e">
        <f ca="1">+IF(AND(ISNUMBER(OFFSET('Hygiene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06" t="e">
        <f ca="1">+IF(AND(ISNUMBER(OFFSET('Hygiene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06" t="e">
        <f ca="1">+IF(AND(ISNUMBER(OFFSET('Hygiene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06" t="e">
        <f ca="1">+IF(AND(ISNUMBER(OFFSET('Hygiene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06" t="e">
        <f ca="1">+IF(AND(ISNUMBER(OFFSET('Hygiene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06" t="e">
        <f ca="1">+IF(AND(ISNUMBER(OFFSET('Hygiene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06" t="e">
        <f ca="1">+IF(AND(ISNUMBER(OFFSET('Hygiene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06" t="e">
        <f ca="1">+IF(AND(ISNUMBER(OFFSET('Hygiene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06" t="e">
        <f ca="1">+IF(AND(ISNUMBER(OFFSET('Hygiene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06" t="e">
        <f ca="1">+IF(AND(ISNUMBER(OFFSET('Hygiene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06" t="e">
        <f ca="1">+IF(AND(ISNUMBER(OFFSET('Hygiene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06" t="e">
        <f ca="1">+IF(AND(ISNUMBER(OFFSET('Hygiene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1">+IF(OFFSET('Water Data'!$C$28,0,10*ROW('Water Data'!C2))="","",OFFSET('Water Data'!$C$28,0,10*ROW('Water Data'!C2)))</f>
        <v>Yes</v>
      </c>
      <c r="BT8" s="36" t="str">
        <f ca="1">+IF(OFFSET('Water Data'!$C$29,0,10*ROW('Water Data'!C2))="","",OFFSET('Water Data'!$C$29,0,10*ROW('Water Data'!C2)))</f>
        <v>Yes</v>
      </c>
      <c r="BU8" s="36" t="str">
        <f ca="1">+IF(OFFSET('Water Data'!$C$30,0,10*ROW('Water Data'!C2))="","",OFFSET('Water Data'!$C$30,0,10*ROW('Water Data'!C2)))</f>
        <v>Yes</v>
      </c>
      <c r="BV8" s="36" t="str">
        <f ca="1">+IF(OFFSET('Water Data'!$D$28,0,10*ROW('Water Data'!D2))="","",OFFSET('Water Data'!$D$28,0,10*ROW('Water Data'!D2)))</f>
        <v/>
      </c>
      <c r="BW8" s="36" t="str">
        <f ca="1">+IF(OFFSET('Water Data'!$D$29,0,10*ROW('Water Data'!D2))="","",OFFSET('Water Data'!$D$29,0,10*ROW('Water Data'!D2)))</f>
        <v/>
      </c>
      <c r="BX8" s="36" t="str">
        <f ca="1">+IF(OFFSET('Water Data'!$D$30,0,10*ROW('Water Data'!D2))="","",OFFSET('Water Data'!$D$30,0,10*ROW('Water Data'!D2)))</f>
        <v/>
      </c>
      <c r="BY8" s="36" t="str">
        <f ca="1">+IF(OFFSET('Water Data'!$E$28,0,10*ROW('Water Data'!E2))="","",OFFSET('Water Data'!$E$28,0,10*ROW('Water Data'!E2)))</f>
        <v/>
      </c>
      <c r="BZ8" s="36" t="str">
        <f ca="1">+IF(OFFSET('Water Data'!$E$29,0,10*ROW('Water Data'!E2))="","",OFFSET('Water Data'!$E$29,0,10*ROW('Water Data'!E2)))</f>
        <v/>
      </c>
      <c r="CA8" s="36" t="str">
        <f ca="1">+IF(OFFSET('Water Data'!$E$30,0,10*ROW('Water Data'!E2))="","",OFFSET('Water Data'!$E$30,0,10*ROW('Water Data'!E2)))</f>
        <v/>
      </c>
      <c r="CB8" s="36" t="str">
        <f ca="1">+IF(OFFSET('Water Data'!$F$28,0,10*ROW('Water Data'!F2))="","",OFFSET('Water Data'!$F$28,0,10*ROW('Water Data'!F2)))</f>
        <v/>
      </c>
      <c r="CC8" s="36" t="str">
        <f ca="1">+IF(OFFSET('Water Data'!$F$29,0,10*ROW('Water Data'!F2))="","",OFFSET('Water Data'!$F$29,0,10*ROW('Water Data'!F2)))</f>
        <v/>
      </c>
      <c r="CD8" s="36" t="str">
        <f ca="1">+IF(OFFSET('Water Data'!$F$30,0,10*ROW('Water Data'!F2))="","",OFFSET('Water Data'!$F$30,0,10*ROW('Water Data'!F2)))</f>
        <v/>
      </c>
      <c r="CE8" s="36" t="str">
        <f ca="1">+IF(OFFSET('Water Data'!$G$28,0,10*ROW('Water Data'!G2))="","",OFFSET('Water Data'!$G$28,0,10*ROW('Water Data'!G2)))</f>
        <v>Yes</v>
      </c>
      <c r="CF8" s="36" t="str">
        <f ca="1">+IF(OFFSET('Water Data'!$G$29,0,10*ROW('Water Data'!G2))="","",OFFSET('Water Data'!$G$29,0,10*ROW('Water Data'!G2)))</f>
        <v>Yes</v>
      </c>
      <c r="CG8" s="36" t="str">
        <f ca="1">+IF(OFFSET('Water Data'!$G$30,0,10*ROW('Water Data'!G2))="","",OFFSET('Water Data'!$G$30,0,10*ROW('Water Data'!G2)))</f>
        <v>Yes</v>
      </c>
      <c r="CH8" s="36" t="str">
        <f ca="1">+IF(OFFSET('Water Data'!$H$28,0,10*ROW('Water Data'!H2))="","",OFFSET('Water Data'!$H$28,0,10*ROW('Water Data'!H2)))</f>
        <v/>
      </c>
      <c r="CI8" s="36" t="str">
        <f ca="1">+IF(OFFSET('Water Data'!$H$29,0,10*ROW('Water Data'!H2))="","",OFFSET('Water Data'!$H$29,0,10*ROW('Water Data'!H2)))</f>
        <v/>
      </c>
      <c r="CJ8" s="36" t="str">
        <f ca="1">+IF(OFFSET('Water Data'!$H$30,0,10*ROW('Water Data'!H2))="","",OFFSET('Water Data'!$H$30,0,10*ROW('Water Data'!H2)))</f>
        <v/>
      </c>
      <c r="CK8" s="36" t="str">
        <f ca="1">+IF(OFFSET('Sanitation Data'!$C$29,0,10*ROW('Sanitation Data'!C2))="","",OFFSET('Sanitation Data'!$C$29,0,10*ROW('Sanitation Data'!C2)))</f>
        <v/>
      </c>
      <c r="CL8" s="36" t="str">
        <f ca="1">+IF(OFFSET('Sanitation Data'!$C$30,0,10*ROW('Sanitation Data'!C2))="","",OFFSET('Sanitation Data'!$C$30,0,10*ROW('Sanitation Data'!C2)))</f>
        <v/>
      </c>
      <c r="CM8" s="36" t="str">
        <f ca="1">+IF(OFFSET('Sanitation Data'!$C$31,0,10*ROW('Sanitation Data'!C2))="","",OFFSET('Sanitation Data'!$C$31,0,10*ROW('Sanitation Data'!C2)))</f>
        <v/>
      </c>
      <c r="CN8" s="36" t="str">
        <f ca="1">+IF(OFFSET('Sanitation Data'!$C$32,0,10*ROW('Sanitation Data'!C2))="","",OFFSET('Sanitation Data'!$C$32,0,10*ROW('Sanitation Data'!C2)))</f>
        <v/>
      </c>
      <c r="CO8" s="36" t="str">
        <f ca="1">+IF(OFFSET('Sanitation Data'!$C$33,0,10*ROW('Sanitation Data'!C2))="","",OFFSET('Sanitation Data'!$C$33,0,10*ROW('Sanitation Data'!C2)))</f>
        <v>Yes</v>
      </c>
      <c r="CP8" s="36" t="str">
        <f ca="1">+IF(OFFSET('Sanitation Data'!$D$29,0,10*ROW('Sanitation Data'!D2))="","",OFFSET('Sanitation Data'!$D$29,0,10*ROW('Sanitation Data'!D2)))</f>
        <v/>
      </c>
      <c r="CQ8" s="36" t="str">
        <f ca="1">+IF(OFFSET('Sanitation Data'!$D$30,0,10*ROW('Sanitation Data'!D2))="","",OFFSET('Sanitation Data'!$D$30,0,10*ROW('Sanitation Data'!D2)))</f>
        <v/>
      </c>
      <c r="CR8" s="36" t="str">
        <f ca="1">+IF(OFFSET('Sanitation Data'!$D$31,0,10*ROW('Sanitation Data'!D2))="","",OFFSET('Sanitation Data'!$D$31,0,10*ROW('Sanitation Data'!D2)))</f>
        <v/>
      </c>
      <c r="CS8" s="36" t="str">
        <f ca="1">+IF(OFFSET('Sanitation Data'!$D$32,0,10*ROW('Sanitation Data'!D2))="","",OFFSET('Sanitation Data'!$D$32,0,10*ROW('Sanitation Data'!D2)))</f>
        <v/>
      </c>
      <c r="CT8" s="36" t="str">
        <f ca="1">+IF(OFFSET('Sanitation Data'!$D$33,0,10*ROW('Sanitation Data'!D2))="","",OFFSET('Sanitation Data'!$D$33,0,10*ROW('Sanitation Data'!D2)))</f>
        <v/>
      </c>
      <c r="CU8" s="36" t="str">
        <f ca="1">+IF(OFFSET('Sanitation Data'!$E$29,0,10*ROW('Sanitation Data'!E2))="","",OFFSET('Sanitation Data'!$E$29,0,10*ROW('Sanitation Data'!E2)))</f>
        <v/>
      </c>
      <c r="CV8" s="36" t="str">
        <f ca="1">+IF(OFFSET('Sanitation Data'!$E$30,0,10*ROW('Sanitation Data'!E2))="","",OFFSET('Sanitation Data'!$E$30,0,10*ROW('Sanitation Data'!E2)))</f>
        <v/>
      </c>
      <c r="CW8" s="36" t="str">
        <f ca="1">+IF(OFFSET('Sanitation Data'!$E$31,0,10*ROW('Sanitation Data'!E2))="","",OFFSET('Sanitation Data'!$E$31,0,10*ROW('Sanitation Data'!E2)))</f>
        <v/>
      </c>
      <c r="CX8" s="36" t="str">
        <f ca="1">+IF(OFFSET('Sanitation Data'!$E$32,0,10*ROW('Sanitation Data'!E2))="","",OFFSET('Sanitation Data'!$E$32,0,10*ROW('Sanitation Data'!E2)))</f>
        <v/>
      </c>
      <c r="CY8" s="36" t="str">
        <f ca="1">+IF(OFFSET('Sanitation Data'!$E$33,0,10*ROW('Sanitation Data'!E2))="","",OFFSET('Sanitation Data'!$E$33,0,10*ROW('Sanitation Data'!E2)))</f>
        <v/>
      </c>
      <c r="CZ8" s="36" t="str">
        <f ca="1">+IF(OFFSET('Sanitation Data'!$F$29,0,10*ROW('Sanitation Data'!F2))="","",OFFSET('Sanitation Data'!$F$29,0,10*ROW('Sanitation Data'!F2)))</f>
        <v/>
      </c>
      <c r="DA8" s="36" t="str">
        <f ca="1">+IF(OFFSET('Sanitation Data'!$F$30,0,10*ROW('Sanitation Data'!F2))="","",OFFSET('Sanitation Data'!$F$30,0,10*ROW('Sanitation Data'!F2)))</f>
        <v/>
      </c>
      <c r="DB8" s="36" t="str">
        <f ca="1">+IF(OFFSET('Sanitation Data'!$F$31,0,10*ROW('Sanitation Data'!F2))="","",OFFSET('Sanitation Data'!$F$31,0,10*ROW('Sanitation Data'!F2)))</f>
        <v/>
      </c>
      <c r="DC8" s="36" t="str">
        <f ca="1">+IF(OFFSET('Sanitation Data'!$F$32,0,10*ROW('Sanitation Data'!F2))="","",OFFSET('Sanitation Data'!$F$32,0,10*ROW('Sanitation Data'!F2)))</f>
        <v/>
      </c>
      <c r="DD8" s="36" t="str">
        <f ca="1">+IF(OFFSET('Sanitation Data'!$F$33,0,10*ROW('Sanitation Data'!F2))="","",OFFSET('Sanitation Data'!$F$33,0,10*ROW('Sanitation Data'!F2)))</f>
        <v/>
      </c>
      <c r="DE8" s="36" t="str">
        <f ca="1">+IF(OFFSET('Sanitation Data'!$G$29,0,10*ROW('Sanitation Data'!G2))="","",OFFSET('Sanitation Data'!$G$29,0,10*ROW('Sanitation Data'!G2)))</f>
        <v/>
      </c>
      <c r="DF8" s="36" t="str">
        <f ca="1">+IF(OFFSET('Sanitation Data'!$G$30,0,10*ROW('Sanitation Data'!G2))="","",OFFSET('Sanitation Data'!$G$30,0,10*ROW('Sanitation Data'!G2)))</f>
        <v/>
      </c>
      <c r="DG8" s="36" t="str">
        <f ca="1">+IF(OFFSET('Sanitation Data'!$G$31,0,10*ROW('Sanitation Data'!G2))="","",OFFSET('Sanitation Data'!$G$31,0,10*ROW('Sanitation Data'!G2)))</f>
        <v/>
      </c>
      <c r="DH8" s="36" t="str">
        <f ca="1">+IF(OFFSET('Sanitation Data'!$G$32,0,10*ROW('Sanitation Data'!G2))="","",OFFSET('Sanitation Data'!$G$32,0,10*ROW('Sanitation Data'!G2)))</f>
        <v/>
      </c>
      <c r="DI8" s="36" t="str">
        <f ca="1">+IF(OFFSET('Sanitation Data'!$G$33,0,10*ROW('Sanitation Data'!G2))="","",OFFSET('Sanitation Data'!$G$33,0,10*ROW('Sanitation Data'!G2)))</f>
        <v>Yes</v>
      </c>
      <c r="DJ8" s="36" t="str">
        <f ca="1">+IF(OFFSET('Sanitation Data'!$H$29,0,10*ROW('Sanitation Data'!H2))="","",OFFSET('Sanitation Data'!$H$29,0,10*ROW('Sanitation Data'!H2)))</f>
        <v/>
      </c>
      <c r="DK8" s="36" t="str">
        <f ca="1">+IF(OFFSET('Sanitation Data'!$H$30,0,10*ROW('Sanitation Data'!H2))="","",OFFSET('Sanitation Data'!$H$30,0,10*ROW('Sanitation Data'!H2)))</f>
        <v/>
      </c>
      <c r="DL8" s="36" t="str">
        <f ca="1">+IF(OFFSET('Sanitation Data'!$H$31,0,10*ROW('Sanitation Data'!H2))="","",OFFSET('Sanitation Data'!$H$31,0,10*ROW('Sanitation Data'!H2)))</f>
        <v/>
      </c>
      <c r="DM8" s="36" t="str">
        <f ca="1">+IF(OFFSET('Sanitation Data'!$H$32,0,10*ROW('Sanitation Data'!H2))="","",OFFSET('Sanitation Data'!$H$32,0,10*ROW('Sanitation Data'!H2)))</f>
        <v/>
      </c>
      <c r="DN8" s="36" t="str">
        <f ca="1">+IF(OFFSET('Sanitation Data'!$H$33,0,10*ROW('Sanitation Data'!H2))="","",OFFSET('Sanitation Data'!$H$33,0,10*ROW('Sanitation Data'!H2)))</f>
        <v/>
      </c>
      <c r="DO8" s="36" t="str">
        <f ca="1">+IF(OFFSET('Hygiene Data'!$C$12,0,10*ROW('Hygiene Data'!C2))="","",OFFSET('Hygiene Data'!$C$12,0,10*ROW('Hygiene Data'!C2)))</f>
        <v/>
      </c>
      <c r="DP8" s="36" t="str">
        <f ca="1">+IF(OFFSET('Hygiene Data'!$C$13,0,10*ROW('Hygiene Data'!C2))="","",OFFSET('Hygiene Data'!$C$13,0,10*ROW('Hygiene Data'!C2)))</f>
        <v/>
      </c>
      <c r="DQ8" s="36" t="str">
        <f ca="1">+IF(OFFSET('Hygiene Data'!$C$14,0,10*ROW('Hygiene Data'!C2))="","",OFFSET('Hygiene Data'!$C$14,0,10*ROW('Hygiene Data'!C2)))</f>
        <v/>
      </c>
      <c r="DR8" s="36" t="str">
        <f ca="1">+IF(OFFSET('Hygiene Data'!$D$12,0,10*ROW('Hygiene Data'!D2))="","",OFFSET('Hygiene Data'!$D$12,0,10*ROW('Hygiene Data'!D2)))</f>
        <v/>
      </c>
      <c r="DS8" s="36" t="str">
        <f ca="1">+IF(OFFSET('Hygiene Data'!$D$13,0,10*ROW('Hygiene Data'!D2))="","",OFFSET('Hygiene Data'!$D$13,0,10*ROW('Hygiene Data'!D2)))</f>
        <v/>
      </c>
      <c r="DT8" s="36" t="str">
        <f ca="1">+IF(OFFSET('Hygiene Data'!$D$14,0,10*ROW('Hygiene Data'!D2))="","",OFFSET('Hygiene Data'!$D$14,0,10*ROW('Hygiene Data'!D2)))</f>
        <v/>
      </c>
      <c r="DU8" s="36" t="str">
        <f ca="1">+IF(OFFSET('Hygiene Data'!$E$12,0,10*ROW('Hygiene Data'!E2))="","",OFFSET('Hygiene Data'!$E$12,0,10*ROW('Hygiene Data'!E2)))</f>
        <v/>
      </c>
      <c r="DV8" s="36" t="str">
        <f ca="1">+IF(OFFSET('Hygiene Data'!$E$13,0,10*ROW('Hygiene Data'!E2))="","",OFFSET('Hygiene Data'!$E$13,0,10*ROW('Hygiene Data'!E2)))</f>
        <v/>
      </c>
      <c r="DW8" s="36" t="str">
        <f ca="1">+IF(OFFSET('Hygiene Data'!$E$14,0,10*ROW('Hygiene Data'!E2))="","",OFFSET('Hygiene Data'!$E$14,0,10*ROW('Hygiene Data'!E2)))</f>
        <v/>
      </c>
      <c r="DX8" s="36" t="str">
        <f ca="1">+IF(OFFSET('Hygiene Data'!$F$12,0,10*ROW('Hygiene Data'!F2))="","",OFFSET('Hygiene Data'!$F$12,0,10*ROW('Hygiene Data'!F2)))</f>
        <v/>
      </c>
      <c r="DY8" s="36" t="str">
        <f ca="1">+IF(OFFSET('Hygiene Data'!$F$13,0,10*ROW('Hygiene Data'!F2))="","",OFFSET('Hygiene Data'!$F$13,0,10*ROW('Hygiene Data'!F2)))</f>
        <v/>
      </c>
      <c r="DZ8" s="36" t="str">
        <f ca="1">+IF(OFFSET('Hygiene Data'!$F$14,0,10*ROW('Hygiene Data'!F2))="","",OFFSET('Hygiene Data'!$F$14,0,10*ROW('Hygiene Data'!F2)))</f>
        <v/>
      </c>
      <c r="EA8" s="36" t="str">
        <f ca="1">+IF(OFFSET('Hygiene Data'!$G$12,0,10*ROW('Hygiene Data'!G2))="","",OFFSET('Hygiene Data'!$G$12,0,10*ROW('Hygiene Data'!G2)))</f>
        <v/>
      </c>
      <c r="EB8" s="36" t="str">
        <f ca="1">+IF(OFFSET('Hygiene Data'!$G$13,0,10*ROW('Hygiene Data'!G2))="","",OFFSET('Hygiene Data'!$G$13,0,10*ROW('Hygiene Data'!G2)))</f>
        <v/>
      </c>
      <c r="EC8" s="36" t="str">
        <f ca="1">+IF(OFFSET('Hygiene Data'!$G$14,0,10*ROW('Hygiene Data'!G2))="","",OFFSET('Hygiene Data'!$G$14,0,10*ROW('Hygiene Data'!G2)))</f>
        <v/>
      </c>
      <c r="ED8" s="36" t="str">
        <f ca="1">+IF(OFFSET('Hygiene Data'!$H$12,0,10*ROW('Hygiene Data'!H2))="","",OFFSET('Hygiene Data'!$H$12,0,10*ROW('Hygiene Data'!H2)))</f>
        <v/>
      </c>
      <c r="EE8" s="36" t="str">
        <f ca="1">+IF(OFFSET('Hygiene Data'!$H$13,0,10*ROW('Hygiene Data'!H2))="","",OFFSET('Hygiene Data'!$H$13,0,10*ROW('Hygiene Data'!H2)))</f>
        <v/>
      </c>
      <c r="EF8" s="36" t="str">
        <f ca="1">+IF(OFFSET('Hygiene Data'!$H$14,0,10*ROW('Hygiene Data'!H2))="","",OFFSET('Hygiene Data'!$H$14,0,10*ROW('Hygiene Data'!H2)))</f>
        <v/>
      </c>
    </row>
    <row r="9" spans="1:136" x14ac:dyDescent="0.25">
      <c r="A9" s="59" t="str">
        <f ca="1">+IF(OFFSET('Water Data'!$B$1,0,10*ROW('Water Data'!B3))="","",OFFSET('Water Data'!$B$1,0,10*ROW('Water Data'!B3)))</f>
        <v>BEIS11</v>
      </c>
      <c r="B9" s="59" t="str">
        <f ca="1">+IF(OFFSET('Water Data'!$A$3,0,10*ROW('Water Data'!A3))="","",OFFSET('Water Data'!$A$3,0,10*ROW('Water Data'!A3)))</f>
        <v>EMIS</v>
      </c>
      <c r="C9" s="59">
        <f ca="1">+IF(OFFSET('Water Data'!$C$3,0,10*ROW('Water Data'!C3))="","",OFFSET('Water Data'!$C$3,0,10*ROW('Water Data'!C3)))</f>
        <v>2011</v>
      </c>
      <c r="D9" s="204" t="e">
        <f ca="1">+IF(AND(ISNUMBER(OFFSET('Water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04" t="e">
        <f ca="1">+IF(AND(ISNUMBER(OFFSET('Water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04" t="e">
        <f ca="1">+IF(AND(ISNUMBER(OFFSET('Water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04" t="e">
        <f ca="1">+IF(AND(ISNUMBER(OFFSET('Water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04" t="e">
        <f ca="1">+IF(AND(ISNUMBER(OFFSET('Water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04" t="e">
        <f ca="1">+IF(AND(ISNUMBER(OFFSET('Water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04" t="e">
        <f ca="1">+IF(AND(ISNUMBER(OFFSET('Water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04" t="e">
        <f ca="1">+IF(AND(ISNUMBER(OFFSET('Water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04" t="e">
        <f ca="1">+IF(AND(ISNUMBER(OFFSET('Water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04" t="e">
        <f ca="1">+IF(AND(ISNUMBER(OFFSET('Water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04" t="e">
        <f ca="1">+IF(AND(ISNUMBER(OFFSET('Water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04" t="e">
        <f ca="1">+IF(AND(ISNUMBER(OFFSET('Water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04" t="e">
        <f ca="1">+IF(AND(ISNUMBER(OFFSET('Water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04" t="e">
        <f ca="1">+IF(AND(ISNUMBER(OFFSET('Water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04" t="e">
        <f ca="1">+IF(AND(ISNUMBER(OFFSET('Water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04" t="e">
        <f ca="1">+IF(AND(ISNUMBER(OFFSET('Water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04">
        <f ca="1">+IF(AND(ISNUMBER(OFFSET('Water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87</v>
      </c>
      <c r="U9" s="204" t="e">
        <f ca="1">+IF(AND(ISNUMBER(OFFSET('Water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05" t="e">
        <f ca="1">+IF(AND(ISNUMBER(OFFSET('Sanitation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05" t="e">
        <f ca="1">+IF(AND(ISNUMBER(OFFSET('Sanitation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05" t="e">
        <f ca="1">+IF(AND(ISNUMBER(OFFSET('Sanitation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05" t="e">
        <f ca="1">+IF(AND(ISNUMBER(OFFSET('Sanitation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05" t="e">
        <f ca="1">+IF(AND(ISNUMBER(OFFSET('Sanitation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05" t="e">
        <f ca="1">+IF(AND(ISNUMBER(OFFSET('Sanitation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05" t="e">
        <f ca="1">+IF(AND(ISNUMBER(OFFSET('Sanitation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05" t="e">
        <f ca="1">+IF(AND(ISNUMBER(OFFSET('Sanitation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05" t="e">
        <f ca="1">+IF(AND(ISNUMBER(OFFSET('Sanitation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05" t="e">
        <f ca="1">+IF(AND(ISNUMBER(OFFSET('Sanitation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05" t="e">
        <f ca="1">+IF(AND(ISNUMBER(OFFSET('Sanitation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05" t="e">
        <f ca="1">+IF(AND(ISNUMBER(OFFSET('Sanitation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05" t="e">
        <f ca="1">+IF(AND(ISNUMBER(OFFSET('Sanitation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05" t="e">
        <f ca="1">+IF(AND(ISNUMBER(OFFSET('Sanitation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05" t="e">
        <f ca="1">+IF(AND(ISNUMBER(OFFSET('Sanitation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05" t="e">
        <f ca="1">+IF(AND(ISNUMBER(OFFSET('Sanitation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05" t="e">
        <f ca="1">+IF(AND(ISNUMBER(OFFSET('Sanitation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05" t="e">
        <f ca="1">+IF(AND(ISNUMBER(OFFSET('Sanitation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05" t="e">
        <f ca="1">+IF(AND(ISNUMBER(OFFSET('Sanitation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05" t="e">
        <f ca="1">+IF(AND(ISNUMBER(OFFSET('Sanitation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05" t="e">
        <f ca="1">+IF(AND(ISNUMBER(OFFSET('Sanitation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05" t="e">
        <f ca="1">+IF(AND(ISNUMBER(OFFSET('Sanitation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05" t="e">
        <f ca="1">+IF(AND(ISNUMBER(OFFSET('Sanitation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05" t="e">
        <f ca="1">+IF(AND(ISNUMBER(OFFSET('Sanitation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05" t="e">
        <f ca="1">+IF(AND(ISNUMBER(OFFSET('Sanitation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05">
        <f ca="1">+IF(AND(ISNUMBER(OFFSET('Sanitation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96</v>
      </c>
      <c r="AV9" s="205" t="e">
        <f ca="1">+IF(AND(ISNUMBER(OFFSET('Sanitation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05" t="e">
        <f ca="1">+IF(AND(ISNUMBER(OFFSET('Sanitation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05" t="e">
        <f ca="1">+IF(AND(ISNUMBER(OFFSET('Sanitation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05" t="e">
        <f ca="1">+IF(AND(ISNUMBER(OFFSET('Sanitation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06" t="e">
        <f ca="1">+IF(AND(ISNUMBER(OFFSET('Hygiene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06" t="e">
        <f ca="1">+IF(AND(ISNUMBER(OFFSET('Hygiene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06" t="e">
        <f ca="1">+IF(AND(ISNUMBER(OFFSET('Hygiene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06" t="e">
        <f ca="1">+IF(AND(ISNUMBER(OFFSET('Hygiene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06" t="e">
        <f ca="1">+IF(AND(ISNUMBER(OFFSET('Hygiene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06" t="e">
        <f ca="1">+IF(AND(ISNUMBER(OFFSET('Hygiene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06" t="e">
        <f ca="1">+IF(AND(ISNUMBER(OFFSET('Hygiene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06" t="e">
        <f ca="1">+IF(AND(ISNUMBER(OFFSET('Hygiene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06" t="e">
        <f ca="1">+IF(AND(ISNUMBER(OFFSET('Hygiene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06" t="e">
        <f ca="1">+IF(AND(ISNUMBER(OFFSET('Hygiene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06" t="e">
        <f ca="1">+IF(AND(ISNUMBER(OFFSET('Hygiene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06" t="e">
        <f ca="1">+IF(AND(ISNUMBER(OFFSET('Hygiene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06" t="e">
        <f ca="1">+IF(AND(ISNUMBER(OFFSET('Hygiene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06" t="e">
        <f ca="1">+IF(AND(ISNUMBER(OFFSET('Hygiene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06" t="e">
        <f ca="1">+IF(AND(ISNUMBER(OFFSET('Hygiene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06" t="e">
        <f ca="1">+IF(AND(ISNUMBER(OFFSET('Hygiene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06" t="e">
        <f ca="1">+IF(AND(ISNUMBER(OFFSET('Hygiene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06" t="e">
        <f ca="1">+IF(AND(ISNUMBER(OFFSET('Hygiene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1">+IF(OFFSET('Water Data'!$C$28,0,10*ROW('Water Data'!C3))="","",OFFSET('Water Data'!$C$28,0,10*ROW('Water Data'!C3)))</f>
        <v/>
      </c>
      <c r="BT9" s="36" t="str">
        <f ca="1">+IF(OFFSET('Water Data'!$C$29,0,10*ROW('Water Data'!C3))="","",OFFSET('Water Data'!$C$29,0,10*ROW('Water Data'!C3)))</f>
        <v/>
      </c>
      <c r="BU9" s="36" t="str">
        <f ca="1">+IF(OFFSET('Water Data'!$C$30,0,10*ROW('Water Data'!C3))="","",OFFSET('Water Data'!$C$30,0,10*ROW('Water Data'!C3)))</f>
        <v/>
      </c>
      <c r="BV9" s="36" t="str">
        <f ca="1">+IF(OFFSET('Water Data'!$D$28,0,10*ROW('Water Data'!D3))="","",OFFSET('Water Data'!$D$28,0,10*ROW('Water Data'!D3)))</f>
        <v/>
      </c>
      <c r="BW9" s="36" t="str">
        <f ca="1">+IF(OFFSET('Water Data'!$D$29,0,10*ROW('Water Data'!D3))="","",OFFSET('Water Data'!$D$29,0,10*ROW('Water Data'!D3)))</f>
        <v/>
      </c>
      <c r="BX9" s="36" t="str">
        <f ca="1">+IF(OFFSET('Water Data'!$D$30,0,10*ROW('Water Data'!D3))="","",OFFSET('Water Data'!$D$30,0,10*ROW('Water Data'!D3)))</f>
        <v/>
      </c>
      <c r="BY9" s="36" t="str">
        <f ca="1">+IF(OFFSET('Water Data'!$E$28,0,10*ROW('Water Data'!E3))="","",OFFSET('Water Data'!$E$28,0,10*ROW('Water Data'!E3)))</f>
        <v/>
      </c>
      <c r="BZ9" s="36" t="str">
        <f ca="1">+IF(OFFSET('Water Data'!$E$29,0,10*ROW('Water Data'!E3))="","",OFFSET('Water Data'!$E$29,0,10*ROW('Water Data'!E3)))</f>
        <v/>
      </c>
      <c r="CA9" s="36" t="str">
        <f ca="1">+IF(OFFSET('Water Data'!$E$30,0,10*ROW('Water Data'!E3))="","",OFFSET('Water Data'!$E$30,0,10*ROW('Water Data'!E3)))</f>
        <v/>
      </c>
      <c r="CB9" s="36" t="str">
        <f ca="1">+IF(OFFSET('Water Data'!$F$28,0,10*ROW('Water Data'!F3))="","",OFFSET('Water Data'!$F$28,0,10*ROW('Water Data'!F3)))</f>
        <v/>
      </c>
      <c r="CC9" s="36" t="str">
        <f ca="1">+IF(OFFSET('Water Data'!$F$29,0,10*ROW('Water Data'!F3))="","",OFFSET('Water Data'!$F$29,0,10*ROW('Water Data'!F3)))</f>
        <v/>
      </c>
      <c r="CD9" s="36" t="str">
        <f ca="1">+IF(OFFSET('Water Data'!$F$30,0,10*ROW('Water Data'!F3))="","",OFFSET('Water Data'!$F$30,0,10*ROW('Water Data'!F3)))</f>
        <v/>
      </c>
      <c r="CE9" s="36" t="str">
        <f ca="1">+IF(OFFSET('Water Data'!$G$28,0,10*ROW('Water Data'!G3))="","",OFFSET('Water Data'!$G$28,0,10*ROW('Water Data'!G3)))</f>
        <v/>
      </c>
      <c r="CF9" s="36" t="str">
        <f ca="1">+IF(OFFSET('Water Data'!$G$29,0,10*ROW('Water Data'!G3))="","",OFFSET('Water Data'!$G$29,0,10*ROW('Water Data'!G3)))</f>
        <v/>
      </c>
      <c r="CG9" s="36" t="str">
        <f ca="1">+IF(OFFSET('Water Data'!$G$30,0,10*ROW('Water Data'!G3))="","",OFFSET('Water Data'!$G$30,0,10*ROW('Water Data'!G3)))</f>
        <v/>
      </c>
      <c r="CH9" s="36" t="str">
        <f ca="1">+IF(OFFSET('Water Data'!$H$28,0,10*ROW('Water Data'!H3))="","",OFFSET('Water Data'!$H$28,0,10*ROW('Water Data'!H3)))</f>
        <v/>
      </c>
      <c r="CI9" s="36" t="str">
        <f ca="1">+IF(OFFSET('Water Data'!$H$29,0,10*ROW('Water Data'!H3))="","",OFFSET('Water Data'!$H$29,0,10*ROW('Water Data'!H3)))</f>
        <v>Yes</v>
      </c>
      <c r="CJ9" s="36" t="str">
        <f ca="1">+IF(OFFSET('Water Data'!$H$30,0,10*ROW('Water Data'!H3))="","",OFFSET('Water Data'!$H$30,0,10*ROW('Water Data'!H3)))</f>
        <v/>
      </c>
      <c r="CK9" s="36" t="str">
        <f ca="1">+IF(OFFSET('Sanitation Data'!$C$29,0,10*ROW('Sanitation Data'!C3))="","",OFFSET('Sanitation Data'!$C$29,0,10*ROW('Sanitation Data'!C3)))</f>
        <v/>
      </c>
      <c r="CL9" s="36" t="str">
        <f ca="1">+IF(OFFSET('Sanitation Data'!$C$30,0,10*ROW('Sanitation Data'!C3))="","",OFFSET('Sanitation Data'!$C$30,0,10*ROW('Sanitation Data'!C3)))</f>
        <v/>
      </c>
      <c r="CM9" s="36" t="str">
        <f ca="1">+IF(OFFSET('Sanitation Data'!$C$31,0,10*ROW('Sanitation Data'!C3))="","",OFFSET('Sanitation Data'!$C$31,0,10*ROW('Sanitation Data'!C3)))</f>
        <v/>
      </c>
      <c r="CN9" s="36" t="str">
        <f ca="1">+IF(OFFSET('Sanitation Data'!$C$32,0,10*ROW('Sanitation Data'!C3))="","",OFFSET('Sanitation Data'!$C$32,0,10*ROW('Sanitation Data'!C3)))</f>
        <v/>
      </c>
      <c r="CO9" s="36" t="str">
        <f ca="1">+IF(OFFSET('Sanitation Data'!$C$33,0,10*ROW('Sanitation Data'!C3))="","",OFFSET('Sanitation Data'!$C$33,0,10*ROW('Sanitation Data'!C3)))</f>
        <v/>
      </c>
      <c r="CP9" s="36" t="str">
        <f ca="1">+IF(OFFSET('Sanitation Data'!$D$29,0,10*ROW('Sanitation Data'!D3))="","",OFFSET('Sanitation Data'!$D$29,0,10*ROW('Sanitation Data'!D3)))</f>
        <v/>
      </c>
      <c r="CQ9" s="36" t="str">
        <f ca="1">+IF(OFFSET('Sanitation Data'!$D$30,0,10*ROW('Sanitation Data'!D3))="","",OFFSET('Sanitation Data'!$D$30,0,10*ROW('Sanitation Data'!D3)))</f>
        <v/>
      </c>
      <c r="CR9" s="36" t="str">
        <f ca="1">+IF(OFFSET('Sanitation Data'!$D$31,0,10*ROW('Sanitation Data'!D3))="","",OFFSET('Sanitation Data'!$D$31,0,10*ROW('Sanitation Data'!D3)))</f>
        <v/>
      </c>
      <c r="CS9" s="36" t="str">
        <f ca="1">+IF(OFFSET('Sanitation Data'!$D$32,0,10*ROW('Sanitation Data'!D3))="","",OFFSET('Sanitation Data'!$D$32,0,10*ROW('Sanitation Data'!D3)))</f>
        <v/>
      </c>
      <c r="CT9" s="36" t="str">
        <f ca="1">+IF(OFFSET('Sanitation Data'!$D$33,0,10*ROW('Sanitation Data'!D3))="","",OFFSET('Sanitation Data'!$D$33,0,10*ROW('Sanitation Data'!D3)))</f>
        <v/>
      </c>
      <c r="CU9" s="36" t="str">
        <f ca="1">+IF(OFFSET('Sanitation Data'!$E$29,0,10*ROW('Sanitation Data'!E3))="","",OFFSET('Sanitation Data'!$E$29,0,10*ROW('Sanitation Data'!E3)))</f>
        <v/>
      </c>
      <c r="CV9" s="36" t="str">
        <f ca="1">+IF(OFFSET('Sanitation Data'!$E$30,0,10*ROW('Sanitation Data'!E3))="","",OFFSET('Sanitation Data'!$E$30,0,10*ROW('Sanitation Data'!E3)))</f>
        <v/>
      </c>
      <c r="CW9" s="36" t="str">
        <f ca="1">+IF(OFFSET('Sanitation Data'!$E$31,0,10*ROW('Sanitation Data'!E3))="","",OFFSET('Sanitation Data'!$E$31,0,10*ROW('Sanitation Data'!E3)))</f>
        <v/>
      </c>
      <c r="CX9" s="36" t="str">
        <f ca="1">+IF(OFFSET('Sanitation Data'!$E$32,0,10*ROW('Sanitation Data'!E3))="","",OFFSET('Sanitation Data'!$E$32,0,10*ROW('Sanitation Data'!E3)))</f>
        <v/>
      </c>
      <c r="CY9" s="36" t="str">
        <f ca="1">+IF(OFFSET('Sanitation Data'!$E$33,0,10*ROW('Sanitation Data'!E3))="","",OFFSET('Sanitation Data'!$E$33,0,10*ROW('Sanitation Data'!E3)))</f>
        <v/>
      </c>
      <c r="CZ9" s="36" t="str">
        <f ca="1">+IF(OFFSET('Sanitation Data'!$F$29,0,10*ROW('Sanitation Data'!F3))="","",OFFSET('Sanitation Data'!$F$29,0,10*ROW('Sanitation Data'!F3)))</f>
        <v/>
      </c>
      <c r="DA9" s="36" t="str">
        <f ca="1">+IF(OFFSET('Sanitation Data'!$F$30,0,10*ROW('Sanitation Data'!F3))="","",OFFSET('Sanitation Data'!$F$30,0,10*ROW('Sanitation Data'!F3)))</f>
        <v/>
      </c>
      <c r="DB9" s="36" t="str">
        <f ca="1">+IF(OFFSET('Sanitation Data'!$F$31,0,10*ROW('Sanitation Data'!F3))="","",OFFSET('Sanitation Data'!$F$31,0,10*ROW('Sanitation Data'!F3)))</f>
        <v/>
      </c>
      <c r="DC9" s="36" t="str">
        <f ca="1">+IF(OFFSET('Sanitation Data'!$F$32,0,10*ROW('Sanitation Data'!F3))="","",OFFSET('Sanitation Data'!$F$32,0,10*ROW('Sanitation Data'!F3)))</f>
        <v/>
      </c>
      <c r="DD9" s="36" t="str">
        <f ca="1">+IF(OFFSET('Sanitation Data'!$F$33,0,10*ROW('Sanitation Data'!F3))="","",OFFSET('Sanitation Data'!$F$33,0,10*ROW('Sanitation Data'!F3)))</f>
        <v/>
      </c>
      <c r="DE9" s="36" t="str">
        <f ca="1">+IF(OFFSET('Sanitation Data'!$G$29,0,10*ROW('Sanitation Data'!G3))="","",OFFSET('Sanitation Data'!$G$29,0,10*ROW('Sanitation Data'!G3)))</f>
        <v/>
      </c>
      <c r="DF9" s="36" t="str">
        <f ca="1">+IF(OFFSET('Sanitation Data'!$G$30,0,10*ROW('Sanitation Data'!G3))="","",OFFSET('Sanitation Data'!$G$30,0,10*ROW('Sanitation Data'!G3)))</f>
        <v/>
      </c>
      <c r="DG9" s="36" t="str">
        <f ca="1">+IF(OFFSET('Sanitation Data'!$G$31,0,10*ROW('Sanitation Data'!G3))="","",OFFSET('Sanitation Data'!$G$31,0,10*ROW('Sanitation Data'!G3)))</f>
        <v/>
      </c>
      <c r="DH9" s="36" t="str">
        <f ca="1">+IF(OFFSET('Sanitation Data'!$G$32,0,10*ROW('Sanitation Data'!G3))="","",OFFSET('Sanitation Data'!$G$32,0,10*ROW('Sanitation Data'!G3)))</f>
        <v/>
      </c>
      <c r="DI9" s="36" t="str">
        <f ca="1">+IF(OFFSET('Sanitation Data'!$G$33,0,10*ROW('Sanitation Data'!G3))="","",OFFSET('Sanitation Data'!$G$33,0,10*ROW('Sanitation Data'!G3)))</f>
        <v/>
      </c>
      <c r="DJ9" s="36" t="str">
        <f ca="1">+IF(OFFSET('Sanitation Data'!$H$29,0,10*ROW('Sanitation Data'!H3))="","",OFFSET('Sanitation Data'!$H$29,0,10*ROW('Sanitation Data'!H3)))</f>
        <v>Yes</v>
      </c>
      <c r="DK9" s="36" t="str">
        <f ca="1">+IF(OFFSET('Sanitation Data'!$H$30,0,10*ROW('Sanitation Data'!H3))="","",OFFSET('Sanitation Data'!$H$30,0,10*ROW('Sanitation Data'!H3)))</f>
        <v/>
      </c>
      <c r="DL9" s="36" t="str">
        <f ca="1">+IF(OFFSET('Sanitation Data'!$H$31,0,10*ROW('Sanitation Data'!H3))="","",OFFSET('Sanitation Data'!$H$31,0,10*ROW('Sanitation Data'!H3)))</f>
        <v/>
      </c>
      <c r="DM9" s="36" t="str">
        <f ca="1">+IF(OFFSET('Sanitation Data'!$H$32,0,10*ROW('Sanitation Data'!H3))="","",OFFSET('Sanitation Data'!$H$32,0,10*ROW('Sanitation Data'!H3)))</f>
        <v/>
      </c>
      <c r="DN9" s="36" t="str">
        <f ca="1">+IF(OFFSET('Sanitation Data'!$H$33,0,10*ROW('Sanitation Data'!H3))="","",OFFSET('Sanitation Data'!$H$33,0,10*ROW('Sanitation Data'!H3)))</f>
        <v/>
      </c>
      <c r="DO9" s="36" t="str">
        <f ca="1">+IF(OFFSET('Hygiene Data'!$C$12,0,10*ROW('Hygiene Data'!C3))="","",OFFSET('Hygiene Data'!$C$12,0,10*ROW('Hygiene Data'!C3)))</f>
        <v/>
      </c>
      <c r="DP9" s="36" t="str">
        <f ca="1">+IF(OFFSET('Hygiene Data'!$C$13,0,10*ROW('Hygiene Data'!C3))="","",OFFSET('Hygiene Data'!$C$13,0,10*ROW('Hygiene Data'!C3)))</f>
        <v/>
      </c>
      <c r="DQ9" s="36" t="str">
        <f ca="1">+IF(OFFSET('Hygiene Data'!$C$14,0,10*ROW('Hygiene Data'!C3))="","",OFFSET('Hygiene Data'!$C$14,0,10*ROW('Hygiene Data'!C3)))</f>
        <v/>
      </c>
      <c r="DR9" s="36" t="str">
        <f ca="1">+IF(OFFSET('Hygiene Data'!$D$12,0,10*ROW('Hygiene Data'!D3))="","",OFFSET('Hygiene Data'!$D$12,0,10*ROW('Hygiene Data'!D3)))</f>
        <v/>
      </c>
      <c r="DS9" s="36" t="str">
        <f ca="1">+IF(OFFSET('Hygiene Data'!$D$13,0,10*ROW('Hygiene Data'!D3))="","",OFFSET('Hygiene Data'!$D$13,0,10*ROW('Hygiene Data'!D3)))</f>
        <v/>
      </c>
      <c r="DT9" s="36" t="str">
        <f ca="1">+IF(OFFSET('Hygiene Data'!$D$14,0,10*ROW('Hygiene Data'!D3))="","",OFFSET('Hygiene Data'!$D$14,0,10*ROW('Hygiene Data'!D3)))</f>
        <v/>
      </c>
      <c r="DU9" s="36" t="str">
        <f ca="1">+IF(OFFSET('Hygiene Data'!$E$12,0,10*ROW('Hygiene Data'!E3))="","",OFFSET('Hygiene Data'!$E$12,0,10*ROW('Hygiene Data'!E3)))</f>
        <v/>
      </c>
      <c r="DV9" s="36" t="str">
        <f ca="1">+IF(OFFSET('Hygiene Data'!$E$13,0,10*ROW('Hygiene Data'!E3))="","",OFFSET('Hygiene Data'!$E$13,0,10*ROW('Hygiene Data'!E3)))</f>
        <v/>
      </c>
      <c r="DW9" s="36" t="str">
        <f ca="1">+IF(OFFSET('Hygiene Data'!$E$14,0,10*ROW('Hygiene Data'!E3))="","",OFFSET('Hygiene Data'!$E$14,0,10*ROW('Hygiene Data'!E3)))</f>
        <v/>
      </c>
      <c r="DX9" s="36" t="str">
        <f ca="1">+IF(OFFSET('Hygiene Data'!$F$12,0,10*ROW('Hygiene Data'!F3))="","",OFFSET('Hygiene Data'!$F$12,0,10*ROW('Hygiene Data'!F3)))</f>
        <v/>
      </c>
      <c r="DY9" s="36" t="str">
        <f ca="1">+IF(OFFSET('Hygiene Data'!$F$13,0,10*ROW('Hygiene Data'!F3))="","",OFFSET('Hygiene Data'!$F$13,0,10*ROW('Hygiene Data'!F3)))</f>
        <v/>
      </c>
      <c r="DZ9" s="36" t="str">
        <f ca="1">+IF(OFFSET('Hygiene Data'!$F$14,0,10*ROW('Hygiene Data'!F3))="","",OFFSET('Hygiene Data'!$F$14,0,10*ROW('Hygiene Data'!F3)))</f>
        <v/>
      </c>
      <c r="EA9" s="36" t="str">
        <f ca="1">+IF(OFFSET('Hygiene Data'!$G$12,0,10*ROW('Hygiene Data'!G3))="","",OFFSET('Hygiene Data'!$G$12,0,10*ROW('Hygiene Data'!G3)))</f>
        <v/>
      </c>
      <c r="EB9" s="36" t="str">
        <f ca="1">+IF(OFFSET('Hygiene Data'!$G$13,0,10*ROW('Hygiene Data'!G3))="","",OFFSET('Hygiene Data'!$G$13,0,10*ROW('Hygiene Data'!G3)))</f>
        <v/>
      </c>
      <c r="EC9" s="36" t="str">
        <f ca="1">+IF(OFFSET('Hygiene Data'!$G$14,0,10*ROW('Hygiene Data'!G3))="","",OFFSET('Hygiene Data'!$G$14,0,10*ROW('Hygiene Data'!G3)))</f>
        <v/>
      </c>
      <c r="ED9" s="36" t="str">
        <f ca="1">+IF(OFFSET('Hygiene Data'!$H$12,0,10*ROW('Hygiene Data'!H3))="","",OFFSET('Hygiene Data'!$H$12,0,10*ROW('Hygiene Data'!H3)))</f>
        <v/>
      </c>
      <c r="EE9" s="36" t="str">
        <f ca="1">+IF(OFFSET('Hygiene Data'!$H$13,0,10*ROW('Hygiene Data'!H3))="","",OFFSET('Hygiene Data'!$H$13,0,10*ROW('Hygiene Data'!H3)))</f>
        <v/>
      </c>
      <c r="EF9" s="36" t="str">
        <f ca="1">+IF(OFFSET('Hygiene Data'!$H$14,0,10*ROW('Hygiene Data'!H3))="","",OFFSET('Hygiene Data'!$H$14,0,10*ROW('Hygiene Data'!H3)))</f>
        <v/>
      </c>
    </row>
    <row r="10" spans="1:136" x14ac:dyDescent="0.25">
      <c r="A10" s="59" t="str">
        <f ca="1">+IF(OFFSET('Water Data'!$B$1,0,10*ROW('Water Data'!B4))="","",OFFSET('Water Data'!$B$1,0,10*ROW('Water Data'!B4)))</f>
        <v>ASPR12</v>
      </c>
      <c r="B10" s="59" t="str">
        <f ca="1">+IF(OFFSET('Water Data'!$A$3,0,10*ROW('Water Data'!A4))="","",OFFSET('Water Data'!$A$3,0,10*ROW('Water Data'!A4)))</f>
        <v>EMIS</v>
      </c>
      <c r="C10" s="59">
        <f ca="1">+IF(OFFSET('Water Data'!$C$3,0,10*ROW('Water Data'!C4))="","",OFFSET('Water Data'!$C$3,0,10*ROW('Water Data'!C4)))</f>
        <v>2012</v>
      </c>
      <c r="D10" s="204">
        <f ca="1">+IF(AND(ISNUMBER(OFFSET('Water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85</v>
      </c>
      <c r="E10" s="204">
        <f ca="1">+IF(AND(ISNUMBER(OFFSET('Water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84.149999999999991</v>
      </c>
      <c r="F10" s="204">
        <f ca="1">+IF(AND(ISNUMBER(OFFSET('Water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75.734999999999999</v>
      </c>
      <c r="G10" s="204" t="e">
        <f ca="1">+IF(AND(ISNUMBER(OFFSET('Water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04" t="e">
        <f ca="1">+IF(AND(ISNUMBER(OFFSET('Water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04" t="e">
        <f ca="1">+IF(AND(ISNUMBER(OFFSET('Water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04" t="e">
        <f ca="1">+IF(AND(ISNUMBER(OFFSET('Water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04" t="e">
        <f ca="1">+IF(AND(ISNUMBER(OFFSET('Water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04" t="e">
        <f ca="1">+IF(AND(ISNUMBER(OFFSET('Water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04" t="e">
        <f ca="1">+IF(AND(ISNUMBER(OFFSET('Water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04" t="e">
        <f ca="1">+IF(AND(ISNUMBER(OFFSET('Water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04" t="e">
        <f ca="1">+IF(AND(ISNUMBER(OFFSET('Water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04">
        <f ca="1">+IF(AND(ISNUMBER(OFFSET('Water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85</v>
      </c>
      <c r="Q10" s="204">
        <f ca="1">+IF(AND(ISNUMBER(OFFSET('Water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84.149999999999991</v>
      </c>
      <c r="R10" s="204">
        <f ca="1">+IF(AND(ISNUMBER(OFFSET('Water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75.734999999999999</v>
      </c>
      <c r="S10" s="204" t="e">
        <f ca="1">+IF(AND(ISNUMBER(OFFSET('Water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04" t="e">
        <f ca="1">+IF(AND(ISNUMBER(OFFSET('Water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04" t="e">
        <f ca="1">+IF(AND(ISNUMBER(OFFSET('Water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05" t="e">
        <f ca="1">+IF(AND(ISNUMBER(OFFSET('Sanitation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05" t="e">
        <f ca="1">+IF(AND(ISNUMBER(OFFSET('Sanitation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05" t="e">
        <f ca="1">+IF(AND(ISNUMBER(OFFSET('Sanitation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05" t="e">
        <f ca="1">+IF(AND(ISNUMBER(OFFSET('Sanitation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05">
        <f ca="1">+IF(AND(ISNUMBER(OFFSET('Sanitation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63</v>
      </c>
      <c r="AA10" s="205" t="e">
        <f ca="1">+IF(AND(ISNUMBER(OFFSET('Sanitation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05" t="e">
        <f ca="1">+IF(AND(ISNUMBER(OFFSET('Sanitation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05" t="e">
        <f ca="1">+IF(AND(ISNUMBER(OFFSET('Sanitation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05" t="e">
        <f ca="1">+IF(AND(ISNUMBER(OFFSET('Sanitation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05" t="e">
        <f ca="1">+IF(AND(ISNUMBER(OFFSET('Sanitation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05" t="e">
        <f ca="1">+IF(AND(ISNUMBER(OFFSET('Sanitation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05" t="e">
        <f ca="1">+IF(AND(ISNUMBER(OFFSET('Sanitation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05" t="e">
        <f ca="1">+IF(AND(ISNUMBER(OFFSET('Sanitation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05" t="e">
        <f ca="1">+IF(AND(ISNUMBER(OFFSET('Sanitation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05" t="e">
        <f ca="1">+IF(AND(ISNUMBER(OFFSET('Sanitation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05" t="e">
        <f ca="1">+IF(AND(ISNUMBER(OFFSET('Sanitation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05" t="e">
        <f ca="1">+IF(AND(ISNUMBER(OFFSET('Sanitation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05" t="e">
        <f ca="1">+IF(AND(ISNUMBER(OFFSET('Sanitation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05" t="e">
        <f ca="1">+IF(AND(ISNUMBER(OFFSET('Sanitation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05" t="e">
        <f ca="1">+IF(AND(ISNUMBER(OFFSET('Sanitation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05" t="e">
        <f ca="1">+IF(AND(ISNUMBER(OFFSET('Sanitation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05" t="e">
        <f ca="1">+IF(AND(ISNUMBER(OFFSET('Sanitation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05" t="e">
        <f ca="1">+IF(AND(ISNUMBER(OFFSET('Sanitation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05" t="e">
        <f ca="1">+IF(AND(ISNUMBER(OFFSET('Sanitation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05">
        <f ca="1">+IF(AND(ISNUMBER(OFFSET('Sanitation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63</v>
      </c>
      <c r="AU10" s="205" t="e">
        <f ca="1">+IF(AND(ISNUMBER(OFFSET('Sanitation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05" t="e">
        <f ca="1">+IF(AND(ISNUMBER(OFFSET('Sanitation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05" t="e">
        <f ca="1">+IF(AND(ISNUMBER(OFFSET('Sanitation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05" t="e">
        <f ca="1">+IF(AND(ISNUMBER(OFFSET('Sanitation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05" t="e">
        <f ca="1">+IF(AND(ISNUMBER(OFFSET('Sanitation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06" t="e">
        <f ca="1">+IF(AND(ISNUMBER(OFFSET('Hygiene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06" t="e">
        <f ca="1">+IF(AND(ISNUMBER(OFFSET('Hygiene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06" t="e">
        <f ca="1">+IF(AND(ISNUMBER(OFFSET('Hygiene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06" t="e">
        <f ca="1">+IF(AND(ISNUMBER(OFFSET('Hygiene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06" t="e">
        <f ca="1">+IF(AND(ISNUMBER(OFFSET('Hygiene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06" t="e">
        <f ca="1">+IF(AND(ISNUMBER(OFFSET('Hygiene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06" t="e">
        <f ca="1">+IF(AND(ISNUMBER(OFFSET('Hygiene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06" t="e">
        <f ca="1">+IF(AND(ISNUMBER(OFFSET('Hygiene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06" t="e">
        <f ca="1">+IF(AND(ISNUMBER(OFFSET('Hygiene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06" t="e">
        <f ca="1">+IF(AND(ISNUMBER(OFFSET('Hygiene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06" t="e">
        <f ca="1">+IF(AND(ISNUMBER(OFFSET('Hygiene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06" t="e">
        <f ca="1">+IF(AND(ISNUMBER(OFFSET('Hygiene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06" t="e">
        <f ca="1">+IF(AND(ISNUMBER(OFFSET('Hygiene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06" t="e">
        <f ca="1">+IF(AND(ISNUMBER(OFFSET('Hygiene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06" t="e">
        <f ca="1">+IF(AND(ISNUMBER(OFFSET('Hygiene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06" t="e">
        <f ca="1">+IF(AND(ISNUMBER(OFFSET('Hygiene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06" t="e">
        <f ca="1">+IF(AND(ISNUMBER(OFFSET('Hygiene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06" t="e">
        <f ca="1">+IF(AND(ISNUMBER(OFFSET('Hygiene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1">+IF(OFFSET('Water Data'!$C$28,0,10*ROW('Water Data'!C4))="","",OFFSET('Water Data'!$C$28,0,10*ROW('Water Data'!C4)))</f>
        <v>Yes</v>
      </c>
      <c r="BT10" s="36" t="str">
        <f ca="1">+IF(OFFSET('Water Data'!$C$29,0,10*ROW('Water Data'!C4))="","",OFFSET('Water Data'!$C$29,0,10*ROW('Water Data'!C4)))</f>
        <v>Yes</v>
      </c>
      <c r="BU10" s="36" t="str">
        <f ca="1">+IF(OFFSET('Water Data'!$C$30,0,10*ROW('Water Data'!C4))="","",OFFSET('Water Data'!$C$30,0,10*ROW('Water Data'!C4)))</f>
        <v>Yes</v>
      </c>
      <c r="BV10" s="36" t="str">
        <f ca="1">+IF(OFFSET('Water Data'!$D$28,0,10*ROW('Water Data'!D4))="","",OFFSET('Water Data'!$D$28,0,10*ROW('Water Data'!D4)))</f>
        <v/>
      </c>
      <c r="BW10" s="36" t="str">
        <f ca="1">+IF(OFFSET('Water Data'!$D$29,0,10*ROW('Water Data'!D4))="","",OFFSET('Water Data'!$D$29,0,10*ROW('Water Data'!D4)))</f>
        <v/>
      </c>
      <c r="BX10" s="36" t="str">
        <f ca="1">+IF(OFFSET('Water Data'!$D$30,0,10*ROW('Water Data'!D4))="","",OFFSET('Water Data'!$D$30,0,10*ROW('Water Data'!D4)))</f>
        <v/>
      </c>
      <c r="BY10" s="36" t="str">
        <f ca="1">+IF(OFFSET('Water Data'!$E$28,0,10*ROW('Water Data'!E4))="","",OFFSET('Water Data'!$E$28,0,10*ROW('Water Data'!E4)))</f>
        <v/>
      </c>
      <c r="BZ10" s="36" t="str">
        <f ca="1">+IF(OFFSET('Water Data'!$E$29,0,10*ROW('Water Data'!E4))="","",OFFSET('Water Data'!$E$29,0,10*ROW('Water Data'!E4)))</f>
        <v/>
      </c>
      <c r="CA10" s="36" t="str">
        <f ca="1">+IF(OFFSET('Water Data'!$E$30,0,10*ROW('Water Data'!E4))="","",OFFSET('Water Data'!$E$30,0,10*ROW('Water Data'!E4)))</f>
        <v/>
      </c>
      <c r="CB10" s="36" t="str">
        <f ca="1">+IF(OFFSET('Water Data'!$F$28,0,10*ROW('Water Data'!F4))="","",OFFSET('Water Data'!$F$28,0,10*ROW('Water Data'!F4)))</f>
        <v/>
      </c>
      <c r="CC10" s="36" t="str">
        <f ca="1">+IF(OFFSET('Water Data'!$F$29,0,10*ROW('Water Data'!F4))="","",OFFSET('Water Data'!$F$29,0,10*ROW('Water Data'!F4)))</f>
        <v/>
      </c>
      <c r="CD10" s="36" t="str">
        <f ca="1">+IF(OFFSET('Water Data'!$F$30,0,10*ROW('Water Data'!F4))="","",OFFSET('Water Data'!$F$30,0,10*ROW('Water Data'!F4)))</f>
        <v/>
      </c>
      <c r="CE10" s="36" t="str">
        <f ca="1">+IF(OFFSET('Water Data'!$G$28,0,10*ROW('Water Data'!G4))="","",OFFSET('Water Data'!$G$28,0,10*ROW('Water Data'!G4)))</f>
        <v>Yes</v>
      </c>
      <c r="CF10" s="36" t="str">
        <f ca="1">+IF(OFFSET('Water Data'!$G$29,0,10*ROW('Water Data'!G4))="","",OFFSET('Water Data'!$G$29,0,10*ROW('Water Data'!G4)))</f>
        <v>Yes</v>
      </c>
      <c r="CG10" s="36" t="str">
        <f ca="1">+IF(OFFSET('Water Data'!$G$30,0,10*ROW('Water Data'!G4))="","",OFFSET('Water Data'!$G$30,0,10*ROW('Water Data'!G4)))</f>
        <v>Yes</v>
      </c>
      <c r="CH10" s="36" t="str">
        <f ca="1">+IF(OFFSET('Water Data'!$H$28,0,10*ROW('Water Data'!H4))="","",OFFSET('Water Data'!$H$28,0,10*ROW('Water Data'!H4)))</f>
        <v/>
      </c>
      <c r="CI10" s="36" t="str">
        <f ca="1">+IF(OFFSET('Water Data'!$H$29,0,10*ROW('Water Data'!H4))="","",OFFSET('Water Data'!$H$29,0,10*ROW('Water Data'!H4)))</f>
        <v/>
      </c>
      <c r="CJ10" s="36" t="str">
        <f ca="1">+IF(OFFSET('Water Data'!$H$30,0,10*ROW('Water Data'!H4))="","",OFFSET('Water Data'!$H$30,0,10*ROW('Water Data'!H4)))</f>
        <v/>
      </c>
      <c r="CK10" s="36" t="str">
        <f ca="1">+IF(OFFSET('Sanitation Data'!$C$29,0,10*ROW('Sanitation Data'!C4))="","",OFFSET('Sanitation Data'!$C$29,0,10*ROW('Sanitation Data'!C4)))</f>
        <v/>
      </c>
      <c r="CL10" s="36" t="str">
        <f ca="1">+IF(OFFSET('Sanitation Data'!$C$30,0,10*ROW('Sanitation Data'!C4))="","",OFFSET('Sanitation Data'!$C$30,0,10*ROW('Sanitation Data'!C4)))</f>
        <v/>
      </c>
      <c r="CM10" s="36" t="str">
        <f ca="1">+IF(OFFSET('Sanitation Data'!$C$31,0,10*ROW('Sanitation Data'!C4))="","",OFFSET('Sanitation Data'!$C$31,0,10*ROW('Sanitation Data'!C4)))</f>
        <v/>
      </c>
      <c r="CN10" s="36" t="str">
        <f ca="1">+IF(OFFSET('Sanitation Data'!$C$32,0,10*ROW('Sanitation Data'!C4))="","",OFFSET('Sanitation Data'!$C$32,0,10*ROW('Sanitation Data'!C4)))</f>
        <v/>
      </c>
      <c r="CO10" s="36" t="str">
        <f ca="1">+IF(OFFSET('Sanitation Data'!$C$33,0,10*ROW('Sanitation Data'!C4))="","",OFFSET('Sanitation Data'!$C$33,0,10*ROW('Sanitation Data'!C4)))</f>
        <v>Yes</v>
      </c>
      <c r="CP10" s="36" t="str">
        <f ca="1">+IF(OFFSET('Sanitation Data'!$D$29,0,10*ROW('Sanitation Data'!D4))="","",OFFSET('Sanitation Data'!$D$29,0,10*ROW('Sanitation Data'!D4)))</f>
        <v/>
      </c>
      <c r="CQ10" s="36" t="str">
        <f ca="1">+IF(OFFSET('Sanitation Data'!$D$30,0,10*ROW('Sanitation Data'!D4))="","",OFFSET('Sanitation Data'!$D$30,0,10*ROW('Sanitation Data'!D4)))</f>
        <v/>
      </c>
      <c r="CR10" s="36" t="str">
        <f ca="1">+IF(OFFSET('Sanitation Data'!$D$31,0,10*ROW('Sanitation Data'!D4))="","",OFFSET('Sanitation Data'!$D$31,0,10*ROW('Sanitation Data'!D4)))</f>
        <v/>
      </c>
      <c r="CS10" s="36" t="str">
        <f ca="1">+IF(OFFSET('Sanitation Data'!$D$32,0,10*ROW('Sanitation Data'!D4))="","",OFFSET('Sanitation Data'!$D$32,0,10*ROW('Sanitation Data'!D4)))</f>
        <v/>
      </c>
      <c r="CT10" s="36" t="str">
        <f ca="1">+IF(OFFSET('Sanitation Data'!$D$33,0,10*ROW('Sanitation Data'!D4))="","",OFFSET('Sanitation Data'!$D$33,0,10*ROW('Sanitation Data'!D4)))</f>
        <v/>
      </c>
      <c r="CU10" s="36" t="str">
        <f ca="1">+IF(OFFSET('Sanitation Data'!$E$29,0,10*ROW('Sanitation Data'!E4))="","",OFFSET('Sanitation Data'!$E$29,0,10*ROW('Sanitation Data'!E4)))</f>
        <v/>
      </c>
      <c r="CV10" s="36" t="str">
        <f ca="1">+IF(OFFSET('Sanitation Data'!$E$30,0,10*ROW('Sanitation Data'!E4))="","",OFFSET('Sanitation Data'!$E$30,0,10*ROW('Sanitation Data'!E4)))</f>
        <v/>
      </c>
      <c r="CW10" s="36" t="str">
        <f ca="1">+IF(OFFSET('Sanitation Data'!$E$31,0,10*ROW('Sanitation Data'!E4))="","",OFFSET('Sanitation Data'!$E$31,0,10*ROW('Sanitation Data'!E4)))</f>
        <v/>
      </c>
      <c r="CX10" s="36" t="str">
        <f ca="1">+IF(OFFSET('Sanitation Data'!$E$32,0,10*ROW('Sanitation Data'!E4))="","",OFFSET('Sanitation Data'!$E$32,0,10*ROW('Sanitation Data'!E4)))</f>
        <v/>
      </c>
      <c r="CY10" s="36" t="str">
        <f ca="1">+IF(OFFSET('Sanitation Data'!$E$33,0,10*ROW('Sanitation Data'!E4))="","",OFFSET('Sanitation Data'!$E$33,0,10*ROW('Sanitation Data'!E4)))</f>
        <v/>
      </c>
      <c r="CZ10" s="36" t="str">
        <f ca="1">+IF(OFFSET('Sanitation Data'!$F$29,0,10*ROW('Sanitation Data'!F4))="","",OFFSET('Sanitation Data'!$F$29,0,10*ROW('Sanitation Data'!F4)))</f>
        <v/>
      </c>
      <c r="DA10" s="36" t="str">
        <f ca="1">+IF(OFFSET('Sanitation Data'!$F$30,0,10*ROW('Sanitation Data'!F4))="","",OFFSET('Sanitation Data'!$F$30,0,10*ROW('Sanitation Data'!F4)))</f>
        <v/>
      </c>
      <c r="DB10" s="36" t="str">
        <f ca="1">+IF(OFFSET('Sanitation Data'!$F$31,0,10*ROW('Sanitation Data'!F4))="","",OFFSET('Sanitation Data'!$F$31,0,10*ROW('Sanitation Data'!F4)))</f>
        <v/>
      </c>
      <c r="DC10" s="36" t="str">
        <f ca="1">+IF(OFFSET('Sanitation Data'!$F$32,0,10*ROW('Sanitation Data'!F4))="","",OFFSET('Sanitation Data'!$F$32,0,10*ROW('Sanitation Data'!F4)))</f>
        <v/>
      </c>
      <c r="DD10" s="36" t="str">
        <f ca="1">+IF(OFFSET('Sanitation Data'!$F$33,0,10*ROW('Sanitation Data'!F4))="","",OFFSET('Sanitation Data'!$F$33,0,10*ROW('Sanitation Data'!F4)))</f>
        <v/>
      </c>
      <c r="DE10" s="36" t="str">
        <f ca="1">+IF(OFFSET('Sanitation Data'!$G$29,0,10*ROW('Sanitation Data'!G4))="","",OFFSET('Sanitation Data'!$G$29,0,10*ROW('Sanitation Data'!G4)))</f>
        <v/>
      </c>
      <c r="DF10" s="36" t="str">
        <f ca="1">+IF(OFFSET('Sanitation Data'!$G$30,0,10*ROW('Sanitation Data'!G4))="","",OFFSET('Sanitation Data'!$G$30,0,10*ROW('Sanitation Data'!G4)))</f>
        <v/>
      </c>
      <c r="DG10" s="36" t="str">
        <f ca="1">+IF(OFFSET('Sanitation Data'!$G$31,0,10*ROW('Sanitation Data'!G4))="","",OFFSET('Sanitation Data'!$G$31,0,10*ROW('Sanitation Data'!G4)))</f>
        <v/>
      </c>
      <c r="DH10" s="36" t="str">
        <f ca="1">+IF(OFFSET('Sanitation Data'!$G$32,0,10*ROW('Sanitation Data'!G4))="","",OFFSET('Sanitation Data'!$G$32,0,10*ROW('Sanitation Data'!G4)))</f>
        <v/>
      </c>
      <c r="DI10" s="36" t="str">
        <f ca="1">+IF(OFFSET('Sanitation Data'!$G$33,0,10*ROW('Sanitation Data'!G4))="","",OFFSET('Sanitation Data'!$G$33,0,10*ROW('Sanitation Data'!G4)))</f>
        <v>Yes</v>
      </c>
      <c r="DJ10" s="36" t="str">
        <f ca="1">+IF(OFFSET('Sanitation Data'!$H$29,0,10*ROW('Sanitation Data'!H4))="","",OFFSET('Sanitation Data'!$H$29,0,10*ROW('Sanitation Data'!H4)))</f>
        <v/>
      </c>
      <c r="DK10" s="36" t="str">
        <f ca="1">+IF(OFFSET('Sanitation Data'!$H$30,0,10*ROW('Sanitation Data'!H4))="","",OFFSET('Sanitation Data'!$H$30,0,10*ROW('Sanitation Data'!H4)))</f>
        <v/>
      </c>
      <c r="DL10" s="36" t="str">
        <f ca="1">+IF(OFFSET('Sanitation Data'!$H$31,0,10*ROW('Sanitation Data'!H4))="","",OFFSET('Sanitation Data'!$H$31,0,10*ROW('Sanitation Data'!H4)))</f>
        <v/>
      </c>
      <c r="DM10" s="36" t="str">
        <f ca="1">+IF(OFFSET('Sanitation Data'!$H$32,0,10*ROW('Sanitation Data'!H4))="","",OFFSET('Sanitation Data'!$H$32,0,10*ROW('Sanitation Data'!H4)))</f>
        <v/>
      </c>
      <c r="DN10" s="36" t="str">
        <f ca="1">+IF(OFFSET('Sanitation Data'!$H$33,0,10*ROW('Sanitation Data'!H4))="","",OFFSET('Sanitation Data'!$H$33,0,10*ROW('Sanitation Data'!H4)))</f>
        <v/>
      </c>
      <c r="DO10" s="36" t="str">
        <f ca="1">+IF(OFFSET('Hygiene Data'!$C$12,0,10*ROW('Hygiene Data'!C4))="","",OFFSET('Hygiene Data'!$C$12,0,10*ROW('Hygiene Data'!C4)))</f>
        <v/>
      </c>
      <c r="DP10" s="36" t="str">
        <f ca="1">+IF(OFFSET('Hygiene Data'!$C$13,0,10*ROW('Hygiene Data'!C4))="","",OFFSET('Hygiene Data'!$C$13,0,10*ROW('Hygiene Data'!C4)))</f>
        <v/>
      </c>
      <c r="DQ10" s="36" t="str">
        <f ca="1">+IF(OFFSET('Hygiene Data'!$C$14,0,10*ROW('Hygiene Data'!C4))="","",OFFSET('Hygiene Data'!$C$14,0,10*ROW('Hygiene Data'!C4)))</f>
        <v/>
      </c>
      <c r="DR10" s="36" t="str">
        <f ca="1">+IF(OFFSET('Hygiene Data'!$D$12,0,10*ROW('Hygiene Data'!D4))="","",OFFSET('Hygiene Data'!$D$12,0,10*ROW('Hygiene Data'!D4)))</f>
        <v/>
      </c>
      <c r="DS10" s="36" t="str">
        <f ca="1">+IF(OFFSET('Hygiene Data'!$D$13,0,10*ROW('Hygiene Data'!D4))="","",OFFSET('Hygiene Data'!$D$13,0,10*ROW('Hygiene Data'!D4)))</f>
        <v/>
      </c>
      <c r="DT10" s="36" t="str">
        <f ca="1">+IF(OFFSET('Hygiene Data'!$D$14,0,10*ROW('Hygiene Data'!D4))="","",OFFSET('Hygiene Data'!$D$14,0,10*ROW('Hygiene Data'!D4)))</f>
        <v/>
      </c>
      <c r="DU10" s="36" t="str">
        <f ca="1">+IF(OFFSET('Hygiene Data'!$E$12,0,10*ROW('Hygiene Data'!E4))="","",OFFSET('Hygiene Data'!$E$12,0,10*ROW('Hygiene Data'!E4)))</f>
        <v/>
      </c>
      <c r="DV10" s="36" t="str">
        <f ca="1">+IF(OFFSET('Hygiene Data'!$E$13,0,10*ROW('Hygiene Data'!E4))="","",OFFSET('Hygiene Data'!$E$13,0,10*ROW('Hygiene Data'!E4)))</f>
        <v/>
      </c>
      <c r="DW10" s="36" t="str">
        <f ca="1">+IF(OFFSET('Hygiene Data'!$E$14,0,10*ROW('Hygiene Data'!E4))="","",OFFSET('Hygiene Data'!$E$14,0,10*ROW('Hygiene Data'!E4)))</f>
        <v/>
      </c>
      <c r="DX10" s="36" t="str">
        <f ca="1">+IF(OFFSET('Hygiene Data'!$F$12,0,10*ROW('Hygiene Data'!F4))="","",OFFSET('Hygiene Data'!$F$12,0,10*ROW('Hygiene Data'!F4)))</f>
        <v/>
      </c>
      <c r="DY10" s="36" t="str">
        <f ca="1">+IF(OFFSET('Hygiene Data'!$F$13,0,10*ROW('Hygiene Data'!F4))="","",OFFSET('Hygiene Data'!$F$13,0,10*ROW('Hygiene Data'!F4)))</f>
        <v/>
      </c>
      <c r="DZ10" s="36" t="str">
        <f ca="1">+IF(OFFSET('Hygiene Data'!$F$14,0,10*ROW('Hygiene Data'!F4))="","",OFFSET('Hygiene Data'!$F$14,0,10*ROW('Hygiene Data'!F4)))</f>
        <v/>
      </c>
      <c r="EA10" s="36" t="str">
        <f ca="1">+IF(OFFSET('Hygiene Data'!$G$12,0,10*ROW('Hygiene Data'!G4))="","",OFFSET('Hygiene Data'!$G$12,0,10*ROW('Hygiene Data'!G4)))</f>
        <v/>
      </c>
      <c r="EB10" s="36" t="str">
        <f ca="1">+IF(OFFSET('Hygiene Data'!$G$13,0,10*ROW('Hygiene Data'!G4))="","",OFFSET('Hygiene Data'!$G$13,0,10*ROW('Hygiene Data'!G4)))</f>
        <v/>
      </c>
      <c r="EC10" s="36" t="str">
        <f ca="1">+IF(OFFSET('Hygiene Data'!$G$14,0,10*ROW('Hygiene Data'!G4))="","",OFFSET('Hygiene Data'!$G$14,0,10*ROW('Hygiene Data'!G4)))</f>
        <v/>
      </c>
      <c r="ED10" s="36" t="str">
        <f ca="1">+IF(OFFSET('Hygiene Data'!$H$12,0,10*ROW('Hygiene Data'!H4))="","",OFFSET('Hygiene Data'!$H$12,0,10*ROW('Hygiene Data'!H4)))</f>
        <v/>
      </c>
      <c r="EE10" s="36" t="str">
        <f ca="1">+IF(OFFSET('Hygiene Data'!$H$13,0,10*ROW('Hygiene Data'!H4))="","",OFFSET('Hygiene Data'!$H$13,0,10*ROW('Hygiene Data'!H4)))</f>
        <v/>
      </c>
      <c r="EF10" s="36" t="str">
        <f ca="1">+IF(OFFSET('Hygiene Data'!$H$14,0,10*ROW('Hygiene Data'!H4))="","",OFFSET('Hygiene Data'!$H$14,0,10*ROW('Hygiene Data'!H4)))</f>
        <v/>
      </c>
    </row>
    <row r="11" spans="1:136" x14ac:dyDescent="0.25">
      <c r="A11" s="59" t="str">
        <f ca="1">+IF(OFFSET('Water Data'!$B$1,0,10*ROW('Water Data'!B5))="","",OFFSET('Water Data'!$B$1,0,10*ROW('Water Data'!B5)))</f>
        <v>BEIS12</v>
      </c>
      <c r="B11" s="59" t="str">
        <f ca="1">+IF(OFFSET('Water Data'!$A$3,0,10*ROW('Water Data'!A5))="","",OFFSET('Water Data'!$A$3,0,10*ROW('Water Data'!A5)))</f>
        <v>EMIS</v>
      </c>
      <c r="C11" s="59">
        <f ca="1">+IF(OFFSET('Water Data'!$C$3,0,10*ROW('Water Data'!C5))="","",OFFSET('Water Data'!$C$3,0,10*ROW('Water Data'!C5)))</f>
        <v>2012</v>
      </c>
      <c r="D11" s="204" t="e">
        <f ca="1">+IF(AND(ISNUMBER(OFFSET('Water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04" t="e">
        <f ca="1">+IF(AND(ISNUMBER(OFFSET('Water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04" t="e">
        <f ca="1">+IF(AND(ISNUMBER(OFFSET('Water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04" t="e">
        <f ca="1">+IF(AND(ISNUMBER(OFFSET('Water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04" t="e">
        <f ca="1">+IF(AND(ISNUMBER(OFFSET('Water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04" t="e">
        <f ca="1">+IF(AND(ISNUMBER(OFFSET('Water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04" t="e">
        <f ca="1">+IF(AND(ISNUMBER(OFFSET('Water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04" t="e">
        <f ca="1">+IF(AND(ISNUMBER(OFFSET('Water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04" t="e">
        <f ca="1">+IF(AND(ISNUMBER(OFFSET('Water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04" t="e">
        <f ca="1">+IF(AND(ISNUMBER(OFFSET('Water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04" t="e">
        <f ca="1">+IF(AND(ISNUMBER(OFFSET('Water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04" t="e">
        <f ca="1">+IF(AND(ISNUMBER(OFFSET('Water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04" t="e">
        <f ca="1">+IF(AND(ISNUMBER(OFFSET('Water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04" t="e">
        <f ca="1">+IF(AND(ISNUMBER(OFFSET('Water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04" t="e">
        <f ca="1">+IF(AND(ISNUMBER(OFFSET('Water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04" t="e">
        <f ca="1">+IF(AND(ISNUMBER(OFFSET('Water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04">
        <f ca="1">+IF(AND(ISNUMBER(OFFSET('Water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94.51</v>
      </c>
      <c r="U11" s="204" t="e">
        <f ca="1">+IF(AND(ISNUMBER(OFFSET('Water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05" t="e">
        <f ca="1">+IF(AND(ISNUMBER(OFFSET('Sanitation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05" t="e">
        <f ca="1">+IF(AND(ISNUMBER(OFFSET('Sanitation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05" t="e">
        <f ca="1">+IF(AND(ISNUMBER(OFFSET('Sanitation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05" t="e">
        <f ca="1">+IF(AND(ISNUMBER(OFFSET('Sanitation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05" t="e">
        <f ca="1">+IF(AND(ISNUMBER(OFFSET('Sanitation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05" t="e">
        <f ca="1">+IF(AND(ISNUMBER(OFFSET('Sanitation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05" t="e">
        <f ca="1">+IF(AND(ISNUMBER(OFFSET('Sanitation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05" t="e">
        <f ca="1">+IF(AND(ISNUMBER(OFFSET('Sanitation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05" t="e">
        <f ca="1">+IF(AND(ISNUMBER(OFFSET('Sanitation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05" t="e">
        <f ca="1">+IF(AND(ISNUMBER(OFFSET('Sanitation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05" t="e">
        <f ca="1">+IF(AND(ISNUMBER(OFFSET('Sanitation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05" t="e">
        <f ca="1">+IF(AND(ISNUMBER(OFFSET('Sanitation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05" t="e">
        <f ca="1">+IF(AND(ISNUMBER(OFFSET('Sanitation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05" t="e">
        <f ca="1">+IF(AND(ISNUMBER(OFFSET('Sanitation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05" t="e">
        <f ca="1">+IF(AND(ISNUMBER(OFFSET('Sanitation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05" t="e">
        <f ca="1">+IF(AND(ISNUMBER(OFFSET('Sanitation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05" t="e">
        <f ca="1">+IF(AND(ISNUMBER(OFFSET('Sanitation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05" t="e">
        <f ca="1">+IF(AND(ISNUMBER(OFFSET('Sanitation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05" t="e">
        <f ca="1">+IF(AND(ISNUMBER(OFFSET('Sanitation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05" t="e">
        <f ca="1">+IF(AND(ISNUMBER(OFFSET('Sanitation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05" t="e">
        <f ca="1">+IF(AND(ISNUMBER(OFFSET('Sanitation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05" t="e">
        <f ca="1">+IF(AND(ISNUMBER(OFFSET('Sanitation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05" t="e">
        <f ca="1">+IF(AND(ISNUMBER(OFFSET('Sanitation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05" t="e">
        <f ca="1">+IF(AND(ISNUMBER(OFFSET('Sanitation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05" t="e">
        <f ca="1">+IF(AND(ISNUMBER(OFFSET('Sanitation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05">
        <f ca="1">+IF(AND(ISNUMBER(OFFSET('Sanitation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93.83</v>
      </c>
      <c r="AV11" s="205" t="e">
        <f ca="1">+IF(AND(ISNUMBER(OFFSET('Sanitation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05" t="e">
        <f ca="1">+IF(AND(ISNUMBER(OFFSET('Sanitation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05" t="e">
        <f ca="1">+IF(AND(ISNUMBER(OFFSET('Sanitation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05" t="e">
        <f ca="1">+IF(AND(ISNUMBER(OFFSET('Sanitation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06" t="e">
        <f ca="1">+IF(AND(ISNUMBER(OFFSET('Hygiene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06" t="e">
        <f ca="1">+IF(AND(ISNUMBER(OFFSET('Hygiene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06" t="e">
        <f ca="1">+IF(AND(ISNUMBER(OFFSET('Hygiene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06" t="e">
        <f ca="1">+IF(AND(ISNUMBER(OFFSET('Hygiene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06" t="e">
        <f ca="1">+IF(AND(ISNUMBER(OFFSET('Hygiene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06" t="e">
        <f ca="1">+IF(AND(ISNUMBER(OFFSET('Hygiene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06" t="e">
        <f ca="1">+IF(AND(ISNUMBER(OFFSET('Hygiene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06" t="e">
        <f ca="1">+IF(AND(ISNUMBER(OFFSET('Hygiene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06" t="e">
        <f ca="1">+IF(AND(ISNUMBER(OFFSET('Hygiene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06" t="e">
        <f ca="1">+IF(AND(ISNUMBER(OFFSET('Hygiene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06" t="e">
        <f ca="1">+IF(AND(ISNUMBER(OFFSET('Hygiene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06" t="e">
        <f ca="1">+IF(AND(ISNUMBER(OFFSET('Hygiene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06" t="e">
        <f ca="1">+IF(AND(ISNUMBER(OFFSET('Hygiene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06" t="e">
        <f ca="1">+IF(AND(ISNUMBER(OFFSET('Hygiene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06" t="e">
        <f ca="1">+IF(AND(ISNUMBER(OFFSET('Hygiene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06" t="e">
        <f ca="1">+IF(AND(ISNUMBER(OFFSET('Hygiene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06" t="e">
        <f ca="1">+IF(AND(ISNUMBER(OFFSET('Hygiene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06" t="e">
        <f ca="1">+IF(AND(ISNUMBER(OFFSET('Hygiene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1">+IF(OFFSET('Water Data'!$C$28,0,10*ROW('Water Data'!C5))="","",OFFSET('Water Data'!$C$28,0,10*ROW('Water Data'!C5)))</f>
        <v/>
      </c>
      <c r="BT11" s="36" t="str">
        <f ca="1">+IF(OFFSET('Water Data'!$C$29,0,10*ROW('Water Data'!C5))="","",OFFSET('Water Data'!$C$29,0,10*ROW('Water Data'!C5)))</f>
        <v/>
      </c>
      <c r="BU11" s="36" t="str">
        <f ca="1">+IF(OFFSET('Water Data'!$C$30,0,10*ROW('Water Data'!C5))="","",OFFSET('Water Data'!$C$30,0,10*ROW('Water Data'!C5)))</f>
        <v/>
      </c>
      <c r="BV11" s="36" t="str">
        <f ca="1">+IF(OFFSET('Water Data'!$D$28,0,10*ROW('Water Data'!D5))="","",OFFSET('Water Data'!$D$28,0,10*ROW('Water Data'!D5)))</f>
        <v/>
      </c>
      <c r="BW11" s="36" t="str">
        <f ca="1">+IF(OFFSET('Water Data'!$D$29,0,10*ROW('Water Data'!D5))="","",OFFSET('Water Data'!$D$29,0,10*ROW('Water Data'!D5)))</f>
        <v/>
      </c>
      <c r="BX11" s="36" t="str">
        <f ca="1">+IF(OFFSET('Water Data'!$D$30,0,10*ROW('Water Data'!D5))="","",OFFSET('Water Data'!$D$30,0,10*ROW('Water Data'!D5)))</f>
        <v/>
      </c>
      <c r="BY11" s="36" t="str">
        <f ca="1">+IF(OFFSET('Water Data'!$E$28,0,10*ROW('Water Data'!E5))="","",OFFSET('Water Data'!$E$28,0,10*ROW('Water Data'!E5)))</f>
        <v/>
      </c>
      <c r="BZ11" s="36" t="str">
        <f ca="1">+IF(OFFSET('Water Data'!$E$29,0,10*ROW('Water Data'!E5))="","",OFFSET('Water Data'!$E$29,0,10*ROW('Water Data'!E5)))</f>
        <v/>
      </c>
      <c r="CA11" s="36" t="str">
        <f ca="1">+IF(OFFSET('Water Data'!$E$30,0,10*ROW('Water Data'!E5))="","",OFFSET('Water Data'!$E$30,0,10*ROW('Water Data'!E5)))</f>
        <v/>
      </c>
      <c r="CB11" s="36" t="str">
        <f ca="1">+IF(OFFSET('Water Data'!$F$28,0,10*ROW('Water Data'!F5))="","",OFFSET('Water Data'!$F$28,0,10*ROW('Water Data'!F5)))</f>
        <v/>
      </c>
      <c r="CC11" s="36" t="str">
        <f ca="1">+IF(OFFSET('Water Data'!$F$29,0,10*ROW('Water Data'!F5))="","",OFFSET('Water Data'!$F$29,0,10*ROW('Water Data'!F5)))</f>
        <v/>
      </c>
      <c r="CD11" s="36" t="str">
        <f ca="1">+IF(OFFSET('Water Data'!$F$30,0,10*ROW('Water Data'!F5))="","",OFFSET('Water Data'!$F$30,0,10*ROW('Water Data'!F5)))</f>
        <v/>
      </c>
      <c r="CE11" s="36" t="str">
        <f ca="1">+IF(OFFSET('Water Data'!$G$28,0,10*ROW('Water Data'!G5))="","",OFFSET('Water Data'!$G$28,0,10*ROW('Water Data'!G5)))</f>
        <v/>
      </c>
      <c r="CF11" s="36" t="str">
        <f ca="1">+IF(OFFSET('Water Data'!$G$29,0,10*ROW('Water Data'!G5))="","",OFFSET('Water Data'!$G$29,0,10*ROW('Water Data'!G5)))</f>
        <v/>
      </c>
      <c r="CG11" s="36" t="str">
        <f ca="1">+IF(OFFSET('Water Data'!$G$30,0,10*ROW('Water Data'!G5))="","",OFFSET('Water Data'!$G$30,0,10*ROW('Water Data'!G5)))</f>
        <v/>
      </c>
      <c r="CH11" s="36" t="str">
        <f ca="1">+IF(OFFSET('Water Data'!$H$28,0,10*ROW('Water Data'!H5))="","",OFFSET('Water Data'!$H$28,0,10*ROW('Water Data'!H5)))</f>
        <v/>
      </c>
      <c r="CI11" s="36" t="str">
        <f ca="1">+IF(OFFSET('Water Data'!$H$29,0,10*ROW('Water Data'!H5))="","",OFFSET('Water Data'!$H$29,0,10*ROW('Water Data'!H5)))</f>
        <v>Yes</v>
      </c>
      <c r="CJ11" s="36" t="str">
        <f ca="1">+IF(OFFSET('Water Data'!$H$30,0,10*ROW('Water Data'!H5))="","",OFFSET('Water Data'!$H$30,0,10*ROW('Water Data'!H5)))</f>
        <v/>
      </c>
      <c r="CK11" s="36" t="str">
        <f ca="1">+IF(OFFSET('Sanitation Data'!$C$29,0,10*ROW('Sanitation Data'!C5))="","",OFFSET('Sanitation Data'!$C$29,0,10*ROW('Sanitation Data'!C5)))</f>
        <v/>
      </c>
      <c r="CL11" s="36" t="str">
        <f ca="1">+IF(OFFSET('Sanitation Data'!$C$30,0,10*ROW('Sanitation Data'!C5))="","",OFFSET('Sanitation Data'!$C$30,0,10*ROW('Sanitation Data'!C5)))</f>
        <v/>
      </c>
      <c r="CM11" s="36" t="str">
        <f ca="1">+IF(OFFSET('Sanitation Data'!$C$31,0,10*ROW('Sanitation Data'!C5))="","",OFFSET('Sanitation Data'!$C$31,0,10*ROW('Sanitation Data'!C5)))</f>
        <v/>
      </c>
      <c r="CN11" s="36" t="str">
        <f ca="1">+IF(OFFSET('Sanitation Data'!$C$32,0,10*ROW('Sanitation Data'!C5))="","",OFFSET('Sanitation Data'!$C$32,0,10*ROW('Sanitation Data'!C5)))</f>
        <v/>
      </c>
      <c r="CO11" s="36" t="str">
        <f ca="1">+IF(OFFSET('Sanitation Data'!$C$33,0,10*ROW('Sanitation Data'!C5))="","",OFFSET('Sanitation Data'!$C$33,0,10*ROW('Sanitation Data'!C5)))</f>
        <v/>
      </c>
      <c r="CP11" s="36" t="str">
        <f ca="1">+IF(OFFSET('Sanitation Data'!$D$29,0,10*ROW('Sanitation Data'!D5))="","",OFFSET('Sanitation Data'!$D$29,0,10*ROW('Sanitation Data'!D5)))</f>
        <v/>
      </c>
      <c r="CQ11" s="36" t="str">
        <f ca="1">+IF(OFFSET('Sanitation Data'!$D$30,0,10*ROW('Sanitation Data'!D5))="","",OFFSET('Sanitation Data'!$D$30,0,10*ROW('Sanitation Data'!D5)))</f>
        <v/>
      </c>
      <c r="CR11" s="36" t="str">
        <f ca="1">+IF(OFFSET('Sanitation Data'!$D$31,0,10*ROW('Sanitation Data'!D5))="","",OFFSET('Sanitation Data'!$D$31,0,10*ROW('Sanitation Data'!D5)))</f>
        <v/>
      </c>
      <c r="CS11" s="36" t="str">
        <f ca="1">+IF(OFFSET('Sanitation Data'!$D$32,0,10*ROW('Sanitation Data'!D5))="","",OFFSET('Sanitation Data'!$D$32,0,10*ROW('Sanitation Data'!D5)))</f>
        <v/>
      </c>
      <c r="CT11" s="36" t="str">
        <f ca="1">+IF(OFFSET('Sanitation Data'!$D$33,0,10*ROW('Sanitation Data'!D5))="","",OFFSET('Sanitation Data'!$D$33,0,10*ROW('Sanitation Data'!D5)))</f>
        <v/>
      </c>
      <c r="CU11" s="36" t="str">
        <f ca="1">+IF(OFFSET('Sanitation Data'!$E$29,0,10*ROW('Sanitation Data'!E5))="","",OFFSET('Sanitation Data'!$E$29,0,10*ROW('Sanitation Data'!E5)))</f>
        <v/>
      </c>
      <c r="CV11" s="36" t="str">
        <f ca="1">+IF(OFFSET('Sanitation Data'!$E$30,0,10*ROW('Sanitation Data'!E5))="","",OFFSET('Sanitation Data'!$E$30,0,10*ROW('Sanitation Data'!E5)))</f>
        <v/>
      </c>
      <c r="CW11" s="36" t="str">
        <f ca="1">+IF(OFFSET('Sanitation Data'!$E$31,0,10*ROW('Sanitation Data'!E5))="","",OFFSET('Sanitation Data'!$E$31,0,10*ROW('Sanitation Data'!E5)))</f>
        <v/>
      </c>
      <c r="CX11" s="36" t="str">
        <f ca="1">+IF(OFFSET('Sanitation Data'!$E$32,0,10*ROW('Sanitation Data'!E5))="","",OFFSET('Sanitation Data'!$E$32,0,10*ROW('Sanitation Data'!E5)))</f>
        <v/>
      </c>
      <c r="CY11" s="36" t="str">
        <f ca="1">+IF(OFFSET('Sanitation Data'!$E$33,0,10*ROW('Sanitation Data'!E5))="","",OFFSET('Sanitation Data'!$E$33,0,10*ROW('Sanitation Data'!E5)))</f>
        <v/>
      </c>
      <c r="CZ11" s="36" t="str">
        <f ca="1">+IF(OFFSET('Sanitation Data'!$F$29,0,10*ROW('Sanitation Data'!F5))="","",OFFSET('Sanitation Data'!$F$29,0,10*ROW('Sanitation Data'!F5)))</f>
        <v/>
      </c>
      <c r="DA11" s="36" t="str">
        <f ca="1">+IF(OFFSET('Sanitation Data'!$F$30,0,10*ROW('Sanitation Data'!F5))="","",OFFSET('Sanitation Data'!$F$30,0,10*ROW('Sanitation Data'!F5)))</f>
        <v/>
      </c>
      <c r="DB11" s="36" t="str">
        <f ca="1">+IF(OFFSET('Sanitation Data'!$F$31,0,10*ROW('Sanitation Data'!F5))="","",OFFSET('Sanitation Data'!$F$31,0,10*ROW('Sanitation Data'!F5)))</f>
        <v/>
      </c>
      <c r="DC11" s="36" t="str">
        <f ca="1">+IF(OFFSET('Sanitation Data'!$F$32,0,10*ROW('Sanitation Data'!F5))="","",OFFSET('Sanitation Data'!$F$32,0,10*ROW('Sanitation Data'!F5)))</f>
        <v/>
      </c>
      <c r="DD11" s="36" t="str">
        <f ca="1">+IF(OFFSET('Sanitation Data'!$F$33,0,10*ROW('Sanitation Data'!F5))="","",OFFSET('Sanitation Data'!$F$33,0,10*ROW('Sanitation Data'!F5)))</f>
        <v/>
      </c>
      <c r="DE11" s="36" t="str">
        <f ca="1">+IF(OFFSET('Sanitation Data'!$G$29,0,10*ROW('Sanitation Data'!G5))="","",OFFSET('Sanitation Data'!$G$29,0,10*ROW('Sanitation Data'!G5)))</f>
        <v/>
      </c>
      <c r="DF11" s="36" t="str">
        <f ca="1">+IF(OFFSET('Sanitation Data'!$G$30,0,10*ROW('Sanitation Data'!G5))="","",OFFSET('Sanitation Data'!$G$30,0,10*ROW('Sanitation Data'!G5)))</f>
        <v/>
      </c>
      <c r="DG11" s="36" t="str">
        <f ca="1">+IF(OFFSET('Sanitation Data'!$G$31,0,10*ROW('Sanitation Data'!G5))="","",OFFSET('Sanitation Data'!$G$31,0,10*ROW('Sanitation Data'!G5)))</f>
        <v/>
      </c>
      <c r="DH11" s="36" t="str">
        <f ca="1">+IF(OFFSET('Sanitation Data'!$G$32,0,10*ROW('Sanitation Data'!G5))="","",OFFSET('Sanitation Data'!$G$32,0,10*ROW('Sanitation Data'!G5)))</f>
        <v/>
      </c>
      <c r="DI11" s="36" t="str">
        <f ca="1">+IF(OFFSET('Sanitation Data'!$G$33,0,10*ROW('Sanitation Data'!G5))="","",OFFSET('Sanitation Data'!$G$33,0,10*ROW('Sanitation Data'!G5)))</f>
        <v/>
      </c>
      <c r="DJ11" s="36" t="str">
        <f ca="1">+IF(OFFSET('Sanitation Data'!$H$29,0,10*ROW('Sanitation Data'!H5))="","",OFFSET('Sanitation Data'!$H$29,0,10*ROW('Sanitation Data'!H5)))</f>
        <v/>
      </c>
      <c r="DK11" s="36" t="str">
        <f ca="1">+IF(OFFSET('Sanitation Data'!$H$30,0,10*ROW('Sanitation Data'!H5))="","",OFFSET('Sanitation Data'!$H$30,0,10*ROW('Sanitation Data'!H5)))</f>
        <v/>
      </c>
      <c r="DL11" s="36" t="str">
        <f ca="1">+IF(OFFSET('Sanitation Data'!$H$31,0,10*ROW('Sanitation Data'!H5))="","",OFFSET('Sanitation Data'!$H$31,0,10*ROW('Sanitation Data'!H5)))</f>
        <v/>
      </c>
      <c r="DM11" s="36" t="str">
        <f ca="1">+IF(OFFSET('Sanitation Data'!$H$32,0,10*ROW('Sanitation Data'!H5))="","",OFFSET('Sanitation Data'!$H$32,0,10*ROW('Sanitation Data'!H5)))</f>
        <v/>
      </c>
      <c r="DN11" s="36" t="str">
        <f ca="1">+IF(OFFSET('Sanitation Data'!$H$33,0,10*ROW('Sanitation Data'!H5))="","",OFFSET('Sanitation Data'!$H$33,0,10*ROW('Sanitation Data'!H5)))</f>
        <v/>
      </c>
      <c r="DO11" s="36" t="str">
        <f ca="1">+IF(OFFSET('Hygiene Data'!$C$12,0,10*ROW('Hygiene Data'!C5))="","",OFFSET('Hygiene Data'!$C$12,0,10*ROW('Hygiene Data'!C5)))</f>
        <v/>
      </c>
      <c r="DP11" s="36" t="str">
        <f ca="1">+IF(OFFSET('Hygiene Data'!$C$13,0,10*ROW('Hygiene Data'!C5))="","",OFFSET('Hygiene Data'!$C$13,0,10*ROW('Hygiene Data'!C5)))</f>
        <v/>
      </c>
      <c r="DQ11" s="36" t="str">
        <f ca="1">+IF(OFFSET('Hygiene Data'!$C$14,0,10*ROW('Hygiene Data'!C5))="","",OFFSET('Hygiene Data'!$C$14,0,10*ROW('Hygiene Data'!C5)))</f>
        <v/>
      </c>
      <c r="DR11" s="36" t="str">
        <f ca="1">+IF(OFFSET('Hygiene Data'!$D$12,0,10*ROW('Hygiene Data'!D5))="","",OFFSET('Hygiene Data'!$D$12,0,10*ROW('Hygiene Data'!D5)))</f>
        <v/>
      </c>
      <c r="DS11" s="36" t="str">
        <f ca="1">+IF(OFFSET('Hygiene Data'!$D$13,0,10*ROW('Hygiene Data'!D5))="","",OFFSET('Hygiene Data'!$D$13,0,10*ROW('Hygiene Data'!D5)))</f>
        <v/>
      </c>
      <c r="DT11" s="36" t="str">
        <f ca="1">+IF(OFFSET('Hygiene Data'!$D$14,0,10*ROW('Hygiene Data'!D5))="","",OFFSET('Hygiene Data'!$D$14,0,10*ROW('Hygiene Data'!D5)))</f>
        <v/>
      </c>
      <c r="DU11" s="36" t="str">
        <f ca="1">+IF(OFFSET('Hygiene Data'!$E$12,0,10*ROW('Hygiene Data'!E5))="","",OFFSET('Hygiene Data'!$E$12,0,10*ROW('Hygiene Data'!E5)))</f>
        <v/>
      </c>
      <c r="DV11" s="36" t="str">
        <f ca="1">+IF(OFFSET('Hygiene Data'!$E$13,0,10*ROW('Hygiene Data'!E5))="","",OFFSET('Hygiene Data'!$E$13,0,10*ROW('Hygiene Data'!E5)))</f>
        <v/>
      </c>
      <c r="DW11" s="36" t="str">
        <f ca="1">+IF(OFFSET('Hygiene Data'!$E$14,0,10*ROW('Hygiene Data'!E5))="","",OFFSET('Hygiene Data'!$E$14,0,10*ROW('Hygiene Data'!E5)))</f>
        <v/>
      </c>
      <c r="DX11" s="36" t="str">
        <f ca="1">+IF(OFFSET('Hygiene Data'!$F$12,0,10*ROW('Hygiene Data'!F5))="","",OFFSET('Hygiene Data'!$F$12,0,10*ROW('Hygiene Data'!F5)))</f>
        <v/>
      </c>
      <c r="DY11" s="36" t="str">
        <f ca="1">+IF(OFFSET('Hygiene Data'!$F$13,0,10*ROW('Hygiene Data'!F5))="","",OFFSET('Hygiene Data'!$F$13,0,10*ROW('Hygiene Data'!F5)))</f>
        <v/>
      </c>
      <c r="DZ11" s="36" t="str">
        <f ca="1">+IF(OFFSET('Hygiene Data'!$F$14,0,10*ROW('Hygiene Data'!F5))="","",OFFSET('Hygiene Data'!$F$14,0,10*ROW('Hygiene Data'!F5)))</f>
        <v/>
      </c>
      <c r="EA11" s="36" t="str">
        <f ca="1">+IF(OFFSET('Hygiene Data'!$G$12,0,10*ROW('Hygiene Data'!G5))="","",OFFSET('Hygiene Data'!$G$12,0,10*ROW('Hygiene Data'!G5)))</f>
        <v/>
      </c>
      <c r="EB11" s="36" t="str">
        <f ca="1">+IF(OFFSET('Hygiene Data'!$G$13,0,10*ROW('Hygiene Data'!G5))="","",OFFSET('Hygiene Data'!$G$13,0,10*ROW('Hygiene Data'!G5)))</f>
        <v/>
      </c>
      <c r="EC11" s="36" t="str">
        <f ca="1">+IF(OFFSET('Hygiene Data'!$G$14,0,10*ROW('Hygiene Data'!G5))="","",OFFSET('Hygiene Data'!$G$14,0,10*ROW('Hygiene Data'!G5)))</f>
        <v/>
      </c>
      <c r="ED11" s="36" t="str">
        <f ca="1">+IF(OFFSET('Hygiene Data'!$H$12,0,10*ROW('Hygiene Data'!H5))="","",OFFSET('Hygiene Data'!$H$12,0,10*ROW('Hygiene Data'!H5)))</f>
        <v/>
      </c>
      <c r="EE11" s="36" t="str">
        <f ca="1">+IF(OFFSET('Hygiene Data'!$H$13,0,10*ROW('Hygiene Data'!H5))="","",OFFSET('Hygiene Data'!$H$13,0,10*ROW('Hygiene Data'!H5)))</f>
        <v/>
      </c>
      <c r="EF11" s="36" t="str">
        <f ca="1">+IF(OFFSET('Hygiene Data'!$H$14,0,10*ROW('Hygiene Data'!H5))="","",OFFSET('Hygiene Data'!$H$14,0,10*ROW('Hygiene Data'!H5)))</f>
        <v/>
      </c>
    </row>
    <row r="12" spans="1:136" x14ac:dyDescent="0.25">
      <c r="A12" s="59" t="str">
        <f ca="1">+IF(OFFSET('Water Data'!$B$1,0,10*ROW('Water Data'!B6))="","",OFFSET('Water Data'!$B$1,0,10*ROW('Water Data'!B6)))</f>
        <v>ASPR13</v>
      </c>
      <c r="B12" s="59" t="str">
        <f ca="1">+IF(OFFSET('Water Data'!$A$3,0,10*ROW('Water Data'!A6))="","",OFFSET('Water Data'!$A$3,0,10*ROW('Water Data'!A6)))</f>
        <v>EMIS</v>
      </c>
      <c r="C12" s="59">
        <f ca="1">+IF(OFFSET('Water Data'!$C$3,0,10*ROW('Water Data'!C6))="","",OFFSET('Water Data'!$C$3,0,10*ROW('Water Data'!C6)))</f>
        <v>2013</v>
      </c>
      <c r="D12" s="204">
        <f ca="1">+IF(AND(ISNUMBER(OFFSET('Water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74</v>
      </c>
      <c r="E12" s="204" t="e">
        <f ca="1">+IF(AND(ISNUMBER(OFFSET('Water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04" t="e">
        <f ca="1">+IF(AND(ISNUMBER(OFFSET('Water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04" t="e">
        <f ca="1">+IF(AND(ISNUMBER(OFFSET('Water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04" t="e">
        <f ca="1">+IF(AND(ISNUMBER(OFFSET('Water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04" t="e">
        <f ca="1">+IF(AND(ISNUMBER(OFFSET('Water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04" t="e">
        <f ca="1">+IF(AND(ISNUMBER(OFFSET('Water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04" t="e">
        <f ca="1">+IF(AND(ISNUMBER(OFFSET('Water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04" t="e">
        <f ca="1">+IF(AND(ISNUMBER(OFFSET('Water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04" t="e">
        <f ca="1">+IF(AND(ISNUMBER(OFFSET('Water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04" t="e">
        <f ca="1">+IF(AND(ISNUMBER(OFFSET('Water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04" t="e">
        <f ca="1">+IF(AND(ISNUMBER(OFFSET('Water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04">
        <f ca="1">+IF(AND(ISNUMBER(OFFSET('Water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74</v>
      </c>
      <c r="Q12" s="204" t="e">
        <f ca="1">+IF(AND(ISNUMBER(OFFSET('Water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04" t="e">
        <f ca="1">+IF(AND(ISNUMBER(OFFSET('Water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04" t="e">
        <f ca="1">+IF(AND(ISNUMBER(OFFSET('Water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04" t="e">
        <f ca="1">+IF(AND(ISNUMBER(OFFSET('Water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04" t="e">
        <f ca="1">+IF(AND(ISNUMBER(OFFSET('Water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05" t="e">
        <f ca="1">+IF(AND(ISNUMBER(OFFSET('Sanitation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05" t="e">
        <f ca="1">+IF(AND(ISNUMBER(OFFSET('Sanitation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05" t="e">
        <f ca="1">+IF(AND(ISNUMBER(OFFSET('Sanitation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05" t="e">
        <f ca="1">+IF(AND(ISNUMBER(OFFSET('Sanitation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05">
        <f ca="1">+IF(AND(ISNUMBER(OFFSET('Sanitation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64</v>
      </c>
      <c r="AA12" s="205" t="e">
        <f ca="1">+IF(AND(ISNUMBER(OFFSET('Sanitation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05" t="e">
        <f ca="1">+IF(AND(ISNUMBER(OFFSET('Sanitation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05" t="e">
        <f ca="1">+IF(AND(ISNUMBER(OFFSET('Sanitation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05" t="e">
        <f ca="1">+IF(AND(ISNUMBER(OFFSET('Sanitation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05" t="e">
        <f ca="1">+IF(AND(ISNUMBER(OFFSET('Sanitation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05" t="e">
        <f ca="1">+IF(AND(ISNUMBER(OFFSET('Sanitation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05" t="e">
        <f ca="1">+IF(AND(ISNUMBER(OFFSET('Sanitation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05" t="e">
        <f ca="1">+IF(AND(ISNUMBER(OFFSET('Sanitation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05" t="e">
        <f ca="1">+IF(AND(ISNUMBER(OFFSET('Sanitation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05" t="e">
        <f ca="1">+IF(AND(ISNUMBER(OFFSET('Sanitation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05" t="e">
        <f ca="1">+IF(AND(ISNUMBER(OFFSET('Sanitation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05" t="e">
        <f ca="1">+IF(AND(ISNUMBER(OFFSET('Sanitation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05" t="e">
        <f ca="1">+IF(AND(ISNUMBER(OFFSET('Sanitation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05" t="e">
        <f ca="1">+IF(AND(ISNUMBER(OFFSET('Sanitation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05" t="e">
        <f ca="1">+IF(AND(ISNUMBER(OFFSET('Sanitation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05" t="e">
        <f ca="1">+IF(AND(ISNUMBER(OFFSET('Sanitation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05" t="e">
        <f ca="1">+IF(AND(ISNUMBER(OFFSET('Sanitation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05" t="e">
        <f ca="1">+IF(AND(ISNUMBER(OFFSET('Sanitation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05" t="e">
        <f ca="1">+IF(AND(ISNUMBER(OFFSET('Sanitation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05">
        <f ca="1">+IF(AND(ISNUMBER(OFFSET('Sanitation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64</v>
      </c>
      <c r="AU12" s="205" t="e">
        <f ca="1">+IF(AND(ISNUMBER(OFFSET('Sanitation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05" t="e">
        <f ca="1">+IF(AND(ISNUMBER(OFFSET('Sanitation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05" t="e">
        <f ca="1">+IF(AND(ISNUMBER(OFFSET('Sanitation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05" t="e">
        <f ca="1">+IF(AND(ISNUMBER(OFFSET('Sanitation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05" t="e">
        <f ca="1">+IF(AND(ISNUMBER(OFFSET('Sanitation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06" t="e">
        <f ca="1">+IF(AND(ISNUMBER(OFFSET('Hygiene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06" t="e">
        <f ca="1">+IF(AND(ISNUMBER(OFFSET('Hygiene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06" t="e">
        <f ca="1">+IF(AND(ISNUMBER(OFFSET('Hygiene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06" t="e">
        <f ca="1">+IF(AND(ISNUMBER(OFFSET('Hygiene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06" t="e">
        <f ca="1">+IF(AND(ISNUMBER(OFFSET('Hygiene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06" t="e">
        <f ca="1">+IF(AND(ISNUMBER(OFFSET('Hygiene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06" t="e">
        <f ca="1">+IF(AND(ISNUMBER(OFFSET('Hygiene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06" t="e">
        <f ca="1">+IF(AND(ISNUMBER(OFFSET('Hygiene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06" t="e">
        <f ca="1">+IF(AND(ISNUMBER(OFFSET('Hygiene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06" t="e">
        <f ca="1">+IF(AND(ISNUMBER(OFFSET('Hygiene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06" t="e">
        <f ca="1">+IF(AND(ISNUMBER(OFFSET('Hygiene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06" t="e">
        <f ca="1">+IF(AND(ISNUMBER(OFFSET('Hygiene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06" t="e">
        <f ca="1">+IF(AND(ISNUMBER(OFFSET('Hygiene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06" t="e">
        <f ca="1">+IF(AND(ISNUMBER(OFFSET('Hygiene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06" t="e">
        <f ca="1">+IF(AND(ISNUMBER(OFFSET('Hygiene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06" t="e">
        <f ca="1">+IF(AND(ISNUMBER(OFFSET('Hygiene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06" t="e">
        <f ca="1">+IF(AND(ISNUMBER(OFFSET('Hygiene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06" t="e">
        <f ca="1">+IF(AND(ISNUMBER(OFFSET('Hygiene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1">+IF(OFFSET('Water Data'!$C$28,0,10*ROW('Water Data'!C6))="","",OFFSET('Water Data'!$C$28,0,10*ROW('Water Data'!C6)))</f>
        <v>Yes</v>
      </c>
      <c r="BT12" s="36" t="str">
        <f ca="1">+IF(OFFSET('Water Data'!$C$29,0,10*ROW('Water Data'!C6))="","",OFFSET('Water Data'!$C$29,0,10*ROW('Water Data'!C6)))</f>
        <v/>
      </c>
      <c r="BU12" s="36" t="str">
        <f ca="1">+IF(OFFSET('Water Data'!$C$30,0,10*ROW('Water Data'!C6))="","",OFFSET('Water Data'!$C$30,0,10*ROW('Water Data'!C6)))</f>
        <v/>
      </c>
      <c r="BV12" s="36" t="str">
        <f ca="1">+IF(OFFSET('Water Data'!$D$28,0,10*ROW('Water Data'!D6))="","",OFFSET('Water Data'!$D$28,0,10*ROW('Water Data'!D6)))</f>
        <v/>
      </c>
      <c r="BW12" s="36" t="str">
        <f ca="1">+IF(OFFSET('Water Data'!$D$29,0,10*ROW('Water Data'!D6))="","",OFFSET('Water Data'!$D$29,0,10*ROW('Water Data'!D6)))</f>
        <v/>
      </c>
      <c r="BX12" s="36" t="str">
        <f ca="1">+IF(OFFSET('Water Data'!$D$30,0,10*ROW('Water Data'!D6))="","",OFFSET('Water Data'!$D$30,0,10*ROW('Water Data'!D6)))</f>
        <v/>
      </c>
      <c r="BY12" s="36" t="str">
        <f ca="1">+IF(OFFSET('Water Data'!$E$28,0,10*ROW('Water Data'!E6))="","",OFFSET('Water Data'!$E$28,0,10*ROW('Water Data'!E6)))</f>
        <v/>
      </c>
      <c r="BZ12" s="36" t="str">
        <f ca="1">+IF(OFFSET('Water Data'!$E$29,0,10*ROW('Water Data'!E6))="","",OFFSET('Water Data'!$E$29,0,10*ROW('Water Data'!E6)))</f>
        <v/>
      </c>
      <c r="CA12" s="36" t="str">
        <f ca="1">+IF(OFFSET('Water Data'!$E$30,0,10*ROW('Water Data'!E6))="","",OFFSET('Water Data'!$E$30,0,10*ROW('Water Data'!E6)))</f>
        <v/>
      </c>
      <c r="CB12" s="36" t="str">
        <f ca="1">+IF(OFFSET('Water Data'!$F$28,0,10*ROW('Water Data'!F6))="","",OFFSET('Water Data'!$F$28,0,10*ROW('Water Data'!F6)))</f>
        <v/>
      </c>
      <c r="CC12" s="36" t="str">
        <f ca="1">+IF(OFFSET('Water Data'!$F$29,0,10*ROW('Water Data'!F6))="","",OFFSET('Water Data'!$F$29,0,10*ROW('Water Data'!F6)))</f>
        <v/>
      </c>
      <c r="CD12" s="36" t="str">
        <f ca="1">+IF(OFFSET('Water Data'!$F$30,0,10*ROW('Water Data'!F6))="","",OFFSET('Water Data'!$F$30,0,10*ROW('Water Data'!F6)))</f>
        <v/>
      </c>
      <c r="CE12" s="36" t="str">
        <f ca="1">+IF(OFFSET('Water Data'!$G$28,0,10*ROW('Water Data'!G6))="","",OFFSET('Water Data'!$G$28,0,10*ROW('Water Data'!G6)))</f>
        <v>Yes</v>
      </c>
      <c r="CF12" s="36" t="str">
        <f ca="1">+IF(OFFSET('Water Data'!$G$29,0,10*ROW('Water Data'!G6))="","",OFFSET('Water Data'!$G$29,0,10*ROW('Water Data'!G6)))</f>
        <v/>
      </c>
      <c r="CG12" s="36" t="str">
        <f ca="1">+IF(OFFSET('Water Data'!$G$30,0,10*ROW('Water Data'!G6))="","",OFFSET('Water Data'!$G$30,0,10*ROW('Water Data'!G6)))</f>
        <v/>
      </c>
      <c r="CH12" s="36" t="str">
        <f ca="1">+IF(OFFSET('Water Data'!$H$28,0,10*ROW('Water Data'!H6))="","",OFFSET('Water Data'!$H$28,0,10*ROW('Water Data'!H6)))</f>
        <v/>
      </c>
      <c r="CI12" s="36" t="str">
        <f ca="1">+IF(OFFSET('Water Data'!$H$29,0,10*ROW('Water Data'!H6))="","",OFFSET('Water Data'!$H$29,0,10*ROW('Water Data'!H6)))</f>
        <v/>
      </c>
      <c r="CJ12" s="36" t="str">
        <f ca="1">+IF(OFFSET('Water Data'!$H$30,0,10*ROW('Water Data'!H6))="","",OFFSET('Water Data'!$H$30,0,10*ROW('Water Data'!H6)))</f>
        <v/>
      </c>
      <c r="CK12" s="36" t="str">
        <f ca="1">+IF(OFFSET('Sanitation Data'!$C$29,0,10*ROW('Sanitation Data'!C6))="","",OFFSET('Sanitation Data'!$C$29,0,10*ROW('Sanitation Data'!C6)))</f>
        <v/>
      </c>
      <c r="CL12" s="36" t="str">
        <f ca="1">+IF(OFFSET('Sanitation Data'!$C$30,0,10*ROW('Sanitation Data'!C6))="","",OFFSET('Sanitation Data'!$C$30,0,10*ROW('Sanitation Data'!C6)))</f>
        <v/>
      </c>
      <c r="CM12" s="36" t="str">
        <f ca="1">+IF(OFFSET('Sanitation Data'!$C$31,0,10*ROW('Sanitation Data'!C6))="","",OFFSET('Sanitation Data'!$C$31,0,10*ROW('Sanitation Data'!C6)))</f>
        <v/>
      </c>
      <c r="CN12" s="36" t="str">
        <f ca="1">+IF(OFFSET('Sanitation Data'!$C$32,0,10*ROW('Sanitation Data'!C6))="","",OFFSET('Sanitation Data'!$C$32,0,10*ROW('Sanitation Data'!C6)))</f>
        <v/>
      </c>
      <c r="CO12" s="36" t="str">
        <f ca="1">+IF(OFFSET('Sanitation Data'!$C$33,0,10*ROW('Sanitation Data'!C6))="","",OFFSET('Sanitation Data'!$C$33,0,10*ROW('Sanitation Data'!C6)))</f>
        <v>Yes</v>
      </c>
      <c r="CP12" s="36" t="str">
        <f ca="1">+IF(OFFSET('Sanitation Data'!$D$29,0,10*ROW('Sanitation Data'!D6))="","",OFFSET('Sanitation Data'!$D$29,0,10*ROW('Sanitation Data'!D6)))</f>
        <v/>
      </c>
      <c r="CQ12" s="36" t="str">
        <f ca="1">+IF(OFFSET('Sanitation Data'!$D$30,0,10*ROW('Sanitation Data'!D6))="","",OFFSET('Sanitation Data'!$D$30,0,10*ROW('Sanitation Data'!D6)))</f>
        <v/>
      </c>
      <c r="CR12" s="36" t="str">
        <f ca="1">+IF(OFFSET('Sanitation Data'!$D$31,0,10*ROW('Sanitation Data'!D6))="","",OFFSET('Sanitation Data'!$D$31,0,10*ROW('Sanitation Data'!D6)))</f>
        <v/>
      </c>
      <c r="CS12" s="36" t="str">
        <f ca="1">+IF(OFFSET('Sanitation Data'!$D$32,0,10*ROW('Sanitation Data'!D6))="","",OFFSET('Sanitation Data'!$D$32,0,10*ROW('Sanitation Data'!D6)))</f>
        <v/>
      </c>
      <c r="CT12" s="36" t="str">
        <f ca="1">+IF(OFFSET('Sanitation Data'!$D$33,0,10*ROW('Sanitation Data'!D6))="","",OFFSET('Sanitation Data'!$D$33,0,10*ROW('Sanitation Data'!D6)))</f>
        <v/>
      </c>
      <c r="CU12" s="36" t="str">
        <f ca="1">+IF(OFFSET('Sanitation Data'!$E$29,0,10*ROW('Sanitation Data'!E6))="","",OFFSET('Sanitation Data'!$E$29,0,10*ROW('Sanitation Data'!E6)))</f>
        <v/>
      </c>
      <c r="CV12" s="36" t="str">
        <f ca="1">+IF(OFFSET('Sanitation Data'!$E$30,0,10*ROW('Sanitation Data'!E6))="","",OFFSET('Sanitation Data'!$E$30,0,10*ROW('Sanitation Data'!E6)))</f>
        <v/>
      </c>
      <c r="CW12" s="36" t="str">
        <f ca="1">+IF(OFFSET('Sanitation Data'!$E$31,0,10*ROW('Sanitation Data'!E6))="","",OFFSET('Sanitation Data'!$E$31,0,10*ROW('Sanitation Data'!E6)))</f>
        <v/>
      </c>
      <c r="CX12" s="36" t="str">
        <f ca="1">+IF(OFFSET('Sanitation Data'!$E$32,0,10*ROW('Sanitation Data'!E6))="","",OFFSET('Sanitation Data'!$E$32,0,10*ROW('Sanitation Data'!E6)))</f>
        <v/>
      </c>
      <c r="CY12" s="36" t="str">
        <f ca="1">+IF(OFFSET('Sanitation Data'!$E$33,0,10*ROW('Sanitation Data'!E6))="","",OFFSET('Sanitation Data'!$E$33,0,10*ROW('Sanitation Data'!E6)))</f>
        <v/>
      </c>
      <c r="CZ12" s="36" t="str">
        <f ca="1">+IF(OFFSET('Sanitation Data'!$F$29,0,10*ROW('Sanitation Data'!F6))="","",OFFSET('Sanitation Data'!$F$29,0,10*ROW('Sanitation Data'!F6)))</f>
        <v/>
      </c>
      <c r="DA12" s="36" t="str">
        <f ca="1">+IF(OFFSET('Sanitation Data'!$F$30,0,10*ROW('Sanitation Data'!F6))="","",OFFSET('Sanitation Data'!$F$30,0,10*ROW('Sanitation Data'!F6)))</f>
        <v/>
      </c>
      <c r="DB12" s="36" t="str">
        <f ca="1">+IF(OFFSET('Sanitation Data'!$F$31,0,10*ROW('Sanitation Data'!F6))="","",OFFSET('Sanitation Data'!$F$31,0,10*ROW('Sanitation Data'!F6)))</f>
        <v/>
      </c>
      <c r="DC12" s="36" t="str">
        <f ca="1">+IF(OFFSET('Sanitation Data'!$F$32,0,10*ROW('Sanitation Data'!F6))="","",OFFSET('Sanitation Data'!$F$32,0,10*ROW('Sanitation Data'!F6)))</f>
        <v/>
      </c>
      <c r="DD12" s="36" t="str">
        <f ca="1">+IF(OFFSET('Sanitation Data'!$F$33,0,10*ROW('Sanitation Data'!F6))="","",OFFSET('Sanitation Data'!$F$33,0,10*ROW('Sanitation Data'!F6)))</f>
        <v/>
      </c>
      <c r="DE12" s="36" t="str">
        <f ca="1">+IF(OFFSET('Sanitation Data'!$G$29,0,10*ROW('Sanitation Data'!G6))="","",OFFSET('Sanitation Data'!$G$29,0,10*ROW('Sanitation Data'!G6)))</f>
        <v/>
      </c>
      <c r="DF12" s="36" t="str">
        <f ca="1">+IF(OFFSET('Sanitation Data'!$G$30,0,10*ROW('Sanitation Data'!G6))="","",OFFSET('Sanitation Data'!$G$30,0,10*ROW('Sanitation Data'!G6)))</f>
        <v/>
      </c>
      <c r="DG12" s="36" t="str">
        <f ca="1">+IF(OFFSET('Sanitation Data'!$G$31,0,10*ROW('Sanitation Data'!G6))="","",OFFSET('Sanitation Data'!$G$31,0,10*ROW('Sanitation Data'!G6)))</f>
        <v/>
      </c>
      <c r="DH12" s="36" t="str">
        <f ca="1">+IF(OFFSET('Sanitation Data'!$G$32,0,10*ROW('Sanitation Data'!G6))="","",OFFSET('Sanitation Data'!$G$32,0,10*ROW('Sanitation Data'!G6)))</f>
        <v/>
      </c>
      <c r="DI12" s="36" t="str">
        <f ca="1">+IF(OFFSET('Sanitation Data'!$G$33,0,10*ROW('Sanitation Data'!G6))="","",OFFSET('Sanitation Data'!$G$33,0,10*ROW('Sanitation Data'!G6)))</f>
        <v>Yes</v>
      </c>
      <c r="DJ12" s="36" t="str">
        <f ca="1">+IF(OFFSET('Sanitation Data'!$H$29,0,10*ROW('Sanitation Data'!H6))="","",OFFSET('Sanitation Data'!$H$29,0,10*ROW('Sanitation Data'!H6)))</f>
        <v/>
      </c>
      <c r="DK12" s="36" t="str">
        <f ca="1">+IF(OFFSET('Sanitation Data'!$H$30,0,10*ROW('Sanitation Data'!H6))="","",OFFSET('Sanitation Data'!$H$30,0,10*ROW('Sanitation Data'!H6)))</f>
        <v/>
      </c>
      <c r="DL12" s="36" t="str">
        <f ca="1">+IF(OFFSET('Sanitation Data'!$H$31,0,10*ROW('Sanitation Data'!H6))="","",OFFSET('Sanitation Data'!$H$31,0,10*ROW('Sanitation Data'!H6)))</f>
        <v/>
      </c>
      <c r="DM12" s="36" t="str">
        <f ca="1">+IF(OFFSET('Sanitation Data'!$H$32,0,10*ROW('Sanitation Data'!H6))="","",OFFSET('Sanitation Data'!$H$32,0,10*ROW('Sanitation Data'!H6)))</f>
        <v/>
      </c>
      <c r="DN12" s="36" t="str">
        <f ca="1">+IF(OFFSET('Sanitation Data'!$H$33,0,10*ROW('Sanitation Data'!H6))="","",OFFSET('Sanitation Data'!$H$33,0,10*ROW('Sanitation Data'!H6)))</f>
        <v/>
      </c>
      <c r="DO12" s="36" t="str">
        <f ca="1">+IF(OFFSET('Hygiene Data'!$C$12,0,10*ROW('Hygiene Data'!C6))="","",OFFSET('Hygiene Data'!$C$12,0,10*ROW('Hygiene Data'!C6)))</f>
        <v/>
      </c>
      <c r="DP12" s="36" t="str">
        <f ca="1">+IF(OFFSET('Hygiene Data'!$C$13,0,10*ROW('Hygiene Data'!C6))="","",OFFSET('Hygiene Data'!$C$13,0,10*ROW('Hygiene Data'!C6)))</f>
        <v/>
      </c>
      <c r="DQ12" s="36" t="str">
        <f ca="1">+IF(OFFSET('Hygiene Data'!$C$14,0,10*ROW('Hygiene Data'!C6))="","",OFFSET('Hygiene Data'!$C$14,0,10*ROW('Hygiene Data'!C6)))</f>
        <v/>
      </c>
      <c r="DR12" s="36" t="str">
        <f ca="1">+IF(OFFSET('Hygiene Data'!$D$12,0,10*ROW('Hygiene Data'!D6))="","",OFFSET('Hygiene Data'!$D$12,0,10*ROW('Hygiene Data'!D6)))</f>
        <v/>
      </c>
      <c r="DS12" s="36" t="str">
        <f ca="1">+IF(OFFSET('Hygiene Data'!$D$13,0,10*ROW('Hygiene Data'!D6))="","",OFFSET('Hygiene Data'!$D$13,0,10*ROW('Hygiene Data'!D6)))</f>
        <v/>
      </c>
      <c r="DT12" s="36" t="str">
        <f ca="1">+IF(OFFSET('Hygiene Data'!$D$14,0,10*ROW('Hygiene Data'!D6))="","",OFFSET('Hygiene Data'!$D$14,0,10*ROW('Hygiene Data'!D6)))</f>
        <v/>
      </c>
      <c r="DU12" s="36" t="str">
        <f ca="1">+IF(OFFSET('Hygiene Data'!$E$12,0,10*ROW('Hygiene Data'!E6))="","",OFFSET('Hygiene Data'!$E$12,0,10*ROW('Hygiene Data'!E6)))</f>
        <v/>
      </c>
      <c r="DV12" s="36" t="str">
        <f ca="1">+IF(OFFSET('Hygiene Data'!$E$13,0,10*ROW('Hygiene Data'!E6))="","",OFFSET('Hygiene Data'!$E$13,0,10*ROW('Hygiene Data'!E6)))</f>
        <v/>
      </c>
      <c r="DW12" s="36" t="str">
        <f ca="1">+IF(OFFSET('Hygiene Data'!$E$14,0,10*ROW('Hygiene Data'!E6))="","",OFFSET('Hygiene Data'!$E$14,0,10*ROW('Hygiene Data'!E6)))</f>
        <v/>
      </c>
      <c r="DX12" s="36" t="str">
        <f ca="1">+IF(OFFSET('Hygiene Data'!$F$12,0,10*ROW('Hygiene Data'!F6))="","",OFFSET('Hygiene Data'!$F$12,0,10*ROW('Hygiene Data'!F6)))</f>
        <v/>
      </c>
      <c r="DY12" s="36" t="str">
        <f ca="1">+IF(OFFSET('Hygiene Data'!$F$13,0,10*ROW('Hygiene Data'!F6))="","",OFFSET('Hygiene Data'!$F$13,0,10*ROW('Hygiene Data'!F6)))</f>
        <v/>
      </c>
      <c r="DZ12" s="36" t="str">
        <f ca="1">+IF(OFFSET('Hygiene Data'!$F$14,0,10*ROW('Hygiene Data'!F6))="","",OFFSET('Hygiene Data'!$F$14,0,10*ROW('Hygiene Data'!F6)))</f>
        <v/>
      </c>
      <c r="EA12" s="36" t="str">
        <f ca="1">+IF(OFFSET('Hygiene Data'!$G$12,0,10*ROW('Hygiene Data'!G6))="","",OFFSET('Hygiene Data'!$G$12,0,10*ROW('Hygiene Data'!G6)))</f>
        <v/>
      </c>
      <c r="EB12" s="36" t="str">
        <f ca="1">+IF(OFFSET('Hygiene Data'!$G$13,0,10*ROW('Hygiene Data'!G6))="","",OFFSET('Hygiene Data'!$G$13,0,10*ROW('Hygiene Data'!G6)))</f>
        <v/>
      </c>
      <c r="EC12" s="36" t="str">
        <f ca="1">+IF(OFFSET('Hygiene Data'!$G$14,0,10*ROW('Hygiene Data'!G6))="","",OFFSET('Hygiene Data'!$G$14,0,10*ROW('Hygiene Data'!G6)))</f>
        <v/>
      </c>
      <c r="ED12" s="36" t="str">
        <f ca="1">+IF(OFFSET('Hygiene Data'!$H$12,0,10*ROW('Hygiene Data'!H6))="","",OFFSET('Hygiene Data'!$H$12,0,10*ROW('Hygiene Data'!H6)))</f>
        <v/>
      </c>
      <c r="EE12" s="36" t="str">
        <f ca="1">+IF(OFFSET('Hygiene Data'!$H$13,0,10*ROW('Hygiene Data'!H6))="","",OFFSET('Hygiene Data'!$H$13,0,10*ROW('Hygiene Data'!H6)))</f>
        <v/>
      </c>
      <c r="EF12" s="36" t="str">
        <f ca="1">+IF(OFFSET('Hygiene Data'!$H$14,0,10*ROW('Hygiene Data'!H6))="","",OFFSET('Hygiene Data'!$H$14,0,10*ROW('Hygiene Data'!H6)))</f>
        <v/>
      </c>
    </row>
    <row r="13" spans="1:136" x14ac:dyDescent="0.25">
      <c r="A13" s="59" t="str">
        <f ca="1">+IF(OFFSET('Water Data'!$B$1,0,10*ROW('Water Data'!B7))="","",OFFSET('Water Data'!$B$1,0,10*ROW('Water Data'!B7)))</f>
        <v>BEIS13</v>
      </c>
      <c r="B13" s="59" t="str">
        <f ca="1">+IF(OFFSET('Water Data'!$A$3,0,10*ROW('Water Data'!A7))="","",OFFSET('Water Data'!$A$3,0,10*ROW('Water Data'!A7)))</f>
        <v>EMIS</v>
      </c>
      <c r="C13" s="59">
        <f ca="1">+IF(OFFSET('Water Data'!$C$3,0,10*ROW('Water Data'!C7))="","",OFFSET('Water Data'!$C$3,0,10*ROW('Water Data'!C7)))</f>
        <v>2013</v>
      </c>
      <c r="D13" s="204" t="e">
        <f ca="1">+IF(AND(ISNUMBER(OFFSET('Water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04" t="e">
        <f ca="1">+IF(AND(ISNUMBER(OFFSET('Water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04" t="e">
        <f ca="1">+IF(AND(ISNUMBER(OFFSET('Water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04" t="e">
        <f ca="1">+IF(AND(ISNUMBER(OFFSET('Water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04" t="e">
        <f ca="1">+IF(AND(ISNUMBER(OFFSET('Water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04" t="e">
        <f ca="1">+IF(AND(ISNUMBER(OFFSET('Water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04" t="e">
        <f ca="1">+IF(AND(ISNUMBER(OFFSET('Water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04" t="e">
        <f ca="1">+IF(AND(ISNUMBER(OFFSET('Water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04" t="e">
        <f ca="1">+IF(AND(ISNUMBER(OFFSET('Water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04" t="e">
        <f ca="1">+IF(AND(ISNUMBER(OFFSET('Water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04" t="e">
        <f ca="1">+IF(AND(ISNUMBER(OFFSET('Water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04" t="e">
        <f ca="1">+IF(AND(ISNUMBER(OFFSET('Water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04" t="e">
        <f ca="1">+IF(AND(ISNUMBER(OFFSET('Water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04" t="e">
        <f ca="1">+IF(AND(ISNUMBER(OFFSET('Water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04" t="e">
        <f ca="1">+IF(AND(ISNUMBER(OFFSET('Water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04" t="e">
        <f ca="1">+IF(AND(ISNUMBER(OFFSET('Water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04" t="e">
        <f ca="1">+IF(AND(ISNUMBER(OFFSET('Water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04" t="e">
        <f ca="1">+IF(AND(ISNUMBER(OFFSET('Water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05" t="e">
        <f ca="1">+IF(AND(ISNUMBER(OFFSET('Sanitation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05" t="e">
        <f ca="1">+IF(AND(ISNUMBER(OFFSET('Sanitation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05" t="e">
        <f ca="1">+IF(AND(ISNUMBER(OFFSET('Sanitation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05" t="e">
        <f ca="1">+IF(AND(ISNUMBER(OFFSET('Sanitation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05" t="e">
        <f ca="1">+IF(AND(ISNUMBER(OFFSET('Sanitation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05" t="e">
        <f ca="1">+IF(AND(ISNUMBER(OFFSET('Sanitation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05" t="e">
        <f ca="1">+IF(AND(ISNUMBER(OFFSET('Sanitation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05" t="e">
        <f ca="1">+IF(AND(ISNUMBER(OFFSET('Sanitation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05" t="e">
        <f ca="1">+IF(AND(ISNUMBER(OFFSET('Sanitation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05" t="e">
        <f ca="1">+IF(AND(ISNUMBER(OFFSET('Sanitation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05" t="e">
        <f ca="1">+IF(AND(ISNUMBER(OFFSET('Sanitation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05" t="e">
        <f ca="1">+IF(AND(ISNUMBER(OFFSET('Sanitation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05" t="e">
        <f ca="1">+IF(AND(ISNUMBER(OFFSET('Sanitation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05" t="e">
        <f ca="1">+IF(AND(ISNUMBER(OFFSET('Sanitation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05" t="e">
        <f ca="1">+IF(AND(ISNUMBER(OFFSET('Sanitation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05" t="e">
        <f ca="1">+IF(AND(ISNUMBER(OFFSET('Sanitation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05" t="e">
        <f ca="1">+IF(AND(ISNUMBER(OFFSET('Sanitation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05" t="e">
        <f ca="1">+IF(AND(ISNUMBER(OFFSET('Sanitation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05" t="e">
        <f ca="1">+IF(AND(ISNUMBER(OFFSET('Sanitation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05" t="e">
        <f ca="1">+IF(AND(ISNUMBER(OFFSET('Sanitation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05" t="e">
        <f ca="1">+IF(AND(ISNUMBER(OFFSET('Sanitation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05" t="e">
        <f ca="1">+IF(AND(ISNUMBER(OFFSET('Sanitation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05" t="e">
        <f ca="1">+IF(AND(ISNUMBER(OFFSET('Sanitation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05" t="e">
        <f ca="1">+IF(AND(ISNUMBER(OFFSET('Sanitation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05" t="e">
        <f ca="1">+IF(AND(ISNUMBER(OFFSET('Sanitation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05">
        <f ca="1">+IF(AND(ISNUMBER(OFFSET('Sanitation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92.26</v>
      </c>
      <c r="AV13" s="205" t="e">
        <f ca="1">+IF(AND(ISNUMBER(OFFSET('Sanitation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05" t="e">
        <f ca="1">+IF(AND(ISNUMBER(OFFSET('Sanitation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05" t="e">
        <f ca="1">+IF(AND(ISNUMBER(OFFSET('Sanitation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05" t="e">
        <f ca="1">+IF(AND(ISNUMBER(OFFSET('Sanitation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06" t="e">
        <f ca="1">+IF(AND(ISNUMBER(OFFSET('Hygiene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06" t="e">
        <f ca="1">+IF(AND(ISNUMBER(OFFSET('Hygiene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06" t="e">
        <f ca="1">+IF(AND(ISNUMBER(OFFSET('Hygiene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06" t="e">
        <f ca="1">+IF(AND(ISNUMBER(OFFSET('Hygiene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06" t="e">
        <f ca="1">+IF(AND(ISNUMBER(OFFSET('Hygiene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06" t="e">
        <f ca="1">+IF(AND(ISNUMBER(OFFSET('Hygiene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06" t="e">
        <f ca="1">+IF(AND(ISNUMBER(OFFSET('Hygiene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06" t="e">
        <f ca="1">+IF(AND(ISNUMBER(OFFSET('Hygiene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06" t="e">
        <f ca="1">+IF(AND(ISNUMBER(OFFSET('Hygiene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06" t="e">
        <f ca="1">+IF(AND(ISNUMBER(OFFSET('Hygiene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06" t="e">
        <f ca="1">+IF(AND(ISNUMBER(OFFSET('Hygiene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06" t="e">
        <f ca="1">+IF(AND(ISNUMBER(OFFSET('Hygiene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06" t="e">
        <f ca="1">+IF(AND(ISNUMBER(OFFSET('Hygiene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06" t="e">
        <f ca="1">+IF(AND(ISNUMBER(OFFSET('Hygiene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06" t="e">
        <f ca="1">+IF(AND(ISNUMBER(OFFSET('Hygiene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06" t="e">
        <f ca="1">+IF(AND(ISNUMBER(OFFSET('Hygiene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06" t="e">
        <f ca="1">+IF(AND(ISNUMBER(OFFSET('Hygiene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06" t="e">
        <f ca="1">+IF(AND(ISNUMBER(OFFSET('Hygiene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1">+IF(OFFSET('Water Data'!$C$28,0,10*ROW('Water Data'!C7))="","",OFFSET('Water Data'!$C$28,0,10*ROW('Water Data'!C7)))</f>
        <v/>
      </c>
      <c r="BT13" s="36" t="str">
        <f ca="1">+IF(OFFSET('Water Data'!$C$29,0,10*ROW('Water Data'!C7))="","",OFFSET('Water Data'!$C$29,0,10*ROW('Water Data'!C7)))</f>
        <v/>
      </c>
      <c r="BU13" s="36" t="str">
        <f ca="1">+IF(OFFSET('Water Data'!$C$30,0,10*ROW('Water Data'!C7))="","",OFFSET('Water Data'!$C$30,0,10*ROW('Water Data'!C7)))</f>
        <v/>
      </c>
      <c r="BV13" s="36" t="str">
        <f ca="1">+IF(OFFSET('Water Data'!$D$28,0,10*ROW('Water Data'!D7))="","",OFFSET('Water Data'!$D$28,0,10*ROW('Water Data'!D7)))</f>
        <v/>
      </c>
      <c r="BW13" s="36" t="str">
        <f ca="1">+IF(OFFSET('Water Data'!$D$29,0,10*ROW('Water Data'!D7))="","",OFFSET('Water Data'!$D$29,0,10*ROW('Water Data'!D7)))</f>
        <v/>
      </c>
      <c r="BX13" s="36" t="str">
        <f ca="1">+IF(OFFSET('Water Data'!$D$30,0,10*ROW('Water Data'!D7))="","",OFFSET('Water Data'!$D$30,0,10*ROW('Water Data'!D7)))</f>
        <v/>
      </c>
      <c r="BY13" s="36" t="str">
        <f ca="1">+IF(OFFSET('Water Data'!$E$28,0,10*ROW('Water Data'!E7))="","",OFFSET('Water Data'!$E$28,0,10*ROW('Water Data'!E7)))</f>
        <v/>
      </c>
      <c r="BZ13" s="36" t="str">
        <f ca="1">+IF(OFFSET('Water Data'!$E$29,0,10*ROW('Water Data'!E7))="","",OFFSET('Water Data'!$E$29,0,10*ROW('Water Data'!E7)))</f>
        <v/>
      </c>
      <c r="CA13" s="36" t="str">
        <f ca="1">+IF(OFFSET('Water Data'!$E$30,0,10*ROW('Water Data'!E7))="","",OFFSET('Water Data'!$E$30,0,10*ROW('Water Data'!E7)))</f>
        <v/>
      </c>
      <c r="CB13" s="36" t="str">
        <f ca="1">+IF(OFFSET('Water Data'!$F$28,0,10*ROW('Water Data'!F7))="","",OFFSET('Water Data'!$F$28,0,10*ROW('Water Data'!F7)))</f>
        <v/>
      </c>
      <c r="CC13" s="36" t="str">
        <f ca="1">+IF(OFFSET('Water Data'!$F$29,0,10*ROW('Water Data'!F7))="","",OFFSET('Water Data'!$F$29,0,10*ROW('Water Data'!F7)))</f>
        <v/>
      </c>
      <c r="CD13" s="36" t="str">
        <f ca="1">+IF(OFFSET('Water Data'!$F$30,0,10*ROW('Water Data'!F7))="","",OFFSET('Water Data'!$F$30,0,10*ROW('Water Data'!F7)))</f>
        <v/>
      </c>
      <c r="CE13" s="36" t="str">
        <f ca="1">+IF(OFFSET('Water Data'!$G$28,0,10*ROW('Water Data'!G7))="","",OFFSET('Water Data'!$G$28,0,10*ROW('Water Data'!G7)))</f>
        <v/>
      </c>
      <c r="CF13" s="36" t="str">
        <f ca="1">+IF(OFFSET('Water Data'!$G$29,0,10*ROW('Water Data'!G7))="","",OFFSET('Water Data'!$G$29,0,10*ROW('Water Data'!G7)))</f>
        <v/>
      </c>
      <c r="CG13" s="36" t="str">
        <f ca="1">+IF(OFFSET('Water Data'!$G$30,0,10*ROW('Water Data'!G7))="","",OFFSET('Water Data'!$G$30,0,10*ROW('Water Data'!G7)))</f>
        <v/>
      </c>
      <c r="CH13" s="36" t="str">
        <f ca="1">+IF(OFFSET('Water Data'!$H$28,0,10*ROW('Water Data'!H7))="","",OFFSET('Water Data'!$H$28,0,10*ROW('Water Data'!H7)))</f>
        <v/>
      </c>
      <c r="CI13" s="36" t="str">
        <f ca="1">+IF(OFFSET('Water Data'!$H$29,0,10*ROW('Water Data'!H7))="","",OFFSET('Water Data'!$H$29,0,10*ROW('Water Data'!H7)))</f>
        <v/>
      </c>
      <c r="CJ13" s="36" t="str">
        <f ca="1">+IF(OFFSET('Water Data'!$H$30,0,10*ROW('Water Data'!H7))="","",OFFSET('Water Data'!$H$30,0,10*ROW('Water Data'!H7)))</f>
        <v/>
      </c>
      <c r="CK13" s="36" t="str">
        <f ca="1">+IF(OFFSET('Sanitation Data'!$C$29,0,10*ROW('Sanitation Data'!C7))="","",OFFSET('Sanitation Data'!$C$29,0,10*ROW('Sanitation Data'!C7)))</f>
        <v/>
      </c>
      <c r="CL13" s="36" t="str">
        <f ca="1">+IF(OFFSET('Sanitation Data'!$C$30,0,10*ROW('Sanitation Data'!C7))="","",OFFSET('Sanitation Data'!$C$30,0,10*ROW('Sanitation Data'!C7)))</f>
        <v/>
      </c>
      <c r="CM13" s="36" t="str">
        <f ca="1">+IF(OFFSET('Sanitation Data'!$C$31,0,10*ROW('Sanitation Data'!C7))="","",OFFSET('Sanitation Data'!$C$31,0,10*ROW('Sanitation Data'!C7)))</f>
        <v/>
      </c>
      <c r="CN13" s="36" t="str">
        <f ca="1">+IF(OFFSET('Sanitation Data'!$C$32,0,10*ROW('Sanitation Data'!C7))="","",OFFSET('Sanitation Data'!$C$32,0,10*ROW('Sanitation Data'!C7)))</f>
        <v/>
      </c>
      <c r="CO13" s="36" t="str">
        <f ca="1">+IF(OFFSET('Sanitation Data'!$C$33,0,10*ROW('Sanitation Data'!C7))="","",OFFSET('Sanitation Data'!$C$33,0,10*ROW('Sanitation Data'!C7)))</f>
        <v/>
      </c>
      <c r="CP13" s="36" t="str">
        <f ca="1">+IF(OFFSET('Sanitation Data'!$D$29,0,10*ROW('Sanitation Data'!D7))="","",OFFSET('Sanitation Data'!$D$29,0,10*ROW('Sanitation Data'!D7)))</f>
        <v/>
      </c>
      <c r="CQ13" s="36" t="str">
        <f ca="1">+IF(OFFSET('Sanitation Data'!$D$30,0,10*ROW('Sanitation Data'!D7))="","",OFFSET('Sanitation Data'!$D$30,0,10*ROW('Sanitation Data'!D7)))</f>
        <v/>
      </c>
      <c r="CR13" s="36" t="str">
        <f ca="1">+IF(OFFSET('Sanitation Data'!$D$31,0,10*ROW('Sanitation Data'!D7))="","",OFFSET('Sanitation Data'!$D$31,0,10*ROW('Sanitation Data'!D7)))</f>
        <v/>
      </c>
      <c r="CS13" s="36" t="str">
        <f ca="1">+IF(OFFSET('Sanitation Data'!$D$32,0,10*ROW('Sanitation Data'!D7))="","",OFFSET('Sanitation Data'!$D$32,0,10*ROW('Sanitation Data'!D7)))</f>
        <v/>
      </c>
      <c r="CT13" s="36" t="str">
        <f ca="1">+IF(OFFSET('Sanitation Data'!$D$33,0,10*ROW('Sanitation Data'!D7))="","",OFFSET('Sanitation Data'!$D$33,0,10*ROW('Sanitation Data'!D7)))</f>
        <v/>
      </c>
      <c r="CU13" s="36" t="str">
        <f ca="1">+IF(OFFSET('Sanitation Data'!$E$29,0,10*ROW('Sanitation Data'!E7))="","",OFFSET('Sanitation Data'!$E$29,0,10*ROW('Sanitation Data'!E7)))</f>
        <v/>
      </c>
      <c r="CV13" s="36" t="str">
        <f ca="1">+IF(OFFSET('Sanitation Data'!$E$30,0,10*ROW('Sanitation Data'!E7))="","",OFFSET('Sanitation Data'!$E$30,0,10*ROW('Sanitation Data'!E7)))</f>
        <v/>
      </c>
      <c r="CW13" s="36" t="str">
        <f ca="1">+IF(OFFSET('Sanitation Data'!$E$31,0,10*ROW('Sanitation Data'!E7))="","",OFFSET('Sanitation Data'!$E$31,0,10*ROW('Sanitation Data'!E7)))</f>
        <v/>
      </c>
      <c r="CX13" s="36" t="str">
        <f ca="1">+IF(OFFSET('Sanitation Data'!$E$32,0,10*ROW('Sanitation Data'!E7))="","",OFFSET('Sanitation Data'!$E$32,0,10*ROW('Sanitation Data'!E7)))</f>
        <v/>
      </c>
      <c r="CY13" s="36" t="str">
        <f ca="1">+IF(OFFSET('Sanitation Data'!$E$33,0,10*ROW('Sanitation Data'!E7))="","",OFFSET('Sanitation Data'!$E$33,0,10*ROW('Sanitation Data'!E7)))</f>
        <v/>
      </c>
      <c r="CZ13" s="36" t="str">
        <f ca="1">+IF(OFFSET('Sanitation Data'!$F$29,0,10*ROW('Sanitation Data'!F7))="","",OFFSET('Sanitation Data'!$F$29,0,10*ROW('Sanitation Data'!F7)))</f>
        <v/>
      </c>
      <c r="DA13" s="36" t="str">
        <f ca="1">+IF(OFFSET('Sanitation Data'!$F$30,0,10*ROW('Sanitation Data'!F7))="","",OFFSET('Sanitation Data'!$F$30,0,10*ROW('Sanitation Data'!F7)))</f>
        <v/>
      </c>
      <c r="DB13" s="36" t="str">
        <f ca="1">+IF(OFFSET('Sanitation Data'!$F$31,0,10*ROW('Sanitation Data'!F7))="","",OFFSET('Sanitation Data'!$F$31,0,10*ROW('Sanitation Data'!F7)))</f>
        <v/>
      </c>
      <c r="DC13" s="36" t="str">
        <f ca="1">+IF(OFFSET('Sanitation Data'!$F$32,0,10*ROW('Sanitation Data'!F7))="","",OFFSET('Sanitation Data'!$F$32,0,10*ROW('Sanitation Data'!F7)))</f>
        <v/>
      </c>
      <c r="DD13" s="36" t="str">
        <f ca="1">+IF(OFFSET('Sanitation Data'!$F$33,0,10*ROW('Sanitation Data'!F7))="","",OFFSET('Sanitation Data'!$F$33,0,10*ROW('Sanitation Data'!F7)))</f>
        <v/>
      </c>
      <c r="DE13" s="36" t="str">
        <f ca="1">+IF(OFFSET('Sanitation Data'!$G$29,0,10*ROW('Sanitation Data'!G7))="","",OFFSET('Sanitation Data'!$G$29,0,10*ROW('Sanitation Data'!G7)))</f>
        <v/>
      </c>
      <c r="DF13" s="36" t="str">
        <f ca="1">+IF(OFFSET('Sanitation Data'!$G$30,0,10*ROW('Sanitation Data'!G7))="","",OFFSET('Sanitation Data'!$G$30,0,10*ROW('Sanitation Data'!G7)))</f>
        <v/>
      </c>
      <c r="DG13" s="36" t="str">
        <f ca="1">+IF(OFFSET('Sanitation Data'!$G$31,0,10*ROW('Sanitation Data'!G7))="","",OFFSET('Sanitation Data'!$G$31,0,10*ROW('Sanitation Data'!G7)))</f>
        <v/>
      </c>
      <c r="DH13" s="36" t="str">
        <f ca="1">+IF(OFFSET('Sanitation Data'!$G$32,0,10*ROW('Sanitation Data'!G7))="","",OFFSET('Sanitation Data'!$G$32,0,10*ROW('Sanitation Data'!G7)))</f>
        <v/>
      </c>
      <c r="DI13" s="36" t="str">
        <f ca="1">+IF(OFFSET('Sanitation Data'!$G$33,0,10*ROW('Sanitation Data'!G7))="","",OFFSET('Sanitation Data'!$G$33,0,10*ROW('Sanitation Data'!G7)))</f>
        <v/>
      </c>
      <c r="DJ13" s="36" t="str">
        <f ca="1">+IF(OFFSET('Sanitation Data'!$H$29,0,10*ROW('Sanitation Data'!H7))="","",OFFSET('Sanitation Data'!$H$29,0,10*ROW('Sanitation Data'!H7)))</f>
        <v/>
      </c>
      <c r="DK13" s="36" t="str">
        <f ca="1">+IF(OFFSET('Sanitation Data'!$H$30,0,10*ROW('Sanitation Data'!H7))="","",OFFSET('Sanitation Data'!$H$30,0,10*ROW('Sanitation Data'!H7)))</f>
        <v/>
      </c>
      <c r="DL13" s="36" t="str">
        <f ca="1">+IF(OFFSET('Sanitation Data'!$H$31,0,10*ROW('Sanitation Data'!H7))="","",OFFSET('Sanitation Data'!$H$31,0,10*ROW('Sanitation Data'!H7)))</f>
        <v/>
      </c>
      <c r="DM13" s="36" t="str">
        <f ca="1">+IF(OFFSET('Sanitation Data'!$H$32,0,10*ROW('Sanitation Data'!H7))="","",OFFSET('Sanitation Data'!$H$32,0,10*ROW('Sanitation Data'!H7)))</f>
        <v/>
      </c>
      <c r="DN13" s="36" t="str">
        <f ca="1">+IF(OFFSET('Sanitation Data'!$H$33,0,10*ROW('Sanitation Data'!H7))="","",OFFSET('Sanitation Data'!$H$33,0,10*ROW('Sanitation Data'!H7)))</f>
        <v/>
      </c>
      <c r="DO13" s="36" t="str">
        <f ca="1">+IF(OFFSET('Hygiene Data'!$C$12,0,10*ROW('Hygiene Data'!C7))="","",OFFSET('Hygiene Data'!$C$12,0,10*ROW('Hygiene Data'!C7)))</f>
        <v/>
      </c>
      <c r="DP13" s="36" t="str">
        <f ca="1">+IF(OFFSET('Hygiene Data'!$C$13,0,10*ROW('Hygiene Data'!C7))="","",OFFSET('Hygiene Data'!$C$13,0,10*ROW('Hygiene Data'!C7)))</f>
        <v/>
      </c>
      <c r="DQ13" s="36" t="str">
        <f ca="1">+IF(OFFSET('Hygiene Data'!$C$14,0,10*ROW('Hygiene Data'!C7))="","",OFFSET('Hygiene Data'!$C$14,0,10*ROW('Hygiene Data'!C7)))</f>
        <v/>
      </c>
      <c r="DR13" s="36" t="str">
        <f ca="1">+IF(OFFSET('Hygiene Data'!$D$12,0,10*ROW('Hygiene Data'!D7))="","",OFFSET('Hygiene Data'!$D$12,0,10*ROW('Hygiene Data'!D7)))</f>
        <v/>
      </c>
      <c r="DS13" s="36" t="str">
        <f ca="1">+IF(OFFSET('Hygiene Data'!$D$13,0,10*ROW('Hygiene Data'!D7))="","",OFFSET('Hygiene Data'!$D$13,0,10*ROW('Hygiene Data'!D7)))</f>
        <v/>
      </c>
      <c r="DT13" s="36" t="str">
        <f ca="1">+IF(OFFSET('Hygiene Data'!$D$14,0,10*ROW('Hygiene Data'!D7))="","",OFFSET('Hygiene Data'!$D$14,0,10*ROW('Hygiene Data'!D7)))</f>
        <v/>
      </c>
      <c r="DU13" s="36" t="str">
        <f ca="1">+IF(OFFSET('Hygiene Data'!$E$12,0,10*ROW('Hygiene Data'!E7))="","",OFFSET('Hygiene Data'!$E$12,0,10*ROW('Hygiene Data'!E7)))</f>
        <v/>
      </c>
      <c r="DV13" s="36" t="str">
        <f ca="1">+IF(OFFSET('Hygiene Data'!$E$13,0,10*ROW('Hygiene Data'!E7))="","",OFFSET('Hygiene Data'!$E$13,0,10*ROW('Hygiene Data'!E7)))</f>
        <v/>
      </c>
      <c r="DW13" s="36" t="str">
        <f ca="1">+IF(OFFSET('Hygiene Data'!$E$14,0,10*ROW('Hygiene Data'!E7))="","",OFFSET('Hygiene Data'!$E$14,0,10*ROW('Hygiene Data'!E7)))</f>
        <v/>
      </c>
      <c r="DX13" s="36" t="str">
        <f ca="1">+IF(OFFSET('Hygiene Data'!$F$12,0,10*ROW('Hygiene Data'!F7))="","",OFFSET('Hygiene Data'!$F$12,0,10*ROW('Hygiene Data'!F7)))</f>
        <v/>
      </c>
      <c r="DY13" s="36" t="str">
        <f ca="1">+IF(OFFSET('Hygiene Data'!$F$13,0,10*ROW('Hygiene Data'!F7))="","",OFFSET('Hygiene Data'!$F$13,0,10*ROW('Hygiene Data'!F7)))</f>
        <v/>
      </c>
      <c r="DZ13" s="36" t="str">
        <f ca="1">+IF(OFFSET('Hygiene Data'!$F$14,0,10*ROW('Hygiene Data'!F7))="","",OFFSET('Hygiene Data'!$F$14,0,10*ROW('Hygiene Data'!F7)))</f>
        <v/>
      </c>
      <c r="EA13" s="36" t="str">
        <f ca="1">+IF(OFFSET('Hygiene Data'!$G$12,0,10*ROW('Hygiene Data'!G7))="","",OFFSET('Hygiene Data'!$G$12,0,10*ROW('Hygiene Data'!G7)))</f>
        <v/>
      </c>
      <c r="EB13" s="36" t="str">
        <f ca="1">+IF(OFFSET('Hygiene Data'!$G$13,0,10*ROW('Hygiene Data'!G7))="","",OFFSET('Hygiene Data'!$G$13,0,10*ROW('Hygiene Data'!G7)))</f>
        <v/>
      </c>
      <c r="EC13" s="36" t="str">
        <f ca="1">+IF(OFFSET('Hygiene Data'!$G$14,0,10*ROW('Hygiene Data'!G7))="","",OFFSET('Hygiene Data'!$G$14,0,10*ROW('Hygiene Data'!G7)))</f>
        <v/>
      </c>
      <c r="ED13" s="36" t="str">
        <f ca="1">+IF(OFFSET('Hygiene Data'!$H$12,0,10*ROW('Hygiene Data'!H7))="","",OFFSET('Hygiene Data'!$H$12,0,10*ROW('Hygiene Data'!H7)))</f>
        <v/>
      </c>
      <c r="EE13" s="36" t="str">
        <f ca="1">+IF(OFFSET('Hygiene Data'!$H$13,0,10*ROW('Hygiene Data'!H7))="","",OFFSET('Hygiene Data'!$H$13,0,10*ROW('Hygiene Data'!H7)))</f>
        <v/>
      </c>
      <c r="EF13" s="36" t="str">
        <f ca="1">+IF(OFFSET('Hygiene Data'!$H$14,0,10*ROW('Hygiene Data'!H7))="","",OFFSET('Hygiene Data'!$H$14,0,10*ROW('Hygiene Data'!H7)))</f>
        <v/>
      </c>
    </row>
    <row r="14" spans="1:136" x14ac:dyDescent="0.25">
      <c r="A14" s="59" t="str">
        <f ca="1">+IF(OFFSET('Water Data'!$B$1,0,10*ROW('Water Data'!B8))="","",OFFSET('Water Data'!$B$1,0,10*ROW('Water Data'!B8)))</f>
        <v>SUR14</v>
      </c>
      <c r="B14" s="59" t="str">
        <f ca="1">+IF(OFFSET('Water Data'!$A$3,0,10*ROW('Water Data'!A8))="","",OFFSET('Water Data'!$A$3,0,10*ROW('Water Data'!A8)))</f>
        <v>Survey</v>
      </c>
      <c r="C14" s="59">
        <f ca="1">+IF(OFFSET('Water Data'!$C$3,0,10*ROW('Water Data'!C8))="","",OFFSET('Water Data'!$C$3,0,10*ROW('Water Data'!C8)))</f>
        <v>2014</v>
      </c>
      <c r="D14" s="204">
        <f ca="1">+IF(AND(ISNUMBER(OFFSET('Water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85.428571428571431</v>
      </c>
      <c r="E14" s="204">
        <f ca="1">+IF(AND(ISNUMBER(OFFSET('Water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84.857142857142861</v>
      </c>
      <c r="F14" s="204">
        <f ca="1">+IF(AND(ISNUMBER(OFFSET('Water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84.714285714285722</v>
      </c>
      <c r="G14" s="204" t="e">
        <f ca="1">+IF(AND(ISNUMBER(OFFSET('Water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04" t="e">
        <f ca="1">+IF(AND(ISNUMBER(OFFSET('Water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04" t="e">
        <f ca="1">+IF(AND(ISNUMBER(OFFSET('Water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04" t="e">
        <f ca="1">+IF(AND(ISNUMBER(OFFSET('Water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04" t="e">
        <f ca="1">+IF(AND(ISNUMBER(OFFSET('Water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04" t="e">
        <f ca="1">+IF(AND(ISNUMBER(OFFSET('Water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04" t="e">
        <f ca="1">+IF(AND(ISNUMBER(OFFSET('Water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04" t="e">
        <f ca="1">+IF(AND(ISNUMBER(OFFSET('Water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04" t="e">
        <f ca="1">+IF(AND(ISNUMBER(OFFSET('Water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04" t="e">
        <f ca="1">+IF(AND(ISNUMBER(OFFSET('Water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04" t="e">
        <f ca="1">+IF(AND(ISNUMBER(OFFSET('Water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04">
        <f ca="1">+IF(AND(ISNUMBER(OFFSET('Water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81.213307240704495</v>
      </c>
      <c r="S14" s="204" t="e">
        <f ca="1">+IF(AND(ISNUMBER(OFFSET('Water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04" t="e">
        <f ca="1">+IF(AND(ISNUMBER(OFFSET('Water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04">
        <f ca="1">+IF(AND(ISNUMBER(OFFSET('Water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94.179894179894177</v>
      </c>
      <c r="V14" s="205">
        <f ca="1">+IF(AND(ISNUMBER(OFFSET('Sanitation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97.285714285714292</v>
      </c>
      <c r="W14" s="205">
        <f ca="1">+IF(AND(ISNUMBER(OFFSET('Sanitation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94</v>
      </c>
      <c r="X14" s="205">
        <f ca="1">+IF(AND(ISNUMBER(OFFSET('Sanitation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51.857142857142854</v>
      </c>
      <c r="Y14" s="205" t="e">
        <f ca="1">+IF(AND(ISNUMBER(OFFSET('Sanitation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05">
        <f ca="1">+IF(AND(ISNUMBER(OFFSET('Sanitation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51.857142857142854</v>
      </c>
      <c r="AA14" s="205" t="e">
        <f ca="1">+IF(AND(ISNUMBER(OFFSET('Sanitation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05" t="e">
        <f ca="1">+IF(AND(ISNUMBER(OFFSET('Sanitation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05" t="e">
        <f ca="1">+IF(AND(ISNUMBER(OFFSET('Sanitation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05" t="e">
        <f ca="1">+IF(AND(ISNUMBER(OFFSET('Sanitation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05" t="e">
        <f ca="1">+IF(AND(ISNUMBER(OFFSET('Sanitation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05" t="e">
        <f ca="1">+IF(AND(ISNUMBER(OFFSET('Sanitation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05" t="e">
        <f ca="1">+IF(AND(ISNUMBER(OFFSET('Sanitation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05" t="e">
        <f ca="1">+IF(AND(ISNUMBER(OFFSET('Sanitation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05" t="e">
        <f ca="1">+IF(AND(ISNUMBER(OFFSET('Sanitation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05" t="e">
        <f ca="1">+IF(AND(ISNUMBER(OFFSET('Sanitation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05" t="e">
        <f ca="1">+IF(AND(ISNUMBER(OFFSET('Sanitation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05" t="e">
        <f ca="1">+IF(AND(ISNUMBER(OFFSET('Sanitation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05" t="e">
        <f ca="1">+IF(AND(ISNUMBER(OFFSET('Sanitation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05" t="e">
        <f ca="1">+IF(AND(ISNUMBER(OFFSET('Sanitation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05" t="e">
        <f ca="1">+IF(AND(ISNUMBER(OFFSET('Sanitation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05">
        <f ca="1">+IF(AND(ISNUMBER(OFFSET('Sanitation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96.281800391389439</v>
      </c>
      <c r="AQ14" s="205" t="e">
        <f ca="1">+IF(AND(ISNUMBER(OFFSET('Sanitation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05">
        <f ca="1">+IF(AND(ISNUMBER(OFFSET('Sanitation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46.37964774951076</v>
      </c>
      <c r="AS14" s="205" t="e">
        <f ca="1">+IF(AND(ISNUMBER(OFFSET('Sanitation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05">
        <f ca="1">+IF(AND(ISNUMBER(OFFSET('Sanitation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46.37964774951076</v>
      </c>
      <c r="AU14" s="205">
        <f ca="1">+IF(AND(ISNUMBER(OFFSET('Sanitation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100</v>
      </c>
      <c r="AV14" s="205" t="e">
        <f ca="1">+IF(AND(ISNUMBER(OFFSET('Sanitation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05">
        <f ca="1">+IF(AND(ISNUMBER(OFFSET('Sanitation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66.666666666666657</v>
      </c>
      <c r="AX14" s="205" t="e">
        <f ca="1">+IF(AND(ISNUMBER(OFFSET('Sanitation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05">
        <f ca="1">+IF(AND(ISNUMBER(OFFSET('Sanitation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66.666666666666657</v>
      </c>
      <c r="AZ14" s="206">
        <f ca="1">+IF(AND(ISNUMBER(OFFSET('Hygiene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91.571428571428569</v>
      </c>
      <c r="BA14" s="206">
        <f ca="1">+IF(AND(ISNUMBER(OFFSET('Hygiene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89.428571428571431</v>
      </c>
      <c r="BB14" s="206">
        <f ca="1">+IF(AND(ISNUMBER(OFFSET('Hygiene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44</v>
      </c>
      <c r="BC14" s="206" t="e">
        <f ca="1">+IF(AND(ISNUMBER(OFFSET('Hygiene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06" t="e">
        <f ca="1">+IF(AND(ISNUMBER(OFFSET('Hygiene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06" t="e">
        <f ca="1">+IF(AND(ISNUMBER(OFFSET('Hygiene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06" t="e">
        <f ca="1">+IF(AND(ISNUMBER(OFFSET('Hygiene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06" t="e">
        <f ca="1">+IF(AND(ISNUMBER(OFFSET('Hygiene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06" t="e">
        <f ca="1">+IF(AND(ISNUMBER(OFFSET('Hygiene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06" t="e">
        <f ca="1">+IF(AND(ISNUMBER(OFFSET('Hygiene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06" t="e">
        <f ca="1">+IF(AND(ISNUMBER(OFFSET('Hygiene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06" t="e">
        <f ca="1">+IF(AND(ISNUMBER(OFFSET('Hygiene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06">
        <f ca="1">+IF(AND(ISNUMBER(OFFSET('Hygiene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89.041095890410958</v>
      </c>
      <c r="BM14" s="206">
        <f ca="1">+IF(AND(ISNUMBER(OFFSET('Hygiene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86.301369863013704</v>
      </c>
      <c r="BN14" s="206">
        <f ca="1">+IF(AND(ISNUMBER(OFFSET('Hygiene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38.747553816046967</v>
      </c>
      <c r="BO14" s="206">
        <f ca="1">+IF(AND(ISNUMBER(OFFSET('Hygiene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98.412698412698404</v>
      </c>
      <c r="BP14" s="206">
        <f ca="1">+IF(AND(ISNUMBER(OFFSET('Hygiene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97.354497354497354</v>
      </c>
      <c r="BQ14" s="206">
        <f ca="1">+IF(AND(ISNUMBER(OFFSET('Hygiene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58.201058201058196</v>
      </c>
      <c r="BS14" s="36" t="str">
        <f ca="1">+IF(OFFSET('Water Data'!$C$28,0,10*ROW('Water Data'!C8))="","",OFFSET('Water Data'!$C$28,0,10*ROW('Water Data'!C8)))</f>
        <v>Yes</v>
      </c>
      <c r="BT14" s="36" t="str">
        <f ca="1">+IF(OFFSET('Water Data'!$C$29,0,10*ROW('Water Data'!C8))="","",OFFSET('Water Data'!$C$29,0,10*ROW('Water Data'!C8)))</f>
        <v>Yes</v>
      </c>
      <c r="BU14" s="36" t="str">
        <f ca="1">+IF(OFFSET('Water Data'!$C$30,0,10*ROW('Water Data'!C8))="","",OFFSET('Water Data'!$C$30,0,10*ROW('Water Data'!C8)))</f>
        <v>Yes</v>
      </c>
      <c r="BV14" s="36" t="str">
        <f ca="1">+IF(OFFSET('Water Data'!$D$28,0,10*ROW('Water Data'!D8))="","",OFFSET('Water Data'!$D$28,0,10*ROW('Water Data'!D8)))</f>
        <v/>
      </c>
      <c r="BW14" s="36" t="str">
        <f ca="1">+IF(OFFSET('Water Data'!$D$29,0,10*ROW('Water Data'!D8))="","",OFFSET('Water Data'!$D$29,0,10*ROW('Water Data'!D8)))</f>
        <v/>
      </c>
      <c r="BX14" s="36" t="str">
        <f ca="1">+IF(OFFSET('Water Data'!$D$30,0,10*ROW('Water Data'!D8))="","",OFFSET('Water Data'!$D$30,0,10*ROW('Water Data'!D8)))</f>
        <v/>
      </c>
      <c r="BY14" s="36" t="str">
        <f ca="1">+IF(OFFSET('Water Data'!$E$28,0,10*ROW('Water Data'!E8))="","",OFFSET('Water Data'!$E$28,0,10*ROW('Water Data'!E8)))</f>
        <v/>
      </c>
      <c r="BZ14" s="36" t="str">
        <f ca="1">+IF(OFFSET('Water Data'!$E$29,0,10*ROW('Water Data'!E8))="","",OFFSET('Water Data'!$E$29,0,10*ROW('Water Data'!E8)))</f>
        <v/>
      </c>
      <c r="CA14" s="36" t="str">
        <f ca="1">+IF(OFFSET('Water Data'!$E$30,0,10*ROW('Water Data'!E8))="","",OFFSET('Water Data'!$E$30,0,10*ROW('Water Data'!E8)))</f>
        <v/>
      </c>
      <c r="CB14" s="36" t="str">
        <f ca="1">+IF(OFFSET('Water Data'!$F$28,0,10*ROW('Water Data'!F8))="","",OFFSET('Water Data'!$F$28,0,10*ROW('Water Data'!F8)))</f>
        <v/>
      </c>
      <c r="CC14" s="36" t="str">
        <f ca="1">+IF(OFFSET('Water Data'!$F$29,0,10*ROW('Water Data'!F8))="","",OFFSET('Water Data'!$F$29,0,10*ROW('Water Data'!F8)))</f>
        <v/>
      </c>
      <c r="CD14" s="36" t="str">
        <f ca="1">+IF(OFFSET('Water Data'!$F$30,0,10*ROW('Water Data'!F8))="","",OFFSET('Water Data'!$F$30,0,10*ROW('Water Data'!F8)))</f>
        <v/>
      </c>
      <c r="CE14" s="36" t="str">
        <f ca="1">+IF(OFFSET('Water Data'!$G$28,0,10*ROW('Water Data'!G8))="","",OFFSET('Water Data'!$G$28,0,10*ROW('Water Data'!G8)))</f>
        <v/>
      </c>
      <c r="CF14" s="36" t="str">
        <f ca="1">+IF(OFFSET('Water Data'!$G$29,0,10*ROW('Water Data'!G8))="","",OFFSET('Water Data'!$G$29,0,10*ROW('Water Data'!G8)))</f>
        <v/>
      </c>
      <c r="CG14" s="36" t="str">
        <f ca="1">+IF(OFFSET('Water Data'!$G$30,0,10*ROW('Water Data'!G8))="","",OFFSET('Water Data'!$G$30,0,10*ROW('Water Data'!G8)))</f>
        <v>Yes</v>
      </c>
      <c r="CH14" s="36" t="str">
        <f ca="1">+IF(OFFSET('Water Data'!$H$28,0,10*ROW('Water Data'!H8))="","",OFFSET('Water Data'!$H$28,0,10*ROW('Water Data'!H8)))</f>
        <v/>
      </c>
      <c r="CI14" s="36" t="str">
        <f ca="1">+IF(OFFSET('Water Data'!$H$29,0,10*ROW('Water Data'!H8))="","",OFFSET('Water Data'!$H$29,0,10*ROW('Water Data'!H8)))</f>
        <v/>
      </c>
      <c r="CJ14" s="36" t="str">
        <f ca="1">+IF(OFFSET('Water Data'!$H$30,0,10*ROW('Water Data'!H8))="","",OFFSET('Water Data'!$H$30,0,10*ROW('Water Data'!H8)))</f>
        <v>Yes</v>
      </c>
      <c r="CK14" s="36" t="str">
        <f ca="1">+IF(OFFSET('Sanitation Data'!$C$29,0,10*ROW('Sanitation Data'!C8))="","",OFFSET('Sanitation Data'!$C$29,0,10*ROW('Sanitation Data'!C8)))</f>
        <v>Yes</v>
      </c>
      <c r="CL14" s="36" t="str">
        <f ca="1">+IF(OFFSET('Sanitation Data'!$C$30,0,10*ROW('Sanitation Data'!C8))="","",OFFSET('Sanitation Data'!$C$30,0,10*ROW('Sanitation Data'!C8)))</f>
        <v>Yes</v>
      </c>
      <c r="CM14" s="36" t="str">
        <f ca="1">+IF(OFFSET('Sanitation Data'!$C$31,0,10*ROW('Sanitation Data'!C8))="","",OFFSET('Sanitation Data'!$C$31,0,10*ROW('Sanitation Data'!C8)))</f>
        <v>Yes</v>
      </c>
      <c r="CN14" s="36" t="str">
        <f ca="1">+IF(OFFSET('Sanitation Data'!$C$32,0,10*ROW('Sanitation Data'!C8))="","",OFFSET('Sanitation Data'!$C$32,0,10*ROW('Sanitation Data'!C8)))</f>
        <v/>
      </c>
      <c r="CO14" s="36" t="str">
        <f ca="1">+IF(OFFSET('Sanitation Data'!$C$33,0,10*ROW('Sanitation Data'!C8))="","",OFFSET('Sanitation Data'!$C$33,0,10*ROW('Sanitation Data'!C8)))</f>
        <v>Yes</v>
      </c>
      <c r="CP14" s="36" t="str">
        <f ca="1">+IF(OFFSET('Sanitation Data'!$D$29,0,10*ROW('Sanitation Data'!D8))="","",OFFSET('Sanitation Data'!$D$29,0,10*ROW('Sanitation Data'!D8)))</f>
        <v/>
      </c>
      <c r="CQ14" s="36" t="str">
        <f ca="1">+IF(OFFSET('Sanitation Data'!$D$30,0,10*ROW('Sanitation Data'!D8))="","",OFFSET('Sanitation Data'!$D$30,0,10*ROW('Sanitation Data'!D8)))</f>
        <v/>
      </c>
      <c r="CR14" s="36" t="str">
        <f ca="1">+IF(OFFSET('Sanitation Data'!$D$31,0,10*ROW('Sanitation Data'!D8))="","",OFFSET('Sanitation Data'!$D$31,0,10*ROW('Sanitation Data'!D8)))</f>
        <v/>
      </c>
      <c r="CS14" s="36" t="str">
        <f ca="1">+IF(OFFSET('Sanitation Data'!$D$32,0,10*ROW('Sanitation Data'!D8))="","",OFFSET('Sanitation Data'!$D$32,0,10*ROW('Sanitation Data'!D8)))</f>
        <v/>
      </c>
      <c r="CT14" s="36" t="str">
        <f ca="1">+IF(OFFSET('Sanitation Data'!$D$33,0,10*ROW('Sanitation Data'!D8))="","",OFFSET('Sanitation Data'!$D$33,0,10*ROW('Sanitation Data'!D8)))</f>
        <v/>
      </c>
      <c r="CU14" s="36" t="str">
        <f ca="1">+IF(OFFSET('Sanitation Data'!$E$29,0,10*ROW('Sanitation Data'!E8))="","",OFFSET('Sanitation Data'!$E$29,0,10*ROW('Sanitation Data'!E8)))</f>
        <v/>
      </c>
      <c r="CV14" s="36" t="str">
        <f ca="1">+IF(OFFSET('Sanitation Data'!$E$30,0,10*ROW('Sanitation Data'!E8))="","",OFFSET('Sanitation Data'!$E$30,0,10*ROW('Sanitation Data'!E8)))</f>
        <v/>
      </c>
      <c r="CW14" s="36" t="str">
        <f ca="1">+IF(OFFSET('Sanitation Data'!$E$31,0,10*ROW('Sanitation Data'!E8))="","",OFFSET('Sanitation Data'!$E$31,0,10*ROW('Sanitation Data'!E8)))</f>
        <v/>
      </c>
      <c r="CX14" s="36" t="str">
        <f ca="1">+IF(OFFSET('Sanitation Data'!$E$32,0,10*ROW('Sanitation Data'!E8))="","",OFFSET('Sanitation Data'!$E$32,0,10*ROW('Sanitation Data'!E8)))</f>
        <v/>
      </c>
      <c r="CY14" s="36" t="str">
        <f ca="1">+IF(OFFSET('Sanitation Data'!$E$33,0,10*ROW('Sanitation Data'!E8))="","",OFFSET('Sanitation Data'!$E$33,0,10*ROW('Sanitation Data'!E8)))</f>
        <v/>
      </c>
      <c r="CZ14" s="36" t="str">
        <f ca="1">+IF(OFFSET('Sanitation Data'!$F$29,0,10*ROW('Sanitation Data'!F8))="","",OFFSET('Sanitation Data'!$F$29,0,10*ROW('Sanitation Data'!F8)))</f>
        <v/>
      </c>
      <c r="DA14" s="36" t="str">
        <f ca="1">+IF(OFFSET('Sanitation Data'!$F$30,0,10*ROW('Sanitation Data'!F8))="","",OFFSET('Sanitation Data'!$F$30,0,10*ROW('Sanitation Data'!F8)))</f>
        <v/>
      </c>
      <c r="DB14" s="36" t="str">
        <f ca="1">+IF(OFFSET('Sanitation Data'!$F$31,0,10*ROW('Sanitation Data'!F8))="","",OFFSET('Sanitation Data'!$F$31,0,10*ROW('Sanitation Data'!F8)))</f>
        <v/>
      </c>
      <c r="DC14" s="36" t="str">
        <f ca="1">+IF(OFFSET('Sanitation Data'!$F$32,0,10*ROW('Sanitation Data'!F8))="","",OFFSET('Sanitation Data'!$F$32,0,10*ROW('Sanitation Data'!F8)))</f>
        <v/>
      </c>
      <c r="DD14" s="36" t="str">
        <f ca="1">+IF(OFFSET('Sanitation Data'!$F$33,0,10*ROW('Sanitation Data'!F8))="","",OFFSET('Sanitation Data'!$F$33,0,10*ROW('Sanitation Data'!F8)))</f>
        <v/>
      </c>
      <c r="DE14" s="36" t="str">
        <f ca="1">+IF(OFFSET('Sanitation Data'!$G$29,0,10*ROW('Sanitation Data'!G8))="","",OFFSET('Sanitation Data'!$G$29,0,10*ROW('Sanitation Data'!G8)))</f>
        <v>Yes</v>
      </c>
      <c r="DF14" s="36" t="str">
        <f ca="1">+IF(OFFSET('Sanitation Data'!$G$30,0,10*ROW('Sanitation Data'!G8))="","",OFFSET('Sanitation Data'!$G$30,0,10*ROW('Sanitation Data'!G8)))</f>
        <v/>
      </c>
      <c r="DG14" s="36" t="str">
        <f ca="1">+IF(OFFSET('Sanitation Data'!$G$31,0,10*ROW('Sanitation Data'!G8))="","",OFFSET('Sanitation Data'!$G$31,0,10*ROW('Sanitation Data'!G8)))</f>
        <v>Yes</v>
      </c>
      <c r="DH14" s="36" t="str">
        <f ca="1">+IF(OFFSET('Sanitation Data'!$G$32,0,10*ROW('Sanitation Data'!G8))="","",OFFSET('Sanitation Data'!$G$32,0,10*ROW('Sanitation Data'!G8)))</f>
        <v/>
      </c>
      <c r="DI14" s="36" t="str">
        <f ca="1">+IF(OFFSET('Sanitation Data'!$G$33,0,10*ROW('Sanitation Data'!G8))="","",OFFSET('Sanitation Data'!$G$33,0,10*ROW('Sanitation Data'!G8)))</f>
        <v>Yes</v>
      </c>
      <c r="DJ14" s="36" t="str">
        <f ca="1">+IF(OFFSET('Sanitation Data'!$H$29,0,10*ROW('Sanitation Data'!H8))="","",OFFSET('Sanitation Data'!$H$29,0,10*ROW('Sanitation Data'!H8)))</f>
        <v>Yes</v>
      </c>
      <c r="DK14" s="36" t="str">
        <f ca="1">+IF(OFFSET('Sanitation Data'!$H$30,0,10*ROW('Sanitation Data'!H8))="","",OFFSET('Sanitation Data'!$H$30,0,10*ROW('Sanitation Data'!H8)))</f>
        <v/>
      </c>
      <c r="DL14" s="36" t="str">
        <f ca="1">+IF(OFFSET('Sanitation Data'!$H$31,0,10*ROW('Sanitation Data'!H8))="","",OFFSET('Sanitation Data'!$H$31,0,10*ROW('Sanitation Data'!H8)))</f>
        <v>Yes</v>
      </c>
      <c r="DM14" s="36" t="str">
        <f ca="1">+IF(OFFSET('Sanitation Data'!$H$32,0,10*ROW('Sanitation Data'!H8))="","",OFFSET('Sanitation Data'!$H$32,0,10*ROW('Sanitation Data'!H8)))</f>
        <v/>
      </c>
      <c r="DN14" s="36" t="str">
        <f ca="1">+IF(OFFSET('Sanitation Data'!$H$33,0,10*ROW('Sanitation Data'!H8))="","",OFFSET('Sanitation Data'!$H$33,0,10*ROW('Sanitation Data'!H8)))</f>
        <v>Yes</v>
      </c>
      <c r="DO14" s="36" t="str">
        <f ca="1">+IF(OFFSET('Hygiene Data'!$C$12,0,10*ROW('Hygiene Data'!C8))="","",OFFSET('Hygiene Data'!$C$12,0,10*ROW('Hygiene Data'!C8)))</f>
        <v>Yes</v>
      </c>
      <c r="DP14" s="36" t="str">
        <f ca="1">+IF(OFFSET('Hygiene Data'!$C$13,0,10*ROW('Hygiene Data'!C8))="","",OFFSET('Hygiene Data'!$C$13,0,10*ROW('Hygiene Data'!C8)))</f>
        <v>Yes</v>
      </c>
      <c r="DQ14" s="36" t="str">
        <f ca="1">+IF(OFFSET('Hygiene Data'!$C$14,0,10*ROW('Hygiene Data'!C8))="","",OFFSET('Hygiene Data'!$C$14,0,10*ROW('Hygiene Data'!C8)))</f>
        <v>Yes</v>
      </c>
      <c r="DR14" s="36" t="str">
        <f ca="1">+IF(OFFSET('Hygiene Data'!$D$12,0,10*ROW('Hygiene Data'!D8))="","",OFFSET('Hygiene Data'!$D$12,0,10*ROW('Hygiene Data'!D8)))</f>
        <v/>
      </c>
      <c r="DS14" s="36" t="str">
        <f ca="1">+IF(OFFSET('Hygiene Data'!$D$13,0,10*ROW('Hygiene Data'!D8))="","",OFFSET('Hygiene Data'!$D$13,0,10*ROW('Hygiene Data'!D8)))</f>
        <v/>
      </c>
      <c r="DT14" s="36" t="str">
        <f ca="1">+IF(OFFSET('Hygiene Data'!$D$14,0,10*ROW('Hygiene Data'!D8))="","",OFFSET('Hygiene Data'!$D$14,0,10*ROW('Hygiene Data'!D8)))</f>
        <v/>
      </c>
      <c r="DU14" s="36" t="str">
        <f ca="1">+IF(OFFSET('Hygiene Data'!$E$12,0,10*ROW('Hygiene Data'!E8))="","",OFFSET('Hygiene Data'!$E$12,0,10*ROW('Hygiene Data'!E8)))</f>
        <v/>
      </c>
      <c r="DV14" s="36" t="str">
        <f ca="1">+IF(OFFSET('Hygiene Data'!$E$13,0,10*ROW('Hygiene Data'!E8))="","",OFFSET('Hygiene Data'!$E$13,0,10*ROW('Hygiene Data'!E8)))</f>
        <v/>
      </c>
      <c r="DW14" s="36" t="str">
        <f ca="1">+IF(OFFSET('Hygiene Data'!$E$14,0,10*ROW('Hygiene Data'!E8))="","",OFFSET('Hygiene Data'!$E$14,0,10*ROW('Hygiene Data'!E8)))</f>
        <v/>
      </c>
      <c r="DX14" s="36" t="str">
        <f ca="1">+IF(OFFSET('Hygiene Data'!$F$12,0,10*ROW('Hygiene Data'!F8))="","",OFFSET('Hygiene Data'!$F$12,0,10*ROW('Hygiene Data'!F8)))</f>
        <v/>
      </c>
      <c r="DY14" s="36" t="str">
        <f ca="1">+IF(OFFSET('Hygiene Data'!$F$13,0,10*ROW('Hygiene Data'!F8))="","",OFFSET('Hygiene Data'!$F$13,0,10*ROW('Hygiene Data'!F8)))</f>
        <v/>
      </c>
      <c r="DZ14" s="36" t="str">
        <f ca="1">+IF(OFFSET('Hygiene Data'!$F$14,0,10*ROW('Hygiene Data'!F8))="","",OFFSET('Hygiene Data'!$F$14,0,10*ROW('Hygiene Data'!F8)))</f>
        <v/>
      </c>
      <c r="EA14" s="36" t="str">
        <f ca="1">+IF(OFFSET('Hygiene Data'!$G$12,0,10*ROW('Hygiene Data'!G8))="","",OFFSET('Hygiene Data'!$G$12,0,10*ROW('Hygiene Data'!G8)))</f>
        <v>Yes</v>
      </c>
      <c r="EB14" s="36" t="str">
        <f ca="1">+IF(OFFSET('Hygiene Data'!$G$13,0,10*ROW('Hygiene Data'!G8))="","",OFFSET('Hygiene Data'!$G$13,0,10*ROW('Hygiene Data'!G8)))</f>
        <v>Yes</v>
      </c>
      <c r="EC14" s="36" t="str">
        <f ca="1">+IF(OFFSET('Hygiene Data'!$G$14,0,10*ROW('Hygiene Data'!G8))="","",OFFSET('Hygiene Data'!$G$14,0,10*ROW('Hygiene Data'!G8)))</f>
        <v>Yes</v>
      </c>
      <c r="ED14" s="36" t="str">
        <f ca="1">+IF(OFFSET('Hygiene Data'!$H$12,0,10*ROW('Hygiene Data'!H8))="","",OFFSET('Hygiene Data'!$H$12,0,10*ROW('Hygiene Data'!H8)))</f>
        <v>Yes</v>
      </c>
      <c r="EE14" s="36" t="str">
        <f ca="1">+IF(OFFSET('Hygiene Data'!$H$13,0,10*ROW('Hygiene Data'!H8))="","",OFFSET('Hygiene Data'!$H$13,0,10*ROW('Hygiene Data'!H8)))</f>
        <v>Yes</v>
      </c>
      <c r="EF14" s="36" t="str">
        <f ca="1">+IF(OFFSET('Hygiene Data'!$H$14,0,10*ROW('Hygiene Data'!H8))="","",OFFSET('Hygiene Data'!$H$14,0,10*ROW('Hygiene Data'!H8)))</f>
        <v>Yes</v>
      </c>
    </row>
    <row r="15" spans="1:136" x14ac:dyDescent="0.25">
      <c r="A15" s="59" t="str">
        <f ca="1">+IF(OFFSET('Water Data'!$B$1,0,10*ROW('Water Data'!B9))="","",OFFSET('Water Data'!$B$1,0,10*ROW('Water Data'!B9)))</f>
        <v>ISAS14</v>
      </c>
      <c r="B15" s="59" t="str">
        <f ca="1">+IF(OFFSET('Water Data'!$A$3,0,10*ROW('Water Data'!A9))="","",OFFSET('Water Data'!$A$3,0,10*ROW('Water Data'!A9)))</f>
        <v>Survey</v>
      </c>
      <c r="C15" s="59">
        <f ca="1">+IF(OFFSET('Water Data'!$C$3,0,10*ROW('Water Data'!C9))="","",OFFSET('Water Data'!$C$3,0,10*ROW('Water Data'!C9)))</f>
        <v>2014</v>
      </c>
      <c r="D15" s="204" t="e">
        <f ca="1">+IF(AND(ISNUMBER(OFFSET('Water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04" t="e">
        <f ca="1">+IF(AND(ISNUMBER(OFFSET('Water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04" t="e">
        <f ca="1">+IF(AND(ISNUMBER(OFFSET('Water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04" t="e">
        <f ca="1">+IF(AND(ISNUMBER(OFFSET('Water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04" t="e">
        <f ca="1">+IF(AND(ISNUMBER(OFFSET('Water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04" t="e">
        <f ca="1">+IF(AND(ISNUMBER(OFFSET('Water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04" t="e">
        <f ca="1">+IF(AND(ISNUMBER(OFFSET('Water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04" t="e">
        <f ca="1">+IF(AND(ISNUMBER(OFFSET('Water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04" t="e">
        <f ca="1">+IF(AND(ISNUMBER(OFFSET('Water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04" t="e">
        <f ca="1">+IF(AND(ISNUMBER(OFFSET('Water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04" t="e">
        <f ca="1">+IF(AND(ISNUMBER(OFFSET('Water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04" t="e">
        <f ca="1">+IF(AND(ISNUMBER(OFFSET('Water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04" t="e">
        <f ca="1">+IF(AND(ISNUMBER(OFFSET('Water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04" t="e">
        <f ca="1">+IF(AND(ISNUMBER(OFFSET('Water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04" t="e">
        <f ca="1">+IF(AND(ISNUMBER(OFFSET('Water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04" t="e">
        <f ca="1">+IF(AND(ISNUMBER(OFFSET('Water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04">
        <f ca="1">+IF(AND(ISNUMBER(OFFSET('Water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90.4</v>
      </c>
      <c r="U15" s="204">
        <f ca="1">+IF(AND(ISNUMBER(OFFSET('Water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79.97</v>
      </c>
      <c r="V15" s="205" t="e">
        <f ca="1">+IF(AND(ISNUMBER(OFFSET('Sanitation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05" t="e">
        <f ca="1">+IF(AND(ISNUMBER(OFFSET('Sanitation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05" t="e">
        <f ca="1">+IF(AND(ISNUMBER(OFFSET('Sanitation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05" t="e">
        <f ca="1">+IF(AND(ISNUMBER(OFFSET('Sanitation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05" t="e">
        <f ca="1">+IF(AND(ISNUMBER(OFFSET('Sanitation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05" t="e">
        <f ca="1">+IF(AND(ISNUMBER(OFFSET('Sanitation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05" t="e">
        <f ca="1">+IF(AND(ISNUMBER(OFFSET('Sanitation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05" t="e">
        <f ca="1">+IF(AND(ISNUMBER(OFFSET('Sanitation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05" t="e">
        <f ca="1">+IF(AND(ISNUMBER(OFFSET('Sanitation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05" t="e">
        <f ca="1">+IF(AND(ISNUMBER(OFFSET('Sanitation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05" t="e">
        <f ca="1">+IF(AND(ISNUMBER(OFFSET('Sanitation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05" t="e">
        <f ca="1">+IF(AND(ISNUMBER(OFFSET('Sanitation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05" t="e">
        <f ca="1">+IF(AND(ISNUMBER(OFFSET('Sanitation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05" t="e">
        <f ca="1">+IF(AND(ISNUMBER(OFFSET('Sanitation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05" t="e">
        <f ca="1">+IF(AND(ISNUMBER(OFFSET('Sanitation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05" t="e">
        <f ca="1">+IF(AND(ISNUMBER(OFFSET('Sanitation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05" t="e">
        <f ca="1">+IF(AND(ISNUMBER(OFFSET('Sanitation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05" t="e">
        <f ca="1">+IF(AND(ISNUMBER(OFFSET('Sanitation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05" t="e">
        <f ca="1">+IF(AND(ISNUMBER(OFFSET('Sanitation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05" t="e">
        <f ca="1">+IF(AND(ISNUMBER(OFFSET('Sanitation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05" t="e">
        <f ca="1">+IF(AND(ISNUMBER(OFFSET('Sanitation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05" t="e">
        <f ca="1">+IF(AND(ISNUMBER(OFFSET('Sanitation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05" t="e">
        <f ca="1">+IF(AND(ISNUMBER(OFFSET('Sanitation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05" t="e">
        <f ca="1">+IF(AND(ISNUMBER(OFFSET('Sanitation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05" t="e">
        <f ca="1">+IF(AND(ISNUMBER(OFFSET('Sanitation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05" t="e">
        <f ca="1">+IF(AND(ISNUMBER(OFFSET('Sanitation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05" t="e">
        <f ca="1">+IF(AND(ISNUMBER(OFFSET('Sanitation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05" t="e">
        <f ca="1">+IF(AND(ISNUMBER(OFFSET('Sanitation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05" t="e">
        <f ca="1">+IF(AND(ISNUMBER(OFFSET('Sanitation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05" t="e">
        <f ca="1">+IF(AND(ISNUMBER(OFFSET('Sanitation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06" t="e">
        <f ca="1">+IF(AND(ISNUMBER(OFFSET('Hygiene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06" t="e">
        <f ca="1">+IF(AND(ISNUMBER(OFFSET('Hygiene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06" t="e">
        <f ca="1">+IF(AND(ISNUMBER(OFFSET('Hygiene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06" t="e">
        <f ca="1">+IF(AND(ISNUMBER(OFFSET('Hygiene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06" t="e">
        <f ca="1">+IF(AND(ISNUMBER(OFFSET('Hygiene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06" t="e">
        <f ca="1">+IF(AND(ISNUMBER(OFFSET('Hygiene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06" t="e">
        <f ca="1">+IF(AND(ISNUMBER(OFFSET('Hygiene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06" t="e">
        <f ca="1">+IF(AND(ISNUMBER(OFFSET('Hygiene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06" t="e">
        <f ca="1">+IF(AND(ISNUMBER(OFFSET('Hygiene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06" t="e">
        <f ca="1">+IF(AND(ISNUMBER(OFFSET('Hygiene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06" t="e">
        <f ca="1">+IF(AND(ISNUMBER(OFFSET('Hygiene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06" t="e">
        <f ca="1">+IF(AND(ISNUMBER(OFFSET('Hygiene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06" t="e">
        <f ca="1">+IF(AND(ISNUMBER(OFFSET('Hygiene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06" t="e">
        <f ca="1">+IF(AND(ISNUMBER(OFFSET('Hygiene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06" t="e">
        <f ca="1">+IF(AND(ISNUMBER(OFFSET('Hygiene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06" t="e">
        <f ca="1">+IF(AND(ISNUMBER(OFFSET('Hygiene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06" t="e">
        <f ca="1">+IF(AND(ISNUMBER(OFFSET('Hygiene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06" t="e">
        <f ca="1">+IF(AND(ISNUMBER(OFFSET('Hygiene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1">+IF(OFFSET('Water Data'!$C$28,0,10*ROW('Water Data'!C9))="","",OFFSET('Water Data'!$C$28,0,10*ROW('Water Data'!C9)))</f>
        <v/>
      </c>
      <c r="BT15" s="36" t="str">
        <f ca="1">+IF(OFFSET('Water Data'!$C$29,0,10*ROW('Water Data'!C9))="","",OFFSET('Water Data'!$C$29,0,10*ROW('Water Data'!C9)))</f>
        <v/>
      </c>
      <c r="BU15" s="36" t="str">
        <f ca="1">+IF(OFFSET('Water Data'!$C$30,0,10*ROW('Water Data'!C9))="","",OFFSET('Water Data'!$C$30,0,10*ROW('Water Data'!C9)))</f>
        <v/>
      </c>
      <c r="BV15" s="36" t="str">
        <f ca="1">+IF(OFFSET('Water Data'!$D$28,0,10*ROW('Water Data'!D9))="","",OFFSET('Water Data'!$D$28,0,10*ROW('Water Data'!D9)))</f>
        <v/>
      </c>
      <c r="BW15" s="36" t="str">
        <f ca="1">+IF(OFFSET('Water Data'!$D$29,0,10*ROW('Water Data'!D9))="","",OFFSET('Water Data'!$D$29,0,10*ROW('Water Data'!D9)))</f>
        <v/>
      </c>
      <c r="BX15" s="36" t="str">
        <f ca="1">+IF(OFFSET('Water Data'!$D$30,0,10*ROW('Water Data'!D9))="","",OFFSET('Water Data'!$D$30,0,10*ROW('Water Data'!D9)))</f>
        <v/>
      </c>
      <c r="BY15" s="36" t="str">
        <f ca="1">+IF(OFFSET('Water Data'!$E$28,0,10*ROW('Water Data'!E9))="","",OFFSET('Water Data'!$E$28,0,10*ROW('Water Data'!E9)))</f>
        <v/>
      </c>
      <c r="BZ15" s="36" t="str">
        <f ca="1">+IF(OFFSET('Water Data'!$E$29,0,10*ROW('Water Data'!E9))="","",OFFSET('Water Data'!$E$29,0,10*ROW('Water Data'!E9)))</f>
        <v/>
      </c>
      <c r="CA15" s="36" t="str">
        <f ca="1">+IF(OFFSET('Water Data'!$E$30,0,10*ROW('Water Data'!E9))="","",OFFSET('Water Data'!$E$30,0,10*ROW('Water Data'!E9)))</f>
        <v/>
      </c>
      <c r="CB15" s="36" t="str">
        <f ca="1">+IF(OFFSET('Water Data'!$F$28,0,10*ROW('Water Data'!F9))="","",OFFSET('Water Data'!$F$28,0,10*ROW('Water Data'!F9)))</f>
        <v/>
      </c>
      <c r="CC15" s="36" t="str">
        <f ca="1">+IF(OFFSET('Water Data'!$F$29,0,10*ROW('Water Data'!F9))="","",OFFSET('Water Data'!$F$29,0,10*ROW('Water Data'!F9)))</f>
        <v/>
      </c>
      <c r="CD15" s="36" t="str">
        <f ca="1">+IF(OFFSET('Water Data'!$F$30,0,10*ROW('Water Data'!F9))="","",OFFSET('Water Data'!$F$30,0,10*ROW('Water Data'!F9)))</f>
        <v/>
      </c>
      <c r="CE15" s="36" t="str">
        <f ca="1">+IF(OFFSET('Water Data'!$G$28,0,10*ROW('Water Data'!G9))="","",OFFSET('Water Data'!$G$28,0,10*ROW('Water Data'!G9)))</f>
        <v/>
      </c>
      <c r="CF15" s="36" t="str">
        <f ca="1">+IF(OFFSET('Water Data'!$G$29,0,10*ROW('Water Data'!G9))="","",OFFSET('Water Data'!$G$29,0,10*ROW('Water Data'!G9)))</f>
        <v/>
      </c>
      <c r="CG15" s="36" t="str">
        <f ca="1">+IF(OFFSET('Water Data'!$G$30,0,10*ROW('Water Data'!G9))="","",OFFSET('Water Data'!$G$30,0,10*ROW('Water Data'!G9)))</f>
        <v/>
      </c>
      <c r="CH15" s="36" t="str">
        <f ca="1">+IF(OFFSET('Water Data'!$H$28,0,10*ROW('Water Data'!H9))="","",OFFSET('Water Data'!$H$28,0,10*ROW('Water Data'!H9)))</f>
        <v/>
      </c>
      <c r="CI15" s="36" t="str">
        <f ca="1">+IF(OFFSET('Water Data'!$H$29,0,10*ROW('Water Data'!H9))="","",OFFSET('Water Data'!$H$29,0,10*ROW('Water Data'!H9)))</f>
        <v>Yes</v>
      </c>
      <c r="CJ15" s="36" t="str">
        <f ca="1">+IF(OFFSET('Water Data'!$H$30,0,10*ROW('Water Data'!H9))="","",OFFSET('Water Data'!$H$30,0,10*ROW('Water Data'!H9)))</f>
        <v>Yes</v>
      </c>
      <c r="CK15" s="36" t="str">
        <f ca="1">+IF(OFFSET('Sanitation Data'!$C$29,0,10*ROW('Sanitation Data'!C9))="","",OFFSET('Sanitation Data'!$C$29,0,10*ROW('Sanitation Data'!C9)))</f>
        <v/>
      </c>
      <c r="CL15" s="36" t="str">
        <f ca="1">+IF(OFFSET('Sanitation Data'!$C$30,0,10*ROW('Sanitation Data'!C9))="","",OFFSET('Sanitation Data'!$C$30,0,10*ROW('Sanitation Data'!C9)))</f>
        <v/>
      </c>
      <c r="CM15" s="36" t="str">
        <f ca="1">+IF(OFFSET('Sanitation Data'!$C$31,0,10*ROW('Sanitation Data'!C9))="","",OFFSET('Sanitation Data'!$C$31,0,10*ROW('Sanitation Data'!C9)))</f>
        <v/>
      </c>
      <c r="CN15" s="36" t="str">
        <f ca="1">+IF(OFFSET('Sanitation Data'!$C$32,0,10*ROW('Sanitation Data'!C9))="","",OFFSET('Sanitation Data'!$C$32,0,10*ROW('Sanitation Data'!C9)))</f>
        <v/>
      </c>
      <c r="CO15" s="36" t="str">
        <f ca="1">+IF(OFFSET('Sanitation Data'!$C$33,0,10*ROW('Sanitation Data'!C9))="","",OFFSET('Sanitation Data'!$C$33,0,10*ROW('Sanitation Data'!C9)))</f>
        <v/>
      </c>
      <c r="CP15" s="36" t="str">
        <f ca="1">+IF(OFFSET('Sanitation Data'!$D$29,0,10*ROW('Sanitation Data'!D9))="","",OFFSET('Sanitation Data'!$D$29,0,10*ROW('Sanitation Data'!D9)))</f>
        <v/>
      </c>
      <c r="CQ15" s="36" t="str">
        <f ca="1">+IF(OFFSET('Sanitation Data'!$D$30,0,10*ROW('Sanitation Data'!D9))="","",OFFSET('Sanitation Data'!$D$30,0,10*ROW('Sanitation Data'!D9)))</f>
        <v/>
      </c>
      <c r="CR15" s="36" t="str">
        <f ca="1">+IF(OFFSET('Sanitation Data'!$D$31,0,10*ROW('Sanitation Data'!D9))="","",OFFSET('Sanitation Data'!$D$31,0,10*ROW('Sanitation Data'!D9)))</f>
        <v/>
      </c>
      <c r="CS15" s="36" t="str">
        <f ca="1">+IF(OFFSET('Sanitation Data'!$D$32,0,10*ROW('Sanitation Data'!D9))="","",OFFSET('Sanitation Data'!$D$32,0,10*ROW('Sanitation Data'!D9)))</f>
        <v/>
      </c>
      <c r="CT15" s="36" t="str">
        <f ca="1">+IF(OFFSET('Sanitation Data'!$D$33,0,10*ROW('Sanitation Data'!D9))="","",OFFSET('Sanitation Data'!$D$33,0,10*ROW('Sanitation Data'!D9)))</f>
        <v/>
      </c>
      <c r="CU15" s="36" t="str">
        <f ca="1">+IF(OFFSET('Sanitation Data'!$E$29,0,10*ROW('Sanitation Data'!E9))="","",OFFSET('Sanitation Data'!$E$29,0,10*ROW('Sanitation Data'!E9)))</f>
        <v/>
      </c>
      <c r="CV15" s="36" t="str">
        <f ca="1">+IF(OFFSET('Sanitation Data'!$E$30,0,10*ROW('Sanitation Data'!E9))="","",OFFSET('Sanitation Data'!$E$30,0,10*ROW('Sanitation Data'!E9)))</f>
        <v/>
      </c>
      <c r="CW15" s="36" t="str">
        <f ca="1">+IF(OFFSET('Sanitation Data'!$E$31,0,10*ROW('Sanitation Data'!E9))="","",OFFSET('Sanitation Data'!$E$31,0,10*ROW('Sanitation Data'!E9)))</f>
        <v/>
      </c>
      <c r="CX15" s="36" t="str">
        <f ca="1">+IF(OFFSET('Sanitation Data'!$E$32,0,10*ROW('Sanitation Data'!E9))="","",OFFSET('Sanitation Data'!$E$32,0,10*ROW('Sanitation Data'!E9)))</f>
        <v/>
      </c>
      <c r="CY15" s="36" t="str">
        <f ca="1">+IF(OFFSET('Sanitation Data'!$E$33,0,10*ROW('Sanitation Data'!E9))="","",OFFSET('Sanitation Data'!$E$33,0,10*ROW('Sanitation Data'!E9)))</f>
        <v/>
      </c>
      <c r="CZ15" s="36" t="str">
        <f ca="1">+IF(OFFSET('Sanitation Data'!$F$29,0,10*ROW('Sanitation Data'!F9))="","",OFFSET('Sanitation Data'!$F$29,0,10*ROW('Sanitation Data'!F9)))</f>
        <v/>
      </c>
      <c r="DA15" s="36" t="str">
        <f ca="1">+IF(OFFSET('Sanitation Data'!$F$30,0,10*ROW('Sanitation Data'!F9))="","",OFFSET('Sanitation Data'!$F$30,0,10*ROW('Sanitation Data'!F9)))</f>
        <v/>
      </c>
      <c r="DB15" s="36" t="str">
        <f ca="1">+IF(OFFSET('Sanitation Data'!$F$31,0,10*ROW('Sanitation Data'!F9))="","",OFFSET('Sanitation Data'!$F$31,0,10*ROW('Sanitation Data'!F9)))</f>
        <v/>
      </c>
      <c r="DC15" s="36" t="str">
        <f ca="1">+IF(OFFSET('Sanitation Data'!$F$32,0,10*ROW('Sanitation Data'!F9))="","",OFFSET('Sanitation Data'!$F$32,0,10*ROW('Sanitation Data'!F9)))</f>
        <v/>
      </c>
      <c r="DD15" s="36" t="str">
        <f ca="1">+IF(OFFSET('Sanitation Data'!$F$33,0,10*ROW('Sanitation Data'!F9))="","",OFFSET('Sanitation Data'!$F$33,0,10*ROW('Sanitation Data'!F9)))</f>
        <v/>
      </c>
      <c r="DE15" s="36" t="str">
        <f ca="1">+IF(OFFSET('Sanitation Data'!$G$29,0,10*ROW('Sanitation Data'!G9))="","",OFFSET('Sanitation Data'!$G$29,0,10*ROW('Sanitation Data'!G9)))</f>
        <v/>
      </c>
      <c r="DF15" s="36" t="str">
        <f ca="1">+IF(OFFSET('Sanitation Data'!$G$30,0,10*ROW('Sanitation Data'!G9))="","",OFFSET('Sanitation Data'!$G$30,0,10*ROW('Sanitation Data'!G9)))</f>
        <v/>
      </c>
      <c r="DG15" s="36" t="str">
        <f ca="1">+IF(OFFSET('Sanitation Data'!$G$31,0,10*ROW('Sanitation Data'!G9))="","",OFFSET('Sanitation Data'!$G$31,0,10*ROW('Sanitation Data'!G9)))</f>
        <v/>
      </c>
      <c r="DH15" s="36" t="str">
        <f ca="1">+IF(OFFSET('Sanitation Data'!$G$32,0,10*ROW('Sanitation Data'!G9))="","",OFFSET('Sanitation Data'!$G$32,0,10*ROW('Sanitation Data'!G9)))</f>
        <v/>
      </c>
      <c r="DI15" s="36" t="str">
        <f ca="1">+IF(OFFSET('Sanitation Data'!$G$33,0,10*ROW('Sanitation Data'!G9))="","",OFFSET('Sanitation Data'!$G$33,0,10*ROW('Sanitation Data'!G9)))</f>
        <v/>
      </c>
      <c r="DJ15" s="36" t="str">
        <f ca="1">+IF(OFFSET('Sanitation Data'!$H$29,0,10*ROW('Sanitation Data'!H9))="","",OFFSET('Sanitation Data'!$H$29,0,10*ROW('Sanitation Data'!H9)))</f>
        <v/>
      </c>
      <c r="DK15" s="36" t="str">
        <f ca="1">+IF(OFFSET('Sanitation Data'!$H$30,0,10*ROW('Sanitation Data'!H9))="","",OFFSET('Sanitation Data'!$H$30,0,10*ROW('Sanitation Data'!H9)))</f>
        <v/>
      </c>
      <c r="DL15" s="36" t="str">
        <f ca="1">+IF(OFFSET('Sanitation Data'!$H$31,0,10*ROW('Sanitation Data'!H9))="","",OFFSET('Sanitation Data'!$H$31,0,10*ROW('Sanitation Data'!H9)))</f>
        <v/>
      </c>
      <c r="DM15" s="36" t="str">
        <f ca="1">+IF(OFFSET('Sanitation Data'!$H$32,0,10*ROW('Sanitation Data'!H9))="","",OFFSET('Sanitation Data'!$H$32,0,10*ROW('Sanitation Data'!H9)))</f>
        <v/>
      </c>
      <c r="DN15" s="36" t="str">
        <f ca="1">+IF(OFFSET('Sanitation Data'!$H$33,0,10*ROW('Sanitation Data'!H9))="","",OFFSET('Sanitation Data'!$H$33,0,10*ROW('Sanitation Data'!H9)))</f>
        <v/>
      </c>
      <c r="DO15" s="36" t="str">
        <f ca="1">+IF(OFFSET('Hygiene Data'!$C$12,0,10*ROW('Hygiene Data'!C9))="","",OFFSET('Hygiene Data'!$C$12,0,10*ROW('Hygiene Data'!C9)))</f>
        <v/>
      </c>
      <c r="DP15" s="36" t="str">
        <f ca="1">+IF(OFFSET('Hygiene Data'!$C$13,0,10*ROW('Hygiene Data'!C9))="","",OFFSET('Hygiene Data'!$C$13,0,10*ROW('Hygiene Data'!C9)))</f>
        <v/>
      </c>
      <c r="DQ15" s="36" t="str">
        <f ca="1">+IF(OFFSET('Hygiene Data'!$C$14,0,10*ROW('Hygiene Data'!C9))="","",OFFSET('Hygiene Data'!$C$14,0,10*ROW('Hygiene Data'!C9)))</f>
        <v/>
      </c>
      <c r="DR15" s="36" t="str">
        <f ca="1">+IF(OFFSET('Hygiene Data'!$D$12,0,10*ROW('Hygiene Data'!D9))="","",OFFSET('Hygiene Data'!$D$12,0,10*ROW('Hygiene Data'!D9)))</f>
        <v/>
      </c>
      <c r="DS15" s="36" t="str">
        <f ca="1">+IF(OFFSET('Hygiene Data'!$D$13,0,10*ROW('Hygiene Data'!D9))="","",OFFSET('Hygiene Data'!$D$13,0,10*ROW('Hygiene Data'!D9)))</f>
        <v/>
      </c>
      <c r="DT15" s="36" t="str">
        <f ca="1">+IF(OFFSET('Hygiene Data'!$D$14,0,10*ROW('Hygiene Data'!D9))="","",OFFSET('Hygiene Data'!$D$14,0,10*ROW('Hygiene Data'!D9)))</f>
        <v/>
      </c>
      <c r="DU15" s="36" t="str">
        <f ca="1">+IF(OFFSET('Hygiene Data'!$E$12,0,10*ROW('Hygiene Data'!E9))="","",OFFSET('Hygiene Data'!$E$12,0,10*ROW('Hygiene Data'!E9)))</f>
        <v/>
      </c>
      <c r="DV15" s="36" t="str">
        <f ca="1">+IF(OFFSET('Hygiene Data'!$E$13,0,10*ROW('Hygiene Data'!E9))="","",OFFSET('Hygiene Data'!$E$13,0,10*ROW('Hygiene Data'!E9)))</f>
        <v/>
      </c>
      <c r="DW15" s="36" t="str">
        <f ca="1">+IF(OFFSET('Hygiene Data'!$E$14,0,10*ROW('Hygiene Data'!E9))="","",OFFSET('Hygiene Data'!$E$14,0,10*ROW('Hygiene Data'!E9)))</f>
        <v/>
      </c>
      <c r="DX15" s="36" t="str">
        <f ca="1">+IF(OFFSET('Hygiene Data'!$F$12,0,10*ROW('Hygiene Data'!F9))="","",OFFSET('Hygiene Data'!$F$12,0,10*ROW('Hygiene Data'!F9)))</f>
        <v/>
      </c>
      <c r="DY15" s="36" t="str">
        <f ca="1">+IF(OFFSET('Hygiene Data'!$F$13,0,10*ROW('Hygiene Data'!F9))="","",OFFSET('Hygiene Data'!$F$13,0,10*ROW('Hygiene Data'!F9)))</f>
        <v/>
      </c>
      <c r="DZ15" s="36" t="str">
        <f ca="1">+IF(OFFSET('Hygiene Data'!$F$14,0,10*ROW('Hygiene Data'!F9))="","",OFFSET('Hygiene Data'!$F$14,0,10*ROW('Hygiene Data'!F9)))</f>
        <v/>
      </c>
      <c r="EA15" s="36" t="str">
        <f ca="1">+IF(OFFSET('Hygiene Data'!$G$12,0,10*ROW('Hygiene Data'!G9))="","",OFFSET('Hygiene Data'!$G$12,0,10*ROW('Hygiene Data'!G9)))</f>
        <v/>
      </c>
      <c r="EB15" s="36" t="str">
        <f ca="1">+IF(OFFSET('Hygiene Data'!$G$13,0,10*ROW('Hygiene Data'!G9))="","",OFFSET('Hygiene Data'!$G$13,0,10*ROW('Hygiene Data'!G9)))</f>
        <v/>
      </c>
      <c r="EC15" s="36" t="str">
        <f ca="1">+IF(OFFSET('Hygiene Data'!$G$14,0,10*ROW('Hygiene Data'!G9))="","",OFFSET('Hygiene Data'!$G$14,0,10*ROW('Hygiene Data'!G9)))</f>
        <v/>
      </c>
      <c r="ED15" s="36" t="str">
        <f ca="1">+IF(OFFSET('Hygiene Data'!$H$12,0,10*ROW('Hygiene Data'!H9))="","",OFFSET('Hygiene Data'!$H$12,0,10*ROW('Hygiene Data'!H9)))</f>
        <v/>
      </c>
      <c r="EE15" s="36" t="str">
        <f ca="1">+IF(OFFSET('Hygiene Data'!$H$13,0,10*ROW('Hygiene Data'!H9))="","",OFFSET('Hygiene Data'!$H$13,0,10*ROW('Hygiene Data'!H9)))</f>
        <v/>
      </c>
      <c r="EF15" s="36" t="str">
        <f ca="1">+IF(OFFSET('Hygiene Data'!$H$14,0,10*ROW('Hygiene Data'!H9))="","",OFFSET('Hygiene Data'!$H$14,0,10*ROW('Hygiene Data'!H9)))</f>
        <v/>
      </c>
    </row>
    <row r="16" spans="1:136" x14ac:dyDescent="0.25">
      <c r="A16" s="59" t="str">
        <f ca="1">+IF(OFFSET('Water Data'!$B$1,0,10*ROW('Water Data'!B10))="","",OFFSET('Water Data'!$B$1,0,10*ROW('Water Data'!B10)))</f>
        <v>BEIS15</v>
      </c>
      <c r="B16" s="59" t="str">
        <f ca="1">+IF(OFFSET('Water Data'!$A$3,0,10*ROW('Water Data'!A10))="","",OFFSET('Water Data'!$A$3,0,10*ROW('Water Data'!A10)))</f>
        <v>Census</v>
      </c>
      <c r="C16" s="59">
        <f ca="1">+IF(OFFSET('Water Data'!$C$3,0,10*ROW('Water Data'!C10))="","",OFFSET('Water Data'!$C$3,0,10*ROW('Water Data'!C10)))</f>
        <v>2015</v>
      </c>
      <c r="D16" s="204" t="e">
        <f ca="1">+IF(AND(ISNUMBER(OFFSET('Water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04" t="e">
        <f ca="1">+IF(AND(ISNUMBER(OFFSET('Water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04" t="e">
        <f ca="1">+IF(AND(ISNUMBER(OFFSET('Water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04" t="e">
        <f ca="1">+IF(AND(ISNUMBER(OFFSET('Water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04" t="e">
        <f ca="1">+IF(AND(ISNUMBER(OFFSET('Water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04" t="e">
        <f ca="1">+IF(AND(ISNUMBER(OFFSET('Water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04" t="e">
        <f ca="1">+IF(AND(ISNUMBER(OFFSET('Water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04" t="e">
        <f ca="1">+IF(AND(ISNUMBER(OFFSET('Water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04" t="e">
        <f ca="1">+IF(AND(ISNUMBER(OFFSET('Water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04" t="e">
        <f ca="1">+IF(AND(ISNUMBER(OFFSET('Water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04" t="e">
        <f ca="1">+IF(AND(ISNUMBER(OFFSET('Water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04" t="e">
        <f ca="1">+IF(AND(ISNUMBER(OFFSET('Water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04" t="e">
        <f ca="1">+IF(AND(ISNUMBER(OFFSET('Water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04" t="e">
        <f ca="1">+IF(AND(ISNUMBER(OFFSET('Water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04" t="e">
        <f ca="1">+IF(AND(ISNUMBER(OFFSET('Water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04" t="e">
        <f ca="1">+IF(AND(ISNUMBER(OFFSET('Water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04">
        <f ca="1">+IF(AND(ISNUMBER(OFFSET('Water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96.447067801188552</v>
      </c>
      <c r="U16" s="204" t="e">
        <f ca="1">+IF(AND(ISNUMBER(OFFSET('Water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05" t="e">
        <f ca="1">+IF(AND(ISNUMBER(OFFSET('Sanitation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05" t="e">
        <f ca="1">+IF(AND(ISNUMBER(OFFSET('Sanitation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05" t="e">
        <f ca="1">+IF(AND(ISNUMBER(OFFSET('Sanitation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05" t="e">
        <f ca="1">+IF(AND(ISNUMBER(OFFSET('Sanitation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05" t="e">
        <f ca="1">+IF(AND(ISNUMBER(OFFSET('Sanitation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05" t="e">
        <f ca="1">+IF(AND(ISNUMBER(OFFSET('Sanitation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05" t="e">
        <f ca="1">+IF(AND(ISNUMBER(OFFSET('Sanitation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05" t="e">
        <f ca="1">+IF(AND(ISNUMBER(OFFSET('Sanitation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05" t="e">
        <f ca="1">+IF(AND(ISNUMBER(OFFSET('Sanitation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05" t="e">
        <f ca="1">+IF(AND(ISNUMBER(OFFSET('Sanitation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05" t="e">
        <f ca="1">+IF(AND(ISNUMBER(OFFSET('Sanitation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05" t="e">
        <f ca="1">+IF(AND(ISNUMBER(OFFSET('Sanitation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05" t="e">
        <f ca="1">+IF(AND(ISNUMBER(OFFSET('Sanitation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05" t="e">
        <f ca="1">+IF(AND(ISNUMBER(OFFSET('Sanitation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05" t="e">
        <f ca="1">+IF(AND(ISNUMBER(OFFSET('Sanitation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05" t="e">
        <f ca="1">+IF(AND(ISNUMBER(OFFSET('Sanitation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05" t="e">
        <f ca="1">+IF(AND(ISNUMBER(OFFSET('Sanitation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05" t="e">
        <f ca="1">+IF(AND(ISNUMBER(OFFSET('Sanitation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05" t="e">
        <f ca="1">+IF(AND(ISNUMBER(OFFSET('Sanitation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05" t="e">
        <f ca="1">+IF(AND(ISNUMBER(OFFSET('Sanitation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05" t="e">
        <f ca="1">+IF(AND(ISNUMBER(OFFSET('Sanitation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05" t="e">
        <f ca="1">+IF(AND(ISNUMBER(OFFSET('Sanitation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05" t="e">
        <f ca="1">+IF(AND(ISNUMBER(OFFSET('Sanitation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05" t="e">
        <f ca="1">+IF(AND(ISNUMBER(OFFSET('Sanitation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05" t="e">
        <f ca="1">+IF(AND(ISNUMBER(OFFSET('Sanitation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05">
        <f ca="1">+IF(AND(ISNUMBER(OFFSET('Sanitation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95.69</v>
      </c>
      <c r="AV16" s="205" t="e">
        <f ca="1">+IF(AND(ISNUMBER(OFFSET('Sanitation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05" t="e">
        <f ca="1">+IF(AND(ISNUMBER(OFFSET('Sanitation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05" t="e">
        <f ca="1">+IF(AND(ISNUMBER(OFFSET('Sanitation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05" t="e">
        <f ca="1">+IF(AND(ISNUMBER(OFFSET('Sanitation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06" t="e">
        <f ca="1">+IF(AND(ISNUMBER(OFFSET('Hygiene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06" t="e">
        <f ca="1">+IF(AND(ISNUMBER(OFFSET('Hygiene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06" t="e">
        <f ca="1">+IF(AND(ISNUMBER(OFFSET('Hygiene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06" t="e">
        <f ca="1">+IF(AND(ISNUMBER(OFFSET('Hygiene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06" t="e">
        <f ca="1">+IF(AND(ISNUMBER(OFFSET('Hygiene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06" t="e">
        <f ca="1">+IF(AND(ISNUMBER(OFFSET('Hygiene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06" t="e">
        <f ca="1">+IF(AND(ISNUMBER(OFFSET('Hygiene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06" t="e">
        <f ca="1">+IF(AND(ISNUMBER(OFFSET('Hygiene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06" t="e">
        <f ca="1">+IF(AND(ISNUMBER(OFFSET('Hygiene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06" t="e">
        <f ca="1">+IF(AND(ISNUMBER(OFFSET('Hygiene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06" t="e">
        <f ca="1">+IF(AND(ISNUMBER(OFFSET('Hygiene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06" t="e">
        <f ca="1">+IF(AND(ISNUMBER(OFFSET('Hygiene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06" t="e">
        <f ca="1">+IF(AND(ISNUMBER(OFFSET('Hygiene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06" t="e">
        <f ca="1">+IF(AND(ISNUMBER(OFFSET('Hygiene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06" t="e">
        <f ca="1">+IF(AND(ISNUMBER(OFFSET('Hygiene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06" t="e">
        <f ca="1">+IF(AND(ISNUMBER(OFFSET('Hygiene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06" t="e">
        <f ca="1">+IF(AND(ISNUMBER(OFFSET('Hygiene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06" t="e">
        <f ca="1">+IF(AND(ISNUMBER(OFFSET('Hygiene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1">+IF(OFFSET('Water Data'!$C$28,0,10*ROW('Water Data'!C10))="","",OFFSET('Water Data'!$C$28,0,10*ROW('Water Data'!C10)))</f>
        <v/>
      </c>
      <c r="BT16" s="36" t="str">
        <f ca="1">+IF(OFFSET('Water Data'!$C$29,0,10*ROW('Water Data'!C10))="","",OFFSET('Water Data'!$C$29,0,10*ROW('Water Data'!C10)))</f>
        <v/>
      </c>
      <c r="BU16" s="36" t="str">
        <f ca="1">+IF(OFFSET('Water Data'!$C$30,0,10*ROW('Water Data'!C10))="","",OFFSET('Water Data'!$C$30,0,10*ROW('Water Data'!C10)))</f>
        <v/>
      </c>
      <c r="BV16" s="36" t="str">
        <f ca="1">+IF(OFFSET('Water Data'!$D$28,0,10*ROW('Water Data'!D10))="","",OFFSET('Water Data'!$D$28,0,10*ROW('Water Data'!D10)))</f>
        <v/>
      </c>
      <c r="BW16" s="36" t="str">
        <f ca="1">+IF(OFFSET('Water Data'!$D$29,0,10*ROW('Water Data'!D10))="","",OFFSET('Water Data'!$D$29,0,10*ROW('Water Data'!D10)))</f>
        <v/>
      </c>
      <c r="BX16" s="36" t="str">
        <f ca="1">+IF(OFFSET('Water Data'!$D$30,0,10*ROW('Water Data'!D10))="","",OFFSET('Water Data'!$D$30,0,10*ROW('Water Data'!D10)))</f>
        <v/>
      </c>
      <c r="BY16" s="36" t="str">
        <f ca="1">+IF(OFFSET('Water Data'!$E$28,0,10*ROW('Water Data'!E10))="","",OFFSET('Water Data'!$E$28,0,10*ROW('Water Data'!E10)))</f>
        <v/>
      </c>
      <c r="BZ16" s="36" t="str">
        <f ca="1">+IF(OFFSET('Water Data'!$E$29,0,10*ROW('Water Data'!E10))="","",OFFSET('Water Data'!$E$29,0,10*ROW('Water Data'!E10)))</f>
        <v/>
      </c>
      <c r="CA16" s="36" t="str">
        <f ca="1">+IF(OFFSET('Water Data'!$E$30,0,10*ROW('Water Data'!E10))="","",OFFSET('Water Data'!$E$30,0,10*ROW('Water Data'!E10)))</f>
        <v/>
      </c>
      <c r="CB16" s="36" t="str">
        <f ca="1">+IF(OFFSET('Water Data'!$F$28,0,10*ROW('Water Data'!F10))="","",OFFSET('Water Data'!$F$28,0,10*ROW('Water Data'!F10)))</f>
        <v/>
      </c>
      <c r="CC16" s="36" t="str">
        <f ca="1">+IF(OFFSET('Water Data'!$F$29,0,10*ROW('Water Data'!F10))="","",OFFSET('Water Data'!$F$29,0,10*ROW('Water Data'!F10)))</f>
        <v/>
      </c>
      <c r="CD16" s="36" t="str">
        <f ca="1">+IF(OFFSET('Water Data'!$F$30,0,10*ROW('Water Data'!F10))="","",OFFSET('Water Data'!$F$30,0,10*ROW('Water Data'!F10)))</f>
        <v/>
      </c>
      <c r="CE16" s="36" t="str">
        <f ca="1">+IF(OFFSET('Water Data'!$G$28,0,10*ROW('Water Data'!G10))="","",OFFSET('Water Data'!$G$28,0,10*ROW('Water Data'!G10)))</f>
        <v/>
      </c>
      <c r="CF16" s="36" t="str">
        <f ca="1">+IF(OFFSET('Water Data'!$G$29,0,10*ROW('Water Data'!G10))="","",OFFSET('Water Data'!$G$29,0,10*ROW('Water Data'!G10)))</f>
        <v/>
      </c>
      <c r="CG16" s="36" t="str">
        <f ca="1">+IF(OFFSET('Water Data'!$G$30,0,10*ROW('Water Data'!G10))="","",OFFSET('Water Data'!$G$30,0,10*ROW('Water Data'!G10)))</f>
        <v/>
      </c>
      <c r="CH16" s="36" t="str">
        <f ca="1">+IF(OFFSET('Water Data'!$H$28,0,10*ROW('Water Data'!H10))="","",OFFSET('Water Data'!$H$28,0,10*ROW('Water Data'!H10)))</f>
        <v/>
      </c>
      <c r="CI16" s="36" t="str">
        <f ca="1">+IF(OFFSET('Water Data'!$H$29,0,10*ROW('Water Data'!H10))="","",OFFSET('Water Data'!$H$29,0,10*ROW('Water Data'!H10)))</f>
        <v>Yes</v>
      </c>
      <c r="CJ16" s="36" t="str">
        <f ca="1">+IF(OFFSET('Water Data'!$H$30,0,10*ROW('Water Data'!H10))="","",OFFSET('Water Data'!$H$30,0,10*ROW('Water Data'!H10)))</f>
        <v/>
      </c>
      <c r="CK16" s="36" t="str">
        <f ca="1">+IF(OFFSET('Sanitation Data'!$C$29,0,10*ROW('Sanitation Data'!C10))="","",OFFSET('Sanitation Data'!$C$29,0,10*ROW('Sanitation Data'!C10)))</f>
        <v/>
      </c>
      <c r="CL16" s="36" t="str">
        <f ca="1">+IF(OFFSET('Sanitation Data'!$C$30,0,10*ROW('Sanitation Data'!C10))="","",OFFSET('Sanitation Data'!$C$30,0,10*ROW('Sanitation Data'!C10)))</f>
        <v/>
      </c>
      <c r="CM16" s="36" t="str">
        <f ca="1">+IF(OFFSET('Sanitation Data'!$C$31,0,10*ROW('Sanitation Data'!C10))="","",OFFSET('Sanitation Data'!$C$31,0,10*ROW('Sanitation Data'!C10)))</f>
        <v/>
      </c>
      <c r="CN16" s="36" t="str">
        <f ca="1">+IF(OFFSET('Sanitation Data'!$C$32,0,10*ROW('Sanitation Data'!C10))="","",OFFSET('Sanitation Data'!$C$32,0,10*ROW('Sanitation Data'!C10)))</f>
        <v/>
      </c>
      <c r="CO16" s="36" t="str">
        <f ca="1">+IF(OFFSET('Sanitation Data'!$C$33,0,10*ROW('Sanitation Data'!C10))="","",OFFSET('Sanitation Data'!$C$33,0,10*ROW('Sanitation Data'!C10)))</f>
        <v/>
      </c>
      <c r="CP16" s="36" t="str">
        <f ca="1">+IF(OFFSET('Sanitation Data'!$D$29,0,10*ROW('Sanitation Data'!D10))="","",OFFSET('Sanitation Data'!$D$29,0,10*ROW('Sanitation Data'!D10)))</f>
        <v/>
      </c>
      <c r="CQ16" s="36" t="str">
        <f ca="1">+IF(OFFSET('Sanitation Data'!$D$30,0,10*ROW('Sanitation Data'!D10))="","",OFFSET('Sanitation Data'!$D$30,0,10*ROW('Sanitation Data'!D10)))</f>
        <v/>
      </c>
      <c r="CR16" s="36" t="str">
        <f ca="1">+IF(OFFSET('Sanitation Data'!$D$31,0,10*ROW('Sanitation Data'!D10))="","",OFFSET('Sanitation Data'!$D$31,0,10*ROW('Sanitation Data'!D10)))</f>
        <v/>
      </c>
      <c r="CS16" s="36" t="str">
        <f ca="1">+IF(OFFSET('Sanitation Data'!$D$32,0,10*ROW('Sanitation Data'!D10))="","",OFFSET('Sanitation Data'!$D$32,0,10*ROW('Sanitation Data'!D10)))</f>
        <v/>
      </c>
      <c r="CT16" s="36" t="str">
        <f ca="1">+IF(OFFSET('Sanitation Data'!$D$33,0,10*ROW('Sanitation Data'!D10))="","",OFFSET('Sanitation Data'!$D$33,0,10*ROW('Sanitation Data'!D10)))</f>
        <v/>
      </c>
      <c r="CU16" s="36" t="str">
        <f ca="1">+IF(OFFSET('Sanitation Data'!$E$29,0,10*ROW('Sanitation Data'!E10))="","",OFFSET('Sanitation Data'!$E$29,0,10*ROW('Sanitation Data'!E10)))</f>
        <v/>
      </c>
      <c r="CV16" s="36" t="str">
        <f ca="1">+IF(OFFSET('Sanitation Data'!$E$30,0,10*ROW('Sanitation Data'!E10))="","",OFFSET('Sanitation Data'!$E$30,0,10*ROW('Sanitation Data'!E10)))</f>
        <v/>
      </c>
      <c r="CW16" s="36" t="str">
        <f ca="1">+IF(OFFSET('Sanitation Data'!$E$31,0,10*ROW('Sanitation Data'!E10))="","",OFFSET('Sanitation Data'!$E$31,0,10*ROW('Sanitation Data'!E10)))</f>
        <v/>
      </c>
      <c r="CX16" s="36" t="str">
        <f ca="1">+IF(OFFSET('Sanitation Data'!$E$32,0,10*ROW('Sanitation Data'!E10))="","",OFFSET('Sanitation Data'!$E$32,0,10*ROW('Sanitation Data'!E10)))</f>
        <v/>
      </c>
      <c r="CY16" s="36" t="str">
        <f ca="1">+IF(OFFSET('Sanitation Data'!$E$33,0,10*ROW('Sanitation Data'!E10))="","",OFFSET('Sanitation Data'!$E$33,0,10*ROW('Sanitation Data'!E10)))</f>
        <v/>
      </c>
      <c r="CZ16" s="36" t="str">
        <f ca="1">+IF(OFFSET('Sanitation Data'!$F$29,0,10*ROW('Sanitation Data'!F10))="","",OFFSET('Sanitation Data'!$F$29,0,10*ROW('Sanitation Data'!F10)))</f>
        <v/>
      </c>
      <c r="DA16" s="36" t="str">
        <f ca="1">+IF(OFFSET('Sanitation Data'!$F$30,0,10*ROW('Sanitation Data'!F10))="","",OFFSET('Sanitation Data'!$F$30,0,10*ROW('Sanitation Data'!F10)))</f>
        <v/>
      </c>
      <c r="DB16" s="36" t="str">
        <f ca="1">+IF(OFFSET('Sanitation Data'!$F$31,0,10*ROW('Sanitation Data'!F10))="","",OFFSET('Sanitation Data'!$F$31,0,10*ROW('Sanitation Data'!F10)))</f>
        <v/>
      </c>
      <c r="DC16" s="36" t="str">
        <f ca="1">+IF(OFFSET('Sanitation Data'!$F$32,0,10*ROW('Sanitation Data'!F10))="","",OFFSET('Sanitation Data'!$F$32,0,10*ROW('Sanitation Data'!F10)))</f>
        <v/>
      </c>
      <c r="DD16" s="36" t="str">
        <f ca="1">+IF(OFFSET('Sanitation Data'!$F$33,0,10*ROW('Sanitation Data'!F10))="","",OFFSET('Sanitation Data'!$F$33,0,10*ROW('Sanitation Data'!F10)))</f>
        <v/>
      </c>
      <c r="DE16" s="36" t="str">
        <f ca="1">+IF(OFFSET('Sanitation Data'!$G$29,0,10*ROW('Sanitation Data'!G10))="","",OFFSET('Sanitation Data'!$G$29,0,10*ROW('Sanitation Data'!G10)))</f>
        <v/>
      </c>
      <c r="DF16" s="36" t="str">
        <f ca="1">+IF(OFFSET('Sanitation Data'!$G$30,0,10*ROW('Sanitation Data'!G10))="","",OFFSET('Sanitation Data'!$G$30,0,10*ROW('Sanitation Data'!G10)))</f>
        <v/>
      </c>
      <c r="DG16" s="36" t="str">
        <f ca="1">+IF(OFFSET('Sanitation Data'!$G$31,0,10*ROW('Sanitation Data'!G10))="","",OFFSET('Sanitation Data'!$G$31,0,10*ROW('Sanitation Data'!G10)))</f>
        <v/>
      </c>
      <c r="DH16" s="36" t="str">
        <f ca="1">+IF(OFFSET('Sanitation Data'!$G$32,0,10*ROW('Sanitation Data'!G10))="","",OFFSET('Sanitation Data'!$G$32,0,10*ROW('Sanitation Data'!G10)))</f>
        <v/>
      </c>
      <c r="DI16" s="36" t="str">
        <f ca="1">+IF(OFFSET('Sanitation Data'!$G$33,0,10*ROW('Sanitation Data'!G10))="","",OFFSET('Sanitation Data'!$G$33,0,10*ROW('Sanitation Data'!G10)))</f>
        <v/>
      </c>
      <c r="DJ16" s="36" t="str">
        <f ca="1">+IF(OFFSET('Sanitation Data'!$H$29,0,10*ROW('Sanitation Data'!H10))="","",OFFSET('Sanitation Data'!$H$29,0,10*ROW('Sanitation Data'!H10)))</f>
        <v>Yes</v>
      </c>
      <c r="DK16" s="36" t="str">
        <f ca="1">+IF(OFFSET('Sanitation Data'!$H$30,0,10*ROW('Sanitation Data'!H10))="","",OFFSET('Sanitation Data'!$H$30,0,10*ROW('Sanitation Data'!H10)))</f>
        <v/>
      </c>
      <c r="DL16" s="36" t="str">
        <f ca="1">+IF(OFFSET('Sanitation Data'!$H$31,0,10*ROW('Sanitation Data'!H10))="","",OFFSET('Sanitation Data'!$H$31,0,10*ROW('Sanitation Data'!H10)))</f>
        <v/>
      </c>
      <c r="DM16" s="36" t="str">
        <f ca="1">+IF(OFFSET('Sanitation Data'!$H$32,0,10*ROW('Sanitation Data'!H10))="","",OFFSET('Sanitation Data'!$H$32,0,10*ROW('Sanitation Data'!H10)))</f>
        <v/>
      </c>
      <c r="DN16" s="36" t="str">
        <f ca="1">+IF(OFFSET('Sanitation Data'!$H$33,0,10*ROW('Sanitation Data'!H10))="","",OFFSET('Sanitation Data'!$H$33,0,10*ROW('Sanitation Data'!H10)))</f>
        <v/>
      </c>
      <c r="DO16" s="36" t="str">
        <f ca="1">+IF(OFFSET('Hygiene Data'!$C$12,0,10*ROW('Hygiene Data'!C10))="","",OFFSET('Hygiene Data'!$C$12,0,10*ROW('Hygiene Data'!C10)))</f>
        <v/>
      </c>
      <c r="DP16" s="36" t="str">
        <f ca="1">+IF(OFFSET('Hygiene Data'!$C$13,0,10*ROW('Hygiene Data'!C10))="","",OFFSET('Hygiene Data'!$C$13,0,10*ROW('Hygiene Data'!C10)))</f>
        <v/>
      </c>
      <c r="DQ16" s="36" t="str">
        <f ca="1">+IF(OFFSET('Hygiene Data'!$C$14,0,10*ROW('Hygiene Data'!C10))="","",OFFSET('Hygiene Data'!$C$14,0,10*ROW('Hygiene Data'!C10)))</f>
        <v/>
      </c>
      <c r="DR16" s="36" t="str">
        <f ca="1">+IF(OFFSET('Hygiene Data'!$D$12,0,10*ROW('Hygiene Data'!D10))="","",OFFSET('Hygiene Data'!$D$12,0,10*ROW('Hygiene Data'!D10)))</f>
        <v/>
      </c>
      <c r="DS16" s="36" t="str">
        <f ca="1">+IF(OFFSET('Hygiene Data'!$D$13,0,10*ROW('Hygiene Data'!D10))="","",OFFSET('Hygiene Data'!$D$13,0,10*ROW('Hygiene Data'!D10)))</f>
        <v/>
      </c>
      <c r="DT16" s="36" t="str">
        <f ca="1">+IF(OFFSET('Hygiene Data'!$D$14,0,10*ROW('Hygiene Data'!D10))="","",OFFSET('Hygiene Data'!$D$14,0,10*ROW('Hygiene Data'!D10)))</f>
        <v/>
      </c>
      <c r="DU16" s="36" t="str">
        <f ca="1">+IF(OFFSET('Hygiene Data'!$E$12,0,10*ROW('Hygiene Data'!E10))="","",OFFSET('Hygiene Data'!$E$12,0,10*ROW('Hygiene Data'!E10)))</f>
        <v/>
      </c>
      <c r="DV16" s="36" t="str">
        <f ca="1">+IF(OFFSET('Hygiene Data'!$E$13,0,10*ROW('Hygiene Data'!E10))="","",OFFSET('Hygiene Data'!$E$13,0,10*ROW('Hygiene Data'!E10)))</f>
        <v/>
      </c>
      <c r="DW16" s="36" t="str">
        <f ca="1">+IF(OFFSET('Hygiene Data'!$E$14,0,10*ROW('Hygiene Data'!E10))="","",OFFSET('Hygiene Data'!$E$14,0,10*ROW('Hygiene Data'!E10)))</f>
        <v/>
      </c>
      <c r="DX16" s="36" t="str">
        <f ca="1">+IF(OFFSET('Hygiene Data'!$F$12,0,10*ROW('Hygiene Data'!F10))="","",OFFSET('Hygiene Data'!$F$12,0,10*ROW('Hygiene Data'!F10)))</f>
        <v/>
      </c>
      <c r="DY16" s="36" t="str">
        <f ca="1">+IF(OFFSET('Hygiene Data'!$F$13,0,10*ROW('Hygiene Data'!F10))="","",OFFSET('Hygiene Data'!$F$13,0,10*ROW('Hygiene Data'!F10)))</f>
        <v/>
      </c>
      <c r="DZ16" s="36" t="str">
        <f ca="1">+IF(OFFSET('Hygiene Data'!$F$14,0,10*ROW('Hygiene Data'!F10))="","",OFFSET('Hygiene Data'!$F$14,0,10*ROW('Hygiene Data'!F10)))</f>
        <v/>
      </c>
      <c r="EA16" s="36" t="str">
        <f ca="1">+IF(OFFSET('Hygiene Data'!$G$12,0,10*ROW('Hygiene Data'!G10))="","",OFFSET('Hygiene Data'!$G$12,0,10*ROW('Hygiene Data'!G10)))</f>
        <v/>
      </c>
      <c r="EB16" s="36" t="str">
        <f ca="1">+IF(OFFSET('Hygiene Data'!$G$13,0,10*ROW('Hygiene Data'!G10))="","",OFFSET('Hygiene Data'!$G$13,0,10*ROW('Hygiene Data'!G10)))</f>
        <v/>
      </c>
      <c r="EC16" s="36" t="str">
        <f ca="1">+IF(OFFSET('Hygiene Data'!$G$14,0,10*ROW('Hygiene Data'!G10))="","",OFFSET('Hygiene Data'!$G$14,0,10*ROW('Hygiene Data'!G10)))</f>
        <v/>
      </c>
      <c r="ED16" s="36" t="str">
        <f ca="1">+IF(OFFSET('Hygiene Data'!$H$12,0,10*ROW('Hygiene Data'!H10))="","",OFFSET('Hygiene Data'!$H$12,0,10*ROW('Hygiene Data'!H10)))</f>
        <v/>
      </c>
      <c r="EE16" s="36" t="str">
        <f ca="1">+IF(OFFSET('Hygiene Data'!$H$13,0,10*ROW('Hygiene Data'!H10))="","",OFFSET('Hygiene Data'!$H$13,0,10*ROW('Hygiene Data'!H10)))</f>
        <v/>
      </c>
      <c r="EF16" s="36" t="str">
        <f ca="1">+IF(OFFSET('Hygiene Data'!$H$14,0,10*ROW('Hygiene Data'!H10))="","",OFFSET('Hygiene Data'!$H$14,0,10*ROW('Hygiene Data'!H10)))</f>
        <v/>
      </c>
    </row>
    <row r="17" spans="1:136" x14ac:dyDescent="0.25">
      <c r="A17" s="59" t="str">
        <f ca="1">+IF(OFFSET('Water Data'!$B$1,0,10*ROW('Water Data'!B11))="","",OFFSET('Water Data'!$B$1,0,10*ROW('Water Data'!B11)))</f>
        <v>ASPR15</v>
      </c>
      <c r="B17" s="59" t="str">
        <f ca="1">+IF(OFFSET('Water Data'!$A$3,0,10*ROW('Water Data'!A11))="","",OFFSET('Water Data'!$A$3,0,10*ROW('Water Data'!A11)))</f>
        <v>EMIS</v>
      </c>
      <c r="C17" s="59">
        <f ca="1">+IF(OFFSET('Water Data'!$C$3,0,10*ROW('Water Data'!C11))="","",OFFSET('Water Data'!$C$3,0,10*ROW('Water Data'!C11)))</f>
        <v>2015</v>
      </c>
      <c r="D17" s="204">
        <f ca="1">+IF(AND(ISNUMBER(OFFSET('Water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73.2</v>
      </c>
      <c r="E17" s="204">
        <f ca="1">+IF(AND(ISNUMBER(OFFSET('Water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70.784400000000005</v>
      </c>
      <c r="F17" s="204">
        <f ca="1">+IF(AND(ISNUMBER(OFFSET('Water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61.370074800000005</v>
      </c>
      <c r="G17" s="204" t="e">
        <f ca="1">+IF(AND(ISNUMBER(OFFSET('Water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04" t="e">
        <f ca="1">+IF(AND(ISNUMBER(OFFSET('Water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04" t="e">
        <f ca="1">+IF(AND(ISNUMBER(OFFSET('Water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04" t="e">
        <f ca="1">+IF(AND(ISNUMBER(OFFSET('Water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04" t="e">
        <f ca="1">+IF(AND(ISNUMBER(OFFSET('Water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04" t="e">
        <f ca="1">+IF(AND(ISNUMBER(OFFSET('Water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04" t="e">
        <f ca="1">+IF(AND(ISNUMBER(OFFSET('Water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04" t="e">
        <f ca="1">+IF(AND(ISNUMBER(OFFSET('Water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04" t="e">
        <f ca="1">+IF(AND(ISNUMBER(OFFSET('Water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04">
        <f ca="1">+IF(AND(ISNUMBER(OFFSET('Water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73.2</v>
      </c>
      <c r="Q17" s="204">
        <f ca="1">+IF(AND(ISNUMBER(OFFSET('Water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70.784400000000005</v>
      </c>
      <c r="R17" s="204">
        <f ca="1">+IF(AND(ISNUMBER(OFFSET('Water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61.370074800000005</v>
      </c>
      <c r="S17" s="204" t="e">
        <f ca="1">+IF(AND(ISNUMBER(OFFSET('Water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04" t="e">
        <f ca="1">+IF(AND(ISNUMBER(OFFSET('Water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04" t="e">
        <f ca="1">+IF(AND(ISNUMBER(OFFSET('Water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05" t="e">
        <f ca="1">+IF(AND(ISNUMBER(OFFSET('Sanitation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05" t="e">
        <f ca="1">+IF(AND(ISNUMBER(OFFSET('Sanitation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05" t="e">
        <f ca="1">+IF(AND(ISNUMBER(OFFSET('Sanitation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05" t="e">
        <f ca="1">+IF(AND(ISNUMBER(OFFSET('Sanitation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05">
        <f ca="1">+IF(AND(ISNUMBER(OFFSET('Sanitation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52.6</v>
      </c>
      <c r="AA17" s="205" t="e">
        <f ca="1">+IF(AND(ISNUMBER(OFFSET('Sanitation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05" t="e">
        <f ca="1">+IF(AND(ISNUMBER(OFFSET('Sanitation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05" t="e">
        <f ca="1">+IF(AND(ISNUMBER(OFFSET('Sanitation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05" t="e">
        <f ca="1">+IF(AND(ISNUMBER(OFFSET('Sanitation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05" t="e">
        <f ca="1">+IF(AND(ISNUMBER(OFFSET('Sanitation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05" t="e">
        <f ca="1">+IF(AND(ISNUMBER(OFFSET('Sanitation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05" t="e">
        <f ca="1">+IF(AND(ISNUMBER(OFFSET('Sanitation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05" t="e">
        <f ca="1">+IF(AND(ISNUMBER(OFFSET('Sanitation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05" t="e">
        <f ca="1">+IF(AND(ISNUMBER(OFFSET('Sanitation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05" t="e">
        <f ca="1">+IF(AND(ISNUMBER(OFFSET('Sanitation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05" t="e">
        <f ca="1">+IF(AND(ISNUMBER(OFFSET('Sanitation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05" t="e">
        <f ca="1">+IF(AND(ISNUMBER(OFFSET('Sanitation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05" t="e">
        <f ca="1">+IF(AND(ISNUMBER(OFFSET('Sanitation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05" t="e">
        <f ca="1">+IF(AND(ISNUMBER(OFFSET('Sanitation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05" t="e">
        <f ca="1">+IF(AND(ISNUMBER(OFFSET('Sanitation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05" t="e">
        <f ca="1">+IF(AND(ISNUMBER(OFFSET('Sanitation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05" t="e">
        <f ca="1">+IF(AND(ISNUMBER(OFFSET('Sanitation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05" t="e">
        <f ca="1">+IF(AND(ISNUMBER(OFFSET('Sanitation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05" t="e">
        <f ca="1">+IF(AND(ISNUMBER(OFFSET('Sanitation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05">
        <f ca="1">+IF(AND(ISNUMBER(OFFSET('Sanitation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52.6</v>
      </c>
      <c r="AU17" s="205" t="e">
        <f ca="1">+IF(AND(ISNUMBER(OFFSET('Sanitation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05" t="e">
        <f ca="1">+IF(AND(ISNUMBER(OFFSET('Sanitation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05" t="e">
        <f ca="1">+IF(AND(ISNUMBER(OFFSET('Sanitation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05" t="e">
        <f ca="1">+IF(AND(ISNUMBER(OFFSET('Sanitation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05" t="e">
        <f ca="1">+IF(AND(ISNUMBER(OFFSET('Sanitation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06" t="e">
        <f ca="1">+IF(AND(ISNUMBER(OFFSET('Hygiene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06" t="e">
        <f ca="1">+IF(AND(ISNUMBER(OFFSET('Hygiene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06" t="e">
        <f ca="1">+IF(AND(ISNUMBER(OFFSET('Hygiene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06" t="e">
        <f ca="1">+IF(AND(ISNUMBER(OFFSET('Hygiene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06" t="e">
        <f ca="1">+IF(AND(ISNUMBER(OFFSET('Hygiene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06" t="e">
        <f ca="1">+IF(AND(ISNUMBER(OFFSET('Hygiene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06" t="e">
        <f ca="1">+IF(AND(ISNUMBER(OFFSET('Hygiene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06" t="e">
        <f ca="1">+IF(AND(ISNUMBER(OFFSET('Hygiene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06" t="e">
        <f ca="1">+IF(AND(ISNUMBER(OFFSET('Hygiene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06" t="e">
        <f ca="1">+IF(AND(ISNUMBER(OFFSET('Hygiene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06" t="e">
        <f ca="1">+IF(AND(ISNUMBER(OFFSET('Hygiene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06" t="e">
        <f ca="1">+IF(AND(ISNUMBER(OFFSET('Hygiene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06" t="e">
        <f ca="1">+IF(AND(ISNUMBER(OFFSET('Hygiene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06" t="e">
        <f ca="1">+IF(AND(ISNUMBER(OFFSET('Hygiene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06" t="e">
        <f ca="1">+IF(AND(ISNUMBER(OFFSET('Hygiene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06" t="e">
        <f ca="1">+IF(AND(ISNUMBER(OFFSET('Hygiene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06" t="e">
        <f ca="1">+IF(AND(ISNUMBER(OFFSET('Hygiene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06" t="e">
        <f ca="1">+IF(AND(ISNUMBER(OFFSET('Hygiene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1">+IF(OFFSET('Water Data'!$C$28,0,10*ROW('Water Data'!C11))="","",OFFSET('Water Data'!$C$28,0,10*ROW('Water Data'!C11)))</f>
        <v>Yes</v>
      </c>
      <c r="BT17" s="36" t="str">
        <f ca="1">+IF(OFFSET('Water Data'!$C$29,0,10*ROW('Water Data'!C11))="","",OFFSET('Water Data'!$C$29,0,10*ROW('Water Data'!C11)))</f>
        <v>Yes</v>
      </c>
      <c r="BU17" s="36" t="str">
        <f ca="1">+IF(OFFSET('Water Data'!$C$30,0,10*ROW('Water Data'!C11))="","",OFFSET('Water Data'!$C$30,0,10*ROW('Water Data'!C11)))</f>
        <v>Yes</v>
      </c>
      <c r="BV17" s="36" t="str">
        <f ca="1">+IF(OFFSET('Water Data'!$D$28,0,10*ROW('Water Data'!D11))="","",OFFSET('Water Data'!$D$28,0,10*ROW('Water Data'!D11)))</f>
        <v/>
      </c>
      <c r="BW17" s="36" t="str">
        <f ca="1">+IF(OFFSET('Water Data'!$D$29,0,10*ROW('Water Data'!D11))="","",OFFSET('Water Data'!$D$29,0,10*ROW('Water Data'!D11)))</f>
        <v/>
      </c>
      <c r="BX17" s="36" t="str">
        <f ca="1">+IF(OFFSET('Water Data'!$D$30,0,10*ROW('Water Data'!D11))="","",OFFSET('Water Data'!$D$30,0,10*ROW('Water Data'!D11)))</f>
        <v/>
      </c>
      <c r="BY17" s="36" t="str">
        <f ca="1">+IF(OFFSET('Water Data'!$E$28,0,10*ROW('Water Data'!E11))="","",OFFSET('Water Data'!$E$28,0,10*ROW('Water Data'!E11)))</f>
        <v/>
      </c>
      <c r="BZ17" s="36" t="str">
        <f ca="1">+IF(OFFSET('Water Data'!$E$29,0,10*ROW('Water Data'!E11))="","",OFFSET('Water Data'!$E$29,0,10*ROW('Water Data'!E11)))</f>
        <v/>
      </c>
      <c r="CA17" s="36" t="str">
        <f ca="1">+IF(OFFSET('Water Data'!$E$30,0,10*ROW('Water Data'!E11))="","",OFFSET('Water Data'!$E$30,0,10*ROW('Water Data'!E11)))</f>
        <v/>
      </c>
      <c r="CB17" s="36" t="str">
        <f ca="1">+IF(OFFSET('Water Data'!$F$28,0,10*ROW('Water Data'!F11))="","",OFFSET('Water Data'!$F$28,0,10*ROW('Water Data'!F11)))</f>
        <v/>
      </c>
      <c r="CC17" s="36" t="str">
        <f ca="1">+IF(OFFSET('Water Data'!$F$29,0,10*ROW('Water Data'!F11))="","",OFFSET('Water Data'!$F$29,0,10*ROW('Water Data'!F11)))</f>
        <v/>
      </c>
      <c r="CD17" s="36" t="str">
        <f ca="1">+IF(OFFSET('Water Data'!$F$30,0,10*ROW('Water Data'!F11))="","",OFFSET('Water Data'!$F$30,0,10*ROW('Water Data'!F11)))</f>
        <v/>
      </c>
      <c r="CE17" s="36" t="str">
        <f ca="1">+IF(OFFSET('Water Data'!$G$28,0,10*ROW('Water Data'!G11))="","",OFFSET('Water Data'!$G$28,0,10*ROW('Water Data'!G11)))</f>
        <v>Yes</v>
      </c>
      <c r="CF17" s="36" t="str">
        <f ca="1">+IF(OFFSET('Water Data'!$G$29,0,10*ROW('Water Data'!G11))="","",OFFSET('Water Data'!$G$29,0,10*ROW('Water Data'!G11)))</f>
        <v>Yes</v>
      </c>
      <c r="CG17" s="36" t="str">
        <f ca="1">+IF(OFFSET('Water Data'!$G$30,0,10*ROW('Water Data'!G11))="","",OFFSET('Water Data'!$G$30,0,10*ROW('Water Data'!G11)))</f>
        <v>Yes</v>
      </c>
      <c r="CH17" s="36" t="str">
        <f ca="1">+IF(OFFSET('Water Data'!$H$28,0,10*ROW('Water Data'!H11))="","",OFFSET('Water Data'!$H$28,0,10*ROW('Water Data'!H11)))</f>
        <v/>
      </c>
      <c r="CI17" s="36" t="str">
        <f ca="1">+IF(OFFSET('Water Data'!$H$29,0,10*ROW('Water Data'!H11))="","",OFFSET('Water Data'!$H$29,0,10*ROW('Water Data'!H11)))</f>
        <v/>
      </c>
      <c r="CJ17" s="36" t="str">
        <f ca="1">+IF(OFFSET('Water Data'!$H$30,0,10*ROW('Water Data'!H11))="","",OFFSET('Water Data'!$H$30,0,10*ROW('Water Data'!H11)))</f>
        <v/>
      </c>
      <c r="CK17" s="36" t="str">
        <f ca="1">+IF(OFFSET('Sanitation Data'!$C$29,0,10*ROW('Sanitation Data'!C11))="","",OFFSET('Sanitation Data'!$C$29,0,10*ROW('Sanitation Data'!C11)))</f>
        <v/>
      </c>
      <c r="CL17" s="36" t="str">
        <f ca="1">+IF(OFFSET('Sanitation Data'!$C$30,0,10*ROW('Sanitation Data'!C11))="","",OFFSET('Sanitation Data'!$C$30,0,10*ROW('Sanitation Data'!C11)))</f>
        <v/>
      </c>
      <c r="CM17" s="36" t="str">
        <f ca="1">+IF(OFFSET('Sanitation Data'!$C$31,0,10*ROW('Sanitation Data'!C11))="","",OFFSET('Sanitation Data'!$C$31,0,10*ROW('Sanitation Data'!C11)))</f>
        <v/>
      </c>
      <c r="CN17" s="36" t="str">
        <f ca="1">+IF(OFFSET('Sanitation Data'!$C$32,0,10*ROW('Sanitation Data'!C11))="","",OFFSET('Sanitation Data'!$C$32,0,10*ROW('Sanitation Data'!C11)))</f>
        <v/>
      </c>
      <c r="CO17" s="36" t="str">
        <f ca="1">+IF(OFFSET('Sanitation Data'!$C$33,0,10*ROW('Sanitation Data'!C11))="","",OFFSET('Sanitation Data'!$C$33,0,10*ROW('Sanitation Data'!C11)))</f>
        <v>Yes</v>
      </c>
      <c r="CP17" s="36" t="str">
        <f ca="1">+IF(OFFSET('Sanitation Data'!$D$29,0,10*ROW('Sanitation Data'!D11))="","",OFFSET('Sanitation Data'!$D$29,0,10*ROW('Sanitation Data'!D11)))</f>
        <v/>
      </c>
      <c r="CQ17" s="36" t="str">
        <f ca="1">+IF(OFFSET('Sanitation Data'!$D$30,0,10*ROW('Sanitation Data'!D11))="","",OFFSET('Sanitation Data'!$D$30,0,10*ROW('Sanitation Data'!D11)))</f>
        <v/>
      </c>
      <c r="CR17" s="36" t="str">
        <f ca="1">+IF(OFFSET('Sanitation Data'!$D$31,0,10*ROW('Sanitation Data'!D11))="","",OFFSET('Sanitation Data'!$D$31,0,10*ROW('Sanitation Data'!D11)))</f>
        <v/>
      </c>
      <c r="CS17" s="36" t="str">
        <f ca="1">+IF(OFFSET('Sanitation Data'!$D$32,0,10*ROW('Sanitation Data'!D11))="","",OFFSET('Sanitation Data'!$D$32,0,10*ROW('Sanitation Data'!D11)))</f>
        <v/>
      </c>
      <c r="CT17" s="36" t="str">
        <f ca="1">+IF(OFFSET('Sanitation Data'!$D$33,0,10*ROW('Sanitation Data'!D11))="","",OFFSET('Sanitation Data'!$D$33,0,10*ROW('Sanitation Data'!D11)))</f>
        <v/>
      </c>
      <c r="CU17" s="36" t="str">
        <f ca="1">+IF(OFFSET('Sanitation Data'!$E$29,0,10*ROW('Sanitation Data'!E11))="","",OFFSET('Sanitation Data'!$E$29,0,10*ROW('Sanitation Data'!E11)))</f>
        <v/>
      </c>
      <c r="CV17" s="36" t="str">
        <f ca="1">+IF(OFFSET('Sanitation Data'!$E$30,0,10*ROW('Sanitation Data'!E11))="","",OFFSET('Sanitation Data'!$E$30,0,10*ROW('Sanitation Data'!E11)))</f>
        <v/>
      </c>
      <c r="CW17" s="36" t="str">
        <f ca="1">+IF(OFFSET('Sanitation Data'!$E$31,0,10*ROW('Sanitation Data'!E11))="","",OFFSET('Sanitation Data'!$E$31,0,10*ROW('Sanitation Data'!E11)))</f>
        <v/>
      </c>
      <c r="CX17" s="36" t="str">
        <f ca="1">+IF(OFFSET('Sanitation Data'!$E$32,0,10*ROW('Sanitation Data'!E11))="","",OFFSET('Sanitation Data'!$E$32,0,10*ROW('Sanitation Data'!E11)))</f>
        <v/>
      </c>
      <c r="CY17" s="36" t="str">
        <f ca="1">+IF(OFFSET('Sanitation Data'!$E$33,0,10*ROW('Sanitation Data'!E11))="","",OFFSET('Sanitation Data'!$E$33,0,10*ROW('Sanitation Data'!E11)))</f>
        <v/>
      </c>
      <c r="CZ17" s="36" t="str">
        <f ca="1">+IF(OFFSET('Sanitation Data'!$F$29,0,10*ROW('Sanitation Data'!F11))="","",OFFSET('Sanitation Data'!$F$29,0,10*ROW('Sanitation Data'!F11)))</f>
        <v/>
      </c>
      <c r="DA17" s="36" t="str">
        <f ca="1">+IF(OFFSET('Sanitation Data'!$F$30,0,10*ROW('Sanitation Data'!F11))="","",OFFSET('Sanitation Data'!$F$30,0,10*ROW('Sanitation Data'!F11)))</f>
        <v/>
      </c>
      <c r="DB17" s="36" t="str">
        <f ca="1">+IF(OFFSET('Sanitation Data'!$F$31,0,10*ROW('Sanitation Data'!F11))="","",OFFSET('Sanitation Data'!$F$31,0,10*ROW('Sanitation Data'!F11)))</f>
        <v/>
      </c>
      <c r="DC17" s="36" t="str">
        <f ca="1">+IF(OFFSET('Sanitation Data'!$F$32,0,10*ROW('Sanitation Data'!F11))="","",OFFSET('Sanitation Data'!$F$32,0,10*ROW('Sanitation Data'!F11)))</f>
        <v/>
      </c>
      <c r="DD17" s="36" t="str">
        <f ca="1">+IF(OFFSET('Sanitation Data'!$F$33,0,10*ROW('Sanitation Data'!F11))="","",OFFSET('Sanitation Data'!$F$33,0,10*ROW('Sanitation Data'!F11)))</f>
        <v/>
      </c>
      <c r="DE17" s="36" t="str">
        <f ca="1">+IF(OFFSET('Sanitation Data'!$G$29,0,10*ROW('Sanitation Data'!G11))="","",OFFSET('Sanitation Data'!$G$29,0,10*ROW('Sanitation Data'!G11)))</f>
        <v/>
      </c>
      <c r="DF17" s="36" t="str">
        <f ca="1">+IF(OFFSET('Sanitation Data'!$G$30,0,10*ROW('Sanitation Data'!G11))="","",OFFSET('Sanitation Data'!$G$30,0,10*ROW('Sanitation Data'!G11)))</f>
        <v/>
      </c>
      <c r="DG17" s="36" t="str">
        <f ca="1">+IF(OFFSET('Sanitation Data'!$G$31,0,10*ROW('Sanitation Data'!G11))="","",OFFSET('Sanitation Data'!$G$31,0,10*ROW('Sanitation Data'!G11)))</f>
        <v/>
      </c>
      <c r="DH17" s="36" t="str">
        <f ca="1">+IF(OFFSET('Sanitation Data'!$G$32,0,10*ROW('Sanitation Data'!G11))="","",OFFSET('Sanitation Data'!$G$32,0,10*ROW('Sanitation Data'!G11)))</f>
        <v/>
      </c>
      <c r="DI17" s="36" t="str">
        <f ca="1">+IF(OFFSET('Sanitation Data'!$G$33,0,10*ROW('Sanitation Data'!G11))="","",OFFSET('Sanitation Data'!$G$33,0,10*ROW('Sanitation Data'!G11)))</f>
        <v>Yes</v>
      </c>
      <c r="DJ17" s="36" t="str">
        <f ca="1">+IF(OFFSET('Sanitation Data'!$H$29,0,10*ROW('Sanitation Data'!H11))="","",OFFSET('Sanitation Data'!$H$29,0,10*ROW('Sanitation Data'!H11)))</f>
        <v/>
      </c>
      <c r="DK17" s="36" t="str">
        <f ca="1">+IF(OFFSET('Sanitation Data'!$H$30,0,10*ROW('Sanitation Data'!H11))="","",OFFSET('Sanitation Data'!$H$30,0,10*ROW('Sanitation Data'!H11)))</f>
        <v/>
      </c>
      <c r="DL17" s="36" t="str">
        <f ca="1">+IF(OFFSET('Sanitation Data'!$H$31,0,10*ROW('Sanitation Data'!H11))="","",OFFSET('Sanitation Data'!$H$31,0,10*ROW('Sanitation Data'!H11)))</f>
        <v/>
      </c>
      <c r="DM17" s="36" t="str">
        <f ca="1">+IF(OFFSET('Sanitation Data'!$H$32,0,10*ROW('Sanitation Data'!H11))="","",OFFSET('Sanitation Data'!$H$32,0,10*ROW('Sanitation Data'!H11)))</f>
        <v/>
      </c>
      <c r="DN17" s="36" t="str">
        <f ca="1">+IF(OFFSET('Sanitation Data'!$H$33,0,10*ROW('Sanitation Data'!H11))="","",OFFSET('Sanitation Data'!$H$33,0,10*ROW('Sanitation Data'!H11)))</f>
        <v/>
      </c>
      <c r="DO17" s="36" t="str">
        <f ca="1">+IF(OFFSET('Hygiene Data'!$C$12,0,10*ROW('Hygiene Data'!C11))="","",OFFSET('Hygiene Data'!$C$12,0,10*ROW('Hygiene Data'!C11)))</f>
        <v/>
      </c>
      <c r="DP17" s="36" t="str">
        <f ca="1">+IF(OFFSET('Hygiene Data'!$C$13,0,10*ROW('Hygiene Data'!C11))="","",OFFSET('Hygiene Data'!$C$13,0,10*ROW('Hygiene Data'!C11)))</f>
        <v/>
      </c>
      <c r="DQ17" s="36" t="str">
        <f ca="1">+IF(OFFSET('Hygiene Data'!$C$14,0,10*ROW('Hygiene Data'!C11))="","",OFFSET('Hygiene Data'!$C$14,0,10*ROW('Hygiene Data'!C11)))</f>
        <v/>
      </c>
      <c r="DR17" s="36" t="str">
        <f ca="1">+IF(OFFSET('Hygiene Data'!$D$12,0,10*ROW('Hygiene Data'!D11))="","",OFFSET('Hygiene Data'!$D$12,0,10*ROW('Hygiene Data'!D11)))</f>
        <v/>
      </c>
      <c r="DS17" s="36" t="str">
        <f ca="1">+IF(OFFSET('Hygiene Data'!$D$13,0,10*ROW('Hygiene Data'!D11))="","",OFFSET('Hygiene Data'!$D$13,0,10*ROW('Hygiene Data'!D11)))</f>
        <v/>
      </c>
      <c r="DT17" s="36" t="str">
        <f ca="1">+IF(OFFSET('Hygiene Data'!$D$14,0,10*ROW('Hygiene Data'!D11))="","",OFFSET('Hygiene Data'!$D$14,0,10*ROW('Hygiene Data'!D11)))</f>
        <v/>
      </c>
      <c r="DU17" s="36" t="str">
        <f ca="1">+IF(OFFSET('Hygiene Data'!$E$12,0,10*ROW('Hygiene Data'!E11))="","",OFFSET('Hygiene Data'!$E$12,0,10*ROW('Hygiene Data'!E11)))</f>
        <v/>
      </c>
      <c r="DV17" s="36" t="str">
        <f ca="1">+IF(OFFSET('Hygiene Data'!$E$13,0,10*ROW('Hygiene Data'!E11))="","",OFFSET('Hygiene Data'!$E$13,0,10*ROW('Hygiene Data'!E11)))</f>
        <v/>
      </c>
      <c r="DW17" s="36" t="str">
        <f ca="1">+IF(OFFSET('Hygiene Data'!$E$14,0,10*ROW('Hygiene Data'!E11))="","",OFFSET('Hygiene Data'!$E$14,0,10*ROW('Hygiene Data'!E11)))</f>
        <v/>
      </c>
      <c r="DX17" s="36" t="str">
        <f ca="1">+IF(OFFSET('Hygiene Data'!$F$12,0,10*ROW('Hygiene Data'!F11))="","",OFFSET('Hygiene Data'!$F$12,0,10*ROW('Hygiene Data'!F11)))</f>
        <v/>
      </c>
      <c r="DY17" s="36" t="str">
        <f ca="1">+IF(OFFSET('Hygiene Data'!$F$13,0,10*ROW('Hygiene Data'!F11))="","",OFFSET('Hygiene Data'!$F$13,0,10*ROW('Hygiene Data'!F11)))</f>
        <v/>
      </c>
      <c r="DZ17" s="36" t="str">
        <f ca="1">+IF(OFFSET('Hygiene Data'!$F$14,0,10*ROW('Hygiene Data'!F11))="","",OFFSET('Hygiene Data'!$F$14,0,10*ROW('Hygiene Data'!F11)))</f>
        <v/>
      </c>
      <c r="EA17" s="36" t="str">
        <f ca="1">+IF(OFFSET('Hygiene Data'!$G$12,0,10*ROW('Hygiene Data'!G11))="","",OFFSET('Hygiene Data'!$G$12,0,10*ROW('Hygiene Data'!G11)))</f>
        <v/>
      </c>
      <c r="EB17" s="36" t="str">
        <f ca="1">+IF(OFFSET('Hygiene Data'!$G$13,0,10*ROW('Hygiene Data'!G11))="","",OFFSET('Hygiene Data'!$G$13,0,10*ROW('Hygiene Data'!G11)))</f>
        <v/>
      </c>
      <c r="EC17" s="36" t="str">
        <f ca="1">+IF(OFFSET('Hygiene Data'!$G$14,0,10*ROW('Hygiene Data'!G11))="","",OFFSET('Hygiene Data'!$G$14,0,10*ROW('Hygiene Data'!G11)))</f>
        <v/>
      </c>
      <c r="ED17" s="36" t="str">
        <f ca="1">+IF(OFFSET('Hygiene Data'!$H$12,0,10*ROW('Hygiene Data'!H11))="","",OFFSET('Hygiene Data'!$H$12,0,10*ROW('Hygiene Data'!H11)))</f>
        <v/>
      </c>
      <c r="EE17" s="36" t="str">
        <f ca="1">+IF(OFFSET('Hygiene Data'!$H$13,0,10*ROW('Hygiene Data'!H11))="","",OFFSET('Hygiene Data'!$H$13,0,10*ROW('Hygiene Data'!H11)))</f>
        <v/>
      </c>
      <c r="EF17" s="36" t="str">
        <f ca="1">+IF(OFFSET('Hygiene Data'!$H$14,0,10*ROW('Hygiene Data'!H11))="","",OFFSET('Hygiene Data'!$H$14,0,10*ROW('Hygiene Data'!H11)))</f>
        <v/>
      </c>
    </row>
    <row r="18" spans="1:136" x14ac:dyDescent="0.25">
      <c r="A18" s="59" t="str">
        <f ca="1">+IF(OFFSET('Water Data'!$B$1,0,10*ROW('Water Data'!B12))="","",OFFSET('Water Data'!$B$1,0,10*ROW('Water Data'!B12)))</f>
        <v>BEIS16</v>
      </c>
      <c r="B18" s="59" t="str">
        <f ca="1">+IF(OFFSET('Water Data'!$A$3,0,10*ROW('Water Data'!A12))="","",OFFSET('Water Data'!$A$3,0,10*ROW('Water Data'!A12)))</f>
        <v>Census</v>
      </c>
      <c r="C18" s="59">
        <f ca="1">+IF(OFFSET('Water Data'!$C$3,0,10*ROW('Water Data'!C12))="","",OFFSET('Water Data'!$C$3,0,10*ROW('Water Data'!C12)))</f>
        <v>2016</v>
      </c>
      <c r="D18" s="204" t="e">
        <f ca="1">+IF(AND(ISNUMBER(OFFSET('Water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04" t="e">
        <f ca="1">+IF(AND(ISNUMBER(OFFSET('Water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04" t="e">
        <f ca="1">+IF(AND(ISNUMBER(OFFSET('Water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04" t="e">
        <f ca="1">+IF(AND(ISNUMBER(OFFSET('Water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04" t="e">
        <f ca="1">+IF(AND(ISNUMBER(OFFSET('Water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04" t="e">
        <f ca="1">+IF(AND(ISNUMBER(OFFSET('Water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04" t="e">
        <f ca="1">+IF(AND(ISNUMBER(OFFSET('Water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04" t="e">
        <f ca="1">+IF(AND(ISNUMBER(OFFSET('Water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04" t="e">
        <f ca="1">+IF(AND(ISNUMBER(OFFSET('Water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04" t="e">
        <f ca="1">+IF(AND(ISNUMBER(OFFSET('Water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04" t="e">
        <f ca="1">+IF(AND(ISNUMBER(OFFSET('Water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04" t="e">
        <f ca="1">+IF(AND(ISNUMBER(OFFSET('Water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04" t="e">
        <f ca="1">+IF(AND(ISNUMBER(OFFSET('Water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04" t="e">
        <f ca="1">+IF(AND(ISNUMBER(OFFSET('Water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04" t="e">
        <f ca="1">+IF(AND(ISNUMBER(OFFSET('Water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04" t="e">
        <f ca="1">+IF(AND(ISNUMBER(OFFSET('Water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04">
        <f ca="1">+IF(AND(ISNUMBER(OFFSET('Water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96.79</v>
      </c>
      <c r="U18" s="204" t="e">
        <f ca="1">+IF(AND(ISNUMBER(OFFSET('Water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05" t="e">
        <f ca="1">+IF(AND(ISNUMBER(OFFSET('Sanitation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05" t="e">
        <f ca="1">+IF(AND(ISNUMBER(OFFSET('Sanitation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05" t="e">
        <f ca="1">+IF(AND(ISNUMBER(OFFSET('Sanitation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05" t="e">
        <f ca="1">+IF(AND(ISNUMBER(OFFSET('Sanitation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05" t="e">
        <f ca="1">+IF(AND(ISNUMBER(OFFSET('Sanitation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05" t="e">
        <f ca="1">+IF(AND(ISNUMBER(OFFSET('Sanitation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05" t="e">
        <f ca="1">+IF(AND(ISNUMBER(OFFSET('Sanitation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05" t="e">
        <f ca="1">+IF(AND(ISNUMBER(OFFSET('Sanitation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05" t="e">
        <f ca="1">+IF(AND(ISNUMBER(OFFSET('Sanitation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05" t="e">
        <f ca="1">+IF(AND(ISNUMBER(OFFSET('Sanitation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05" t="e">
        <f ca="1">+IF(AND(ISNUMBER(OFFSET('Sanitation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05" t="e">
        <f ca="1">+IF(AND(ISNUMBER(OFFSET('Sanitation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05" t="e">
        <f ca="1">+IF(AND(ISNUMBER(OFFSET('Sanitation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05" t="e">
        <f ca="1">+IF(AND(ISNUMBER(OFFSET('Sanitation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05" t="e">
        <f ca="1">+IF(AND(ISNUMBER(OFFSET('Sanitation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05" t="e">
        <f ca="1">+IF(AND(ISNUMBER(OFFSET('Sanitation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05" t="e">
        <f ca="1">+IF(AND(ISNUMBER(OFFSET('Sanitation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05" t="e">
        <f ca="1">+IF(AND(ISNUMBER(OFFSET('Sanitation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05" t="e">
        <f ca="1">+IF(AND(ISNUMBER(OFFSET('Sanitation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05" t="e">
        <f ca="1">+IF(AND(ISNUMBER(OFFSET('Sanitation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05" t="e">
        <f ca="1">+IF(AND(ISNUMBER(OFFSET('Sanitation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05" t="e">
        <f ca="1">+IF(AND(ISNUMBER(OFFSET('Sanitation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05" t="e">
        <f ca="1">+IF(AND(ISNUMBER(OFFSET('Sanitation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05" t="e">
        <f ca="1">+IF(AND(ISNUMBER(OFFSET('Sanitation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05" t="e">
        <f ca="1">+IF(AND(ISNUMBER(OFFSET('Sanitation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05">
        <f ca="1">+IF(AND(ISNUMBER(OFFSET('Sanitation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96.35</v>
      </c>
      <c r="AV18" s="205" t="e">
        <f ca="1">+IF(AND(ISNUMBER(OFFSET('Sanitation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05" t="e">
        <f ca="1">+IF(AND(ISNUMBER(OFFSET('Sanitation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05" t="e">
        <f ca="1">+IF(AND(ISNUMBER(OFFSET('Sanitation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05" t="e">
        <f ca="1">+IF(AND(ISNUMBER(OFFSET('Sanitation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06" t="e">
        <f ca="1">+IF(AND(ISNUMBER(OFFSET('Hygiene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06" t="e">
        <f ca="1">+IF(AND(ISNUMBER(OFFSET('Hygiene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06" t="e">
        <f ca="1">+IF(AND(ISNUMBER(OFFSET('Hygiene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06" t="e">
        <f ca="1">+IF(AND(ISNUMBER(OFFSET('Hygiene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06" t="e">
        <f ca="1">+IF(AND(ISNUMBER(OFFSET('Hygiene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06" t="e">
        <f ca="1">+IF(AND(ISNUMBER(OFFSET('Hygiene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06" t="e">
        <f ca="1">+IF(AND(ISNUMBER(OFFSET('Hygiene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06" t="e">
        <f ca="1">+IF(AND(ISNUMBER(OFFSET('Hygiene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06" t="e">
        <f ca="1">+IF(AND(ISNUMBER(OFFSET('Hygiene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06" t="e">
        <f ca="1">+IF(AND(ISNUMBER(OFFSET('Hygiene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06" t="e">
        <f ca="1">+IF(AND(ISNUMBER(OFFSET('Hygiene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06" t="e">
        <f ca="1">+IF(AND(ISNUMBER(OFFSET('Hygiene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06" t="e">
        <f ca="1">+IF(AND(ISNUMBER(OFFSET('Hygiene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06" t="e">
        <f ca="1">+IF(AND(ISNUMBER(OFFSET('Hygiene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06" t="e">
        <f ca="1">+IF(AND(ISNUMBER(OFFSET('Hygiene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06" t="e">
        <f ca="1">+IF(AND(ISNUMBER(OFFSET('Hygiene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06" t="e">
        <f ca="1">+IF(AND(ISNUMBER(OFFSET('Hygiene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06" t="e">
        <f ca="1">+IF(AND(ISNUMBER(OFFSET('Hygiene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1">+IF(OFFSET('Water Data'!$C$28,0,10*ROW('Water Data'!C12))="","",OFFSET('Water Data'!$C$28,0,10*ROW('Water Data'!C12)))</f>
        <v/>
      </c>
      <c r="BT18" s="36" t="str">
        <f ca="1">+IF(OFFSET('Water Data'!$C$29,0,10*ROW('Water Data'!C12))="","",OFFSET('Water Data'!$C$29,0,10*ROW('Water Data'!C12)))</f>
        <v/>
      </c>
      <c r="BU18" s="36" t="str">
        <f ca="1">+IF(OFFSET('Water Data'!$C$30,0,10*ROW('Water Data'!C12))="","",OFFSET('Water Data'!$C$30,0,10*ROW('Water Data'!C12)))</f>
        <v/>
      </c>
      <c r="BV18" s="36" t="str">
        <f ca="1">+IF(OFFSET('Water Data'!$D$28,0,10*ROW('Water Data'!D12))="","",OFFSET('Water Data'!$D$28,0,10*ROW('Water Data'!D12)))</f>
        <v/>
      </c>
      <c r="BW18" s="36" t="str">
        <f ca="1">+IF(OFFSET('Water Data'!$D$29,0,10*ROW('Water Data'!D12))="","",OFFSET('Water Data'!$D$29,0,10*ROW('Water Data'!D12)))</f>
        <v/>
      </c>
      <c r="BX18" s="36" t="str">
        <f ca="1">+IF(OFFSET('Water Data'!$D$30,0,10*ROW('Water Data'!D12))="","",OFFSET('Water Data'!$D$30,0,10*ROW('Water Data'!D12)))</f>
        <v/>
      </c>
      <c r="BY18" s="36" t="str">
        <f ca="1">+IF(OFFSET('Water Data'!$E$28,0,10*ROW('Water Data'!E12))="","",OFFSET('Water Data'!$E$28,0,10*ROW('Water Data'!E12)))</f>
        <v/>
      </c>
      <c r="BZ18" s="36" t="str">
        <f ca="1">+IF(OFFSET('Water Data'!$E$29,0,10*ROW('Water Data'!E12))="","",OFFSET('Water Data'!$E$29,0,10*ROW('Water Data'!E12)))</f>
        <v/>
      </c>
      <c r="CA18" s="36" t="str">
        <f ca="1">+IF(OFFSET('Water Data'!$E$30,0,10*ROW('Water Data'!E12))="","",OFFSET('Water Data'!$E$30,0,10*ROW('Water Data'!E12)))</f>
        <v/>
      </c>
      <c r="CB18" s="36" t="str">
        <f ca="1">+IF(OFFSET('Water Data'!$F$28,0,10*ROW('Water Data'!F12))="","",OFFSET('Water Data'!$F$28,0,10*ROW('Water Data'!F12)))</f>
        <v/>
      </c>
      <c r="CC18" s="36" t="str">
        <f ca="1">+IF(OFFSET('Water Data'!$F$29,0,10*ROW('Water Data'!F12))="","",OFFSET('Water Data'!$F$29,0,10*ROW('Water Data'!F12)))</f>
        <v/>
      </c>
      <c r="CD18" s="36" t="str">
        <f ca="1">+IF(OFFSET('Water Data'!$F$30,0,10*ROW('Water Data'!F12))="","",OFFSET('Water Data'!$F$30,0,10*ROW('Water Data'!F12)))</f>
        <v/>
      </c>
      <c r="CE18" s="36" t="str">
        <f ca="1">+IF(OFFSET('Water Data'!$G$28,0,10*ROW('Water Data'!G12))="","",OFFSET('Water Data'!$G$28,0,10*ROW('Water Data'!G12)))</f>
        <v/>
      </c>
      <c r="CF18" s="36" t="str">
        <f ca="1">+IF(OFFSET('Water Data'!$G$29,0,10*ROW('Water Data'!G12))="","",OFFSET('Water Data'!$G$29,0,10*ROW('Water Data'!G12)))</f>
        <v/>
      </c>
      <c r="CG18" s="36" t="str">
        <f ca="1">+IF(OFFSET('Water Data'!$G$30,0,10*ROW('Water Data'!G12))="","",OFFSET('Water Data'!$G$30,0,10*ROW('Water Data'!G12)))</f>
        <v/>
      </c>
      <c r="CH18" s="36" t="str">
        <f ca="1">+IF(OFFSET('Water Data'!$H$28,0,10*ROW('Water Data'!H12))="","",OFFSET('Water Data'!$H$28,0,10*ROW('Water Data'!H12)))</f>
        <v/>
      </c>
      <c r="CI18" s="36" t="str">
        <f ca="1">+IF(OFFSET('Water Data'!$H$29,0,10*ROW('Water Data'!H12))="","",OFFSET('Water Data'!$H$29,0,10*ROW('Water Data'!H12)))</f>
        <v>Yes</v>
      </c>
      <c r="CJ18" s="36" t="str">
        <f ca="1">+IF(OFFSET('Water Data'!$H$30,0,10*ROW('Water Data'!H12))="","",OFFSET('Water Data'!$H$30,0,10*ROW('Water Data'!H12)))</f>
        <v/>
      </c>
      <c r="CK18" s="36" t="str">
        <f ca="1">+IF(OFFSET('Sanitation Data'!$C$29,0,10*ROW('Sanitation Data'!C12))="","",OFFSET('Sanitation Data'!$C$29,0,10*ROW('Sanitation Data'!C12)))</f>
        <v/>
      </c>
      <c r="CL18" s="36" t="str">
        <f ca="1">+IF(OFFSET('Sanitation Data'!$C$30,0,10*ROW('Sanitation Data'!C12))="","",OFFSET('Sanitation Data'!$C$30,0,10*ROW('Sanitation Data'!C12)))</f>
        <v/>
      </c>
      <c r="CM18" s="36" t="str">
        <f ca="1">+IF(OFFSET('Sanitation Data'!$C$31,0,10*ROW('Sanitation Data'!C12))="","",OFFSET('Sanitation Data'!$C$31,0,10*ROW('Sanitation Data'!C12)))</f>
        <v/>
      </c>
      <c r="CN18" s="36" t="str">
        <f ca="1">+IF(OFFSET('Sanitation Data'!$C$32,0,10*ROW('Sanitation Data'!C12))="","",OFFSET('Sanitation Data'!$C$32,0,10*ROW('Sanitation Data'!C12)))</f>
        <v/>
      </c>
      <c r="CO18" s="36" t="str">
        <f ca="1">+IF(OFFSET('Sanitation Data'!$C$33,0,10*ROW('Sanitation Data'!C12))="","",OFFSET('Sanitation Data'!$C$33,0,10*ROW('Sanitation Data'!C12)))</f>
        <v/>
      </c>
      <c r="CP18" s="36" t="str">
        <f ca="1">+IF(OFFSET('Sanitation Data'!$D$29,0,10*ROW('Sanitation Data'!D12))="","",OFFSET('Sanitation Data'!$D$29,0,10*ROW('Sanitation Data'!D12)))</f>
        <v/>
      </c>
      <c r="CQ18" s="36" t="str">
        <f ca="1">+IF(OFFSET('Sanitation Data'!$D$30,0,10*ROW('Sanitation Data'!D12))="","",OFFSET('Sanitation Data'!$D$30,0,10*ROW('Sanitation Data'!D12)))</f>
        <v/>
      </c>
      <c r="CR18" s="36" t="str">
        <f ca="1">+IF(OFFSET('Sanitation Data'!$D$31,0,10*ROW('Sanitation Data'!D12))="","",OFFSET('Sanitation Data'!$D$31,0,10*ROW('Sanitation Data'!D12)))</f>
        <v/>
      </c>
      <c r="CS18" s="36" t="str">
        <f ca="1">+IF(OFFSET('Sanitation Data'!$D$32,0,10*ROW('Sanitation Data'!D12))="","",OFFSET('Sanitation Data'!$D$32,0,10*ROW('Sanitation Data'!D12)))</f>
        <v/>
      </c>
      <c r="CT18" s="36" t="str">
        <f ca="1">+IF(OFFSET('Sanitation Data'!$D$33,0,10*ROW('Sanitation Data'!D12))="","",OFFSET('Sanitation Data'!$D$33,0,10*ROW('Sanitation Data'!D12)))</f>
        <v/>
      </c>
      <c r="CU18" s="36" t="str">
        <f ca="1">+IF(OFFSET('Sanitation Data'!$E$29,0,10*ROW('Sanitation Data'!E12))="","",OFFSET('Sanitation Data'!$E$29,0,10*ROW('Sanitation Data'!E12)))</f>
        <v/>
      </c>
      <c r="CV18" s="36" t="str">
        <f ca="1">+IF(OFFSET('Sanitation Data'!$E$30,0,10*ROW('Sanitation Data'!E12))="","",OFFSET('Sanitation Data'!$E$30,0,10*ROW('Sanitation Data'!E12)))</f>
        <v/>
      </c>
      <c r="CW18" s="36" t="str">
        <f ca="1">+IF(OFFSET('Sanitation Data'!$E$31,0,10*ROW('Sanitation Data'!E12))="","",OFFSET('Sanitation Data'!$E$31,0,10*ROW('Sanitation Data'!E12)))</f>
        <v/>
      </c>
      <c r="CX18" s="36" t="str">
        <f ca="1">+IF(OFFSET('Sanitation Data'!$E$32,0,10*ROW('Sanitation Data'!E12))="","",OFFSET('Sanitation Data'!$E$32,0,10*ROW('Sanitation Data'!E12)))</f>
        <v/>
      </c>
      <c r="CY18" s="36" t="str">
        <f ca="1">+IF(OFFSET('Sanitation Data'!$E$33,0,10*ROW('Sanitation Data'!E12))="","",OFFSET('Sanitation Data'!$E$33,0,10*ROW('Sanitation Data'!E12)))</f>
        <v/>
      </c>
      <c r="CZ18" s="36" t="str">
        <f ca="1">+IF(OFFSET('Sanitation Data'!$F$29,0,10*ROW('Sanitation Data'!F12))="","",OFFSET('Sanitation Data'!$F$29,0,10*ROW('Sanitation Data'!F12)))</f>
        <v/>
      </c>
      <c r="DA18" s="36" t="str">
        <f ca="1">+IF(OFFSET('Sanitation Data'!$F$30,0,10*ROW('Sanitation Data'!F12))="","",OFFSET('Sanitation Data'!$F$30,0,10*ROW('Sanitation Data'!F12)))</f>
        <v/>
      </c>
      <c r="DB18" s="36" t="str">
        <f ca="1">+IF(OFFSET('Sanitation Data'!$F$31,0,10*ROW('Sanitation Data'!F12))="","",OFFSET('Sanitation Data'!$F$31,0,10*ROW('Sanitation Data'!F12)))</f>
        <v/>
      </c>
      <c r="DC18" s="36" t="str">
        <f ca="1">+IF(OFFSET('Sanitation Data'!$F$32,0,10*ROW('Sanitation Data'!F12))="","",OFFSET('Sanitation Data'!$F$32,0,10*ROW('Sanitation Data'!F12)))</f>
        <v/>
      </c>
      <c r="DD18" s="36" t="str">
        <f ca="1">+IF(OFFSET('Sanitation Data'!$F$33,0,10*ROW('Sanitation Data'!F12))="","",OFFSET('Sanitation Data'!$F$33,0,10*ROW('Sanitation Data'!F12)))</f>
        <v/>
      </c>
      <c r="DE18" s="36" t="str">
        <f ca="1">+IF(OFFSET('Sanitation Data'!$G$29,0,10*ROW('Sanitation Data'!G12))="","",OFFSET('Sanitation Data'!$G$29,0,10*ROW('Sanitation Data'!G12)))</f>
        <v/>
      </c>
      <c r="DF18" s="36" t="str">
        <f ca="1">+IF(OFFSET('Sanitation Data'!$G$30,0,10*ROW('Sanitation Data'!G12))="","",OFFSET('Sanitation Data'!$G$30,0,10*ROW('Sanitation Data'!G12)))</f>
        <v/>
      </c>
      <c r="DG18" s="36" t="str">
        <f ca="1">+IF(OFFSET('Sanitation Data'!$G$31,0,10*ROW('Sanitation Data'!G12))="","",OFFSET('Sanitation Data'!$G$31,0,10*ROW('Sanitation Data'!G12)))</f>
        <v/>
      </c>
      <c r="DH18" s="36" t="str">
        <f ca="1">+IF(OFFSET('Sanitation Data'!$G$32,0,10*ROW('Sanitation Data'!G12))="","",OFFSET('Sanitation Data'!$G$32,0,10*ROW('Sanitation Data'!G12)))</f>
        <v/>
      </c>
      <c r="DI18" s="36" t="str">
        <f ca="1">+IF(OFFSET('Sanitation Data'!$G$33,0,10*ROW('Sanitation Data'!G12))="","",OFFSET('Sanitation Data'!$G$33,0,10*ROW('Sanitation Data'!G12)))</f>
        <v/>
      </c>
      <c r="DJ18" s="36" t="str">
        <f ca="1">+IF(OFFSET('Sanitation Data'!$H$29,0,10*ROW('Sanitation Data'!H12))="","",OFFSET('Sanitation Data'!$H$29,0,10*ROW('Sanitation Data'!H12)))</f>
        <v>Yes</v>
      </c>
      <c r="DK18" s="36" t="str">
        <f ca="1">+IF(OFFSET('Sanitation Data'!$H$30,0,10*ROW('Sanitation Data'!H12))="","",OFFSET('Sanitation Data'!$H$30,0,10*ROW('Sanitation Data'!H12)))</f>
        <v/>
      </c>
      <c r="DL18" s="36" t="str">
        <f ca="1">+IF(OFFSET('Sanitation Data'!$H$31,0,10*ROW('Sanitation Data'!H12))="","",OFFSET('Sanitation Data'!$H$31,0,10*ROW('Sanitation Data'!H12)))</f>
        <v/>
      </c>
      <c r="DM18" s="36" t="str">
        <f ca="1">+IF(OFFSET('Sanitation Data'!$H$32,0,10*ROW('Sanitation Data'!H12))="","",OFFSET('Sanitation Data'!$H$32,0,10*ROW('Sanitation Data'!H12)))</f>
        <v/>
      </c>
      <c r="DN18" s="36" t="str">
        <f ca="1">+IF(OFFSET('Sanitation Data'!$H$33,0,10*ROW('Sanitation Data'!H12))="","",OFFSET('Sanitation Data'!$H$33,0,10*ROW('Sanitation Data'!H12)))</f>
        <v/>
      </c>
      <c r="DO18" s="36" t="str">
        <f ca="1">+IF(OFFSET('Hygiene Data'!$C$12,0,10*ROW('Hygiene Data'!C12))="","",OFFSET('Hygiene Data'!$C$12,0,10*ROW('Hygiene Data'!C12)))</f>
        <v/>
      </c>
      <c r="DP18" s="36" t="str">
        <f ca="1">+IF(OFFSET('Hygiene Data'!$C$13,0,10*ROW('Hygiene Data'!C12))="","",OFFSET('Hygiene Data'!$C$13,0,10*ROW('Hygiene Data'!C12)))</f>
        <v/>
      </c>
      <c r="DQ18" s="36" t="str">
        <f ca="1">+IF(OFFSET('Hygiene Data'!$C$14,0,10*ROW('Hygiene Data'!C12))="","",OFFSET('Hygiene Data'!$C$14,0,10*ROW('Hygiene Data'!C12)))</f>
        <v/>
      </c>
      <c r="DR18" s="36" t="str">
        <f ca="1">+IF(OFFSET('Hygiene Data'!$D$12,0,10*ROW('Hygiene Data'!D12))="","",OFFSET('Hygiene Data'!$D$12,0,10*ROW('Hygiene Data'!D12)))</f>
        <v/>
      </c>
      <c r="DS18" s="36" t="str">
        <f ca="1">+IF(OFFSET('Hygiene Data'!$D$13,0,10*ROW('Hygiene Data'!D12))="","",OFFSET('Hygiene Data'!$D$13,0,10*ROW('Hygiene Data'!D12)))</f>
        <v/>
      </c>
      <c r="DT18" s="36" t="str">
        <f ca="1">+IF(OFFSET('Hygiene Data'!$D$14,0,10*ROW('Hygiene Data'!D12))="","",OFFSET('Hygiene Data'!$D$14,0,10*ROW('Hygiene Data'!D12)))</f>
        <v/>
      </c>
      <c r="DU18" s="36" t="str">
        <f ca="1">+IF(OFFSET('Hygiene Data'!$E$12,0,10*ROW('Hygiene Data'!E12))="","",OFFSET('Hygiene Data'!$E$12,0,10*ROW('Hygiene Data'!E12)))</f>
        <v/>
      </c>
      <c r="DV18" s="36" t="str">
        <f ca="1">+IF(OFFSET('Hygiene Data'!$E$13,0,10*ROW('Hygiene Data'!E12))="","",OFFSET('Hygiene Data'!$E$13,0,10*ROW('Hygiene Data'!E12)))</f>
        <v/>
      </c>
      <c r="DW18" s="36" t="str">
        <f ca="1">+IF(OFFSET('Hygiene Data'!$E$14,0,10*ROW('Hygiene Data'!E12))="","",OFFSET('Hygiene Data'!$E$14,0,10*ROW('Hygiene Data'!E12)))</f>
        <v/>
      </c>
      <c r="DX18" s="36" t="str">
        <f ca="1">+IF(OFFSET('Hygiene Data'!$F$12,0,10*ROW('Hygiene Data'!F12))="","",OFFSET('Hygiene Data'!$F$12,0,10*ROW('Hygiene Data'!F12)))</f>
        <v/>
      </c>
      <c r="DY18" s="36" t="str">
        <f ca="1">+IF(OFFSET('Hygiene Data'!$F$13,0,10*ROW('Hygiene Data'!F12))="","",OFFSET('Hygiene Data'!$F$13,0,10*ROW('Hygiene Data'!F12)))</f>
        <v/>
      </c>
      <c r="DZ18" s="36" t="str">
        <f ca="1">+IF(OFFSET('Hygiene Data'!$F$14,0,10*ROW('Hygiene Data'!F12))="","",OFFSET('Hygiene Data'!$F$14,0,10*ROW('Hygiene Data'!F12)))</f>
        <v/>
      </c>
      <c r="EA18" s="36" t="str">
        <f ca="1">+IF(OFFSET('Hygiene Data'!$G$12,0,10*ROW('Hygiene Data'!G12))="","",OFFSET('Hygiene Data'!$G$12,0,10*ROW('Hygiene Data'!G12)))</f>
        <v/>
      </c>
      <c r="EB18" s="36" t="str">
        <f ca="1">+IF(OFFSET('Hygiene Data'!$G$13,0,10*ROW('Hygiene Data'!G12))="","",OFFSET('Hygiene Data'!$G$13,0,10*ROW('Hygiene Data'!G12)))</f>
        <v/>
      </c>
      <c r="EC18" s="36" t="str">
        <f ca="1">+IF(OFFSET('Hygiene Data'!$G$14,0,10*ROW('Hygiene Data'!G12))="","",OFFSET('Hygiene Data'!$G$14,0,10*ROW('Hygiene Data'!G12)))</f>
        <v/>
      </c>
      <c r="ED18" s="36" t="str">
        <f ca="1">+IF(OFFSET('Hygiene Data'!$H$12,0,10*ROW('Hygiene Data'!H12))="","",OFFSET('Hygiene Data'!$H$12,0,10*ROW('Hygiene Data'!H12)))</f>
        <v/>
      </c>
      <c r="EE18" s="36" t="str">
        <f ca="1">+IF(OFFSET('Hygiene Data'!$H$13,0,10*ROW('Hygiene Data'!H12))="","",OFFSET('Hygiene Data'!$H$13,0,10*ROW('Hygiene Data'!H12)))</f>
        <v/>
      </c>
      <c r="EF18" s="36" t="str">
        <f ca="1">+IF(OFFSET('Hygiene Data'!$H$14,0,10*ROW('Hygiene Data'!H12))="","",OFFSET('Hygiene Data'!$H$14,0,10*ROW('Hygiene Data'!H12)))</f>
        <v/>
      </c>
    </row>
    <row r="19" spans="1:136" x14ac:dyDescent="0.25">
      <c r="A19" s="59" t="str">
        <f ca="1">+IF(OFFSET('Water Data'!$B$1,0,10*ROW('Water Data'!B13))="","",OFFSET('Water Data'!$B$1,0,10*ROW('Water Data'!B13)))</f>
        <v>UIS16</v>
      </c>
      <c r="B19" s="59" t="str">
        <f ca="1">+IF(OFFSET('Water Data'!$A$3,0,10*ROW('Water Data'!A13))="","",OFFSET('Water Data'!$A$3,0,10*ROW('Water Data'!A13)))</f>
        <v>Other</v>
      </c>
      <c r="C19" s="59">
        <f ca="1">+IF(OFFSET('Water Data'!$C$3,0,10*ROW('Water Data'!C13))="","",OFFSET('Water Data'!$C$3,0,10*ROW('Water Data'!C13)))</f>
        <v>2016</v>
      </c>
      <c r="D19" s="204" t="e">
        <f ca="1">+IF(AND(ISNUMBER(OFFSET('Water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04" t="e">
        <f ca="1">+IF(AND(ISNUMBER(OFFSET('Water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04" t="str">
        <f ca="1">+IF(AND(ISNUMBER(OFFSET('Water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[79]</v>
      </c>
      <c r="G19" s="204" t="e">
        <f ca="1">+IF(AND(ISNUMBER(OFFSET('Water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04" t="e">
        <f ca="1">+IF(AND(ISNUMBER(OFFSET('Water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04" t="e">
        <f ca="1">+IF(AND(ISNUMBER(OFFSET('Water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04" t="e">
        <f ca="1">+IF(AND(ISNUMBER(OFFSET('Water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04" t="e">
        <f ca="1">+IF(AND(ISNUMBER(OFFSET('Water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04" t="e">
        <f ca="1">+IF(AND(ISNUMBER(OFFSET('Water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04" t="e">
        <f ca="1">+IF(AND(ISNUMBER(OFFSET('Water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04" t="e">
        <f ca="1">+IF(AND(ISNUMBER(OFFSET('Water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04" t="e">
        <f ca="1">+IF(AND(ISNUMBER(OFFSET('Water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04" t="e">
        <f ca="1">+IF(AND(ISNUMBER(OFFSET('Water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04" t="e">
        <f ca="1">+IF(AND(ISNUMBER(OFFSET('Water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04" t="str">
        <f ca="1">+IF(AND(ISNUMBER(OFFSET('Water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[79]</v>
      </c>
      <c r="S19" s="204" t="e">
        <f ca="1">+IF(AND(ISNUMBER(OFFSET('Water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04" t="e">
        <f ca="1">+IF(AND(ISNUMBER(OFFSET('Water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04" t="str">
        <f ca="1">+IF(AND(ISNUMBER(OFFSET('Water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[55]</v>
      </c>
      <c r="V19" s="205" t="e">
        <f ca="1">+IF(AND(ISNUMBER(OFFSET('Sanitation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05" t="e">
        <f ca="1">+IF(AND(ISNUMBER(OFFSET('Sanitation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05" t="e">
        <f ca="1">+IF(AND(ISNUMBER(OFFSET('Sanitation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05" t="e">
        <f ca="1">+IF(AND(ISNUMBER(OFFSET('Sanitation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05" t="str">
        <f ca="1">+IF(AND(ISNUMBER(OFFSET('Sanitation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[43]</v>
      </c>
      <c r="AA19" s="205" t="e">
        <f ca="1">+IF(AND(ISNUMBER(OFFSET('Sanitation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05" t="e">
        <f ca="1">+IF(AND(ISNUMBER(OFFSET('Sanitation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05" t="e">
        <f ca="1">+IF(AND(ISNUMBER(OFFSET('Sanitation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05" t="e">
        <f ca="1">+IF(AND(ISNUMBER(OFFSET('Sanitation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05" t="e">
        <f ca="1">+IF(AND(ISNUMBER(OFFSET('Sanitation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05" t="e">
        <f ca="1">+IF(AND(ISNUMBER(OFFSET('Sanitation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05" t="e">
        <f ca="1">+IF(AND(ISNUMBER(OFFSET('Sanitation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05" t="e">
        <f ca="1">+IF(AND(ISNUMBER(OFFSET('Sanitation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05" t="e">
        <f ca="1">+IF(AND(ISNUMBER(OFFSET('Sanitation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05" t="e">
        <f ca="1">+IF(AND(ISNUMBER(OFFSET('Sanitation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05" t="e">
        <f ca="1">+IF(AND(ISNUMBER(OFFSET('Sanitation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05" t="e">
        <f ca="1">+IF(AND(ISNUMBER(OFFSET('Sanitation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05" t="e">
        <f ca="1">+IF(AND(ISNUMBER(OFFSET('Sanitation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05" t="e">
        <f ca="1">+IF(AND(ISNUMBER(OFFSET('Sanitation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05" t="e">
        <f ca="1">+IF(AND(ISNUMBER(OFFSET('Sanitation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05" t="e">
        <f ca="1">+IF(AND(ISNUMBER(OFFSET('Sanitation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05" t="e">
        <f ca="1">+IF(AND(ISNUMBER(OFFSET('Sanitation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05" t="e">
        <f ca="1">+IF(AND(ISNUMBER(OFFSET('Sanitation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05" t="e">
        <f ca="1">+IF(AND(ISNUMBER(OFFSET('Sanitation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05" t="str">
        <f ca="1">+IF(AND(ISNUMBER(OFFSET('Sanitation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[37]</v>
      </c>
      <c r="AU19" s="205" t="e">
        <f ca="1">+IF(AND(ISNUMBER(OFFSET('Sanitation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05" t="e">
        <f ca="1">+IF(AND(ISNUMBER(OFFSET('Sanitation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05" t="e">
        <f ca="1">+IF(AND(ISNUMBER(OFFSET('Sanitation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05" t="e">
        <f ca="1">+IF(AND(ISNUMBER(OFFSET('Sanitation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05" t="str">
        <f ca="1">+IF(AND(ISNUMBER(OFFSET('Sanitation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[63]</v>
      </c>
      <c r="AZ19" s="206" t="e">
        <f ca="1">+IF(AND(ISNUMBER(OFFSET('Hygiene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06" t="e">
        <f ca="1">+IF(AND(ISNUMBER(OFFSET('Hygiene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06" t="str">
        <f ca="1">+IF(AND(ISNUMBER(OFFSET('Hygiene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[29]</v>
      </c>
      <c r="BC19" s="206" t="e">
        <f ca="1">+IF(AND(ISNUMBER(OFFSET('Hygiene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06" t="e">
        <f ca="1">+IF(AND(ISNUMBER(OFFSET('Hygiene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06" t="e">
        <f ca="1">+IF(AND(ISNUMBER(OFFSET('Hygiene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06" t="e">
        <f ca="1">+IF(AND(ISNUMBER(OFFSET('Hygiene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06" t="e">
        <f ca="1">+IF(AND(ISNUMBER(OFFSET('Hygiene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06" t="e">
        <f ca="1">+IF(AND(ISNUMBER(OFFSET('Hygiene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06" t="e">
        <f ca="1">+IF(AND(ISNUMBER(OFFSET('Hygiene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06" t="e">
        <f ca="1">+IF(AND(ISNUMBER(OFFSET('Hygiene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06" t="e">
        <f ca="1">+IF(AND(ISNUMBER(OFFSET('Hygiene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06" t="e">
        <f ca="1">+IF(AND(ISNUMBER(OFFSET('Hygiene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06" t="e">
        <f ca="1">+IF(AND(ISNUMBER(OFFSET('Hygiene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06" t="str">
        <f ca="1">+IF(AND(ISNUMBER(OFFSET('Hygiene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[29]</v>
      </c>
      <c r="BO19" s="206" t="e">
        <f ca="1">+IF(AND(ISNUMBER(OFFSET('Hygiene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06" t="e">
        <f ca="1">+IF(AND(ISNUMBER(OFFSET('Hygiene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06" t="str">
        <f ca="1">+IF(AND(ISNUMBER(OFFSET('Hygiene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[30]</v>
      </c>
      <c r="BS19" s="36" t="str">
        <f ca="1">+IF(OFFSET('Water Data'!$C$28,0,10*ROW('Water Data'!C13))="","",OFFSET('Water Data'!$C$28,0,10*ROW('Water Data'!C13)))</f>
        <v/>
      </c>
      <c r="BT19" s="36" t="str">
        <f ca="1">+IF(OFFSET('Water Data'!$C$29,0,10*ROW('Water Data'!C13))="","",OFFSET('Water Data'!$C$29,0,10*ROW('Water Data'!C13)))</f>
        <v/>
      </c>
      <c r="BU19" s="36" t="str">
        <f ca="1">+IF(OFFSET('Water Data'!$C$30,0,10*ROW('Water Data'!C13))="","",OFFSET('Water Data'!$C$30,0,10*ROW('Water Data'!C13)))</f>
        <v>No</v>
      </c>
      <c r="BV19" s="36" t="str">
        <f ca="1">+IF(OFFSET('Water Data'!$D$28,0,10*ROW('Water Data'!D13))="","",OFFSET('Water Data'!$D$28,0,10*ROW('Water Data'!D13)))</f>
        <v/>
      </c>
      <c r="BW19" s="36" t="str">
        <f ca="1">+IF(OFFSET('Water Data'!$D$29,0,10*ROW('Water Data'!D13))="","",OFFSET('Water Data'!$D$29,0,10*ROW('Water Data'!D13)))</f>
        <v/>
      </c>
      <c r="BX19" s="36" t="str">
        <f ca="1">+IF(OFFSET('Water Data'!$D$30,0,10*ROW('Water Data'!D13))="","",OFFSET('Water Data'!$D$30,0,10*ROW('Water Data'!D13)))</f>
        <v/>
      </c>
      <c r="BY19" s="36" t="str">
        <f ca="1">+IF(OFFSET('Water Data'!$E$28,0,10*ROW('Water Data'!E13))="","",OFFSET('Water Data'!$E$28,0,10*ROW('Water Data'!E13)))</f>
        <v/>
      </c>
      <c r="BZ19" s="36" t="str">
        <f ca="1">+IF(OFFSET('Water Data'!$E$29,0,10*ROW('Water Data'!E13))="","",OFFSET('Water Data'!$E$29,0,10*ROW('Water Data'!E13)))</f>
        <v/>
      </c>
      <c r="CA19" s="36" t="str">
        <f ca="1">+IF(OFFSET('Water Data'!$E$30,0,10*ROW('Water Data'!E13))="","",OFFSET('Water Data'!$E$30,0,10*ROW('Water Data'!E13)))</f>
        <v/>
      </c>
      <c r="CB19" s="36" t="str">
        <f ca="1">+IF(OFFSET('Water Data'!$F$28,0,10*ROW('Water Data'!F13))="","",OFFSET('Water Data'!$F$28,0,10*ROW('Water Data'!F13)))</f>
        <v/>
      </c>
      <c r="CC19" s="36" t="str">
        <f ca="1">+IF(OFFSET('Water Data'!$F$29,0,10*ROW('Water Data'!F13))="","",OFFSET('Water Data'!$F$29,0,10*ROW('Water Data'!F13)))</f>
        <v/>
      </c>
      <c r="CD19" s="36" t="str">
        <f ca="1">+IF(OFFSET('Water Data'!$F$30,0,10*ROW('Water Data'!F13))="","",OFFSET('Water Data'!$F$30,0,10*ROW('Water Data'!F13)))</f>
        <v/>
      </c>
      <c r="CE19" s="36" t="str">
        <f ca="1">+IF(OFFSET('Water Data'!$G$28,0,10*ROW('Water Data'!G13))="","",OFFSET('Water Data'!$G$28,0,10*ROW('Water Data'!G13)))</f>
        <v/>
      </c>
      <c r="CF19" s="36" t="str">
        <f ca="1">+IF(OFFSET('Water Data'!$G$29,0,10*ROW('Water Data'!G13))="","",OFFSET('Water Data'!$G$29,0,10*ROW('Water Data'!G13)))</f>
        <v/>
      </c>
      <c r="CG19" s="36" t="str">
        <f ca="1">+IF(OFFSET('Water Data'!$G$30,0,10*ROW('Water Data'!G13))="","",OFFSET('Water Data'!$G$30,0,10*ROW('Water Data'!G13)))</f>
        <v>No</v>
      </c>
      <c r="CH19" s="36" t="str">
        <f ca="1">+IF(OFFSET('Water Data'!$H$28,0,10*ROW('Water Data'!H13))="","",OFFSET('Water Data'!$H$28,0,10*ROW('Water Data'!H13)))</f>
        <v/>
      </c>
      <c r="CI19" s="36" t="str">
        <f ca="1">+IF(OFFSET('Water Data'!$H$29,0,10*ROW('Water Data'!H13))="","",OFFSET('Water Data'!$H$29,0,10*ROW('Water Data'!H13)))</f>
        <v/>
      </c>
      <c r="CJ19" s="36" t="str">
        <f ca="1">+IF(OFFSET('Water Data'!$H$30,0,10*ROW('Water Data'!H13))="","",OFFSET('Water Data'!$H$30,0,10*ROW('Water Data'!H13)))</f>
        <v>No</v>
      </c>
      <c r="CK19" s="36" t="str">
        <f ca="1">+IF(OFFSET('Sanitation Data'!$C$29,0,10*ROW('Sanitation Data'!C13))="","",OFFSET('Sanitation Data'!$C$29,0,10*ROW('Sanitation Data'!C13)))</f>
        <v/>
      </c>
      <c r="CL19" s="36" t="str">
        <f ca="1">+IF(OFFSET('Sanitation Data'!$C$30,0,10*ROW('Sanitation Data'!C13))="","",OFFSET('Sanitation Data'!$C$30,0,10*ROW('Sanitation Data'!C13)))</f>
        <v/>
      </c>
      <c r="CM19" s="36" t="str">
        <f ca="1">+IF(OFFSET('Sanitation Data'!$C$31,0,10*ROW('Sanitation Data'!C13))="","",OFFSET('Sanitation Data'!$C$31,0,10*ROW('Sanitation Data'!C13)))</f>
        <v/>
      </c>
      <c r="CN19" s="36" t="str">
        <f ca="1">+IF(OFFSET('Sanitation Data'!$C$32,0,10*ROW('Sanitation Data'!C13))="","",OFFSET('Sanitation Data'!$C$32,0,10*ROW('Sanitation Data'!C13)))</f>
        <v/>
      </c>
      <c r="CO19" s="36" t="str">
        <f ca="1">+IF(OFFSET('Sanitation Data'!$C$33,0,10*ROW('Sanitation Data'!C13))="","",OFFSET('Sanitation Data'!$C$33,0,10*ROW('Sanitation Data'!C13)))</f>
        <v>No</v>
      </c>
      <c r="CP19" s="36" t="str">
        <f ca="1">+IF(OFFSET('Sanitation Data'!$D$29,0,10*ROW('Sanitation Data'!D13))="","",OFFSET('Sanitation Data'!$D$29,0,10*ROW('Sanitation Data'!D13)))</f>
        <v/>
      </c>
      <c r="CQ19" s="36" t="str">
        <f ca="1">+IF(OFFSET('Sanitation Data'!$D$30,0,10*ROW('Sanitation Data'!D13))="","",OFFSET('Sanitation Data'!$D$30,0,10*ROW('Sanitation Data'!D13)))</f>
        <v/>
      </c>
      <c r="CR19" s="36" t="str">
        <f ca="1">+IF(OFFSET('Sanitation Data'!$D$31,0,10*ROW('Sanitation Data'!D13))="","",OFFSET('Sanitation Data'!$D$31,0,10*ROW('Sanitation Data'!D13)))</f>
        <v/>
      </c>
      <c r="CS19" s="36" t="str">
        <f ca="1">+IF(OFFSET('Sanitation Data'!$D$32,0,10*ROW('Sanitation Data'!D13))="","",OFFSET('Sanitation Data'!$D$32,0,10*ROW('Sanitation Data'!D13)))</f>
        <v/>
      </c>
      <c r="CT19" s="36" t="str">
        <f ca="1">+IF(OFFSET('Sanitation Data'!$D$33,0,10*ROW('Sanitation Data'!D13))="","",OFFSET('Sanitation Data'!$D$33,0,10*ROW('Sanitation Data'!D13)))</f>
        <v/>
      </c>
      <c r="CU19" s="36" t="str">
        <f ca="1">+IF(OFFSET('Sanitation Data'!$E$29,0,10*ROW('Sanitation Data'!E13))="","",OFFSET('Sanitation Data'!$E$29,0,10*ROW('Sanitation Data'!E13)))</f>
        <v/>
      </c>
      <c r="CV19" s="36" t="str">
        <f ca="1">+IF(OFFSET('Sanitation Data'!$E$30,0,10*ROW('Sanitation Data'!E13))="","",OFFSET('Sanitation Data'!$E$30,0,10*ROW('Sanitation Data'!E13)))</f>
        <v/>
      </c>
      <c r="CW19" s="36" t="str">
        <f ca="1">+IF(OFFSET('Sanitation Data'!$E$31,0,10*ROW('Sanitation Data'!E13))="","",OFFSET('Sanitation Data'!$E$31,0,10*ROW('Sanitation Data'!E13)))</f>
        <v/>
      </c>
      <c r="CX19" s="36" t="str">
        <f ca="1">+IF(OFFSET('Sanitation Data'!$E$32,0,10*ROW('Sanitation Data'!E13))="","",OFFSET('Sanitation Data'!$E$32,0,10*ROW('Sanitation Data'!E13)))</f>
        <v/>
      </c>
      <c r="CY19" s="36" t="str">
        <f ca="1">+IF(OFFSET('Sanitation Data'!$E$33,0,10*ROW('Sanitation Data'!E13))="","",OFFSET('Sanitation Data'!$E$33,0,10*ROW('Sanitation Data'!E13)))</f>
        <v/>
      </c>
      <c r="CZ19" s="36" t="str">
        <f ca="1">+IF(OFFSET('Sanitation Data'!$F$29,0,10*ROW('Sanitation Data'!F13))="","",OFFSET('Sanitation Data'!$F$29,0,10*ROW('Sanitation Data'!F13)))</f>
        <v/>
      </c>
      <c r="DA19" s="36" t="str">
        <f ca="1">+IF(OFFSET('Sanitation Data'!$F$30,0,10*ROW('Sanitation Data'!F13))="","",OFFSET('Sanitation Data'!$F$30,0,10*ROW('Sanitation Data'!F13)))</f>
        <v/>
      </c>
      <c r="DB19" s="36" t="str">
        <f ca="1">+IF(OFFSET('Sanitation Data'!$F$31,0,10*ROW('Sanitation Data'!F13))="","",OFFSET('Sanitation Data'!$F$31,0,10*ROW('Sanitation Data'!F13)))</f>
        <v/>
      </c>
      <c r="DC19" s="36" t="str">
        <f ca="1">+IF(OFFSET('Sanitation Data'!$F$32,0,10*ROW('Sanitation Data'!F13))="","",OFFSET('Sanitation Data'!$F$32,0,10*ROW('Sanitation Data'!F13)))</f>
        <v/>
      </c>
      <c r="DD19" s="36" t="str">
        <f ca="1">+IF(OFFSET('Sanitation Data'!$F$33,0,10*ROW('Sanitation Data'!F13))="","",OFFSET('Sanitation Data'!$F$33,0,10*ROW('Sanitation Data'!F13)))</f>
        <v/>
      </c>
      <c r="DE19" s="36" t="str">
        <f ca="1">+IF(OFFSET('Sanitation Data'!$G$29,0,10*ROW('Sanitation Data'!G13))="","",OFFSET('Sanitation Data'!$G$29,0,10*ROW('Sanitation Data'!G13)))</f>
        <v/>
      </c>
      <c r="DF19" s="36" t="str">
        <f ca="1">+IF(OFFSET('Sanitation Data'!$G$30,0,10*ROW('Sanitation Data'!G13))="","",OFFSET('Sanitation Data'!$G$30,0,10*ROW('Sanitation Data'!G13)))</f>
        <v/>
      </c>
      <c r="DG19" s="36" t="str">
        <f ca="1">+IF(OFFSET('Sanitation Data'!$G$31,0,10*ROW('Sanitation Data'!G13))="","",OFFSET('Sanitation Data'!$G$31,0,10*ROW('Sanitation Data'!G13)))</f>
        <v/>
      </c>
      <c r="DH19" s="36" t="str">
        <f ca="1">+IF(OFFSET('Sanitation Data'!$G$32,0,10*ROW('Sanitation Data'!G13))="","",OFFSET('Sanitation Data'!$G$32,0,10*ROW('Sanitation Data'!G13)))</f>
        <v/>
      </c>
      <c r="DI19" s="36" t="str">
        <f ca="1">+IF(OFFSET('Sanitation Data'!$G$33,0,10*ROW('Sanitation Data'!G13))="","",OFFSET('Sanitation Data'!$G$33,0,10*ROW('Sanitation Data'!G13)))</f>
        <v>No</v>
      </c>
      <c r="DJ19" s="36" t="str">
        <f ca="1">+IF(OFFSET('Sanitation Data'!$H$29,0,10*ROW('Sanitation Data'!H13))="","",OFFSET('Sanitation Data'!$H$29,0,10*ROW('Sanitation Data'!H13)))</f>
        <v/>
      </c>
      <c r="DK19" s="36" t="str">
        <f ca="1">+IF(OFFSET('Sanitation Data'!$H$30,0,10*ROW('Sanitation Data'!H13))="","",OFFSET('Sanitation Data'!$H$30,0,10*ROW('Sanitation Data'!H13)))</f>
        <v/>
      </c>
      <c r="DL19" s="36" t="str">
        <f ca="1">+IF(OFFSET('Sanitation Data'!$H$31,0,10*ROW('Sanitation Data'!H13))="","",OFFSET('Sanitation Data'!$H$31,0,10*ROW('Sanitation Data'!H13)))</f>
        <v/>
      </c>
      <c r="DM19" s="36" t="str">
        <f ca="1">+IF(OFFSET('Sanitation Data'!$H$32,0,10*ROW('Sanitation Data'!H13))="","",OFFSET('Sanitation Data'!$H$32,0,10*ROW('Sanitation Data'!H13)))</f>
        <v/>
      </c>
      <c r="DN19" s="36" t="str">
        <f ca="1">+IF(OFFSET('Sanitation Data'!$H$33,0,10*ROW('Sanitation Data'!H13))="","",OFFSET('Sanitation Data'!$H$33,0,10*ROW('Sanitation Data'!H13)))</f>
        <v>No</v>
      </c>
      <c r="DO19" s="36" t="str">
        <f ca="1">+IF(OFFSET('Hygiene Data'!$C$12,0,10*ROW('Hygiene Data'!C13))="","",OFFSET('Hygiene Data'!$C$12,0,10*ROW('Hygiene Data'!C13)))</f>
        <v/>
      </c>
      <c r="DP19" s="36" t="str">
        <f ca="1">+IF(OFFSET('Hygiene Data'!$C$13,0,10*ROW('Hygiene Data'!C13))="","",OFFSET('Hygiene Data'!$C$13,0,10*ROW('Hygiene Data'!C13)))</f>
        <v/>
      </c>
      <c r="DQ19" s="36" t="str">
        <f ca="1">+IF(OFFSET('Hygiene Data'!$C$14,0,10*ROW('Hygiene Data'!C13))="","",OFFSET('Hygiene Data'!$C$14,0,10*ROW('Hygiene Data'!C13)))</f>
        <v>No</v>
      </c>
      <c r="DR19" s="36" t="str">
        <f ca="1">+IF(OFFSET('Hygiene Data'!$D$12,0,10*ROW('Hygiene Data'!D13))="","",OFFSET('Hygiene Data'!$D$12,0,10*ROW('Hygiene Data'!D13)))</f>
        <v/>
      </c>
      <c r="DS19" s="36" t="str">
        <f ca="1">+IF(OFFSET('Hygiene Data'!$D$13,0,10*ROW('Hygiene Data'!D13))="","",OFFSET('Hygiene Data'!$D$13,0,10*ROW('Hygiene Data'!D13)))</f>
        <v/>
      </c>
      <c r="DT19" s="36" t="str">
        <f ca="1">+IF(OFFSET('Hygiene Data'!$D$14,0,10*ROW('Hygiene Data'!D13))="","",OFFSET('Hygiene Data'!$D$14,0,10*ROW('Hygiene Data'!D13)))</f>
        <v/>
      </c>
      <c r="DU19" s="36" t="str">
        <f ca="1">+IF(OFFSET('Hygiene Data'!$E$12,0,10*ROW('Hygiene Data'!E13))="","",OFFSET('Hygiene Data'!$E$12,0,10*ROW('Hygiene Data'!E13)))</f>
        <v/>
      </c>
      <c r="DV19" s="36" t="str">
        <f ca="1">+IF(OFFSET('Hygiene Data'!$E$13,0,10*ROW('Hygiene Data'!E13))="","",OFFSET('Hygiene Data'!$E$13,0,10*ROW('Hygiene Data'!E13)))</f>
        <v/>
      </c>
      <c r="DW19" s="36" t="str">
        <f ca="1">+IF(OFFSET('Hygiene Data'!$E$14,0,10*ROW('Hygiene Data'!E13))="","",OFFSET('Hygiene Data'!$E$14,0,10*ROW('Hygiene Data'!E13)))</f>
        <v/>
      </c>
      <c r="DX19" s="36" t="str">
        <f ca="1">+IF(OFFSET('Hygiene Data'!$F$12,0,10*ROW('Hygiene Data'!F13))="","",OFFSET('Hygiene Data'!$F$12,0,10*ROW('Hygiene Data'!F13)))</f>
        <v/>
      </c>
      <c r="DY19" s="36" t="str">
        <f ca="1">+IF(OFFSET('Hygiene Data'!$F$13,0,10*ROW('Hygiene Data'!F13))="","",OFFSET('Hygiene Data'!$F$13,0,10*ROW('Hygiene Data'!F13)))</f>
        <v/>
      </c>
      <c r="DZ19" s="36" t="str">
        <f ca="1">+IF(OFFSET('Hygiene Data'!$F$14,0,10*ROW('Hygiene Data'!F13))="","",OFFSET('Hygiene Data'!$F$14,0,10*ROW('Hygiene Data'!F13)))</f>
        <v/>
      </c>
      <c r="EA19" s="36" t="str">
        <f ca="1">+IF(OFFSET('Hygiene Data'!$G$12,0,10*ROW('Hygiene Data'!G13))="","",OFFSET('Hygiene Data'!$G$12,0,10*ROW('Hygiene Data'!G13)))</f>
        <v/>
      </c>
      <c r="EB19" s="36" t="str">
        <f ca="1">+IF(OFFSET('Hygiene Data'!$G$13,0,10*ROW('Hygiene Data'!G13))="","",OFFSET('Hygiene Data'!$G$13,0,10*ROW('Hygiene Data'!G13)))</f>
        <v/>
      </c>
      <c r="EC19" s="36" t="str">
        <f ca="1">+IF(OFFSET('Hygiene Data'!$G$14,0,10*ROW('Hygiene Data'!G13))="","",OFFSET('Hygiene Data'!$G$14,0,10*ROW('Hygiene Data'!G13)))</f>
        <v>No</v>
      </c>
      <c r="ED19" s="36" t="str">
        <f ca="1">+IF(OFFSET('Hygiene Data'!$H$12,0,10*ROW('Hygiene Data'!H13))="","",OFFSET('Hygiene Data'!$H$12,0,10*ROW('Hygiene Data'!H13)))</f>
        <v/>
      </c>
      <c r="EE19" s="36" t="str">
        <f ca="1">+IF(OFFSET('Hygiene Data'!$H$13,0,10*ROW('Hygiene Data'!H13))="","",OFFSET('Hygiene Data'!$H$13,0,10*ROW('Hygiene Data'!H13)))</f>
        <v/>
      </c>
      <c r="EF19" s="36" t="str">
        <f ca="1">+IF(OFFSET('Hygiene Data'!$H$14,0,10*ROW('Hygiene Data'!H13))="","",OFFSET('Hygiene Data'!$H$14,0,10*ROW('Hygiene Data'!H13)))</f>
        <v>No</v>
      </c>
    </row>
    <row r="20" spans="1:136" x14ac:dyDescent="0.25">
      <c r="A20" s="59" t="str">
        <f ca="1">+IF(OFFSET('Water Data'!$B$1,0,10*ROW('Water Data'!B14))="","",OFFSET('Water Data'!$B$1,0,10*ROW('Water Data'!B14)))</f>
        <v>ASPR16</v>
      </c>
      <c r="B20" s="59" t="str">
        <f ca="1">+IF(OFFSET('Water Data'!$A$3,0,10*ROW('Water Data'!A14))="","",OFFSET('Water Data'!$A$3,0,10*ROW('Water Data'!A14)))</f>
        <v>EMIS</v>
      </c>
      <c r="C20" s="59">
        <f ca="1">+IF(OFFSET('Water Data'!$C$3,0,10*ROW('Water Data'!C14))="","",OFFSET('Water Data'!$C$3,0,10*ROW('Water Data'!C14)))</f>
        <v>2016</v>
      </c>
      <c r="D20" s="204">
        <f ca="1">+IF(AND(ISNUMBER(OFFSET('Water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97.4</v>
      </c>
      <c r="E20" s="204">
        <f ca="1">+IF(AND(ISNUMBER(OFFSET('Water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92.237800000000007</v>
      </c>
      <c r="F20" s="204">
        <f ca="1">+IF(AND(ISNUMBER(OFFSET('Water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77.110800800000007</v>
      </c>
      <c r="G20" s="204" t="e">
        <f ca="1">+IF(AND(ISNUMBER(OFFSET('Water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04" t="e">
        <f ca="1">+IF(AND(ISNUMBER(OFFSET('Water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04" t="e">
        <f ca="1">+IF(AND(ISNUMBER(OFFSET('Water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04" t="e">
        <f ca="1">+IF(AND(ISNUMBER(OFFSET('Water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04" t="e">
        <f ca="1">+IF(AND(ISNUMBER(OFFSET('Water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04" t="e">
        <f ca="1">+IF(AND(ISNUMBER(OFFSET('Water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04" t="e">
        <f ca="1">+IF(AND(ISNUMBER(OFFSET('Water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04" t="e">
        <f ca="1">+IF(AND(ISNUMBER(OFFSET('Water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04" t="e">
        <f ca="1">+IF(AND(ISNUMBER(OFFSET('Water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04">
        <f ca="1">+IF(AND(ISNUMBER(OFFSET('Water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97.4</v>
      </c>
      <c r="Q20" s="204">
        <f ca="1">+IF(AND(ISNUMBER(OFFSET('Water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92.237800000000007</v>
      </c>
      <c r="R20" s="204">
        <f ca="1">+IF(AND(ISNUMBER(OFFSET('Water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77.110800800000007</v>
      </c>
      <c r="S20" s="204" t="e">
        <f ca="1">+IF(AND(ISNUMBER(OFFSET('Water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04" t="e">
        <f ca="1">+IF(AND(ISNUMBER(OFFSET('Water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04" t="e">
        <f ca="1">+IF(AND(ISNUMBER(OFFSET('Water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05" t="e">
        <f ca="1">+IF(AND(ISNUMBER(OFFSET('Sanitation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05" t="e">
        <f ca="1">+IF(AND(ISNUMBER(OFFSET('Sanitation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05" t="e">
        <f ca="1">+IF(AND(ISNUMBER(OFFSET('Sanitation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05" t="e">
        <f ca="1">+IF(AND(ISNUMBER(OFFSET('Sanitation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05">
        <f ca="1">+IF(AND(ISNUMBER(OFFSET('Sanitation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52.5</v>
      </c>
      <c r="AA20" s="205" t="e">
        <f ca="1">+IF(AND(ISNUMBER(OFFSET('Sanitation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05" t="e">
        <f ca="1">+IF(AND(ISNUMBER(OFFSET('Sanitation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05" t="e">
        <f ca="1">+IF(AND(ISNUMBER(OFFSET('Sanitation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05" t="e">
        <f ca="1">+IF(AND(ISNUMBER(OFFSET('Sanitation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05" t="e">
        <f ca="1">+IF(AND(ISNUMBER(OFFSET('Sanitation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05" t="e">
        <f ca="1">+IF(AND(ISNUMBER(OFFSET('Sanitation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05" t="e">
        <f ca="1">+IF(AND(ISNUMBER(OFFSET('Sanitation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05" t="e">
        <f ca="1">+IF(AND(ISNUMBER(OFFSET('Sanitation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05" t="e">
        <f ca="1">+IF(AND(ISNUMBER(OFFSET('Sanitation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05" t="e">
        <f ca="1">+IF(AND(ISNUMBER(OFFSET('Sanitation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05" t="e">
        <f ca="1">+IF(AND(ISNUMBER(OFFSET('Sanitation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05" t="e">
        <f ca="1">+IF(AND(ISNUMBER(OFFSET('Sanitation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05" t="e">
        <f ca="1">+IF(AND(ISNUMBER(OFFSET('Sanitation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05" t="e">
        <f ca="1">+IF(AND(ISNUMBER(OFFSET('Sanitation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05" t="e">
        <f ca="1">+IF(AND(ISNUMBER(OFFSET('Sanitation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05" t="e">
        <f ca="1">+IF(AND(ISNUMBER(OFFSET('Sanitation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05" t="e">
        <f ca="1">+IF(AND(ISNUMBER(OFFSET('Sanitation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05" t="e">
        <f ca="1">+IF(AND(ISNUMBER(OFFSET('Sanitation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05" t="e">
        <f ca="1">+IF(AND(ISNUMBER(OFFSET('Sanitation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05">
        <f ca="1">+IF(AND(ISNUMBER(OFFSET('Sanitation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52.5</v>
      </c>
      <c r="AU20" s="205" t="e">
        <f ca="1">+IF(AND(ISNUMBER(OFFSET('Sanitation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05" t="e">
        <f ca="1">+IF(AND(ISNUMBER(OFFSET('Sanitation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05" t="e">
        <f ca="1">+IF(AND(ISNUMBER(OFFSET('Sanitation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05" t="e">
        <f ca="1">+IF(AND(ISNUMBER(OFFSET('Sanitation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05" t="e">
        <f ca="1">+IF(AND(ISNUMBER(OFFSET('Sanitation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06" t="e">
        <f ca="1">+IF(AND(ISNUMBER(OFFSET('Hygiene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06" t="e">
        <f ca="1">+IF(AND(ISNUMBER(OFFSET('Hygiene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06" t="e">
        <f ca="1">+IF(AND(ISNUMBER(OFFSET('Hygiene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06" t="e">
        <f ca="1">+IF(AND(ISNUMBER(OFFSET('Hygiene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06" t="e">
        <f ca="1">+IF(AND(ISNUMBER(OFFSET('Hygiene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06" t="e">
        <f ca="1">+IF(AND(ISNUMBER(OFFSET('Hygiene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06" t="e">
        <f ca="1">+IF(AND(ISNUMBER(OFFSET('Hygiene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06" t="e">
        <f ca="1">+IF(AND(ISNUMBER(OFFSET('Hygiene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06" t="e">
        <f ca="1">+IF(AND(ISNUMBER(OFFSET('Hygiene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06" t="e">
        <f ca="1">+IF(AND(ISNUMBER(OFFSET('Hygiene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06" t="e">
        <f ca="1">+IF(AND(ISNUMBER(OFFSET('Hygiene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06" t="e">
        <f ca="1">+IF(AND(ISNUMBER(OFFSET('Hygiene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06" t="e">
        <f ca="1">+IF(AND(ISNUMBER(OFFSET('Hygiene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06" t="e">
        <f ca="1">+IF(AND(ISNUMBER(OFFSET('Hygiene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06" t="e">
        <f ca="1">+IF(AND(ISNUMBER(OFFSET('Hygiene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06" t="e">
        <f ca="1">+IF(AND(ISNUMBER(OFFSET('Hygiene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06" t="e">
        <f ca="1">+IF(AND(ISNUMBER(OFFSET('Hygiene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06" t="e">
        <f ca="1">+IF(AND(ISNUMBER(OFFSET('Hygiene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1">+IF(OFFSET('Water Data'!$C$28,0,10*ROW('Water Data'!C14))="","",OFFSET('Water Data'!$C$28,0,10*ROW('Water Data'!C14)))</f>
        <v>Yes</v>
      </c>
      <c r="BT20" s="36" t="str">
        <f ca="1">+IF(OFFSET('Water Data'!$C$29,0,10*ROW('Water Data'!C14))="","",OFFSET('Water Data'!$C$29,0,10*ROW('Water Data'!C14)))</f>
        <v>Yes</v>
      </c>
      <c r="BU20" s="36" t="str">
        <f ca="1">+IF(OFFSET('Water Data'!$C$30,0,10*ROW('Water Data'!C14))="","",OFFSET('Water Data'!$C$30,0,10*ROW('Water Data'!C14)))</f>
        <v>Yes</v>
      </c>
      <c r="BV20" s="36" t="str">
        <f ca="1">+IF(OFFSET('Water Data'!$D$28,0,10*ROW('Water Data'!D14))="","",OFFSET('Water Data'!$D$28,0,10*ROW('Water Data'!D14)))</f>
        <v/>
      </c>
      <c r="BW20" s="36" t="str">
        <f ca="1">+IF(OFFSET('Water Data'!$D$29,0,10*ROW('Water Data'!D14))="","",OFFSET('Water Data'!$D$29,0,10*ROW('Water Data'!D14)))</f>
        <v/>
      </c>
      <c r="BX20" s="36" t="str">
        <f ca="1">+IF(OFFSET('Water Data'!$D$30,0,10*ROW('Water Data'!D14))="","",OFFSET('Water Data'!$D$30,0,10*ROW('Water Data'!D14)))</f>
        <v/>
      </c>
      <c r="BY20" s="36" t="str">
        <f ca="1">+IF(OFFSET('Water Data'!$E$28,0,10*ROW('Water Data'!E14))="","",OFFSET('Water Data'!$E$28,0,10*ROW('Water Data'!E14)))</f>
        <v/>
      </c>
      <c r="BZ20" s="36" t="str">
        <f ca="1">+IF(OFFSET('Water Data'!$E$29,0,10*ROW('Water Data'!E14))="","",OFFSET('Water Data'!$E$29,0,10*ROW('Water Data'!E14)))</f>
        <v/>
      </c>
      <c r="CA20" s="36" t="str">
        <f ca="1">+IF(OFFSET('Water Data'!$E$30,0,10*ROW('Water Data'!E14))="","",OFFSET('Water Data'!$E$30,0,10*ROW('Water Data'!E14)))</f>
        <v/>
      </c>
      <c r="CB20" s="36" t="str">
        <f ca="1">+IF(OFFSET('Water Data'!$F$28,0,10*ROW('Water Data'!F14))="","",OFFSET('Water Data'!$F$28,0,10*ROW('Water Data'!F14)))</f>
        <v/>
      </c>
      <c r="CC20" s="36" t="str">
        <f ca="1">+IF(OFFSET('Water Data'!$F$29,0,10*ROW('Water Data'!F14))="","",OFFSET('Water Data'!$F$29,0,10*ROW('Water Data'!F14)))</f>
        <v/>
      </c>
      <c r="CD20" s="36" t="str">
        <f ca="1">+IF(OFFSET('Water Data'!$F$30,0,10*ROW('Water Data'!F14))="","",OFFSET('Water Data'!$F$30,0,10*ROW('Water Data'!F14)))</f>
        <v/>
      </c>
      <c r="CE20" s="36" t="str">
        <f ca="1">+IF(OFFSET('Water Data'!$G$28,0,10*ROW('Water Data'!G14))="","",OFFSET('Water Data'!$G$28,0,10*ROW('Water Data'!G14)))</f>
        <v>Yes</v>
      </c>
      <c r="CF20" s="36" t="str">
        <f ca="1">+IF(OFFSET('Water Data'!$G$29,0,10*ROW('Water Data'!G14))="","",OFFSET('Water Data'!$G$29,0,10*ROW('Water Data'!G14)))</f>
        <v>Yes</v>
      </c>
      <c r="CG20" s="36" t="str">
        <f ca="1">+IF(OFFSET('Water Data'!$G$30,0,10*ROW('Water Data'!G14))="","",OFFSET('Water Data'!$G$30,0,10*ROW('Water Data'!G14)))</f>
        <v>Yes</v>
      </c>
      <c r="CH20" s="36" t="str">
        <f ca="1">+IF(OFFSET('Water Data'!$H$28,0,10*ROW('Water Data'!H14))="","",OFFSET('Water Data'!$H$28,0,10*ROW('Water Data'!H14)))</f>
        <v/>
      </c>
      <c r="CI20" s="36" t="str">
        <f ca="1">+IF(OFFSET('Water Data'!$H$29,0,10*ROW('Water Data'!H14))="","",OFFSET('Water Data'!$H$29,0,10*ROW('Water Data'!H14)))</f>
        <v/>
      </c>
      <c r="CJ20" s="36" t="str">
        <f ca="1">+IF(OFFSET('Water Data'!$H$30,0,10*ROW('Water Data'!H14))="","",OFFSET('Water Data'!$H$30,0,10*ROW('Water Data'!H14)))</f>
        <v/>
      </c>
      <c r="CK20" s="36" t="str">
        <f ca="1">+IF(OFFSET('Sanitation Data'!$C$29,0,10*ROW('Sanitation Data'!C14))="","",OFFSET('Sanitation Data'!$C$29,0,10*ROW('Sanitation Data'!C14)))</f>
        <v/>
      </c>
      <c r="CL20" s="36" t="str">
        <f ca="1">+IF(OFFSET('Sanitation Data'!$C$30,0,10*ROW('Sanitation Data'!C14))="","",OFFSET('Sanitation Data'!$C$30,0,10*ROW('Sanitation Data'!C14)))</f>
        <v/>
      </c>
      <c r="CM20" s="36" t="str">
        <f ca="1">+IF(OFFSET('Sanitation Data'!$C$31,0,10*ROW('Sanitation Data'!C14))="","",OFFSET('Sanitation Data'!$C$31,0,10*ROW('Sanitation Data'!C14)))</f>
        <v/>
      </c>
      <c r="CN20" s="36" t="str">
        <f ca="1">+IF(OFFSET('Sanitation Data'!$C$32,0,10*ROW('Sanitation Data'!C14))="","",OFFSET('Sanitation Data'!$C$32,0,10*ROW('Sanitation Data'!C14)))</f>
        <v/>
      </c>
      <c r="CO20" s="36" t="str">
        <f ca="1">+IF(OFFSET('Sanitation Data'!$C$33,0,10*ROW('Sanitation Data'!C14))="","",OFFSET('Sanitation Data'!$C$33,0,10*ROW('Sanitation Data'!C14)))</f>
        <v>Yes</v>
      </c>
      <c r="CP20" s="36" t="str">
        <f ca="1">+IF(OFFSET('Sanitation Data'!$D$29,0,10*ROW('Sanitation Data'!D14))="","",OFFSET('Sanitation Data'!$D$29,0,10*ROW('Sanitation Data'!D14)))</f>
        <v/>
      </c>
      <c r="CQ20" s="36" t="str">
        <f ca="1">+IF(OFFSET('Sanitation Data'!$D$30,0,10*ROW('Sanitation Data'!D14))="","",OFFSET('Sanitation Data'!$D$30,0,10*ROW('Sanitation Data'!D14)))</f>
        <v/>
      </c>
      <c r="CR20" s="36" t="str">
        <f ca="1">+IF(OFFSET('Sanitation Data'!$D$31,0,10*ROW('Sanitation Data'!D14))="","",OFFSET('Sanitation Data'!$D$31,0,10*ROW('Sanitation Data'!D14)))</f>
        <v/>
      </c>
      <c r="CS20" s="36" t="str">
        <f ca="1">+IF(OFFSET('Sanitation Data'!$D$32,0,10*ROW('Sanitation Data'!D14))="","",OFFSET('Sanitation Data'!$D$32,0,10*ROW('Sanitation Data'!D14)))</f>
        <v/>
      </c>
      <c r="CT20" s="36" t="str">
        <f ca="1">+IF(OFFSET('Sanitation Data'!$D$33,0,10*ROW('Sanitation Data'!D14))="","",OFFSET('Sanitation Data'!$D$33,0,10*ROW('Sanitation Data'!D14)))</f>
        <v/>
      </c>
      <c r="CU20" s="36" t="str">
        <f ca="1">+IF(OFFSET('Sanitation Data'!$E$29,0,10*ROW('Sanitation Data'!E14))="","",OFFSET('Sanitation Data'!$E$29,0,10*ROW('Sanitation Data'!E14)))</f>
        <v/>
      </c>
      <c r="CV20" s="36" t="str">
        <f ca="1">+IF(OFFSET('Sanitation Data'!$E$30,0,10*ROW('Sanitation Data'!E14))="","",OFFSET('Sanitation Data'!$E$30,0,10*ROW('Sanitation Data'!E14)))</f>
        <v/>
      </c>
      <c r="CW20" s="36" t="str">
        <f ca="1">+IF(OFFSET('Sanitation Data'!$E$31,0,10*ROW('Sanitation Data'!E14))="","",OFFSET('Sanitation Data'!$E$31,0,10*ROW('Sanitation Data'!E14)))</f>
        <v/>
      </c>
      <c r="CX20" s="36" t="str">
        <f ca="1">+IF(OFFSET('Sanitation Data'!$E$32,0,10*ROW('Sanitation Data'!E14))="","",OFFSET('Sanitation Data'!$E$32,0,10*ROW('Sanitation Data'!E14)))</f>
        <v/>
      </c>
      <c r="CY20" s="36" t="str">
        <f ca="1">+IF(OFFSET('Sanitation Data'!$E$33,0,10*ROW('Sanitation Data'!E14))="","",OFFSET('Sanitation Data'!$E$33,0,10*ROW('Sanitation Data'!E14)))</f>
        <v/>
      </c>
      <c r="CZ20" s="36" t="str">
        <f ca="1">+IF(OFFSET('Sanitation Data'!$F$29,0,10*ROW('Sanitation Data'!F14))="","",OFFSET('Sanitation Data'!$F$29,0,10*ROW('Sanitation Data'!F14)))</f>
        <v/>
      </c>
      <c r="DA20" s="36" t="str">
        <f ca="1">+IF(OFFSET('Sanitation Data'!$F$30,0,10*ROW('Sanitation Data'!F14))="","",OFFSET('Sanitation Data'!$F$30,0,10*ROW('Sanitation Data'!F14)))</f>
        <v/>
      </c>
      <c r="DB20" s="36" t="str">
        <f ca="1">+IF(OFFSET('Sanitation Data'!$F$31,0,10*ROW('Sanitation Data'!F14))="","",OFFSET('Sanitation Data'!$F$31,0,10*ROW('Sanitation Data'!F14)))</f>
        <v/>
      </c>
      <c r="DC20" s="36" t="str">
        <f ca="1">+IF(OFFSET('Sanitation Data'!$F$32,0,10*ROW('Sanitation Data'!F14))="","",OFFSET('Sanitation Data'!$F$32,0,10*ROW('Sanitation Data'!F14)))</f>
        <v/>
      </c>
      <c r="DD20" s="36" t="str">
        <f ca="1">+IF(OFFSET('Sanitation Data'!$F$33,0,10*ROW('Sanitation Data'!F14))="","",OFFSET('Sanitation Data'!$F$33,0,10*ROW('Sanitation Data'!F14)))</f>
        <v/>
      </c>
      <c r="DE20" s="36" t="str">
        <f ca="1">+IF(OFFSET('Sanitation Data'!$G$29,0,10*ROW('Sanitation Data'!G14))="","",OFFSET('Sanitation Data'!$G$29,0,10*ROW('Sanitation Data'!G14)))</f>
        <v/>
      </c>
      <c r="DF20" s="36" t="str">
        <f ca="1">+IF(OFFSET('Sanitation Data'!$G$30,0,10*ROW('Sanitation Data'!G14))="","",OFFSET('Sanitation Data'!$G$30,0,10*ROW('Sanitation Data'!G14)))</f>
        <v/>
      </c>
      <c r="DG20" s="36" t="str">
        <f ca="1">+IF(OFFSET('Sanitation Data'!$G$31,0,10*ROW('Sanitation Data'!G14))="","",OFFSET('Sanitation Data'!$G$31,0,10*ROW('Sanitation Data'!G14)))</f>
        <v/>
      </c>
      <c r="DH20" s="36" t="str">
        <f ca="1">+IF(OFFSET('Sanitation Data'!$G$32,0,10*ROW('Sanitation Data'!G14))="","",OFFSET('Sanitation Data'!$G$32,0,10*ROW('Sanitation Data'!G14)))</f>
        <v/>
      </c>
      <c r="DI20" s="36" t="str">
        <f ca="1">+IF(OFFSET('Sanitation Data'!$G$33,0,10*ROW('Sanitation Data'!G14))="","",OFFSET('Sanitation Data'!$G$33,0,10*ROW('Sanitation Data'!G14)))</f>
        <v>Yes</v>
      </c>
      <c r="DJ20" s="36" t="str">
        <f ca="1">+IF(OFFSET('Sanitation Data'!$H$29,0,10*ROW('Sanitation Data'!H14))="","",OFFSET('Sanitation Data'!$H$29,0,10*ROW('Sanitation Data'!H14)))</f>
        <v/>
      </c>
      <c r="DK20" s="36" t="str">
        <f ca="1">+IF(OFFSET('Sanitation Data'!$H$30,0,10*ROW('Sanitation Data'!H14))="","",OFFSET('Sanitation Data'!$H$30,0,10*ROW('Sanitation Data'!H14)))</f>
        <v/>
      </c>
      <c r="DL20" s="36" t="str">
        <f ca="1">+IF(OFFSET('Sanitation Data'!$H$31,0,10*ROW('Sanitation Data'!H14))="","",OFFSET('Sanitation Data'!$H$31,0,10*ROW('Sanitation Data'!H14)))</f>
        <v/>
      </c>
      <c r="DM20" s="36" t="str">
        <f ca="1">+IF(OFFSET('Sanitation Data'!$H$32,0,10*ROW('Sanitation Data'!H14))="","",OFFSET('Sanitation Data'!$H$32,0,10*ROW('Sanitation Data'!H14)))</f>
        <v/>
      </c>
      <c r="DN20" s="36" t="str">
        <f ca="1">+IF(OFFSET('Sanitation Data'!$H$33,0,10*ROW('Sanitation Data'!H14))="","",OFFSET('Sanitation Data'!$H$33,0,10*ROW('Sanitation Data'!H14)))</f>
        <v/>
      </c>
      <c r="DO20" s="36" t="str">
        <f ca="1">+IF(OFFSET('Hygiene Data'!$C$12,0,10*ROW('Hygiene Data'!C14))="","",OFFSET('Hygiene Data'!$C$12,0,10*ROW('Hygiene Data'!C14)))</f>
        <v/>
      </c>
      <c r="DP20" s="36" t="str">
        <f ca="1">+IF(OFFSET('Hygiene Data'!$C$13,0,10*ROW('Hygiene Data'!C14))="","",OFFSET('Hygiene Data'!$C$13,0,10*ROW('Hygiene Data'!C14)))</f>
        <v/>
      </c>
      <c r="DQ20" s="36" t="str">
        <f ca="1">+IF(OFFSET('Hygiene Data'!$C$14,0,10*ROW('Hygiene Data'!C14))="","",OFFSET('Hygiene Data'!$C$14,0,10*ROW('Hygiene Data'!C14)))</f>
        <v/>
      </c>
      <c r="DR20" s="36" t="str">
        <f ca="1">+IF(OFFSET('Hygiene Data'!$D$12,0,10*ROW('Hygiene Data'!D14))="","",OFFSET('Hygiene Data'!$D$12,0,10*ROW('Hygiene Data'!D14)))</f>
        <v/>
      </c>
      <c r="DS20" s="36" t="str">
        <f ca="1">+IF(OFFSET('Hygiene Data'!$D$13,0,10*ROW('Hygiene Data'!D14))="","",OFFSET('Hygiene Data'!$D$13,0,10*ROW('Hygiene Data'!D14)))</f>
        <v/>
      </c>
      <c r="DT20" s="36" t="str">
        <f ca="1">+IF(OFFSET('Hygiene Data'!$D$14,0,10*ROW('Hygiene Data'!D14))="","",OFFSET('Hygiene Data'!$D$14,0,10*ROW('Hygiene Data'!D14)))</f>
        <v/>
      </c>
      <c r="DU20" s="36" t="str">
        <f ca="1">+IF(OFFSET('Hygiene Data'!$E$12,0,10*ROW('Hygiene Data'!E14))="","",OFFSET('Hygiene Data'!$E$12,0,10*ROW('Hygiene Data'!E14)))</f>
        <v/>
      </c>
      <c r="DV20" s="36" t="str">
        <f ca="1">+IF(OFFSET('Hygiene Data'!$E$13,0,10*ROW('Hygiene Data'!E14))="","",OFFSET('Hygiene Data'!$E$13,0,10*ROW('Hygiene Data'!E14)))</f>
        <v/>
      </c>
      <c r="DW20" s="36" t="str">
        <f ca="1">+IF(OFFSET('Hygiene Data'!$E$14,0,10*ROW('Hygiene Data'!E14))="","",OFFSET('Hygiene Data'!$E$14,0,10*ROW('Hygiene Data'!E14)))</f>
        <v/>
      </c>
      <c r="DX20" s="36" t="str">
        <f ca="1">+IF(OFFSET('Hygiene Data'!$F$12,0,10*ROW('Hygiene Data'!F14))="","",OFFSET('Hygiene Data'!$F$12,0,10*ROW('Hygiene Data'!F14)))</f>
        <v/>
      </c>
      <c r="DY20" s="36" t="str">
        <f ca="1">+IF(OFFSET('Hygiene Data'!$F$13,0,10*ROW('Hygiene Data'!F14))="","",OFFSET('Hygiene Data'!$F$13,0,10*ROW('Hygiene Data'!F14)))</f>
        <v/>
      </c>
      <c r="DZ20" s="36" t="str">
        <f ca="1">+IF(OFFSET('Hygiene Data'!$F$14,0,10*ROW('Hygiene Data'!F14))="","",OFFSET('Hygiene Data'!$F$14,0,10*ROW('Hygiene Data'!F14)))</f>
        <v/>
      </c>
      <c r="EA20" s="36" t="str">
        <f ca="1">+IF(OFFSET('Hygiene Data'!$G$12,0,10*ROW('Hygiene Data'!G14))="","",OFFSET('Hygiene Data'!$G$12,0,10*ROW('Hygiene Data'!G14)))</f>
        <v/>
      </c>
      <c r="EB20" s="36" t="str">
        <f ca="1">+IF(OFFSET('Hygiene Data'!$G$13,0,10*ROW('Hygiene Data'!G14))="","",OFFSET('Hygiene Data'!$G$13,0,10*ROW('Hygiene Data'!G14)))</f>
        <v/>
      </c>
      <c r="EC20" s="36" t="str">
        <f ca="1">+IF(OFFSET('Hygiene Data'!$G$14,0,10*ROW('Hygiene Data'!G14))="","",OFFSET('Hygiene Data'!$G$14,0,10*ROW('Hygiene Data'!G14)))</f>
        <v/>
      </c>
      <c r="ED20" s="36" t="str">
        <f ca="1">+IF(OFFSET('Hygiene Data'!$H$12,0,10*ROW('Hygiene Data'!H14))="","",OFFSET('Hygiene Data'!$H$12,0,10*ROW('Hygiene Data'!H14)))</f>
        <v/>
      </c>
      <c r="EE20" s="36" t="str">
        <f ca="1">+IF(OFFSET('Hygiene Data'!$H$13,0,10*ROW('Hygiene Data'!H14))="","",OFFSET('Hygiene Data'!$H$13,0,10*ROW('Hygiene Data'!H14)))</f>
        <v/>
      </c>
      <c r="EF20" s="36" t="str">
        <f ca="1">+IF(OFFSET('Hygiene Data'!$H$14,0,10*ROW('Hygiene Data'!H14))="","",OFFSET('Hygiene Data'!$H$14,0,10*ROW('Hygiene Data'!H14)))</f>
        <v/>
      </c>
    </row>
    <row r="21" spans="1:136" x14ac:dyDescent="0.25">
      <c r="A21" s="59" t="str">
        <f ca="1">+IF(OFFSET('Water Data'!$B$1,0,10*ROW('Water Data'!B15))="","",OFFSET('Water Data'!$B$1,0,10*ROW('Water Data'!B15)))</f>
        <v/>
      </c>
      <c r="B21" s="59" t="str">
        <f ca="1">+IF(OFFSET('Water Data'!$A$3,0,10*ROW('Water Data'!A15))="","",OFFSET('Water Data'!$A$3,0,10*ROW('Water Data'!A15)))</f>
        <v/>
      </c>
      <c r="C21" s="59" t="str">
        <f ca="1">+IF(OFFSET('Water Data'!$C$3,0,10*ROW('Water Data'!C15))="","",OFFSET('Water Data'!$C$3,0,10*ROW('Water Data'!C15)))</f>
        <v/>
      </c>
      <c r="D21" s="204" t="e">
        <f ca="1">+IF(AND(ISNUMBER(OFFSET('Water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04" t="e">
        <f ca="1">+IF(AND(ISNUMBER(OFFSET('Water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04" t="e">
        <f ca="1">+IF(AND(ISNUMBER(OFFSET('Water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04" t="e">
        <f ca="1">+IF(AND(ISNUMBER(OFFSET('Water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04" t="e">
        <f ca="1">+IF(AND(ISNUMBER(OFFSET('Water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04" t="e">
        <f ca="1">+IF(AND(ISNUMBER(OFFSET('Water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04" t="e">
        <f ca="1">+IF(AND(ISNUMBER(OFFSET('Water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04" t="e">
        <f ca="1">+IF(AND(ISNUMBER(OFFSET('Water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04" t="e">
        <f ca="1">+IF(AND(ISNUMBER(OFFSET('Water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04" t="e">
        <f ca="1">+IF(AND(ISNUMBER(OFFSET('Water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04" t="e">
        <f ca="1">+IF(AND(ISNUMBER(OFFSET('Water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04" t="e">
        <f ca="1">+IF(AND(ISNUMBER(OFFSET('Water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04" t="e">
        <f ca="1">+IF(AND(ISNUMBER(OFFSET('Water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04" t="e">
        <f ca="1">+IF(AND(ISNUMBER(OFFSET('Water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04" t="e">
        <f ca="1">+IF(AND(ISNUMBER(OFFSET('Water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04" t="e">
        <f ca="1">+IF(AND(ISNUMBER(OFFSET('Water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04" t="e">
        <f ca="1">+IF(AND(ISNUMBER(OFFSET('Water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04" t="e">
        <f ca="1">+IF(AND(ISNUMBER(OFFSET('Water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05" t="e">
        <f ca="1">+IF(AND(ISNUMBER(OFFSET('Sanitation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05" t="e">
        <f ca="1">+IF(AND(ISNUMBER(OFFSET('Sanitation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05" t="e">
        <f ca="1">+IF(AND(ISNUMBER(OFFSET('Sanitation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05" t="e">
        <f ca="1">+IF(AND(ISNUMBER(OFFSET('Sanitation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05" t="e">
        <f ca="1">+IF(AND(ISNUMBER(OFFSET('Sanitation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05" t="e">
        <f ca="1">+IF(AND(ISNUMBER(OFFSET('Sanitation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05" t="e">
        <f ca="1">+IF(AND(ISNUMBER(OFFSET('Sanitation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05" t="e">
        <f ca="1">+IF(AND(ISNUMBER(OFFSET('Sanitation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05" t="e">
        <f ca="1">+IF(AND(ISNUMBER(OFFSET('Sanitation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05" t="e">
        <f ca="1">+IF(AND(ISNUMBER(OFFSET('Sanitation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05" t="e">
        <f ca="1">+IF(AND(ISNUMBER(OFFSET('Sanitation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05" t="e">
        <f ca="1">+IF(AND(ISNUMBER(OFFSET('Sanitation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05" t="e">
        <f ca="1">+IF(AND(ISNUMBER(OFFSET('Sanitation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05" t="e">
        <f ca="1">+IF(AND(ISNUMBER(OFFSET('Sanitation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05" t="e">
        <f ca="1">+IF(AND(ISNUMBER(OFFSET('Sanitation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05" t="e">
        <f ca="1">+IF(AND(ISNUMBER(OFFSET('Sanitation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05" t="e">
        <f ca="1">+IF(AND(ISNUMBER(OFFSET('Sanitation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05" t="e">
        <f ca="1">+IF(AND(ISNUMBER(OFFSET('Sanitation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05" t="e">
        <f ca="1">+IF(AND(ISNUMBER(OFFSET('Sanitation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05" t="e">
        <f ca="1">+IF(AND(ISNUMBER(OFFSET('Sanitation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05" t="e">
        <f ca="1">+IF(AND(ISNUMBER(OFFSET('Sanitation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05" t="e">
        <f ca="1">+IF(AND(ISNUMBER(OFFSET('Sanitation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05" t="e">
        <f ca="1">+IF(AND(ISNUMBER(OFFSET('Sanitation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05" t="e">
        <f ca="1">+IF(AND(ISNUMBER(OFFSET('Sanitation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05" t="e">
        <f ca="1">+IF(AND(ISNUMBER(OFFSET('Sanitation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05" t="e">
        <f ca="1">+IF(AND(ISNUMBER(OFFSET('Sanitation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05" t="e">
        <f ca="1">+IF(AND(ISNUMBER(OFFSET('Sanitation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05" t="e">
        <f ca="1">+IF(AND(ISNUMBER(OFFSET('Sanitation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05" t="e">
        <f ca="1">+IF(AND(ISNUMBER(OFFSET('Sanitation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05" t="e">
        <f ca="1">+IF(AND(ISNUMBER(OFFSET('Sanitation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06" t="e">
        <f ca="1">+IF(AND(ISNUMBER(OFFSET('Hygiene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06" t="e">
        <f ca="1">+IF(AND(ISNUMBER(OFFSET('Hygiene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06" t="e">
        <f ca="1">+IF(AND(ISNUMBER(OFFSET('Hygiene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06" t="e">
        <f ca="1">+IF(AND(ISNUMBER(OFFSET('Hygiene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06" t="e">
        <f ca="1">+IF(AND(ISNUMBER(OFFSET('Hygiene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06" t="e">
        <f ca="1">+IF(AND(ISNUMBER(OFFSET('Hygiene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06" t="e">
        <f ca="1">+IF(AND(ISNUMBER(OFFSET('Hygiene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06" t="e">
        <f ca="1">+IF(AND(ISNUMBER(OFFSET('Hygiene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06" t="e">
        <f ca="1">+IF(AND(ISNUMBER(OFFSET('Hygiene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06" t="e">
        <f ca="1">+IF(AND(ISNUMBER(OFFSET('Hygiene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06" t="e">
        <f ca="1">+IF(AND(ISNUMBER(OFFSET('Hygiene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06" t="e">
        <f ca="1">+IF(AND(ISNUMBER(OFFSET('Hygiene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06" t="e">
        <f ca="1">+IF(AND(ISNUMBER(OFFSET('Hygiene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06" t="e">
        <f ca="1">+IF(AND(ISNUMBER(OFFSET('Hygiene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06" t="e">
        <f ca="1">+IF(AND(ISNUMBER(OFFSET('Hygiene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06" t="e">
        <f ca="1">+IF(AND(ISNUMBER(OFFSET('Hygiene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06" t="e">
        <f ca="1">+IF(AND(ISNUMBER(OFFSET('Hygiene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06" t="e">
        <f ca="1">+IF(AND(ISNUMBER(OFFSET('Hygiene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1">+IF(OFFSET('Water Data'!$C$28,0,10*ROW('Water Data'!C15))="","",OFFSET('Water Data'!$C$28,0,10*ROW('Water Data'!C15)))</f>
        <v/>
      </c>
      <c r="BT21" s="36" t="str">
        <f ca="1">+IF(OFFSET('Water Data'!$C$29,0,10*ROW('Water Data'!C15))="","",OFFSET('Water Data'!$C$29,0,10*ROW('Water Data'!C15)))</f>
        <v/>
      </c>
      <c r="BU21" s="36" t="str">
        <f ca="1">+IF(OFFSET('Water Data'!$C$30,0,10*ROW('Water Data'!C15))="","",OFFSET('Water Data'!$C$30,0,10*ROW('Water Data'!C15)))</f>
        <v/>
      </c>
      <c r="BV21" s="36" t="str">
        <f ca="1">+IF(OFFSET('Water Data'!$D$28,0,10*ROW('Water Data'!D15))="","",OFFSET('Water Data'!$D$28,0,10*ROW('Water Data'!D15)))</f>
        <v/>
      </c>
      <c r="BW21" s="36" t="str">
        <f ca="1">+IF(OFFSET('Water Data'!$D$29,0,10*ROW('Water Data'!D15))="","",OFFSET('Water Data'!$D$29,0,10*ROW('Water Data'!D15)))</f>
        <v/>
      </c>
      <c r="BX21" s="36" t="str">
        <f ca="1">+IF(OFFSET('Water Data'!$D$30,0,10*ROW('Water Data'!D15))="","",OFFSET('Water Data'!$D$30,0,10*ROW('Water Data'!D15)))</f>
        <v/>
      </c>
      <c r="BY21" s="36" t="str">
        <f ca="1">+IF(OFFSET('Water Data'!$E$28,0,10*ROW('Water Data'!E15))="","",OFFSET('Water Data'!$E$28,0,10*ROW('Water Data'!E15)))</f>
        <v/>
      </c>
      <c r="BZ21" s="36" t="str">
        <f ca="1">+IF(OFFSET('Water Data'!$E$29,0,10*ROW('Water Data'!E15))="","",OFFSET('Water Data'!$E$29,0,10*ROW('Water Data'!E15)))</f>
        <v/>
      </c>
      <c r="CA21" s="36" t="str">
        <f ca="1">+IF(OFFSET('Water Data'!$E$30,0,10*ROW('Water Data'!E15))="","",OFFSET('Water Data'!$E$30,0,10*ROW('Water Data'!E15)))</f>
        <v/>
      </c>
      <c r="CB21" s="36" t="str">
        <f ca="1">+IF(OFFSET('Water Data'!$F$28,0,10*ROW('Water Data'!F15))="","",OFFSET('Water Data'!$F$28,0,10*ROW('Water Data'!F15)))</f>
        <v/>
      </c>
      <c r="CC21" s="36" t="str">
        <f ca="1">+IF(OFFSET('Water Data'!$F$29,0,10*ROW('Water Data'!F15))="","",OFFSET('Water Data'!$F$29,0,10*ROW('Water Data'!F15)))</f>
        <v/>
      </c>
      <c r="CD21" s="36" t="str">
        <f ca="1">+IF(OFFSET('Water Data'!$F$30,0,10*ROW('Water Data'!F15))="","",OFFSET('Water Data'!$F$30,0,10*ROW('Water Data'!F15)))</f>
        <v/>
      </c>
      <c r="CE21" s="36" t="str">
        <f ca="1">+IF(OFFSET('Water Data'!$G$28,0,10*ROW('Water Data'!G15))="","",OFFSET('Water Data'!$G$28,0,10*ROW('Water Data'!G15)))</f>
        <v/>
      </c>
      <c r="CF21" s="36" t="str">
        <f ca="1">+IF(OFFSET('Water Data'!$G$29,0,10*ROW('Water Data'!G15))="","",OFFSET('Water Data'!$G$29,0,10*ROW('Water Data'!G15)))</f>
        <v/>
      </c>
      <c r="CG21" s="36" t="str">
        <f ca="1">+IF(OFFSET('Water Data'!$G$30,0,10*ROW('Water Data'!G15))="","",OFFSET('Water Data'!$G$30,0,10*ROW('Water Data'!G15)))</f>
        <v/>
      </c>
      <c r="CH21" s="36" t="str">
        <f ca="1">+IF(OFFSET('Water Data'!$H$28,0,10*ROW('Water Data'!H15))="","",OFFSET('Water Data'!$H$28,0,10*ROW('Water Data'!H15)))</f>
        <v/>
      </c>
      <c r="CI21" s="36" t="str">
        <f ca="1">+IF(OFFSET('Water Data'!$H$29,0,10*ROW('Water Data'!H15))="","",OFFSET('Water Data'!$H$29,0,10*ROW('Water Data'!H15)))</f>
        <v/>
      </c>
      <c r="CJ21" s="36" t="str">
        <f ca="1">+IF(OFFSET('Water Data'!$H$30,0,10*ROW('Water Data'!H15))="","",OFFSET('Water Data'!$H$30,0,10*ROW('Water Data'!H15)))</f>
        <v/>
      </c>
      <c r="CK21" s="36" t="str">
        <f ca="1">+IF(OFFSET('Sanitation Data'!$C$29,0,10*ROW('Sanitation Data'!C15))="","",OFFSET('Sanitation Data'!$C$29,0,10*ROW('Sanitation Data'!C15)))</f>
        <v/>
      </c>
      <c r="CL21" s="36" t="str">
        <f ca="1">+IF(OFFSET('Sanitation Data'!$C$30,0,10*ROW('Sanitation Data'!C15))="","",OFFSET('Sanitation Data'!$C$30,0,10*ROW('Sanitation Data'!C15)))</f>
        <v/>
      </c>
      <c r="CM21" s="36" t="str">
        <f ca="1">+IF(OFFSET('Sanitation Data'!$C$31,0,10*ROW('Sanitation Data'!C15))="","",OFFSET('Sanitation Data'!$C$31,0,10*ROW('Sanitation Data'!C15)))</f>
        <v/>
      </c>
      <c r="CN21" s="36" t="str">
        <f ca="1">+IF(OFFSET('Sanitation Data'!$C$32,0,10*ROW('Sanitation Data'!C15))="","",OFFSET('Sanitation Data'!$C$32,0,10*ROW('Sanitation Data'!C15)))</f>
        <v/>
      </c>
      <c r="CO21" s="36" t="str">
        <f ca="1">+IF(OFFSET('Sanitation Data'!$C$33,0,10*ROW('Sanitation Data'!C15))="","",OFFSET('Sanitation Data'!$C$33,0,10*ROW('Sanitation Data'!C15)))</f>
        <v/>
      </c>
      <c r="CP21" s="36" t="str">
        <f ca="1">+IF(OFFSET('Sanitation Data'!$D$29,0,10*ROW('Sanitation Data'!D15))="","",OFFSET('Sanitation Data'!$D$29,0,10*ROW('Sanitation Data'!D15)))</f>
        <v/>
      </c>
      <c r="CQ21" s="36" t="str">
        <f ca="1">+IF(OFFSET('Sanitation Data'!$D$30,0,10*ROW('Sanitation Data'!D15))="","",OFFSET('Sanitation Data'!$D$30,0,10*ROW('Sanitation Data'!D15)))</f>
        <v/>
      </c>
      <c r="CR21" s="36" t="str">
        <f ca="1">+IF(OFFSET('Sanitation Data'!$D$31,0,10*ROW('Sanitation Data'!D15))="","",OFFSET('Sanitation Data'!$D$31,0,10*ROW('Sanitation Data'!D15)))</f>
        <v/>
      </c>
      <c r="CS21" s="36" t="str">
        <f ca="1">+IF(OFFSET('Sanitation Data'!$D$32,0,10*ROW('Sanitation Data'!D15))="","",OFFSET('Sanitation Data'!$D$32,0,10*ROW('Sanitation Data'!D15)))</f>
        <v/>
      </c>
      <c r="CT21" s="36" t="str">
        <f ca="1">+IF(OFFSET('Sanitation Data'!$D$33,0,10*ROW('Sanitation Data'!D15))="","",OFFSET('Sanitation Data'!$D$33,0,10*ROW('Sanitation Data'!D15)))</f>
        <v/>
      </c>
      <c r="CU21" s="36" t="str">
        <f ca="1">+IF(OFFSET('Sanitation Data'!$E$29,0,10*ROW('Sanitation Data'!E15))="","",OFFSET('Sanitation Data'!$E$29,0,10*ROW('Sanitation Data'!E15)))</f>
        <v/>
      </c>
      <c r="CV21" s="36" t="str">
        <f ca="1">+IF(OFFSET('Sanitation Data'!$E$30,0,10*ROW('Sanitation Data'!E15))="","",OFFSET('Sanitation Data'!$E$30,0,10*ROW('Sanitation Data'!E15)))</f>
        <v/>
      </c>
      <c r="CW21" s="36" t="str">
        <f ca="1">+IF(OFFSET('Sanitation Data'!$E$31,0,10*ROW('Sanitation Data'!E15))="","",OFFSET('Sanitation Data'!$E$31,0,10*ROW('Sanitation Data'!E15)))</f>
        <v/>
      </c>
      <c r="CX21" s="36" t="str">
        <f ca="1">+IF(OFFSET('Sanitation Data'!$E$32,0,10*ROW('Sanitation Data'!E15))="","",OFFSET('Sanitation Data'!$E$32,0,10*ROW('Sanitation Data'!E15)))</f>
        <v/>
      </c>
      <c r="CY21" s="36" t="str">
        <f ca="1">+IF(OFFSET('Sanitation Data'!$E$33,0,10*ROW('Sanitation Data'!E15))="","",OFFSET('Sanitation Data'!$E$33,0,10*ROW('Sanitation Data'!E15)))</f>
        <v/>
      </c>
      <c r="CZ21" s="36" t="str">
        <f ca="1">+IF(OFFSET('Sanitation Data'!$F$29,0,10*ROW('Sanitation Data'!F15))="","",OFFSET('Sanitation Data'!$F$29,0,10*ROW('Sanitation Data'!F15)))</f>
        <v/>
      </c>
      <c r="DA21" s="36" t="str">
        <f ca="1">+IF(OFFSET('Sanitation Data'!$F$30,0,10*ROW('Sanitation Data'!F15))="","",OFFSET('Sanitation Data'!$F$30,0,10*ROW('Sanitation Data'!F15)))</f>
        <v/>
      </c>
      <c r="DB21" s="36" t="str">
        <f ca="1">+IF(OFFSET('Sanitation Data'!$F$31,0,10*ROW('Sanitation Data'!F15))="","",OFFSET('Sanitation Data'!$F$31,0,10*ROW('Sanitation Data'!F15)))</f>
        <v/>
      </c>
      <c r="DC21" s="36" t="str">
        <f ca="1">+IF(OFFSET('Sanitation Data'!$F$32,0,10*ROW('Sanitation Data'!F15))="","",OFFSET('Sanitation Data'!$F$32,0,10*ROW('Sanitation Data'!F15)))</f>
        <v/>
      </c>
      <c r="DD21" s="36" t="str">
        <f ca="1">+IF(OFFSET('Sanitation Data'!$F$33,0,10*ROW('Sanitation Data'!F15))="","",OFFSET('Sanitation Data'!$F$33,0,10*ROW('Sanitation Data'!F15)))</f>
        <v/>
      </c>
      <c r="DE21" s="36" t="str">
        <f ca="1">+IF(OFFSET('Sanitation Data'!$G$29,0,10*ROW('Sanitation Data'!G15))="","",OFFSET('Sanitation Data'!$G$29,0,10*ROW('Sanitation Data'!G15)))</f>
        <v/>
      </c>
      <c r="DF21" s="36" t="str">
        <f ca="1">+IF(OFFSET('Sanitation Data'!$G$30,0,10*ROW('Sanitation Data'!G15))="","",OFFSET('Sanitation Data'!$G$30,0,10*ROW('Sanitation Data'!G15)))</f>
        <v/>
      </c>
      <c r="DG21" s="36" t="str">
        <f ca="1">+IF(OFFSET('Sanitation Data'!$G$31,0,10*ROW('Sanitation Data'!G15))="","",OFFSET('Sanitation Data'!$G$31,0,10*ROW('Sanitation Data'!G15)))</f>
        <v/>
      </c>
      <c r="DH21" s="36" t="str">
        <f ca="1">+IF(OFFSET('Sanitation Data'!$G$32,0,10*ROW('Sanitation Data'!G15))="","",OFFSET('Sanitation Data'!$G$32,0,10*ROW('Sanitation Data'!G15)))</f>
        <v/>
      </c>
      <c r="DI21" s="36" t="str">
        <f ca="1">+IF(OFFSET('Sanitation Data'!$G$33,0,10*ROW('Sanitation Data'!G15))="","",OFFSET('Sanitation Data'!$G$33,0,10*ROW('Sanitation Data'!G15)))</f>
        <v/>
      </c>
      <c r="DJ21" s="36" t="str">
        <f ca="1">+IF(OFFSET('Sanitation Data'!$H$29,0,10*ROW('Sanitation Data'!H15))="","",OFFSET('Sanitation Data'!$H$29,0,10*ROW('Sanitation Data'!H15)))</f>
        <v/>
      </c>
      <c r="DK21" s="36" t="str">
        <f ca="1">+IF(OFFSET('Sanitation Data'!$H$30,0,10*ROW('Sanitation Data'!H15))="","",OFFSET('Sanitation Data'!$H$30,0,10*ROW('Sanitation Data'!H15)))</f>
        <v/>
      </c>
      <c r="DL21" s="36" t="str">
        <f ca="1">+IF(OFFSET('Sanitation Data'!$H$31,0,10*ROW('Sanitation Data'!H15))="","",OFFSET('Sanitation Data'!$H$31,0,10*ROW('Sanitation Data'!H15)))</f>
        <v/>
      </c>
      <c r="DM21" s="36" t="str">
        <f ca="1">+IF(OFFSET('Sanitation Data'!$H$32,0,10*ROW('Sanitation Data'!H15))="","",OFFSET('Sanitation Data'!$H$32,0,10*ROW('Sanitation Data'!H15)))</f>
        <v/>
      </c>
      <c r="DN21" s="36" t="str">
        <f ca="1">+IF(OFFSET('Sanitation Data'!$H$33,0,10*ROW('Sanitation Data'!H15))="","",OFFSET('Sanitation Data'!$H$33,0,10*ROW('Sanitation Data'!H15)))</f>
        <v/>
      </c>
      <c r="DO21" s="36" t="str">
        <f ca="1">+IF(OFFSET('Hygiene Data'!$C$12,0,10*ROW('Hygiene Data'!C15))="","",OFFSET('Hygiene Data'!$C$12,0,10*ROW('Hygiene Data'!C15)))</f>
        <v/>
      </c>
      <c r="DP21" s="36" t="str">
        <f ca="1">+IF(OFFSET('Hygiene Data'!$C$13,0,10*ROW('Hygiene Data'!C15))="","",OFFSET('Hygiene Data'!$C$13,0,10*ROW('Hygiene Data'!C15)))</f>
        <v/>
      </c>
      <c r="DQ21" s="36" t="str">
        <f ca="1">+IF(OFFSET('Hygiene Data'!$C$14,0,10*ROW('Hygiene Data'!C15))="","",OFFSET('Hygiene Data'!$C$14,0,10*ROW('Hygiene Data'!C15)))</f>
        <v/>
      </c>
      <c r="DR21" s="36" t="str">
        <f ca="1">+IF(OFFSET('Hygiene Data'!$D$12,0,10*ROW('Hygiene Data'!D15))="","",OFFSET('Hygiene Data'!$D$12,0,10*ROW('Hygiene Data'!D15)))</f>
        <v/>
      </c>
      <c r="DS21" s="36" t="str">
        <f ca="1">+IF(OFFSET('Hygiene Data'!$D$13,0,10*ROW('Hygiene Data'!D15))="","",OFFSET('Hygiene Data'!$D$13,0,10*ROW('Hygiene Data'!D15)))</f>
        <v/>
      </c>
      <c r="DT21" s="36" t="str">
        <f ca="1">+IF(OFFSET('Hygiene Data'!$D$14,0,10*ROW('Hygiene Data'!D15))="","",OFFSET('Hygiene Data'!$D$14,0,10*ROW('Hygiene Data'!D15)))</f>
        <v/>
      </c>
      <c r="DU21" s="36" t="str">
        <f ca="1">+IF(OFFSET('Hygiene Data'!$E$12,0,10*ROW('Hygiene Data'!E15))="","",OFFSET('Hygiene Data'!$E$12,0,10*ROW('Hygiene Data'!E15)))</f>
        <v/>
      </c>
      <c r="DV21" s="36" t="str">
        <f ca="1">+IF(OFFSET('Hygiene Data'!$E$13,0,10*ROW('Hygiene Data'!E15))="","",OFFSET('Hygiene Data'!$E$13,0,10*ROW('Hygiene Data'!E15)))</f>
        <v/>
      </c>
      <c r="DW21" s="36" t="str">
        <f ca="1">+IF(OFFSET('Hygiene Data'!$E$14,0,10*ROW('Hygiene Data'!E15))="","",OFFSET('Hygiene Data'!$E$14,0,10*ROW('Hygiene Data'!E15)))</f>
        <v/>
      </c>
      <c r="DX21" s="36" t="str">
        <f ca="1">+IF(OFFSET('Hygiene Data'!$F$12,0,10*ROW('Hygiene Data'!F15))="","",OFFSET('Hygiene Data'!$F$12,0,10*ROW('Hygiene Data'!F15)))</f>
        <v/>
      </c>
      <c r="DY21" s="36" t="str">
        <f ca="1">+IF(OFFSET('Hygiene Data'!$F$13,0,10*ROW('Hygiene Data'!F15))="","",OFFSET('Hygiene Data'!$F$13,0,10*ROW('Hygiene Data'!F15)))</f>
        <v/>
      </c>
      <c r="DZ21" s="36" t="str">
        <f ca="1">+IF(OFFSET('Hygiene Data'!$F$14,0,10*ROW('Hygiene Data'!F15))="","",OFFSET('Hygiene Data'!$F$14,0,10*ROW('Hygiene Data'!F15)))</f>
        <v/>
      </c>
      <c r="EA21" s="36" t="str">
        <f ca="1">+IF(OFFSET('Hygiene Data'!$G$12,0,10*ROW('Hygiene Data'!G15))="","",OFFSET('Hygiene Data'!$G$12,0,10*ROW('Hygiene Data'!G15)))</f>
        <v/>
      </c>
      <c r="EB21" s="36" t="str">
        <f ca="1">+IF(OFFSET('Hygiene Data'!$G$13,0,10*ROW('Hygiene Data'!G15))="","",OFFSET('Hygiene Data'!$G$13,0,10*ROW('Hygiene Data'!G15)))</f>
        <v/>
      </c>
      <c r="EC21" s="36" t="str">
        <f ca="1">+IF(OFFSET('Hygiene Data'!$G$14,0,10*ROW('Hygiene Data'!G15))="","",OFFSET('Hygiene Data'!$G$14,0,10*ROW('Hygiene Data'!G15)))</f>
        <v/>
      </c>
      <c r="ED21" s="36" t="str">
        <f ca="1">+IF(OFFSET('Hygiene Data'!$H$12,0,10*ROW('Hygiene Data'!H15))="","",OFFSET('Hygiene Data'!$H$12,0,10*ROW('Hygiene Data'!H15)))</f>
        <v/>
      </c>
      <c r="EE21" s="36" t="str">
        <f ca="1">+IF(OFFSET('Hygiene Data'!$H$13,0,10*ROW('Hygiene Data'!H15))="","",OFFSET('Hygiene Data'!$H$13,0,10*ROW('Hygiene Data'!H15)))</f>
        <v/>
      </c>
      <c r="EF21" s="36" t="str">
        <f ca="1">+IF(OFFSET('Hygiene Data'!$H$14,0,10*ROW('Hygiene Data'!H15))="","",OFFSET('Hygiene Data'!$H$14,0,10*ROW('Hygiene Data'!H15)))</f>
        <v/>
      </c>
    </row>
    <row r="22" spans="1:136" x14ac:dyDescent="0.25">
      <c r="A22" s="59" t="str">
        <f ca="1">+IF(OFFSET('Water Data'!$B$1,0,10*ROW('Water Data'!B16))="","",OFFSET('Water Data'!$B$1,0,10*ROW('Water Data'!B16)))</f>
        <v/>
      </c>
      <c r="B22" s="59" t="str">
        <f ca="1">+IF(OFFSET('Water Data'!$A$3,0,10*ROW('Water Data'!A16))="","",OFFSET('Water Data'!$A$3,0,10*ROW('Water Data'!A16)))</f>
        <v/>
      </c>
      <c r="C22" s="59" t="str">
        <f ca="1">+IF(OFFSET('Water Data'!$C$3,0,10*ROW('Water Data'!C16))="","",OFFSET('Water Data'!$C$3,0,10*ROW('Water Data'!C16)))</f>
        <v/>
      </c>
      <c r="D22" s="204" t="e">
        <f ca="1">+IF(AND(ISNUMBER(OFFSET('Water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04" t="e">
        <f ca="1">+IF(AND(ISNUMBER(OFFSET('Water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04" t="e">
        <f ca="1">+IF(AND(ISNUMBER(OFFSET('Water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04" t="e">
        <f ca="1">+IF(AND(ISNUMBER(OFFSET('Water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04" t="e">
        <f ca="1">+IF(AND(ISNUMBER(OFFSET('Water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04" t="e">
        <f ca="1">+IF(AND(ISNUMBER(OFFSET('Water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04" t="e">
        <f ca="1">+IF(AND(ISNUMBER(OFFSET('Water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04" t="e">
        <f ca="1">+IF(AND(ISNUMBER(OFFSET('Water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04" t="e">
        <f ca="1">+IF(AND(ISNUMBER(OFFSET('Water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04" t="e">
        <f ca="1">+IF(AND(ISNUMBER(OFFSET('Water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04" t="e">
        <f ca="1">+IF(AND(ISNUMBER(OFFSET('Water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04" t="e">
        <f ca="1">+IF(AND(ISNUMBER(OFFSET('Water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04" t="e">
        <f ca="1">+IF(AND(ISNUMBER(OFFSET('Water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04" t="e">
        <f ca="1">+IF(AND(ISNUMBER(OFFSET('Water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04" t="e">
        <f ca="1">+IF(AND(ISNUMBER(OFFSET('Water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04" t="e">
        <f ca="1">+IF(AND(ISNUMBER(OFFSET('Water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04" t="e">
        <f ca="1">+IF(AND(ISNUMBER(OFFSET('Water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04" t="e">
        <f ca="1">+IF(AND(ISNUMBER(OFFSET('Water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05" t="e">
        <f ca="1">+IF(AND(ISNUMBER(OFFSET('Sanitation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05" t="e">
        <f ca="1">+IF(AND(ISNUMBER(OFFSET('Sanitation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05" t="e">
        <f ca="1">+IF(AND(ISNUMBER(OFFSET('Sanitation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05" t="e">
        <f ca="1">+IF(AND(ISNUMBER(OFFSET('Sanitation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05" t="e">
        <f ca="1">+IF(AND(ISNUMBER(OFFSET('Sanitation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05" t="e">
        <f ca="1">+IF(AND(ISNUMBER(OFFSET('Sanitation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05" t="e">
        <f ca="1">+IF(AND(ISNUMBER(OFFSET('Sanitation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05" t="e">
        <f ca="1">+IF(AND(ISNUMBER(OFFSET('Sanitation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05" t="e">
        <f ca="1">+IF(AND(ISNUMBER(OFFSET('Sanitation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05" t="e">
        <f ca="1">+IF(AND(ISNUMBER(OFFSET('Sanitation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05" t="e">
        <f ca="1">+IF(AND(ISNUMBER(OFFSET('Sanitation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05" t="e">
        <f ca="1">+IF(AND(ISNUMBER(OFFSET('Sanitation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05" t="e">
        <f ca="1">+IF(AND(ISNUMBER(OFFSET('Sanitation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05" t="e">
        <f ca="1">+IF(AND(ISNUMBER(OFFSET('Sanitation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05" t="e">
        <f ca="1">+IF(AND(ISNUMBER(OFFSET('Sanitation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05" t="e">
        <f ca="1">+IF(AND(ISNUMBER(OFFSET('Sanitation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05" t="e">
        <f ca="1">+IF(AND(ISNUMBER(OFFSET('Sanitation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05" t="e">
        <f ca="1">+IF(AND(ISNUMBER(OFFSET('Sanitation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05" t="e">
        <f ca="1">+IF(AND(ISNUMBER(OFFSET('Sanitation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05" t="e">
        <f ca="1">+IF(AND(ISNUMBER(OFFSET('Sanitation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05" t="e">
        <f ca="1">+IF(AND(ISNUMBER(OFFSET('Sanitation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05" t="e">
        <f ca="1">+IF(AND(ISNUMBER(OFFSET('Sanitation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05" t="e">
        <f ca="1">+IF(AND(ISNUMBER(OFFSET('Sanitation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05" t="e">
        <f ca="1">+IF(AND(ISNUMBER(OFFSET('Sanitation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05" t="e">
        <f ca="1">+IF(AND(ISNUMBER(OFFSET('Sanitation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05" t="e">
        <f ca="1">+IF(AND(ISNUMBER(OFFSET('Sanitation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05" t="e">
        <f ca="1">+IF(AND(ISNUMBER(OFFSET('Sanitation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05" t="e">
        <f ca="1">+IF(AND(ISNUMBER(OFFSET('Sanitation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05" t="e">
        <f ca="1">+IF(AND(ISNUMBER(OFFSET('Sanitation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05" t="e">
        <f ca="1">+IF(AND(ISNUMBER(OFFSET('Sanitation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06" t="e">
        <f ca="1">+IF(AND(ISNUMBER(OFFSET('Hygiene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06" t="e">
        <f ca="1">+IF(AND(ISNUMBER(OFFSET('Hygiene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06" t="e">
        <f ca="1">+IF(AND(ISNUMBER(OFFSET('Hygiene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06" t="e">
        <f ca="1">+IF(AND(ISNUMBER(OFFSET('Hygiene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06" t="e">
        <f ca="1">+IF(AND(ISNUMBER(OFFSET('Hygiene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06" t="e">
        <f ca="1">+IF(AND(ISNUMBER(OFFSET('Hygiene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06" t="e">
        <f ca="1">+IF(AND(ISNUMBER(OFFSET('Hygiene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06" t="e">
        <f ca="1">+IF(AND(ISNUMBER(OFFSET('Hygiene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06" t="e">
        <f ca="1">+IF(AND(ISNUMBER(OFFSET('Hygiene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06" t="e">
        <f ca="1">+IF(AND(ISNUMBER(OFFSET('Hygiene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06" t="e">
        <f ca="1">+IF(AND(ISNUMBER(OFFSET('Hygiene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06" t="e">
        <f ca="1">+IF(AND(ISNUMBER(OFFSET('Hygiene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06" t="e">
        <f ca="1">+IF(AND(ISNUMBER(OFFSET('Hygiene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06" t="e">
        <f ca="1">+IF(AND(ISNUMBER(OFFSET('Hygiene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06" t="e">
        <f ca="1">+IF(AND(ISNUMBER(OFFSET('Hygiene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06" t="e">
        <f ca="1">+IF(AND(ISNUMBER(OFFSET('Hygiene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06" t="e">
        <f ca="1">+IF(AND(ISNUMBER(OFFSET('Hygiene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06" t="e">
        <f ca="1">+IF(AND(ISNUMBER(OFFSET('Hygiene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1">+IF(OFFSET('Water Data'!$C$28,0,10*ROW('Water Data'!C16))="","",OFFSET('Water Data'!$C$28,0,10*ROW('Water Data'!C16)))</f>
        <v/>
      </c>
      <c r="BT22" s="36" t="str">
        <f ca="1">+IF(OFFSET('Water Data'!$C$29,0,10*ROW('Water Data'!C16))="","",OFFSET('Water Data'!$C$29,0,10*ROW('Water Data'!C16)))</f>
        <v/>
      </c>
      <c r="BU22" s="36" t="str">
        <f ca="1">+IF(OFFSET('Water Data'!$C$30,0,10*ROW('Water Data'!C16))="","",OFFSET('Water Data'!$C$30,0,10*ROW('Water Data'!C16)))</f>
        <v/>
      </c>
      <c r="BV22" s="36" t="str">
        <f ca="1">+IF(OFFSET('Water Data'!$D$28,0,10*ROW('Water Data'!D16))="","",OFFSET('Water Data'!$D$28,0,10*ROW('Water Data'!D16)))</f>
        <v/>
      </c>
      <c r="BW22" s="36" t="str">
        <f ca="1">+IF(OFFSET('Water Data'!$D$29,0,10*ROW('Water Data'!D16))="","",OFFSET('Water Data'!$D$29,0,10*ROW('Water Data'!D16)))</f>
        <v/>
      </c>
      <c r="BX22" s="36" t="str">
        <f ca="1">+IF(OFFSET('Water Data'!$D$30,0,10*ROW('Water Data'!D16))="","",OFFSET('Water Data'!$D$30,0,10*ROW('Water Data'!D16)))</f>
        <v/>
      </c>
      <c r="BY22" s="36" t="str">
        <f ca="1">+IF(OFFSET('Water Data'!$E$28,0,10*ROW('Water Data'!E16))="","",OFFSET('Water Data'!$E$28,0,10*ROW('Water Data'!E16)))</f>
        <v/>
      </c>
      <c r="BZ22" s="36" t="str">
        <f ca="1">+IF(OFFSET('Water Data'!$E$29,0,10*ROW('Water Data'!E16))="","",OFFSET('Water Data'!$E$29,0,10*ROW('Water Data'!E16)))</f>
        <v/>
      </c>
      <c r="CA22" s="36" t="str">
        <f ca="1">+IF(OFFSET('Water Data'!$E$30,0,10*ROW('Water Data'!E16))="","",OFFSET('Water Data'!$E$30,0,10*ROW('Water Data'!E16)))</f>
        <v/>
      </c>
      <c r="CB22" s="36" t="str">
        <f ca="1">+IF(OFFSET('Water Data'!$F$28,0,10*ROW('Water Data'!F16))="","",OFFSET('Water Data'!$F$28,0,10*ROW('Water Data'!F16)))</f>
        <v/>
      </c>
      <c r="CC22" s="36" t="str">
        <f ca="1">+IF(OFFSET('Water Data'!$F$29,0,10*ROW('Water Data'!F16))="","",OFFSET('Water Data'!$F$29,0,10*ROW('Water Data'!F16)))</f>
        <v/>
      </c>
      <c r="CD22" s="36" t="str">
        <f ca="1">+IF(OFFSET('Water Data'!$F$30,0,10*ROW('Water Data'!F16))="","",OFFSET('Water Data'!$F$30,0,10*ROW('Water Data'!F16)))</f>
        <v/>
      </c>
      <c r="CE22" s="36" t="str">
        <f ca="1">+IF(OFFSET('Water Data'!$G$28,0,10*ROW('Water Data'!G16))="","",OFFSET('Water Data'!$G$28,0,10*ROW('Water Data'!G16)))</f>
        <v/>
      </c>
      <c r="CF22" s="36" t="str">
        <f ca="1">+IF(OFFSET('Water Data'!$G$29,0,10*ROW('Water Data'!G16))="","",OFFSET('Water Data'!$G$29,0,10*ROW('Water Data'!G16)))</f>
        <v/>
      </c>
      <c r="CG22" s="36" t="str">
        <f ca="1">+IF(OFFSET('Water Data'!$G$30,0,10*ROW('Water Data'!G16))="","",OFFSET('Water Data'!$G$30,0,10*ROW('Water Data'!G16)))</f>
        <v/>
      </c>
      <c r="CH22" s="36" t="str">
        <f ca="1">+IF(OFFSET('Water Data'!$H$28,0,10*ROW('Water Data'!H16))="","",OFFSET('Water Data'!$H$28,0,10*ROW('Water Data'!H16)))</f>
        <v/>
      </c>
      <c r="CI22" s="36" t="str">
        <f ca="1">+IF(OFFSET('Water Data'!$H$29,0,10*ROW('Water Data'!H16))="","",OFFSET('Water Data'!$H$29,0,10*ROW('Water Data'!H16)))</f>
        <v/>
      </c>
      <c r="CJ22" s="36" t="str">
        <f ca="1">+IF(OFFSET('Water Data'!$H$30,0,10*ROW('Water Data'!H16))="","",OFFSET('Water Data'!$H$30,0,10*ROW('Water Data'!H16)))</f>
        <v/>
      </c>
      <c r="CK22" s="36" t="str">
        <f ca="1">+IF(OFFSET('Sanitation Data'!$C$29,0,10*ROW('Sanitation Data'!C16))="","",OFFSET('Sanitation Data'!$C$29,0,10*ROW('Sanitation Data'!C16)))</f>
        <v/>
      </c>
      <c r="CL22" s="36" t="str">
        <f ca="1">+IF(OFFSET('Sanitation Data'!$C$30,0,10*ROW('Sanitation Data'!C16))="","",OFFSET('Sanitation Data'!$C$30,0,10*ROW('Sanitation Data'!C16)))</f>
        <v/>
      </c>
      <c r="CM22" s="36" t="str">
        <f ca="1">+IF(OFFSET('Sanitation Data'!$C$31,0,10*ROW('Sanitation Data'!C16))="","",OFFSET('Sanitation Data'!$C$31,0,10*ROW('Sanitation Data'!C16)))</f>
        <v/>
      </c>
      <c r="CN22" s="36" t="str">
        <f ca="1">+IF(OFFSET('Sanitation Data'!$C$32,0,10*ROW('Sanitation Data'!C16))="","",OFFSET('Sanitation Data'!$C$32,0,10*ROW('Sanitation Data'!C16)))</f>
        <v/>
      </c>
      <c r="CO22" s="36" t="str">
        <f ca="1">+IF(OFFSET('Sanitation Data'!$C$33,0,10*ROW('Sanitation Data'!C16))="","",OFFSET('Sanitation Data'!$C$33,0,10*ROW('Sanitation Data'!C16)))</f>
        <v/>
      </c>
      <c r="CP22" s="36" t="str">
        <f ca="1">+IF(OFFSET('Sanitation Data'!$D$29,0,10*ROW('Sanitation Data'!D16))="","",OFFSET('Sanitation Data'!$D$29,0,10*ROW('Sanitation Data'!D16)))</f>
        <v/>
      </c>
      <c r="CQ22" s="36" t="str">
        <f ca="1">+IF(OFFSET('Sanitation Data'!$D$30,0,10*ROW('Sanitation Data'!D16))="","",OFFSET('Sanitation Data'!$D$30,0,10*ROW('Sanitation Data'!D16)))</f>
        <v/>
      </c>
      <c r="CR22" s="36" t="str">
        <f ca="1">+IF(OFFSET('Sanitation Data'!$D$31,0,10*ROW('Sanitation Data'!D16))="","",OFFSET('Sanitation Data'!$D$31,0,10*ROW('Sanitation Data'!D16)))</f>
        <v/>
      </c>
      <c r="CS22" s="36" t="str">
        <f ca="1">+IF(OFFSET('Sanitation Data'!$D$32,0,10*ROW('Sanitation Data'!D16))="","",OFFSET('Sanitation Data'!$D$32,0,10*ROW('Sanitation Data'!D16)))</f>
        <v/>
      </c>
      <c r="CT22" s="36" t="str">
        <f ca="1">+IF(OFFSET('Sanitation Data'!$D$33,0,10*ROW('Sanitation Data'!D16))="","",OFFSET('Sanitation Data'!$D$33,0,10*ROW('Sanitation Data'!D16)))</f>
        <v/>
      </c>
      <c r="CU22" s="36" t="str">
        <f ca="1">+IF(OFFSET('Sanitation Data'!$E$29,0,10*ROW('Sanitation Data'!E16))="","",OFFSET('Sanitation Data'!$E$29,0,10*ROW('Sanitation Data'!E16)))</f>
        <v/>
      </c>
      <c r="CV22" s="36" t="str">
        <f ca="1">+IF(OFFSET('Sanitation Data'!$E$30,0,10*ROW('Sanitation Data'!E16))="","",OFFSET('Sanitation Data'!$E$30,0,10*ROW('Sanitation Data'!E16)))</f>
        <v/>
      </c>
      <c r="CW22" s="36" t="str">
        <f ca="1">+IF(OFFSET('Sanitation Data'!$E$31,0,10*ROW('Sanitation Data'!E16))="","",OFFSET('Sanitation Data'!$E$31,0,10*ROW('Sanitation Data'!E16)))</f>
        <v/>
      </c>
      <c r="CX22" s="36" t="str">
        <f ca="1">+IF(OFFSET('Sanitation Data'!$E$32,0,10*ROW('Sanitation Data'!E16))="","",OFFSET('Sanitation Data'!$E$32,0,10*ROW('Sanitation Data'!E16)))</f>
        <v/>
      </c>
      <c r="CY22" s="36" t="str">
        <f ca="1">+IF(OFFSET('Sanitation Data'!$E$33,0,10*ROW('Sanitation Data'!E16))="","",OFFSET('Sanitation Data'!$E$33,0,10*ROW('Sanitation Data'!E16)))</f>
        <v/>
      </c>
      <c r="CZ22" s="36" t="str">
        <f ca="1">+IF(OFFSET('Sanitation Data'!$F$29,0,10*ROW('Sanitation Data'!F16))="","",OFFSET('Sanitation Data'!$F$29,0,10*ROW('Sanitation Data'!F16)))</f>
        <v/>
      </c>
      <c r="DA22" s="36" t="str">
        <f ca="1">+IF(OFFSET('Sanitation Data'!$F$30,0,10*ROW('Sanitation Data'!F16))="","",OFFSET('Sanitation Data'!$F$30,0,10*ROW('Sanitation Data'!F16)))</f>
        <v/>
      </c>
      <c r="DB22" s="36" t="str">
        <f ca="1">+IF(OFFSET('Sanitation Data'!$F$31,0,10*ROW('Sanitation Data'!F16))="","",OFFSET('Sanitation Data'!$F$31,0,10*ROW('Sanitation Data'!F16)))</f>
        <v/>
      </c>
      <c r="DC22" s="36" t="str">
        <f ca="1">+IF(OFFSET('Sanitation Data'!$F$32,0,10*ROW('Sanitation Data'!F16))="","",OFFSET('Sanitation Data'!$F$32,0,10*ROW('Sanitation Data'!F16)))</f>
        <v/>
      </c>
      <c r="DD22" s="36" t="str">
        <f ca="1">+IF(OFFSET('Sanitation Data'!$F$33,0,10*ROW('Sanitation Data'!F16))="","",OFFSET('Sanitation Data'!$F$33,0,10*ROW('Sanitation Data'!F16)))</f>
        <v/>
      </c>
      <c r="DE22" s="36" t="str">
        <f ca="1">+IF(OFFSET('Sanitation Data'!$G$29,0,10*ROW('Sanitation Data'!G16))="","",OFFSET('Sanitation Data'!$G$29,0,10*ROW('Sanitation Data'!G16)))</f>
        <v/>
      </c>
      <c r="DF22" s="36" t="str">
        <f ca="1">+IF(OFFSET('Sanitation Data'!$G$30,0,10*ROW('Sanitation Data'!G16))="","",OFFSET('Sanitation Data'!$G$30,0,10*ROW('Sanitation Data'!G16)))</f>
        <v/>
      </c>
      <c r="DG22" s="36" t="str">
        <f ca="1">+IF(OFFSET('Sanitation Data'!$G$31,0,10*ROW('Sanitation Data'!G16))="","",OFFSET('Sanitation Data'!$G$31,0,10*ROW('Sanitation Data'!G16)))</f>
        <v/>
      </c>
      <c r="DH22" s="36" t="str">
        <f ca="1">+IF(OFFSET('Sanitation Data'!$G$32,0,10*ROW('Sanitation Data'!G16))="","",OFFSET('Sanitation Data'!$G$32,0,10*ROW('Sanitation Data'!G16)))</f>
        <v/>
      </c>
      <c r="DI22" s="36" t="str">
        <f ca="1">+IF(OFFSET('Sanitation Data'!$G$33,0,10*ROW('Sanitation Data'!G16))="","",OFFSET('Sanitation Data'!$G$33,0,10*ROW('Sanitation Data'!G16)))</f>
        <v/>
      </c>
      <c r="DJ22" s="36" t="str">
        <f ca="1">+IF(OFFSET('Sanitation Data'!$H$29,0,10*ROW('Sanitation Data'!H16))="","",OFFSET('Sanitation Data'!$H$29,0,10*ROW('Sanitation Data'!H16)))</f>
        <v/>
      </c>
      <c r="DK22" s="36" t="str">
        <f ca="1">+IF(OFFSET('Sanitation Data'!$H$30,0,10*ROW('Sanitation Data'!H16))="","",OFFSET('Sanitation Data'!$H$30,0,10*ROW('Sanitation Data'!H16)))</f>
        <v/>
      </c>
      <c r="DL22" s="36" t="str">
        <f ca="1">+IF(OFFSET('Sanitation Data'!$H$31,0,10*ROW('Sanitation Data'!H16))="","",OFFSET('Sanitation Data'!$H$31,0,10*ROW('Sanitation Data'!H16)))</f>
        <v/>
      </c>
      <c r="DM22" s="36" t="str">
        <f ca="1">+IF(OFFSET('Sanitation Data'!$H$32,0,10*ROW('Sanitation Data'!H16))="","",OFFSET('Sanitation Data'!$H$32,0,10*ROW('Sanitation Data'!H16)))</f>
        <v/>
      </c>
      <c r="DN22" s="36" t="str">
        <f ca="1">+IF(OFFSET('Sanitation Data'!$H$33,0,10*ROW('Sanitation Data'!H16))="","",OFFSET('Sanitation Data'!$H$33,0,10*ROW('Sanitation Data'!H16)))</f>
        <v/>
      </c>
      <c r="DO22" s="36" t="str">
        <f ca="1">+IF(OFFSET('Hygiene Data'!$C$12,0,10*ROW('Hygiene Data'!C16))="","",OFFSET('Hygiene Data'!$C$12,0,10*ROW('Hygiene Data'!C16)))</f>
        <v/>
      </c>
      <c r="DP22" s="36" t="str">
        <f ca="1">+IF(OFFSET('Hygiene Data'!$C$13,0,10*ROW('Hygiene Data'!C16))="","",OFFSET('Hygiene Data'!$C$13,0,10*ROW('Hygiene Data'!C16)))</f>
        <v/>
      </c>
      <c r="DQ22" s="36" t="str">
        <f ca="1">+IF(OFFSET('Hygiene Data'!$C$14,0,10*ROW('Hygiene Data'!C16))="","",OFFSET('Hygiene Data'!$C$14,0,10*ROW('Hygiene Data'!C16)))</f>
        <v/>
      </c>
      <c r="DR22" s="36" t="str">
        <f ca="1">+IF(OFFSET('Hygiene Data'!$D$12,0,10*ROW('Hygiene Data'!D16))="","",OFFSET('Hygiene Data'!$D$12,0,10*ROW('Hygiene Data'!D16)))</f>
        <v/>
      </c>
      <c r="DS22" s="36" t="str">
        <f ca="1">+IF(OFFSET('Hygiene Data'!$D$13,0,10*ROW('Hygiene Data'!D16))="","",OFFSET('Hygiene Data'!$D$13,0,10*ROW('Hygiene Data'!D16)))</f>
        <v/>
      </c>
      <c r="DT22" s="36" t="str">
        <f ca="1">+IF(OFFSET('Hygiene Data'!$D$14,0,10*ROW('Hygiene Data'!D16))="","",OFFSET('Hygiene Data'!$D$14,0,10*ROW('Hygiene Data'!D16)))</f>
        <v/>
      </c>
      <c r="DU22" s="36" t="str">
        <f ca="1">+IF(OFFSET('Hygiene Data'!$E$12,0,10*ROW('Hygiene Data'!E16))="","",OFFSET('Hygiene Data'!$E$12,0,10*ROW('Hygiene Data'!E16)))</f>
        <v/>
      </c>
      <c r="DV22" s="36" t="str">
        <f ca="1">+IF(OFFSET('Hygiene Data'!$E$13,0,10*ROW('Hygiene Data'!E16))="","",OFFSET('Hygiene Data'!$E$13,0,10*ROW('Hygiene Data'!E16)))</f>
        <v/>
      </c>
      <c r="DW22" s="36" t="str">
        <f ca="1">+IF(OFFSET('Hygiene Data'!$E$14,0,10*ROW('Hygiene Data'!E16))="","",OFFSET('Hygiene Data'!$E$14,0,10*ROW('Hygiene Data'!E16)))</f>
        <v/>
      </c>
      <c r="DX22" s="36" t="str">
        <f ca="1">+IF(OFFSET('Hygiene Data'!$F$12,0,10*ROW('Hygiene Data'!F16))="","",OFFSET('Hygiene Data'!$F$12,0,10*ROW('Hygiene Data'!F16)))</f>
        <v/>
      </c>
      <c r="DY22" s="36" t="str">
        <f ca="1">+IF(OFFSET('Hygiene Data'!$F$13,0,10*ROW('Hygiene Data'!F16))="","",OFFSET('Hygiene Data'!$F$13,0,10*ROW('Hygiene Data'!F16)))</f>
        <v/>
      </c>
      <c r="DZ22" s="36" t="str">
        <f ca="1">+IF(OFFSET('Hygiene Data'!$F$14,0,10*ROW('Hygiene Data'!F16))="","",OFFSET('Hygiene Data'!$F$14,0,10*ROW('Hygiene Data'!F16)))</f>
        <v/>
      </c>
      <c r="EA22" s="36" t="str">
        <f ca="1">+IF(OFFSET('Hygiene Data'!$G$12,0,10*ROW('Hygiene Data'!G16))="","",OFFSET('Hygiene Data'!$G$12,0,10*ROW('Hygiene Data'!G16)))</f>
        <v/>
      </c>
      <c r="EB22" s="36" t="str">
        <f ca="1">+IF(OFFSET('Hygiene Data'!$G$13,0,10*ROW('Hygiene Data'!G16))="","",OFFSET('Hygiene Data'!$G$13,0,10*ROW('Hygiene Data'!G16)))</f>
        <v/>
      </c>
      <c r="EC22" s="36" t="str">
        <f ca="1">+IF(OFFSET('Hygiene Data'!$G$14,0,10*ROW('Hygiene Data'!G16))="","",OFFSET('Hygiene Data'!$G$14,0,10*ROW('Hygiene Data'!G16)))</f>
        <v/>
      </c>
      <c r="ED22" s="36" t="str">
        <f ca="1">+IF(OFFSET('Hygiene Data'!$H$12,0,10*ROW('Hygiene Data'!H16))="","",OFFSET('Hygiene Data'!$H$12,0,10*ROW('Hygiene Data'!H16)))</f>
        <v/>
      </c>
      <c r="EE22" s="36" t="str">
        <f ca="1">+IF(OFFSET('Hygiene Data'!$H$13,0,10*ROW('Hygiene Data'!H16))="","",OFFSET('Hygiene Data'!$H$13,0,10*ROW('Hygiene Data'!H16)))</f>
        <v/>
      </c>
      <c r="EF22" s="36" t="str">
        <f ca="1">+IF(OFFSET('Hygiene Data'!$H$14,0,10*ROW('Hygiene Data'!H16))="","",OFFSET('Hygiene Data'!$H$14,0,10*ROW('Hygiene Data'!H16)))</f>
        <v/>
      </c>
    </row>
    <row r="23" spans="1:136" x14ac:dyDescent="0.25">
      <c r="A23" s="59" t="str">
        <f ca="1">+IF(OFFSET('Water Data'!$B$1,0,10*ROW('Water Data'!B17))="","",OFFSET('Water Data'!$B$1,0,10*ROW('Water Data'!B17)))</f>
        <v/>
      </c>
      <c r="B23" s="59" t="str">
        <f ca="1">+IF(OFFSET('Water Data'!$A$3,0,10*ROW('Water Data'!A17))="","",OFFSET('Water Data'!$A$3,0,10*ROW('Water Data'!A17)))</f>
        <v/>
      </c>
      <c r="C23" s="59" t="str">
        <f ca="1">+IF(OFFSET('Water Data'!$C$3,0,10*ROW('Water Data'!C17))="","",OFFSET('Water Data'!$C$3,0,10*ROW('Water Data'!C17)))</f>
        <v/>
      </c>
      <c r="D23" s="204" t="e">
        <f ca="1">+IF(AND(ISNUMBER(OFFSET('Water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04" t="e">
        <f ca="1">+IF(AND(ISNUMBER(OFFSET('Water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04" t="e">
        <f ca="1">+IF(AND(ISNUMBER(OFFSET('Water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04" t="e">
        <f ca="1">+IF(AND(ISNUMBER(OFFSET('Water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04" t="e">
        <f ca="1">+IF(AND(ISNUMBER(OFFSET('Water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04" t="e">
        <f ca="1">+IF(AND(ISNUMBER(OFFSET('Water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04" t="e">
        <f ca="1">+IF(AND(ISNUMBER(OFFSET('Water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04" t="e">
        <f ca="1">+IF(AND(ISNUMBER(OFFSET('Water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04" t="e">
        <f ca="1">+IF(AND(ISNUMBER(OFFSET('Water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04" t="e">
        <f ca="1">+IF(AND(ISNUMBER(OFFSET('Water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04" t="e">
        <f ca="1">+IF(AND(ISNUMBER(OFFSET('Water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04" t="e">
        <f ca="1">+IF(AND(ISNUMBER(OFFSET('Water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04" t="e">
        <f ca="1">+IF(AND(ISNUMBER(OFFSET('Water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04" t="e">
        <f ca="1">+IF(AND(ISNUMBER(OFFSET('Water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04" t="e">
        <f ca="1">+IF(AND(ISNUMBER(OFFSET('Water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04" t="e">
        <f ca="1">+IF(AND(ISNUMBER(OFFSET('Water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04" t="e">
        <f ca="1">+IF(AND(ISNUMBER(OFFSET('Water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04" t="e">
        <f ca="1">+IF(AND(ISNUMBER(OFFSET('Water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05" t="e">
        <f ca="1">+IF(AND(ISNUMBER(OFFSET('Sanitation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05" t="e">
        <f ca="1">+IF(AND(ISNUMBER(OFFSET('Sanitation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05" t="e">
        <f ca="1">+IF(AND(ISNUMBER(OFFSET('Sanitation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05" t="e">
        <f ca="1">+IF(AND(ISNUMBER(OFFSET('Sanitation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05" t="e">
        <f ca="1">+IF(AND(ISNUMBER(OFFSET('Sanitation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05" t="e">
        <f ca="1">+IF(AND(ISNUMBER(OFFSET('Sanitation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05" t="e">
        <f ca="1">+IF(AND(ISNUMBER(OFFSET('Sanitation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05" t="e">
        <f ca="1">+IF(AND(ISNUMBER(OFFSET('Sanitation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05" t="e">
        <f ca="1">+IF(AND(ISNUMBER(OFFSET('Sanitation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05" t="e">
        <f ca="1">+IF(AND(ISNUMBER(OFFSET('Sanitation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05" t="e">
        <f ca="1">+IF(AND(ISNUMBER(OFFSET('Sanitation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05" t="e">
        <f ca="1">+IF(AND(ISNUMBER(OFFSET('Sanitation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05" t="e">
        <f ca="1">+IF(AND(ISNUMBER(OFFSET('Sanitation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05" t="e">
        <f ca="1">+IF(AND(ISNUMBER(OFFSET('Sanitation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05" t="e">
        <f ca="1">+IF(AND(ISNUMBER(OFFSET('Sanitation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05" t="e">
        <f ca="1">+IF(AND(ISNUMBER(OFFSET('Sanitation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05" t="e">
        <f ca="1">+IF(AND(ISNUMBER(OFFSET('Sanitation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05" t="e">
        <f ca="1">+IF(AND(ISNUMBER(OFFSET('Sanitation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05" t="e">
        <f ca="1">+IF(AND(ISNUMBER(OFFSET('Sanitation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05" t="e">
        <f ca="1">+IF(AND(ISNUMBER(OFFSET('Sanitation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05" t="e">
        <f ca="1">+IF(AND(ISNUMBER(OFFSET('Sanitation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05" t="e">
        <f ca="1">+IF(AND(ISNUMBER(OFFSET('Sanitation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05" t="e">
        <f ca="1">+IF(AND(ISNUMBER(OFFSET('Sanitation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05" t="e">
        <f ca="1">+IF(AND(ISNUMBER(OFFSET('Sanitation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05" t="e">
        <f ca="1">+IF(AND(ISNUMBER(OFFSET('Sanitation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05" t="e">
        <f ca="1">+IF(AND(ISNUMBER(OFFSET('Sanitation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05" t="e">
        <f ca="1">+IF(AND(ISNUMBER(OFFSET('Sanitation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05" t="e">
        <f ca="1">+IF(AND(ISNUMBER(OFFSET('Sanitation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05" t="e">
        <f ca="1">+IF(AND(ISNUMBER(OFFSET('Sanitation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05" t="e">
        <f ca="1">+IF(AND(ISNUMBER(OFFSET('Sanitation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06" t="e">
        <f ca="1">+IF(AND(ISNUMBER(OFFSET('Hygiene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06" t="e">
        <f ca="1">+IF(AND(ISNUMBER(OFFSET('Hygiene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06" t="e">
        <f ca="1">+IF(AND(ISNUMBER(OFFSET('Hygiene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06" t="e">
        <f ca="1">+IF(AND(ISNUMBER(OFFSET('Hygiene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06" t="e">
        <f ca="1">+IF(AND(ISNUMBER(OFFSET('Hygiene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06" t="e">
        <f ca="1">+IF(AND(ISNUMBER(OFFSET('Hygiene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06" t="e">
        <f ca="1">+IF(AND(ISNUMBER(OFFSET('Hygiene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06" t="e">
        <f ca="1">+IF(AND(ISNUMBER(OFFSET('Hygiene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06" t="e">
        <f ca="1">+IF(AND(ISNUMBER(OFFSET('Hygiene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06" t="e">
        <f ca="1">+IF(AND(ISNUMBER(OFFSET('Hygiene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06" t="e">
        <f ca="1">+IF(AND(ISNUMBER(OFFSET('Hygiene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06" t="e">
        <f ca="1">+IF(AND(ISNUMBER(OFFSET('Hygiene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06" t="e">
        <f ca="1">+IF(AND(ISNUMBER(OFFSET('Hygiene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06" t="e">
        <f ca="1">+IF(AND(ISNUMBER(OFFSET('Hygiene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06" t="e">
        <f ca="1">+IF(AND(ISNUMBER(OFFSET('Hygiene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06" t="e">
        <f ca="1">+IF(AND(ISNUMBER(OFFSET('Hygiene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06" t="e">
        <f ca="1">+IF(AND(ISNUMBER(OFFSET('Hygiene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06" t="e">
        <f ca="1">+IF(AND(ISNUMBER(OFFSET('Hygiene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1">+IF(OFFSET('Water Data'!$C$28,0,10*ROW('Water Data'!C17))="","",OFFSET('Water Data'!$C$28,0,10*ROW('Water Data'!C17)))</f>
        <v/>
      </c>
      <c r="BT23" s="36" t="str">
        <f ca="1">+IF(OFFSET('Water Data'!$C$29,0,10*ROW('Water Data'!C17))="","",OFFSET('Water Data'!$C$29,0,10*ROW('Water Data'!C17)))</f>
        <v/>
      </c>
      <c r="BU23" s="36" t="str">
        <f ca="1">+IF(OFFSET('Water Data'!$C$30,0,10*ROW('Water Data'!C17))="","",OFFSET('Water Data'!$C$30,0,10*ROW('Water Data'!C17)))</f>
        <v/>
      </c>
      <c r="BV23" s="36" t="str">
        <f ca="1">+IF(OFFSET('Water Data'!$D$28,0,10*ROW('Water Data'!D17))="","",OFFSET('Water Data'!$D$28,0,10*ROW('Water Data'!D17)))</f>
        <v/>
      </c>
      <c r="BW23" s="36" t="str">
        <f ca="1">+IF(OFFSET('Water Data'!$D$29,0,10*ROW('Water Data'!D17))="","",OFFSET('Water Data'!$D$29,0,10*ROW('Water Data'!D17)))</f>
        <v/>
      </c>
      <c r="BX23" s="36" t="str">
        <f ca="1">+IF(OFFSET('Water Data'!$D$30,0,10*ROW('Water Data'!D17))="","",OFFSET('Water Data'!$D$30,0,10*ROW('Water Data'!D17)))</f>
        <v/>
      </c>
      <c r="BY23" s="36" t="str">
        <f ca="1">+IF(OFFSET('Water Data'!$E$28,0,10*ROW('Water Data'!E17))="","",OFFSET('Water Data'!$E$28,0,10*ROW('Water Data'!E17)))</f>
        <v/>
      </c>
      <c r="BZ23" s="36" t="str">
        <f ca="1">+IF(OFFSET('Water Data'!$E$29,0,10*ROW('Water Data'!E17))="","",OFFSET('Water Data'!$E$29,0,10*ROW('Water Data'!E17)))</f>
        <v/>
      </c>
      <c r="CA23" s="36" t="str">
        <f ca="1">+IF(OFFSET('Water Data'!$E$30,0,10*ROW('Water Data'!E17))="","",OFFSET('Water Data'!$E$30,0,10*ROW('Water Data'!E17)))</f>
        <v/>
      </c>
      <c r="CB23" s="36" t="str">
        <f ca="1">+IF(OFFSET('Water Data'!$F$28,0,10*ROW('Water Data'!F17))="","",OFFSET('Water Data'!$F$28,0,10*ROW('Water Data'!F17)))</f>
        <v/>
      </c>
      <c r="CC23" s="36" t="str">
        <f ca="1">+IF(OFFSET('Water Data'!$F$29,0,10*ROW('Water Data'!F17))="","",OFFSET('Water Data'!$F$29,0,10*ROW('Water Data'!F17)))</f>
        <v/>
      </c>
      <c r="CD23" s="36" t="str">
        <f ca="1">+IF(OFFSET('Water Data'!$F$30,0,10*ROW('Water Data'!F17))="","",OFFSET('Water Data'!$F$30,0,10*ROW('Water Data'!F17)))</f>
        <v/>
      </c>
      <c r="CE23" s="36" t="str">
        <f ca="1">+IF(OFFSET('Water Data'!$G$28,0,10*ROW('Water Data'!G17))="","",OFFSET('Water Data'!$G$28,0,10*ROW('Water Data'!G17)))</f>
        <v/>
      </c>
      <c r="CF23" s="36" t="str">
        <f ca="1">+IF(OFFSET('Water Data'!$G$29,0,10*ROW('Water Data'!G17))="","",OFFSET('Water Data'!$G$29,0,10*ROW('Water Data'!G17)))</f>
        <v/>
      </c>
      <c r="CG23" s="36" t="str">
        <f ca="1">+IF(OFFSET('Water Data'!$G$30,0,10*ROW('Water Data'!G17))="","",OFFSET('Water Data'!$G$30,0,10*ROW('Water Data'!G17)))</f>
        <v/>
      </c>
      <c r="CH23" s="36" t="str">
        <f ca="1">+IF(OFFSET('Water Data'!$H$28,0,10*ROW('Water Data'!H17))="","",OFFSET('Water Data'!$H$28,0,10*ROW('Water Data'!H17)))</f>
        <v/>
      </c>
      <c r="CI23" s="36" t="str">
        <f ca="1">+IF(OFFSET('Water Data'!$H$29,0,10*ROW('Water Data'!H17))="","",OFFSET('Water Data'!$H$29,0,10*ROW('Water Data'!H17)))</f>
        <v/>
      </c>
      <c r="CJ23" s="36" t="str">
        <f ca="1">+IF(OFFSET('Water Data'!$H$30,0,10*ROW('Water Data'!H17))="","",OFFSET('Water Data'!$H$30,0,10*ROW('Water Data'!H17)))</f>
        <v/>
      </c>
      <c r="CK23" s="36" t="str">
        <f ca="1">+IF(OFFSET('Sanitation Data'!$C$29,0,10*ROW('Sanitation Data'!C17))="","",OFFSET('Sanitation Data'!$C$29,0,10*ROW('Sanitation Data'!C17)))</f>
        <v/>
      </c>
      <c r="CL23" s="36" t="str">
        <f ca="1">+IF(OFFSET('Sanitation Data'!$C$30,0,10*ROW('Sanitation Data'!C17))="","",OFFSET('Sanitation Data'!$C$30,0,10*ROW('Sanitation Data'!C17)))</f>
        <v/>
      </c>
      <c r="CM23" s="36" t="str">
        <f ca="1">+IF(OFFSET('Sanitation Data'!$C$31,0,10*ROW('Sanitation Data'!C17))="","",OFFSET('Sanitation Data'!$C$31,0,10*ROW('Sanitation Data'!C17)))</f>
        <v/>
      </c>
      <c r="CN23" s="36" t="str">
        <f ca="1">+IF(OFFSET('Sanitation Data'!$C$32,0,10*ROW('Sanitation Data'!C17))="","",OFFSET('Sanitation Data'!$C$32,0,10*ROW('Sanitation Data'!C17)))</f>
        <v/>
      </c>
      <c r="CO23" s="36" t="str">
        <f ca="1">+IF(OFFSET('Sanitation Data'!$C$33,0,10*ROW('Sanitation Data'!C17))="","",OFFSET('Sanitation Data'!$C$33,0,10*ROW('Sanitation Data'!C17)))</f>
        <v/>
      </c>
      <c r="CP23" s="36" t="str">
        <f ca="1">+IF(OFFSET('Sanitation Data'!$D$29,0,10*ROW('Sanitation Data'!D17))="","",OFFSET('Sanitation Data'!$D$29,0,10*ROW('Sanitation Data'!D17)))</f>
        <v/>
      </c>
      <c r="CQ23" s="36" t="str">
        <f ca="1">+IF(OFFSET('Sanitation Data'!$D$30,0,10*ROW('Sanitation Data'!D17))="","",OFFSET('Sanitation Data'!$D$30,0,10*ROW('Sanitation Data'!D17)))</f>
        <v/>
      </c>
      <c r="CR23" s="36" t="str">
        <f ca="1">+IF(OFFSET('Sanitation Data'!$D$31,0,10*ROW('Sanitation Data'!D17))="","",OFFSET('Sanitation Data'!$D$31,0,10*ROW('Sanitation Data'!D17)))</f>
        <v/>
      </c>
      <c r="CS23" s="36" t="str">
        <f ca="1">+IF(OFFSET('Sanitation Data'!$D$32,0,10*ROW('Sanitation Data'!D17))="","",OFFSET('Sanitation Data'!$D$32,0,10*ROW('Sanitation Data'!D17)))</f>
        <v/>
      </c>
      <c r="CT23" s="36" t="str">
        <f ca="1">+IF(OFFSET('Sanitation Data'!$D$33,0,10*ROW('Sanitation Data'!D17))="","",OFFSET('Sanitation Data'!$D$33,0,10*ROW('Sanitation Data'!D17)))</f>
        <v/>
      </c>
      <c r="CU23" s="36" t="str">
        <f ca="1">+IF(OFFSET('Sanitation Data'!$E$29,0,10*ROW('Sanitation Data'!E17))="","",OFFSET('Sanitation Data'!$E$29,0,10*ROW('Sanitation Data'!E17)))</f>
        <v/>
      </c>
      <c r="CV23" s="36" t="str">
        <f ca="1">+IF(OFFSET('Sanitation Data'!$E$30,0,10*ROW('Sanitation Data'!E17))="","",OFFSET('Sanitation Data'!$E$30,0,10*ROW('Sanitation Data'!E17)))</f>
        <v/>
      </c>
      <c r="CW23" s="36" t="str">
        <f ca="1">+IF(OFFSET('Sanitation Data'!$E$31,0,10*ROW('Sanitation Data'!E17))="","",OFFSET('Sanitation Data'!$E$31,0,10*ROW('Sanitation Data'!E17)))</f>
        <v/>
      </c>
      <c r="CX23" s="36" t="str">
        <f ca="1">+IF(OFFSET('Sanitation Data'!$E$32,0,10*ROW('Sanitation Data'!E17))="","",OFFSET('Sanitation Data'!$E$32,0,10*ROW('Sanitation Data'!E17)))</f>
        <v/>
      </c>
      <c r="CY23" s="36" t="str">
        <f ca="1">+IF(OFFSET('Sanitation Data'!$E$33,0,10*ROW('Sanitation Data'!E17))="","",OFFSET('Sanitation Data'!$E$33,0,10*ROW('Sanitation Data'!E17)))</f>
        <v/>
      </c>
      <c r="CZ23" s="36" t="str">
        <f ca="1">+IF(OFFSET('Sanitation Data'!$F$29,0,10*ROW('Sanitation Data'!F17))="","",OFFSET('Sanitation Data'!$F$29,0,10*ROW('Sanitation Data'!F17)))</f>
        <v/>
      </c>
      <c r="DA23" s="36" t="str">
        <f ca="1">+IF(OFFSET('Sanitation Data'!$F$30,0,10*ROW('Sanitation Data'!F17))="","",OFFSET('Sanitation Data'!$F$30,0,10*ROW('Sanitation Data'!F17)))</f>
        <v/>
      </c>
      <c r="DB23" s="36" t="str">
        <f ca="1">+IF(OFFSET('Sanitation Data'!$F$31,0,10*ROW('Sanitation Data'!F17))="","",OFFSET('Sanitation Data'!$F$31,0,10*ROW('Sanitation Data'!F17)))</f>
        <v/>
      </c>
      <c r="DC23" s="36" t="str">
        <f ca="1">+IF(OFFSET('Sanitation Data'!$F$32,0,10*ROW('Sanitation Data'!F17))="","",OFFSET('Sanitation Data'!$F$32,0,10*ROW('Sanitation Data'!F17)))</f>
        <v/>
      </c>
      <c r="DD23" s="36" t="str">
        <f ca="1">+IF(OFFSET('Sanitation Data'!$F$33,0,10*ROW('Sanitation Data'!F17))="","",OFFSET('Sanitation Data'!$F$33,0,10*ROW('Sanitation Data'!F17)))</f>
        <v/>
      </c>
      <c r="DE23" s="36" t="str">
        <f ca="1">+IF(OFFSET('Sanitation Data'!$G$29,0,10*ROW('Sanitation Data'!G17))="","",OFFSET('Sanitation Data'!$G$29,0,10*ROW('Sanitation Data'!G17)))</f>
        <v/>
      </c>
      <c r="DF23" s="36" t="str">
        <f ca="1">+IF(OFFSET('Sanitation Data'!$G$30,0,10*ROW('Sanitation Data'!G17))="","",OFFSET('Sanitation Data'!$G$30,0,10*ROW('Sanitation Data'!G17)))</f>
        <v/>
      </c>
      <c r="DG23" s="36" t="str">
        <f ca="1">+IF(OFFSET('Sanitation Data'!$G$31,0,10*ROW('Sanitation Data'!G17))="","",OFFSET('Sanitation Data'!$G$31,0,10*ROW('Sanitation Data'!G17)))</f>
        <v/>
      </c>
      <c r="DH23" s="36" t="str">
        <f ca="1">+IF(OFFSET('Sanitation Data'!$G$32,0,10*ROW('Sanitation Data'!G17))="","",OFFSET('Sanitation Data'!$G$32,0,10*ROW('Sanitation Data'!G17)))</f>
        <v/>
      </c>
      <c r="DI23" s="36" t="str">
        <f ca="1">+IF(OFFSET('Sanitation Data'!$G$33,0,10*ROW('Sanitation Data'!G17))="","",OFFSET('Sanitation Data'!$G$33,0,10*ROW('Sanitation Data'!G17)))</f>
        <v/>
      </c>
      <c r="DJ23" s="36" t="str">
        <f ca="1">+IF(OFFSET('Sanitation Data'!$H$29,0,10*ROW('Sanitation Data'!H17))="","",OFFSET('Sanitation Data'!$H$29,0,10*ROW('Sanitation Data'!H17)))</f>
        <v/>
      </c>
      <c r="DK23" s="36" t="str">
        <f ca="1">+IF(OFFSET('Sanitation Data'!$H$30,0,10*ROW('Sanitation Data'!H17))="","",OFFSET('Sanitation Data'!$H$30,0,10*ROW('Sanitation Data'!H17)))</f>
        <v/>
      </c>
      <c r="DL23" s="36" t="str">
        <f ca="1">+IF(OFFSET('Sanitation Data'!$H$31,0,10*ROW('Sanitation Data'!H17))="","",OFFSET('Sanitation Data'!$H$31,0,10*ROW('Sanitation Data'!H17)))</f>
        <v/>
      </c>
      <c r="DM23" s="36" t="str">
        <f ca="1">+IF(OFFSET('Sanitation Data'!$H$32,0,10*ROW('Sanitation Data'!H17))="","",OFFSET('Sanitation Data'!$H$32,0,10*ROW('Sanitation Data'!H17)))</f>
        <v/>
      </c>
      <c r="DN23" s="36" t="str">
        <f ca="1">+IF(OFFSET('Sanitation Data'!$H$33,0,10*ROW('Sanitation Data'!H17))="","",OFFSET('Sanitation Data'!$H$33,0,10*ROW('Sanitation Data'!H17)))</f>
        <v/>
      </c>
      <c r="DO23" s="36" t="str">
        <f ca="1">+IF(OFFSET('Hygiene Data'!$C$12,0,10*ROW('Hygiene Data'!C17))="","",OFFSET('Hygiene Data'!$C$12,0,10*ROW('Hygiene Data'!C17)))</f>
        <v/>
      </c>
      <c r="DP23" s="36" t="str">
        <f ca="1">+IF(OFFSET('Hygiene Data'!$C$13,0,10*ROW('Hygiene Data'!C17))="","",OFFSET('Hygiene Data'!$C$13,0,10*ROW('Hygiene Data'!C17)))</f>
        <v/>
      </c>
      <c r="DQ23" s="36" t="str">
        <f ca="1">+IF(OFFSET('Hygiene Data'!$C$14,0,10*ROW('Hygiene Data'!C17))="","",OFFSET('Hygiene Data'!$C$14,0,10*ROW('Hygiene Data'!C17)))</f>
        <v/>
      </c>
      <c r="DR23" s="36" t="str">
        <f ca="1">+IF(OFFSET('Hygiene Data'!$D$12,0,10*ROW('Hygiene Data'!D17))="","",OFFSET('Hygiene Data'!$D$12,0,10*ROW('Hygiene Data'!D17)))</f>
        <v/>
      </c>
      <c r="DS23" s="36" t="str">
        <f ca="1">+IF(OFFSET('Hygiene Data'!$D$13,0,10*ROW('Hygiene Data'!D17))="","",OFFSET('Hygiene Data'!$D$13,0,10*ROW('Hygiene Data'!D17)))</f>
        <v/>
      </c>
      <c r="DT23" s="36" t="str">
        <f ca="1">+IF(OFFSET('Hygiene Data'!$D$14,0,10*ROW('Hygiene Data'!D17))="","",OFFSET('Hygiene Data'!$D$14,0,10*ROW('Hygiene Data'!D17)))</f>
        <v/>
      </c>
      <c r="DU23" s="36" t="str">
        <f ca="1">+IF(OFFSET('Hygiene Data'!$E$12,0,10*ROW('Hygiene Data'!E17))="","",OFFSET('Hygiene Data'!$E$12,0,10*ROW('Hygiene Data'!E17)))</f>
        <v/>
      </c>
      <c r="DV23" s="36" t="str">
        <f ca="1">+IF(OFFSET('Hygiene Data'!$E$13,0,10*ROW('Hygiene Data'!E17))="","",OFFSET('Hygiene Data'!$E$13,0,10*ROW('Hygiene Data'!E17)))</f>
        <v/>
      </c>
      <c r="DW23" s="36" t="str">
        <f ca="1">+IF(OFFSET('Hygiene Data'!$E$14,0,10*ROW('Hygiene Data'!E17))="","",OFFSET('Hygiene Data'!$E$14,0,10*ROW('Hygiene Data'!E17)))</f>
        <v/>
      </c>
      <c r="DX23" s="36" t="str">
        <f ca="1">+IF(OFFSET('Hygiene Data'!$F$12,0,10*ROW('Hygiene Data'!F17))="","",OFFSET('Hygiene Data'!$F$12,0,10*ROW('Hygiene Data'!F17)))</f>
        <v/>
      </c>
      <c r="DY23" s="36" t="str">
        <f ca="1">+IF(OFFSET('Hygiene Data'!$F$13,0,10*ROW('Hygiene Data'!F17))="","",OFFSET('Hygiene Data'!$F$13,0,10*ROW('Hygiene Data'!F17)))</f>
        <v/>
      </c>
      <c r="DZ23" s="36" t="str">
        <f ca="1">+IF(OFFSET('Hygiene Data'!$F$14,0,10*ROW('Hygiene Data'!F17))="","",OFFSET('Hygiene Data'!$F$14,0,10*ROW('Hygiene Data'!F17)))</f>
        <v/>
      </c>
      <c r="EA23" s="36" t="str">
        <f ca="1">+IF(OFFSET('Hygiene Data'!$G$12,0,10*ROW('Hygiene Data'!G17))="","",OFFSET('Hygiene Data'!$G$12,0,10*ROW('Hygiene Data'!G17)))</f>
        <v/>
      </c>
      <c r="EB23" s="36" t="str">
        <f ca="1">+IF(OFFSET('Hygiene Data'!$G$13,0,10*ROW('Hygiene Data'!G17))="","",OFFSET('Hygiene Data'!$G$13,0,10*ROW('Hygiene Data'!G17)))</f>
        <v/>
      </c>
      <c r="EC23" s="36" t="str">
        <f ca="1">+IF(OFFSET('Hygiene Data'!$G$14,0,10*ROW('Hygiene Data'!G17))="","",OFFSET('Hygiene Data'!$G$14,0,10*ROW('Hygiene Data'!G17)))</f>
        <v/>
      </c>
      <c r="ED23" s="36" t="str">
        <f ca="1">+IF(OFFSET('Hygiene Data'!$H$12,0,10*ROW('Hygiene Data'!H17))="","",OFFSET('Hygiene Data'!$H$12,0,10*ROW('Hygiene Data'!H17)))</f>
        <v/>
      </c>
      <c r="EE23" s="36" t="str">
        <f ca="1">+IF(OFFSET('Hygiene Data'!$H$13,0,10*ROW('Hygiene Data'!H17))="","",OFFSET('Hygiene Data'!$H$13,0,10*ROW('Hygiene Data'!H17)))</f>
        <v/>
      </c>
      <c r="EF23" s="36" t="str">
        <f ca="1">+IF(OFFSET('Hygiene Data'!$H$14,0,10*ROW('Hygiene Data'!H17))="","",OFFSET('Hygiene Data'!$H$14,0,10*ROW('Hygiene Data'!H17)))</f>
        <v/>
      </c>
    </row>
    <row r="24" spans="1:136" x14ac:dyDescent="0.25">
      <c r="A24" s="59" t="str">
        <f ca="1">+IF(OFFSET('Water Data'!$B$1,0,10*ROW('Water Data'!B18))="","",OFFSET('Water Data'!$B$1,0,10*ROW('Water Data'!B18)))</f>
        <v/>
      </c>
      <c r="B24" s="59" t="str">
        <f ca="1">+IF(OFFSET('Water Data'!$A$3,0,10*ROW('Water Data'!A18))="","",OFFSET('Water Data'!$A$3,0,10*ROW('Water Data'!A18)))</f>
        <v/>
      </c>
      <c r="C24" s="59" t="str">
        <f ca="1">+IF(OFFSET('Water Data'!$C$3,0,10*ROW('Water Data'!C18))="","",OFFSET('Water Data'!$C$3,0,10*ROW('Water Data'!C18)))</f>
        <v/>
      </c>
      <c r="D24" s="204" t="e">
        <f ca="1">+IF(AND(ISNUMBER(OFFSET('Water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04" t="e">
        <f ca="1">+IF(AND(ISNUMBER(OFFSET('Water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04" t="e">
        <f ca="1">+IF(AND(ISNUMBER(OFFSET('Water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04" t="e">
        <f ca="1">+IF(AND(ISNUMBER(OFFSET('Water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04" t="e">
        <f ca="1">+IF(AND(ISNUMBER(OFFSET('Water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04" t="e">
        <f ca="1">+IF(AND(ISNUMBER(OFFSET('Water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04" t="e">
        <f ca="1">+IF(AND(ISNUMBER(OFFSET('Water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04" t="e">
        <f ca="1">+IF(AND(ISNUMBER(OFFSET('Water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04" t="e">
        <f ca="1">+IF(AND(ISNUMBER(OFFSET('Water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04" t="e">
        <f ca="1">+IF(AND(ISNUMBER(OFFSET('Water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04" t="e">
        <f ca="1">+IF(AND(ISNUMBER(OFFSET('Water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04" t="e">
        <f ca="1">+IF(AND(ISNUMBER(OFFSET('Water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04" t="e">
        <f ca="1">+IF(AND(ISNUMBER(OFFSET('Water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04" t="e">
        <f ca="1">+IF(AND(ISNUMBER(OFFSET('Water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04" t="e">
        <f ca="1">+IF(AND(ISNUMBER(OFFSET('Water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04" t="e">
        <f ca="1">+IF(AND(ISNUMBER(OFFSET('Water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04" t="e">
        <f ca="1">+IF(AND(ISNUMBER(OFFSET('Water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04" t="e">
        <f ca="1">+IF(AND(ISNUMBER(OFFSET('Water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05" t="e">
        <f ca="1">+IF(AND(ISNUMBER(OFFSET('Sanitation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05" t="e">
        <f ca="1">+IF(AND(ISNUMBER(OFFSET('Sanitation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05" t="e">
        <f ca="1">+IF(AND(ISNUMBER(OFFSET('Sanitation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05" t="e">
        <f ca="1">+IF(AND(ISNUMBER(OFFSET('Sanitation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05" t="e">
        <f ca="1">+IF(AND(ISNUMBER(OFFSET('Sanitation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05" t="e">
        <f ca="1">+IF(AND(ISNUMBER(OFFSET('Sanitation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05" t="e">
        <f ca="1">+IF(AND(ISNUMBER(OFFSET('Sanitation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05" t="e">
        <f ca="1">+IF(AND(ISNUMBER(OFFSET('Sanitation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05" t="e">
        <f ca="1">+IF(AND(ISNUMBER(OFFSET('Sanitation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05" t="e">
        <f ca="1">+IF(AND(ISNUMBER(OFFSET('Sanitation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05" t="e">
        <f ca="1">+IF(AND(ISNUMBER(OFFSET('Sanitation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05" t="e">
        <f ca="1">+IF(AND(ISNUMBER(OFFSET('Sanitation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05" t="e">
        <f ca="1">+IF(AND(ISNUMBER(OFFSET('Sanitation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05" t="e">
        <f ca="1">+IF(AND(ISNUMBER(OFFSET('Sanitation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05" t="e">
        <f ca="1">+IF(AND(ISNUMBER(OFFSET('Sanitation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05" t="e">
        <f ca="1">+IF(AND(ISNUMBER(OFFSET('Sanitation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05" t="e">
        <f ca="1">+IF(AND(ISNUMBER(OFFSET('Sanitation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05" t="e">
        <f ca="1">+IF(AND(ISNUMBER(OFFSET('Sanitation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05" t="e">
        <f ca="1">+IF(AND(ISNUMBER(OFFSET('Sanitation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05" t="e">
        <f ca="1">+IF(AND(ISNUMBER(OFFSET('Sanitation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05" t="e">
        <f ca="1">+IF(AND(ISNUMBER(OFFSET('Sanitation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05" t="e">
        <f ca="1">+IF(AND(ISNUMBER(OFFSET('Sanitation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05" t="e">
        <f ca="1">+IF(AND(ISNUMBER(OFFSET('Sanitation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05" t="e">
        <f ca="1">+IF(AND(ISNUMBER(OFFSET('Sanitation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05" t="e">
        <f ca="1">+IF(AND(ISNUMBER(OFFSET('Sanitation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05" t="e">
        <f ca="1">+IF(AND(ISNUMBER(OFFSET('Sanitation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05" t="e">
        <f ca="1">+IF(AND(ISNUMBER(OFFSET('Sanitation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05" t="e">
        <f ca="1">+IF(AND(ISNUMBER(OFFSET('Sanitation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05" t="e">
        <f ca="1">+IF(AND(ISNUMBER(OFFSET('Sanitation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05" t="e">
        <f ca="1">+IF(AND(ISNUMBER(OFFSET('Sanitation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06" t="e">
        <f ca="1">+IF(AND(ISNUMBER(OFFSET('Hygiene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06" t="e">
        <f ca="1">+IF(AND(ISNUMBER(OFFSET('Hygiene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06" t="e">
        <f ca="1">+IF(AND(ISNUMBER(OFFSET('Hygiene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06" t="e">
        <f ca="1">+IF(AND(ISNUMBER(OFFSET('Hygiene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06" t="e">
        <f ca="1">+IF(AND(ISNUMBER(OFFSET('Hygiene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06" t="e">
        <f ca="1">+IF(AND(ISNUMBER(OFFSET('Hygiene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06" t="e">
        <f ca="1">+IF(AND(ISNUMBER(OFFSET('Hygiene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06" t="e">
        <f ca="1">+IF(AND(ISNUMBER(OFFSET('Hygiene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06" t="e">
        <f ca="1">+IF(AND(ISNUMBER(OFFSET('Hygiene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06" t="e">
        <f ca="1">+IF(AND(ISNUMBER(OFFSET('Hygiene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06" t="e">
        <f ca="1">+IF(AND(ISNUMBER(OFFSET('Hygiene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06" t="e">
        <f ca="1">+IF(AND(ISNUMBER(OFFSET('Hygiene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06" t="e">
        <f ca="1">+IF(AND(ISNUMBER(OFFSET('Hygiene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06" t="e">
        <f ca="1">+IF(AND(ISNUMBER(OFFSET('Hygiene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06" t="e">
        <f ca="1">+IF(AND(ISNUMBER(OFFSET('Hygiene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06" t="e">
        <f ca="1">+IF(AND(ISNUMBER(OFFSET('Hygiene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06" t="e">
        <f ca="1">+IF(AND(ISNUMBER(OFFSET('Hygiene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06" t="e">
        <f ca="1">+IF(AND(ISNUMBER(OFFSET('Hygiene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1">+IF(OFFSET('Water Data'!$C$28,0,10*ROW('Water Data'!C18))="","",OFFSET('Water Data'!$C$28,0,10*ROW('Water Data'!C18)))</f>
        <v/>
      </c>
      <c r="BT24" s="36" t="str">
        <f ca="1">+IF(OFFSET('Water Data'!$C$29,0,10*ROW('Water Data'!C18))="","",OFFSET('Water Data'!$C$29,0,10*ROW('Water Data'!C18)))</f>
        <v/>
      </c>
      <c r="BU24" s="36" t="str">
        <f ca="1">+IF(OFFSET('Water Data'!$C$30,0,10*ROW('Water Data'!C18))="","",OFFSET('Water Data'!$C$30,0,10*ROW('Water Data'!C18)))</f>
        <v/>
      </c>
      <c r="BV24" s="36" t="str">
        <f ca="1">+IF(OFFSET('Water Data'!$D$28,0,10*ROW('Water Data'!D18))="","",OFFSET('Water Data'!$D$28,0,10*ROW('Water Data'!D18)))</f>
        <v/>
      </c>
      <c r="BW24" s="36" t="str">
        <f ca="1">+IF(OFFSET('Water Data'!$D$29,0,10*ROW('Water Data'!D18))="","",OFFSET('Water Data'!$D$29,0,10*ROW('Water Data'!D18)))</f>
        <v/>
      </c>
      <c r="BX24" s="36" t="str">
        <f ca="1">+IF(OFFSET('Water Data'!$D$30,0,10*ROW('Water Data'!D18))="","",OFFSET('Water Data'!$D$30,0,10*ROW('Water Data'!D18)))</f>
        <v/>
      </c>
      <c r="BY24" s="36" t="str">
        <f ca="1">+IF(OFFSET('Water Data'!$E$28,0,10*ROW('Water Data'!E18))="","",OFFSET('Water Data'!$E$28,0,10*ROW('Water Data'!E18)))</f>
        <v/>
      </c>
      <c r="BZ24" s="36" t="str">
        <f ca="1">+IF(OFFSET('Water Data'!$E$29,0,10*ROW('Water Data'!E18))="","",OFFSET('Water Data'!$E$29,0,10*ROW('Water Data'!E18)))</f>
        <v/>
      </c>
      <c r="CA24" s="36" t="str">
        <f ca="1">+IF(OFFSET('Water Data'!$E$30,0,10*ROW('Water Data'!E18))="","",OFFSET('Water Data'!$E$30,0,10*ROW('Water Data'!E18)))</f>
        <v/>
      </c>
      <c r="CB24" s="36" t="str">
        <f ca="1">+IF(OFFSET('Water Data'!$F$28,0,10*ROW('Water Data'!F18))="","",OFFSET('Water Data'!$F$28,0,10*ROW('Water Data'!F18)))</f>
        <v/>
      </c>
      <c r="CC24" s="36" t="str">
        <f ca="1">+IF(OFFSET('Water Data'!$F$29,0,10*ROW('Water Data'!F18))="","",OFFSET('Water Data'!$F$29,0,10*ROW('Water Data'!F18)))</f>
        <v/>
      </c>
      <c r="CD24" s="36" t="str">
        <f ca="1">+IF(OFFSET('Water Data'!$F$30,0,10*ROW('Water Data'!F18))="","",OFFSET('Water Data'!$F$30,0,10*ROW('Water Data'!F18)))</f>
        <v/>
      </c>
      <c r="CE24" s="36" t="str">
        <f ca="1">+IF(OFFSET('Water Data'!$G$28,0,10*ROW('Water Data'!G18))="","",OFFSET('Water Data'!$G$28,0,10*ROW('Water Data'!G18)))</f>
        <v/>
      </c>
      <c r="CF24" s="36" t="str">
        <f ca="1">+IF(OFFSET('Water Data'!$G$29,0,10*ROW('Water Data'!G18))="","",OFFSET('Water Data'!$G$29,0,10*ROW('Water Data'!G18)))</f>
        <v/>
      </c>
      <c r="CG24" s="36" t="str">
        <f ca="1">+IF(OFFSET('Water Data'!$G$30,0,10*ROW('Water Data'!G18))="","",OFFSET('Water Data'!$G$30,0,10*ROW('Water Data'!G18)))</f>
        <v/>
      </c>
      <c r="CH24" s="36" t="str">
        <f ca="1">+IF(OFFSET('Water Data'!$H$28,0,10*ROW('Water Data'!H18))="","",OFFSET('Water Data'!$H$28,0,10*ROW('Water Data'!H18)))</f>
        <v/>
      </c>
      <c r="CI24" s="36" t="str">
        <f ca="1">+IF(OFFSET('Water Data'!$H$29,0,10*ROW('Water Data'!H18))="","",OFFSET('Water Data'!$H$29,0,10*ROW('Water Data'!H18)))</f>
        <v/>
      </c>
      <c r="CJ24" s="36" t="str">
        <f ca="1">+IF(OFFSET('Water Data'!$H$30,0,10*ROW('Water Data'!H18))="","",OFFSET('Water Data'!$H$30,0,10*ROW('Water Data'!H18)))</f>
        <v/>
      </c>
      <c r="CK24" s="36" t="str">
        <f ca="1">+IF(OFFSET('Sanitation Data'!$C$29,0,10*ROW('Sanitation Data'!C18))="","",OFFSET('Sanitation Data'!$C$29,0,10*ROW('Sanitation Data'!C18)))</f>
        <v/>
      </c>
      <c r="CL24" s="36" t="str">
        <f ca="1">+IF(OFFSET('Sanitation Data'!$C$30,0,10*ROW('Sanitation Data'!C18))="","",OFFSET('Sanitation Data'!$C$30,0,10*ROW('Sanitation Data'!C18)))</f>
        <v/>
      </c>
      <c r="CM24" s="36" t="str">
        <f ca="1">+IF(OFFSET('Sanitation Data'!$C$31,0,10*ROW('Sanitation Data'!C18))="","",OFFSET('Sanitation Data'!$C$31,0,10*ROW('Sanitation Data'!C18)))</f>
        <v/>
      </c>
      <c r="CN24" s="36" t="str">
        <f ca="1">+IF(OFFSET('Sanitation Data'!$C$32,0,10*ROW('Sanitation Data'!C18))="","",OFFSET('Sanitation Data'!$C$32,0,10*ROW('Sanitation Data'!C18)))</f>
        <v/>
      </c>
      <c r="CO24" s="36" t="str">
        <f ca="1">+IF(OFFSET('Sanitation Data'!$C$33,0,10*ROW('Sanitation Data'!C18))="","",OFFSET('Sanitation Data'!$C$33,0,10*ROW('Sanitation Data'!C18)))</f>
        <v/>
      </c>
      <c r="CP24" s="36" t="str">
        <f ca="1">+IF(OFFSET('Sanitation Data'!$D$29,0,10*ROW('Sanitation Data'!D18))="","",OFFSET('Sanitation Data'!$D$29,0,10*ROW('Sanitation Data'!D18)))</f>
        <v/>
      </c>
      <c r="CQ24" s="36" t="str">
        <f ca="1">+IF(OFFSET('Sanitation Data'!$D$30,0,10*ROW('Sanitation Data'!D18))="","",OFFSET('Sanitation Data'!$D$30,0,10*ROW('Sanitation Data'!D18)))</f>
        <v/>
      </c>
      <c r="CR24" s="36" t="str">
        <f ca="1">+IF(OFFSET('Sanitation Data'!$D$31,0,10*ROW('Sanitation Data'!D18))="","",OFFSET('Sanitation Data'!$D$31,0,10*ROW('Sanitation Data'!D18)))</f>
        <v/>
      </c>
      <c r="CS24" s="36" t="str">
        <f ca="1">+IF(OFFSET('Sanitation Data'!$D$32,0,10*ROW('Sanitation Data'!D18))="","",OFFSET('Sanitation Data'!$D$32,0,10*ROW('Sanitation Data'!D18)))</f>
        <v/>
      </c>
      <c r="CT24" s="36" t="str">
        <f ca="1">+IF(OFFSET('Sanitation Data'!$D$33,0,10*ROW('Sanitation Data'!D18))="","",OFFSET('Sanitation Data'!$D$33,0,10*ROW('Sanitation Data'!D18)))</f>
        <v/>
      </c>
      <c r="CU24" s="36" t="str">
        <f ca="1">+IF(OFFSET('Sanitation Data'!$E$29,0,10*ROW('Sanitation Data'!E18))="","",OFFSET('Sanitation Data'!$E$29,0,10*ROW('Sanitation Data'!E18)))</f>
        <v/>
      </c>
      <c r="CV24" s="36" t="str">
        <f ca="1">+IF(OFFSET('Sanitation Data'!$E$30,0,10*ROW('Sanitation Data'!E18))="","",OFFSET('Sanitation Data'!$E$30,0,10*ROW('Sanitation Data'!E18)))</f>
        <v/>
      </c>
      <c r="CW24" s="36" t="str">
        <f ca="1">+IF(OFFSET('Sanitation Data'!$E$31,0,10*ROW('Sanitation Data'!E18))="","",OFFSET('Sanitation Data'!$E$31,0,10*ROW('Sanitation Data'!E18)))</f>
        <v/>
      </c>
      <c r="CX24" s="36" t="str">
        <f ca="1">+IF(OFFSET('Sanitation Data'!$E$32,0,10*ROW('Sanitation Data'!E18))="","",OFFSET('Sanitation Data'!$E$32,0,10*ROW('Sanitation Data'!E18)))</f>
        <v/>
      </c>
      <c r="CY24" s="36" t="str">
        <f ca="1">+IF(OFFSET('Sanitation Data'!$E$33,0,10*ROW('Sanitation Data'!E18))="","",OFFSET('Sanitation Data'!$E$33,0,10*ROW('Sanitation Data'!E18)))</f>
        <v/>
      </c>
      <c r="CZ24" s="36" t="str">
        <f ca="1">+IF(OFFSET('Sanitation Data'!$F$29,0,10*ROW('Sanitation Data'!F18))="","",OFFSET('Sanitation Data'!$F$29,0,10*ROW('Sanitation Data'!F18)))</f>
        <v/>
      </c>
      <c r="DA24" s="36" t="str">
        <f ca="1">+IF(OFFSET('Sanitation Data'!$F$30,0,10*ROW('Sanitation Data'!F18))="","",OFFSET('Sanitation Data'!$F$30,0,10*ROW('Sanitation Data'!F18)))</f>
        <v/>
      </c>
      <c r="DB24" s="36" t="str">
        <f ca="1">+IF(OFFSET('Sanitation Data'!$F$31,0,10*ROW('Sanitation Data'!F18))="","",OFFSET('Sanitation Data'!$F$31,0,10*ROW('Sanitation Data'!F18)))</f>
        <v/>
      </c>
      <c r="DC24" s="36" t="str">
        <f ca="1">+IF(OFFSET('Sanitation Data'!$F$32,0,10*ROW('Sanitation Data'!F18))="","",OFFSET('Sanitation Data'!$F$32,0,10*ROW('Sanitation Data'!F18)))</f>
        <v/>
      </c>
      <c r="DD24" s="36" t="str">
        <f ca="1">+IF(OFFSET('Sanitation Data'!$F$33,0,10*ROW('Sanitation Data'!F18))="","",OFFSET('Sanitation Data'!$F$33,0,10*ROW('Sanitation Data'!F18)))</f>
        <v/>
      </c>
      <c r="DE24" s="36" t="str">
        <f ca="1">+IF(OFFSET('Sanitation Data'!$G$29,0,10*ROW('Sanitation Data'!G18))="","",OFFSET('Sanitation Data'!$G$29,0,10*ROW('Sanitation Data'!G18)))</f>
        <v/>
      </c>
      <c r="DF24" s="36" t="str">
        <f ca="1">+IF(OFFSET('Sanitation Data'!$G$30,0,10*ROW('Sanitation Data'!G18))="","",OFFSET('Sanitation Data'!$G$30,0,10*ROW('Sanitation Data'!G18)))</f>
        <v/>
      </c>
      <c r="DG24" s="36" t="str">
        <f ca="1">+IF(OFFSET('Sanitation Data'!$G$31,0,10*ROW('Sanitation Data'!G18))="","",OFFSET('Sanitation Data'!$G$31,0,10*ROW('Sanitation Data'!G18)))</f>
        <v/>
      </c>
      <c r="DH24" s="36" t="str">
        <f ca="1">+IF(OFFSET('Sanitation Data'!$G$32,0,10*ROW('Sanitation Data'!G18))="","",OFFSET('Sanitation Data'!$G$32,0,10*ROW('Sanitation Data'!G18)))</f>
        <v/>
      </c>
      <c r="DI24" s="36" t="str">
        <f ca="1">+IF(OFFSET('Sanitation Data'!$G$33,0,10*ROW('Sanitation Data'!G18))="","",OFFSET('Sanitation Data'!$G$33,0,10*ROW('Sanitation Data'!G18)))</f>
        <v/>
      </c>
      <c r="DJ24" s="36" t="str">
        <f ca="1">+IF(OFFSET('Sanitation Data'!$H$29,0,10*ROW('Sanitation Data'!H18))="","",OFFSET('Sanitation Data'!$H$29,0,10*ROW('Sanitation Data'!H18)))</f>
        <v/>
      </c>
      <c r="DK24" s="36" t="str">
        <f ca="1">+IF(OFFSET('Sanitation Data'!$H$30,0,10*ROW('Sanitation Data'!H18))="","",OFFSET('Sanitation Data'!$H$30,0,10*ROW('Sanitation Data'!H18)))</f>
        <v/>
      </c>
      <c r="DL24" s="36" t="str">
        <f ca="1">+IF(OFFSET('Sanitation Data'!$H$31,0,10*ROW('Sanitation Data'!H18))="","",OFFSET('Sanitation Data'!$H$31,0,10*ROW('Sanitation Data'!H18)))</f>
        <v/>
      </c>
      <c r="DM24" s="36" t="str">
        <f ca="1">+IF(OFFSET('Sanitation Data'!$H$32,0,10*ROW('Sanitation Data'!H18))="","",OFFSET('Sanitation Data'!$H$32,0,10*ROW('Sanitation Data'!H18)))</f>
        <v/>
      </c>
      <c r="DN24" s="36" t="str">
        <f ca="1">+IF(OFFSET('Sanitation Data'!$H$33,0,10*ROW('Sanitation Data'!H18))="","",OFFSET('Sanitation Data'!$H$33,0,10*ROW('Sanitation Data'!H18)))</f>
        <v/>
      </c>
      <c r="DO24" s="36" t="str">
        <f ca="1">+IF(OFFSET('Hygiene Data'!$C$12,0,10*ROW('Hygiene Data'!C18))="","",OFFSET('Hygiene Data'!$C$12,0,10*ROW('Hygiene Data'!C18)))</f>
        <v/>
      </c>
      <c r="DP24" s="36" t="str">
        <f ca="1">+IF(OFFSET('Hygiene Data'!$C$13,0,10*ROW('Hygiene Data'!C18))="","",OFFSET('Hygiene Data'!$C$13,0,10*ROW('Hygiene Data'!C18)))</f>
        <v/>
      </c>
      <c r="DQ24" s="36" t="str">
        <f ca="1">+IF(OFFSET('Hygiene Data'!$C$14,0,10*ROW('Hygiene Data'!C18))="","",OFFSET('Hygiene Data'!$C$14,0,10*ROW('Hygiene Data'!C18)))</f>
        <v/>
      </c>
      <c r="DR24" s="36" t="str">
        <f ca="1">+IF(OFFSET('Hygiene Data'!$D$12,0,10*ROW('Hygiene Data'!D18))="","",OFFSET('Hygiene Data'!$D$12,0,10*ROW('Hygiene Data'!D18)))</f>
        <v/>
      </c>
      <c r="DS24" s="36" t="str">
        <f ca="1">+IF(OFFSET('Hygiene Data'!$D$13,0,10*ROW('Hygiene Data'!D18))="","",OFFSET('Hygiene Data'!$D$13,0,10*ROW('Hygiene Data'!D18)))</f>
        <v/>
      </c>
      <c r="DT24" s="36" t="str">
        <f ca="1">+IF(OFFSET('Hygiene Data'!$D$14,0,10*ROW('Hygiene Data'!D18))="","",OFFSET('Hygiene Data'!$D$14,0,10*ROW('Hygiene Data'!D18)))</f>
        <v/>
      </c>
      <c r="DU24" s="36" t="str">
        <f ca="1">+IF(OFFSET('Hygiene Data'!$E$12,0,10*ROW('Hygiene Data'!E18))="","",OFFSET('Hygiene Data'!$E$12,0,10*ROW('Hygiene Data'!E18)))</f>
        <v/>
      </c>
      <c r="DV24" s="36" t="str">
        <f ca="1">+IF(OFFSET('Hygiene Data'!$E$13,0,10*ROW('Hygiene Data'!E18))="","",OFFSET('Hygiene Data'!$E$13,0,10*ROW('Hygiene Data'!E18)))</f>
        <v/>
      </c>
      <c r="DW24" s="36" t="str">
        <f ca="1">+IF(OFFSET('Hygiene Data'!$E$14,0,10*ROW('Hygiene Data'!E18))="","",OFFSET('Hygiene Data'!$E$14,0,10*ROW('Hygiene Data'!E18)))</f>
        <v/>
      </c>
      <c r="DX24" s="36" t="str">
        <f ca="1">+IF(OFFSET('Hygiene Data'!$F$12,0,10*ROW('Hygiene Data'!F18))="","",OFFSET('Hygiene Data'!$F$12,0,10*ROW('Hygiene Data'!F18)))</f>
        <v/>
      </c>
      <c r="DY24" s="36" t="str">
        <f ca="1">+IF(OFFSET('Hygiene Data'!$F$13,0,10*ROW('Hygiene Data'!F18))="","",OFFSET('Hygiene Data'!$F$13,0,10*ROW('Hygiene Data'!F18)))</f>
        <v/>
      </c>
      <c r="DZ24" s="36" t="str">
        <f ca="1">+IF(OFFSET('Hygiene Data'!$F$14,0,10*ROW('Hygiene Data'!F18))="","",OFFSET('Hygiene Data'!$F$14,0,10*ROW('Hygiene Data'!F18)))</f>
        <v/>
      </c>
      <c r="EA24" s="36" t="str">
        <f ca="1">+IF(OFFSET('Hygiene Data'!$G$12,0,10*ROW('Hygiene Data'!G18))="","",OFFSET('Hygiene Data'!$G$12,0,10*ROW('Hygiene Data'!G18)))</f>
        <v/>
      </c>
      <c r="EB24" s="36" t="str">
        <f ca="1">+IF(OFFSET('Hygiene Data'!$G$13,0,10*ROW('Hygiene Data'!G18))="","",OFFSET('Hygiene Data'!$G$13,0,10*ROW('Hygiene Data'!G18)))</f>
        <v/>
      </c>
      <c r="EC24" s="36" t="str">
        <f ca="1">+IF(OFFSET('Hygiene Data'!$G$14,0,10*ROW('Hygiene Data'!G18))="","",OFFSET('Hygiene Data'!$G$14,0,10*ROW('Hygiene Data'!G18)))</f>
        <v/>
      </c>
      <c r="ED24" s="36" t="str">
        <f ca="1">+IF(OFFSET('Hygiene Data'!$H$12,0,10*ROW('Hygiene Data'!H18))="","",OFFSET('Hygiene Data'!$H$12,0,10*ROW('Hygiene Data'!H18)))</f>
        <v/>
      </c>
      <c r="EE24" s="36" t="str">
        <f ca="1">+IF(OFFSET('Hygiene Data'!$H$13,0,10*ROW('Hygiene Data'!H18))="","",OFFSET('Hygiene Data'!$H$13,0,10*ROW('Hygiene Data'!H18)))</f>
        <v/>
      </c>
      <c r="EF24" s="36" t="str">
        <f ca="1">+IF(OFFSET('Hygiene Data'!$H$14,0,10*ROW('Hygiene Data'!H18))="","",OFFSET('Hygiene Data'!$H$14,0,10*ROW('Hygiene Data'!H18)))</f>
        <v/>
      </c>
    </row>
    <row r="25" spans="1:136" x14ac:dyDescent="0.25">
      <c r="A25" s="59" t="str">
        <f ca="1">+IF(OFFSET('Water Data'!$B$1,0,10*ROW('Water Data'!B19))="","",OFFSET('Water Data'!$B$1,0,10*ROW('Water Data'!B19)))</f>
        <v/>
      </c>
      <c r="B25" s="59" t="str">
        <f ca="1">+IF(OFFSET('Water Data'!$A$3,0,10*ROW('Water Data'!A19))="","",OFFSET('Water Data'!$A$3,0,10*ROW('Water Data'!A19)))</f>
        <v/>
      </c>
      <c r="C25" s="59" t="str">
        <f ca="1">+IF(OFFSET('Water Data'!$C$3,0,10*ROW('Water Data'!C19))="","",OFFSET('Water Data'!$C$3,0,10*ROW('Water Data'!C19)))</f>
        <v/>
      </c>
      <c r="D25" s="204" t="e">
        <f ca="1">+IF(AND(ISNUMBER(OFFSET('Water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04" t="e">
        <f ca="1">+IF(AND(ISNUMBER(OFFSET('Water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04" t="e">
        <f ca="1">+IF(AND(ISNUMBER(OFFSET('Water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04" t="e">
        <f ca="1">+IF(AND(ISNUMBER(OFFSET('Water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04" t="e">
        <f ca="1">+IF(AND(ISNUMBER(OFFSET('Water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04" t="e">
        <f ca="1">+IF(AND(ISNUMBER(OFFSET('Water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04" t="e">
        <f ca="1">+IF(AND(ISNUMBER(OFFSET('Water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04" t="e">
        <f ca="1">+IF(AND(ISNUMBER(OFFSET('Water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04" t="e">
        <f ca="1">+IF(AND(ISNUMBER(OFFSET('Water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04" t="e">
        <f ca="1">+IF(AND(ISNUMBER(OFFSET('Water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04" t="e">
        <f ca="1">+IF(AND(ISNUMBER(OFFSET('Water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04" t="e">
        <f ca="1">+IF(AND(ISNUMBER(OFFSET('Water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04" t="e">
        <f ca="1">+IF(AND(ISNUMBER(OFFSET('Water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04" t="e">
        <f ca="1">+IF(AND(ISNUMBER(OFFSET('Water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04" t="e">
        <f ca="1">+IF(AND(ISNUMBER(OFFSET('Water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04" t="e">
        <f ca="1">+IF(AND(ISNUMBER(OFFSET('Water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04" t="e">
        <f ca="1">+IF(AND(ISNUMBER(OFFSET('Water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04" t="e">
        <f ca="1">+IF(AND(ISNUMBER(OFFSET('Water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05" t="e">
        <f ca="1">+IF(AND(ISNUMBER(OFFSET('Sanitation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05" t="e">
        <f ca="1">+IF(AND(ISNUMBER(OFFSET('Sanitation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05" t="e">
        <f ca="1">+IF(AND(ISNUMBER(OFFSET('Sanitation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05" t="e">
        <f ca="1">+IF(AND(ISNUMBER(OFFSET('Sanitation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05" t="e">
        <f ca="1">+IF(AND(ISNUMBER(OFFSET('Sanitation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05" t="e">
        <f ca="1">+IF(AND(ISNUMBER(OFFSET('Sanitation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05" t="e">
        <f ca="1">+IF(AND(ISNUMBER(OFFSET('Sanitation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05" t="e">
        <f ca="1">+IF(AND(ISNUMBER(OFFSET('Sanitation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05" t="e">
        <f ca="1">+IF(AND(ISNUMBER(OFFSET('Sanitation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05" t="e">
        <f ca="1">+IF(AND(ISNUMBER(OFFSET('Sanitation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05" t="e">
        <f ca="1">+IF(AND(ISNUMBER(OFFSET('Sanitation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05" t="e">
        <f ca="1">+IF(AND(ISNUMBER(OFFSET('Sanitation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05" t="e">
        <f ca="1">+IF(AND(ISNUMBER(OFFSET('Sanitation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05" t="e">
        <f ca="1">+IF(AND(ISNUMBER(OFFSET('Sanitation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05" t="e">
        <f ca="1">+IF(AND(ISNUMBER(OFFSET('Sanitation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05" t="e">
        <f ca="1">+IF(AND(ISNUMBER(OFFSET('Sanitation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05" t="e">
        <f ca="1">+IF(AND(ISNUMBER(OFFSET('Sanitation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05" t="e">
        <f ca="1">+IF(AND(ISNUMBER(OFFSET('Sanitation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05" t="e">
        <f ca="1">+IF(AND(ISNUMBER(OFFSET('Sanitation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05" t="e">
        <f ca="1">+IF(AND(ISNUMBER(OFFSET('Sanitation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05" t="e">
        <f ca="1">+IF(AND(ISNUMBER(OFFSET('Sanitation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05" t="e">
        <f ca="1">+IF(AND(ISNUMBER(OFFSET('Sanitation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05" t="e">
        <f ca="1">+IF(AND(ISNUMBER(OFFSET('Sanitation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05" t="e">
        <f ca="1">+IF(AND(ISNUMBER(OFFSET('Sanitation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05" t="e">
        <f ca="1">+IF(AND(ISNUMBER(OFFSET('Sanitation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05" t="e">
        <f ca="1">+IF(AND(ISNUMBER(OFFSET('Sanitation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05" t="e">
        <f ca="1">+IF(AND(ISNUMBER(OFFSET('Sanitation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05" t="e">
        <f ca="1">+IF(AND(ISNUMBER(OFFSET('Sanitation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05" t="e">
        <f ca="1">+IF(AND(ISNUMBER(OFFSET('Sanitation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05" t="e">
        <f ca="1">+IF(AND(ISNUMBER(OFFSET('Sanitation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06" t="e">
        <f ca="1">+IF(AND(ISNUMBER(OFFSET('Hygiene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06" t="e">
        <f ca="1">+IF(AND(ISNUMBER(OFFSET('Hygiene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06" t="e">
        <f ca="1">+IF(AND(ISNUMBER(OFFSET('Hygiene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06" t="e">
        <f ca="1">+IF(AND(ISNUMBER(OFFSET('Hygiene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06" t="e">
        <f ca="1">+IF(AND(ISNUMBER(OFFSET('Hygiene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06" t="e">
        <f ca="1">+IF(AND(ISNUMBER(OFFSET('Hygiene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06" t="e">
        <f ca="1">+IF(AND(ISNUMBER(OFFSET('Hygiene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06" t="e">
        <f ca="1">+IF(AND(ISNUMBER(OFFSET('Hygiene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06" t="e">
        <f ca="1">+IF(AND(ISNUMBER(OFFSET('Hygiene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06" t="e">
        <f ca="1">+IF(AND(ISNUMBER(OFFSET('Hygiene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06" t="e">
        <f ca="1">+IF(AND(ISNUMBER(OFFSET('Hygiene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06" t="e">
        <f ca="1">+IF(AND(ISNUMBER(OFFSET('Hygiene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06" t="e">
        <f ca="1">+IF(AND(ISNUMBER(OFFSET('Hygiene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06" t="e">
        <f ca="1">+IF(AND(ISNUMBER(OFFSET('Hygiene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06" t="e">
        <f ca="1">+IF(AND(ISNUMBER(OFFSET('Hygiene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06" t="e">
        <f ca="1">+IF(AND(ISNUMBER(OFFSET('Hygiene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06" t="e">
        <f ca="1">+IF(AND(ISNUMBER(OFFSET('Hygiene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06" t="e">
        <f ca="1">+IF(AND(ISNUMBER(OFFSET('Hygiene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1">+IF(OFFSET('Water Data'!$C$28,0,10*ROW('Water Data'!C19))="","",OFFSET('Water Data'!$C$28,0,10*ROW('Water Data'!C19)))</f>
        <v/>
      </c>
      <c r="BT25" s="36" t="str">
        <f ca="1">+IF(OFFSET('Water Data'!$C$29,0,10*ROW('Water Data'!C19))="","",OFFSET('Water Data'!$C$29,0,10*ROW('Water Data'!C19)))</f>
        <v/>
      </c>
      <c r="BU25" s="36" t="str">
        <f ca="1">+IF(OFFSET('Water Data'!$C$30,0,10*ROW('Water Data'!C19))="","",OFFSET('Water Data'!$C$30,0,10*ROW('Water Data'!C19)))</f>
        <v/>
      </c>
      <c r="BV25" s="36" t="str">
        <f ca="1">+IF(OFFSET('Water Data'!$D$28,0,10*ROW('Water Data'!D19))="","",OFFSET('Water Data'!$D$28,0,10*ROW('Water Data'!D19)))</f>
        <v/>
      </c>
      <c r="BW25" s="36" t="str">
        <f ca="1">+IF(OFFSET('Water Data'!$D$29,0,10*ROW('Water Data'!D19))="","",OFFSET('Water Data'!$D$29,0,10*ROW('Water Data'!D19)))</f>
        <v/>
      </c>
      <c r="BX25" s="36" t="str">
        <f ca="1">+IF(OFFSET('Water Data'!$D$30,0,10*ROW('Water Data'!D19))="","",OFFSET('Water Data'!$D$30,0,10*ROW('Water Data'!D19)))</f>
        <v/>
      </c>
      <c r="BY25" s="36" t="str">
        <f ca="1">+IF(OFFSET('Water Data'!$E$28,0,10*ROW('Water Data'!E19))="","",OFFSET('Water Data'!$E$28,0,10*ROW('Water Data'!E19)))</f>
        <v/>
      </c>
      <c r="BZ25" s="36" t="str">
        <f ca="1">+IF(OFFSET('Water Data'!$E$29,0,10*ROW('Water Data'!E19))="","",OFFSET('Water Data'!$E$29,0,10*ROW('Water Data'!E19)))</f>
        <v/>
      </c>
      <c r="CA25" s="36" t="str">
        <f ca="1">+IF(OFFSET('Water Data'!$E$30,0,10*ROW('Water Data'!E19))="","",OFFSET('Water Data'!$E$30,0,10*ROW('Water Data'!E19)))</f>
        <v/>
      </c>
      <c r="CB25" s="36" t="str">
        <f ca="1">+IF(OFFSET('Water Data'!$F$28,0,10*ROW('Water Data'!F19))="","",OFFSET('Water Data'!$F$28,0,10*ROW('Water Data'!F19)))</f>
        <v/>
      </c>
      <c r="CC25" s="36" t="str">
        <f ca="1">+IF(OFFSET('Water Data'!$F$29,0,10*ROW('Water Data'!F19))="","",OFFSET('Water Data'!$F$29,0,10*ROW('Water Data'!F19)))</f>
        <v/>
      </c>
      <c r="CD25" s="36" t="str">
        <f ca="1">+IF(OFFSET('Water Data'!$F$30,0,10*ROW('Water Data'!F19))="","",OFFSET('Water Data'!$F$30,0,10*ROW('Water Data'!F19)))</f>
        <v/>
      </c>
      <c r="CE25" s="36" t="str">
        <f ca="1">+IF(OFFSET('Water Data'!$G$28,0,10*ROW('Water Data'!G19))="","",OFFSET('Water Data'!$G$28,0,10*ROW('Water Data'!G19)))</f>
        <v/>
      </c>
      <c r="CF25" s="36" t="str">
        <f ca="1">+IF(OFFSET('Water Data'!$G$29,0,10*ROW('Water Data'!G19))="","",OFFSET('Water Data'!$G$29,0,10*ROW('Water Data'!G19)))</f>
        <v/>
      </c>
      <c r="CG25" s="36" t="str">
        <f ca="1">+IF(OFFSET('Water Data'!$G$30,0,10*ROW('Water Data'!G19))="","",OFFSET('Water Data'!$G$30,0,10*ROW('Water Data'!G19)))</f>
        <v/>
      </c>
      <c r="CH25" s="36" t="str">
        <f ca="1">+IF(OFFSET('Water Data'!$H$28,0,10*ROW('Water Data'!H19))="","",OFFSET('Water Data'!$H$28,0,10*ROW('Water Data'!H19)))</f>
        <v/>
      </c>
      <c r="CI25" s="36" t="str">
        <f ca="1">+IF(OFFSET('Water Data'!$H$29,0,10*ROW('Water Data'!H19))="","",OFFSET('Water Data'!$H$29,0,10*ROW('Water Data'!H19)))</f>
        <v/>
      </c>
      <c r="CJ25" s="36" t="str">
        <f ca="1">+IF(OFFSET('Water Data'!$H$30,0,10*ROW('Water Data'!H19))="","",OFFSET('Water Data'!$H$30,0,10*ROW('Water Data'!H19)))</f>
        <v/>
      </c>
      <c r="CK25" s="36" t="str">
        <f ca="1">+IF(OFFSET('Sanitation Data'!$C$29,0,10*ROW('Sanitation Data'!C19))="","",OFFSET('Sanitation Data'!$C$29,0,10*ROW('Sanitation Data'!C19)))</f>
        <v/>
      </c>
      <c r="CL25" s="36" t="str">
        <f ca="1">+IF(OFFSET('Sanitation Data'!$C$30,0,10*ROW('Sanitation Data'!C19))="","",OFFSET('Sanitation Data'!$C$30,0,10*ROW('Sanitation Data'!C19)))</f>
        <v/>
      </c>
      <c r="CM25" s="36" t="str">
        <f ca="1">+IF(OFFSET('Sanitation Data'!$C$31,0,10*ROW('Sanitation Data'!C19))="","",OFFSET('Sanitation Data'!$C$31,0,10*ROW('Sanitation Data'!C19)))</f>
        <v/>
      </c>
      <c r="CN25" s="36" t="str">
        <f ca="1">+IF(OFFSET('Sanitation Data'!$C$32,0,10*ROW('Sanitation Data'!C19))="","",OFFSET('Sanitation Data'!$C$32,0,10*ROW('Sanitation Data'!C19)))</f>
        <v/>
      </c>
      <c r="CO25" s="36" t="str">
        <f ca="1">+IF(OFFSET('Sanitation Data'!$C$33,0,10*ROW('Sanitation Data'!C19))="","",OFFSET('Sanitation Data'!$C$33,0,10*ROW('Sanitation Data'!C19)))</f>
        <v/>
      </c>
      <c r="CP25" s="36" t="str">
        <f ca="1">+IF(OFFSET('Sanitation Data'!$D$29,0,10*ROW('Sanitation Data'!D19))="","",OFFSET('Sanitation Data'!$D$29,0,10*ROW('Sanitation Data'!D19)))</f>
        <v/>
      </c>
      <c r="CQ25" s="36" t="str">
        <f ca="1">+IF(OFFSET('Sanitation Data'!$D$30,0,10*ROW('Sanitation Data'!D19))="","",OFFSET('Sanitation Data'!$D$30,0,10*ROW('Sanitation Data'!D19)))</f>
        <v/>
      </c>
      <c r="CR25" s="36" t="str">
        <f ca="1">+IF(OFFSET('Sanitation Data'!$D$31,0,10*ROW('Sanitation Data'!D19))="","",OFFSET('Sanitation Data'!$D$31,0,10*ROW('Sanitation Data'!D19)))</f>
        <v/>
      </c>
      <c r="CS25" s="36" t="str">
        <f ca="1">+IF(OFFSET('Sanitation Data'!$D$32,0,10*ROW('Sanitation Data'!D19))="","",OFFSET('Sanitation Data'!$D$32,0,10*ROW('Sanitation Data'!D19)))</f>
        <v/>
      </c>
      <c r="CT25" s="36" t="str">
        <f ca="1">+IF(OFFSET('Sanitation Data'!$D$33,0,10*ROW('Sanitation Data'!D19))="","",OFFSET('Sanitation Data'!$D$33,0,10*ROW('Sanitation Data'!D19)))</f>
        <v/>
      </c>
      <c r="CU25" s="36" t="str">
        <f ca="1">+IF(OFFSET('Sanitation Data'!$E$29,0,10*ROW('Sanitation Data'!E19))="","",OFFSET('Sanitation Data'!$E$29,0,10*ROW('Sanitation Data'!E19)))</f>
        <v/>
      </c>
      <c r="CV25" s="36" t="str">
        <f ca="1">+IF(OFFSET('Sanitation Data'!$E$30,0,10*ROW('Sanitation Data'!E19))="","",OFFSET('Sanitation Data'!$E$30,0,10*ROW('Sanitation Data'!E19)))</f>
        <v/>
      </c>
      <c r="CW25" s="36" t="str">
        <f ca="1">+IF(OFFSET('Sanitation Data'!$E$31,0,10*ROW('Sanitation Data'!E19))="","",OFFSET('Sanitation Data'!$E$31,0,10*ROW('Sanitation Data'!E19)))</f>
        <v/>
      </c>
      <c r="CX25" s="36" t="str">
        <f ca="1">+IF(OFFSET('Sanitation Data'!$E$32,0,10*ROW('Sanitation Data'!E19))="","",OFFSET('Sanitation Data'!$E$32,0,10*ROW('Sanitation Data'!E19)))</f>
        <v/>
      </c>
      <c r="CY25" s="36" t="str">
        <f ca="1">+IF(OFFSET('Sanitation Data'!$E$33,0,10*ROW('Sanitation Data'!E19))="","",OFFSET('Sanitation Data'!$E$33,0,10*ROW('Sanitation Data'!E19)))</f>
        <v/>
      </c>
      <c r="CZ25" s="36" t="str">
        <f ca="1">+IF(OFFSET('Sanitation Data'!$F$29,0,10*ROW('Sanitation Data'!F19))="","",OFFSET('Sanitation Data'!$F$29,0,10*ROW('Sanitation Data'!F19)))</f>
        <v/>
      </c>
      <c r="DA25" s="36" t="str">
        <f ca="1">+IF(OFFSET('Sanitation Data'!$F$30,0,10*ROW('Sanitation Data'!F19))="","",OFFSET('Sanitation Data'!$F$30,0,10*ROW('Sanitation Data'!F19)))</f>
        <v/>
      </c>
      <c r="DB25" s="36" t="str">
        <f ca="1">+IF(OFFSET('Sanitation Data'!$F$31,0,10*ROW('Sanitation Data'!F19))="","",OFFSET('Sanitation Data'!$F$31,0,10*ROW('Sanitation Data'!F19)))</f>
        <v/>
      </c>
      <c r="DC25" s="36" t="str">
        <f ca="1">+IF(OFFSET('Sanitation Data'!$F$32,0,10*ROW('Sanitation Data'!F19))="","",OFFSET('Sanitation Data'!$F$32,0,10*ROW('Sanitation Data'!F19)))</f>
        <v/>
      </c>
      <c r="DD25" s="36" t="str">
        <f ca="1">+IF(OFFSET('Sanitation Data'!$F$33,0,10*ROW('Sanitation Data'!F19))="","",OFFSET('Sanitation Data'!$F$33,0,10*ROW('Sanitation Data'!F19)))</f>
        <v/>
      </c>
      <c r="DE25" s="36" t="str">
        <f ca="1">+IF(OFFSET('Sanitation Data'!$G$29,0,10*ROW('Sanitation Data'!G19))="","",OFFSET('Sanitation Data'!$G$29,0,10*ROW('Sanitation Data'!G19)))</f>
        <v/>
      </c>
      <c r="DF25" s="36" t="str">
        <f ca="1">+IF(OFFSET('Sanitation Data'!$G$30,0,10*ROW('Sanitation Data'!G19))="","",OFFSET('Sanitation Data'!$G$30,0,10*ROW('Sanitation Data'!G19)))</f>
        <v/>
      </c>
      <c r="DG25" s="36" t="str">
        <f ca="1">+IF(OFFSET('Sanitation Data'!$G$31,0,10*ROW('Sanitation Data'!G19))="","",OFFSET('Sanitation Data'!$G$31,0,10*ROW('Sanitation Data'!G19)))</f>
        <v/>
      </c>
      <c r="DH25" s="36" t="str">
        <f ca="1">+IF(OFFSET('Sanitation Data'!$G$32,0,10*ROW('Sanitation Data'!G19))="","",OFFSET('Sanitation Data'!$G$32,0,10*ROW('Sanitation Data'!G19)))</f>
        <v/>
      </c>
      <c r="DI25" s="36" t="str">
        <f ca="1">+IF(OFFSET('Sanitation Data'!$G$33,0,10*ROW('Sanitation Data'!G19))="","",OFFSET('Sanitation Data'!$G$33,0,10*ROW('Sanitation Data'!G19)))</f>
        <v/>
      </c>
      <c r="DJ25" s="36" t="str">
        <f ca="1">+IF(OFFSET('Sanitation Data'!$H$29,0,10*ROW('Sanitation Data'!H19))="","",OFFSET('Sanitation Data'!$H$29,0,10*ROW('Sanitation Data'!H19)))</f>
        <v/>
      </c>
      <c r="DK25" s="36" t="str">
        <f ca="1">+IF(OFFSET('Sanitation Data'!$H$30,0,10*ROW('Sanitation Data'!H19))="","",OFFSET('Sanitation Data'!$H$30,0,10*ROW('Sanitation Data'!H19)))</f>
        <v/>
      </c>
      <c r="DL25" s="36" t="str">
        <f ca="1">+IF(OFFSET('Sanitation Data'!$H$31,0,10*ROW('Sanitation Data'!H19))="","",OFFSET('Sanitation Data'!$H$31,0,10*ROW('Sanitation Data'!H19)))</f>
        <v/>
      </c>
      <c r="DM25" s="36" t="str">
        <f ca="1">+IF(OFFSET('Sanitation Data'!$H$32,0,10*ROW('Sanitation Data'!H19))="","",OFFSET('Sanitation Data'!$H$32,0,10*ROW('Sanitation Data'!H19)))</f>
        <v/>
      </c>
      <c r="DN25" s="36" t="str">
        <f ca="1">+IF(OFFSET('Sanitation Data'!$H$33,0,10*ROW('Sanitation Data'!H19))="","",OFFSET('Sanitation Data'!$H$33,0,10*ROW('Sanitation Data'!H19)))</f>
        <v/>
      </c>
      <c r="DO25" s="36" t="str">
        <f ca="1">+IF(OFFSET('Hygiene Data'!$C$12,0,10*ROW('Hygiene Data'!C19))="","",OFFSET('Hygiene Data'!$C$12,0,10*ROW('Hygiene Data'!C19)))</f>
        <v/>
      </c>
      <c r="DP25" s="36" t="str">
        <f ca="1">+IF(OFFSET('Hygiene Data'!$C$13,0,10*ROW('Hygiene Data'!C19))="","",OFFSET('Hygiene Data'!$C$13,0,10*ROW('Hygiene Data'!C19)))</f>
        <v/>
      </c>
      <c r="DQ25" s="36" t="str">
        <f ca="1">+IF(OFFSET('Hygiene Data'!$C$14,0,10*ROW('Hygiene Data'!C19))="","",OFFSET('Hygiene Data'!$C$14,0,10*ROW('Hygiene Data'!C19)))</f>
        <v/>
      </c>
      <c r="DR25" s="36" t="str">
        <f ca="1">+IF(OFFSET('Hygiene Data'!$D$12,0,10*ROW('Hygiene Data'!D19))="","",OFFSET('Hygiene Data'!$D$12,0,10*ROW('Hygiene Data'!D19)))</f>
        <v/>
      </c>
      <c r="DS25" s="36" t="str">
        <f ca="1">+IF(OFFSET('Hygiene Data'!$D$13,0,10*ROW('Hygiene Data'!D19))="","",OFFSET('Hygiene Data'!$D$13,0,10*ROW('Hygiene Data'!D19)))</f>
        <v/>
      </c>
      <c r="DT25" s="36" t="str">
        <f ca="1">+IF(OFFSET('Hygiene Data'!$D$14,0,10*ROW('Hygiene Data'!D19))="","",OFFSET('Hygiene Data'!$D$14,0,10*ROW('Hygiene Data'!D19)))</f>
        <v/>
      </c>
      <c r="DU25" s="36" t="str">
        <f ca="1">+IF(OFFSET('Hygiene Data'!$E$12,0,10*ROW('Hygiene Data'!E19))="","",OFFSET('Hygiene Data'!$E$12,0,10*ROW('Hygiene Data'!E19)))</f>
        <v/>
      </c>
      <c r="DV25" s="36" t="str">
        <f ca="1">+IF(OFFSET('Hygiene Data'!$E$13,0,10*ROW('Hygiene Data'!E19))="","",OFFSET('Hygiene Data'!$E$13,0,10*ROW('Hygiene Data'!E19)))</f>
        <v/>
      </c>
      <c r="DW25" s="36" t="str">
        <f ca="1">+IF(OFFSET('Hygiene Data'!$E$14,0,10*ROW('Hygiene Data'!E19))="","",OFFSET('Hygiene Data'!$E$14,0,10*ROW('Hygiene Data'!E19)))</f>
        <v/>
      </c>
      <c r="DX25" s="36" t="str">
        <f ca="1">+IF(OFFSET('Hygiene Data'!$F$12,0,10*ROW('Hygiene Data'!F19))="","",OFFSET('Hygiene Data'!$F$12,0,10*ROW('Hygiene Data'!F19)))</f>
        <v/>
      </c>
      <c r="DY25" s="36" t="str">
        <f ca="1">+IF(OFFSET('Hygiene Data'!$F$13,0,10*ROW('Hygiene Data'!F19))="","",OFFSET('Hygiene Data'!$F$13,0,10*ROW('Hygiene Data'!F19)))</f>
        <v/>
      </c>
      <c r="DZ25" s="36" t="str">
        <f ca="1">+IF(OFFSET('Hygiene Data'!$F$14,0,10*ROW('Hygiene Data'!F19))="","",OFFSET('Hygiene Data'!$F$14,0,10*ROW('Hygiene Data'!F19)))</f>
        <v/>
      </c>
      <c r="EA25" s="36" t="str">
        <f ca="1">+IF(OFFSET('Hygiene Data'!$G$12,0,10*ROW('Hygiene Data'!G19))="","",OFFSET('Hygiene Data'!$G$12,0,10*ROW('Hygiene Data'!G19)))</f>
        <v/>
      </c>
      <c r="EB25" s="36" t="str">
        <f ca="1">+IF(OFFSET('Hygiene Data'!$G$13,0,10*ROW('Hygiene Data'!G19))="","",OFFSET('Hygiene Data'!$G$13,0,10*ROW('Hygiene Data'!G19)))</f>
        <v/>
      </c>
      <c r="EC25" s="36" t="str">
        <f ca="1">+IF(OFFSET('Hygiene Data'!$G$14,0,10*ROW('Hygiene Data'!G19))="","",OFFSET('Hygiene Data'!$G$14,0,10*ROW('Hygiene Data'!G19)))</f>
        <v/>
      </c>
      <c r="ED25" s="36" t="str">
        <f ca="1">+IF(OFFSET('Hygiene Data'!$H$12,0,10*ROW('Hygiene Data'!H19))="","",OFFSET('Hygiene Data'!$H$12,0,10*ROW('Hygiene Data'!H19)))</f>
        <v/>
      </c>
      <c r="EE25" s="36" t="str">
        <f ca="1">+IF(OFFSET('Hygiene Data'!$H$13,0,10*ROW('Hygiene Data'!H19))="","",OFFSET('Hygiene Data'!$H$13,0,10*ROW('Hygiene Data'!H19)))</f>
        <v/>
      </c>
      <c r="EF25" s="36" t="str">
        <f ca="1">+IF(OFFSET('Hygiene Data'!$H$14,0,10*ROW('Hygiene Data'!H19))="","",OFFSET('Hygiene Data'!$H$14,0,10*ROW('Hygiene Data'!H19)))</f>
        <v/>
      </c>
    </row>
    <row r="26" spans="1:136" x14ac:dyDescent="0.25">
      <c r="A26" s="59" t="str">
        <f ca="1">+IF(OFFSET('Water Data'!$B$1,0,10*ROW('Water Data'!B20))="","",OFFSET('Water Data'!$B$1,0,10*ROW('Water Data'!B20)))</f>
        <v/>
      </c>
      <c r="B26" s="59" t="str">
        <f ca="1">+IF(OFFSET('Water Data'!$A$3,0,10*ROW('Water Data'!A20))="","",OFFSET('Water Data'!$A$3,0,10*ROW('Water Data'!A20)))</f>
        <v/>
      </c>
      <c r="C26" s="59" t="str">
        <f ca="1">+IF(OFFSET('Water Data'!$C$3,0,10*ROW('Water Data'!C20))="","",OFFSET('Water Data'!$C$3,0,10*ROW('Water Data'!C20)))</f>
        <v/>
      </c>
      <c r="D26" s="204" t="e">
        <f ca="1">+IF(AND(ISNUMBER(OFFSET('Water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04" t="e">
        <f ca="1">+IF(AND(ISNUMBER(OFFSET('Water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04" t="e">
        <f ca="1">+IF(AND(ISNUMBER(OFFSET('Water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04" t="e">
        <f ca="1">+IF(AND(ISNUMBER(OFFSET('Water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04" t="e">
        <f ca="1">+IF(AND(ISNUMBER(OFFSET('Water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04" t="e">
        <f ca="1">+IF(AND(ISNUMBER(OFFSET('Water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04" t="e">
        <f ca="1">+IF(AND(ISNUMBER(OFFSET('Water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04" t="e">
        <f ca="1">+IF(AND(ISNUMBER(OFFSET('Water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04" t="e">
        <f ca="1">+IF(AND(ISNUMBER(OFFSET('Water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04" t="e">
        <f ca="1">+IF(AND(ISNUMBER(OFFSET('Water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04" t="e">
        <f ca="1">+IF(AND(ISNUMBER(OFFSET('Water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04" t="e">
        <f ca="1">+IF(AND(ISNUMBER(OFFSET('Water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04" t="e">
        <f ca="1">+IF(AND(ISNUMBER(OFFSET('Water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04" t="e">
        <f ca="1">+IF(AND(ISNUMBER(OFFSET('Water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04" t="e">
        <f ca="1">+IF(AND(ISNUMBER(OFFSET('Water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04" t="e">
        <f ca="1">+IF(AND(ISNUMBER(OFFSET('Water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04" t="e">
        <f ca="1">+IF(AND(ISNUMBER(OFFSET('Water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04" t="e">
        <f ca="1">+IF(AND(ISNUMBER(OFFSET('Water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05" t="e">
        <f ca="1">+IF(AND(ISNUMBER(OFFSET('Sanitation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05" t="e">
        <f ca="1">+IF(AND(ISNUMBER(OFFSET('Sanitation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05" t="e">
        <f ca="1">+IF(AND(ISNUMBER(OFFSET('Sanitation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05" t="e">
        <f ca="1">+IF(AND(ISNUMBER(OFFSET('Sanitation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05" t="e">
        <f ca="1">+IF(AND(ISNUMBER(OFFSET('Sanitation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05" t="e">
        <f ca="1">+IF(AND(ISNUMBER(OFFSET('Sanitation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05" t="e">
        <f ca="1">+IF(AND(ISNUMBER(OFFSET('Sanitation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05" t="e">
        <f ca="1">+IF(AND(ISNUMBER(OFFSET('Sanitation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05" t="e">
        <f ca="1">+IF(AND(ISNUMBER(OFFSET('Sanitation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05" t="e">
        <f ca="1">+IF(AND(ISNUMBER(OFFSET('Sanitation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05" t="e">
        <f ca="1">+IF(AND(ISNUMBER(OFFSET('Sanitation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05" t="e">
        <f ca="1">+IF(AND(ISNUMBER(OFFSET('Sanitation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05" t="e">
        <f ca="1">+IF(AND(ISNUMBER(OFFSET('Sanitation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05" t="e">
        <f ca="1">+IF(AND(ISNUMBER(OFFSET('Sanitation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05" t="e">
        <f ca="1">+IF(AND(ISNUMBER(OFFSET('Sanitation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05" t="e">
        <f ca="1">+IF(AND(ISNUMBER(OFFSET('Sanitation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05" t="e">
        <f ca="1">+IF(AND(ISNUMBER(OFFSET('Sanitation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05" t="e">
        <f ca="1">+IF(AND(ISNUMBER(OFFSET('Sanitation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05" t="e">
        <f ca="1">+IF(AND(ISNUMBER(OFFSET('Sanitation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05" t="e">
        <f ca="1">+IF(AND(ISNUMBER(OFFSET('Sanitation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05" t="e">
        <f ca="1">+IF(AND(ISNUMBER(OFFSET('Sanitation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05" t="e">
        <f ca="1">+IF(AND(ISNUMBER(OFFSET('Sanitation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05" t="e">
        <f ca="1">+IF(AND(ISNUMBER(OFFSET('Sanitation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05" t="e">
        <f ca="1">+IF(AND(ISNUMBER(OFFSET('Sanitation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05" t="e">
        <f ca="1">+IF(AND(ISNUMBER(OFFSET('Sanitation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05" t="e">
        <f ca="1">+IF(AND(ISNUMBER(OFFSET('Sanitation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05" t="e">
        <f ca="1">+IF(AND(ISNUMBER(OFFSET('Sanitation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05" t="e">
        <f ca="1">+IF(AND(ISNUMBER(OFFSET('Sanitation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05" t="e">
        <f ca="1">+IF(AND(ISNUMBER(OFFSET('Sanitation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05" t="e">
        <f ca="1">+IF(AND(ISNUMBER(OFFSET('Sanitation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06" t="e">
        <f ca="1">+IF(AND(ISNUMBER(OFFSET('Hygiene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06" t="e">
        <f ca="1">+IF(AND(ISNUMBER(OFFSET('Hygiene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06" t="e">
        <f ca="1">+IF(AND(ISNUMBER(OFFSET('Hygiene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06" t="e">
        <f ca="1">+IF(AND(ISNUMBER(OFFSET('Hygiene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06" t="e">
        <f ca="1">+IF(AND(ISNUMBER(OFFSET('Hygiene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06" t="e">
        <f ca="1">+IF(AND(ISNUMBER(OFFSET('Hygiene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06" t="e">
        <f ca="1">+IF(AND(ISNUMBER(OFFSET('Hygiene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06" t="e">
        <f ca="1">+IF(AND(ISNUMBER(OFFSET('Hygiene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06" t="e">
        <f ca="1">+IF(AND(ISNUMBER(OFFSET('Hygiene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06" t="e">
        <f ca="1">+IF(AND(ISNUMBER(OFFSET('Hygiene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06" t="e">
        <f ca="1">+IF(AND(ISNUMBER(OFFSET('Hygiene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06" t="e">
        <f ca="1">+IF(AND(ISNUMBER(OFFSET('Hygiene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06" t="e">
        <f ca="1">+IF(AND(ISNUMBER(OFFSET('Hygiene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06" t="e">
        <f ca="1">+IF(AND(ISNUMBER(OFFSET('Hygiene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06" t="e">
        <f ca="1">+IF(AND(ISNUMBER(OFFSET('Hygiene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06" t="e">
        <f ca="1">+IF(AND(ISNUMBER(OFFSET('Hygiene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06" t="e">
        <f ca="1">+IF(AND(ISNUMBER(OFFSET('Hygiene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06" t="e">
        <f ca="1">+IF(AND(ISNUMBER(OFFSET('Hygiene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1">+IF(OFFSET('Water Data'!$C$28,0,10*ROW('Water Data'!C20))="","",OFFSET('Water Data'!$C$28,0,10*ROW('Water Data'!C20)))</f>
        <v/>
      </c>
      <c r="BT26" s="36" t="str">
        <f ca="1">+IF(OFFSET('Water Data'!$C$29,0,10*ROW('Water Data'!C20))="","",OFFSET('Water Data'!$C$29,0,10*ROW('Water Data'!C20)))</f>
        <v/>
      </c>
      <c r="BU26" s="36" t="str">
        <f ca="1">+IF(OFFSET('Water Data'!$C$30,0,10*ROW('Water Data'!C20))="","",OFFSET('Water Data'!$C$30,0,10*ROW('Water Data'!C20)))</f>
        <v/>
      </c>
      <c r="BV26" s="36" t="str">
        <f ca="1">+IF(OFFSET('Water Data'!$D$28,0,10*ROW('Water Data'!D20))="","",OFFSET('Water Data'!$D$28,0,10*ROW('Water Data'!D20)))</f>
        <v/>
      </c>
      <c r="BW26" s="36" t="str">
        <f ca="1">+IF(OFFSET('Water Data'!$D$29,0,10*ROW('Water Data'!D20))="","",OFFSET('Water Data'!$D$29,0,10*ROW('Water Data'!D20)))</f>
        <v/>
      </c>
      <c r="BX26" s="36" t="str">
        <f ca="1">+IF(OFFSET('Water Data'!$D$30,0,10*ROW('Water Data'!D20))="","",OFFSET('Water Data'!$D$30,0,10*ROW('Water Data'!D20)))</f>
        <v/>
      </c>
      <c r="BY26" s="36" t="str">
        <f ca="1">+IF(OFFSET('Water Data'!$E$28,0,10*ROW('Water Data'!E20))="","",OFFSET('Water Data'!$E$28,0,10*ROW('Water Data'!E20)))</f>
        <v/>
      </c>
      <c r="BZ26" s="36" t="str">
        <f ca="1">+IF(OFFSET('Water Data'!$E$29,0,10*ROW('Water Data'!E20))="","",OFFSET('Water Data'!$E$29,0,10*ROW('Water Data'!E20)))</f>
        <v/>
      </c>
      <c r="CA26" s="36" t="str">
        <f ca="1">+IF(OFFSET('Water Data'!$E$30,0,10*ROW('Water Data'!E20))="","",OFFSET('Water Data'!$E$30,0,10*ROW('Water Data'!E20)))</f>
        <v/>
      </c>
      <c r="CB26" s="36" t="str">
        <f ca="1">+IF(OFFSET('Water Data'!$F$28,0,10*ROW('Water Data'!F20))="","",OFFSET('Water Data'!$F$28,0,10*ROW('Water Data'!F20)))</f>
        <v/>
      </c>
      <c r="CC26" s="36" t="str">
        <f ca="1">+IF(OFFSET('Water Data'!$F$29,0,10*ROW('Water Data'!F20))="","",OFFSET('Water Data'!$F$29,0,10*ROW('Water Data'!F20)))</f>
        <v/>
      </c>
      <c r="CD26" s="36" t="str">
        <f ca="1">+IF(OFFSET('Water Data'!$F$30,0,10*ROW('Water Data'!F20))="","",OFFSET('Water Data'!$F$30,0,10*ROW('Water Data'!F20)))</f>
        <v/>
      </c>
      <c r="CE26" s="36" t="str">
        <f ca="1">+IF(OFFSET('Water Data'!$G$28,0,10*ROW('Water Data'!G20))="","",OFFSET('Water Data'!$G$28,0,10*ROW('Water Data'!G20)))</f>
        <v/>
      </c>
      <c r="CF26" s="36" t="str">
        <f ca="1">+IF(OFFSET('Water Data'!$G$29,0,10*ROW('Water Data'!G20))="","",OFFSET('Water Data'!$G$29,0,10*ROW('Water Data'!G20)))</f>
        <v/>
      </c>
      <c r="CG26" s="36" t="str">
        <f ca="1">+IF(OFFSET('Water Data'!$G$30,0,10*ROW('Water Data'!G20))="","",OFFSET('Water Data'!$G$30,0,10*ROW('Water Data'!G20)))</f>
        <v/>
      </c>
      <c r="CH26" s="36" t="str">
        <f ca="1">+IF(OFFSET('Water Data'!$H$28,0,10*ROW('Water Data'!H20))="","",OFFSET('Water Data'!$H$28,0,10*ROW('Water Data'!H20)))</f>
        <v/>
      </c>
      <c r="CI26" s="36" t="str">
        <f ca="1">+IF(OFFSET('Water Data'!$H$29,0,10*ROW('Water Data'!H20))="","",OFFSET('Water Data'!$H$29,0,10*ROW('Water Data'!H20)))</f>
        <v/>
      </c>
      <c r="CJ26" s="36" t="str">
        <f ca="1">+IF(OFFSET('Water Data'!$H$30,0,10*ROW('Water Data'!H20))="","",OFFSET('Water Data'!$H$30,0,10*ROW('Water Data'!H20)))</f>
        <v/>
      </c>
      <c r="CK26" s="36" t="str">
        <f ca="1">+IF(OFFSET('Sanitation Data'!$C$29,0,10*ROW('Sanitation Data'!C20))="","",OFFSET('Sanitation Data'!$C$29,0,10*ROW('Sanitation Data'!C20)))</f>
        <v/>
      </c>
      <c r="CL26" s="36" t="str">
        <f ca="1">+IF(OFFSET('Sanitation Data'!$C$30,0,10*ROW('Sanitation Data'!C20))="","",OFFSET('Sanitation Data'!$C$30,0,10*ROW('Sanitation Data'!C20)))</f>
        <v/>
      </c>
      <c r="CM26" s="36" t="str">
        <f ca="1">+IF(OFFSET('Sanitation Data'!$C$31,0,10*ROW('Sanitation Data'!C20))="","",OFFSET('Sanitation Data'!$C$31,0,10*ROW('Sanitation Data'!C20)))</f>
        <v/>
      </c>
      <c r="CN26" s="36" t="str">
        <f ca="1">+IF(OFFSET('Sanitation Data'!$C$32,0,10*ROW('Sanitation Data'!C20))="","",OFFSET('Sanitation Data'!$C$32,0,10*ROW('Sanitation Data'!C20)))</f>
        <v/>
      </c>
      <c r="CO26" s="36" t="str">
        <f ca="1">+IF(OFFSET('Sanitation Data'!$C$33,0,10*ROW('Sanitation Data'!C20))="","",OFFSET('Sanitation Data'!$C$33,0,10*ROW('Sanitation Data'!C20)))</f>
        <v/>
      </c>
      <c r="CP26" s="36" t="str">
        <f ca="1">+IF(OFFSET('Sanitation Data'!$D$29,0,10*ROW('Sanitation Data'!D20))="","",OFFSET('Sanitation Data'!$D$29,0,10*ROW('Sanitation Data'!D20)))</f>
        <v/>
      </c>
      <c r="CQ26" s="36" t="str">
        <f ca="1">+IF(OFFSET('Sanitation Data'!$D$30,0,10*ROW('Sanitation Data'!D20))="","",OFFSET('Sanitation Data'!$D$30,0,10*ROW('Sanitation Data'!D20)))</f>
        <v/>
      </c>
      <c r="CR26" s="36" t="str">
        <f ca="1">+IF(OFFSET('Sanitation Data'!$D$31,0,10*ROW('Sanitation Data'!D20))="","",OFFSET('Sanitation Data'!$D$31,0,10*ROW('Sanitation Data'!D20)))</f>
        <v/>
      </c>
      <c r="CS26" s="36" t="str">
        <f ca="1">+IF(OFFSET('Sanitation Data'!$D$32,0,10*ROW('Sanitation Data'!D20))="","",OFFSET('Sanitation Data'!$D$32,0,10*ROW('Sanitation Data'!D20)))</f>
        <v/>
      </c>
      <c r="CT26" s="36" t="str">
        <f ca="1">+IF(OFFSET('Sanitation Data'!$D$33,0,10*ROW('Sanitation Data'!D20))="","",OFFSET('Sanitation Data'!$D$33,0,10*ROW('Sanitation Data'!D20)))</f>
        <v/>
      </c>
      <c r="CU26" s="36" t="str">
        <f ca="1">+IF(OFFSET('Sanitation Data'!$E$29,0,10*ROW('Sanitation Data'!E20))="","",OFFSET('Sanitation Data'!$E$29,0,10*ROW('Sanitation Data'!E20)))</f>
        <v/>
      </c>
      <c r="CV26" s="36" t="str">
        <f ca="1">+IF(OFFSET('Sanitation Data'!$E$30,0,10*ROW('Sanitation Data'!E20))="","",OFFSET('Sanitation Data'!$E$30,0,10*ROW('Sanitation Data'!E20)))</f>
        <v/>
      </c>
      <c r="CW26" s="36" t="str">
        <f ca="1">+IF(OFFSET('Sanitation Data'!$E$31,0,10*ROW('Sanitation Data'!E20))="","",OFFSET('Sanitation Data'!$E$31,0,10*ROW('Sanitation Data'!E20)))</f>
        <v/>
      </c>
      <c r="CX26" s="36" t="str">
        <f ca="1">+IF(OFFSET('Sanitation Data'!$E$32,0,10*ROW('Sanitation Data'!E20))="","",OFFSET('Sanitation Data'!$E$32,0,10*ROW('Sanitation Data'!E20)))</f>
        <v/>
      </c>
      <c r="CY26" s="36" t="str">
        <f ca="1">+IF(OFFSET('Sanitation Data'!$E$33,0,10*ROW('Sanitation Data'!E20))="","",OFFSET('Sanitation Data'!$E$33,0,10*ROW('Sanitation Data'!E20)))</f>
        <v/>
      </c>
      <c r="CZ26" s="36" t="str">
        <f ca="1">+IF(OFFSET('Sanitation Data'!$F$29,0,10*ROW('Sanitation Data'!F20))="","",OFFSET('Sanitation Data'!$F$29,0,10*ROW('Sanitation Data'!F20)))</f>
        <v/>
      </c>
      <c r="DA26" s="36" t="str">
        <f ca="1">+IF(OFFSET('Sanitation Data'!$F$30,0,10*ROW('Sanitation Data'!F20))="","",OFFSET('Sanitation Data'!$F$30,0,10*ROW('Sanitation Data'!F20)))</f>
        <v/>
      </c>
      <c r="DB26" s="36" t="str">
        <f ca="1">+IF(OFFSET('Sanitation Data'!$F$31,0,10*ROW('Sanitation Data'!F20))="","",OFFSET('Sanitation Data'!$F$31,0,10*ROW('Sanitation Data'!F20)))</f>
        <v/>
      </c>
      <c r="DC26" s="36" t="str">
        <f ca="1">+IF(OFFSET('Sanitation Data'!$F$32,0,10*ROW('Sanitation Data'!F20))="","",OFFSET('Sanitation Data'!$F$32,0,10*ROW('Sanitation Data'!F20)))</f>
        <v/>
      </c>
      <c r="DD26" s="36" t="str">
        <f ca="1">+IF(OFFSET('Sanitation Data'!$F$33,0,10*ROW('Sanitation Data'!F20))="","",OFFSET('Sanitation Data'!$F$33,0,10*ROW('Sanitation Data'!F20)))</f>
        <v/>
      </c>
      <c r="DE26" s="36" t="str">
        <f ca="1">+IF(OFFSET('Sanitation Data'!$G$29,0,10*ROW('Sanitation Data'!G20))="","",OFFSET('Sanitation Data'!$G$29,0,10*ROW('Sanitation Data'!G20)))</f>
        <v/>
      </c>
      <c r="DF26" s="36" t="str">
        <f ca="1">+IF(OFFSET('Sanitation Data'!$G$30,0,10*ROW('Sanitation Data'!G20))="","",OFFSET('Sanitation Data'!$G$30,0,10*ROW('Sanitation Data'!G20)))</f>
        <v/>
      </c>
      <c r="DG26" s="36" t="str">
        <f ca="1">+IF(OFFSET('Sanitation Data'!$G$31,0,10*ROW('Sanitation Data'!G20))="","",OFFSET('Sanitation Data'!$G$31,0,10*ROW('Sanitation Data'!G20)))</f>
        <v/>
      </c>
      <c r="DH26" s="36" t="str">
        <f ca="1">+IF(OFFSET('Sanitation Data'!$G$32,0,10*ROW('Sanitation Data'!G20))="","",OFFSET('Sanitation Data'!$G$32,0,10*ROW('Sanitation Data'!G20)))</f>
        <v/>
      </c>
      <c r="DI26" s="36" t="str">
        <f ca="1">+IF(OFFSET('Sanitation Data'!$G$33,0,10*ROW('Sanitation Data'!G20))="","",OFFSET('Sanitation Data'!$G$33,0,10*ROW('Sanitation Data'!G20)))</f>
        <v/>
      </c>
      <c r="DJ26" s="36" t="str">
        <f ca="1">+IF(OFFSET('Sanitation Data'!$H$29,0,10*ROW('Sanitation Data'!H20))="","",OFFSET('Sanitation Data'!$H$29,0,10*ROW('Sanitation Data'!H20)))</f>
        <v/>
      </c>
      <c r="DK26" s="36" t="str">
        <f ca="1">+IF(OFFSET('Sanitation Data'!$H$30,0,10*ROW('Sanitation Data'!H20))="","",OFFSET('Sanitation Data'!$H$30,0,10*ROW('Sanitation Data'!H20)))</f>
        <v/>
      </c>
      <c r="DL26" s="36" t="str">
        <f ca="1">+IF(OFFSET('Sanitation Data'!$H$31,0,10*ROW('Sanitation Data'!H20))="","",OFFSET('Sanitation Data'!$H$31,0,10*ROW('Sanitation Data'!H20)))</f>
        <v/>
      </c>
      <c r="DM26" s="36" t="str">
        <f ca="1">+IF(OFFSET('Sanitation Data'!$H$32,0,10*ROW('Sanitation Data'!H20))="","",OFFSET('Sanitation Data'!$H$32,0,10*ROW('Sanitation Data'!H20)))</f>
        <v/>
      </c>
      <c r="DN26" s="36" t="str">
        <f ca="1">+IF(OFFSET('Sanitation Data'!$H$33,0,10*ROW('Sanitation Data'!H20))="","",OFFSET('Sanitation Data'!$H$33,0,10*ROW('Sanitation Data'!H20)))</f>
        <v/>
      </c>
      <c r="DO26" s="36" t="str">
        <f ca="1">+IF(OFFSET('Hygiene Data'!$C$12,0,10*ROW('Hygiene Data'!C20))="","",OFFSET('Hygiene Data'!$C$12,0,10*ROW('Hygiene Data'!C20)))</f>
        <v/>
      </c>
      <c r="DP26" s="36" t="str">
        <f ca="1">+IF(OFFSET('Hygiene Data'!$C$13,0,10*ROW('Hygiene Data'!C20))="","",OFFSET('Hygiene Data'!$C$13,0,10*ROW('Hygiene Data'!C20)))</f>
        <v/>
      </c>
      <c r="DQ26" s="36" t="str">
        <f ca="1">+IF(OFFSET('Hygiene Data'!$C$14,0,10*ROW('Hygiene Data'!C20))="","",OFFSET('Hygiene Data'!$C$14,0,10*ROW('Hygiene Data'!C20)))</f>
        <v/>
      </c>
      <c r="DR26" s="36" t="str">
        <f ca="1">+IF(OFFSET('Hygiene Data'!$D$12,0,10*ROW('Hygiene Data'!D20))="","",OFFSET('Hygiene Data'!$D$12,0,10*ROW('Hygiene Data'!D20)))</f>
        <v/>
      </c>
      <c r="DS26" s="36" t="str">
        <f ca="1">+IF(OFFSET('Hygiene Data'!$D$13,0,10*ROW('Hygiene Data'!D20))="","",OFFSET('Hygiene Data'!$D$13,0,10*ROW('Hygiene Data'!D20)))</f>
        <v/>
      </c>
      <c r="DT26" s="36" t="str">
        <f ca="1">+IF(OFFSET('Hygiene Data'!$D$14,0,10*ROW('Hygiene Data'!D20))="","",OFFSET('Hygiene Data'!$D$14,0,10*ROW('Hygiene Data'!D20)))</f>
        <v/>
      </c>
      <c r="DU26" s="36" t="str">
        <f ca="1">+IF(OFFSET('Hygiene Data'!$E$12,0,10*ROW('Hygiene Data'!E20))="","",OFFSET('Hygiene Data'!$E$12,0,10*ROW('Hygiene Data'!E20)))</f>
        <v/>
      </c>
      <c r="DV26" s="36" t="str">
        <f ca="1">+IF(OFFSET('Hygiene Data'!$E$13,0,10*ROW('Hygiene Data'!E20))="","",OFFSET('Hygiene Data'!$E$13,0,10*ROW('Hygiene Data'!E20)))</f>
        <v/>
      </c>
      <c r="DW26" s="36" t="str">
        <f ca="1">+IF(OFFSET('Hygiene Data'!$E$14,0,10*ROW('Hygiene Data'!E20))="","",OFFSET('Hygiene Data'!$E$14,0,10*ROW('Hygiene Data'!E20)))</f>
        <v/>
      </c>
      <c r="DX26" s="36" t="str">
        <f ca="1">+IF(OFFSET('Hygiene Data'!$F$12,0,10*ROW('Hygiene Data'!F20))="","",OFFSET('Hygiene Data'!$F$12,0,10*ROW('Hygiene Data'!F20)))</f>
        <v/>
      </c>
      <c r="DY26" s="36" t="str">
        <f ca="1">+IF(OFFSET('Hygiene Data'!$F$13,0,10*ROW('Hygiene Data'!F20))="","",OFFSET('Hygiene Data'!$F$13,0,10*ROW('Hygiene Data'!F20)))</f>
        <v/>
      </c>
      <c r="DZ26" s="36" t="str">
        <f ca="1">+IF(OFFSET('Hygiene Data'!$F$14,0,10*ROW('Hygiene Data'!F20))="","",OFFSET('Hygiene Data'!$F$14,0,10*ROW('Hygiene Data'!F20)))</f>
        <v/>
      </c>
      <c r="EA26" s="36" t="str">
        <f ca="1">+IF(OFFSET('Hygiene Data'!$G$12,0,10*ROW('Hygiene Data'!G20))="","",OFFSET('Hygiene Data'!$G$12,0,10*ROW('Hygiene Data'!G20)))</f>
        <v/>
      </c>
      <c r="EB26" s="36" t="str">
        <f ca="1">+IF(OFFSET('Hygiene Data'!$G$13,0,10*ROW('Hygiene Data'!G20))="","",OFFSET('Hygiene Data'!$G$13,0,10*ROW('Hygiene Data'!G20)))</f>
        <v/>
      </c>
      <c r="EC26" s="36" t="str">
        <f ca="1">+IF(OFFSET('Hygiene Data'!$G$14,0,10*ROW('Hygiene Data'!G20))="","",OFFSET('Hygiene Data'!$G$14,0,10*ROW('Hygiene Data'!G20)))</f>
        <v/>
      </c>
      <c r="ED26" s="36" t="str">
        <f ca="1">+IF(OFFSET('Hygiene Data'!$H$12,0,10*ROW('Hygiene Data'!H20))="","",OFFSET('Hygiene Data'!$H$12,0,10*ROW('Hygiene Data'!H20)))</f>
        <v/>
      </c>
      <c r="EE26" s="36" t="str">
        <f ca="1">+IF(OFFSET('Hygiene Data'!$H$13,0,10*ROW('Hygiene Data'!H20))="","",OFFSET('Hygiene Data'!$H$13,0,10*ROW('Hygiene Data'!H20)))</f>
        <v/>
      </c>
      <c r="EF26" s="36" t="str">
        <f ca="1">+IF(OFFSET('Hygiene Data'!$H$14,0,10*ROW('Hygiene Data'!H20))="","",OFFSET('Hygiene Data'!$H$14,0,10*ROW('Hygiene Data'!H20)))</f>
        <v/>
      </c>
    </row>
    <row r="27" spans="1:136" x14ac:dyDescent="0.25">
      <c r="A27" s="59" t="str">
        <f ca="1">+IF(OFFSET('Water Data'!$B$1,0,10*ROW('Water Data'!B21))="","",OFFSET('Water Data'!$B$1,0,10*ROW('Water Data'!B21)))</f>
        <v/>
      </c>
      <c r="B27" s="59" t="str">
        <f ca="1">+IF(OFFSET('Water Data'!$A$3,0,10*ROW('Water Data'!A21))="","",OFFSET('Water Data'!$A$3,0,10*ROW('Water Data'!A21)))</f>
        <v/>
      </c>
      <c r="C27" s="59" t="str">
        <f ca="1">+IF(OFFSET('Water Data'!$C$3,0,10*ROW('Water Data'!C21))="","",OFFSET('Water Data'!$C$3,0,10*ROW('Water Data'!C21)))</f>
        <v/>
      </c>
      <c r="D27" s="204" t="e">
        <f ca="1">+IF(AND(ISNUMBER(OFFSET('Water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04" t="e">
        <f ca="1">+IF(AND(ISNUMBER(OFFSET('Water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04" t="e">
        <f ca="1">+IF(AND(ISNUMBER(OFFSET('Water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04" t="e">
        <f ca="1">+IF(AND(ISNUMBER(OFFSET('Water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04" t="e">
        <f ca="1">+IF(AND(ISNUMBER(OFFSET('Water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04" t="e">
        <f ca="1">+IF(AND(ISNUMBER(OFFSET('Water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04" t="e">
        <f ca="1">+IF(AND(ISNUMBER(OFFSET('Water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04" t="e">
        <f ca="1">+IF(AND(ISNUMBER(OFFSET('Water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04" t="e">
        <f ca="1">+IF(AND(ISNUMBER(OFFSET('Water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04" t="e">
        <f ca="1">+IF(AND(ISNUMBER(OFFSET('Water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04" t="e">
        <f ca="1">+IF(AND(ISNUMBER(OFFSET('Water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04" t="e">
        <f ca="1">+IF(AND(ISNUMBER(OFFSET('Water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04" t="e">
        <f ca="1">+IF(AND(ISNUMBER(OFFSET('Water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04" t="e">
        <f ca="1">+IF(AND(ISNUMBER(OFFSET('Water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04" t="e">
        <f ca="1">+IF(AND(ISNUMBER(OFFSET('Water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04" t="e">
        <f ca="1">+IF(AND(ISNUMBER(OFFSET('Water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04" t="e">
        <f ca="1">+IF(AND(ISNUMBER(OFFSET('Water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04" t="e">
        <f ca="1">+IF(AND(ISNUMBER(OFFSET('Water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05" t="e">
        <f ca="1">+IF(AND(ISNUMBER(OFFSET('Sanitation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05" t="e">
        <f ca="1">+IF(AND(ISNUMBER(OFFSET('Sanitation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05" t="e">
        <f ca="1">+IF(AND(ISNUMBER(OFFSET('Sanitation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05" t="e">
        <f ca="1">+IF(AND(ISNUMBER(OFFSET('Sanitation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05" t="e">
        <f ca="1">+IF(AND(ISNUMBER(OFFSET('Sanitation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05" t="e">
        <f ca="1">+IF(AND(ISNUMBER(OFFSET('Sanitation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05" t="e">
        <f ca="1">+IF(AND(ISNUMBER(OFFSET('Sanitation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05" t="e">
        <f ca="1">+IF(AND(ISNUMBER(OFFSET('Sanitation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05" t="e">
        <f ca="1">+IF(AND(ISNUMBER(OFFSET('Sanitation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05" t="e">
        <f ca="1">+IF(AND(ISNUMBER(OFFSET('Sanitation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05" t="e">
        <f ca="1">+IF(AND(ISNUMBER(OFFSET('Sanitation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05" t="e">
        <f ca="1">+IF(AND(ISNUMBER(OFFSET('Sanitation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05" t="e">
        <f ca="1">+IF(AND(ISNUMBER(OFFSET('Sanitation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05" t="e">
        <f ca="1">+IF(AND(ISNUMBER(OFFSET('Sanitation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05" t="e">
        <f ca="1">+IF(AND(ISNUMBER(OFFSET('Sanitation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05" t="e">
        <f ca="1">+IF(AND(ISNUMBER(OFFSET('Sanitation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05" t="e">
        <f ca="1">+IF(AND(ISNUMBER(OFFSET('Sanitation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05" t="e">
        <f ca="1">+IF(AND(ISNUMBER(OFFSET('Sanitation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05" t="e">
        <f ca="1">+IF(AND(ISNUMBER(OFFSET('Sanitation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05" t="e">
        <f ca="1">+IF(AND(ISNUMBER(OFFSET('Sanitation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05" t="e">
        <f ca="1">+IF(AND(ISNUMBER(OFFSET('Sanitation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05" t="e">
        <f ca="1">+IF(AND(ISNUMBER(OFFSET('Sanitation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05" t="e">
        <f ca="1">+IF(AND(ISNUMBER(OFFSET('Sanitation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05" t="e">
        <f ca="1">+IF(AND(ISNUMBER(OFFSET('Sanitation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05" t="e">
        <f ca="1">+IF(AND(ISNUMBER(OFFSET('Sanitation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05" t="e">
        <f ca="1">+IF(AND(ISNUMBER(OFFSET('Sanitation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05" t="e">
        <f ca="1">+IF(AND(ISNUMBER(OFFSET('Sanitation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05" t="e">
        <f ca="1">+IF(AND(ISNUMBER(OFFSET('Sanitation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05" t="e">
        <f ca="1">+IF(AND(ISNUMBER(OFFSET('Sanitation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05" t="e">
        <f ca="1">+IF(AND(ISNUMBER(OFFSET('Sanitation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06" t="e">
        <f ca="1">+IF(AND(ISNUMBER(OFFSET('Hygiene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06" t="e">
        <f ca="1">+IF(AND(ISNUMBER(OFFSET('Hygiene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06" t="e">
        <f ca="1">+IF(AND(ISNUMBER(OFFSET('Hygiene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06" t="e">
        <f ca="1">+IF(AND(ISNUMBER(OFFSET('Hygiene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06" t="e">
        <f ca="1">+IF(AND(ISNUMBER(OFFSET('Hygiene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06" t="e">
        <f ca="1">+IF(AND(ISNUMBER(OFFSET('Hygiene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06" t="e">
        <f ca="1">+IF(AND(ISNUMBER(OFFSET('Hygiene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06" t="e">
        <f ca="1">+IF(AND(ISNUMBER(OFFSET('Hygiene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06" t="e">
        <f ca="1">+IF(AND(ISNUMBER(OFFSET('Hygiene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06" t="e">
        <f ca="1">+IF(AND(ISNUMBER(OFFSET('Hygiene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06" t="e">
        <f ca="1">+IF(AND(ISNUMBER(OFFSET('Hygiene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06" t="e">
        <f ca="1">+IF(AND(ISNUMBER(OFFSET('Hygiene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06" t="e">
        <f ca="1">+IF(AND(ISNUMBER(OFFSET('Hygiene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06" t="e">
        <f ca="1">+IF(AND(ISNUMBER(OFFSET('Hygiene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06" t="e">
        <f ca="1">+IF(AND(ISNUMBER(OFFSET('Hygiene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06" t="e">
        <f ca="1">+IF(AND(ISNUMBER(OFFSET('Hygiene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06" t="e">
        <f ca="1">+IF(AND(ISNUMBER(OFFSET('Hygiene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06" t="e">
        <f ca="1">+IF(AND(ISNUMBER(OFFSET('Hygiene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1">+IF(OFFSET('Water Data'!$C$28,0,10*ROW('Water Data'!C21))="","",OFFSET('Water Data'!$C$28,0,10*ROW('Water Data'!C21)))</f>
        <v/>
      </c>
      <c r="BT27" s="36" t="str">
        <f ca="1">+IF(OFFSET('Water Data'!$C$29,0,10*ROW('Water Data'!C21))="","",OFFSET('Water Data'!$C$29,0,10*ROW('Water Data'!C21)))</f>
        <v/>
      </c>
      <c r="BU27" s="36" t="str">
        <f ca="1">+IF(OFFSET('Water Data'!$C$30,0,10*ROW('Water Data'!C21))="","",OFFSET('Water Data'!$C$30,0,10*ROW('Water Data'!C21)))</f>
        <v/>
      </c>
      <c r="BV27" s="36" t="str">
        <f ca="1">+IF(OFFSET('Water Data'!$D$28,0,10*ROW('Water Data'!D21))="","",OFFSET('Water Data'!$D$28,0,10*ROW('Water Data'!D21)))</f>
        <v/>
      </c>
      <c r="BW27" s="36" t="str">
        <f ca="1">+IF(OFFSET('Water Data'!$D$29,0,10*ROW('Water Data'!D21))="","",OFFSET('Water Data'!$D$29,0,10*ROW('Water Data'!D21)))</f>
        <v/>
      </c>
      <c r="BX27" s="36" t="str">
        <f ca="1">+IF(OFFSET('Water Data'!$D$30,0,10*ROW('Water Data'!D21))="","",OFFSET('Water Data'!$D$30,0,10*ROW('Water Data'!D21)))</f>
        <v/>
      </c>
      <c r="BY27" s="36" t="str">
        <f ca="1">+IF(OFFSET('Water Data'!$E$28,0,10*ROW('Water Data'!E21))="","",OFFSET('Water Data'!$E$28,0,10*ROW('Water Data'!E21)))</f>
        <v/>
      </c>
      <c r="BZ27" s="36" t="str">
        <f ca="1">+IF(OFFSET('Water Data'!$E$29,0,10*ROW('Water Data'!E21))="","",OFFSET('Water Data'!$E$29,0,10*ROW('Water Data'!E21)))</f>
        <v/>
      </c>
      <c r="CA27" s="36" t="str">
        <f ca="1">+IF(OFFSET('Water Data'!$E$30,0,10*ROW('Water Data'!E21))="","",OFFSET('Water Data'!$E$30,0,10*ROW('Water Data'!E21)))</f>
        <v/>
      </c>
      <c r="CB27" s="36" t="str">
        <f ca="1">+IF(OFFSET('Water Data'!$F$28,0,10*ROW('Water Data'!F21))="","",OFFSET('Water Data'!$F$28,0,10*ROW('Water Data'!F21)))</f>
        <v/>
      </c>
      <c r="CC27" s="36" t="str">
        <f ca="1">+IF(OFFSET('Water Data'!$F$29,0,10*ROW('Water Data'!F21))="","",OFFSET('Water Data'!$F$29,0,10*ROW('Water Data'!F21)))</f>
        <v/>
      </c>
      <c r="CD27" s="36" t="str">
        <f ca="1">+IF(OFFSET('Water Data'!$F$30,0,10*ROW('Water Data'!F21))="","",OFFSET('Water Data'!$F$30,0,10*ROW('Water Data'!F21)))</f>
        <v/>
      </c>
      <c r="CE27" s="36" t="str">
        <f ca="1">+IF(OFFSET('Water Data'!$G$28,0,10*ROW('Water Data'!G21))="","",OFFSET('Water Data'!$G$28,0,10*ROW('Water Data'!G21)))</f>
        <v/>
      </c>
      <c r="CF27" s="36" t="str">
        <f ca="1">+IF(OFFSET('Water Data'!$G$29,0,10*ROW('Water Data'!G21))="","",OFFSET('Water Data'!$G$29,0,10*ROW('Water Data'!G21)))</f>
        <v/>
      </c>
      <c r="CG27" s="36" t="str">
        <f ca="1">+IF(OFFSET('Water Data'!$G$30,0,10*ROW('Water Data'!G21))="","",OFFSET('Water Data'!$G$30,0,10*ROW('Water Data'!G21)))</f>
        <v/>
      </c>
      <c r="CH27" s="36" t="str">
        <f ca="1">+IF(OFFSET('Water Data'!$H$28,0,10*ROW('Water Data'!H21))="","",OFFSET('Water Data'!$H$28,0,10*ROW('Water Data'!H21)))</f>
        <v/>
      </c>
      <c r="CI27" s="36" t="str">
        <f ca="1">+IF(OFFSET('Water Data'!$H$29,0,10*ROW('Water Data'!H21))="","",OFFSET('Water Data'!$H$29,0,10*ROW('Water Data'!H21)))</f>
        <v/>
      </c>
      <c r="CJ27" s="36" t="str">
        <f ca="1">+IF(OFFSET('Water Data'!$H$30,0,10*ROW('Water Data'!H21))="","",OFFSET('Water Data'!$H$30,0,10*ROW('Water Data'!H21)))</f>
        <v/>
      </c>
      <c r="CK27" s="36" t="str">
        <f ca="1">+IF(OFFSET('Sanitation Data'!$C$29,0,10*ROW('Sanitation Data'!C21))="","",OFFSET('Sanitation Data'!$C$29,0,10*ROW('Sanitation Data'!C21)))</f>
        <v/>
      </c>
      <c r="CL27" s="36" t="str">
        <f ca="1">+IF(OFFSET('Sanitation Data'!$C$30,0,10*ROW('Sanitation Data'!C21))="","",OFFSET('Sanitation Data'!$C$30,0,10*ROW('Sanitation Data'!C21)))</f>
        <v/>
      </c>
      <c r="CM27" s="36" t="str">
        <f ca="1">+IF(OFFSET('Sanitation Data'!$C$31,0,10*ROW('Sanitation Data'!C21))="","",OFFSET('Sanitation Data'!$C$31,0,10*ROW('Sanitation Data'!C21)))</f>
        <v/>
      </c>
      <c r="CN27" s="36" t="str">
        <f ca="1">+IF(OFFSET('Sanitation Data'!$C$32,0,10*ROW('Sanitation Data'!C21))="","",OFFSET('Sanitation Data'!$C$32,0,10*ROW('Sanitation Data'!C21)))</f>
        <v/>
      </c>
      <c r="CO27" s="36" t="str">
        <f ca="1">+IF(OFFSET('Sanitation Data'!$C$33,0,10*ROW('Sanitation Data'!C21))="","",OFFSET('Sanitation Data'!$C$33,0,10*ROW('Sanitation Data'!C21)))</f>
        <v/>
      </c>
      <c r="CP27" s="36" t="str">
        <f ca="1">+IF(OFFSET('Sanitation Data'!$D$29,0,10*ROW('Sanitation Data'!D21))="","",OFFSET('Sanitation Data'!$D$29,0,10*ROW('Sanitation Data'!D21)))</f>
        <v/>
      </c>
      <c r="CQ27" s="36" t="str">
        <f ca="1">+IF(OFFSET('Sanitation Data'!$D$30,0,10*ROW('Sanitation Data'!D21))="","",OFFSET('Sanitation Data'!$D$30,0,10*ROW('Sanitation Data'!D21)))</f>
        <v/>
      </c>
      <c r="CR27" s="36" t="str">
        <f ca="1">+IF(OFFSET('Sanitation Data'!$D$31,0,10*ROW('Sanitation Data'!D21))="","",OFFSET('Sanitation Data'!$D$31,0,10*ROW('Sanitation Data'!D21)))</f>
        <v/>
      </c>
      <c r="CS27" s="36" t="str">
        <f ca="1">+IF(OFFSET('Sanitation Data'!$D$32,0,10*ROW('Sanitation Data'!D21))="","",OFFSET('Sanitation Data'!$D$32,0,10*ROW('Sanitation Data'!D21)))</f>
        <v/>
      </c>
      <c r="CT27" s="36" t="str">
        <f ca="1">+IF(OFFSET('Sanitation Data'!$D$33,0,10*ROW('Sanitation Data'!D21))="","",OFFSET('Sanitation Data'!$D$33,0,10*ROW('Sanitation Data'!D21)))</f>
        <v/>
      </c>
      <c r="CU27" s="36" t="str">
        <f ca="1">+IF(OFFSET('Sanitation Data'!$E$29,0,10*ROW('Sanitation Data'!E21))="","",OFFSET('Sanitation Data'!$E$29,0,10*ROW('Sanitation Data'!E21)))</f>
        <v/>
      </c>
      <c r="CV27" s="36" t="str">
        <f ca="1">+IF(OFFSET('Sanitation Data'!$E$30,0,10*ROW('Sanitation Data'!E21))="","",OFFSET('Sanitation Data'!$E$30,0,10*ROW('Sanitation Data'!E21)))</f>
        <v/>
      </c>
      <c r="CW27" s="36" t="str">
        <f ca="1">+IF(OFFSET('Sanitation Data'!$E$31,0,10*ROW('Sanitation Data'!E21))="","",OFFSET('Sanitation Data'!$E$31,0,10*ROW('Sanitation Data'!E21)))</f>
        <v/>
      </c>
      <c r="CX27" s="36" t="str">
        <f ca="1">+IF(OFFSET('Sanitation Data'!$E$32,0,10*ROW('Sanitation Data'!E21))="","",OFFSET('Sanitation Data'!$E$32,0,10*ROW('Sanitation Data'!E21)))</f>
        <v/>
      </c>
      <c r="CY27" s="36" t="str">
        <f ca="1">+IF(OFFSET('Sanitation Data'!$E$33,0,10*ROW('Sanitation Data'!E21))="","",OFFSET('Sanitation Data'!$E$33,0,10*ROW('Sanitation Data'!E21)))</f>
        <v/>
      </c>
      <c r="CZ27" s="36" t="str">
        <f ca="1">+IF(OFFSET('Sanitation Data'!$F$29,0,10*ROW('Sanitation Data'!F21))="","",OFFSET('Sanitation Data'!$F$29,0,10*ROW('Sanitation Data'!F21)))</f>
        <v/>
      </c>
      <c r="DA27" s="36" t="str">
        <f ca="1">+IF(OFFSET('Sanitation Data'!$F$30,0,10*ROW('Sanitation Data'!F21))="","",OFFSET('Sanitation Data'!$F$30,0,10*ROW('Sanitation Data'!F21)))</f>
        <v/>
      </c>
      <c r="DB27" s="36" t="str">
        <f ca="1">+IF(OFFSET('Sanitation Data'!$F$31,0,10*ROW('Sanitation Data'!F21))="","",OFFSET('Sanitation Data'!$F$31,0,10*ROW('Sanitation Data'!F21)))</f>
        <v/>
      </c>
      <c r="DC27" s="36" t="str">
        <f ca="1">+IF(OFFSET('Sanitation Data'!$F$32,0,10*ROW('Sanitation Data'!F21))="","",OFFSET('Sanitation Data'!$F$32,0,10*ROW('Sanitation Data'!F21)))</f>
        <v/>
      </c>
      <c r="DD27" s="36" t="str">
        <f ca="1">+IF(OFFSET('Sanitation Data'!$F$33,0,10*ROW('Sanitation Data'!F21))="","",OFFSET('Sanitation Data'!$F$33,0,10*ROW('Sanitation Data'!F21)))</f>
        <v/>
      </c>
      <c r="DE27" s="36" t="str">
        <f ca="1">+IF(OFFSET('Sanitation Data'!$G$29,0,10*ROW('Sanitation Data'!G21))="","",OFFSET('Sanitation Data'!$G$29,0,10*ROW('Sanitation Data'!G21)))</f>
        <v/>
      </c>
      <c r="DF27" s="36" t="str">
        <f ca="1">+IF(OFFSET('Sanitation Data'!$G$30,0,10*ROW('Sanitation Data'!G21))="","",OFFSET('Sanitation Data'!$G$30,0,10*ROW('Sanitation Data'!G21)))</f>
        <v/>
      </c>
      <c r="DG27" s="36" t="str">
        <f ca="1">+IF(OFFSET('Sanitation Data'!$G$31,0,10*ROW('Sanitation Data'!G21))="","",OFFSET('Sanitation Data'!$G$31,0,10*ROW('Sanitation Data'!G21)))</f>
        <v/>
      </c>
      <c r="DH27" s="36" t="str">
        <f ca="1">+IF(OFFSET('Sanitation Data'!$G$32,0,10*ROW('Sanitation Data'!G21))="","",OFFSET('Sanitation Data'!$G$32,0,10*ROW('Sanitation Data'!G21)))</f>
        <v/>
      </c>
      <c r="DI27" s="36" t="str">
        <f ca="1">+IF(OFFSET('Sanitation Data'!$G$33,0,10*ROW('Sanitation Data'!G21))="","",OFFSET('Sanitation Data'!$G$33,0,10*ROW('Sanitation Data'!G21)))</f>
        <v/>
      </c>
      <c r="DJ27" s="36" t="str">
        <f ca="1">+IF(OFFSET('Sanitation Data'!$H$29,0,10*ROW('Sanitation Data'!H21))="","",OFFSET('Sanitation Data'!$H$29,0,10*ROW('Sanitation Data'!H21)))</f>
        <v/>
      </c>
      <c r="DK27" s="36" t="str">
        <f ca="1">+IF(OFFSET('Sanitation Data'!$H$30,0,10*ROW('Sanitation Data'!H21))="","",OFFSET('Sanitation Data'!$H$30,0,10*ROW('Sanitation Data'!H21)))</f>
        <v/>
      </c>
      <c r="DL27" s="36" t="str">
        <f ca="1">+IF(OFFSET('Sanitation Data'!$H$31,0,10*ROW('Sanitation Data'!H21))="","",OFFSET('Sanitation Data'!$H$31,0,10*ROW('Sanitation Data'!H21)))</f>
        <v/>
      </c>
      <c r="DM27" s="36" t="str">
        <f ca="1">+IF(OFFSET('Sanitation Data'!$H$32,0,10*ROW('Sanitation Data'!H21))="","",OFFSET('Sanitation Data'!$H$32,0,10*ROW('Sanitation Data'!H21)))</f>
        <v/>
      </c>
      <c r="DN27" s="36" t="str">
        <f ca="1">+IF(OFFSET('Sanitation Data'!$H$33,0,10*ROW('Sanitation Data'!H21))="","",OFFSET('Sanitation Data'!$H$33,0,10*ROW('Sanitation Data'!H21)))</f>
        <v/>
      </c>
      <c r="DO27" s="36" t="str">
        <f ca="1">+IF(OFFSET('Hygiene Data'!$C$12,0,10*ROW('Hygiene Data'!C21))="","",OFFSET('Hygiene Data'!$C$12,0,10*ROW('Hygiene Data'!C21)))</f>
        <v/>
      </c>
      <c r="DP27" s="36" t="str">
        <f ca="1">+IF(OFFSET('Hygiene Data'!$C$13,0,10*ROW('Hygiene Data'!C21))="","",OFFSET('Hygiene Data'!$C$13,0,10*ROW('Hygiene Data'!C21)))</f>
        <v/>
      </c>
      <c r="DQ27" s="36" t="str">
        <f ca="1">+IF(OFFSET('Hygiene Data'!$C$14,0,10*ROW('Hygiene Data'!C21))="","",OFFSET('Hygiene Data'!$C$14,0,10*ROW('Hygiene Data'!C21)))</f>
        <v/>
      </c>
      <c r="DR27" s="36" t="str">
        <f ca="1">+IF(OFFSET('Hygiene Data'!$D$12,0,10*ROW('Hygiene Data'!D21))="","",OFFSET('Hygiene Data'!$D$12,0,10*ROW('Hygiene Data'!D21)))</f>
        <v/>
      </c>
      <c r="DS27" s="36" t="str">
        <f ca="1">+IF(OFFSET('Hygiene Data'!$D$13,0,10*ROW('Hygiene Data'!D21))="","",OFFSET('Hygiene Data'!$D$13,0,10*ROW('Hygiene Data'!D21)))</f>
        <v/>
      </c>
      <c r="DT27" s="36" t="str">
        <f ca="1">+IF(OFFSET('Hygiene Data'!$D$14,0,10*ROW('Hygiene Data'!D21))="","",OFFSET('Hygiene Data'!$D$14,0,10*ROW('Hygiene Data'!D21)))</f>
        <v/>
      </c>
      <c r="DU27" s="36" t="str">
        <f ca="1">+IF(OFFSET('Hygiene Data'!$E$12,0,10*ROW('Hygiene Data'!E21))="","",OFFSET('Hygiene Data'!$E$12,0,10*ROW('Hygiene Data'!E21)))</f>
        <v/>
      </c>
      <c r="DV27" s="36" t="str">
        <f ca="1">+IF(OFFSET('Hygiene Data'!$E$13,0,10*ROW('Hygiene Data'!E21))="","",OFFSET('Hygiene Data'!$E$13,0,10*ROW('Hygiene Data'!E21)))</f>
        <v/>
      </c>
      <c r="DW27" s="36" t="str">
        <f ca="1">+IF(OFFSET('Hygiene Data'!$E$14,0,10*ROW('Hygiene Data'!E21))="","",OFFSET('Hygiene Data'!$E$14,0,10*ROW('Hygiene Data'!E21)))</f>
        <v/>
      </c>
      <c r="DX27" s="36" t="str">
        <f ca="1">+IF(OFFSET('Hygiene Data'!$F$12,0,10*ROW('Hygiene Data'!F21))="","",OFFSET('Hygiene Data'!$F$12,0,10*ROW('Hygiene Data'!F21)))</f>
        <v/>
      </c>
      <c r="DY27" s="36" t="str">
        <f ca="1">+IF(OFFSET('Hygiene Data'!$F$13,0,10*ROW('Hygiene Data'!F21))="","",OFFSET('Hygiene Data'!$F$13,0,10*ROW('Hygiene Data'!F21)))</f>
        <v/>
      </c>
      <c r="DZ27" s="36" t="str">
        <f ca="1">+IF(OFFSET('Hygiene Data'!$F$14,0,10*ROW('Hygiene Data'!F21))="","",OFFSET('Hygiene Data'!$F$14,0,10*ROW('Hygiene Data'!F21)))</f>
        <v/>
      </c>
      <c r="EA27" s="36" t="str">
        <f ca="1">+IF(OFFSET('Hygiene Data'!$G$12,0,10*ROW('Hygiene Data'!G21))="","",OFFSET('Hygiene Data'!$G$12,0,10*ROW('Hygiene Data'!G21)))</f>
        <v/>
      </c>
      <c r="EB27" s="36" t="str">
        <f ca="1">+IF(OFFSET('Hygiene Data'!$G$13,0,10*ROW('Hygiene Data'!G21))="","",OFFSET('Hygiene Data'!$G$13,0,10*ROW('Hygiene Data'!G21)))</f>
        <v/>
      </c>
      <c r="EC27" s="36" t="str">
        <f ca="1">+IF(OFFSET('Hygiene Data'!$G$14,0,10*ROW('Hygiene Data'!G21))="","",OFFSET('Hygiene Data'!$G$14,0,10*ROW('Hygiene Data'!G21)))</f>
        <v/>
      </c>
      <c r="ED27" s="36" t="str">
        <f ca="1">+IF(OFFSET('Hygiene Data'!$H$12,0,10*ROW('Hygiene Data'!H21))="","",OFFSET('Hygiene Data'!$H$12,0,10*ROW('Hygiene Data'!H21)))</f>
        <v/>
      </c>
      <c r="EE27" s="36" t="str">
        <f ca="1">+IF(OFFSET('Hygiene Data'!$H$13,0,10*ROW('Hygiene Data'!H21))="","",OFFSET('Hygiene Data'!$H$13,0,10*ROW('Hygiene Data'!H21)))</f>
        <v/>
      </c>
      <c r="EF27" s="36" t="str">
        <f ca="1">+IF(OFFSET('Hygiene Data'!$H$14,0,10*ROW('Hygiene Data'!H21))="","",OFFSET('Hygiene Data'!$H$14,0,10*ROW('Hygiene Data'!H21)))</f>
        <v/>
      </c>
    </row>
    <row r="28" spans="1:136" x14ac:dyDescent="0.25">
      <c r="A28" s="59" t="str">
        <f ca="1">+IF(OFFSET('Water Data'!$B$1,0,10*ROW('Water Data'!B22))="","",OFFSET('Water Data'!$B$1,0,10*ROW('Water Data'!B22)))</f>
        <v/>
      </c>
      <c r="B28" s="59" t="str">
        <f ca="1">+IF(OFFSET('Water Data'!$A$3,0,10*ROW('Water Data'!A22))="","",OFFSET('Water Data'!$A$3,0,10*ROW('Water Data'!A22)))</f>
        <v/>
      </c>
      <c r="C28" s="59" t="str">
        <f ca="1">+IF(OFFSET('Water Data'!$C$3,0,10*ROW('Water Data'!C22))="","",OFFSET('Water Data'!$C$3,0,10*ROW('Water Data'!C22)))</f>
        <v/>
      </c>
      <c r="D28" s="204" t="e">
        <f ca="1">+IF(AND(ISNUMBER(OFFSET('Water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04" t="e">
        <f ca="1">+IF(AND(ISNUMBER(OFFSET('Water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04" t="e">
        <f ca="1">+IF(AND(ISNUMBER(OFFSET('Water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04" t="e">
        <f ca="1">+IF(AND(ISNUMBER(OFFSET('Water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04" t="e">
        <f ca="1">+IF(AND(ISNUMBER(OFFSET('Water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04" t="e">
        <f ca="1">+IF(AND(ISNUMBER(OFFSET('Water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04" t="e">
        <f ca="1">+IF(AND(ISNUMBER(OFFSET('Water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04" t="e">
        <f ca="1">+IF(AND(ISNUMBER(OFFSET('Water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04" t="e">
        <f ca="1">+IF(AND(ISNUMBER(OFFSET('Water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04" t="e">
        <f ca="1">+IF(AND(ISNUMBER(OFFSET('Water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04" t="e">
        <f ca="1">+IF(AND(ISNUMBER(OFFSET('Water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04" t="e">
        <f ca="1">+IF(AND(ISNUMBER(OFFSET('Water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04" t="e">
        <f ca="1">+IF(AND(ISNUMBER(OFFSET('Water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04" t="e">
        <f ca="1">+IF(AND(ISNUMBER(OFFSET('Water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04" t="e">
        <f ca="1">+IF(AND(ISNUMBER(OFFSET('Water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04" t="e">
        <f ca="1">+IF(AND(ISNUMBER(OFFSET('Water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04" t="e">
        <f ca="1">+IF(AND(ISNUMBER(OFFSET('Water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04" t="e">
        <f ca="1">+IF(AND(ISNUMBER(OFFSET('Water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05" t="e">
        <f ca="1">+IF(AND(ISNUMBER(OFFSET('Sanitation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05" t="e">
        <f ca="1">+IF(AND(ISNUMBER(OFFSET('Sanitation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05" t="e">
        <f ca="1">+IF(AND(ISNUMBER(OFFSET('Sanitation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05" t="e">
        <f ca="1">+IF(AND(ISNUMBER(OFFSET('Sanitation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05" t="e">
        <f ca="1">+IF(AND(ISNUMBER(OFFSET('Sanitation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05" t="e">
        <f ca="1">+IF(AND(ISNUMBER(OFFSET('Sanitation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05" t="e">
        <f ca="1">+IF(AND(ISNUMBER(OFFSET('Sanitation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05" t="e">
        <f ca="1">+IF(AND(ISNUMBER(OFFSET('Sanitation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05" t="e">
        <f ca="1">+IF(AND(ISNUMBER(OFFSET('Sanitation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05" t="e">
        <f ca="1">+IF(AND(ISNUMBER(OFFSET('Sanitation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05" t="e">
        <f ca="1">+IF(AND(ISNUMBER(OFFSET('Sanitation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05" t="e">
        <f ca="1">+IF(AND(ISNUMBER(OFFSET('Sanitation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05" t="e">
        <f ca="1">+IF(AND(ISNUMBER(OFFSET('Sanitation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05" t="e">
        <f ca="1">+IF(AND(ISNUMBER(OFFSET('Sanitation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05" t="e">
        <f ca="1">+IF(AND(ISNUMBER(OFFSET('Sanitation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05" t="e">
        <f ca="1">+IF(AND(ISNUMBER(OFFSET('Sanitation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05" t="e">
        <f ca="1">+IF(AND(ISNUMBER(OFFSET('Sanitation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05" t="e">
        <f ca="1">+IF(AND(ISNUMBER(OFFSET('Sanitation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05" t="e">
        <f ca="1">+IF(AND(ISNUMBER(OFFSET('Sanitation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05" t="e">
        <f ca="1">+IF(AND(ISNUMBER(OFFSET('Sanitation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05" t="e">
        <f ca="1">+IF(AND(ISNUMBER(OFFSET('Sanitation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05" t="e">
        <f ca="1">+IF(AND(ISNUMBER(OFFSET('Sanitation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05" t="e">
        <f ca="1">+IF(AND(ISNUMBER(OFFSET('Sanitation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05" t="e">
        <f ca="1">+IF(AND(ISNUMBER(OFFSET('Sanitation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05" t="e">
        <f ca="1">+IF(AND(ISNUMBER(OFFSET('Sanitation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05" t="e">
        <f ca="1">+IF(AND(ISNUMBER(OFFSET('Sanitation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05" t="e">
        <f ca="1">+IF(AND(ISNUMBER(OFFSET('Sanitation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05" t="e">
        <f ca="1">+IF(AND(ISNUMBER(OFFSET('Sanitation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05" t="e">
        <f ca="1">+IF(AND(ISNUMBER(OFFSET('Sanitation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05" t="e">
        <f ca="1">+IF(AND(ISNUMBER(OFFSET('Sanitation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06" t="e">
        <f ca="1">+IF(AND(ISNUMBER(OFFSET('Hygiene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06" t="e">
        <f ca="1">+IF(AND(ISNUMBER(OFFSET('Hygiene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06" t="e">
        <f ca="1">+IF(AND(ISNUMBER(OFFSET('Hygiene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06" t="e">
        <f ca="1">+IF(AND(ISNUMBER(OFFSET('Hygiene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06" t="e">
        <f ca="1">+IF(AND(ISNUMBER(OFFSET('Hygiene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06" t="e">
        <f ca="1">+IF(AND(ISNUMBER(OFFSET('Hygiene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06" t="e">
        <f ca="1">+IF(AND(ISNUMBER(OFFSET('Hygiene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06" t="e">
        <f ca="1">+IF(AND(ISNUMBER(OFFSET('Hygiene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06" t="e">
        <f ca="1">+IF(AND(ISNUMBER(OFFSET('Hygiene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06" t="e">
        <f ca="1">+IF(AND(ISNUMBER(OFFSET('Hygiene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06" t="e">
        <f ca="1">+IF(AND(ISNUMBER(OFFSET('Hygiene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06" t="e">
        <f ca="1">+IF(AND(ISNUMBER(OFFSET('Hygiene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06" t="e">
        <f ca="1">+IF(AND(ISNUMBER(OFFSET('Hygiene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06" t="e">
        <f ca="1">+IF(AND(ISNUMBER(OFFSET('Hygiene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06" t="e">
        <f ca="1">+IF(AND(ISNUMBER(OFFSET('Hygiene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06" t="e">
        <f ca="1">+IF(AND(ISNUMBER(OFFSET('Hygiene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06" t="e">
        <f ca="1">+IF(AND(ISNUMBER(OFFSET('Hygiene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06" t="e">
        <f ca="1">+IF(AND(ISNUMBER(OFFSET('Hygiene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1">+IF(OFFSET('Water Data'!$C$28,0,10*ROW('Water Data'!C22))="","",OFFSET('Water Data'!$C$28,0,10*ROW('Water Data'!C22)))</f>
        <v/>
      </c>
      <c r="BT28" s="36" t="str">
        <f ca="1">+IF(OFFSET('Water Data'!$C$29,0,10*ROW('Water Data'!C22))="","",OFFSET('Water Data'!$C$29,0,10*ROW('Water Data'!C22)))</f>
        <v/>
      </c>
      <c r="BU28" s="36" t="str">
        <f ca="1">+IF(OFFSET('Water Data'!$C$30,0,10*ROW('Water Data'!C22))="","",OFFSET('Water Data'!$C$30,0,10*ROW('Water Data'!C22)))</f>
        <v/>
      </c>
      <c r="BV28" s="36" t="str">
        <f ca="1">+IF(OFFSET('Water Data'!$D$28,0,10*ROW('Water Data'!D22))="","",OFFSET('Water Data'!$D$28,0,10*ROW('Water Data'!D22)))</f>
        <v/>
      </c>
      <c r="BW28" s="36" t="str">
        <f ca="1">+IF(OFFSET('Water Data'!$D$29,0,10*ROW('Water Data'!D22))="","",OFFSET('Water Data'!$D$29,0,10*ROW('Water Data'!D22)))</f>
        <v/>
      </c>
      <c r="BX28" s="36" t="str">
        <f ca="1">+IF(OFFSET('Water Data'!$D$30,0,10*ROW('Water Data'!D22))="","",OFFSET('Water Data'!$D$30,0,10*ROW('Water Data'!D22)))</f>
        <v/>
      </c>
      <c r="BY28" s="36" t="str">
        <f ca="1">+IF(OFFSET('Water Data'!$E$28,0,10*ROW('Water Data'!E22))="","",OFFSET('Water Data'!$E$28,0,10*ROW('Water Data'!E22)))</f>
        <v/>
      </c>
      <c r="BZ28" s="36" t="str">
        <f ca="1">+IF(OFFSET('Water Data'!$E$29,0,10*ROW('Water Data'!E22))="","",OFFSET('Water Data'!$E$29,0,10*ROW('Water Data'!E22)))</f>
        <v/>
      </c>
      <c r="CA28" s="36" t="str">
        <f ca="1">+IF(OFFSET('Water Data'!$E$30,0,10*ROW('Water Data'!E22))="","",OFFSET('Water Data'!$E$30,0,10*ROW('Water Data'!E22)))</f>
        <v/>
      </c>
      <c r="CB28" s="36" t="str">
        <f ca="1">+IF(OFFSET('Water Data'!$F$28,0,10*ROW('Water Data'!F22))="","",OFFSET('Water Data'!$F$28,0,10*ROW('Water Data'!F22)))</f>
        <v/>
      </c>
      <c r="CC28" s="36" t="str">
        <f ca="1">+IF(OFFSET('Water Data'!$F$29,0,10*ROW('Water Data'!F22))="","",OFFSET('Water Data'!$F$29,0,10*ROW('Water Data'!F22)))</f>
        <v/>
      </c>
      <c r="CD28" s="36" t="str">
        <f ca="1">+IF(OFFSET('Water Data'!$F$30,0,10*ROW('Water Data'!F22))="","",OFFSET('Water Data'!$F$30,0,10*ROW('Water Data'!F22)))</f>
        <v/>
      </c>
      <c r="CE28" s="36" t="str">
        <f ca="1">+IF(OFFSET('Water Data'!$G$28,0,10*ROW('Water Data'!G22))="","",OFFSET('Water Data'!$G$28,0,10*ROW('Water Data'!G22)))</f>
        <v/>
      </c>
      <c r="CF28" s="36" t="str">
        <f ca="1">+IF(OFFSET('Water Data'!$G$29,0,10*ROW('Water Data'!G22))="","",OFFSET('Water Data'!$G$29,0,10*ROW('Water Data'!G22)))</f>
        <v/>
      </c>
      <c r="CG28" s="36" t="str">
        <f ca="1">+IF(OFFSET('Water Data'!$G$30,0,10*ROW('Water Data'!G22))="","",OFFSET('Water Data'!$G$30,0,10*ROW('Water Data'!G22)))</f>
        <v/>
      </c>
      <c r="CH28" s="36" t="str">
        <f ca="1">+IF(OFFSET('Water Data'!$H$28,0,10*ROW('Water Data'!H22))="","",OFFSET('Water Data'!$H$28,0,10*ROW('Water Data'!H22)))</f>
        <v/>
      </c>
      <c r="CI28" s="36" t="str">
        <f ca="1">+IF(OFFSET('Water Data'!$H$29,0,10*ROW('Water Data'!H22))="","",OFFSET('Water Data'!$H$29,0,10*ROW('Water Data'!H22)))</f>
        <v/>
      </c>
      <c r="CJ28" s="36" t="str">
        <f ca="1">+IF(OFFSET('Water Data'!$H$30,0,10*ROW('Water Data'!H22))="","",OFFSET('Water Data'!$H$30,0,10*ROW('Water Data'!H22)))</f>
        <v/>
      </c>
      <c r="CK28" s="36" t="str">
        <f ca="1">+IF(OFFSET('Sanitation Data'!$C$29,0,10*ROW('Sanitation Data'!C22))="","",OFFSET('Sanitation Data'!$C$29,0,10*ROW('Sanitation Data'!C22)))</f>
        <v/>
      </c>
      <c r="CL28" s="36" t="str">
        <f ca="1">+IF(OFFSET('Sanitation Data'!$C$30,0,10*ROW('Sanitation Data'!C22))="","",OFFSET('Sanitation Data'!$C$30,0,10*ROW('Sanitation Data'!C22)))</f>
        <v/>
      </c>
      <c r="CM28" s="36" t="str">
        <f ca="1">+IF(OFFSET('Sanitation Data'!$C$31,0,10*ROW('Sanitation Data'!C22))="","",OFFSET('Sanitation Data'!$C$31,0,10*ROW('Sanitation Data'!C22)))</f>
        <v/>
      </c>
      <c r="CN28" s="36" t="str">
        <f ca="1">+IF(OFFSET('Sanitation Data'!$C$32,0,10*ROW('Sanitation Data'!C22))="","",OFFSET('Sanitation Data'!$C$32,0,10*ROW('Sanitation Data'!C22)))</f>
        <v/>
      </c>
      <c r="CO28" s="36" t="str">
        <f ca="1">+IF(OFFSET('Sanitation Data'!$C$33,0,10*ROW('Sanitation Data'!C22))="","",OFFSET('Sanitation Data'!$C$33,0,10*ROW('Sanitation Data'!C22)))</f>
        <v/>
      </c>
      <c r="CP28" s="36" t="str">
        <f ca="1">+IF(OFFSET('Sanitation Data'!$D$29,0,10*ROW('Sanitation Data'!D22))="","",OFFSET('Sanitation Data'!$D$29,0,10*ROW('Sanitation Data'!D22)))</f>
        <v/>
      </c>
      <c r="CQ28" s="36" t="str">
        <f ca="1">+IF(OFFSET('Sanitation Data'!$D$30,0,10*ROW('Sanitation Data'!D22))="","",OFFSET('Sanitation Data'!$D$30,0,10*ROW('Sanitation Data'!D22)))</f>
        <v/>
      </c>
      <c r="CR28" s="36" t="str">
        <f ca="1">+IF(OFFSET('Sanitation Data'!$D$31,0,10*ROW('Sanitation Data'!D22))="","",OFFSET('Sanitation Data'!$D$31,0,10*ROW('Sanitation Data'!D22)))</f>
        <v/>
      </c>
      <c r="CS28" s="36" t="str">
        <f ca="1">+IF(OFFSET('Sanitation Data'!$D$32,0,10*ROW('Sanitation Data'!D22))="","",OFFSET('Sanitation Data'!$D$32,0,10*ROW('Sanitation Data'!D22)))</f>
        <v/>
      </c>
      <c r="CT28" s="36" t="str">
        <f ca="1">+IF(OFFSET('Sanitation Data'!$D$33,0,10*ROW('Sanitation Data'!D22))="","",OFFSET('Sanitation Data'!$D$33,0,10*ROW('Sanitation Data'!D22)))</f>
        <v/>
      </c>
      <c r="CU28" s="36" t="str">
        <f ca="1">+IF(OFFSET('Sanitation Data'!$E$29,0,10*ROW('Sanitation Data'!E22))="","",OFFSET('Sanitation Data'!$E$29,0,10*ROW('Sanitation Data'!E22)))</f>
        <v/>
      </c>
      <c r="CV28" s="36" t="str">
        <f ca="1">+IF(OFFSET('Sanitation Data'!$E$30,0,10*ROW('Sanitation Data'!E22))="","",OFFSET('Sanitation Data'!$E$30,0,10*ROW('Sanitation Data'!E22)))</f>
        <v/>
      </c>
      <c r="CW28" s="36" t="str">
        <f ca="1">+IF(OFFSET('Sanitation Data'!$E$31,0,10*ROW('Sanitation Data'!E22))="","",OFFSET('Sanitation Data'!$E$31,0,10*ROW('Sanitation Data'!E22)))</f>
        <v/>
      </c>
      <c r="CX28" s="36" t="str">
        <f ca="1">+IF(OFFSET('Sanitation Data'!$E$32,0,10*ROW('Sanitation Data'!E22))="","",OFFSET('Sanitation Data'!$E$32,0,10*ROW('Sanitation Data'!E22)))</f>
        <v/>
      </c>
      <c r="CY28" s="36" t="str">
        <f ca="1">+IF(OFFSET('Sanitation Data'!$E$33,0,10*ROW('Sanitation Data'!E22))="","",OFFSET('Sanitation Data'!$E$33,0,10*ROW('Sanitation Data'!E22)))</f>
        <v/>
      </c>
      <c r="CZ28" s="36" t="str">
        <f ca="1">+IF(OFFSET('Sanitation Data'!$F$29,0,10*ROW('Sanitation Data'!F22))="","",OFFSET('Sanitation Data'!$F$29,0,10*ROW('Sanitation Data'!F22)))</f>
        <v/>
      </c>
      <c r="DA28" s="36" t="str">
        <f ca="1">+IF(OFFSET('Sanitation Data'!$F$30,0,10*ROW('Sanitation Data'!F22))="","",OFFSET('Sanitation Data'!$F$30,0,10*ROW('Sanitation Data'!F22)))</f>
        <v/>
      </c>
      <c r="DB28" s="36" t="str">
        <f ca="1">+IF(OFFSET('Sanitation Data'!$F$31,0,10*ROW('Sanitation Data'!F22))="","",OFFSET('Sanitation Data'!$F$31,0,10*ROW('Sanitation Data'!F22)))</f>
        <v/>
      </c>
      <c r="DC28" s="36" t="str">
        <f ca="1">+IF(OFFSET('Sanitation Data'!$F$32,0,10*ROW('Sanitation Data'!F22))="","",OFFSET('Sanitation Data'!$F$32,0,10*ROW('Sanitation Data'!F22)))</f>
        <v/>
      </c>
      <c r="DD28" s="36" t="str">
        <f ca="1">+IF(OFFSET('Sanitation Data'!$F$33,0,10*ROW('Sanitation Data'!F22))="","",OFFSET('Sanitation Data'!$F$33,0,10*ROW('Sanitation Data'!F22)))</f>
        <v/>
      </c>
      <c r="DE28" s="36" t="str">
        <f ca="1">+IF(OFFSET('Sanitation Data'!$G$29,0,10*ROW('Sanitation Data'!G22))="","",OFFSET('Sanitation Data'!$G$29,0,10*ROW('Sanitation Data'!G22)))</f>
        <v/>
      </c>
      <c r="DF28" s="36" t="str">
        <f ca="1">+IF(OFFSET('Sanitation Data'!$G$30,0,10*ROW('Sanitation Data'!G22))="","",OFFSET('Sanitation Data'!$G$30,0,10*ROW('Sanitation Data'!G22)))</f>
        <v/>
      </c>
      <c r="DG28" s="36" t="str">
        <f ca="1">+IF(OFFSET('Sanitation Data'!$G$31,0,10*ROW('Sanitation Data'!G22))="","",OFFSET('Sanitation Data'!$G$31,0,10*ROW('Sanitation Data'!G22)))</f>
        <v/>
      </c>
      <c r="DH28" s="36" t="str">
        <f ca="1">+IF(OFFSET('Sanitation Data'!$G$32,0,10*ROW('Sanitation Data'!G22))="","",OFFSET('Sanitation Data'!$G$32,0,10*ROW('Sanitation Data'!G22)))</f>
        <v/>
      </c>
      <c r="DI28" s="36" t="str">
        <f ca="1">+IF(OFFSET('Sanitation Data'!$G$33,0,10*ROW('Sanitation Data'!G22))="","",OFFSET('Sanitation Data'!$G$33,0,10*ROW('Sanitation Data'!G22)))</f>
        <v/>
      </c>
      <c r="DJ28" s="36" t="str">
        <f ca="1">+IF(OFFSET('Sanitation Data'!$H$29,0,10*ROW('Sanitation Data'!H22))="","",OFFSET('Sanitation Data'!$H$29,0,10*ROW('Sanitation Data'!H22)))</f>
        <v/>
      </c>
      <c r="DK28" s="36" t="str">
        <f ca="1">+IF(OFFSET('Sanitation Data'!$H$30,0,10*ROW('Sanitation Data'!H22))="","",OFFSET('Sanitation Data'!$H$30,0,10*ROW('Sanitation Data'!H22)))</f>
        <v/>
      </c>
      <c r="DL28" s="36" t="str">
        <f ca="1">+IF(OFFSET('Sanitation Data'!$H$31,0,10*ROW('Sanitation Data'!H22))="","",OFFSET('Sanitation Data'!$H$31,0,10*ROW('Sanitation Data'!H22)))</f>
        <v/>
      </c>
      <c r="DM28" s="36" t="str">
        <f ca="1">+IF(OFFSET('Sanitation Data'!$H$32,0,10*ROW('Sanitation Data'!H22))="","",OFFSET('Sanitation Data'!$H$32,0,10*ROW('Sanitation Data'!H22)))</f>
        <v/>
      </c>
      <c r="DN28" s="36" t="str">
        <f ca="1">+IF(OFFSET('Sanitation Data'!$H$33,0,10*ROW('Sanitation Data'!H22))="","",OFFSET('Sanitation Data'!$H$33,0,10*ROW('Sanitation Data'!H22)))</f>
        <v/>
      </c>
      <c r="DO28" s="36" t="str">
        <f ca="1">+IF(OFFSET('Hygiene Data'!$C$12,0,10*ROW('Hygiene Data'!C22))="","",OFFSET('Hygiene Data'!$C$12,0,10*ROW('Hygiene Data'!C22)))</f>
        <v/>
      </c>
      <c r="DP28" s="36" t="str">
        <f ca="1">+IF(OFFSET('Hygiene Data'!$C$13,0,10*ROW('Hygiene Data'!C22))="","",OFFSET('Hygiene Data'!$C$13,0,10*ROW('Hygiene Data'!C22)))</f>
        <v/>
      </c>
      <c r="DQ28" s="36" t="str">
        <f ca="1">+IF(OFFSET('Hygiene Data'!$C$14,0,10*ROW('Hygiene Data'!C22))="","",OFFSET('Hygiene Data'!$C$14,0,10*ROW('Hygiene Data'!C22)))</f>
        <v/>
      </c>
      <c r="DR28" s="36" t="str">
        <f ca="1">+IF(OFFSET('Hygiene Data'!$D$12,0,10*ROW('Hygiene Data'!D22))="","",OFFSET('Hygiene Data'!$D$12,0,10*ROW('Hygiene Data'!D22)))</f>
        <v/>
      </c>
      <c r="DS28" s="36" t="str">
        <f ca="1">+IF(OFFSET('Hygiene Data'!$D$13,0,10*ROW('Hygiene Data'!D22))="","",OFFSET('Hygiene Data'!$D$13,0,10*ROW('Hygiene Data'!D22)))</f>
        <v/>
      </c>
      <c r="DT28" s="36" t="str">
        <f ca="1">+IF(OFFSET('Hygiene Data'!$D$14,0,10*ROW('Hygiene Data'!D22))="","",OFFSET('Hygiene Data'!$D$14,0,10*ROW('Hygiene Data'!D22)))</f>
        <v/>
      </c>
      <c r="DU28" s="36" t="str">
        <f ca="1">+IF(OFFSET('Hygiene Data'!$E$12,0,10*ROW('Hygiene Data'!E22))="","",OFFSET('Hygiene Data'!$E$12,0,10*ROW('Hygiene Data'!E22)))</f>
        <v/>
      </c>
      <c r="DV28" s="36" t="str">
        <f ca="1">+IF(OFFSET('Hygiene Data'!$E$13,0,10*ROW('Hygiene Data'!E22))="","",OFFSET('Hygiene Data'!$E$13,0,10*ROW('Hygiene Data'!E22)))</f>
        <v/>
      </c>
      <c r="DW28" s="36" t="str">
        <f ca="1">+IF(OFFSET('Hygiene Data'!$E$14,0,10*ROW('Hygiene Data'!E22))="","",OFFSET('Hygiene Data'!$E$14,0,10*ROW('Hygiene Data'!E22)))</f>
        <v/>
      </c>
      <c r="DX28" s="36" t="str">
        <f ca="1">+IF(OFFSET('Hygiene Data'!$F$12,0,10*ROW('Hygiene Data'!F22))="","",OFFSET('Hygiene Data'!$F$12,0,10*ROW('Hygiene Data'!F22)))</f>
        <v/>
      </c>
      <c r="DY28" s="36" t="str">
        <f ca="1">+IF(OFFSET('Hygiene Data'!$F$13,0,10*ROW('Hygiene Data'!F22))="","",OFFSET('Hygiene Data'!$F$13,0,10*ROW('Hygiene Data'!F22)))</f>
        <v/>
      </c>
      <c r="DZ28" s="36" t="str">
        <f ca="1">+IF(OFFSET('Hygiene Data'!$F$14,0,10*ROW('Hygiene Data'!F22))="","",OFFSET('Hygiene Data'!$F$14,0,10*ROW('Hygiene Data'!F22)))</f>
        <v/>
      </c>
      <c r="EA28" s="36" t="str">
        <f ca="1">+IF(OFFSET('Hygiene Data'!$G$12,0,10*ROW('Hygiene Data'!G22))="","",OFFSET('Hygiene Data'!$G$12,0,10*ROW('Hygiene Data'!G22)))</f>
        <v/>
      </c>
      <c r="EB28" s="36" t="str">
        <f ca="1">+IF(OFFSET('Hygiene Data'!$G$13,0,10*ROW('Hygiene Data'!G22))="","",OFFSET('Hygiene Data'!$G$13,0,10*ROW('Hygiene Data'!G22)))</f>
        <v/>
      </c>
      <c r="EC28" s="36" t="str">
        <f ca="1">+IF(OFFSET('Hygiene Data'!$G$14,0,10*ROW('Hygiene Data'!G22))="","",OFFSET('Hygiene Data'!$G$14,0,10*ROW('Hygiene Data'!G22)))</f>
        <v/>
      </c>
      <c r="ED28" s="36" t="str">
        <f ca="1">+IF(OFFSET('Hygiene Data'!$H$12,0,10*ROW('Hygiene Data'!H22))="","",OFFSET('Hygiene Data'!$H$12,0,10*ROW('Hygiene Data'!H22)))</f>
        <v/>
      </c>
      <c r="EE28" s="36" t="str">
        <f ca="1">+IF(OFFSET('Hygiene Data'!$H$13,0,10*ROW('Hygiene Data'!H22))="","",OFFSET('Hygiene Data'!$H$13,0,10*ROW('Hygiene Data'!H22)))</f>
        <v/>
      </c>
      <c r="EF28" s="36" t="str">
        <f ca="1">+IF(OFFSET('Hygiene Data'!$H$14,0,10*ROW('Hygiene Data'!H22))="","",OFFSET('Hygiene Data'!$H$14,0,10*ROW('Hygiene Data'!H22)))</f>
        <v/>
      </c>
    </row>
    <row r="29" spans="1:136" x14ac:dyDescent="0.25">
      <c r="A29" s="59" t="str">
        <f ca="1">+IF(OFFSET('Water Data'!$B$1,0,10*ROW('Water Data'!B23))="","",OFFSET('Water Data'!$B$1,0,10*ROW('Water Data'!B23)))</f>
        <v/>
      </c>
      <c r="B29" s="59" t="str">
        <f ca="1">+IF(OFFSET('Water Data'!$A$3,0,10*ROW('Water Data'!A23))="","",OFFSET('Water Data'!$A$3,0,10*ROW('Water Data'!A23)))</f>
        <v/>
      </c>
      <c r="C29" s="59" t="str">
        <f ca="1">+IF(OFFSET('Water Data'!$C$3,0,10*ROW('Water Data'!C23))="","",OFFSET('Water Data'!$C$3,0,10*ROW('Water Data'!C23)))</f>
        <v/>
      </c>
      <c r="D29" s="204" t="e">
        <f ca="1">+IF(AND(ISNUMBER(OFFSET('Water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04" t="e">
        <f ca="1">+IF(AND(ISNUMBER(OFFSET('Water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04" t="e">
        <f ca="1">+IF(AND(ISNUMBER(OFFSET('Water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04" t="e">
        <f ca="1">+IF(AND(ISNUMBER(OFFSET('Water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04" t="e">
        <f ca="1">+IF(AND(ISNUMBER(OFFSET('Water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04" t="e">
        <f ca="1">+IF(AND(ISNUMBER(OFFSET('Water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04" t="e">
        <f ca="1">+IF(AND(ISNUMBER(OFFSET('Water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04" t="e">
        <f ca="1">+IF(AND(ISNUMBER(OFFSET('Water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04" t="e">
        <f ca="1">+IF(AND(ISNUMBER(OFFSET('Water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04" t="e">
        <f ca="1">+IF(AND(ISNUMBER(OFFSET('Water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04" t="e">
        <f ca="1">+IF(AND(ISNUMBER(OFFSET('Water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04" t="e">
        <f ca="1">+IF(AND(ISNUMBER(OFFSET('Water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04" t="e">
        <f ca="1">+IF(AND(ISNUMBER(OFFSET('Water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04" t="e">
        <f ca="1">+IF(AND(ISNUMBER(OFFSET('Water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04" t="e">
        <f ca="1">+IF(AND(ISNUMBER(OFFSET('Water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04" t="e">
        <f ca="1">+IF(AND(ISNUMBER(OFFSET('Water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04" t="e">
        <f ca="1">+IF(AND(ISNUMBER(OFFSET('Water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04" t="e">
        <f ca="1">+IF(AND(ISNUMBER(OFFSET('Water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05" t="e">
        <f ca="1">+IF(AND(ISNUMBER(OFFSET('Sanitation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05" t="e">
        <f ca="1">+IF(AND(ISNUMBER(OFFSET('Sanitation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05" t="e">
        <f ca="1">+IF(AND(ISNUMBER(OFFSET('Sanitation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05" t="e">
        <f ca="1">+IF(AND(ISNUMBER(OFFSET('Sanitation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05" t="e">
        <f ca="1">+IF(AND(ISNUMBER(OFFSET('Sanitation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05" t="e">
        <f ca="1">+IF(AND(ISNUMBER(OFFSET('Sanitation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05" t="e">
        <f ca="1">+IF(AND(ISNUMBER(OFFSET('Sanitation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05" t="e">
        <f ca="1">+IF(AND(ISNUMBER(OFFSET('Sanitation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05" t="e">
        <f ca="1">+IF(AND(ISNUMBER(OFFSET('Sanitation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05" t="e">
        <f ca="1">+IF(AND(ISNUMBER(OFFSET('Sanitation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05" t="e">
        <f ca="1">+IF(AND(ISNUMBER(OFFSET('Sanitation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05" t="e">
        <f ca="1">+IF(AND(ISNUMBER(OFFSET('Sanitation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05" t="e">
        <f ca="1">+IF(AND(ISNUMBER(OFFSET('Sanitation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05" t="e">
        <f ca="1">+IF(AND(ISNUMBER(OFFSET('Sanitation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05" t="e">
        <f ca="1">+IF(AND(ISNUMBER(OFFSET('Sanitation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05" t="e">
        <f ca="1">+IF(AND(ISNUMBER(OFFSET('Sanitation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05" t="e">
        <f ca="1">+IF(AND(ISNUMBER(OFFSET('Sanitation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05" t="e">
        <f ca="1">+IF(AND(ISNUMBER(OFFSET('Sanitation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05" t="e">
        <f ca="1">+IF(AND(ISNUMBER(OFFSET('Sanitation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05" t="e">
        <f ca="1">+IF(AND(ISNUMBER(OFFSET('Sanitation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05" t="e">
        <f ca="1">+IF(AND(ISNUMBER(OFFSET('Sanitation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05" t="e">
        <f ca="1">+IF(AND(ISNUMBER(OFFSET('Sanitation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05" t="e">
        <f ca="1">+IF(AND(ISNUMBER(OFFSET('Sanitation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05" t="e">
        <f ca="1">+IF(AND(ISNUMBER(OFFSET('Sanitation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05" t="e">
        <f ca="1">+IF(AND(ISNUMBER(OFFSET('Sanitation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05" t="e">
        <f ca="1">+IF(AND(ISNUMBER(OFFSET('Sanitation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05" t="e">
        <f ca="1">+IF(AND(ISNUMBER(OFFSET('Sanitation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05" t="e">
        <f ca="1">+IF(AND(ISNUMBER(OFFSET('Sanitation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05" t="e">
        <f ca="1">+IF(AND(ISNUMBER(OFFSET('Sanitation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05" t="e">
        <f ca="1">+IF(AND(ISNUMBER(OFFSET('Sanitation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06" t="e">
        <f ca="1">+IF(AND(ISNUMBER(OFFSET('Hygiene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06" t="e">
        <f ca="1">+IF(AND(ISNUMBER(OFFSET('Hygiene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06" t="e">
        <f ca="1">+IF(AND(ISNUMBER(OFFSET('Hygiene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06" t="e">
        <f ca="1">+IF(AND(ISNUMBER(OFFSET('Hygiene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06" t="e">
        <f ca="1">+IF(AND(ISNUMBER(OFFSET('Hygiene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06" t="e">
        <f ca="1">+IF(AND(ISNUMBER(OFFSET('Hygiene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06" t="e">
        <f ca="1">+IF(AND(ISNUMBER(OFFSET('Hygiene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06" t="e">
        <f ca="1">+IF(AND(ISNUMBER(OFFSET('Hygiene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06" t="e">
        <f ca="1">+IF(AND(ISNUMBER(OFFSET('Hygiene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06" t="e">
        <f ca="1">+IF(AND(ISNUMBER(OFFSET('Hygiene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06" t="e">
        <f ca="1">+IF(AND(ISNUMBER(OFFSET('Hygiene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06" t="e">
        <f ca="1">+IF(AND(ISNUMBER(OFFSET('Hygiene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06" t="e">
        <f ca="1">+IF(AND(ISNUMBER(OFFSET('Hygiene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06" t="e">
        <f ca="1">+IF(AND(ISNUMBER(OFFSET('Hygiene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06" t="e">
        <f ca="1">+IF(AND(ISNUMBER(OFFSET('Hygiene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06" t="e">
        <f ca="1">+IF(AND(ISNUMBER(OFFSET('Hygiene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06" t="e">
        <f ca="1">+IF(AND(ISNUMBER(OFFSET('Hygiene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06" t="e">
        <f ca="1">+IF(AND(ISNUMBER(OFFSET('Hygiene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1">+IF(OFFSET('Water Data'!$C$28,0,10*ROW('Water Data'!C23))="","",OFFSET('Water Data'!$C$28,0,10*ROW('Water Data'!C23)))</f>
        <v/>
      </c>
      <c r="BT29" s="36" t="str">
        <f ca="1">+IF(OFFSET('Water Data'!$C$29,0,10*ROW('Water Data'!C23))="","",OFFSET('Water Data'!$C$29,0,10*ROW('Water Data'!C23)))</f>
        <v/>
      </c>
      <c r="BU29" s="36" t="str">
        <f ca="1">+IF(OFFSET('Water Data'!$C$30,0,10*ROW('Water Data'!C23))="","",OFFSET('Water Data'!$C$30,0,10*ROW('Water Data'!C23)))</f>
        <v/>
      </c>
      <c r="BV29" s="36" t="str">
        <f ca="1">+IF(OFFSET('Water Data'!$D$28,0,10*ROW('Water Data'!D23))="","",OFFSET('Water Data'!$D$28,0,10*ROW('Water Data'!D23)))</f>
        <v/>
      </c>
      <c r="BW29" s="36" t="str">
        <f ca="1">+IF(OFFSET('Water Data'!$D$29,0,10*ROW('Water Data'!D23))="","",OFFSET('Water Data'!$D$29,0,10*ROW('Water Data'!D23)))</f>
        <v/>
      </c>
      <c r="BX29" s="36" t="str">
        <f ca="1">+IF(OFFSET('Water Data'!$D$30,0,10*ROW('Water Data'!D23))="","",OFFSET('Water Data'!$D$30,0,10*ROW('Water Data'!D23)))</f>
        <v/>
      </c>
      <c r="BY29" s="36" t="str">
        <f ca="1">+IF(OFFSET('Water Data'!$E$28,0,10*ROW('Water Data'!E23))="","",OFFSET('Water Data'!$E$28,0,10*ROW('Water Data'!E23)))</f>
        <v/>
      </c>
      <c r="BZ29" s="36" t="str">
        <f ca="1">+IF(OFFSET('Water Data'!$E$29,0,10*ROW('Water Data'!E23))="","",OFFSET('Water Data'!$E$29,0,10*ROW('Water Data'!E23)))</f>
        <v/>
      </c>
      <c r="CA29" s="36" t="str">
        <f ca="1">+IF(OFFSET('Water Data'!$E$30,0,10*ROW('Water Data'!E23))="","",OFFSET('Water Data'!$E$30,0,10*ROW('Water Data'!E23)))</f>
        <v/>
      </c>
      <c r="CB29" s="36" t="str">
        <f ca="1">+IF(OFFSET('Water Data'!$F$28,0,10*ROW('Water Data'!F23))="","",OFFSET('Water Data'!$F$28,0,10*ROW('Water Data'!F23)))</f>
        <v/>
      </c>
      <c r="CC29" s="36" t="str">
        <f ca="1">+IF(OFFSET('Water Data'!$F$29,0,10*ROW('Water Data'!F23))="","",OFFSET('Water Data'!$F$29,0,10*ROW('Water Data'!F23)))</f>
        <v/>
      </c>
      <c r="CD29" s="36" t="str">
        <f ca="1">+IF(OFFSET('Water Data'!$F$30,0,10*ROW('Water Data'!F23))="","",OFFSET('Water Data'!$F$30,0,10*ROW('Water Data'!F23)))</f>
        <v/>
      </c>
      <c r="CE29" s="36" t="str">
        <f ca="1">+IF(OFFSET('Water Data'!$G$28,0,10*ROW('Water Data'!G23))="","",OFFSET('Water Data'!$G$28,0,10*ROW('Water Data'!G23)))</f>
        <v/>
      </c>
      <c r="CF29" s="36" t="str">
        <f ca="1">+IF(OFFSET('Water Data'!$G$29,0,10*ROW('Water Data'!G23))="","",OFFSET('Water Data'!$G$29,0,10*ROW('Water Data'!G23)))</f>
        <v/>
      </c>
      <c r="CG29" s="36" t="str">
        <f ca="1">+IF(OFFSET('Water Data'!$G$30,0,10*ROW('Water Data'!G23))="","",OFFSET('Water Data'!$G$30,0,10*ROW('Water Data'!G23)))</f>
        <v/>
      </c>
      <c r="CH29" s="36" t="str">
        <f ca="1">+IF(OFFSET('Water Data'!$H$28,0,10*ROW('Water Data'!H23))="","",OFFSET('Water Data'!$H$28,0,10*ROW('Water Data'!H23)))</f>
        <v/>
      </c>
      <c r="CI29" s="36" t="str">
        <f ca="1">+IF(OFFSET('Water Data'!$H$29,0,10*ROW('Water Data'!H23))="","",OFFSET('Water Data'!$H$29,0,10*ROW('Water Data'!H23)))</f>
        <v/>
      </c>
      <c r="CJ29" s="36" t="str">
        <f ca="1">+IF(OFFSET('Water Data'!$H$30,0,10*ROW('Water Data'!H23))="","",OFFSET('Water Data'!$H$30,0,10*ROW('Water Data'!H23)))</f>
        <v/>
      </c>
      <c r="CK29" s="36" t="str">
        <f ca="1">+IF(OFFSET('Sanitation Data'!$C$29,0,10*ROW('Sanitation Data'!C23))="","",OFFSET('Sanitation Data'!$C$29,0,10*ROW('Sanitation Data'!C23)))</f>
        <v/>
      </c>
      <c r="CL29" s="36" t="str">
        <f ca="1">+IF(OFFSET('Sanitation Data'!$C$30,0,10*ROW('Sanitation Data'!C23))="","",OFFSET('Sanitation Data'!$C$30,0,10*ROW('Sanitation Data'!C23)))</f>
        <v/>
      </c>
      <c r="CM29" s="36" t="str">
        <f ca="1">+IF(OFFSET('Sanitation Data'!$C$31,0,10*ROW('Sanitation Data'!C23))="","",OFFSET('Sanitation Data'!$C$31,0,10*ROW('Sanitation Data'!C23)))</f>
        <v/>
      </c>
      <c r="CN29" s="36" t="str">
        <f ca="1">+IF(OFFSET('Sanitation Data'!$C$32,0,10*ROW('Sanitation Data'!C23))="","",OFFSET('Sanitation Data'!$C$32,0,10*ROW('Sanitation Data'!C23)))</f>
        <v/>
      </c>
      <c r="CO29" s="36" t="str">
        <f ca="1">+IF(OFFSET('Sanitation Data'!$C$33,0,10*ROW('Sanitation Data'!C23))="","",OFFSET('Sanitation Data'!$C$33,0,10*ROW('Sanitation Data'!C23)))</f>
        <v/>
      </c>
      <c r="CP29" s="36" t="str">
        <f ca="1">+IF(OFFSET('Sanitation Data'!$D$29,0,10*ROW('Sanitation Data'!D23))="","",OFFSET('Sanitation Data'!$D$29,0,10*ROW('Sanitation Data'!D23)))</f>
        <v/>
      </c>
      <c r="CQ29" s="36" t="str">
        <f ca="1">+IF(OFFSET('Sanitation Data'!$D$30,0,10*ROW('Sanitation Data'!D23))="","",OFFSET('Sanitation Data'!$D$30,0,10*ROW('Sanitation Data'!D23)))</f>
        <v/>
      </c>
      <c r="CR29" s="36" t="str">
        <f ca="1">+IF(OFFSET('Sanitation Data'!$D$31,0,10*ROW('Sanitation Data'!D23))="","",OFFSET('Sanitation Data'!$D$31,0,10*ROW('Sanitation Data'!D23)))</f>
        <v/>
      </c>
      <c r="CS29" s="36" t="str">
        <f ca="1">+IF(OFFSET('Sanitation Data'!$D$32,0,10*ROW('Sanitation Data'!D23))="","",OFFSET('Sanitation Data'!$D$32,0,10*ROW('Sanitation Data'!D23)))</f>
        <v/>
      </c>
      <c r="CT29" s="36" t="str">
        <f ca="1">+IF(OFFSET('Sanitation Data'!$D$33,0,10*ROW('Sanitation Data'!D23))="","",OFFSET('Sanitation Data'!$D$33,0,10*ROW('Sanitation Data'!D23)))</f>
        <v/>
      </c>
      <c r="CU29" s="36" t="str">
        <f ca="1">+IF(OFFSET('Sanitation Data'!$E$29,0,10*ROW('Sanitation Data'!E23))="","",OFFSET('Sanitation Data'!$E$29,0,10*ROW('Sanitation Data'!E23)))</f>
        <v/>
      </c>
      <c r="CV29" s="36" t="str">
        <f ca="1">+IF(OFFSET('Sanitation Data'!$E$30,0,10*ROW('Sanitation Data'!E23))="","",OFFSET('Sanitation Data'!$E$30,0,10*ROW('Sanitation Data'!E23)))</f>
        <v/>
      </c>
      <c r="CW29" s="36" t="str">
        <f ca="1">+IF(OFFSET('Sanitation Data'!$E$31,0,10*ROW('Sanitation Data'!E23))="","",OFFSET('Sanitation Data'!$E$31,0,10*ROW('Sanitation Data'!E23)))</f>
        <v/>
      </c>
      <c r="CX29" s="36" t="str">
        <f ca="1">+IF(OFFSET('Sanitation Data'!$E$32,0,10*ROW('Sanitation Data'!E23))="","",OFFSET('Sanitation Data'!$E$32,0,10*ROW('Sanitation Data'!E23)))</f>
        <v/>
      </c>
      <c r="CY29" s="36" t="str">
        <f ca="1">+IF(OFFSET('Sanitation Data'!$E$33,0,10*ROW('Sanitation Data'!E23))="","",OFFSET('Sanitation Data'!$E$33,0,10*ROW('Sanitation Data'!E23)))</f>
        <v/>
      </c>
      <c r="CZ29" s="36" t="str">
        <f ca="1">+IF(OFFSET('Sanitation Data'!$F$29,0,10*ROW('Sanitation Data'!F23))="","",OFFSET('Sanitation Data'!$F$29,0,10*ROW('Sanitation Data'!F23)))</f>
        <v/>
      </c>
      <c r="DA29" s="36" t="str">
        <f ca="1">+IF(OFFSET('Sanitation Data'!$F$30,0,10*ROW('Sanitation Data'!F23))="","",OFFSET('Sanitation Data'!$F$30,0,10*ROW('Sanitation Data'!F23)))</f>
        <v/>
      </c>
      <c r="DB29" s="36" t="str">
        <f ca="1">+IF(OFFSET('Sanitation Data'!$F$31,0,10*ROW('Sanitation Data'!F23))="","",OFFSET('Sanitation Data'!$F$31,0,10*ROW('Sanitation Data'!F23)))</f>
        <v/>
      </c>
      <c r="DC29" s="36" t="str">
        <f ca="1">+IF(OFFSET('Sanitation Data'!$F$32,0,10*ROW('Sanitation Data'!F23))="","",OFFSET('Sanitation Data'!$F$32,0,10*ROW('Sanitation Data'!F23)))</f>
        <v/>
      </c>
      <c r="DD29" s="36" t="str">
        <f ca="1">+IF(OFFSET('Sanitation Data'!$F$33,0,10*ROW('Sanitation Data'!F23))="","",OFFSET('Sanitation Data'!$F$33,0,10*ROW('Sanitation Data'!F23)))</f>
        <v/>
      </c>
      <c r="DE29" s="36" t="str">
        <f ca="1">+IF(OFFSET('Sanitation Data'!$G$29,0,10*ROW('Sanitation Data'!G23))="","",OFFSET('Sanitation Data'!$G$29,0,10*ROW('Sanitation Data'!G23)))</f>
        <v/>
      </c>
      <c r="DF29" s="36" t="str">
        <f ca="1">+IF(OFFSET('Sanitation Data'!$G$30,0,10*ROW('Sanitation Data'!G23))="","",OFFSET('Sanitation Data'!$G$30,0,10*ROW('Sanitation Data'!G23)))</f>
        <v/>
      </c>
      <c r="DG29" s="36" t="str">
        <f ca="1">+IF(OFFSET('Sanitation Data'!$G$31,0,10*ROW('Sanitation Data'!G23))="","",OFFSET('Sanitation Data'!$G$31,0,10*ROW('Sanitation Data'!G23)))</f>
        <v/>
      </c>
      <c r="DH29" s="36" t="str">
        <f ca="1">+IF(OFFSET('Sanitation Data'!$G$32,0,10*ROW('Sanitation Data'!G23))="","",OFFSET('Sanitation Data'!$G$32,0,10*ROW('Sanitation Data'!G23)))</f>
        <v/>
      </c>
      <c r="DI29" s="36" t="str">
        <f ca="1">+IF(OFFSET('Sanitation Data'!$G$33,0,10*ROW('Sanitation Data'!G23))="","",OFFSET('Sanitation Data'!$G$33,0,10*ROW('Sanitation Data'!G23)))</f>
        <v/>
      </c>
      <c r="DJ29" s="36" t="str">
        <f ca="1">+IF(OFFSET('Sanitation Data'!$H$29,0,10*ROW('Sanitation Data'!H23))="","",OFFSET('Sanitation Data'!$H$29,0,10*ROW('Sanitation Data'!H23)))</f>
        <v/>
      </c>
      <c r="DK29" s="36" t="str">
        <f ca="1">+IF(OFFSET('Sanitation Data'!$H$30,0,10*ROW('Sanitation Data'!H23))="","",OFFSET('Sanitation Data'!$H$30,0,10*ROW('Sanitation Data'!H23)))</f>
        <v/>
      </c>
      <c r="DL29" s="36" t="str">
        <f ca="1">+IF(OFFSET('Sanitation Data'!$H$31,0,10*ROW('Sanitation Data'!H23))="","",OFFSET('Sanitation Data'!$H$31,0,10*ROW('Sanitation Data'!H23)))</f>
        <v/>
      </c>
      <c r="DM29" s="36" t="str">
        <f ca="1">+IF(OFFSET('Sanitation Data'!$H$32,0,10*ROW('Sanitation Data'!H23))="","",OFFSET('Sanitation Data'!$H$32,0,10*ROW('Sanitation Data'!H23)))</f>
        <v/>
      </c>
      <c r="DN29" s="36" t="str">
        <f ca="1">+IF(OFFSET('Sanitation Data'!$H$33,0,10*ROW('Sanitation Data'!H23))="","",OFFSET('Sanitation Data'!$H$33,0,10*ROW('Sanitation Data'!H23)))</f>
        <v/>
      </c>
      <c r="DO29" s="36" t="str">
        <f ca="1">+IF(OFFSET('Hygiene Data'!$C$12,0,10*ROW('Hygiene Data'!C23))="","",OFFSET('Hygiene Data'!$C$12,0,10*ROW('Hygiene Data'!C23)))</f>
        <v/>
      </c>
      <c r="DP29" s="36" t="str">
        <f ca="1">+IF(OFFSET('Hygiene Data'!$C$13,0,10*ROW('Hygiene Data'!C23))="","",OFFSET('Hygiene Data'!$C$13,0,10*ROW('Hygiene Data'!C23)))</f>
        <v/>
      </c>
      <c r="DQ29" s="36" t="str">
        <f ca="1">+IF(OFFSET('Hygiene Data'!$C$14,0,10*ROW('Hygiene Data'!C23))="","",OFFSET('Hygiene Data'!$C$14,0,10*ROW('Hygiene Data'!C23)))</f>
        <v/>
      </c>
      <c r="DR29" s="36" t="str">
        <f ca="1">+IF(OFFSET('Hygiene Data'!$D$12,0,10*ROW('Hygiene Data'!D23))="","",OFFSET('Hygiene Data'!$D$12,0,10*ROW('Hygiene Data'!D23)))</f>
        <v/>
      </c>
      <c r="DS29" s="36" t="str">
        <f ca="1">+IF(OFFSET('Hygiene Data'!$D$13,0,10*ROW('Hygiene Data'!D23))="","",OFFSET('Hygiene Data'!$D$13,0,10*ROW('Hygiene Data'!D23)))</f>
        <v/>
      </c>
      <c r="DT29" s="36" t="str">
        <f ca="1">+IF(OFFSET('Hygiene Data'!$D$14,0,10*ROW('Hygiene Data'!D23))="","",OFFSET('Hygiene Data'!$D$14,0,10*ROW('Hygiene Data'!D23)))</f>
        <v/>
      </c>
      <c r="DU29" s="36" t="str">
        <f ca="1">+IF(OFFSET('Hygiene Data'!$E$12,0,10*ROW('Hygiene Data'!E23))="","",OFFSET('Hygiene Data'!$E$12,0,10*ROW('Hygiene Data'!E23)))</f>
        <v/>
      </c>
      <c r="DV29" s="36" t="str">
        <f ca="1">+IF(OFFSET('Hygiene Data'!$E$13,0,10*ROW('Hygiene Data'!E23))="","",OFFSET('Hygiene Data'!$E$13,0,10*ROW('Hygiene Data'!E23)))</f>
        <v/>
      </c>
      <c r="DW29" s="36" t="str">
        <f ca="1">+IF(OFFSET('Hygiene Data'!$E$14,0,10*ROW('Hygiene Data'!E23))="","",OFFSET('Hygiene Data'!$E$14,0,10*ROW('Hygiene Data'!E23)))</f>
        <v/>
      </c>
      <c r="DX29" s="36" t="str">
        <f ca="1">+IF(OFFSET('Hygiene Data'!$F$12,0,10*ROW('Hygiene Data'!F23))="","",OFFSET('Hygiene Data'!$F$12,0,10*ROW('Hygiene Data'!F23)))</f>
        <v/>
      </c>
      <c r="DY29" s="36" t="str">
        <f ca="1">+IF(OFFSET('Hygiene Data'!$F$13,0,10*ROW('Hygiene Data'!F23))="","",OFFSET('Hygiene Data'!$F$13,0,10*ROW('Hygiene Data'!F23)))</f>
        <v/>
      </c>
      <c r="DZ29" s="36" t="str">
        <f ca="1">+IF(OFFSET('Hygiene Data'!$F$14,0,10*ROW('Hygiene Data'!F23))="","",OFFSET('Hygiene Data'!$F$14,0,10*ROW('Hygiene Data'!F23)))</f>
        <v/>
      </c>
      <c r="EA29" s="36" t="str">
        <f ca="1">+IF(OFFSET('Hygiene Data'!$G$12,0,10*ROW('Hygiene Data'!G23))="","",OFFSET('Hygiene Data'!$G$12,0,10*ROW('Hygiene Data'!G23)))</f>
        <v/>
      </c>
      <c r="EB29" s="36" t="str">
        <f ca="1">+IF(OFFSET('Hygiene Data'!$G$13,0,10*ROW('Hygiene Data'!G23))="","",OFFSET('Hygiene Data'!$G$13,0,10*ROW('Hygiene Data'!G23)))</f>
        <v/>
      </c>
      <c r="EC29" s="36" t="str">
        <f ca="1">+IF(OFFSET('Hygiene Data'!$G$14,0,10*ROW('Hygiene Data'!G23))="","",OFFSET('Hygiene Data'!$G$14,0,10*ROW('Hygiene Data'!G23)))</f>
        <v/>
      </c>
      <c r="ED29" s="36" t="str">
        <f ca="1">+IF(OFFSET('Hygiene Data'!$H$12,0,10*ROW('Hygiene Data'!H23))="","",OFFSET('Hygiene Data'!$H$12,0,10*ROW('Hygiene Data'!H23)))</f>
        <v/>
      </c>
      <c r="EE29" s="36" t="str">
        <f ca="1">+IF(OFFSET('Hygiene Data'!$H$13,0,10*ROW('Hygiene Data'!H23))="","",OFFSET('Hygiene Data'!$H$13,0,10*ROW('Hygiene Data'!H23)))</f>
        <v/>
      </c>
      <c r="EF29" s="36" t="str">
        <f ca="1">+IF(OFFSET('Hygiene Data'!$H$14,0,10*ROW('Hygiene Data'!H23))="","",OFFSET('Hygiene Data'!$H$14,0,10*ROW('Hygiene Data'!H23)))</f>
        <v/>
      </c>
    </row>
    <row r="30" spans="1:136" x14ac:dyDescent="0.25">
      <c r="A30" s="59" t="str">
        <f ca="1">+IF(OFFSET('Water Data'!$B$1,0,10*ROW('Water Data'!B24))="","",OFFSET('Water Data'!$B$1,0,10*ROW('Water Data'!B24)))</f>
        <v/>
      </c>
      <c r="B30" s="59" t="str">
        <f ca="1">+IF(OFFSET('Water Data'!$A$3,0,10*ROW('Water Data'!A24))="","",OFFSET('Water Data'!$A$3,0,10*ROW('Water Data'!A24)))</f>
        <v/>
      </c>
      <c r="C30" s="59" t="str">
        <f ca="1">+IF(OFFSET('Water Data'!$C$3,0,10*ROW('Water Data'!C24))="","",OFFSET('Water Data'!$C$3,0,10*ROW('Water Data'!C24)))</f>
        <v/>
      </c>
      <c r="D30" s="204" t="e">
        <f ca="1">+IF(AND(ISNUMBER(OFFSET('Water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04" t="e">
        <f ca="1">+IF(AND(ISNUMBER(OFFSET('Water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04" t="e">
        <f ca="1">+IF(AND(ISNUMBER(OFFSET('Water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04" t="e">
        <f ca="1">+IF(AND(ISNUMBER(OFFSET('Water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04" t="e">
        <f ca="1">+IF(AND(ISNUMBER(OFFSET('Water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04" t="e">
        <f ca="1">+IF(AND(ISNUMBER(OFFSET('Water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04" t="e">
        <f ca="1">+IF(AND(ISNUMBER(OFFSET('Water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04" t="e">
        <f ca="1">+IF(AND(ISNUMBER(OFFSET('Water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04" t="e">
        <f ca="1">+IF(AND(ISNUMBER(OFFSET('Water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04" t="e">
        <f ca="1">+IF(AND(ISNUMBER(OFFSET('Water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04" t="e">
        <f ca="1">+IF(AND(ISNUMBER(OFFSET('Water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04" t="e">
        <f ca="1">+IF(AND(ISNUMBER(OFFSET('Water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04" t="e">
        <f ca="1">+IF(AND(ISNUMBER(OFFSET('Water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04" t="e">
        <f ca="1">+IF(AND(ISNUMBER(OFFSET('Water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04" t="e">
        <f ca="1">+IF(AND(ISNUMBER(OFFSET('Water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04" t="e">
        <f ca="1">+IF(AND(ISNUMBER(OFFSET('Water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04" t="e">
        <f ca="1">+IF(AND(ISNUMBER(OFFSET('Water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04" t="e">
        <f ca="1">+IF(AND(ISNUMBER(OFFSET('Water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05" t="e">
        <f ca="1">+IF(AND(ISNUMBER(OFFSET('Sanitation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05" t="e">
        <f ca="1">+IF(AND(ISNUMBER(OFFSET('Sanitation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05" t="e">
        <f ca="1">+IF(AND(ISNUMBER(OFFSET('Sanitation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05" t="e">
        <f ca="1">+IF(AND(ISNUMBER(OFFSET('Sanitation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05" t="e">
        <f ca="1">+IF(AND(ISNUMBER(OFFSET('Sanitation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05" t="e">
        <f ca="1">+IF(AND(ISNUMBER(OFFSET('Sanitation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05" t="e">
        <f ca="1">+IF(AND(ISNUMBER(OFFSET('Sanitation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05" t="e">
        <f ca="1">+IF(AND(ISNUMBER(OFFSET('Sanitation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05" t="e">
        <f ca="1">+IF(AND(ISNUMBER(OFFSET('Sanitation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05" t="e">
        <f ca="1">+IF(AND(ISNUMBER(OFFSET('Sanitation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05" t="e">
        <f ca="1">+IF(AND(ISNUMBER(OFFSET('Sanitation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05" t="e">
        <f ca="1">+IF(AND(ISNUMBER(OFFSET('Sanitation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05" t="e">
        <f ca="1">+IF(AND(ISNUMBER(OFFSET('Sanitation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05" t="e">
        <f ca="1">+IF(AND(ISNUMBER(OFFSET('Sanitation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05" t="e">
        <f ca="1">+IF(AND(ISNUMBER(OFFSET('Sanitation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05" t="e">
        <f ca="1">+IF(AND(ISNUMBER(OFFSET('Sanitation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05" t="e">
        <f ca="1">+IF(AND(ISNUMBER(OFFSET('Sanitation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05" t="e">
        <f ca="1">+IF(AND(ISNUMBER(OFFSET('Sanitation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05" t="e">
        <f ca="1">+IF(AND(ISNUMBER(OFFSET('Sanitation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05" t="e">
        <f ca="1">+IF(AND(ISNUMBER(OFFSET('Sanitation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05" t="e">
        <f ca="1">+IF(AND(ISNUMBER(OFFSET('Sanitation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05" t="e">
        <f ca="1">+IF(AND(ISNUMBER(OFFSET('Sanitation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05" t="e">
        <f ca="1">+IF(AND(ISNUMBER(OFFSET('Sanitation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05" t="e">
        <f ca="1">+IF(AND(ISNUMBER(OFFSET('Sanitation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05" t="e">
        <f ca="1">+IF(AND(ISNUMBER(OFFSET('Sanitation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05" t="e">
        <f ca="1">+IF(AND(ISNUMBER(OFFSET('Sanitation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05" t="e">
        <f ca="1">+IF(AND(ISNUMBER(OFFSET('Sanitation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05" t="e">
        <f ca="1">+IF(AND(ISNUMBER(OFFSET('Sanitation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05" t="e">
        <f ca="1">+IF(AND(ISNUMBER(OFFSET('Sanitation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05" t="e">
        <f ca="1">+IF(AND(ISNUMBER(OFFSET('Sanitation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06" t="e">
        <f ca="1">+IF(AND(ISNUMBER(OFFSET('Hygiene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06" t="e">
        <f ca="1">+IF(AND(ISNUMBER(OFFSET('Hygiene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06" t="e">
        <f ca="1">+IF(AND(ISNUMBER(OFFSET('Hygiene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06" t="e">
        <f ca="1">+IF(AND(ISNUMBER(OFFSET('Hygiene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06" t="e">
        <f ca="1">+IF(AND(ISNUMBER(OFFSET('Hygiene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06" t="e">
        <f ca="1">+IF(AND(ISNUMBER(OFFSET('Hygiene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06" t="e">
        <f ca="1">+IF(AND(ISNUMBER(OFFSET('Hygiene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06" t="e">
        <f ca="1">+IF(AND(ISNUMBER(OFFSET('Hygiene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06" t="e">
        <f ca="1">+IF(AND(ISNUMBER(OFFSET('Hygiene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06" t="e">
        <f ca="1">+IF(AND(ISNUMBER(OFFSET('Hygiene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06" t="e">
        <f ca="1">+IF(AND(ISNUMBER(OFFSET('Hygiene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06" t="e">
        <f ca="1">+IF(AND(ISNUMBER(OFFSET('Hygiene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06" t="e">
        <f ca="1">+IF(AND(ISNUMBER(OFFSET('Hygiene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06" t="e">
        <f ca="1">+IF(AND(ISNUMBER(OFFSET('Hygiene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06" t="e">
        <f ca="1">+IF(AND(ISNUMBER(OFFSET('Hygiene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06" t="e">
        <f ca="1">+IF(AND(ISNUMBER(OFFSET('Hygiene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06" t="e">
        <f ca="1">+IF(AND(ISNUMBER(OFFSET('Hygiene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06" t="e">
        <f ca="1">+IF(AND(ISNUMBER(OFFSET('Hygiene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1">+IF(OFFSET('Water Data'!$C$28,0,10*ROW('Water Data'!C24))="","",OFFSET('Water Data'!$C$28,0,10*ROW('Water Data'!C24)))</f>
        <v/>
      </c>
      <c r="BT30" s="36" t="str">
        <f ca="1">+IF(OFFSET('Water Data'!$C$29,0,10*ROW('Water Data'!C24))="","",OFFSET('Water Data'!$C$29,0,10*ROW('Water Data'!C24)))</f>
        <v/>
      </c>
      <c r="BU30" s="36" t="str">
        <f ca="1">+IF(OFFSET('Water Data'!$C$30,0,10*ROW('Water Data'!C24))="","",OFFSET('Water Data'!$C$30,0,10*ROW('Water Data'!C24)))</f>
        <v/>
      </c>
      <c r="BV30" s="36" t="str">
        <f ca="1">+IF(OFFSET('Water Data'!$D$28,0,10*ROW('Water Data'!D24))="","",OFFSET('Water Data'!$D$28,0,10*ROW('Water Data'!D24)))</f>
        <v/>
      </c>
      <c r="BW30" s="36" t="str">
        <f ca="1">+IF(OFFSET('Water Data'!$D$29,0,10*ROW('Water Data'!D24))="","",OFFSET('Water Data'!$D$29,0,10*ROW('Water Data'!D24)))</f>
        <v/>
      </c>
      <c r="BX30" s="36" t="str">
        <f ca="1">+IF(OFFSET('Water Data'!$D$30,0,10*ROW('Water Data'!D24))="","",OFFSET('Water Data'!$D$30,0,10*ROW('Water Data'!D24)))</f>
        <v/>
      </c>
      <c r="BY30" s="36" t="str">
        <f ca="1">+IF(OFFSET('Water Data'!$E$28,0,10*ROW('Water Data'!E24))="","",OFFSET('Water Data'!$E$28,0,10*ROW('Water Data'!E24)))</f>
        <v/>
      </c>
      <c r="BZ30" s="36" t="str">
        <f ca="1">+IF(OFFSET('Water Data'!$E$29,0,10*ROW('Water Data'!E24))="","",OFFSET('Water Data'!$E$29,0,10*ROW('Water Data'!E24)))</f>
        <v/>
      </c>
      <c r="CA30" s="36" t="str">
        <f ca="1">+IF(OFFSET('Water Data'!$E$30,0,10*ROW('Water Data'!E24))="","",OFFSET('Water Data'!$E$30,0,10*ROW('Water Data'!E24)))</f>
        <v/>
      </c>
      <c r="CB30" s="36" t="str">
        <f ca="1">+IF(OFFSET('Water Data'!$F$28,0,10*ROW('Water Data'!F24))="","",OFFSET('Water Data'!$F$28,0,10*ROW('Water Data'!F24)))</f>
        <v/>
      </c>
      <c r="CC30" s="36" t="str">
        <f ca="1">+IF(OFFSET('Water Data'!$F$29,0,10*ROW('Water Data'!F24))="","",OFFSET('Water Data'!$F$29,0,10*ROW('Water Data'!F24)))</f>
        <v/>
      </c>
      <c r="CD30" s="36" t="str">
        <f ca="1">+IF(OFFSET('Water Data'!$F$30,0,10*ROW('Water Data'!F24))="","",OFFSET('Water Data'!$F$30,0,10*ROW('Water Data'!F24)))</f>
        <v/>
      </c>
      <c r="CE30" s="36" t="str">
        <f ca="1">+IF(OFFSET('Water Data'!$G$28,0,10*ROW('Water Data'!G24))="","",OFFSET('Water Data'!$G$28,0,10*ROW('Water Data'!G24)))</f>
        <v/>
      </c>
      <c r="CF30" s="36" t="str">
        <f ca="1">+IF(OFFSET('Water Data'!$G$29,0,10*ROW('Water Data'!G24))="","",OFFSET('Water Data'!$G$29,0,10*ROW('Water Data'!G24)))</f>
        <v/>
      </c>
      <c r="CG30" s="36" t="str">
        <f ca="1">+IF(OFFSET('Water Data'!$G$30,0,10*ROW('Water Data'!G24))="","",OFFSET('Water Data'!$G$30,0,10*ROW('Water Data'!G24)))</f>
        <v/>
      </c>
      <c r="CH30" s="36" t="str">
        <f ca="1">+IF(OFFSET('Water Data'!$H$28,0,10*ROW('Water Data'!H24))="","",OFFSET('Water Data'!$H$28,0,10*ROW('Water Data'!H24)))</f>
        <v/>
      </c>
      <c r="CI30" s="36" t="str">
        <f ca="1">+IF(OFFSET('Water Data'!$H$29,0,10*ROW('Water Data'!H24))="","",OFFSET('Water Data'!$H$29,0,10*ROW('Water Data'!H24)))</f>
        <v/>
      </c>
      <c r="CJ30" s="36" t="str">
        <f ca="1">+IF(OFFSET('Water Data'!$H$30,0,10*ROW('Water Data'!H24))="","",OFFSET('Water Data'!$H$30,0,10*ROW('Water Data'!H24)))</f>
        <v/>
      </c>
      <c r="CK30" s="36" t="str">
        <f ca="1">+IF(OFFSET('Sanitation Data'!$C$29,0,10*ROW('Sanitation Data'!C24))="","",OFFSET('Sanitation Data'!$C$29,0,10*ROW('Sanitation Data'!C24)))</f>
        <v/>
      </c>
      <c r="CL30" s="36" t="str">
        <f ca="1">+IF(OFFSET('Sanitation Data'!$C$30,0,10*ROW('Sanitation Data'!C24))="","",OFFSET('Sanitation Data'!$C$30,0,10*ROW('Sanitation Data'!C24)))</f>
        <v/>
      </c>
      <c r="CM30" s="36" t="str">
        <f ca="1">+IF(OFFSET('Sanitation Data'!$C$31,0,10*ROW('Sanitation Data'!C24))="","",OFFSET('Sanitation Data'!$C$31,0,10*ROW('Sanitation Data'!C24)))</f>
        <v/>
      </c>
      <c r="CN30" s="36" t="str">
        <f ca="1">+IF(OFFSET('Sanitation Data'!$C$32,0,10*ROW('Sanitation Data'!C24))="","",OFFSET('Sanitation Data'!$C$32,0,10*ROW('Sanitation Data'!C24)))</f>
        <v/>
      </c>
      <c r="CO30" s="36" t="str">
        <f ca="1">+IF(OFFSET('Sanitation Data'!$C$33,0,10*ROW('Sanitation Data'!C24))="","",OFFSET('Sanitation Data'!$C$33,0,10*ROW('Sanitation Data'!C24)))</f>
        <v/>
      </c>
      <c r="CP30" s="36" t="str">
        <f ca="1">+IF(OFFSET('Sanitation Data'!$D$29,0,10*ROW('Sanitation Data'!D24))="","",OFFSET('Sanitation Data'!$D$29,0,10*ROW('Sanitation Data'!D24)))</f>
        <v/>
      </c>
      <c r="CQ30" s="36" t="str">
        <f ca="1">+IF(OFFSET('Sanitation Data'!$D$30,0,10*ROW('Sanitation Data'!D24))="","",OFFSET('Sanitation Data'!$D$30,0,10*ROW('Sanitation Data'!D24)))</f>
        <v/>
      </c>
      <c r="CR30" s="36" t="str">
        <f ca="1">+IF(OFFSET('Sanitation Data'!$D$31,0,10*ROW('Sanitation Data'!D24))="","",OFFSET('Sanitation Data'!$D$31,0,10*ROW('Sanitation Data'!D24)))</f>
        <v/>
      </c>
      <c r="CS30" s="36" t="str">
        <f ca="1">+IF(OFFSET('Sanitation Data'!$D$32,0,10*ROW('Sanitation Data'!D24))="","",OFFSET('Sanitation Data'!$D$32,0,10*ROW('Sanitation Data'!D24)))</f>
        <v/>
      </c>
      <c r="CT30" s="36" t="str">
        <f ca="1">+IF(OFFSET('Sanitation Data'!$D$33,0,10*ROW('Sanitation Data'!D24))="","",OFFSET('Sanitation Data'!$D$33,0,10*ROW('Sanitation Data'!D24)))</f>
        <v/>
      </c>
      <c r="CU30" s="36" t="str">
        <f ca="1">+IF(OFFSET('Sanitation Data'!$E$29,0,10*ROW('Sanitation Data'!E24))="","",OFFSET('Sanitation Data'!$E$29,0,10*ROW('Sanitation Data'!E24)))</f>
        <v/>
      </c>
      <c r="CV30" s="36" t="str">
        <f ca="1">+IF(OFFSET('Sanitation Data'!$E$30,0,10*ROW('Sanitation Data'!E24))="","",OFFSET('Sanitation Data'!$E$30,0,10*ROW('Sanitation Data'!E24)))</f>
        <v/>
      </c>
      <c r="CW30" s="36" t="str">
        <f ca="1">+IF(OFFSET('Sanitation Data'!$E$31,0,10*ROW('Sanitation Data'!E24))="","",OFFSET('Sanitation Data'!$E$31,0,10*ROW('Sanitation Data'!E24)))</f>
        <v/>
      </c>
      <c r="CX30" s="36" t="str">
        <f ca="1">+IF(OFFSET('Sanitation Data'!$E$32,0,10*ROW('Sanitation Data'!E24))="","",OFFSET('Sanitation Data'!$E$32,0,10*ROW('Sanitation Data'!E24)))</f>
        <v/>
      </c>
      <c r="CY30" s="36" t="str">
        <f ca="1">+IF(OFFSET('Sanitation Data'!$E$33,0,10*ROW('Sanitation Data'!E24))="","",OFFSET('Sanitation Data'!$E$33,0,10*ROW('Sanitation Data'!E24)))</f>
        <v/>
      </c>
      <c r="CZ30" s="36" t="str">
        <f ca="1">+IF(OFFSET('Sanitation Data'!$F$29,0,10*ROW('Sanitation Data'!F24))="","",OFFSET('Sanitation Data'!$F$29,0,10*ROW('Sanitation Data'!F24)))</f>
        <v/>
      </c>
      <c r="DA30" s="36" t="str">
        <f ca="1">+IF(OFFSET('Sanitation Data'!$F$30,0,10*ROW('Sanitation Data'!F24))="","",OFFSET('Sanitation Data'!$F$30,0,10*ROW('Sanitation Data'!F24)))</f>
        <v/>
      </c>
      <c r="DB30" s="36" t="str">
        <f ca="1">+IF(OFFSET('Sanitation Data'!$F$31,0,10*ROW('Sanitation Data'!F24))="","",OFFSET('Sanitation Data'!$F$31,0,10*ROW('Sanitation Data'!F24)))</f>
        <v/>
      </c>
      <c r="DC30" s="36" t="str">
        <f ca="1">+IF(OFFSET('Sanitation Data'!$F$32,0,10*ROW('Sanitation Data'!F24))="","",OFFSET('Sanitation Data'!$F$32,0,10*ROW('Sanitation Data'!F24)))</f>
        <v/>
      </c>
      <c r="DD30" s="36" t="str">
        <f ca="1">+IF(OFFSET('Sanitation Data'!$F$33,0,10*ROW('Sanitation Data'!F24))="","",OFFSET('Sanitation Data'!$F$33,0,10*ROW('Sanitation Data'!F24)))</f>
        <v/>
      </c>
      <c r="DE30" s="36" t="str">
        <f ca="1">+IF(OFFSET('Sanitation Data'!$G$29,0,10*ROW('Sanitation Data'!G24))="","",OFFSET('Sanitation Data'!$G$29,0,10*ROW('Sanitation Data'!G24)))</f>
        <v/>
      </c>
      <c r="DF30" s="36" t="str">
        <f ca="1">+IF(OFFSET('Sanitation Data'!$G$30,0,10*ROW('Sanitation Data'!G24))="","",OFFSET('Sanitation Data'!$G$30,0,10*ROW('Sanitation Data'!G24)))</f>
        <v/>
      </c>
      <c r="DG30" s="36" t="str">
        <f ca="1">+IF(OFFSET('Sanitation Data'!$G$31,0,10*ROW('Sanitation Data'!G24))="","",OFFSET('Sanitation Data'!$G$31,0,10*ROW('Sanitation Data'!G24)))</f>
        <v/>
      </c>
      <c r="DH30" s="36" t="str">
        <f ca="1">+IF(OFFSET('Sanitation Data'!$G$32,0,10*ROW('Sanitation Data'!G24))="","",OFFSET('Sanitation Data'!$G$32,0,10*ROW('Sanitation Data'!G24)))</f>
        <v/>
      </c>
      <c r="DI30" s="36" t="str">
        <f ca="1">+IF(OFFSET('Sanitation Data'!$G$33,0,10*ROW('Sanitation Data'!G24))="","",OFFSET('Sanitation Data'!$G$33,0,10*ROW('Sanitation Data'!G24)))</f>
        <v/>
      </c>
      <c r="DJ30" s="36" t="str">
        <f ca="1">+IF(OFFSET('Sanitation Data'!$H$29,0,10*ROW('Sanitation Data'!H24))="","",OFFSET('Sanitation Data'!$H$29,0,10*ROW('Sanitation Data'!H24)))</f>
        <v/>
      </c>
      <c r="DK30" s="36" t="str">
        <f ca="1">+IF(OFFSET('Sanitation Data'!$H$30,0,10*ROW('Sanitation Data'!H24))="","",OFFSET('Sanitation Data'!$H$30,0,10*ROW('Sanitation Data'!H24)))</f>
        <v/>
      </c>
      <c r="DL30" s="36" t="str">
        <f ca="1">+IF(OFFSET('Sanitation Data'!$H$31,0,10*ROW('Sanitation Data'!H24))="","",OFFSET('Sanitation Data'!$H$31,0,10*ROW('Sanitation Data'!H24)))</f>
        <v/>
      </c>
      <c r="DM30" s="36" t="str">
        <f ca="1">+IF(OFFSET('Sanitation Data'!$H$32,0,10*ROW('Sanitation Data'!H24))="","",OFFSET('Sanitation Data'!$H$32,0,10*ROW('Sanitation Data'!H24)))</f>
        <v/>
      </c>
      <c r="DN30" s="36" t="str">
        <f ca="1">+IF(OFFSET('Sanitation Data'!$H$33,0,10*ROW('Sanitation Data'!H24))="","",OFFSET('Sanitation Data'!$H$33,0,10*ROW('Sanitation Data'!H24)))</f>
        <v/>
      </c>
      <c r="DO30" s="36" t="str">
        <f ca="1">+IF(OFFSET('Hygiene Data'!$C$12,0,10*ROW('Hygiene Data'!C24))="","",OFFSET('Hygiene Data'!$C$12,0,10*ROW('Hygiene Data'!C24)))</f>
        <v/>
      </c>
      <c r="DP30" s="36" t="str">
        <f ca="1">+IF(OFFSET('Hygiene Data'!$C$13,0,10*ROW('Hygiene Data'!C24))="","",OFFSET('Hygiene Data'!$C$13,0,10*ROW('Hygiene Data'!C24)))</f>
        <v/>
      </c>
      <c r="DQ30" s="36" t="str">
        <f ca="1">+IF(OFFSET('Hygiene Data'!$C$14,0,10*ROW('Hygiene Data'!C24))="","",OFFSET('Hygiene Data'!$C$14,0,10*ROW('Hygiene Data'!C24)))</f>
        <v/>
      </c>
      <c r="DR30" s="36" t="str">
        <f ca="1">+IF(OFFSET('Hygiene Data'!$D$12,0,10*ROW('Hygiene Data'!D24))="","",OFFSET('Hygiene Data'!$D$12,0,10*ROW('Hygiene Data'!D24)))</f>
        <v/>
      </c>
      <c r="DS30" s="36" t="str">
        <f ca="1">+IF(OFFSET('Hygiene Data'!$D$13,0,10*ROW('Hygiene Data'!D24))="","",OFFSET('Hygiene Data'!$D$13,0,10*ROW('Hygiene Data'!D24)))</f>
        <v/>
      </c>
      <c r="DT30" s="36" t="str">
        <f ca="1">+IF(OFFSET('Hygiene Data'!$D$14,0,10*ROW('Hygiene Data'!D24))="","",OFFSET('Hygiene Data'!$D$14,0,10*ROW('Hygiene Data'!D24)))</f>
        <v/>
      </c>
      <c r="DU30" s="36" t="str">
        <f ca="1">+IF(OFFSET('Hygiene Data'!$E$12,0,10*ROW('Hygiene Data'!E24))="","",OFFSET('Hygiene Data'!$E$12,0,10*ROW('Hygiene Data'!E24)))</f>
        <v/>
      </c>
      <c r="DV30" s="36" t="str">
        <f ca="1">+IF(OFFSET('Hygiene Data'!$E$13,0,10*ROW('Hygiene Data'!E24))="","",OFFSET('Hygiene Data'!$E$13,0,10*ROW('Hygiene Data'!E24)))</f>
        <v/>
      </c>
      <c r="DW30" s="36" t="str">
        <f ca="1">+IF(OFFSET('Hygiene Data'!$E$14,0,10*ROW('Hygiene Data'!E24))="","",OFFSET('Hygiene Data'!$E$14,0,10*ROW('Hygiene Data'!E24)))</f>
        <v/>
      </c>
      <c r="DX30" s="36" t="str">
        <f ca="1">+IF(OFFSET('Hygiene Data'!$F$12,0,10*ROW('Hygiene Data'!F24))="","",OFFSET('Hygiene Data'!$F$12,0,10*ROW('Hygiene Data'!F24)))</f>
        <v/>
      </c>
      <c r="DY30" s="36" t="str">
        <f ca="1">+IF(OFFSET('Hygiene Data'!$F$13,0,10*ROW('Hygiene Data'!F24))="","",OFFSET('Hygiene Data'!$F$13,0,10*ROW('Hygiene Data'!F24)))</f>
        <v/>
      </c>
      <c r="DZ30" s="36" t="str">
        <f ca="1">+IF(OFFSET('Hygiene Data'!$F$14,0,10*ROW('Hygiene Data'!F24))="","",OFFSET('Hygiene Data'!$F$14,0,10*ROW('Hygiene Data'!F24)))</f>
        <v/>
      </c>
      <c r="EA30" s="36" t="str">
        <f ca="1">+IF(OFFSET('Hygiene Data'!$G$12,0,10*ROW('Hygiene Data'!G24))="","",OFFSET('Hygiene Data'!$G$12,0,10*ROW('Hygiene Data'!G24)))</f>
        <v/>
      </c>
      <c r="EB30" s="36" t="str">
        <f ca="1">+IF(OFFSET('Hygiene Data'!$G$13,0,10*ROW('Hygiene Data'!G24))="","",OFFSET('Hygiene Data'!$G$13,0,10*ROW('Hygiene Data'!G24)))</f>
        <v/>
      </c>
      <c r="EC30" s="36" t="str">
        <f ca="1">+IF(OFFSET('Hygiene Data'!$G$14,0,10*ROW('Hygiene Data'!G24))="","",OFFSET('Hygiene Data'!$G$14,0,10*ROW('Hygiene Data'!G24)))</f>
        <v/>
      </c>
      <c r="ED30" s="36" t="str">
        <f ca="1">+IF(OFFSET('Hygiene Data'!$H$12,0,10*ROW('Hygiene Data'!H24))="","",OFFSET('Hygiene Data'!$H$12,0,10*ROW('Hygiene Data'!H24)))</f>
        <v/>
      </c>
      <c r="EE30" s="36" t="str">
        <f ca="1">+IF(OFFSET('Hygiene Data'!$H$13,0,10*ROW('Hygiene Data'!H24))="","",OFFSET('Hygiene Data'!$H$13,0,10*ROW('Hygiene Data'!H24)))</f>
        <v/>
      </c>
      <c r="EF30" s="36" t="str">
        <f ca="1">+IF(OFFSET('Hygiene Data'!$H$14,0,10*ROW('Hygiene Data'!H24))="","",OFFSET('Hygiene Data'!$H$14,0,10*ROW('Hygiene Data'!H24)))</f>
        <v/>
      </c>
    </row>
    <row r="31" spans="1:136" x14ac:dyDescent="0.25">
      <c r="A31" s="59" t="str">
        <f ca="1">+IF(OFFSET('Water Data'!$B$1,0,10*ROW('Water Data'!B27))="","",OFFSET('Water Data'!$B$1,0,10*ROW('Water Data'!B27)))</f>
        <v/>
      </c>
      <c r="B31" s="59" t="str">
        <f ca="1">+IF(OFFSET('Water Data'!$A$3,0,10*ROW('Water Data'!A27))="","",OFFSET('Water Data'!$A$3,0,10*ROW('Water Data'!A27)))</f>
        <v/>
      </c>
      <c r="C31" s="59" t="str">
        <f ca="1">+IF(OFFSET('Water Data'!$C$3,0,10*ROW('Water Data'!C27))="","",OFFSET('Water Data'!$C$3,0,10*ROW('Water Data'!C27)))</f>
        <v/>
      </c>
      <c r="D31" s="204" t="e">
        <f ca="1">+IF(AND(ISNUMBER(OFFSET('Water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04" t="e">
        <f ca="1">+IF(AND(ISNUMBER(OFFSET('Water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04" t="e">
        <f ca="1">+IF(AND(ISNUMBER(OFFSET('Water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04" t="e">
        <f ca="1">+IF(AND(ISNUMBER(OFFSET('Water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04" t="e">
        <f ca="1">+IF(AND(ISNUMBER(OFFSET('Water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04" t="e">
        <f ca="1">+IF(AND(ISNUMBER(OFFSET('Water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04" t="e">
        <f ca="1">+IF(AND(ISNUMBER(OFFSET('Water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04" t="e">
        <f ca="1">+IF(AND(ISNUMBER(OFFSET('Water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04" t="e">
        <f ca="1">+IF(AND(ISNUMBER(OFFSET('Water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04" t="e">
        <f ca="1">+IF(AND(ISNUMBER(OFFSET('Water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04" t="e">
        <f ca="1">+IF(AND(ISNUMBER(OFFSET('Water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04" t="e">
        <f ca="1">+IF(AND(ISNUMBER(OFFSET('Water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04" t="e">
        <f ca="1">+IF(AND(ISNUMBER(OFFSET('Water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04" t="e">
        <f ca="1">+IF(AND(ISNUMBER(OFFSET('Water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04" t="e">
        <f ca="1">+IF(AND(ISNUMBER(OFFSET('Water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04" t="e">
        <f ca="1">+IF(AND(ISNUMBER(OFFSET('Water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04" t="e">
        <f ca="1">+IF(AND(ISNUMBER(OFFSET('Water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04" t="e">
        <f ca="1">+IF(AND(ISNUMBER(OFFSET('Water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05" t="e">
        <f ca="1">+IF(AND(ISNUMBER(OFFSET('Sanitation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05" t="e">
        <f ca="1">+IF(AND(ISNUMBER(OFFSET('Sanitation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05" t="e">
        <f ca="1">+IF(AND(ISNUMBER(OFFSET('Sanitation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05" t="e">
        <f ca="1">+IF(AND(ISNUMBER(OFFSET('Sanitation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05" t="e">
        <f ca="1">+IF(AND(ISNUMBER(OFFSET('Sanitation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05" t="e">
        <f ca="1">+IF(AND(ISNUMBER(OFFSET('Sanitation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05" t="e">
        <f ca="1">+IF(AND(ISNUMBER(OFFSET('Sanitation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05" t="e">
        <f ca="1">+IF(AND(ISNUMBER(OFFSET('Sanitation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05" t="e">
        <f ca="1">+IF(AND(ISNUMBER(OFFSET('Sanitation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05" t="e">
        <f ca="1">+IF(AND(ISNUMBER(OFFSET('Sanitation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05" t="e">
        <f ca="1">+IF(AND(ISNUMBER(OFFSET('Sanitation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05" t="e">
        <f ca="1">+IF(AND(ISNUMBER(OFFSET('Sanitation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05" t="e">
        <f ca="1">+IF(AND(ISNUMBER(OFFSET('Sanitation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05" t="e">
        <f ca="1">+IF(AND(ISNUMBER(OFFSET('Sanitation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05" t="e">
        <f ca="1">+IF(AND(ISNUMBER(OFFSET('Sanitation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05" t="e">
        <f ca="1">+IF(AND(ISNUMBER(OFFSET('Sanitation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05" t="e">
        <f ca="1">+IF(AND(ISNUMBER(OFFSET('Sanitation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05" t="e">
        <f ca="1">+IF(AND(ISNUMBER(OFFSET('Sanitation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05" t="e">
        <f ca="1">+IF(AND(ISNUMBER(OFFSET('Sanitation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05" t="e">
        <f ca="1">+IF(AND(ISNUMBER(OFFSET('Sanitation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05" t="e">
        <f ca="1">+IF(AND(ISNUMBER(OFFSET('Sanitation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05" t="e">
        <f ca="1">+IF(AND(ISNUMBER(OFFSET('Sanitation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05" t="e">
        <f ca="1">+IF(AND(ISNUMBER(OFFSET('Sanitation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05" t="e">
        <f ca="1">+IF(AND(ISNUMBER(OFFSET('Sanitation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05" t="e">
        <f ca="1">+IF(AND(ISNUMBER(OFFSET('Sanitation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05" t="e">
        <f ca="1">+IF(AND(ISNUMBER(OFFSET('Sanitation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05" t="e">
        <f ca="1">+IF(AND(ISNUMBER(OFFSET('Sanitation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05" t="e">
        <f ca="1">+IF(AND(ISNUMBER(OFFSET('Sanitation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05" t="e">
        <f ca="1">+IF(AND(ISNUMBER(OFFSET('Sanitation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05" t="e">
        <f ca="1">+IF(AND(ISNUMBER(OFFSET('Sanitation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06" t="e">
        <f ca="1">+IF(AND(ISNUMBER(OFFSET('Hygiene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06" t="e">
        <f ca="1">+IF(AND(ISNUMBER(OFFSET('Hygiene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06" t="e">
        <f ca="1">+IF(AND(ISNUMBER(OFFSET('Hygiene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06" t="e">
        <f ca="1">+IF(AND(ISNUMBER(OFFSET('Hygiene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06" t="e">
        <f ca="1">+IF(AND(ISNUMBER(OFFSET('Hygiene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06" t="e">
        <f ca="1">+IF(AND(ISNUMBER(OFFSET('Hygiene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06" t="e">
        <f ca="1">+IF(AND(ISNUMBER(OFFSET('Hygiene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06" t="e">
        <f ca="1">+IF(AND(ISNUMBER(OFFSET('Hygiene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06" t="e">
        <f ca="1">+IF(AND(ISNUMBER(OFFSET('Hygiene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06" t="e">
        <f ca="1">+IF(AND(ISNUMBER(OFFSET('Hygiene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06" t="e">
        <f ca="1">+IF(AND(ISNUMBER(OFFSET('Hygiene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06" t="e">
        <f ca="1">+IF(AND(ISNUMBER(OFFSET('Hygiene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06" t="e">
        <f ca="1">+IF(AND(ISNUMBER(OFFSET('Hygiene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06" t="e">
        <f ca="1">+IF(AND(ISNUMBER(OFFSET('Hygiene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06" t="e">
        <f ca="1">+IF(AND(ISNUMBER(OFFSET('Hygiene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06" t="e">
        <f ca="1">+IF(AND(ISNUMBER(OFFSET('Hygiene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06" t="e">
        <f ca="1">+IF(AND(ISNUMBER(OFFSET('Hygiene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06" t="e">
        <f ca="1">+IF(AND(ISNUMBER(OFFSET('Hygiene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1">+IF(OFFSET('Water Data'!$C$28,0,10*ROW('Water Data'!C25))="","",OFFSET('Water Data'!$C$28,0,10*ROW('Water Data'!C25)))</f>
        <v/>
      </c>
      <c r="BT31" s="36" t="str">
        <f ca="1">+IF(OFFSET('Water Data'!$C$29,0,10*ROW('Water Data'!C25))="","",OFFSET('Water Data'!$C$29,0,10*ROW('Water Data'!C25)))</f>
        <v/>
      </c>
      <c r="BU31" s="36" t="str">
        <f ca="1">+IF(OFFSET('Water Data'!$C$30,0,10*ROW('Water Data'!C25))="","",OFFSET('Water Data'!$C$30,0,10*ROW('Water Data'!C25)))</f>
        <v/>
      </c>
      <c r="BV31" s="36" t="str">
        <f ca="1">+IF(OFFSET('Water Data'!$D$28,0,10*ROW('Water Data'!D25))="","",OFFSET('Water Data'!$D$28,0,10*ROW('Water Data'!D25)))</f>
        <v/>
      </c>
      <c r="BW31" s="36" t="str">
        <f ca="1">+IF(OFFSET('Water Data'!$D$29,0,10*ROW('Water Data'!D25))="","",OFFSET('Water Data'!$D$29,0,10*ROW('Water Data'!D25)))</f>
        <v/>
      </c>
      <c r="BX31" s="36" t="str">
        <f ca="1">+IF(OFFSET('Water Data'!$D$30,0,10*ROW('Water Data'!D25))="","",OFFSET('Water Data'!$D$30,0,10*ROW('Water Data'!D25)))</f>
        <v/>
      </c>
      <c r="BY31" s="36" t="str">
        <f ca="1">+IF(OFFSET('Water Data'!$E$28,0,10*ROW('Water Data'!E25))="","",OFFSET('Water Data'!$E$28,0,10*ROW('Water Data'!E25)))</f>
        <v/>
      </c>
      <c r="BZ31" s="36" t="str">
        <f ca="1">+IF(OFFSET('Water Data'!$E$29,0,10*ROW('Water Data'!E25))="","",OFFSET('Water Data'!$E$29,0,10*ROW('Water Data'!E25)))</f>
        <v/>
      </c>
      <c r="CA31" s="36" t="str">
        <f ca="1">+IF(OFFSET('Water Data'!$E$30,0,10*ROW('Water Data'!E25))="","",OFFSET('Water Data'!$E$30,0,10*ROW('Water Data'!E25)))</f>
        <v/>
      </c>
      <c r="CB31" s="36" t="str">
        <f ca="1">+IF(OFFSET('Water Data'!$F$28,0,10*ROW('Water Data'!F25))="","",OFFSET('Water Data'!$F$28,0,10*ROW('Water Data'!F25)))</f>
        <v/>
      </c>
      <c r="CC31" s="36" t="str">
        <f ca="1">+IF(OFFSET('Water Data'!$F$29,0,10*ROW('Water Data'!F25))="","",OFFSET('Water Data'!$F$29,0,10*ROW('Water Data'!F25)))</f>
        <v/>
      </c>
      <c r="CD31" s="36" t="str">
        <f ca="1">+IF(OFFSET('Water Data'!$F$30,0,10*ROW('Water Data'!F25))="","",OFFSET('Water Data'!$F$30,0,10*ROW('Water Data'!F25)))</f>
        <v/>
      </c>
      <c r="CE31" s="36" t="str">
        <f ca="1">+IF(OFFSET('Water Data'!$G$28,0,10*ROW('Water Data'!G25))="","",OFFSET('Water Data'!$G$28,0,10*ROW('Water Data'!G25)))</f>
        <v/>
      </c>
      <c r="CF31" s="36" t="str">
        <f ca="1">+IF(OFFSET('Water Data'!$G$29,0,10*ROW('Water Data'!G25))="","",OFFSET('Water Data'!$G$29,0,10*ROW('Water Data'!G25)))</f>
        <v/>
      </c>
      <c r="CG31" s="36" t="str">
        <f ca="1">+IF(OFFSET('Water Data'!$G$30,0,10*ROW('Water Data'!G25))="","",OFFSET('Water Data'!$G$30,0,10*ROW('Water Data'!G25)))</f>
        <v/>
      </c>
      <c r="CH31" s="36" t="str">
        <f ca="1">+IF(OFFSET('Water Data'!$H$28,0,10*ROW('Water Data'!H25))="","",OFFSET('Water Data'!$H$28,0,10*ROW('Water Data'!H25)))</f>
        <v/>
      </c>
      <c r="CI31" s="36" t="str">
        <f ca="1">+IF(OFFSET('Water Data'!$H$29,0,10*ROW('Water Data'!H25))="","",OFFSET('Water Data'!$H$29,0,10*ROW('Water Data'!H25)))</f>
        <v/>
      </c>
      <c r="CJ31" s="36" t="str">
        <f ca="1">+IF(OFFSET('Water Data'!$H$30,0,10*ROW('Water Data'!H25))="","",OFFSET('Water Data'!$H$30,0,10*ROW('Water Data'!H25)))</f>
        <v/>
      </c>
      <c r="CK31" s="36" t="str">
        <f ca="1">+IF(OFFSET('Sanitation Data'!$C$29,0,10*ROW('Sanitation Data'!C25))="","",OFFSET('Sanitation Data'!$C$29,0,10*ROW('Sanitation Data'!C25)))</f>
        <v/>
      </c>
      <c r="CL31" s="36" t="str">
        <f ca="1">+IF(OFFSET('Sanitation Data'!$C$30,0,10*ROW('Sanitation Data'!C25))="","",OFFSET('Sanitation Data'!$C$30,0,10*ROW('Sanitation Data'!C25)))</f>
        <v/>
      </c>
      <c r="CM31" s="36" t="str">
        <f ca="1">+IF(OFFSET('Sanitation Data'!$C$31,0,10*ROW('Sanitation Data'!C25))="","",OFFSET('Sanitation Data'!$C$31,0,10*ROW('Sanitation Data'!C25)))</f>
        <v/>
      </c>
      <c r="CN31" s="36" t="str">
        <f ca="1">+IF(OFFSET('Sanitation Data'!$C$32,0,10*ROW('Sanitation Data'!C25))="","",OFFSET('Sanitation Data'!$C$32,0,10*ROW('Sanitation Data'!C25)))</f>
        <v/>
      </c>
      <c r="CO31" s="36" t="str">
        <f ca="1">+IF(OFFSET('Sanitation Data'!$C$33,0,10*ROW('Sanitation Data'!C25))="","",OFFSET('Sanitation Data'!$C$33,0,10*ROW('Sanitation Data'!C25)))</f>
        <v/>
      </c>
      <c r="CP31" s="36" t="str">
        <f ca="1">+IF(OFFSET('Sanitation Data'!$D$29,0,10*ROW('Sanitation Data'!D25))="","",OFFSET('Sanitation Data'!$D$29,0,10*ROW('Sanitation Data'!D25)))</f>
        <v/>
      </c>
      <c r="CQ31" s="36" t="str">
        <f ca="1">+IF(OFFSET('Sanitation Data'!$D$30,0,10*ROW('Sanitation Data'!D25))="","",OFFSET('Sanitation Data'!$D$30,0,10*ROW('Sanitation Data'!D25)))</f>
        <v/>
      </c>
      <c r="CR31" s="36" t="str">
        <f ca="1">+IF(OFFSET('Sanitation Data'!$D$31,0,10*ROW('Sanitation Data'!D25))="","",OFFSET('Sanitation Data'!$D$31,0,10*ROW('Sanitation Data'!D25)))</f>
        <v/>
      </c>
      <c r="CS31" s="36" t="str">
        <f ca="1">+IF(OFFSET('Sanitation Data'!$D$32,0,10*ROW('Sanitation Data'!D25))="","",OFFSET('Sanitation Data'!$D$32,0,10*ROW('Sanitation Data'!D25)))</f>
        <v/>
      </c>
      <c r="CT31" s="36" t="str">
        <f ca="1">+IF(OFFSET('Sanitation Data'!$D$33,0,10*ROW('Sanitation Data'!D25))="","",OFFSET('Sanitation Data'!$D$33,0,10*ROW('Sanitation Data'!D25)))</f>
        <v/>
      </c>
      <c r="CU31" s="36" t="str">
        <f ca="1">+IF(OFFSET('Sanitation Data'!$E$29,0,10*ROW('Sanitation Data'!E25))="","",OFFSET('Sanitation Data'!$E$29,0,10*ROW('Sanitation Data'!E25)))</f>
        <v/>
      </c>
      <c r="CV31" s="36" t="str">
        <f ca="1">+IF(OFFSET('Sanitation Data'!$E$30,0,10*ROW('Sanitation Data'!E25))="","",OFFSET('Sanitation Data'!$E$30,0,10*ROW('Sanitation Data'!E25)))</f>
        <v/>
      </c>
      <c r="CW31" s="36" t="str">
        <f ca="1">+IF(OFFSET('Sanitation Data'!$E$31,0,10*ROW('Sanitation Data'!E25))="","",OFFSET('Sanitation Data'!$E$31,0,10*ROW('Sanitation Data'!E25)))</f>
        <v/>
      </c>
      <c r="CX31" s="36" t="str">
        <f ca="1">+IF(OFFSET('Sanitation Data'!$E$32,0,10*ROW('Sanitation Data'!E25))="","",OFFSET('Sanitation Data'!$E$32,0,10*ROW('Sanitation Data'!E25)))</f>
        <v/>
      </c>
      <c r="CY31" s="36" t="str">
        <f ca="1">+IF(OFFSET('Sanitation Data'!$E$33,0,10*ROW('Sanitation Data'!E25))="","",OFFSET('Sanitation Data'!$E$33,0,10*ROW('Sanitation Data'!E25)))</f>
        <v/>
      </c>
      <c r="CZ31" s="36" t="str">
        <f ca="1">+IF(OFFSET('Sanitation Data'!$F$29,0,10*ROW('Sanitation Data'!F25))="","",OFFSET('Sanitation Data'!$F$29,0,10*ROW('Sanitation Data'!F25)))</f>
        <v/>
      </c>
      <c r="DA31" s="36" t="str">
        <f ca="1">+IF(OFFSET('Sanitation Data'!$F$30,0,10*ROW('Sanitation Data'!F25))="","",OFFSET('Sanitation Data'!$F$30,0,10*ROW('Sanitation Data'!F25)))</f>
        <v/>
      </c>
      <c r="DB31" s="36" t="str">
        <f ca="1">+IF(OFFSET('Sanitation Data'!$F$31,0,10*ROW('Sanitation Data'!F25))="","",OFFSET('Sanitation Data'!$F$31,0,10*ROW('Sanitation Data'!F25)))</f>
        <v/>
      </c>
      <c r="DC31" s="36" t="str">
        <f ca="1">+IF(OFFSET('Sanitation Data'!$F$32,0,10*ROW('Sanitation Data'!F25))="","",OFFSET('Sanitation Data'!$F$32,0,10*ROW('Sanitation Data'!F25)))</f>
        <v/>
      </c>
      <c r="DD31" s="36" t="str">
        <f ca="1">+IF(OFFSET('Sanitation Data'!$F$33,0,10*ROW('Sanitation Data'!F25))="","",OFFSET('Sanitation Data'!$F$33,0,10*ROW('Sanitation Data'!F25)))</f>
        <v/>
      </c>
      <c r="DE31" s="36" t="str">
        <f ca="1">+IF(OFFSET('Sanitation Data'!$G$29,0,10*ROW('Sanitation Data'!G25))="","",OFFSET('Sanitation Data'!$G$29,0,10*ROW('Sanitation Data'!G25)))</f>
        <v/>
      </c>
      <c r="DF31" s="36" t="str">
        <f ca="1">+IF(OFFSET('Sanitation Data'!$G$30,0,10*ROW('Sanitation Data'!G25))="","",OFFSET('Sanitation Data'!$G$30,0,10*ROW('Sanitation Data'!G25)))</f>
        <v/>
      </c>
      <c r="DG31" s="36" t="str">
        <f ca="1">+IF(OFFSET('Sanitation Data'!$G$31,0,10*ROW('Sanitation Data'!G25))="","",OFFSET('Sanitation Data'!$G$31,0,10*ROW('Sanitation Data'!G25)))</f>
        <v/>
      </c>
      <c r="DH31" s="36" t="str">
        <f ca="1">+IF(OFFSET('Sanitation Data'!$G$32,0,10*ROW('Sanitation Data'!G25))="","",OFFSET('Sanitation Data'!$G$32,0,10*ROW('Sanitation Data'!G25)))</f>
        <v/>
      </c>
      <c r="DI31" s="36" t="str">
        <f ca="1">+IF(OFFSET('Sanitation Data'!$G$33,0,10*ROW('Sanitation Data'!G25))="","",OFFSET('Sanitation Data'!$G$33,0,10*ROW('Sanitation Data'!G25)))</f>
        <v/>
      </c>
      <c r="DJ31" s="36" t="str">
        <f ca="1">+IF(OFFSET('Sanitation Data'!$H$29,0,10*ROW('Sanitation Data'!H25))="","",OFFSET('Sanitation Data'!$H$29,0,10*ROW('Sanitation Data'!H25)))</f>
        <v/>
      </c>
      <c r="DK31" s="36" t="str">
        <f ca="1">+IF(OFFSET('Sanitation Data'!$H$30,0,10*ROW('Sanitation Data'!H25))="","",OFFSET('Sanitation Data'!$H$30,0,10*ROW('Sanitation Data'!H25)))</f>
        <v/>
      </c>
      <c r="DL31" s="36" t="str">
        <f ca="1">+IF(OFFSET('Sanitation Data'!$H$31,0,10*ROW('Sanitation Data'!H25))="","",OFFSET('Sanitation Data'!$H$31,0,10*ROW('Sanitation Data'!H25)))</f>
        <v/>
      </c>
      <c r="DM31" s="36" t="str">
        <f ca="1">+IF(OFFSET('Sanitation Data'!$H$32,0,10*ROW('Sanitation Data'!H25))="","",OFFSET('Sanitation Data'!$H$32,0,10*ROW('Sanitation Data'!H25)))</f>
        <v/>
      </c>
      <c r="DN31" s="36" t="str">
        <f ca="1">+IF(OFFSET('Sanitation Data'!$H$33,0,10*ROW('Sanitation Data'!H25))="","",OFFSET('Sanitation Data'!$H$33,0,10*ROW('Sanitation Data'!H25)))</f>
        <v/>
      </c>
      <c r="DO31" s="36" t="str">
        <f ca="1">+IF(OFFSET('Hygiene Data'!$C$12,0,10*ROW('Hygiene Data'!C25))="","",OFFSET('Hygiene Data'!$C$12,0,10*ROW('Hygiene Data'!C25)))</f>
        <v/>
      </c>
      <c r="DP31" s="36" t="str">
        <f ca="1">+IF(OFFSET('Hygiene Data'!$C$13,0,10*ROW('Hygiene Data'!C25))="","",OFFSET('Hygiene Data'!$C$13,0,10*ROW('Hygiene Data'!C25)))</f>
        <v/>
      </c>
      <c r="DQ31" s="36" t="str">
        <f ca="1">+IF(OFFSET('Hygiene Data'!$C$14,0,10*ROW('Hygiene Data'!C25))="","",OFFSET('Hygiene Data'!$C$14,0,10*ROW('Hygiene Data'!C25)))</f>
        <v/>
      </c>
      <c r="DR31" s="36" t="str">
        <f ca="1">+IF(OFFSET('Hygiene Data'!$D$12,0,10*ROW('Hygiene Data'!D25))="","",OFFSET('Hygiene Data'!$D$12,0,10*ROW('Hygiene Data'!D25)))</f>
        <v/>
      </c>
      <c r="DS31" s="36" t="str">
        <f ca="1">+IF(OFFSET('Hygiene Data'!$D$13,0,10*ROW('Hygiene Data'!D25))="","",OFFSET('Hygiene Data'!$D$13,0,10*ROW('Hygiene Data'!D25)))</f>
        <v/>
      </c>
      <c r="DT31" s="36" t="str">
        <f ca="1">+IF(OFFSET('Hygiene Data'!$D$14,0,10*ROW('Hygiene Data'!D25))="","",OFFSET('Hygiene Data'!$D$14,0,10*ROW('Hygiene Data'!D25)))</f>
        <v/>
      </c>
      <c r="DU31" s="36" t="str">
        <f ca="1">+IF(OFFSET('Hygiene Data'!$E$12,0,10*ROW('Hygiene Data'!E25))="","",OFFSET('Hygiene Data'!$E$12,0,10*ROW('Hygiene Data'!E25)))</f>
        <v/>
      </c>
      <c r="DV31" s="36" t="str">
        <f ca="1">+IF(OFFSET('Hygiene Data'!$E$13,0,10*ROW('Hygiene Data'!E25))="","",OFFSET('Hygiene Data'!$E$13,0,10*ROW('Hygiene Data'!E25)))</f>
        <v/>
      </c>
      <c r="DW31" s="36" t="str">
        <f ca="1">+IF(OFFSET('Hygiene Data'!$E$14,0,10*ROW('Hygiene Data'!E25))="","",OFFSET('Hygiene Data'!$E$14,0,10*ROW('Hygiene Data'!E25)))</f>
        <v/>
      </c>
      <c r="DX31" s="36" t="str">
        <f ca="1">+IF(OFFSET('Hygiene Data'!$F$12,0,10*ROW('Hygiene Data'!F25))="","",OFFSET('Hygiene Data'!$F$12,0,10*ROW('Hygiene Data'!F25)))</f>
        <v/>
      </c>
      <c r="DY31" s="36" t="str">
        <f ca="1">+IF(OFFSET('Hygiene Data'!$F$13,0,10*ROW('Hygiene Data'!F25))="","",OFFSET('Hygiene Data'!$F$13,0,10*ROW('Hygiene Data'!F25)))</f>
        <v/>
      </c>
      <c r="DZ31" s="36" t="str">
        <f ca="1">+IF(OFFSET('Hygiene Data'!$F$14,0,10*ROW('Hygiene Data'!F25))="","",OFFSET('Hygiene Data'!$F$14,0,10*ROW('Hygiene Data'!F25)))</f>
        <v/>
      </c>
      <c r="EA31" s="36" t="str">
        <f ca="1">+IF(OFFSET('Hygiene Data'!$G$12,0,10*ROW('Hygiene Data'!G25))="","",OFFSET('Hygiene Data'!$G$12,0,10*ROW('Hygiene Data'!G25)))</f>
        <v/>
      </c>
      <c r="EB31" s="36" t="str">
        <f ca="1">+IF(OFFSET('Hygiene Data'!$G$13,0,10*ROW('Hygiene Data'!G25))="","",OFFSET('Hygiene Data'!$G$13,0,10*ROW('Hygiene Data'!G25)))</f>
        <v/>
      </c>
      <c r="EC31" s="36" t="str">
        <f ca="1">+IF(OFFSET('Hygiene Data'!$G$14,0,10*ROW('Hygiene Data'!G25))="","",OFFSET('Hygiene Data'!$G$14,0,10*ROW('Hygiene Data'!G25)))</f>
        <v/>
      </c>
      <c r="ED31" s="36" t="str">
        <f ca="1">+IF(OFFSET('Hygiene Data'!$H$12,0,10*ROW('Hygiene Data'!H25))="","",OFFSET('Hygiene Data'!$H$12,0,10*ROW('Hygiene Data'!H25)))</f>
        <v/>
      </c>
      <c r="EE31" s="36" t="str">
        <f ca="1">+IF(OFFSET('Hygiene Data'!$H$13,0,10*ROW('Hygiene Data'!H25))="","",OFFSET('Hygiene Data'!$H$13,0,10*ROW('Hygiene Data'!H25)))</f>
        <v/>
      </c>
      <c r="EF31" s="36" t="str">
        <f ca="1">+IF(OFFSET('Hygiene Data'!$H$14,0,10*ROW('Hygiene Data'!H25))="","",OFFSET('Hygiene Data'!$H$14,0,10*ROW('Hygiene Data'!H25)))</f>
        <v/>
      </c>
    </row>
    <row r="32" spans="1:136" x14ac:dyDescent="0.25">
      <c r="A32" s="59" t="str">
        <f ca="1">+IF(OFFSET('Water Data'!$B$1,0,10*ROW('Water Data'!B29))="","",OFFSET('Water Data'!$B$1,0,10*ROW('Water Data'!B29)))</f>
        <v/>
      </c>
      <c r="B32" s="59" t="str">
        <f ca="1">+IF(OFFSET('Water Data'!$A$3,0,10*ROW('Water Data'!A29))="","",OFFSET('Water Data'!$A$3,0,10*ROW('Water Data'!A29)))</f>
        <v/>
      </c>
      <c r="C32" s="59" t="str">
        <f ca="1">+IF(OFFSET('Water Data'!$C$3,0,10*ROW('Water Data'!C29))="","",OFFSET('Water Data'!$C$3,0,10*ROW('Water Data'!C29)))</f>
        <v/>
      </c>
      <c r="D32" s="204" t="e">
        <f ca="1">+IF(AND(ISNUMBER(OFFSET('Water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04" t="e">
        <f ca="1">+IF(AND(ISNUMBER(OFFSET('Water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04" t="e">
        <f ca="1">+IF(AND(ISNUMBER(OFFSET('Water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04" t="e">
        <f ca="1">+IF(AND(ISNUMBER(OFFSET('Water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04" t="e">
        <f ca="1">+IF(AND(ISNUMBER(OFFSET('Water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04" t="e">
        <f ca="1">+IF(AND(ISNUMBER(OFFSET('Water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04" t="e">
        <f ca="1">+IF(AND(ISNUMBER(OFFSET('Water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04" t="e">
        <f ca="1">+IF(AND(ISNUMBER(OFFSET('Water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04" t="e">
        <f ca="1">+IF(AND(ISNUMBER(OFFSET('Water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04" t="e">
        <f ca="1">+IF(AND(ISNUMBER(OFFSET('Water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04" t="e">
        <f ca="1">+IF(AND(ISNUMBER(OFFSET('Water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04" t="e">
        <f ca="1">+IF(AND(ISNUMBER(OFFSET('Water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04" t="e">
        <f ca="1">+IF(AND(ISNUMBER(OFFSET('Water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04" t="e">
        <f ca="1">+IF(AND(ISNUMBER(OFFSET('Water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04" t="e">
        <f ca="1">+IF(AND(ISNUMBER(OFFSET('Water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04" t="e">
        <f ca="1">+IF(AND(ISNUMBER(OFFSET('Water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04" t="e">
        <f ca="1">+IF(AND(ISNUMBER(OFFSET('Water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04" t="e">
        <f ca="1">+IF(AND(ISNUMBER(OFFSET('Water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05" t="e">
        <f ca="1">+IF(AND(ISNUMBER(OFFSET('Sanitation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05" t="e">
        <f ca="1">+IF(AND(ISNUMBER(OFFSET('Sanitation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05" t="e">
        <f ca="1">+IF(AND(ISNUMBER(OFFSET('Sanitation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05" t="e">
        <f ca="1">+IF(AND(ISNUMBER(OFFSET('Sanitation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05" t="e">
        <f ca="1">+IF(AND(ISNUMBER(OFFSET('Sanitation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05" t="e">
        <f ca="1">+IF(AND(ISNUMBER(OFFSET('Sanitation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05" t="e">
        <f ca="1">+IF(AND(ISNUMBER(OFFSET('Sanitation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05" t="e">
        <f ca="1">+IF(AND(ISNUMBER(OFFSET('Sanitation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05" t="e">
        <f ca="1">+IF(AND(ISNUMBER(OFFSET('Sanitation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05" t="e">
        <f ca="1">+IF(AND(ISNUMBER(OFFSET('Sanitation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05" t="e">
        <f ca="1">+IF(AND(ISNUMBER(OFFSET('Sanitation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05" t="e">
        <f ca="1">+IF(AND(ISNUMBER(OFFSET('Sanitation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05" t="e">
        <f ca="1">+IF(AND(ISNUMBER(OFFSET('Sanitation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05" t="e">
        <f ca="1">+IF(AND(ISNUMBER(OFFSET('Sanitation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05" t="e">
        <f ca="1">+IF(AND(ISNUMBER(OFFSET('Sanitation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05" t="e">
        <f ca="1">+IF(AND(ISNUMBER(OFFSET('Sanitation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05" t="e">
        <f ca="1">+IF(AND(ISNUMBER(OFFSET('Sanitation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05" t="e">
        <f ca="1">+IF(AND(ISNUMBER(OFFSET('Sanitation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05" t="e">
        <f ca="1">+IF(AND(ISNUMBER(OFFSET('Sanitation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05" t="e">
        <f ca="1">+IF(AND(ISNUMBER(OFFSET('Sanitation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05" t="e">
        <f ca="1">+IF(AND(ISNUMBER(OFFSET('Sanitation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05" t="e">
        <f ca="1">+IF(AND(ISNUMBER(OFFSET('Sanitation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05" t="e">
        <f ca="1">+IF(AND(ISNUMBER(OFFSET('Sanitation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05" t="e">
        <f ca="1">+IF(AND(ISNUMBER(OFFSET('Sanitation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05" t="e">
        <f ca="1">+IF(AND(ISNUMBER(OFFSET('Sanitation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05" t="e">
        <f ca="1">+IF(AND(ISNUMBER(OFFSET('Sanitation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05" t="e">
        <f ca="1">+IF(AND(ISNUMBER(OFFSET('Sanitation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05" t="e">
        <f ca="1">+IF(AND(ISNUMBER(OFFSET('Sanitation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05" t="e">
        <f ca="1">+IF(AND(ISNUMBER(OFFSET('Sanitation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05" t="e">
        <f ca="1">+IF(AND(ISNUMBER(OFFSET('Sanitation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06" t="e">
        <f ca="1">+IF(AND(ISNUMBER(OFFSET('Hygiene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06" t="e">
        <f ca="1">+IF(AND(ISNUMBER(OFFSET('Hygiene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06" t="e">
        <f ca="1">+IF(AND(ISNUMBER(OFFSET('Hygiene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06" t="e">
        <f ca="1">+IF(AND(ISNUMBER(OFFSET('Hygiene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06" t="e">
        <f ca="1">+IF(AND(ISNUMBER(OFFSET('Hygiene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06" t="e">
        <f ca="1">+IF(AND(ISNUMBER(OFFSET('Hygiene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06" t="e">
        <f ca="1">+IF(AND(ISNUMBER(OFFSET('Hygiene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06" t="e">
        <f ca="1">+IF(AND(ISNUMBER(OFFSET('Hygiene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06" t="e">
        <f ca="1">+IF(AND(ISNUMBER(OFFSET('Hygiene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06" t="e">
        <f ca="1">+IF(AND(ISNUMBER(OFFSET('Hygiene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06" t="e">
        <f ca="1">+IF(AND(ISNUMBER(OFFSET('Hygiene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06" t="e">
        <f ca="1">+IF(AND(ISNUMBER(OFFSET('Hygiene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06" t="e">
        <f ca="1">+IF(AND(ISNUMBER(OFFSET('Hygiene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06" t="e">
        <f ca="1">+IF(AND(ISNUMBER(OFFSET('Hygiene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06" t="e">
        <f ca="1">+IF(AND(ISNUMBER(OFFSET('Hygiene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06" t="e">
        <f ca="1">+IF(AND(ISNUMBER(OFFSET('Hygiene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06" t="e">
        <f ca="1">+IF(AND(ISNUMBER(OFFSET('Hygiene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06" t="e">
        <f ca="1">+IF(AND(ISNUMBER(OFFSET('Hygiene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1">+IF(OFFSET('Water Data'!$C$28,0,10*ROW('Water Data'!C26))="","",OFFSET('Water Data'!$C$28,0,10*ROW('Water Data'!C26)))</f>
        <v/>
      </c>
      <c r="BT32" s="36" t="str">
        <f ca="1">+IF(OFFSET('Water Data'!$C$29,0,10*ROW('Water Data'!C26))="","",OFFSET('Water Data'!$C$29,0,10*ROW('Water Data'!C26)))</f>
        <v/>
      </c>
      <c r="BU32" s="36" t="str">
        <f ca="1">+IF(OFFSET('Water Data'!$C$30,0,10*ROW('Water Data'!C26))="","",OFFSET('Water Data'!$C$30,0,10*ROW('Water Data'!C26)))</f>
        <v/>
      </c>
      <c r="BV32" s="36" t="str">
        <f ca="1">+IF(OFFSET('Water Data'!$D$28,0,10*ROW('Water Data'!D26))="","",OFFSET('Water Data'!$D$28,0,10*ROW('Water Data'!D26)))</f>
        <v/>
      </c>
      <c r="BW32" s="36" t="str">
        <f ca="1">+IF(OFFSET('Water Data'!$D$29,0,10*ROW('Water Data'!D26))="","",OFFSET('Water Data'!$D$29,0,10*ROW('Water Data'!D26)))</f>
        <v/>
      </c>
      <c r="BX32" s="36" t="str">
        <f ca="1">+IF(OFFSET('Water Data'!$D$30,0,10*ROW('Water Data'!D26))="","",OFFSET('Water Data'!$D$30,0,10*ROW('Water Data'!D26)))</f>
        <v/>
      </c>
      <c r="BY32" s="36" t="str">
        <f ca="1">+IF(OFFSET('Water Data'!$E$28,0,10*ROW('Water Data'!E26))="","",OFFSET('Water Data'!$E$28,0,10*ROW('Water Data'!E26)))</f>
        <v/>
      </c>
      <c r="BZ32" s="36" t="str">
        <f ca="1">+IF(OFFSET('Water Data'!$E$29,0,10*ROW('Water Data'!E26))="","",OFFSET('Water Data'!$E$29,0,10*ROW('Water Data'!E26)))</f>
        <v/>
      </c>
      <c r="CA32" s="36" t="str">
        <f ca="1">+IF(OFFSET('Water Data'!$E$30,0,10*ROW('Water Data'!E26))="","",OFFSET('Water Data'!$E$30,0,10*ROW('Water Data'!E26)))</f>
        <v/>
      </c>
      <c r="CB32" s="36" t="str">
        <f ca="1">+IF(OFFSET('Water Data'!$F$28,0,10*ROW('Water Data'!F26))="","",OFFSET('Water Data'!$F$28,0,10*ROW('Water Data'!F26)))</f>
        <v/>
      </c>
      <c r="CC32" s="36" t="str">
        <f ca="1">+IF(OFFSET('Water Data'!$F$29,0,10*ROW('Water Data'!F26))="","",OFFSET('Water Data'!$F$29,0,10*ROW('Water Data'!F26)))</f>
        <v/>
      </c>
      <c r="CD32" s="36" t="str">
        <f ca="1">+IF(OFFSET('Water Data'!$F$30,0,10*ROW('Water Data'!F26))="","",OFFSET('Water Data'!$F$30,0,10*ROW('Water Data'!F26)))</f>
        <v/>
      </c>
      <c r="CE32" s="36" t="str">
        <f ca="1">+IF(OFFSET('Water Data'!$G$28,0,10*ROW('Water Data'!G26))="","",OFFSET('Water Data'!$G$28,0,10*ROW('Water Data'!G26)))</f>
        <v/>
      </c>
      <c r="CF32" s="36" t="str">
        <f ca="1">+IF(OFFSET('Water Data'!$G$29,0,10*ROW('Water Data'!G26))="","",OFFSET('Water Data'!$G$29,0,10*ROW('Water Data'!G26)))</f>
        <v/>
      </c>
      <c r="CG32" s="36" t="str">
        <f ca="1">+IF(OFFSET('Water Data'!$G$30,0,10*ROW('Water Data'!G26))="","",OFFSET('Water Data'!$G$30,0,10*ROW('Water Data'!G26)))</f>
        <v/>
      </c>
      <c r="CH32" s="36" t="str">
        <f ca="1">+IF(OFFSET('Water Data'!$H$28,0,10*ROW('Water Data'!H26))="","",OFFSET('Water Data'!$H$28,0,10*ROW('Water Data'!H26)))</f>
        <v/>
      </c>
      <c r="CI32" s="36" t="str">
        <f ca="1">+IF(OFFSET('Water Data'!$H$29,0,10*ROW('Water Data'!H26))="","",OFFSET('Water Data'!$H$29,0,10*ROW('Water Data'!H26)))</f>
        <v/>
      </c>
      <c r="CJ32" s="36" t="str">
        <f ca="1">+IF(OFFSET('Water Data'!$H$30,0,10*ROW('Water Data'!H26))="","",OFFSET('Water Data'!$H$30,0,10*ROW('Water Data'!H26)))</f>
        <v/>
      </c>
      <c r="CK32" s="36" t="str">
        <f ca="1">+IF(OFFSET('Sanitation Data'!$C$29,0,10*ROW('Sanitation Data'!C26))="","",OFFSET('Sanitation Data'!$C$29,0,10*ROW('Sanitation Data'!C26)))</f>
        <v/>
      </c>
      <c r="CL32" s="36" t="str">
        <f ca="1">+IF(OFFSET('Sanitation Data'!$C$30,0,10*ROW('Sanitation Data'!C26))="","",OFFSET('Sanitation Data'!$C$30,0,10*ROW('Sanitation Data'!C26)))</f>
        <v/>
      </c>
      <c r="CM32" s="36" t="str">
        <f ca="1">+IF(OFFSET('Sanitation Data'!$C$31,0,10*ROW('Sanitation Data'!C26))="","",OFFSET('Sanitation Data'!$C$31,0,10*ROW('Sanitation Data'!C26)))</f>
        <v/>
      </c>
      <c r="CN32" s="36" t="str">
        <f ca="1">+IF(OFFSET('Sanitation Data'!$C$32,0,10*ROW('Sanitation Data'!C26))="","",OFFSET('Sanitation Data'!$C$32,0,10*ROW('Sanitation Data'!C26)))</f>
        <v/>
      </c>
      <c r="CO32" s="36" t="str">
        <f ca="1">+IF(OFFSET('Sanitation Data'!$C$33,0,10*ROW('Sanitation Data'!C26))="","",OFFSET('Sanitation Data'!$C$33,0,10*ROW('Sanitation Data'!C26)))</f>
        <v/>
      </c>
      <c r="CP32" s="36" t="str">
        <f ca="1">+IF(OFFSET('Sanitation Data'!$D$29,0,10*ROW('Sanitation Data'!D26))="","",OFFSET('Sanitation Data'!$D$29,0,10*ROW('Sanitation Data'!D26)))</f>
        <v/>
      </c>
      <c r="CQ32" s="36" t="str">
        <f ca="1">+IF(OFFSET('Sanitation Data'!$D$30,0,10*ROW('Sanitation Data'!D26))="","",OFFSET('Sanitation Data'!$D$30,0,10*ROW('Sanitation Data'!D26)))</f>
        <v/>
      </c>
      <c r="CR32" s="36" t="str">
        <f ca="1">+IF(OFFSET('Sanitation Data'!$D$31,0,10*ROW('Sanitation Data'!D26))="","",OFFSET('Sanitation Data'!$D$31,0,10*ROW('Sanitation Data'!D26)))</f>
        <v/>
      </c>
      <c r="CS32" s="36" t="str">
        <f ca="1">+IF(OFFSET('Sanitation Data'!$D$32,0,10*ROW('Sanitation Data'!D26))="","",OFFSET('Sanitation Data'!$D$32,0,10*ROW('Sanitation Data'!D26)))</f>
        <v/>
      </c>
      <c r="CT32" s="36" t="str">
        <f ca="1">+IF(OFFSET('Sanitation Data'!$D$33,0,10*ROW('Sanitation Data'!D26))="","",OFFSET('Sanitation Data'!$D$33,0,10*ROW('Sanitation Data'!D26)))</f>
        <v/>
      </c>
      <c r="CU32" s="36" t="str">
        <f ca="1">+IF(OFFSET('Sanitation Data'!$E$29,0,10*ROW('Sanitation Data'!E26))="","",OFFSET('Sanitation Data'!$E$29,0,10*ROW('Sanitation Data'!E26)))</f>
        <v/>
      </c>
      <c r="CV32" s="36" t="str">
        <f ca="1">+IF(OFFSET('Sanitation Data'!$E$30,0,10*ROW('Sanitation Data'!E26))="","",OFFSET('Sanitation Data'!$E$30,0,10*ROW('Sanitation Data'!E26)))</f>
        <v/>
      </c>
      <c r="CW32" s="36" t="str">
        <f ca="1">+IF(OFFSET('Sanitation Data'!$E$31,0,10*ROW('Sanitation Data'!E26))="","",OFFSET('Sanitation Data'!$E$31,0,10*ROW('Sanitation Data'!E26)))</f>
        <v/>
      </c>
      <c r="CX32" s="36" t="str">
        <f ca="1">+IF(OFFSET('Sanitation Data'!$E$32,0,10*ROW('Sanitation Data'!E26))="","",OFFSET('Sanitation Data'!$E$32,0,10*ROW('Sanitation Data'!E26)))</f>
        <v/>
      </c>
      <c r="CY32" s="36" t="str">
        <f ca="1">+IF(OFFSET('Sanitation Data'!$E$33,0,10*ROW('Sanitation Data'!E26))="","",OFFSET('Sanitation Data'!$E$33,0,10*ROW('Sanitation Data'!E26)))</f>
        <v/>
      </c>
      <c r="CZ32" s="36" t="str">
        <f ca="1">+IF(OFFSET('Sanitation Data'!$F$29,0,10*ROW('Sanitation Data'!F26))="","",OFFSET('Sanitation Data'!$F$29,0,10*ROW('Sanitation Data'!F26)))</f>
        <v/>
      </c>
      <c r="DA32" s="36" t="str">
        <f ca="1">+IF(OFFSET('Sanitation Data'!$F$30,0,10*ROW('Sanitation Data'!F26))="","",OFFSET('Sanitation Data'!$F$30,0,10*ROW('Sanitation Data'!F26)))</f>
        <v/>
      </c>
      <c r="DB32" s="36" t="str">
        <f ca="1">+IF(OFFSET('Sanitation Data'!$F$31,0,10*ROW('Sanitation Data'!F26))="","",OFFSET('Sanitation Data'!$F$31,0,10*ROW('Sanitation Data'!F26)))</f>
        <v/>
      </c>
      <c r="DC32" s="36" t="str">
        <f ca="1">+IF(OFFSET('Sanitation Data'!$F$32,0,10*ROW('Sanitation Data'!F26))="","",OFFSET('Sanitation Data'!$F$32,0,10*ROW('Sanitation Data'!F26)))</f>
        <v/>
      </c>
      <c r="DD32" s="36" t="str">
        <f ca="1">+IF(OFFSET('Sanitation Data'!$F$33,0,10*ROW('Sanitation Data'!F26))="","",OFFSET('Sanitation Data'!$F$33,0,10*ROW('Sanitation Data'!F26)))</f>
        <v/>
      </c>
      <c r="DE32" s="36" t="str">
        <f ca="1">+IF(OFFSET('Sanitation Data'!$G$29,0,10*ROW('Sanitation Data'!G26))="","",OFFSET('Sanitation Data'!$G$29,0,10*ROW('Sanitation Data'!G26)))</f>
        <v/>
      </c>
      <c r="DF32" s="36" t="str">
        <f ca="1">+IF(OFFSET('Sanitation Data'!$G$30,0,10*ROW('Sanitation Data'!G26))="","",OFFSET('Sanitation Data'!$G$30,0,10*ROW('Sanitation Data'!G26)))</f>
        <v/>
      </c>
      <c r="DG32" s="36" t="str">
        <f ca="1">+IF(OFFSET('Sanitation Data'!$G$31,0,10*ROW('Sanitation Data'!G26))="","",OFFSET('Sanitation Data'!$G$31,0,10*ROW('Sanitation Data'!G26)))</f>
        <v/>
      </c>
      <c r="DH32" s="36" t="str">
        <f ca="1">+IF(OFFSET('Sanitation Data'!$G$32,0,10*ROW('Sanitation Data'!G26))="","",OFFSET('Sanitation Data'!$G$32,0,10*ROW('Sanitation Data'!G26)))</f>
        <v/>
      </c>
      <c r="DI32" s="36" t="str">
        <f ca="1">+IF(OFFSET('Sanitation Data'!$G$33,0,10*ROW('Sanitation Data'!G26))="","",OFFSET('Sanitation Data'!$G$33,0,10*ROW('Sanitation Data'!G26)))</f>
        <v/>
      </c>
      <c r="DJ32" s="36" t="str">
        <f ca="1">+IF(OFFSET('Sanitation Data'!$H$29,0,10*ROW('Sanitation Data'!H26))="","",OFFSET('Sanitation Data'!$H$29,0,10*ROW('Sanitation Data'!H26)))</f>
        <v/>
      </c>
      <c r="DK32" s="36" t="str">
        <f ca="1">+IF(OFFSET('Sanitation Data'!$H$30,0,10*ROW('Sanitation Data'!H26))="","",OFFSET('Sanitation Data'!$H$30,0,10*ROW('Sanitation Data'!H26)))</f>
        <v/>
      </c>
      <c r="DL32" s="36" t="str">
        <f ca="1">+IF(OFFSET('Sanitation Data'!$H$31,0,10*ROW('Sanitation Data'!H26))="","",OFFSET('Sanitation Data'!$H$31,0,10*ROW('Sanitation Data'!H26)))</f>
        <v/>
      </c>
      <c r="DM32" s="36" t="str">
        <f ca="1">+IF(OFFSET('Sanitation Data'!$H$32,0,10*ROW('Sanitation Data'!H26))="","",OFFSET('Sanitation Data'!$H$32,0,10*ROW('Sanitation Data'!H26)))</f>
        <v/>
      </c>
      <c r="DN32" s="36" t="str">
        <f ca="1">+IF(OFFSET('Sanitation Data'!$H$33,0,10*ROW('Sanitation Data'!H26))="","",OFFSET('Sanitation Data'!$H$33,0,10*ROW('Sanitation Data'!H26)))</f>
        <v/>
      </c>
      <c r="DO32" s="36" t="str">
        <f ca="1">+IF(OFFSET('Hygiene Data'!$C$12,0,10*ROW('Hygiene Data'!C26))="","",OFFSET('Hygiene Data'!$C$12,0,10*ROW('Hygiene Data'!C26)))</f>
        <v/>
      </c>
      <c r="DP32" s="36" t="str">
        <f ca="1">+IF(OFFSET('Hygiene Data'!$C$13,0,10*ROW('Hygiene Data'!C26))="","",OFFSET('Hygiene Data'!$C$13,0,10*ROW('Hygiene Data'!C26)))</f>
        <v/>
      </c>
      <c r="DQ32" s="36" t="str">
        <f ca="1">+IF(OFFSET('Hygiene Data'!$C$14,0,10*ROW('Hygiene Data'!C26))="","",OFFSET('Hygiene Data'!$C$14,0,10*ROW('Hygiene Data'!C26)))</f>
        <v/>
      </c>
      <c r="DR32" s="36" t="str">
        <f ca="1">+IF(OFFSET('Hygiene Data'!$D$12,0,10*ROW('Hygiene Data'!D26))="","",OFFSET('Hygiene Data'!$D$12,0,10*ROW('Hygiene Data'!D26)))</f>
        <v/>
      </c>
      <c r="DS32" s="36" t="str">
        <f ca="1">+IF(OFFSET('Hygiene Data'!$D$13,0,10*ROW('Hygiene Data'!D26))="","",OFFSET('Hygiene Data'!$D$13,0,10*ROW('Hygiene Data'!D26)))</f>
        <v/>
      </c>
      <c r="DT32" s="36" t="str">
        <f ca="1">+IF(OFFSET('Hygiene Data'!$D$14,0,10*ROW('Hygiene Data'!D26))="","",OFFSET('Hygiene Data'!$D$14,0,10*ROW('Hygiene Data'!D26)))</f>
        <v/>
      </c>
      <c r="DU32" s="36" t="str">
        <f ca="1">+IF(OFFSET('Hygiene Data'!$E$12,0,10*ROW('Hygiene Data'!E26))="","",OFFSET('Hygiene Data'!$E$12,0,10*ROW('Hygiene Data'!E26)))</f>
        <v/>
      </c>
      <c r="DV32" s="36" t="str">
        <f ca="1">+IF(OFFSET('Hygiene Data'!$E$13,0,10*ROW('Hygiene Data'!E26))="","",OFFSET('Hygiene Data'!$E$13,0,10*ROW('Hygiene Data'!E26)))</f>
        <v/>
      </c>
      <c r="DW32" s="36" t="str">
        <f ca="1">+IF(OFFSET('Hygiene Data'!$E$14,0,10*ROW('Hygiene Data'!E26))="","",OFFSET('Hygiene Data'!$E$14,0,10*ROW('Hygiene Data'!E26)))</f>
        <v/>
      </c>
      <c r="DX32" s="36" t="str">
        <f ca="1">+IF(OFFSET('Hygiene Data'!$F$12,0,10*ROW('Hygiene Data'!F26))="","",OFFSET('Hygiene Data'!$F$12,0,10*ROW('Hygiene Data'!F26)))</f>
        <v/>
      </c>
      <c r="DY32" s="36" t="str">
        <f ca="1">+IF(OFFSET('Hygiene Data'!$F$13,0,10*ROW('Hygiene Data'!F26))="","",OFFSET('Hygiene Data'!$F$13,0,10*ROW('Hygiene Data'!F26)))</f>
        <v/>
      </c>
      <c r="DZ32" s="36" t="str">
        <f ca="1">+IF(OFFSET('Hygiene Data'!$F$14,0,10*ROW('Hygiene Data'!F26))="","",OFFSET('Hygiene Data'!$F$14,0,10*ROW('Hygiene Data'!F26)))</f>
        <v/>
      </c>
      <c r="EA32" s="36" t="str">
        <f ca="1">+IF(OFFSET('Hygiene Data'!$G$12,0,10*ROW('Hygiene Data'!G26))="","",OFFSET('Hygiene Data'!$G$12,0,10*ROW('Hygiene Data'!G26)))</f>
        <v/>
      </c>
      <c r="EB32" s="36" t="str">
        <f ca="1">+IF(OFFSET('Hygiene Data'!$G$13,0,10*ROW('Hygiene Data'!G26))="","",OFFSET('Hygiene Data'!$G$13,0,10*ROW('Hygiene Data'!G26)))</f>
        <v/>
      </c>
      <c r="EC32" s="36" t="str">
        <f ca="1">+IF(OFFSET('Hygiene Data'!$G$14,0,10*ROW('Hygiene Data'!G26))="","",OFFSET('Hygiene Data'!$G$14,0,10*ROW('Hygiene Data'!G26)))</f>
        <v/>
      </c>
      <c r="ED32" s="36" t="str">
        <f ca="1">+IF(OFFSET('Hygiene Data'!$H$12,0,10*ROW('Hygiene Data'!H26))="","",OFFSET('Hygiene Data'!$H$12,0,10*ROW('Hygiene Data'!H26)))</f>
        <v/>
      </c>
      <c r="EE32" s="36" t="str">
        <f ca="1">+IF(OFFSET('Hygiene Data'!$H$13,0,10*ROW('Hygiene Data'!H26))="","",OFFSET('Hygiene Data'!$H$13,0,10*ROW('Hygiene Data'!H26)))</f>
        <v/>
      </c>
      <c r="EF32" s="36" t="str">
        <f ca="1">+IF(OFFSET('Hygiene Data'!$H$14,0,10*ROW('Hygiene Data'!H26))="","",OFFSET('Hygiene Data'!$H$14,0,10*ROW('Hygiene Data'!H26)))</f>
        <v/>
      </c>
    </row>
    <row r="33" spans="1:136" x14ac:dyDescent="0.25">
      <c r="A33" s="59" t="str">
        <f ca="1">+IF(OFFSET('Water Data'!$B$1,0,10*ROW('Water Data'!B30))="","",OFFSET('Water Data'!$B$1,0,10*ROW('Water Data'!B30)))</f>
        <v/>
      </c>
      <c r="B33" s="59" t="str">
        <f ca="1">+IF(OFFSET('Water Data'!$A$3,0,10*ROW('Water Data'!A30))="","",OFFSET('Water Data'!$A$3,0,10*ROW('Water Data'!A30)))</f>
        <v/>
      </c>
      <c r="C33" s="59" t="str">
        <f ca="1">+IF(OFFSET('Water Data'!$C$3,0,10*ROW('Water Data'!C30))="","",OFFSET('Water Data'!$C$3,0,10*ROW('Water Data'!C30)))</f>
        <v/>
      </c>
      <c r="D33" s="204" t="e">
        <f ca="1">+IF(AND(ISNUMBER(OFFSET('Water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04" t="e">
        <f ca="1">+IF(AND(ISNUMBER(OFFSET('Water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04" t="e">
        <f ca="1">+IF(AND(ISNUMBER(OFFSET('Water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04" t="e">
        <f ca="1">+IF(AND(ISNUMBER(OFFSET('Water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04" t="e">
        <f ca="1">+IF(AND(ISNUMBER(OFFSET('Water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04" t="e">
        <f ca="1">+IF(AND(ISNUMBER(OFFSET('Water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04" t="e">
        <f ca="1">+IF(AND(ISNUMBER(OFFSET('Water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04" t="e">
        <f ca="1">+IF(AND(ISNUMBER(OFFSET('Water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04" t="e">
        <f ca="1">+IF(AND(ISNUMBER(OFFSET('Water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04" t="e">
        <f ca="1">+IF(AND(ISNUMBER(OFFSET('Water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04" t="e">
        <f ca="1">+IF(AND(ISNUMBER(OFFSET('Water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04" t="e">
        <f ca="1">+IF(AND(ISNUMBER(OFFSET('Water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04" t="e">
        <f ca="1">+IF(AND(ISNUMBER(OFFSET('Water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04" t="e">
        <f ca="1">+IF(AND(ISNUMBER(OFFSET('Water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04" t="e">
        <f ca="1">+IF(AND(ISNUMBER(OFFSET('Water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04" t="e">
        <f ca="1">+IF(AND(ISNUMBER(OFFSET('Water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04" t="e">
        <f ca="1">+IF(AND(ISNUMBER(OFFSET('Water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04" t="e">
        <f ca="1">+IF(AND(ISNUMBER(OFFSET('Water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05" t="e">
        <f ca="1">+IF(AND(ISNUMBER(OFFSET('Sanitation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05" t="e">
        <f ca="1">+IF(AND(ISNUMBER(OFFSET('Sanitation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05" t="e">
        <f ca="1">+IF(AND(ISNUMBER(OFFSET('Sanitation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05" t="e">
        <f ca="1">+IF(AND(ISNUMBER(OFFSET('Sanitation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05" t="e">
        <f ca="1">+IF(AND(ISNUMBER(OFFSET('Sanitation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05" t="e">
        <f ca="1">+IF(AND(ISNUMBER(OFFSET('Sanitation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05" t="e">
        <f ca="1">+IF(AND(ISNUMBER(OFFSET('Sanitation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05" t="e">
        <f ca="1">+IF(AND(ISNUMBER(OFFSET('Sanitation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05" t="e">
        <f ca="1">+IF(AND(ISNUMBER(OFFSET('Sanitation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05" t="e">
        <f ca="1">+IF(AND(ISNUMBER(OFFSET('Sanitation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05" t="e">
        <f ca="1">+IF(AND(ISNUMBER(OFFSET('Sanitation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05" t="e">
        <f ca="1">+IF(AND(ISNUMBER(OFFSET('Sanitation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05" t="e">
        <f ca="1">+IF(AND(ISNUMBER(OFFSET('Sanitation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05" t="e">
        <f ca="1">+IF(AND(ISNUMBER(OFFSET('Sanitation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05" t="e">
        <f ca="1">+IF(AND(ISNUMBER(OFFSET('Sanitation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05" t="e">
        <f ca="1">+IF(AND(ISNUMBER(OFFSET('Sanitation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05" t="e">
        <f ca="1">+IF(AND(ISNUMBER(OFFSET('Sanitation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05" t="e">
        <f ca="1">+IF(AND(ISNUMBER(OFFSET('Sanitation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05" t="e">
        <f ca="1">+IF(AND(ISNUMBER(OFFSET('Sanitation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05" t="e">
        <f ca="1">+IF(AND(ISNUMBER(OFFSET('Sanitation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05" t="e">
        <f ca="1">+IF(AND(ISNUMBER(OFFSET('Sanitation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05" t="e">
        <f ca="1">+IF(AND(ISNUMBER(OFFSET('Sanitation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05" t="e">
        <f ca="1">+IF(AND(ISNUMBER(OFFSET('Sanitation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05" t="e">
        <f ca="1">+IF(AND(ISNUMBER(OFFSET('Sanitation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05" t="e">
        <f ca="1">+IF(AND(ISNUMBER(OFFSET('Sanitation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05" t="e">
        <f ca="1">+IF(AND(ISNUMBER(OFFSET('Sanitation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05" t="e">
        <f ca="1">+IF(AND(ISNUMBER(OFFSET('Sanitation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05" t="e">
        <f ca="1">+IF(AND(ISNUMBER(OFFSET('Sanitation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05" t="e">
        <f ca="1">+IF(AND(ISNUMBER(OFFSET('Sanitation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05" t="e">
        <f ca="1">+IF(AND(ISNUMBER(OFFSET('Sanitation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06" t="e">
        <f ca="1">+IF(AND(ISNUMBER(OFFSET('Hygiene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06" t="e">
        <f ca="1">+IF(AND(ISNUMBER(OFFSET('Hygiene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06" t="e">
        <f ca="1">+IF(AND(ISNUMBER(OFFSET('Hygiene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06" t="e">
        <f ca="1">+IF(AND(ISNUMBER(OFFSET('Hygiene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06" t="e">
        <f ca="1">+IF(AND(ISNUMBER(OFFSET('Hygiene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06" t="e">
        <f ca="1">+IF(AND(ISNUMBER(OFFSET('Hygiene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06" t="e">
        <f ca="1">+IF(AND(ISNUMBER(OFFSET('Hygiene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06" t="e">
        <f ca="1">+IF(AND(ISNUMBER(OFFSET('Hygiene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06" t="e">
        <f ca="1">+IF(AND(ISNUMBER(OFFSET('Hygiene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06" t="e">
        <f ca="1">+IF(AND(ISNUMBER(OFFSET('Hygiene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06" t="e">
        <f ca="1">+IF(AND(ISNUMBER(OFFSET('Hygiene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06" t="e">
        <f ca="1">+IF(AND(ISNUMBER(OFFSET('Hygiene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06" t="e">
        <f ca="1">+IF(AND(ISNUMBER(OFFSET('Hygiene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06" t="e">
        <f ca="1">+IF(AND(ISNUMBER(OFFSET('Hygiene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06" t="e">
        <f ca="1">+IF(AND(ISNUMBER(OFFSET('Hygiene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06" t="e">
        <f ca="1">+IF(AND(ISNUMBER(OFFSET('Hygiene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06" t="e">
        <f ca="1">+IF(AND(ISNUMBER(OFFSET('Hygiene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06" t="e">
        <f ca="1">+IF(AND(ISNUMBER(OFFSET('Hygiene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1">+IF(OFFSET('Water Data'!$C$28,0,10*ROW('Water Data'!C27))="","",OFFSET('Water Data'!$C$28,0,10*ROW('Water Data'!C27)))</f>
        <v/>
      </c>
      <c r="BT33" s="36" t="str">
        <f ca="1">+IF(OFFSET('Water Data'!$C$29,0,10*ROW('Water Data'!C27))="","",OFFSET('Water Data'!$C$29,0,10*ROW('Water Data'!C27)))</f>
        <v/>
      </c>
      <c r="BU33" s="36" t="str">
        <f ca="1">+IF(OFFSET('Water Data'!$C$30,0,10*ROW('Water Data'!C27))="","",OFFSET('Water Data'!$C$30,0,10*ROW('Water Data'!C27)))</f>
        <v/>
      </c>
      <c r="BV33" s="36" t="str">
        <f ca="1">+IF(OFFSET('Water Data'!$D$28,0,10*ROW('Water Data'!D27))="","",OFFSET('Water Data'!$D$28,0,10*ROW('Water Data'!D27)))</f>
        <v/>
      </c>
      <c r="BW33" s="36" t="str">
        <f ca="1">+IF(OFFSET('Water Data'!$D$29,0,10*ROW('Water Data'!D27))="","",OFFSET('Water Data'!$D$29,0,10*ROW('Water Data'!D27)))</f>
        <v/>
      </c>
      <c r="BX33" s="36" t="str">
        <f ca="1">+IF(OFFSET('Water Data'!$D$30,0,10*ROW('Water Data'!D27))="","",OFFSET('Water Data'!$D$30,0,10*ROW('Water Data'!D27)))</f>
        <v/>
      </c>
      <c r="BY33" s="36" t="str">
        <f ca="1">+IF(OFFSET('Water Data'!$E$28,0,10*ROW('Water Data'!E27))="","",OFFSET('Water Data'!$E$28,0,10*ROW('Water Data'!E27)))</f>
        <v/>
      </c>
      <c r="BZ33" s="36" t="str">
        <f ca="1">+IF(OFFSET('Water Data'!$E$29,0,10*ROW('Water Data'!E27))="","",OFFSET('Water Data'!$E$29,0,10*ROW('Water Data'!E27)))</f>
        <v/>
      </c>
      <c r="CA33" s="36" t="str">
        <f ca="1">+IF(OFFSET('Water Data'!$E$30,0,10*ROW('Water Data'!E27))="","",OFFSET('Water Data'!$E$30,0,10*ROW('Water Data'!E27)))</f>
        <v/>
      </c>
      <c r="CB33" s="36" t="str">
        <f ca="1">+IF(OFFSET('Water Data'!$F$28,0,10*ROW('Water Data'!F27))="","",OFFSET('Water Data'!$F$28,0,10*ROW('Water Data'!F27)))</f>
        <v/>
      </c>
      <c r="CC33" s="36" t="str">
        <f ca="1">+IF(OFFSET('Water Data'!$F$29,0,10*ROW('Water Data'!F27))="","",OFFSET('Water Data'!$F$29,0,10*ROW('Water Data'!F27)))</f>
        <v/>
      </c>
      <c r="CD33" s="36" t="str">
        <f ca="1">+IF(OFFSET('Water Data'!$F$30,0,10*ROW('Water Data'!F27))="","",OFFSET('Water Data'!$F$30,0,10*ROW('Water Data'!F27)))</f>
        <v/>
      </c>
      <c r="CE33" s="36" t="str">
        <f ca="1">+IF(OFFSET('Water Data'!$G$28,0,10*ROW('Water Data'!G27))="","",OFFSET('Water Data'!$G$28,0,10*ROW('Water Data'!G27)))</f>
        <v/>
      </c>
      <c r="CF33" s="36" t="str">
        <f ca="1">+IF(OFFSET('Water Data'!$G$29,0,10*ROW('Water Data'!G27))="","",OFFSET('Water Data'!$G$29,0,10*ROW('Water Data'!G27)))</f>
        <v/>
      </c>
      <c r="CG33" s="36" t="str">
        <f ca="1">+IF(OFFSET('Water Data'!$G$30,0,10*ROW('Water Data'!G27))="","",OFFSET('Water Data'!$G$30,0,10*ROW('Water Data'!G27)))</f>
        <v/>
      </c>
      <c r="CH33" s="36" t="str">
        <f ca="1">+IF(OFFSET('Water Data'!$H$28,0,10*ROW('Water Data'!H27))="","",OFFSET('Water Data'!$H$28,0,10*ROW('Water Data'!H27)))</f>
        <v/>
      </c>
      <c r="CI33" s="36" t="str">
        <f ca="1">+IF(OFFSET('Water Data'!$H$29,0,10*ROW('Water Data'!H27))="","",OFFSET('Water Data'!$H$29,0,10*ROW('Water Data'!H27)))</f>
        <v/>
      </c>
      <c r="CJ33" s="36" t="str">
        <f ca="1">+IF(OFFSET('Water Data'!$H$30,0,10*ROW('Water Data'!H27))="","",OFFSET('Water Data'!$H$30,0,10*ROW('Water Data'!H27)))</f>
        <v/>
      </c>
      <c r="CK33" s="36" t="str">
        <f ca="1">+IF(OFFSET('Sanitation Data'!$C$29,0,10*ROW('Sanitation Data'!C27))="","",OFFSET('Sanitation Data'!$C$29,0,10*ROW('Sanitation Data'!C27)))</f>
        <v/>
      </c>
      <c r="CL33" s="36" t="str">
        <f ca="1">+IF(OFFSET('Sanitation Data'!$C$30,0,10*ROW('Sanitation Data'!C27))="","",OFFSET('Sanitation Data'!$C$30,0,10*ROW('Sanitation Data'!C27)))</f>
        <v/>
      </c>
      <c r="CM33" s="36" t="str">
        <f ca="1">+IF(OFFSET('Sanitation Data'!$C$31,0,10*ROW('Sanitation Data'!C27))="","",OFFSET('Sanitation Data'!$C$31,0,10*ROW('Sanitation Data'!C27)))</f>
        <v/>
      </c>
      <c r="CN33" s="36" t="str">
        <f ca="1">+IF(OFFSET('Sanitation Data'!$C$32,0,10*ROW('Sanitation Data'!C27))="","",OFFSET('Sanitation Data'!$C$32,0,10*ROW('Sanitation Data'!C27)))</f>
        <v/>
      </c>
      <c r="CO33" s="36" t="str">
        <f ca="1">+IF(OFFSET('Sanitation Data'!$C$33,0,10*ROW('Sanitation Data'!C27))="","",OFFSET('Sanitation Data'!$C$33,0,10*ROW('Sanitation Data'!C27)))</f>
        <v/>
      </c>
      <c r="CP33" s="36" t="str">
        <f ca="1">+IF(OFFSET('Sanitation Data'!$D$29,0,10*ROW('Sanitation Data'!D27))="","",OFFSET('Sanitation Data'!$D$29,0,10*ROW('Sanitation Data'!D27)))</f>
        <v/>
      </c>
      <c r="CQ33" s="36" t="str">
        <f ca="1">+IF(OFFSET('Sanitation Data'!$D$30,0,10*ROW('Sanitation Data'!D27))="","",OFFSET('Sanitation Data'!$D$30,0,10*ROW('Sanitation Data'!D27)))</f>
        <v/>
      </c>
      <c r="CR33" s="36" t="str">
        <f ca="1">+IF(OFFSET('Sanitation Data'!$D$31,0,10*ROW('Sanitation Data'!D27))="","",OFFSET('Sanitation Data'!$D$31,0,10*ROW('Sanitation Data'!D27)))</f>
        <v/>
      </c>
      <c r="CS33" s="36" t="str">
        <f ca="1">+IF(OFFSET('Sanitation Data'!$D$32,0,10*ROW('Sanitation Data'!D27))="","",OFFSET('Sanitation Data'!$D$32,0,10*ROW('Sanitation Data'!D27)))</f>
        <v/>
      </c>
      <c r="CT33" s="36" t="str">
        <f ca="1">+IF(OFFSET('Sanitation Data'!$D$33,0,10*ROW('Sanitation Data'!D27))="","",OFFSET('Sanitation Data'!$D$33,0,10*ROW('Sanitation Data'!D27)))</f>
        <v/>
      </c>
      <c r="CU33" s="36" t="str">
        <f ca="1">+IF(OFFSET('Sanitation Data'!$E$29,0,10*ROW('Sanitation Data'!E27))="","",OFFSET('Sanitation Data'!$E$29,0,10*ROW('Sanitation Data'!E27)))</f>
        <v/>
      </c>
      <c r="CV33" s="36" t="str">
        <f ca="1">+IF(OFFSET('Sanitation Data'!$E$30,0,10*ROW('Sanitation Data'!E27))="","",OFFSET('Sanitation Data'!$E$30,0,10*ROW('Sanitation Data'!E27)))</f>
        <v/>
      </c>
      <c r="CW33" s="36" t="str">
        <f ca="1">+IF(OFFSET('Sanitation Data'!$E$31,0,10*ROW('Sanitation Data'!E27))="","",OFFSET('Sanitation Data'!$E$31,0,10*ROW('Sanitation Data'!E27)))</f>
        <v/>
      </c>
      <c r="CX33" s="36" t="str">
        <f ca="1">+IF(OFFSET('Sanitation Data'!$E$32,0,10*ROW('Sanitation Data'!E27))="","",OFFSET('Sanitation Data'!$E$32,0,10*ROW('Sanitation Data'!E27)))</f>
        <v/>
      </c>
      <c r="CY33" s="36" t="str">
        <f ca="1">+IF(OFFSET('Sanitation Data'!$E$33,0,10*ROW('Sanitation Data'!E27))="","",OFFSET('Sanitation Data'!$E$33,0,10*ROW('Sanitation Data'!E27)))</f>
        <v/>
      </c>
      <c r="CZ33" s="36" t="str">
        <f ca="1">+IF(OFFSET('Sanitation Data'!$F$29,0,10*ROW('Sanitation Data'!F27))="","",OFFSET('Sanitation Data'!$F$29,0,10*ROW('Sanitation Data'!F27)))</f>
        <v/>
      </c>
      <c r="DA33" s="36" t="str">
        <f ca="1">+IF(OFFSET('Sanitation Data'!$F$30,0,10*ROW('Sanitation Data'!F27))="","",OFFSET('Sanitation Data'!$F$30,0,10*ROW('Sanitation Data'!F27)))</f>
        <v/>
      </c>
      <c r="DB33" s="36" t="str">
        <f ca="1">+IF(OFFSET('Sanitation Data'!$F$31,0,10*ROW('Sanitation Data'!F27))="","",OFFSET('Sanitation Data'!$F$31,0,10*ROW('Sanitation Data'!F27)))</f>
        <v/>
      </c>
      <c r="DC33" s="36" t="str">
        <f ca="1">+IF(OFFSET('Sanitation Data'!$F$32,0,10*ROW('Sanitation Data'!F27))="","",OFFSET('Sanitation Data'!$F$32,0,10*ROW('Sanitation Data'!F27)))</f>
        <v/>
      </c>
      <c r="DD33" s="36" t="str">
        <f ca="1">+IF(OFFSET('Sanitation Data'!$F$33,0,10*ROW('Sanitation Data'!F27))="","",OFFSET('Sanitation Data'!$F$33,0,10*ROW('Sanitation Data'!F27)))</f>
        <v/>
      </c>
      <c r="DE33" s="36" t="str">
        <f ca="1">+IF(OFFSET('Sanitation Data'!$G$29,0,10*ROW('Sanitation Data'!G27))="","",OFFSET('Sanitation Data'!$G$29,0,10*ROW('Sanitation Data'!G27)))</f>
        <v/>
      </c>
      <c r="DF33" s="36" t="str">
        <f ca="1">+IF(OFFSET('Sanitation Data'!$G$30,0,10*ROW('Sanitation Data'!G27))="","",OFFSET('Sanitation Data'!$G$30,0,10*ROW('Sanitation Data'!G27)))</f>
        <v/>
      </c>
      <c r="DG33" s="36" t="str">
        <f ca="1">+IF(OFFSET('Sanitation Data'!$G$31,0,10*ROW('Sanitation Data'!G27))="","",OFFSET('Sanitation Data'!$G$31,0,10*ROW('Sanitation Data'!G27)))</f>
        <v/>
      </c>
      <c r="DH33" s="36" t="str">
        <f ca="1">+IF(OFFSET('Sanitation Data'!$G$32,0,10*ROW('Sanitation Data'!G27))="","",OFFSET('Sanitation Data'!$G$32,0,10*ROW('Sanitation Data'!G27)))</f>
        <v/>
      </c>
      <c r="DI33" s="36" t="str">
        <f ca="1">+IF(OFFSET('Sanitation Data'!$G$33,0,10*ROW('Sanitation Data'!G27))="","",OFFSET('Sanitation Data'!$G$33,0,10*ROW('Sanitation Data'!G27)))</f>
        <v/>
      </c>
      <c r="DJ33" s="36" t="str">
        <f ca="1">+IF(OFFSET('Sanitation Data'!$H$29,0,10*ROW('Sanitation Data'!H27))="","",OFFSET('Sanitation Data'!$H$29,0,10*ROW('Sanitation Data'!H27)))</f>
        <v/>
      </c>
      <c r="DK33" s="36" t="str">
        <f ca="1">+IF(OFFSET('Sanitation Data'!$H$30,0,10*ROW('Sanitation Data'!H27))="","",OFFSET('Sanitation Data'!$H$30,0,10*ROW('Sanitation Data'!H27)))</f>
        <v/>
      </c>
      <c r="DL33" s="36" t="str">
        <f ca="1">+IF(OFFSET('Sanitation Data'!$H$31,0,10*ROW('Sanitation Data'!H27))="","",OFFSET('Sanitation Data'!$H$31,0,10*ROW('Sanitation Data'!H27)))</f>
        <v/>
      </c>
      <c r="DM33" s="36" t="str">
        <f ca="1">+IF(OFFSET('Sanitation Data'!$H$32,0,10*ROW('Sanitation Data'!H27))="","",OFFSET('Sanitation Data'!$H$32,0,10*ROW('Sanitation Data'!H27)))</f>
        <v/>
      </c>
      <c r="DN33" s="36" t="str">
        <f ca="1">+IF(OFFSET('Sanitation Data'!$H$33,0,10*ROW('Sanitation Data'!H27))="","",OFFSET('Sanitation Data'!$H$33,0,10*ROW('Sanitation Data'!H27)))</f>
        <v/>
      </c>
      <c r="DO33" s="36" t="str">
        <f ca="1">+IF(OFFSET('Hygiene Data'!$C$12,0,10*ROW('Hygiene Data'!C27))="","",OFFSET('Hygiene Data'!$C$12,0,10*ROW('Hygiene Data'!C27)))</f>
        <v/>
      </c>
      <c r="DP33" s="36" t="str">
        <f ca="1">+IF(OFFSET('Hygiene Data'!$C$13,0,10*ROW('Hygiene Data'!C27))="","",OFFSET('Hygiene Data'!$C$13,0,10*ROW('Hygiene Data'!C27)))</f>
        <v/>
      </c>
      <c r="DQ33" s="36" t="str">
        <f ca="1">+IF(OFFSET('Hygiene Data'!$C$14,0,10*ROW('Hygiene Data'!C27))="","",OFFSET('Hygiene Data'!$C$14,0,10*ROW('Hygiene Data'!C27)))</f>
        <v/>
      </c>
      <c r="DR33" s="36" t="str">
        <f ca="1">+IF(OFFSET('Hygiene Data'!$D$12,0,10*ROW('Hygiene Data'!D27))="","",OFFSET('Hygiene Data'!$D$12,0,10*ROW('Hygiene Data'!D27)))</f>
        <v/>
      </c>
      <c r="DS33" s="36" t="str">
        <f ca="1">+IF(OFFSET('Hygiene Data'!$D$13,0,10*ROW('Hygiene Data'!D27))="","",OFFSET('Hygiene Data'!$D$13,0,10*ROW('Hygiene Data'!D27)))</f>
        <v/>
      </c>
      <c r="DT33" s="36" t="str">
        <f ca="1">+IF(OFFSET('Hygiene Data'!$D$14,0,10*ROW('Hygiene Data'!D27))="","",OFFSET('Hygiene Data'!$D$14,0,10*ROW('Hygiene Data'!D27)))</f>
        <v/>
      </c>
      <c r="DU33" s="36" t="str">
        <f ca="1">+IF(OFFSET('Hygiene Data'!$E$12,0,10*ROW('Hygiene Data'!E27))="","",OFFSET('Hygiene Data'!$E$12,0,10*ROW('Hygiene Data'!E27)))</f>
        <v/>
      </c>
      <c r="DV33" s="36" t="str">
        <f ca="1">+IF(OFFSET('Hygiene Data'!$E$13,0,10*ROW('Hygiene Data'!E27))="","",OFFSET('Hygiene Data'!$E$13,0,10*ROW('Hygiene Data'!E27)))</f>
        <v/>
      </c>
      <c r="DW33" s="36" t="str">
        <f ca="1">+IF(OFFSET('Hygiene Data'!$E$14,0,10*ROW('Hygiene Data'!E27))="","",OFFSET('Hygiene Data'!$E$14,0,10*ROW('Hygiene Data'!E27)))</f>
        <v/>
      </c>
      <c r="DX33" s="36" t="str">
        <f ca="1">+IF(OFFSET('Hygiene Data'!$F$12,0,10*ROW('Hygiene Data'!F27))="","",OFFSET('Hygiene Data'!$F$12,0,10*ROW('Hygiene Data'!F27)))</f>
        <v/>
      </c>
      <c r="DY33" s="36" t="str">
        <f ca="1">+IF(OFFSET('Hygiene Data'!$F$13,0,10*ROW('Hygiene Data'!F27))="","",OFFSET('Hygiene Data'!$F$13,0,10*ROW('Hygiene Data'!F27)))</f>
        <v/>
      </c>
      <c r="DZ33" s="36" t="str">
        <f ca="1">+IF(OFFSET('Hygiene Data'!$F$14,0,10*ROW('Hygiene Data'!F27))="","",OFFSET('Hygiene Data'!$F$14,0,10*ROW('Hygiene Data'!F27)))</f>
        <v/>
      </c>
      <c r="EA33" s="36" t="str">
        <f ca="1">+IF(OFFSET('Hygiene Data'!$G$12,0,10*ROW('Hygiene Data'!G27))="","",OFFSET('Hygiene Data'!$G$12,0,10*ROW('Hygiene Data'!G27)))</f>
        <v/>
      </c>
      <c r="EB33" s="36" t="str">
        <f ca="1">+IF(OFFSET('Hygiene Data'!$G$13,0,10*ROW('Hygiene Data'!G27))="","",OFFSET('Hygiene Data'!$G$13,0,10*ROW('Hygiene Data'!G27)))</f>
        <v/>
      </c>
      <c r="EC33" s="36" t="str">
        <f ca="1">+IF(OFFSET('Hygiene Data'!$G$14,0,10*ROW('Hygiene Data'!G27))="","",OFFSET('Hygiene Data'!$G$14,0,10*ROW('Hygiene Data'!G27)))</f>
        <v/>
      </c>
      <c r="ED33" s="36" t="str">
        <f ca="1">+IF(OFFSET('Hygiene Data'!$H$12,0,10*ROW('Hygiene Data'!H27))="","",OFFSET('Hygiene Data'!$H$12,0,10*ROW('Hygiene Data'!H27)))</f>
        <v/>
      </c>
      <c r="EE33" s="36" t="str">
        <f ca="1">+IF(OFFSET('Hygiene Data'!$H$13,0,10*ROW('Hygiene Data'!H27))="","",OFFSET('Hygiene Data'!$H$13,0,10*ROW('Hygiene Data'!H27)))</f>
        <v/>
      </c>
      <c r="EF33" s="36" t="str">
        <f ca="1">+IF(OFFSET('Hygiene Data'!$H$14,0,10*ROW('Hygiene Data'!H27))="","",OFFSET('Hygiene Data'!$H$14,0,10*ROW('Hygiene Data'!H27)))</f>
        <v/>
      </c>
    </row>
    <row r="34" spans="1:136" x14ac:dyDescent="0.25">
      <c r="A34" s="59" t="str">
        <f ca="1">+IF(OFFSET('Water Data'!$B$1,0,10*ROW('Water Data'!B31))="","",OFFSET('Water Data'!$B$1,0,10*ROW('Water Data'!B31)))</f>
        <v/>
      </c>
      <c r="B34" s="59" t="str">
        <f ca="1">+IF(OFFSET('Water Data'!$A$3,0,10*ROW('Water Data'!A31))="","",OFFSET('Water Data'!$A$3,0,10*ROW('Water Data'!A31)))</f>
        <v/>
      </c>
      <c r="C34" s="59" t="str">
        <f ca="1">+IF(OFFSET('Water Data'!$C$3,0,10*ROW('Water Data'!C31))="","",OFFSET('Water Data'!$C$3,0,10*ROW('Water Data'!C31)))</f>
        <v/>
      </c>
      <c r="D34" s="204" t="e">
        <f ca="1">+IF(AND(ISNUMBER(OFFSET('Water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04" t="e">
        <f ca="1">+IF(AND(ISNUMBER(OFFSET('Water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04" t="e">
        <f ca="1">+IF(AND(ISNUMBER(OFFSET('Water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04" t="e">
        <f ca="1">+IF(AND(ISNUMBER(OFFSET('Water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04" t="e">
        <f ca="1">+IF(AND(ISNUMBER(OFFSET('Water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04" t="e">
        <f ca="1">+IF(AND(ISNUMBER(OFFSET('Water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04" t="e">
        <f ca="1">+IF(AND(ISNUMBER(OFFSET('Water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04" t="e">
        <f ca="1">+IF(AND(ISNUMBER(OFFSET('Water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04" t="e">
        <f ca="1">+IF(AND(ISNUMBER(OFFSET('Water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04" t="e">
        <f ca="1">+IF(AND(ISNUMBER(OFFSET('Water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04" t="e">
        <f ca="1">+IF(AND(ISNUMBER(OFFSET('Water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04" t="e">
        <f ca="1">+IF(AND(ISNUMBER(OFFSET('Water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04" t="e">
        <f ca="1">+IF(AND(ISNUMBER(OFFSET('Water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04" t="e">
        <f ca="1">+IF(AND(ISNUMBER(OFFSET('Water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04" t="e">
        <f ca="1">+IF(AND(ISNUMBER(OFFSET('Water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04" t="e">
        <f ca="1">+IF(AND(ISNUMBER(OFFSET('Water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04" t="e">
        <f ca="1">+IF(AND(ISNUMBER(OFFSET('Water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04" t="e">
        <f ca="1">+IF(AND(ISNUMBER(OFFSET('Water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05" t="e">
        <f ca="1">+IF(AND(ISNUMBER(OFFSET('Sanitation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05" t="e">
        <f ca="1">+IF(AND(ISNUMBER(OFFSET('Sanitation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05" t="e">
        <f ca="1">+IF(AND(ISNUMBER(OFFSET('Sanitation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05" t="e">
        <f ca="1">+IF(AND(ISNUMBER(OFFSET('Sanitation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05" t="e">
        <f ca="1">+IF(AND(ISNUMBER(OFFSET('Sanitation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05" t="e">
        <f ca="1">+IF(AND(ISNUMBER(OFFSET('Sanitation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05" t="e">
        <f ca="1">+IF(AND(ISNUMBER(OFFSET('Sanitation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05" t="e">
        <f ca="1">+IF(AND(ISNUMBER(OFFSET('Sanitation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05" t="e">
        <f ca="1">+IF(AND(ISNUMBER(OFFSET('Sanitation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05" t="e">
        <f ca="1">+IF(AND(ISNUMBER(OFFSET('Sanitation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05" t="e">
        <f ca="1">+IF(AND(ISNUMBER(OFFSET('Sanitation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05" t="e">
        <f ca="1">+IF(AND(ISNUMBER(OFFSET('Sanitation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05" t="e">
        <f ca="1">+IF(AND(ISNUMBER(OFFSET('Sanitation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05" t="e">
        <f ca="1">+IF(AND(ISNUMBER(OFFSET('Sanitation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05" t="e">
        <f ca="1">+IF(AND(ISNUMBER(OFFSET('Sanitation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05" t="e">
        <f ca="1">+IF(AND(ISNUMBER(OFFSET('Sanitation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05" t="e">
        <f ca="1">+IF(AND(ISNUMBER(OFFSET('Sanitation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05" t="e">
        <f ca="1">+IF(AND(ISNUMBER(OFFSET('Sanitation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05" t="e">
        <f ca="1">+IF(AND(ISNUMBER(OFFSET('Sanitation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05" t="e">
        <f ca="1">+IF(AND(ISNUMBER(OFFSET('Sanitation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05" t="e">
        <f ca="1">+IF(AND(ISNUMBER(OFFSET('Sanitation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05" t="e">
        <f ca="1">+IF(AND(ISNUMBER(OFFSET('Sanitation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05" t="e">
        <f ca="1">+IF(AND(ISNUMBER(OFFSET('Sanitation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05" t="e">
        <f ca="1">+IF(AND(ISNUMBER(OFFSET('Sanitation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05" t="e">
        <f ca="1">+IF(AND(ISNUMBER(OFFSET('Sanitation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05" t="e">
        <f ca="1">+IF(AND(ISNUMBER(OFFSET('Sanitation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05" t="e">
        <f ca="1">+IF(AND(ISNUMBER(OFFSET('Sanitation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05" t="e">
        <f ca="1">+IF(AND(ISNUMBER(OFFSET('Sanitation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05" t="e">
        <f ca="1">+IF(AND(ISNUMBER(OFFSET('Sanitation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05" t="e">
        <f ca="1">+IF(AND(ISNUMBER(OFFSET('Sanitation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06" t="e">
        <f ca="1">+IF(AND(ISNUMBER(OFFSET('Hygiene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06" t="e">
        <f ca="1">+IF(AND(ISNUMBER(OFFSET('Hygiene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06" t="e">
        <f ca="1">+IF(AND(ISNUMBER(OFFSET('Hygiene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06" t="e">
        <f ca="1">+IF(AND(ISNUMBER(OFFSET('Hygiene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06" t="e">
        <f ca="1">+IF(AND(ISNUMBER(OFFSET('Hygiene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06" t="e">
        <f ca="1">+IF(AND(ISNUMBER(OFFSET('Hygiene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06" t="e">
        <f ca="1">+IF(AND(ISNUMBER(OFFSET('Hygiene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06" t="e">
        <f ca="1">+IF(AND(ISNUMBER(OFFSET('Hygiene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06" t="e">
        <f ca="1">+IF(AND(ISNUMBER(OFFSET('Hygiene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06" t="e">
        <f ca="1">+IF(AND(ISNUMBER(OFFSET('Hygiene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06" t="e">
        <f ca="1">+IF(AND(ISNUMBER(OFFSET('Hygiene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06" t="e">
        <f ca="1">+IF(AND(ISNUMBER(OFFSET('Hygiene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06" t="e">
        <f ca="1">+IF(AND(ISNUMBER(OFFSET('Hygiene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06" t="e">
        <f ca="1">+IF(AND(ISNUMBER(OFFSET('Hygiene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06" t="e">
        <f ca="1">+IF(AND(ISNUMBER(OFFSET('Hygiene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06" t="e">
        <f ca="1">+IF(AND(ISNUMBER(OFFSET('Hygiene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06" t="e">
        <f ca="1">+IF(AND(ISNUMBER(OFFSET('Hygiene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06" t="e">
        <f ca="1">+IF(AND(ISNUMBER(OFFSET('Hygiene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1">+IF(OFFSET('Water Data'!$C$28,0,10*ROW('Water Data'!C28))="","",OFFSET('Water Data'!$C$28,0,10*ROW('Water Data'!C28)))</f>
        <v/>
      </c>
      <c r="BT34" s="36" t="str">
        <f ca="1">+IF(OFFSET('Water Data'!$C$29,0,10*ROW('Water Data'!C28))="","",OFFSET('Water Data'!$C$29,0,10*ROW('Water Data'!C28)))</f>
        <v/>
      </c>
      <c r="BU34" s="36" t="str">
        <f ca="1">+IF(OFFSET('Water Data'!$C$30,0,10*ROW('Water Data'!C28))="","",OFFSET('Water Data'!$C$30,0,10*ROW('Water Data'!C28)))</f>
        <v/>
      </c>
      <c r="BV34" s="36" t="str">
        <f ca="1">+IF(OFFSET('Water Data'!$D$28,0,10*ROW('Water Data'!D28))="","",OFFSET('Water Data'!$D$28,0,10*ROW('Water Data'!D28)))</f>
        <v/>
      </c>
      <c r="BW34" s="36" t="str">
        <f ca="1">+IF(OFFSET('Water Data'!$D$29,0,10*ROW('Water Data'!D28))="","",OFFSET('Water Data'!$D$29,0,10*ROW('Water Data'!D28)))</f>
        <v/>
      </c>
      <c r="BX34" s="36" t="str">
        <f ca="1">+IF(OFFSET('Water Data'!$D$30,0,10*ROW('Water Data'!D28))="","",OFFSET('Water Data'!$D$30,0,10*ROW('Water Data'!D28)))</f>
        <v/>
      </c>
      <c r="BY34" s="36" t="str">
        <f ca="1">+IF(OFFSET('Water Data'!$E$28,0,10*ROW('Water Data'!E28))="","",OFFSET('Water Data'!$E$28,0,10*ROW('Water Data'!E28)))</f>
        <v/>
      </c>
      <c r="BZ34" s="36" t="str">
        <f ca="1">+IF(OFFSET('Water Data'!$E$29,0,10*ROW('Water Data'!E28))="","",OFFSET('Water Data'!$E$29,0,10*ROW('Water Data'!E28)))</f>
        <v/>
      </c>
      <c r="CA34" s="36" t="str">
        <f ca="1">+IF(OFFSET('Water Data'!$E$30,0,10*ROW('Water Data'!E28))="","",OFFSET('Water Data'!$E$30,0,10*ROW('Water Data'!E28)))</f>
        <v/>
      </c>
      <c r="CB34" s="36" t="str">
        <f ca="1">+IF(OFFSET('Water Data'!$F$28,0,10*ROW('Water Data'!F28))="","",OFFSET('Water Data'!$F$28,0,10*ROW('Water Data'!F28)))</f>
        <v/>
      </c>
      <c r="CC34" s="36" t="str">
        <f ca="1">+IF(OFFSET('Water Data'!$F$29,0,10*ROW('Water Data'!F28))="","",OFFSET('Water Data'!$F$29,0,10*ROW('Water Data'!F28)))</f>
        <v/>
      </c>
      <c r="CD34" s="36" t="str">
        <f ca="1">+IF(OFFSET('Water Data'!$F$30,0,10*ROW('Water Data'!F28))="","",OFFSET('Water Data'!$F$30,0,10*ROW('Water Data'!F28)))</f>
        <v/>
      </c>
      <c r="CE34" s="36" t="str">
        <f ca="1">+IF(OFFSET('Water Data'!$G$28,0,10*ROW('Water Data'!G28))="","",OFFSET('Water Data'!$G$28,0,10*ROW('Water Data'!G28)))</f>
        <v/>
      </c>
      <c r="CF34" s="36" t="str">
        <f ca="1">+IF(OFFSET('Water Data'!$G$29,0,10*ROW('Water Data'!G28))="","",OFFSET('Water Data'!$G$29,0,10*ROW('Water Data'!G28)))</f>
        <v/>
      </c>
      <c r="CG34" s="36" t="str">
        <f ca="1">+IF(OFFSET('Water Data'!$G$30,0,10*ROW('Water Data'!G28))="","",OFFSET('Water Data'!$G$30,0,10*ROW('Water Data'!G28)))</f>
        <v/>
      </c>
      <c r="CH34" s="36" t="str">
        <f ca="1">+IF(OFFSET('Water Data'!$H$28,0,10*ROW('Water Data'!H28))="","",OFFSET('Water Data'!$H$28,0,10*ROW('Water Data'!H28)))</f>
        <v/>
      </c>
      <c r="CI34" s="36" t="str">
        <f ca="1">+IF(OFFSET('Water Data'!$H$29,0,10*ROW('Water Data'!H28))="","",OFFSET('Water Data'!$H$29,0,10*ROW('Water Data'!H28)))</f>
        <v/>
      </c>
      <c r="CJ34" s="36" t="str">
        <f ca="1">+IF(OFFSET('Water Data'!$H$30,0,10*ROW('Water Data'!H28))="","",OFFSET('Water Data'!$H$30,0,10*ROW('Water Data'!H28)))</f>
        <v/>
      </c>
      <c r="CK34" s="36" t="str">
        <f ca="1">+IF(OFFSET('Sanitation Data'!$C$29,0,10*ROW('Sanitation Data'!C28))="","",OFFSET('Sanitation Data'!$C$29,0,10*ROW('Sanitation Data'!C28)))</f>
        <v/>
      </c>
      <c r="CL34" s="36" t="str">
        <f ca="1">+IF(OFFSET('Sanitation Data'!$C$30,0,10*ROW('Sanitation Data'!C28))="","",OFFSET('Sanitation Data'!$C$30,0,10*ROW('Sanitation Data'!C28)))</f>
        <v/>
      </c>
      <c r="CM34" s="36" t="str">
        <f ca="1">+IF(OFFSET('Sanitation Data'!$C$31,0,10*ROW('Sanitation Data'!C28))="","",OFFSET('Sanitation Data'!$C$31,0,10*ROW('Sanitation Data'!C28)))</f>
        <v/>
      </c>
      <c r="CN34" s="36" t="str">
        <f ca="1">+IF(OFFSET('Sanitation Data'!$C$32,0,10*ROW('Sanitation Data'!C28))="","",OFFSET('Sanitation Data'!$C$32,0,10*ROW('Sanitation Data'!C28)))</f>
        <v/>
      </c>
      <c r="CO34" s="36" t="str">
        <f ca="1">+IF(OFFSET('Sanitation Data'!$C$33,0,10*ROW('Sanitation Data'!C28))="","",OFFSET('Sanitation Data'!$C$33,0,10*ROW('Sanitation Data'!C28)))</f>
        <v/>
      </c>
      <c r="CP34" s="36" t="str">
        <f ca="1">+IF(OFFSET('Sanitation Data'!$D$29,0,10*ROW('Sanitation Data'!D28))="","",OFFSET('Sanitation Data'!$D$29,0,10*ROW('Sanitation Data'!D28)))</f>
        <v/>
      </c>
      <c r="CQ34" s="36" t="str">
        <f ca="1">+IF(OFFSET('Sanitation Data'!$D$30,0,10*ROW('Sanitation Data'!D28))="","",OFFSET('Sanitation Data'!$D$30,0,10*ROW('Sanitation Data'!D28)))</f>
        <v/>
      </c>
      <c r="CR34" s="36" t="str">
        <f ca="1">+IF(OFFSET('Sanitation Data'!$D$31,0,10*ROW('Sanitation Data'!D28))="","",OFFSET('Sanitation Data'!$D$31,0,10*ROW('Sanitation Data'!D28)))</f>
        <v/>
      </c>
      <c r="CS34" s="36" t="str">
        <f ca="1">+IF(OFFSET('Sanitation Data'!$D$32,0,10*ROW('Sanitation Data'!D28))="","",OFFSET('Sanitation Data'!$D$32,0,10*ROW('Sanitation Data'!D28)))</f>
        <v/>
      </c>
      <c r="CT34" s="36" t="str">
        <f ca="1">+IF(OFFSET('Sanitation Data'!$D$33,0,10*ROW('Sanitation Data'!D28))="","",OFFSET('Sanitation Data'!$D$33,0,10*ROW('Sanitation Data'!D28)))</f>
        <v/>
      </c>
      <c r="CU34" s="36" t="str">
        <f ca="1">+IF(OFFSET('Sanitation Data'!$E$29,0,10*ROW('Sanitation Data'!E28))="","",OFFSET('Sanitation Data'!$E$29,0,10*ROW('Sanitation Data'!E28)))</f>
        <v/>
      </c>
      <c r="CV34" s="36" t="str">
        <f ca="1">+IF(OFFSET('Sanitation Data'!$E$30,0,10*ROW('Sanitation Data'!E28))="","",OFFSET('Sanitation Data'!$E$30,0,10*ROW('Sanitation Data'!E28)))</f>
        <v/>
      </c>
      <c r="CW34" s="36" t="str">
        <f ca="1">+IF(OFFSET('Sanitation Data'!$E$31,0,10*ROW('Sanitation Data'!E28))="","",OFFSET('Sanitation Data'!$E$31,0,10*ROW('Sanitation Data'!E28)))</f>
        <v/>
      </c>
      <c r="CX34" s="36" t="str">
        <f ca="1">+IF(OFFSET('Sanitation Data'!$E$32,0,10*ROW('Sanitation Data'!E28))="","",OFFSET('Sanitation Data'!$E$32,0,10*ROW('Sanitation Data'!E28)))</f>
        <v/>
      </c>
      <c r="CY34" s="36" t="str">
        <f ca="1">+IF(OFFSET('Sanitation Data'!$E$33,0,10*ROW('Sanitation Data'!E28))="","",OFFSET('Sanitation Data'!$E$33,0,10*ROW('Sanitation Data'!E28)))</f>
        <v/>
      </c>
      <c r="CZ34" s="36" t="str">
        <f ca="1">+IF(OFFSET('Sanitation Data'!$F$29,0,10*ROW('Sanitation Data'!F28))="","",OFFSET('Sanitation Data'!$F$29,0,10*ROW('Sanitation Data'!F28)))</f>
        <v/>
      </c>
      <c r="DA34" s="36" t="str">
        <f ca="1">+IF(OFFSET('Sanitation Data'!$F$30,0,10*ROW('Sanitation Data'!F28))="","",OFFSET('Sanitation Data'!$F$30,0,10*ROW('Sanitation Data'!F28)))</f>
        <v/>
      </c>
      <c r="DB34" s="36" t="str">
        <f ca="1">+IF(OFFSET('Sanitation Data'!$F$31,0,10*ROW('Sanitation Data'!F28))="","",OFFSET('Sanitation Data'!$F$31,0,10*ROW('Sanitation Data'!F28)))</f>
        <v/>
      </c>
      <c r="DC34" s="36" t="str">
        <f ca="1">+IF(OFFSET('Sanitation Data'!$F$32,0,10*ROW('Sanitation Data'!F28))="","",OFFSET('Sanitation Data'!$F$32,0,10*ROW('Sanitation Data'!F28)))</f>
        <v/>
      </c>
      <c r="DD34" s="36" t="str">
        <f ca="1">+IF(OFFSET('Sanitation Data'!$F$33,0,10*ROW('Sanitation Data'!F28))="","",OFFSET('Sanitation Data'!$F$33,0,10*ROW('Sanitation Data'!F28)))</f>
        <v/>
      </c>
      <c r="DE34" s="36" t="str">
        <f ca="1">+IF(OFFSET('Sanitation Data'!$G$29,0,10*ROW('Sanitation Data'!G28))="","",OFFSET('Sanitation Data'!$G$29,0,10*ROW('Sanitation Data'!G28)))</f>
        <v/>
      </c>
      <c r="DF34" s="36" t="str">
        <f ca="1">+IF(OFFSET('Sanitation Data'!$G$30,0,10*ROW('Sanitation Data'!G28))="","",OFFSET('Sanitation Data'!$G$30,0,10*ROW('Sanitation Data'!G28)))</f>
        <v/>
      </c>
      <c r="DG34" s="36" t="str">
        <f ca="1">+IF(OFFSET('Sanitation Data'!$G$31,0,10*ROW('Sanitation Data'!G28))="","",OFFSET('Sanitation Data'!$G$31,0,10*ROW('Sanitation Data'!G28)))</f>
        <v/>
      </c>
      <c r="DH34" s="36" t="str">
        <f ca="1">+IF(OFFSET('Sanitation Data'!$G$32,0,10*ROW('Sanitation Data'!G28))="","",OFFSET('Sanitation Data'!$G$32,0,10*ROW('Sanitation Data'!G28)))</f>
        <v/>
      </c>
      <c r="DI34" s="36" t="str">
        <f ca="1">+IF(OFFSET('Sanitation Data'!$G$33,0,10*ROW('Sanitation Data'!G28))="","",OFFSET('Sanitation Data'!$G$33,0,10*ROW('Sanitation Data'!G28)))</f>
        <v/>
      </c>
      <c r="DJ34" s="36" t="str">
        <f ca="1">+IF(OFFSET('Sanitation Data'!$H$29,0,10*ROW('Sanitation Data'!H28))="","",OFFSET('Sanitation Data'!$H$29,0,10*ROW('Sanitation Data'!H28)))</f>
        <v/>
      </c>
      <c r="DK34" s="36" t="str">
        <f ca="1">+IF(OFFSET('Sanitation Data'!$H$30,0,10*ROW('Sanitation Data'!H28))="","",OFFSET('Sanitation Data'!$H$30,0,10*ROW('Sanitation Data'!H28)))</f>
        <v/>
      </c>
      <c r="DL34" s="36" t="str">
        <f ca="1">+IF(OFFSET('Sanitation Data'!$H$31,0,10*ROW('Sanitation Data'!H28))="","",OFFSET('Sanitation Data'!$H$31,0,10*ROW('Sanitation Data'!H28)))</f>
        <v/>
      </c>
      <c r="DM34" s="36" t="str">
        <f ca="1">+IF(OFFSET('Sanitation Data'!$H$32,0,10*ROW('Sanitation Data'!H28))="","",OFFSET('Sanitation Data'!$H$32,0,10*ROW('Sanitation Data'!H28)))</f>
        <v/>
      </c>
      <c r="DN34" s="36" t="str">
        <f ca="1">+IF(OFFSET('Sanitation Data'!$H$33,0,10*ROW('Sanitation Data'!H28))="","",OFFSET('Sanitation Data'!$H$33,0,10*ROW('Sanitation Data'!H28)))</f>
        <v/>
      </c>
      <c r="DO34" s="36" t="str">
        <f ca="1">+IF(OFFSET('Hygiene Data'!$C$12,0,10*ROW('Hygiene Data'!C28))="","",OFFSET('Hygiene Data'!$C$12,0,10*ROW('Hygiene Data'!C28)))</f>
        <v/>
      </c>
      <c r="DP34" s="36" t="str">
        <f ca="1">+IF(OFFSET('Hygiene Data'!$C$13,0,10*ROW('Hygiene Data'!C28))="","",OFFSET('Hygiene Data'!$C$13,0,10*ROW('Hygiene Data'!C28)))</f>
        <v/>
      </c>
      <c r="DQ34" s="36" t="str">
        <f ca="1">+IF(OFFSET('Hygiene Data'!$C$14,0,10*ROW('Hygiene Data'!C28))="","",OFFSET('Hygiene Data'!$C$14,0,10*ROW('Hygiene Data'!C28)))</f>
        <v/>
      </c>
      <c r="DR34" s="36" t="str">
        <f ca="1">+IF(OFFSET('Hygiene Data'!$D$12,0,10*ROW('Hygiene Data'!D28))="","",OFFSET('Hygiene Data'!$D$12,0,10*ROW('Hygiene Data'!D28)))</f>
        <v/>
      </c>
      <c r="DS34" s="36" t="str">
        <f ca="1">+IF(OFFSET('Hygiene Data'!$D$13,0,10*ROW('Hygiene Data'!D28))="","",OFFSET('Hygiene Data'!$D$13,0,10*ROW('Hygiene Data'!D28)))</f>
        <v/>
      </c>
      <c r="DT34" s="36" t="str">
        <f ca="1">+IF(OFFSET('Hygiene Data'!$D$14,0,10*ROW('Hygiene Data'!D28))="","",OFFSET('Hygiene Data'!$D$14,0,10*ROW('Hygiene Data'!D28)))</f>
        <v/>
      </c>
      <c r="DU34" s="36" t="str">
        <f ca="1">+IF(OFFSET('Hygiene Data'!$E$12,0,10*ROW('Hygiene Data'!E28))="","",OFFSET('Hygiene Data'!$E$12,0,10*ROW('Hygiene Data'!E28)))</f>
        <v/>
      </c>
      <c r="DV34" s="36" t="str">
        <f ca="1">+IF(OFFSET('Hygiene Data'!$E$13,0,10*ROW('Hygiene Data'!E28))="","",OFFSET('Hygiene Data'!$E$13,0,10*ROW('Hygiene Data'!E28)))</f>
        <v/>
      </c>
      <c r="DW34" s="36" t="str">
        <f ca="1">+IF(OFFSET('Hygiene Data'!$E$14,0,10*ROW('Hygiene Data'!E28))="","",OFFSET('Hygiene Data'!$E$14,0,10*ROW('Hygiene Data'!E28)))</f>
        <v/>
      </c>
      <c r="DX34" s="36" t="str">
        <f ca="1">+IF(OFFSET('Hygiene Data'!$F$12,0,10*ROW('Hygiene Data'!F28))="","",OFFSET('Hygiene Data'!$F$12,0,10*ROW('Hygiene Data'!F28)))</f>
        <v/>
      </c>
      <c r="DY34" s="36" t="str">
        <f ca="1">+IF(OFFSET('Hygiene Data'!$F$13,0,10*ROW('Hygiene Data'!F28))="","",OFFSET('Hygiene Data'!$F$13,0,10*ROW('Hygiene Data'!F28)))</f>
        <v/>
      </c>
      <c r="DZ34" s="36" t="str">
        <f ca="1">+IF(OFFSET('Hygiene Data'!$F$14,0,10*ROW('Hygiene Data'!F28))="","",OFFSET('Hygiene Data'!$F$14,0,10*ROW('Hygiene Data'!F28)))</f>
        <v/>
      </c>
      <c r="EA34" s="36" t="str">
        <f ca="1">+IF(OFFSET('Hygiene Data'!$G$12,0,10*ROW('Hygiene Data'!G28))="","",OFFSET('Hygiene Data'!$G$12,0,10*ROW('Hygiene Data'!G28)))</f>
        <v/>
      </c>
      <c r="EB34" s="36" t="str">
        <f ca="1">+IF(OFFSET('Hygiene Data'!$G$13,0,10*ROW('Hygiene Data'!G28))="","",OFFSET('Hygiene Data'!$G$13,0,10*ROW('Hygiene Data'!G28)))</f>
        <v/>
      </c>
      <c r="EC34" s="36" t="str">
        <f ca="1">+IF(OFFSET('Hygiene Data'!$G$14,0,10*ROW('Hygiene Data'!G28))="","",OFFSET('Hygiene Data'!$G$14,0,10*ROW('Hygiene Data'!G28)))</f>
        <v/>
      </c>
      <c r="ED34" s="36" t="str">
        <f ca="1">+IF(OFFSET('Hygiene Data'!$H$12,0,10*ROW('Hygiene Data'!H28))="","",OFFSET('Hygiene Data'!$H$12,0,10*ROW('Hygiene Data'!H28)))</f>
        <v/>
      </c>
      <c r="EE34" s="36" t="str">
        <f ca="1">+IF(OFFSET('Hygiene Data'!$H$13,0,10*ROW('Hygiene Data'!H28))="","",OFFSET('Hygiene Data'!$H$13,0,10*ROW('Hygiene Data'!H28)))</f>
        <v/>
      </c>
      <c r="EF34" s="36" t="str">
        <f ca="1">+IF(OFFSET('Hygiene Data'!$H$14,0,10*ROW('Hygiene Data'!H28))="","",OFFSET('Hygiene Data'!$H$14,0,10*ROW('Hygiene Data'!H28)))</f>
        <v/>
      </c>
    </row>
    <row r="35" spans="1:136" x14ac:dyDescent="0.25">
      <c r="A35" s="59" t="str">
        <f ca="1">+IF(OFFSET('Water Data'!$B$1,0,10*ROW('Water Data'!B32))="","",OFFSET('Water Data'!$B$1,0,10*ROW('Water Data'!B32)))</f>
        <v/>
      </c>
      <c r="B35" s="59" t="str">
        <f ca="1">+IF(OFFSET('Water Data'!$A$3,0,10*ROW('Water Data'!A32))="","",OFFSET('Water Data'!$A$3,0,10*ROW('Water Data'!A32)))</f>
        <v/>
      </c>
      <c r="C35" s="59" t="str">
        <f ca="1">+IF(OFFSET('Water Data'!$C$3,0,10*ROW('Water Data'!C32))="","",OFFSET('Water Data'!$C$3,0,10*ROW('Water Data'!C32)))</f>
        <v/>
      </c>
      <c r="D35" s="204" t="e">
        <f ca="1">+IF(AND(ISNUMBER(OFFSET('Water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04" t="e">
        <f ca="1">+IF(AND(ISNUMBER(OFFSET('Water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04" t="e">
        <f ca="1">+IF(AND(ISNUMBER(OFFSET('Water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04" t="e">
        <f ca="1">+IF(AND(ISNUMBER(OFFSET('Water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04" t="e">
        <f ca="1">+IF(AND(ISNUMBER(OFFSET('Water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04" t="e">
        <f ca="1">+IF(AND(ISNUMBER(OFFSET('Water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04" t="e">
        <f ca="1">+IF(AND(ISNUMBER(OFFSET('Water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04" t="e">
        <f ca="1">+IF(AND(ISNUMBER(OFFSET('Water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04" t="e">
        <f ca="1">+IF(AND(ISNUMBER(OFFSET('Water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04" t="e">
        <f ca="1">+IF(AND(ISNUMBER(OFFSET('Water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04" t="e">
        <f ca="1">+IF(AND(ISNUMBER(OFFSET('Water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04" t="e">
        <f ca="1">+IF(AND(ISNUMBER(OFFSET('Water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04" t="e">
        <f ca="1">+IF(AND(ISNUMBER(OFFSET('Water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04" t="e">
        <f ca="1">+IF(AND(ISNUMBER(OFFSET('Water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04" t="e">
        <f ca="1">+IF(AND(ISNUMBER(OFFSET('Water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04" t="e">
        <f ca="1">+IF(AND(ISNUMBER(OFFSET('Water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04" t="e">
        <f ca="1">+IF(AND(ISNUMBER(OFFSET('Water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04" t="e">
        <f ca="1">+IF(AND(ISNUMBER(OFFSET('Water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05" t="e">
        <f ca="1">+IF(AND(ISNUMBER(OFFSET('Sanitation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05" t="e">
        <f ca="1">+IF(AND(ISNUMBER(OFFSET('Sanitation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05" t="e">
        <f ca="1">+IF(AND(ISNUMBER(OFFSET('Sanitation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05" t="e">
        <f ca="1">+IF(AND(ISNUMBER(OFFSET('Sanitation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05" t="e">
        <f ca="1">+IF(AND(ISNUMBER(OFFSET('Sanitation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05" t="e">
        <f ca="1">+IF(AND(ISNUMBER(OFFSET('Sanitation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05" t="e">
        <f ca="1">+IF(AND(ISNUMBER(OFFSET('Sanitation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05" t="e">
        <f ca="1">+IF(AND(ISNUMBER(OFFSET('Sanitation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05" t="e">
        <f ca="1">+IF(AND(ISNUMBER(OFFSET('Sanitation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05" t="e">
        <f ca="1">+IF(AND(ISNUMBER(OFFSET('Sanitation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05" t="e">
        <f ca="1">+IF(AND(ISNUMBER(OFFSET('Sanitation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05" t="e">
        <f ca="1">+IF(AND(ISNUMBER(OFFSET('Sanitation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05" t="e">
        <f ca="1">+IF(AND(ISNUMBER(OFFSET('Sanitation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05" t="e">
        <f ca="1">+IF(AND(ISNUMBER(OFFSET('Sanitation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05" t="e">
        <f ca="1">+IF(AND(ISNUMBER(OFFSET('Sanitation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05" t="e">
        <f ca="1">+IF(AND(ISNUMBER(OFFSET('Sanitation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05" t="e">
        <f ca="1">+IF(AND(ISNUMBER(OFFSET('Sanitation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05" t="e">
        <f ca="1">+IF(AND(ISNUMBER(OFFSET('Sanitation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05" t="e">
        <f ca="1">+IF(AND(ISNUMBER(OFFSET('Sanitation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05" t="e">
        <f ca="1">+IF(AND(ISNUMBER(OFFSET('Sanitation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05" t="e">
        <f ca="1">+IF(AND(ISNUMBER(OFFSET('Sanitation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05" t="e">
        <f ca="1">+IF(AND(ISNUMBER(OFFSET('Sanitation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05" t="e">
        <f ca="1">+IF(AND(ISNUMBER(OFFSET('Sanitation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05" t="e">
        <f ca="1">+IF(AND(ISNUMBER(OFFSET('Sanitation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05" t="e">
        <f ca="1">+IF(AND(ISNUMBER(OFFSET('Sanitation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05" t="e">
        <f ca="1">+IF(AND(ISNUMBER(OFFSET('Sanitation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05" t="e">
        <f ca="1">+IF(AND(ISNUMBER(OFFSET('Sanitation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05" t="e">
        <f ca="1">+IF(AND(ISNUMBER(OFFSET('Sanitation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05" t="e">
        <f ca="1">+IF(AND(ISNUMBER(OFFSET('Sanitation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05" t="e">
        <f ca="1">+IF(AND(ISNUMBER(OFFSET('Sanitation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06" t="e">
        <f ca="1">+IF(AND(ISNUMBER(OFFSET('Hygiene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06" t="e">
        <f ca="1">+IF(AND(ISNUMBER(OFFSET('Hygiene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06" t="e">
        <f ca="1">+IF(AND(ISNUMBER(OFFSET('Hygiene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06" t="e">
        <f ca="1">+IF(AND(ISNUMBER(OFFSET('Hygiene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06" t="e">
        <f ca="1">+IF(AND(ISNUMBER(OFFSET('Hygiene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06" t="e">
        <f ca="1">+IF(AND(ISNUMBER(OFFSET('Hygiene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06" t="e">
        <f ca="1">+IF(AND(ISNUMBER(OFFSET('Hygiene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06" t="e">
        <f ca="1">+IF(AND(ISNUMBER(OFFSET('Hygiene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06" t="e">
        <f ca="1">+IF(AND(ISNUMBER(OFFSET('Hygiene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06" t="e">
        <f ca="1">+IF(AND(ISNUMBER(OFFSET('Hygiene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06" t="e">
        <f ca="1">+IF(AND(ISNUMBER(OFFSET('Hygiene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06" t="e">
        <f ca="1">+IF(AND(ISNUMBER(OFFSET('Hygiene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06" t="e">
        <f ca="1">+IF(AND(ISNUMBER(OFFSET('Hygiene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06" t="e">
        <f ca="1">+IF(AND(ISNUMBER(OFFSET('Hygiene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06" t="e">
        <f ca="1">+IF(AND(ISNUMBER(OFFSET('Hygiene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06" t="e">
        <f ca="1">+IF(AND(ISNUMBER(OFFSET('Hygiene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06" t="e">
        <f ca="1">+IF(AND(ISNUMBER(OFFSET('Hygiene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06" t="e">
        <f ca="1">+IF(AND(ISNUMBER(OFFSET('Hygiene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1">+IF(OFFSET('Water Data'!$C$28,0,10*ROW('Water Data'!C29))="","",OFFSET('Water Data'!$C$28,0,10*ROW('Water Data'!C29)))</f>
        <v/>
      </c>
      <c r="BT35" s="36" t="str">
        <f ca="1">+IF(OFFSET('Water Data'!$C$29,0,10*ROW('Water Data'!C29))="","",OFFSET('Water Data'!$C$29,0,10*ROW('Water Data'!C29)))</f>
        <v/>
      </c>
      <c r="BU35" s="36" t="str">
        <f ca="1">+IF(OFFSET('Water Data'!$C$30,0,10*ROW('Water Data'!C29))="","",OFFSET('Water Data'!$C$30,0,10*ROW('Water Data'!C29)))</f>
        <v/>
      </c>
      <c r="BV35" s="36" t="str">
        <f ca="1">+IF(OFFSET('Water Data'!$D$28,0,10*ROW('Water Data'!D29))="","",OFFSET('Water Data'!$D$28,0,10*ROW('Water Data'!D29)))</f>
        <v/>
      </c>
      <c r="BW35" s="36" t="str">
        <f ca="1">+IF(OFFSET('Water Data'!$D$29,0,10*ROW('Water Data'!D29))="","",OFFSET('Water Data'!$D$29,0,10*ROW('Water Data'!D29)))</f>
        <v/>
      </c>
      <c r="BX35" s="36" t="str">
        <f ca="1">+IF(OFFSET('Water Data'!$D$30,0,10*ROW('Water Data'!D29))="","",OFFSET('Water Data'!$D$30,0,10*ROW('Water Data'!D29)))</f>
        <v/>
      </c>
      <c r="BY35" s="36" t="str">
        <f ca="1">+IF(OFFSET('Water Data'!$E$28,0,10*ROW('Water Data'!E29))="","",OFFSET('Water Data'!$E$28,0,10*ROW('Water Data'!E29)))</f>
        <v/>
      </c>
      <c r="BZ35" s="36" t="str">
        <f ca="1">+IF(OFFSET('Water Data'!$E$29,0,10*ROW('Water Data'!E29))="","",OFFSET('Water Data'!$E$29,0,10*ROW('Water Data'!E29)))</f>
        <v/>
      </c>
      <c r="CA35" s="36" t="str">
        <f ca="1">+IF(OFFSET('Water Data'!$E$30,0,10*ROW('Water Data'!E29))="","",OFFSET('Water Data'!$E$30,0,10*ROW('Water Data'!E29)))</f>
        <v/>
      </c>
      <c r="CB35" s="36" t="str">
        <f ca="1">+IF(OFFSET('Water Data'!$F$28,0,10*ROW('Water Data'!F29))="","",OFFSET('Water Data'!$F$28,0,10*ROW('Water Data'!F29)))</f>
        <v/>
      </c>
      <c r="CC35" s="36" t="str">
        <f ca="1">+IF(OFFSET('Water Data'!$F$29,0,10*ROW('Water Data'!F29))="","",OFFSET('Water Data'!$F$29,0,10*ROW('Water Data'!F29)))</f>
        <v/>
      </c>
      <c r="CD35" s="36" t="str">
        <f ca="1">+IF(OFFSET('Water Data'!$F$30,0,10*ROW('Water Data'!F29))="","",OFFSET('Water Data'!$F$30,0,10*ROW('Water Data'!F29)))</f>
        <v/>
      </c>
      <c r="CE35" s="36" t="str">
        <f ca="1">+IF(OFFSET('Water Data'!$G$28,0,10*ROW('Water Data'!G29))="","",OFFSET('Water Data'!$G$28,0,10*ROW('Water Data'!G29)))</f>
        <v/>
      </c>
      <c r="CF35" s="36" t="str">
        <f ca="1">+IF(OFFSET('Water Data'!$G$29,0,10*ROW('Water Data'!G29))="","",OFFSET('Water Data'!$G$29,0,10*ROW('Water Data'!G29)))</f>
        <v/>
      </c>
      <c r="CG35" s="36" t="str">
        <f ca="1">+IF(OFFSET('Water Data'!$G$30,0,10*ROW('Water Data'!G29))="","",OFFSET('Water Data'!$G$30,0,10*ROW('Water Data'!G29)))</f>
        <v/>
      </c>
      <c r="CH35" s="36" t="str">
        <f ca="1">+IF(OFFSET('Water Data'!$H$28,0,10*ROW('Water Data'!H29))="","",OFFSET('Water Data'!$H$28,0,10*ROW('Water Data'!H29)))</f>
        <v/>
      </c>
      <c r="CI35" s="36" t="str">
        <f ca="1">+IF(OFFSET('Water Data'!$H$29,0,10*ROW('Water Data'!H29))="","",OFFSET('Water Data'!$H$29,0,10*ROW('Water Data'!H29)))</f>
        <v/>
      </c>
      <c r="CJ35" s="36" t="str">
        <f ca="1">+IF(OFFSET('Water Data'!$H$30,0,10*ROW('Water Data'!H29))="","",OFFSET('Water Data'!$H$30,0,10*ROW('Water Data'!H29)))</f>
        <v/>
      </c>
      <c r="CK35" s="36" t="str">
        <f ca="1">+IF(OFFSET('Sanitation Data'!$C$29,0,10*ROW('Sanitation Data'!C29))="","",OFFSET('Sanitation Data'!$C$29,0,10*ROW('Sanitation Data'!C29)))</f>
        <v/>
      </c>
      <c r="CL35" s="36" t="str">
        <f ca="1">+IF(OFFSET('Sanitation Data'!$C$30,0,10*ROW('Sanitation Data'!C29))="","",OFFSET('Sanitation Data'!$C$30,0,10*ROW('Sanitation Data'!C29)))</f>
        <v/>
      </c>
      <c r="CM35" s="36" t="str">
        <f ca="1">+IF(OFFSET('Sanitation Data'!$C$31,0,10*ROW('Sanitation Data'!C29))="","",OFFSET('Sanitation Data'!$C$31,0,10*ROW('Sanitation Data'!C29)))</f>
        <v/>
      </c>
      <c r="CN35" s="36" t="str">
        <f ca="1">+IF(OFFSET('Sanitation Data'!$C$32,0,10*ROW('Sanitation Data'!C29))="","",OFFSET('Sanitation Data'!$C$32,0,10*ROW('Sanitation Data'!C29)))</f>
        <v/>
      </c>
      <c r="CO35" s="36" t="str">
        <f ca="1">+IF(OFFSET('Sanitation Data'!$C$33,0,10*ROW('Sanitation Data'!C29))="","",OFFSET('Sanitation Data'!$C$33,0,10*ROW('Sanitation Data'!C29)))</f>
        <v/>
      </c>
      <c r="CP35" s="36" t="str">
        <f ca="1">+IF(OFFSET('Sanitation Data'!$D$29,0,10*ROW('Sanitation Data'!D29))="","",OFFSET('Sanitation Data'!$D$29,0,10*ROW('Sanitation Data'!D29)))</f>
        <v/>
      </c>
      <c r="CQ35" s="36" t="str">
        <f ca="1">+IF(OFFSET('Sanitation Data'!$D$30,0,10*ROW('Sanitation Data'!D29))="","",OFFSET('Sanitation Data'!$D$30,0,10*ROW('Sanitation Data'!D29)))</f>
        <v/>
      </c>
      <c r="CR35" s="36" t="str">
        <f ca="1">+IF(OFFSET('Sanitation Data'!$D$31,0,10*ROW('Sanitation Data'!D29))="","",OFFSET('Sanitation Data'!$D$31,0,10*ROW('Sanitation Data'!D29)))</f>
        <v/>
      </c>
      <c r="CS35" s="36" t="str">
        <f ca="1">+IF(OFFSET('Sanitation Data'!$D$32,0,10*ROW('Sanitation Data'!D29))="","",OFFSET('Sanitation Data'!$D$32,0,10*ROW('Sanitation Data'!D29)))</f>
        <v/>
      </c>
      <c r="CT35" s="36" t="str">
        <f ca="1">+IF(OFFSET('Sanitation Data'!$D$33,0,10*ROW('Sanitation Data'!D29))="","",OFFSET('Sanitation Data'!$D$33,0,10*ROW('Sanitation Data'!D29)))</f>
        <v/>
      </c>
      <c r="CU35" s="36" t="str">
        <f ca="1">+IF(OFFSET('Sanitation Data'!$E$29,0,10*ROW('Sanitation Data'!E29))="","",OFFSET('Sanitation Data'!$E$29,0,10*ROW('Sanitation Data'!E29)))</f>
        <v/>
      </c>
      <c r="CV35" s="36" t="str">
        <f ca="1">+IF(OFFSET('Sanitation Data'!$E$30,0,10*ROW('Sanitation Data'!E29))="","",OFFSET('Sanitation Data'!$E$30,0,10*ROW('Sanitation Data'!E29)))</f>
        <v/>
      </c>
      <c r="CW35" s="36" t="str">
        <f ca="1">+IF(OFFSET('Sanitation Data'!$E$31,0,10*ROW('Sanitation Data'!E29))="","",OFFSET('Sanitation Data'!$E$31,0,10*ROW('Sanitation Data'!E29)))</f>
        <v/>
      </c>
      <c r="CX35" s="36" t="str">
        <f ca="1">+IF(OFFSET('Sanitation Data'!$E$32,0,10*ROW('Sanitation Data'!E29))="","",OFFSET('Sanitation Data'!$E$32,0,10*ROW('Sanitation Data'!E29)))</f>
        <v/>
      </c>
      <c r="CY35" s="36" t="str">
        <f ca="1">+IF(OFFSET('Sanitation Data'!$E$33,0,10*ROW('Sanitation Data'!E29))="","",OFFSET('Sanitation Data'!$E$33,0,10*ROW('Sanitation Data'!E29)))</f>
        <v/>
      </c>
      <c r="CZ35" s="36" t="str">
        <f ca="1">+IF(OFFSET('Sanitation Data'!$F$29,0,10*ROW('Sanitation Data'!F29))="","",OFFSET('Sanitation Data'!$F$29,0,10*ROW('Sanitation Data'!F29)))</f>
        <v/>
      </c>
      <c r="DA35" s="36" t="str">
        <f ca="1">+IF(OFFSET('Sanitation Data'!$F$30,0,10*ROW('Sanitation Data'!F29))="","",OFFSET('Sanitation Data'!$F$30,0,10*ROW('Sanitation Data'!F29)))</f>
        <v/>
      </c>
      <c r="DB35" s="36" t="str">
        <f ca="1">+IF(OFFSET('Sanitation Data'!$F$31,0,10*ROW('Sanitation Data'!F29))="","",OFFSET('Sanitation Data'!$F$31,0,10*ROW('Sanitation Data'!F29)))</f>
        <v/>
      </c>
      <c r="DC35" s="36" t="str">
        <f ca="1">+IF(OFFSET('Sanitation Data'!$F$32,0,10*ROW('Sanitation Data'!F29))="","",OFFSET('Sanitation Data'!$F$32,0,10*ROW('Sanitation Data'!F29)))</f>
        <v/>
      </c>
      <c r="DD35" s="36" t="str">
        <f ca="1">+IF(OFFSET('Sanitation Data'!$F$33,0,10*ROW('Sanitation Data'!F29))="","",OFFSET('Sanitation Data'!$F$33,0,10*ROW('Sanitation Data'!F29)))</f>
        <v/>
      </c>
      <c r="DE35" s="36" t="str">
        <f ca="1">+IF(OFFSET('Sanitation Data'!$G$29,0,10*ROW('Sanitation Data'!G29))="","",OFFSET('Sanitation Data'!$G$29,0,10*ROW('Sanitation Data'!G29)))</f>
        <v/>
      </c>
      <c r="DF35" s="36" t="str">
        <f ca="1">+IF(OFFSET('Sanitation Data'!$G$30,0,10*ROW('Sanitation Data'!G29))="","",OFFSET('Sanitation Data'!$G$30,0,10*ROW('Sanitation Data'!G29)))</f>
        <v/>
      </c>
      <c r="DG35" s="36" t="str">
        <f ca="1">+IF(OFFSET('Sanitation Data'!$G$31,0,10*ROW('Sanitation Data'!G29))="","",OFFSET('Sanitation Data'!$G$31,0,10*ROW('Sanitation Data'!G29)))</f>
        <v/>
      </c>
      <c r="DH35" s="36" t="str">
        <f ca="1">+IF(OFFSET('Sanitation Data'!$G$32,0,10*ROW('Sanitation Data'!G29))="","",OFFSET('Sanitation Data'!$G$32,0,10*ROW('Sanitation Data'!G29)))</f>
        <v/>
      </c>
      <c r="DI35" s="36" t="str">
        <f ca="1">+IF(OFFSET('Sanitation Data'!$G$33,0,10*ROW('Sanitation Data'!G29))="","",OFFSET('Sanitation Data'!$G$33,0,10*ROW('Sanitation Data'!G29)))</f>
        <v/>
      </c>
      <c r="DJ35" s="36" t="str">
        <f ca="1">+IF(OFFSET('Sanitation Data'!$H$29,0,10*ROW('Sanitation Data'!H29))="","",OFFSET('Sanitation Data'!$H$29,0,10*ROW('Sanitation Data'!H29)))</f>
        <v/>
      </c>
      <c r="DK35" s="36" t="str">
        <f ca="1">+IF(OFFSET('Sanitation Data'!$H$30,0,10*ROW('Sanitation Data'!H29))="","",OFFSET('Sanitation Data'!$H$30,0,10*ROW('Sanitation Data'!H29)))</f>
        <v/>
      </c>
      <c r="DL35" s="36" t="str">
        <f ca="1">+IF(OFFSET('Sanitation Data'!$H$31,0,10*ROW('Sanitation Data'!H29))="","",OFFSET('Sanitation Data'!$H$31,0,10*ROW('Sanitation Data'!H29)))</f>
        <v/>
      </c>
      <c r="DM35" s="36" t="str">
        <f ca="1">+IF(OFFSET('Sanitation Data'!$H$32,0,10*ROW('Sanitation Data'!H29))="","",OFFSET('Sanitation Data'!$H$32,0,10*ROW('Sanitation Data'!H29)))</f>
        <v/>
      </c>
      <c r="DN35" s="36" t="str">
        <f ca="1">+IF(OFFSET('Sanitation Data'!$H$33,0,10*ROW('Sanitation Data'!H29))="","",OFFSET('Sanitation Data'!$H$33,0,10*ROW('Sanitation Data'!H29)))</f>
        <v/>
      </c>
      <c r="DO35" s="36" t="str">
        <f ca="1">+IF(OFFSET('Hygiene Data'!$C$12,0,10*ROW('Hygiene Data'!C29))="","",OFFSET('Hygiene Data'!$C$12,0,10*ROW('Hygiene Data'!C29)))</f>
        <v/>
      </c>
      <c r="DP35" s="36" t="str">
        <f ca="1">+IF(OFFSET('Hygiene Data'!$C$13,0,10*ROW('Hygiene Data'!C29))="","",OFFSET('Hygiene Data'!$C$13,0,10*ROW('Hygiene Data'!C29)))</f>
        <v/>
      </c>
      <c r="DQ35" s="36" t="str">
        <f ca="1">+IF(OFFSET('Hygiene Data'!$C$14,0,10*ROW('Hygiene Data'!C29))="","",OFFSET('Hygiene Data'!$C$14,0,10*ROW('Hygiene Data'!C29)))</f>
        <v/>
      </c>
      <c r="DR35" s="36" t="str">
        <f ca="1">+IF(OFFSET('Hygiene Data'!$D$12,0,10*ROW('Hygiene Data'!D29))="","",OFFSET('Hygiene Data'!$D$12,0,10*ROW('Hygiene Data'!D29)))</f>
        <v/>
      </c>
      <c r="DS35" s="36" t="str">
        <f ca="1">+IF(OFFSET('Hygiene Data'!$D$13,0,10*ROW('Hygiene Data'!D29))="","",OFFSET('Hygiene Data'!$D$13,0,10*ROW('Hygiene Data'!D29)))</f>
        <v/>
      </c>
      <c r="DT35" s="36" t="str">
        <f ca="1">+IF(OFFSET('Hygiene Data'!$D$14,0,10*ROW('Hygiene Data'!D29))="","",OFFSET('Hygiene Data'!$D$14,0,10*ROW('Hygiene Data'!D29)))</f>
        <v/>
      </c>
      <c r="DU35" s="36" t="str">
        <f ca="1">+IF(OFFSET('Hygiene Data'!$E$12,0,10*ROW('Hygiene Data'!E29))="","",OFFSET('Hygiene Data'!$E$12,0,10*ROW('Hygiene Data'!E29)))</f>
        <v/>
      </c>
      <c r="DV35" s="36" t="str">
        <f ca="1">+IF(OFFSET('Hygiene Data'!$E$13,0,10*ROW('Hygiene Data'!E29))="","",OFFSET('Hygiene Data'!$E$13,0,10*ROW('Hygiene Data'!E29)))</f>
        <v/>
      </c>
      <c r="DW35" s="36" t="str">
        <f ca="1">+IF(OFFSET('Hygiene Data'!$E$14,0,10*ROW('Hygiene Data'!E29))="","",OFFSET('Hygiene Data'!$E$14,0,10*ROW('Hygiene Data'!E29)))</f>
        <v/>
      </c>
      <c r="DX35" s="36" t="str">
        <f ca="1">+IF(OFFSET('Hygiene Data'!$F$12,0,10*ROW('Hygiene Data'!F29))="","",OFFSET('Hygiene Data'!$F$12,0,10*ROW('Hygiene Data'!F29)))</f>
        <v/>
      </c>
      <c r="DY35" s="36" t="str">
        <f ca="1">+IF(OFFSET('Hygiene Data'!$F$13,0,10*ROW('Hygiene Data'!F29))="","",OFFSET('Hygiene Data'!$F$13,0,10*ROW('Hygiene Data'!F29)))</f>
        <v/>
      </c>
      <c r="DZ35" s="36" t="str">
        <f ca="1">+IF(OFFSET('Hygiene Data'!$F$14,0,10*ROW('Hygiene Data'!F29))="","",OFFSET('Hygiene Data'!$F$14,0,10*ROW('Hygiene Data'!F29)))</f>
        <v/>
      </c>
      <c r="EA35" s="36" t="str">
        <f ca="1">+IF(OFFSET('Hygiene Data'!$G$12,0,10*ROW('Hygiene Data'!G29))="","",OFFSET('Hygiene Data'!$G$12,0,10*ROW('Hygiene Data'!G29)))</f>
        <v/>
      </c>
      <c r="EB35" s="36" t="str">
        <f ca="1">+IF(OFFSET('Hygiene Data'!$G$13,0,10*ROW('Hygiene Data'!G29))="","",OFFSET('Hygiene Data'!$G$13,0,10*ROW('Hygiene Data'!G29)))</f>
        <v/>
      </c>
      <c r="EC35" s="36" t="str">
        <f ca="1">+IF(OFFSET('Hygiene Data'!$G$14,0,10*ROW('Hygiene Data'!G29))="","",OFFSET('Hygiene Data'!$G$14,0,10*ROW('Hygiene Data'!G29)))</f>
        <v/>
      </c>
      <c r="ED35" s="36" t="str">
        <f ca="1">+IF(OFFSET('Hygiene Data'!$H$12,0,10*ROW('Hygiene Data'!H29))="","",OFFSET('Hygiene Data'!$H$12,0,10*ROW('Hygiene Data'!H29)))</f>
        <v/>
      </c>
      <c r="EE35" s="36" t="str">
        <f ca="1">+IF(OFFSET('Hygiene Data'!$H$13,0,10*ROW('Hygiene Data'!H29))="","",OFFSET('Hygiene Data'!$H$13,0,10*ROW('Hygiene Data'!H29)))</f>
        <v/>
      </c>
      <c r="EF35" s="36" t="str">
        <f ca="1">+IF(OFFSET('Hygiene Data'!$H$14,0,10*ROW('Hygiene Data'!H29))="","",OFFSET('Hygiene Data'!$H$14,0,10*ROW('Hygiene Data'!H29)))</f>
        <v/>
      </c>
    </row>
    <row r="36" spans="1:136" x14ac:dyDescent="0.25">
      <c r="A36" s="59" t="str">
        <f ca="1">+IF(OFFSET('Water Data'!$B$1,0,10*ROW('Water Data'!B33))="","",OFFSET('Water Data'!$B$1,0,10*ROW('Water Data'!B33)))</f>
        <v/>
      </c>
      <c r="B36" s="59" t="str">
        <f ca="1">+IF(OFFSET('Water Data'!$A$3,0,10*ROW('Water Data'!A33))="","",OFFSET('Water Data'!$A$3,0,10*ROW('Water Data'!A33)))</f>
        <v/>
      </c>
      <c r="C36" s="59" t="str">
        <f ca="1">+IF(OFFSET('Water Data'!$C$3,0,10*ROW('Water Data'!C33))="","",OFFSET('Water Data'!$C$3,0,10*ROW('Water Data'!C33)))</f>
        <v/>
      </c>
      <c r="D36" s="204" t="e">
        <f ca="1">+IF(AND(ISNUMBER(OFFSET('Water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04" t="e">
        <f ca="1">+IF(AND(ISNUMBER(OFFSET('Water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04" t="e">
        <f ca="1">+IF(AND(ISNUMBER(OFFSET('Water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04" t="e">
        <f ca="1">+IF(AND(ISNUMBER(OFFSET('Water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04" t="e">
        <f ca="1">+IF(AND(ISNUMBER(OFFSET('Water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04" t="e">
        <f ca="1">+IF(AND(ISNUMBER(OFFSET('Water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04" t="e">
        <f ca="1">+IF(AND(ISNUMBER(OFFSET('Water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04" t="e">
        <f ca="1">+IF(AND(ISNUMBER(OFFSET('Water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04" t="e">
        <f ca="1">+IF(AND(ISNUMBER(OFFSET('Water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04" t="e">
        <f ca="1">+IF(AND(ISNUMBER(OFFSET('Water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04" t="e">
        <f ca="1">+IF(AND(ISNUMBER(OFFSET('Water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04" t="e">
        <f ca="1">+IF(AND(ISNUMBER(OFFSET('Water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04" t="e">
        <f ca="1">+IF(AND(ISNUMBER(OFFSET('Water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04" t="e">
        <f ca="1">+IF(AND(ISNUMBER(OFFSET('Water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04" t="e">
        <f ca="1">+IF(AND(ISNUMBER(OFFSET('Water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04" t="e">
        <f ca="1">+IF(AND(ISNUMBER(OFFSET('Water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04" t="e">
        <f ca="1">+IF(AND(ISNUMBER(OFFSET('Water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04" t="e">
        <f ca="1">+IF(AND(ISNUMBER(OFFSET('Water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05" t="e">
        <f ca="1">+IF(AND(ISNUMBER(OFFSET('Sanitation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05" t="e">
        <f ca="1">+IF(AND(ISNUMBER(OFFSET('Sanitation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05" t="e">
        <f ca="1">+IF(AND(ISNUMBER(OFFSET('Sanitation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05" t="e">
        <f ca="1">+IF(AND(ISNUMBER(OFFSET('Sanitation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05" t="e">
        <f ca="1">+IF(AND(ISNUMBER(OFFSET('Sanitation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05" t="e">
        <f ca="1">+IF(AND(ISNUMBER(OFFSET('Sanitation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05" t="e">
        <f ca="1">+IF(AND(ISNUMBER(OFFSET('Sanitation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05" t="e">
        <f ca="1">+IF(AND(ISNUMBER(OFFSET('Sanitation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05" t="e">
        <f ca="1">+IF(AND(ISNUMBER(OFFSET('Sanitation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05" t="e">
        <f ca="1">+IF(AND(ISNUMBER(OFFSET('Sanitation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05" t="e">
        <f ca="1">+IF(AND(ISNUMBER(OFFSET('Sanitation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05" t="e">
        <f ca="1">+IF(AND(ISNUMBER(OFFSET('Sanitation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05" t="e">
        <f ca="1">+IF(AND(ISNUMBER(OFFSET('Sanitation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05" t="e">
        <f ca="1">+IF(AND(ISNUMBER(OFFSET('Sanitation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05" t="e">
        <f ca="1">+IF(AND(ISNUMBER(OFFSET('Sanitation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05" t="e">
        <f ca="1">+IF(AND(ISNUMBER(OFFSET('Sanitation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05" t="e">
        <f ca="1">+IF(AND(ISNUMBER(OFFSET('Sanitation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05" t="e">
        <f ca="1">+IF(AND(ISNUMBER(OFFSET('Sanitation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05" t="e">
        <f ca="1">+IF(AND(ISNUMBER(OFFSET('Sanitation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05" t="e">
        <f ca="1">+IF(AND(ISNUMBER(OFFSET('Sanitation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05" t="e">
        <f ca="1">+IF(AND(ISNUMBER(OFFSET('Sanitation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05" t="e">
        <f ca="1">+IF(AND(ISNUMBER(OFFSET('Sanitation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05" t="e">
        <f ca="1">+IF(AND(ISNUMBER(OFFSET('Sanitation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05" t="e">
        <f ca="1">+IF(AND(ISNUMBER(OFFSET('Sanitation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05" t="e">
        <f ca="1">+IF(AND(ISNUMBER(OFFSET('Sanitation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05" t="e">
        <f ca="1">+IF(AND(ISNUMBER(OFFSET('Sanitation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05" t="e">
        <f ca="1">+IF(AND(ISNUMBER(OFFSET('Sanitation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05" t="e">
        <f ca="1">+IF(AND(ISNUMBER(OFFSET('Sanitation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05" t="e">
        <f ca="1">+IF(AND(ISNUMBER(OFFSET('Sanitation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05" t="e">
        <f ca="1">+IF(AND(ISNUMBER(OFFSET('Sanitation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06" t="e">
        <f ca="1">+IF(AND(ISNUMBER(OFFSET('Hygiene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06" t="e">
        <f ca="1">+IF(AND(ISNUMBER(OFFSET('Hygiene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06" t="e">
        <f ca="1">+IF(AND(ISNUMBER(OFFSET('Hygiene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06" t="e">
        <f ca="1">+IF(AND(ISNUMBER(OFFSET('Hygiene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06" t="e">
        <f ca="1">+IF(AND(ISNUMBER(OFFSET('Hygiene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06" t="e">
        <f ca="1">+IF(AND(ISNUMBER(OFFSET('Hygiene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06" t="e">
        <f ca="1">+IF(AND(ISNUMBER(OFFSET('Hygiene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06" t="e">
        <f ca="1">+IF(AND(ISNUMBER(OFFSET('Hygiene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06" t="e">
        <f ca="1">+IF(AND(ISNUMBER(OFFSET('Hygiene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06" t="e">
        <f ca="1">+IF(AND(ISNUMBER(OFFSET('Hygiene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06" t="e">
        <f ca="1">+IF(AND(ISNUMBER(OFFSET('Hygiene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06" t="e">
        <f ca="1">+IF(AND(ISNUMBER(OFFSET('Hygiene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06" t="e">
        <f ca="1">+IF(AND(ISNUMBER(OFFSET('Hygiene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06" t="e">
        <f ca="1">+IF(AND(ISNUMBER(OFFSET('Hygiene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06" t="e">
        <f ca="1">+IF(AND(ISNUMBER(OFFSET('Hygiene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06" t="e">
        <f ca="1">+IF(AND(ISNUMBER(OFFSET('Hygiene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06" t="e">
        <f ca="1">+IF(AND(ISNUMBER(OFFSET('Hygiene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06" t="e">
        <f ca="1">+IF(AND(ISNUMBER(OFFSET('Hygiene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1">+IF(OFFSET('Water Data'!$C$28,0,10*ROW('Water Data'!C30))="","",OFFSET('Water Data'!$C$28,0,10*ROW('Water Data'!C30)))</f>
        <v/>
      </c>
      <c r="BT36" s="36" t="str">
        <f ca="1">+IF(OFFSET('Water Data'!$C$29,0,10*ROW('Water Data'!C30))="","",OFFSET('Water Data'!$C$29,0,10*ROW('Water Data'!C30)))</f>
        <v/>
      </c>
      <c r="BU36" s="36" t="str">
        <f ca="1">+IF(OFFSET('Water Data'!$C$30,0,10*ROW('Water Data'!C30))="","",OFFSET('Water Data'!$C$30,0,10*ROW('Water Data'!C30)))</f>
        <v/>
      </c>
      <c r="BV36" s="36" t="str">
        <f ca="1">+IF(OFFSET('Water Data'!$D$28,0,10*ROW('Water Data'!D30))="","",OFFSET('Water Data'!$D$28,0,10*ROW('Water Data'!D30)))</f>
        <v/>
      </c>
      <c r="BW36" s="36" t="str">
        <f ca="1">+IF(OFFSET('Water Data'!$D$29,0,10*ROW('Water Data'!D30))="","",OFFSET('Water Data'!$D$29,0,10*ROW('Water Data'!D30)))</f>
        <v/>
      </c>
      <c r="BX36" s="36" t="str">
        <f ca="1">+IF(OFFSET('Water Data'!$D$30,0,10*ROW('Water Data'!D30))="","",OFFSET('Water Data'!$D$30,0,10*ROW('Water Data'!D30)))</f>
        <v/>
      </c>
      <c r="BY36" s="36" t="str">
        <f ca="1">+IF(OFFSET('Water Data'!$E$28,0,10*ROW('Water Data'!E30))="","",OFFSET('Water Data'!$E$28,0,10*ROW('Water Data'!E30)))</f>
        <v/>
      </c>
      <c r="BZ36" s="36" t="str">
        <f ca="1">+IF(OFFSET('Water Data'!$E$29,0,10*ROW('Water Data'!E30))="","",OFFSET('Water Data'!$E$29,0,10*ROW('Water Data'!E30)))</f>
        <v/>
      </c>
      <c r="CA36" s="36" t="str">
        <f ca="1">+IF(OFFSET('Water Data'!$E$30,0,10*ROW('Water Data'!E30))="","",OFFSET('Water Data'!$E$30,0,10*ROW('Water Data'!E30)))</f>
        <v/>
      </c>
      <c r="CB36" s="36" t="str">
        <f ca="1">+IF(OFFSET('Water Data'!$F$28,0,10*ROW('Water Data'!F30))="","",OFFSET('Water Data'!$F$28,0,10*ROW('Water Data'!F30)))</f>
        <v/>
      </c>
      <c r="CC36" s="36" t="str">
        <f ca="1">+IF(OFFSET('Water Data'!$F$29,0,10*ROW('Water Data'!F30))="","",OFFSET('Water Data'!$F$29,0,10*ROW('Water Data'!F30)))</f>
        <v/>
      </c>
      <c r="CD36" s="36" t="str">
        <f ca="1">+IF(OFFSET('Water Data'!$F$30,0,10*ROW('Water Data'!F30))="","",OFFSET('Water Data'!$F$30,0,10*ROW('Water Data'!F30)))</f>
        <v/>
      </c>
      <c r="CE36" s="36" t="str">
        <f ca="1">+IF(OFFSET('Water Data'!$G$28,0,10*ROW('Water Data'!G30))="","",OFFSET('Water Data'!$G$28,0,10*ROW('Water Data'!G30)))</f>
        <v/>
      </c>
      <c r="CF36" s="36" t="str">
        <f ca="1">+IF(OFFSET('Water Data'!$G$29,0,10*ROW('Water Data'!G30))="","",OFFSET('Water Data'!$G$29,0,10*ROW('Water Data'!G30)))</f>
        <v/>
      </c>
      <c r="CG36" s="36" t="str">
        <f ca="1">+IF(OFFSET('Water Data'!$G$30,0,10*ROW('Water Data'!G30))="","",OFFSET('Water Data'!$G$30,0,10*ROW('Water Data'!G30)))</f>
        <v/>
      </c>
      <c r="CH36" s="36" t="str">
        <f ca="1">+IF(OFFSET('Water Data'!$H$28,0,10*ROW('Water Data'!H30))="","",OFFSET('Water Data'!$H$28,0,10*ROW('Water Data'!H30)))</f>
        <v/>
      </c>
      <c r="CI36" s="36" t="str">
        <f ca="1">+IF(OFFSET('Water Data'!$H$29,0,10*ROW('Water Data'!H30))="","",OFFSET('Water Data'!$H$29,0,10*ROW('Water Data'!H30)))</f>
        <v/>
      </c>
      <c r="CJ36" s="36" t="str">
        <f ca="1">+IF(OFFSET('Water Data'!$H$30,0,10*ROW('Water Data'!H30))="","",OFFSET('Water Data'!$H$30,0,10*ROW('Water Data'!H30)))</f>
        <v/>
      </c>
      <c r="CK36" s="36" t="str">
        <f ca="1">+IF(OFFSET('Sanitation Data'!$C$29,0,10*ROW('Sanitation Data'!C30))="","",OFFSET('Sanitation Data'!$C$29,0,10*ROW('Sanitation Data'!C30)))</f>
        <v/>
      </c>
      <c r="CL36" s="36" t="str">
        <f ca="1">+IF(OFFSET('Sanitation Data'!$C$30,0,10*ROW('Sanitation Data'!C30))="","",OFFSET('Sanitation Data'!$C$30,0,10*ROW('Sanitation Data'!C30)))</f>
        <v/>
      </c>
      <c r="CM36" s="36" t="str">
        <f ca="1">+IF(OFFSET('Sanitation Data'!$C$31,0,10*ROW('Sanitation Data'!C30))="","",OFFSET('Sanitation Data'!$C$31,0,10*ROW('Sanitation Data'!C30)))</f>
        <v/>
      </c>
      <c r="CN36" s="36" t="str">
        <f ca="1">+IF(OFFSET('Sanitation Data'!$C$32,0,10*ROW('Sanitation Data'!C30))="","",OFFSET('Sanitation Data'!$C$32,0,10*ROW('Sanitation Data'!C30)))</f>
        <v/>
      </c>
      <c r="CO36" s="36" t="str">
        <f ca="1">+IF(OFFSET('Sanitation Data'!$C$33,0,10*ROW('Sanitation Data'!C30))="","",OFFSET('Sanitation Data'!$C$33,0,10*ROW('Sanitation Data'!C30)))</f>
        <v/>
      </c>
      <c r="CP36" s="36" t="str">
        <f ca="1">+IF(OFFSET('Sanitation Data'!$D$29,0,10*ROW('Sanitation Data'!D30))="","",OFFSET('Sanitation Data'!$D$29,0,10*ROW('Sanitation Data'!D30)))</f>
        <v/>
      </c>
      <c r="CQ36" s="36" t="str">
        <f ca="1">+IF(OFFSET('Sanitation Data'!$D$30,0,10*ROW('Sanitation Data'!D30))="","",OFFSET('Sanitation Data'!$D$30,0,10*ROW('Sanitation Data'!D30)))</f>
        <v/>
      </c>
      <c r="CR36" s="36" t="str">
        <f ca="1">+IF(OFFSET('Sanitation Data'!$D$31,0,10*ROW('Sanitation Data'!D30))="","",OFFSET('Sanitation Data'!$D$31,0,10*ROW('Sanitation Data'!D30)))</f>
        <v/>
      </c>
      <c r="CS36" s="36" t="str">
        <f ca="1">+IF(OFFSET('Sanitation Data'!$D$32,0,10*ROW('Sanitation Data'!D30))="","",OFFSET('Sanitation Data'!$D$32,0,10*ROW('Sanitation Data'!D30)))</f>
        <v/>
      </c>
      <c r="CT36" s="36" t="str">
        <f ca="1">+IF(OFFSET('Sanitation Data'!$D$33,0,10*ROW('Sanitation Data'!D30))="","",OFFSET('Sanitation Data'!$D$33,0,10*ROW('Sanitation Data'!D30)))</f>
        <v/>
      </c>
      <c r="CU36" s="36" t="str">
        <f ca="1">+IF(OFFSET('Sanitation Data'!$E$29,0,10*ROW('Sanitation Data'!E30))="","",OFFSET('Sanitation Data'!$E$29,0,10*ROW('Sanitation Data'!E30)))</f>
        <v/>
      </c>
      <c r="CV36" s="36" t="str">
        <f ca="1">+IF(OFFSET('Sanitation Data'!$E$30,0,10*ROW('Sanitation Data'!E30))="","",OFFSET('Sanitation Data'!$E$30,0,10*ROW('Sanitation Data'!E30)))</f>
        <v/>
      </c>
      <c r="CW36" s="36" t="str">
        <f ca="1">+IF(OFFSET('Sanitation Data'!$E$31,0,10*ROW('Sanitation Data'!E30))="","",OFFSET('Sanitation Data'!$E$31,0,10*ROW('Sanitation Data'!E30)))</f>
        <v/>
      </c>
      <c r="CX36" s="36" t="str">
        <f ca="1">+IF(OFFSET('Sanitation Data'!$E$32,0,10*ROW('Sanitation Data'!E30))="","",OFFSET('Sanitation Data'!$E$32,0,10*ROW('Sanitation Data'!E30)))</f>
        <v/>
      </c>
      <c r="CY36" s="36" t="str">
        <f ca="1">+IF(OFFSET('Sanitation Data'!$E$33,0,10*ROW('Sanitation Data'!E30))="","",OFFSET('Sanitation Data'!$E$33,0,10*ROW('Sanitation Data'!E30)))</f>
        <v/>
      </c>
      <c r="CZ36" s="36" t="str">
        <f ca="1">+IF(OFFSET('Sanitation Data'!$F$29,0,10*ROW('Sanitation Data'!F30))="","",OFFSET('Sanitation Data'!$F$29,0,10*ROW('Sanitation Data'!F30)))</f>
        <v/>
      </c>
      <c r="DA36" s="36" t="str">
        <f ca="1">+IF(OFFSET('Sanitation Data'!$F$30,0,10*ROW('Sanitation Data'!F30))="","",OFFSET('Sanitation Data'!$F$30,0,10*ROW('Sanitation Data'!F30)))</f>
        <v/>
      </c>
      <c r="DB36" s="36" t="str">
        <f ca="1">+IF(OFFSET('Sanitation Data'!$F$31,0,10*ROW('Sanitation Data'!F30))="","",OFFSET('Sanitation Data'!$F$31,0,10*ROW('Sanitation Data'!F30)))</f>
        <v/>
      </c>
      <c r="DC36" s="36" t="str">
        <f ca="1">+IF(OFFSET('Sanitation Data'!$F$32,0,10*ROW('Sanitation Data'!F30))="","",OFFSET('Sanitation Data'!$F$32,0,10*ROW('Sanitation Data'!F30)))</f>
        <v/>
      </c>
      <c r="DD36" s="36" t="str">
        <f ca="1">+IF(OFFSET('Sanitation Data'!$F$33,0,10*ROW('Sanitation Data'!F30))="","",OFFSET('Sanitation Data'!$F$33,0,10*ROW('Sanitation Data'!F30)))</f>
        <v/>
      </c>
      <c r="DE36" s="36" t="str">
        <f ca="1">+IF(OFFSET('Sanitation Data'!$G$29,0,10*ROW('Sanitation Data'!G30))="","",OFFSET('Sanitation Data'!$G$29,0,10*ROW('Sanitation Data'!G30)))</f>
        <v/>
      </c>
      <c r="DF36" s="36" t="str">
        <f ca="1">+IF(OFFSET('Sanitation Data'!$G$30,0,10*ROW('Sanitation Data'!G30))="","",OFFSET('Sanitation Data'!$G$30,0,10*ROW('Sanitation Data'!G30)))</f>
        <v/>
      </c>
      <c r="DG36" s="36" t="str">
        <f ca="1">+IF(OFFSET('Sanitation Data'!$G$31,0,10*ROW('Sanitation Data'!G30))="","",OFFSET('Sanitation Data'!$G$31,0,10*ROW('Sanitation Data'!G30)))</f>
        <v/>
      </c>
      <c r="DH36" s="36" t="str">
        <f ca="1">+IF(OFFSET('Sanitation Data'!$G$32,0,10*ROW('Sanitation Data'!G30))="","",OFFSET('Sanitation Data'!$G$32,0,10*ROW('Sanitation Data'!G30)))</f>
        <v/>
      </c>
      <c r="DI36" s="36" t="str">
        <f ca="1">+IF(OFFSET('Sanitation Data'!$G$33,0,10*ROW('Sanitation Data'!G30))="","",OFFSET('Sanitation Data'!$G$33,0,10*ROW('Sanitation Data'!G30)))</f>
        <v/>
      </c>
      <c r="DJ36" s="36" t="str">
        <f ca="1">+IF(OFFSET('Sanitation Data'!$H$29,0,10*ROW('Sanitation Data'!H30))="","",OFFSET('Sanitation Data'!$H$29,0,10*ROW('Sanitation Data'!H30)))</f>
        <v/>
      </c>
      <c r="DK36" s="36" t="str">
        <f ca="1">+IF(OFFSET('Sanitation Data'!$H$30,0,10*ROW('Sanitation Data'!H30))="","",OFFSET('Sanitation Data'!$H$30,0,10*ROW('Sanitation Data'!H30)))</f>
        <v/>
      </c>
      <c r="DL36" s="36" t="str">
        <f ca="1">+IF(OFFSET('Sanitation Data'!$H$31,0,10*ROW('Sanitation Data'!H30))="","",OFFSET('Sanitation Data'!$H$31,0,10*ROW('Sanitation Data'!H30)))</f>
        <v/>
      </c>
      <c r="DM36" s="36" t="str">
        <f ca="1">+IF(OFFSET('Sanitation Data'!$H$32,0,10*ROW('Sanitation Data'!H30))="","",OFFSET('Sanitation Data'!$H$32,0,10*ROW('Sanitation Data'!H30)))</f>
        <v/>
      </c>
      <c r="DN36" s="36" t="str">
        <f ca="1">+IF(OFFSET('Sanitation Data'!$H$33,0,10*ROW('Sanitation Data'!H30))="","",OFFSET('Sanitation Data'!$H$33,0,10*ROW('Sanitation Data'!H30)))</f>
        <v/>
      </c>
      <c r="DO36" s="36" t="str">
        <f ca="1">+IF(OFFSET('Hygiene Data'!$C$12,0,10*ROW('Hygiene Data'!C30))="","",OFFSET('Hygiene Data'!$C$12,0,10*ROW('Hygiene Data'!C30)))</f>
        <v/>
      </c>
      <c r="DP36" s="36" t="str">
        <f ca="1">+IF(OFFSET('Hygiene Data'!$C$13,0,10*ROW('Hygiene Data'!C30))="","",OFFSET('Hygiene Data'!$C$13,0,10*ROW('Hygiene Data'!C30)))</f>
        <v/>
      </c>
      <c r="DQ36" s="36" t="str">
        <f ca="1">+IF(OFFSET('Hygiene Data'!$C$14,0,10*ROW('Hygiene Data'!C30))="","",OFFSET('Hygiene Data'!$C$14,0,10*ROW('Hygiene Data'!C30)))</f>
        <v/>
      </c>
      <c r="DR36" s="36" t="str">
        <f ca="1">+IF(OFFSET('Hygiene Data'!$D$12,0,10*ROW('Hygiene Data'!D30))="","",OFFSET('Hygiene Data'!$D$12,0,10*ROW('Hygiene Data'!D30)))</f>
        <v/>
      </c>
      <c r="DS36" s="36" t="str">
        <f ca="1">+IF(OFFSET('Hygiene Data'!$D$13,0,10*ROW('Hygiene Data'!D30))="","",OFFSET('Hygiene Data'!$D$13,0,10*ROW('Hygiene Data'!D30)))</f>
        <v/>
      </c>
      <c r="DT36" s="36" t="str">
        <f ca="1">+IF(OFFSET('Hygiene Data'!$D$14,0,10*ROW('Hygiene Data'!D30))="","",OFFSET('Hygiene Data'!$D$14,0,10*ROW('Hygiene Data'!D30)))</f>
        <v/>
      </c>
      <c r="DU36" s="36" t="str">
        <f ca="1">+IF(OFFSET('Hygiene Data'!$E$12,0,10*ROW('Hygiene Data'!E30))="","",OFFSET('Hygiene Data'!$E$12,0,10*ROW('Hygiene Data'!E30)))</f>
        <v/>
      </c>
      <c r="DV36" s="36" t="str">
        <f ca="1">+IF(OFFSET('Hygiene Data'!$E$13,0,10*ROW('Hygiene Data'!E30))="","",OFFSET('Hygiene Data'!$E$13,0,10*ROW('Hygiene Data'!E30)))</f>
        <v/>
      </c>
      <c r="DW36" s="36" t="str">
        <f ca="1">+IF(OFFSET('Hygiene Data'!$E$14,0,10*ROW('Hygiene Data'!E30))="","",OFFSET('Hygiene Data'!$E$14,0,10*ROW('Hygiene Data'!E30)))</f>
        <v/>
      </c>
      <c r="DX36" s="36" t="str">
        <f ca="1">+IF(OFFSET('Hygiene Data'!$F$12,0,10*ROW('Hygiene Data'!F30))="","",OFFSET('Hygiene Data'!$F$12,0,10*ROW('Hygiene Data'!F30)))</f>
        <v/>
      </c>
      <c r="DY36" s="36" t="str">
        <f ca="1">+IF(OFFSET('Hygiene Data'!$F$13,0,10*ROW('Hygiene Data'!F30))="","",OFFSET('Hygiene Data'!$F$13,0,10*ROW('Hygiene Data'!F30)))</f>
        <v/>
      </c>
      <c r="DZ36" s="36" t="str">
        <f ca="1">+IF(OFFSET('Hygiene Data'!$F$14,0,10*ROW('Hygiene Data'!F30))="","",OFFSET('Hygiene Data'!$F$14,0,10*ROW('Hygiene Data'!F30)))</f>
        <v/>
      </c>
      <c r="EA36" s="36" t="str">
        <f ca="1">+IF(OFFSET('Hygiene Data'!$G$12,0,10*ROW('Hygiene Data'!G30))="","",OFFSET('Hygiene Data'!$G$12,0,10*ROW('Hygiene Data'!G30)))</f>
        <v/>
      </c>
      <c r="EB36" s="36" t="str">
        <f ca="1">+IF(OFFSET('Hygiene Data'!$G$13,0,10*ROW('Hygiene Data'!G30))="","",OFFSET('Hygiene Data'!$G$13,0,10*ROW('Hygiene Data'!G30)))</f>
        <v/>
      </c>
      <c r="EC36" s="36" t="str">
        <f ca="1">+IF(OFFSET('Hygiene Data'!$G$14,0,10*ROW('Hygiene Data'!G30))="","",OFFSET('Hygiene Data'!$G$14,0,10*ROW('Hygiene Data'!G30)))</f>
        <v/>
      </c>
      <c r="ED36" s="36" t="str">
        <f ca="1">+IF(OFFSET('Hygiene Data'!$H$12,0,10*ROW('Hygiene Data'!H30))="","",OFFSET('Hygiene Data'!$H$12,0,10*ROW('Hygiene Data'!H30)))</f>
        <v/>
      </c>
      <c r="EE36" s="36" t="str">
        <f ca="1">+IF(OFFSET('Hygiene Data'!$H$13,0,10*ROW('Hygiene Data'!H30))="","",OFFSET('Hygiene Data'!$H$13,0,10*ROW('Hygiene Data'!H30)))</f>
        <v/>
      </c>
      <c r="EF36" s="36" t="str">
        <f ca="1">+IF(OFFSET('Hygiene Data'!$H$14,0,10*ROW('Hygiene Data'!H30))="","",OFFSET('Hygiene Data'!$H$14,0,10*ROW('Hygiene Data'!H30)))</f>
        <v/>
      </c>
    </row>
    <row r="37" spans="1:136" x14ac:dyDescent="0.25">
      <c r="A37" s="59" t="str">
        <f ca="1">+IF(OFFSET('Water Data'!$B$1,0,10*ROW('Water Data'!B34))="","",OFFSET('Water Data'!$B$1,0,10*ROW('Water Data'!B34)))</f>
        <v/>
      </c>
      <c r="B37" s="59" t="str">
        <f ca="1">+IF(OFFSET('Water Data'!$A$3,0,10*ROW('Water Data'!A34))="","",OFFSET('Water Data'!$A$3,0,10*ROW('Water Data'!A34)))</f>
        <v/>
      </c>
      <c r="C37" s="59" t="str">
        <f ca="1">+IF(OFFSET('Water Data'!$C$3,0,10*ROW('Water Data'!C34))="","",OFFSET('Water Data'!$C$3,0,10*ROW('Water Data'!C34)))</f>
        <v/>
      </c>
      <c r="D37" s="204" t="e">
        <f ca="1">+IF(AND(ISNUMBER(OFFSET('Water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04" t="e">
        <f ca="1">+IF(AND(ISNUMBER(OFFSET('Water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04" t="e">
        <f ca="1">+IF(AND(ISNUMBER(OFFSET('Water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04" t="e">
        <f ca="1">+IF(AND(ISNUMBER(OFFSET('Water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04" t="e">
        <f ca="1">+IF(AND(ISNUMBER(OFFSET('Water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04" t="e">
        <f ca="1">+IF(AND(ISNUMBER(OFFSET('Water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04" t="e">
        <f ca="1">+IF(AND(ISNUMBER(OFFSET('Water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04" t="e">
        <f ca="1">+IF(AND(ISNUMBER(OFFSET('Water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04" t="e">
        <f ca="1">+IF(AND(ISNUMBER(OFFSET('Water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04" t="e">
        <f ca="1">+IF(AND(ISNUMBER(OFFSET('Water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04" t="e">
        <f ca="1">+IF(AND(ISNUMBER(OFFSET('Water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04" t="e">
        <f ca="1">+IF(AND(ISNUMBER(OFFSET('Water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04" t="e">
        <f ca="1">+IF(AND(ISNUMBER(OFFSET('Water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04" t="e">
        <f ca="1">+IF(AND(ISNUMBER(OFFSET('Water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04" t="e">
        <f ca="1">+IF(AND(ISNUMBER(OFFSET('Water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04" t="e">
        <f ca="1">+IF(AND(ISNUMBER(OFFSET('Water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04" t="e">
        <f ca="1">+IF(AND(ISNUMBER(OFFSET('Water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04" t="e">
        <f ca="1">+IF(AND(ISNUMBER(OFFSET('Water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05" t="e">
        <f ca="1">+IF(AND(ISNUMBER(OFFSET('Sanitation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05" t="e">
        <f ca="1">+IF(AND(ISNUMBER(OFFSET('Sanitation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05" t="e">
        <f ca="1">+IF(AND(ISNUMBER(OFFSET('Sanitation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05" t="e">
        <f ca="1">+IF(AND(ISNUMBER(OFFSET('Sanitation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05" t="e">
        <f ca="1">+IF(AND(ISNUMBER(OFFSET('Sanitation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05" t="e">
        <f ca="1">+IF(AND(ISNUMBER(OFFSET('Sanitation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05" t="e">
        <f ca="1">+IF(AND(ISNUMBER(OFFSET('Sanitation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05" t="e">
        <f ca="1">+IF(AND(ISNUMBER(OFFSET('Sanitation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05" t="e">
        <f ca="1">+IF(AND(ISNUMBER(OFFSET('Sanitation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05" t="e">
        <f ca="1">+IF(AND(ISNUMBER(OFFSET('Sanitation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05" t="e">
        <f ca="1">+IF(AND(ISNUMBER(OFFSET('Sanitation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05" t="e">
        <f ca="1">+IF(AND(ISNUMBER(OFFSET('Sanitation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05" t="e">
        <f ca="1">+IF(AND(ISNUMBER(OFFSET('Sanitation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05" t="e">
        <f ca="1">+IF(AND(ISNUMBER(OFFSET('Sanitation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05" t="e">
        <f ca="1">+IF(AND(ISNUMBER(OFFSET('Sanitation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05" t="e">
        <f ca="1">+IF(AND(ISNUMBER(OFFSET('Sanitation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05" t="e">
        <f ca="1">+IF(AND(ISNUMBER(OFFSET('Sanitation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05" t="e">
        <f ca="1">+IF(AND(ISNUMBER(OFFSET('Sanitation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05" t="e">
        <f ca="1">+IF(AND(ISNUMBER(OFFSET('Sanitation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05" t="e">
        <f ca="1">+IF(AND(ISNUMBER(OFFSET('Sanitation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05" t="e">
        <f ca="1">+IF(AND(ISNUMBER(OFFSET('Sanitation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05" t="e">
        <f ca="1">+IF(AND(ISNUMBER(OFFSET('Sanitation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05" t="e">
        <f ca="1">+IF(AND(ISNUMBER(OFFSET('Sanitation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05" t="e">
        <f ca="1">+IF(AND(ISNUMBER(OFFSET('Sanitation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05" t="e">
        <f ca="1">+IF(AND(ISNUMBER(OFFSET('Sanitation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05" t="e">
        <f ca="1">+IF(AND(ISNUMBER(OFFSET('Sanitation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05" t="e">
        <f ca="1">+IF(AND(ISNUMBER(OFFSET('Sanitation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05" t="e">
        <f ca="1">+IF(AND(ISNUMBER(OFFSET('Sanitation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05" t="e">
        <f ca="1">+IF(AND(ISNUMBER(OFFSET('Sanitation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05" t="e">
        <f ca="1">+IF(AND(ISNUMBER(OFFSET('Sanitation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06" t="e">
        <f ca="1">+IF(AND(ISNUMBER(OFFSET('Hygiene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06" t="e">
        <f ca="1">+IF(AND(ISNUMBER(OFFSET('Hygiene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06" t="e">
        <f ca="1">+IF(AND(ISNUMBER(OFFSET('Hygiene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06" t="e">
        <f ca="1">+IF(AND(ISNUMBER(OFFSET('Hygiene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06" t="e">
        <f ca="1">+IF(AND(ISNUMBER(OFFSET('Hygiene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06" t="e">
        <f ca="1">+IF(AND(ISNUMBER(OFFSET('Hygiene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06" t="e">
        <f ca="1">+IF(AND(ISNUMBER(OFFSET('Hygiene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06" t="e">
        <f ca="1">+IF(AND(ISNUMBER(OFFSET('Hygiene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06" t="e">
        <f ca="1">+IF(AND(ISNUMBER(OFFSET('Hygiene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06" t="e">
        <f ca="1">+IF(AND(ISNUMBER(OFFSET('Hygiene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06" t="e">
        <f ca="1">+IF(AND(ISNUMBER(OFFSET('Hygiene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06" t="e">
        <f ca="1">+IF(AND(ISNUMBER(OFFSET('Hygiene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06" t="e">
        <f ca="1">+IF(AND(ISNUMBER(OFFSET('Hygiene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06" t="e">
        <f ca="1">+IF(AND(ISNUMBER(OFFSET('Hygiene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06" t="e">
        <f ca="1">+IF(AND(ISNUMBER(OFFSET('Hygiene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06" t="e">
        <f ca="1">+IF(AND(ISNUMBER(OFFSET('Hygiene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06" t="e">
        <f ca="1">+IF(AND(ISNUMBER(OFFSET('Hygiene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06" t="e">
        <f ca="1">+IF(AND(ISNUMBER(OFFSET('Hygiene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1">+IF(OFFSET('Water Data'!$C$28,0,10*ROW('Water Data'!C31))="","",OFFSET('Water Data'!$C$28,0,10*ROW('Water Data'!C31)))</f>
        <v/>
      </c>
      <c r="BT37" s="36" t="str">
        <f ca="1">+IF(OFFSET('Water Data'!$C$29,0,10*ROW('Water Data'!C31))="","",OFFSET('Water Data'!$C$29,0,10*ROW('Water Data'!C31)))</f>
        <v/>
      </c>
      <c r="BU37" s="36" t="str">
        <f ca="1">+IF(OFFSET('Water Data'!$C$30,0,10*ROW('Water Data'!C31))="","",OFFSET('Water Data'!$C$30,0,10*ROW('Water Data'!C31)))</f>
        <v/>
      </c>
      <c r="BV37" s="36" t="str">
        <f ca="1">+IF(OFFSET('Water Data'!$D$28,0,10*ROW('Water Data'!D31))="","",OFFSET('Water Data'!$D$28,0,10*ROW('Water Data'!D31)))</f>
        <v/>
      </c>
      <c r="BW37" s="36" t="str">
        <f ca="1">+IF(OFFSET('Water Data'!$D$29,0,10*ROW('Water Data'!D31))="","",OFFSET('Water Data'!$D$29,0,10*ROW('Water Data'!D31)))</f>
        <v/>
      </c>
      <c r="BX37" s="36" t="str">
        <f ca="1">+IF(OFFSET('Water Data'!$D$30,0,10*ROW('Water Data'!D31))="","",OFFSET('Water Data'!$D$30,0,10*ROW('Water Data'!D31)))</f>
        <v/>
      </c>
      <c r="BY37" s="36" t="str">
        <f ca="1">+IF(OFFSET('Water Data'!$E$28,0,10*ROW('Water Data'!E31))="","",OFFSET('Water Data'!$E$28,0,10*ROW('Water Data'!E31)))</f>
        <v/>
      </c>
      <c r="BZ37" s="36" t="str">
        <f ca="1">+IF(OFFSET('Water Data'!$E$29,0,10*ROW('Water Data'!E31))="","",OFFSET('Water Data'!$E$29,0,10*ROW('Water Data'!E31)))</f>
        <v/>
      </c>
      <c r="CA37" s="36" t="str">
        <f ca="1">+IF(OFFSET('Water Data'!$E$30,0,10*ROW('Water Data'!E31))="","",OFFSET('Water Data'!$E$30,0,10*ROW('Water Data'!E31)))</f>
        <v/>
      </c>
      <c r="CB37" s="36" t="str">
        <f ca="1">+IF(OFFSET('Water Data'!$F$28,0,10*ROW('Water Data'!F31))="","",OFFSET('Water Data'!$F$28,0,10*ROW('Water Data'!F31)))</f>
        <v/>
      </c>
      <c r="CC37" s="36" t="str">
        <f ca="1">+IF(OFFSET('Water Data'!$F$29,0,10*ROW('Water Data'!F31))="","",OFFSET('Water Data'!$F$29,0,10*ROW('Water Data'!F31)))</f>
        <v/>
      </c>
      <c r="CD37" s="36" t="str">
        <f ca="1">+IF(OFFSET('Water Data'!$F$30,0,10*ROW('Water Data'!F31))="","",OFFSET('Water Data'!$F$30,0,10*ROW('Water Data'!F31)))</f>
        <v/>
      </c>
      <c r="CE37" s="36" t="str">
        <f ca="1">+IF(OFFSET('Water Data'!$G$28,0,10*ROW('Water Data'!G31))="","",OFFSET('Water Data'!$G$28,0,10*ROW('Water Data'!G31)))</f>
        <v/>
      </c>
      <c r="CF37" s="36" t="str">
        <f ca="1">+IF(OFFSET('Water Data'!$G$29,0,10*ROW('Water Data'!G31))="","",OFFSET('Water Data'!$G$29,0,10*ROW('Water Data'!G31)))</f>
        <v/>
      </c>
      <c r="CG37" s="36" t="str">
        <f ca="1">+IF(OFFSET('Water Data'!$G$30,0,10*ROW('Water Data'!G31))="","",OFFSET('Water Data'!$G$30,0,10*ROW('Water Data'!G31)))</f>
        <v/>
      </c>
      <c r="CH37" s="36" t="str">
        <f ca="1">+IF(OFFSET('Water Data'!$H$28,0,10*ROW('Water Data'!H31))="","",OFFSET('Water Data'!$H$28,0,10*ROW('Water Data'!H31)))</f>
        <v/>
      </c>
      <c r="CI37" s="36" t="str">
        <f ca="1">+IF(OFFSET('Water Data'!$H$29,0,10*ROW('Water Data'!H31))="","",OFFSET('Water Data'!$H$29,0,10*ROW('Water Data'!H31)))</f>
        <v/>
      </c>
      <c r="CJ37" s="36" t="str">
        <f ca="1">+IF(OFFSET('Water Data'!$H$30,0,10*ROW('Water Data'!H31))="","",OFFSET('Water Data'!$H$30,0,10*ROW('Water Data'!H31)))</f>
        <v/>
      </c>
      <c r="CK37" s="36" t="str">
        <f ca="1">+IF(OFFSET('Sanitation Data'!$C$29,0,10*ROW('Sanitation Data'!C31))="","",OFFSET('Sanitation Data'!$C$29,0,10*ROW('Sanitation Data'!C31)))</f>
        <v/>
      </c>
      <c r="CL37" s="36" t="str">
        <f ca="1">+IF(OFFSET('Sanitation Data'!$C$30,0,10*ROW('Sanitation Data'!C31))="","",OFFSET('Sanitation Data'!$C$30,0,10*ROW('Sanitation Data'!C31)))</f>
        <v/>
      </c>
      <c r="CM37" s="36" t="str">
        <f ca="1">+IF(OFFSET('Sanitation Data'!$C$31,0,10*ROW('Sanitation Data'!C31))="","",OFFSET('Sanitation Data'!$C$31,0,10*ROW('Sanitation Data'!C31)))</f>
        <v/>
      </c>
      <c r="CN37" s="36" t="str">
        <f ca="1">+IF(OFFSET('Sanitation Data'!$C$32,0,10*ROW('Sanitation Data'!C31))="","",OFFSET('Sanitation Data'!$C$32,0,10*ROW('Sanitation Data'!C31)))</f>
        <v/>
      </c>
      <c r="CO37" s="36" t="str">
        <f ca="1">+IF(OFFSET('Sanitation Data'!$C$33,0,10*ROW('Sanitation Data'!C31))="","",OFFSET('Sanitation Data'!$C$33,0,10*ROW('Sanitation Data'!C31)))</f>
        <v/>
      </c>
      <c r="CP37" s="36" t="str">
        <f ca="1">+IF(OFFSET('Sanitation Data'!$D$29,0,10*ROW('Sanitation Data'!D31))="","",OFFSET('Sanitation Data'!$D$29,0,10*ROW('Sanitation Data'!D31)))</f>
        <v/>
      </c>
      <c r="CQ37" s="36" t="str">
        <f ca="1">+IF(OFFSET('Sanitation Data'!$D$30,0,10*ROW('Sanitation Data'!D31))="","",OFFSET('Sanitation Data'!$D$30,0,10*ROW('Sanitation Data'!D31)))</f>
        <v/>
      </c>
      <c r="CR37" s="36" t="str">
        <f ca="1">+IF(OFFSET('Sanitation Data'!$D$31,0,10*ROW('Sanitation Data'!D31))="","",OFFSET('Sanitation Data'!$D$31,0,10*ROW('Sanitation Data'!D31)))</f>
        <v/>
      </c>
      <c r="CS37" s="36" t="str">
        <f ca="1">+IF(OFFSET('Sanitation Data'!$D$32,0,10*ROW('Sanitation Data'!D31))="","",OFFSET('Sanitation Data'!$D$32,0,10*ROW('Sanitation Data'!D31)))</f>
        <v/>
      </c>
      <c r="CT37" s="36" t="str">
        <f ca="1">+IF(OFFSET('Sanitation Data'!$D$33,0,10*ROW('Sanitation Data'!D31))="","",OFFSET('Sanitation Data'!$D$33,0,10*ROW('Sanitation Data'!D31)))</f>
        <v/>
      </c>
      <c r="CU37" s="36" t="str">
        <f ca="1">+IF(OFFSET('Sanitation Data'!$E$29,0,10*ROW('Sanitation Data'!E31))="","",OFFSET('Sanitation Data'!$E$29,0,10*ROW('Sanitation Data'!E31)))</f>
        <v/>
      </c>
      <c r="CV37" s="36" t="str">
        <f ca="1">+IF(OFFSET('Sanitation Data'!$E$30,0,10*ROW('Sanitation Data'!E31))="","",OFFSET('Sanitation Data'!$E$30,0,10*ROW('Sanitation Data'!E31)))</f>
        <v/>
      </c>
      <c r="CW37" s="36" t="str">
        <f ca="1">+IF(OFFSET('Sanitation Data'!$E$31,0,10*ROW('Sanitation Data'!E31))="","",OFFSET('Sanitation Data'!$E$31,0,10*ROW('Sanitation Data'!E31)))</f>
        <v/>
      </c>
      <c r="CX37" s="36" t="str">
        <f ca="1">+IF(OFFSET('Sanitation Data'!$E$32,0,10*ROW('Sanitation Data'!E31))="","",OFFSET('Sanitation Data'!$E$32,0,10*ROW('Sanitation Data'!E31)))</f>
        <v/>
      </c>
      <c r="CY37" s="36" t="str">
        <f ca="1">+IF(OFFSET('Sanitation Data'!$E$33,0,10*ROW('Sanitation Data'!E31))="","",OFFSET('Sanitation Data'!$E$33,0,10*ROW('Sanitation Data'!E31)))</f>
        <v/>
      </c>
      <c r="CZ37" s="36" t="str">
        <f ca="1">+IF(OFFSET('Sanitation Data'!$F$29,0,10*ROW('Sanitation Data'!F31))="","",OFFSET('Sanitation Data'!$F$29,0,10*ROW('Sanitation Data'!F31)))</f>
        <v/>
      </c>
      <c r="DA37" s="36" t="str">
        <f ca="1">+IF(OFFSET('Sanitation Data'!$F$30,0,10*ROW('Sanitation Data'!F31))="","",OFFSET('Sanitation Data'!$F$30,0,10*ROW('Sanitation Data'!F31)))</f>
        <v/>
      </c>
      <c r="DB37" s="36" t="str">
        <f ca="1">+IF(OFFSET('Sanitation Data'!$F$31,0,10*ROW('Sanitation Data'!F31))="","",OFFSET('Sanitation Data'!$F$31,0,10*ROW('Sanitation Data'!F31)))</f>
        <v/>
      </c>
      <c r="DC37" s="36" t="str">
        <f ca="1">+IF(OFFSET('Sanitation Data'!$F$32,0,10*ROW('Sanitation Data'!F31))="","",OFFSET('Sanitation Data'!$F$32,0,10*ROW('Sanitation Data'!F31)))</f>
        <v/>
      </c>
      <c r="DD37" s="36" t="str">
        <f ca="1">+IF(OFFSET('Sanitation Data'!$F$33,0,10*ROW('Sanitation Data'!F31))="","",OFFSET('Sanitation Data'!$F$33,0,10*ROW('Sanitation Data'!F31)))</f>
        <v/>
      </c>
      <c r="DE37" s="36" t="str">
        <f ca="1">+IF(OFFSET('Sanitation Data'!$G$29,0,10*ROW('Sanitation Data'!G31))="","",OFFSET('Sanitation Data'!$G$29,0,10*ROW('Sanitation Data'!G31)))</f>
        <v/>
      </c>
      <c r="DF37" s="36" t="str">
        <f ca="1">+IF(OFFSET('Sanitation Data'!$G$30,0,10*ROW('Sanitation Data'!G31))="","",OFFSET('Sanitation Data'!$G$30,0,10*ROW('Sanitation Data'!G31)))</f>
        <v/>
      </c>
      <c r="DG37" s="36" t="str">
        <f ca="1">+IF(OFFSET('Sanitation Data'!$G$31,0,10*ROW('Sanitation Data'!G31))="","",OFFSET('Sanitation Data'!$G$31,0,10*ROW('Sanitation Data'!G31)))</f>
        <v/>
      </c>
      <c r="DH37" s="36" t="str">
        <f ca="1">+IF(OFFSET('Sanitation Data'!$G$32,0,10*ROW('Sanitation Data'!G31))="","",OFFSET('Sanitation Data'!$G$32,0,10*ROW('Sanitation Data'!G31)))</f>
        <v/>
      </c>
      <c r="DI37" s="36" t="str">
        <f ca="1">+IF(OFFSET('Sanitation Data'!$G$33,0,10*ROW('Sanitation Data'!G31))="","",OFFSET('Sanitation Data'!$G$33,0,10*ROW('Sanitation Data'!G31)))</f>
        <v/>
      </c>
      <c r="DJ37" s="36" t="str">
        <f ca="1">+IF(OFFSET('Sanitation Data'!$H$29,0,10*ROW('Sanitation Data'!H31))="","",OFFSET('Sanitation Data'!$H$29,0,10*ROW('Sanitation Data'!H31)))</f>
        <v/>
      </c>
      <c r="DK37" s="36" t="str">
        <f ca="1">+IF(OFFSET('Sanitation Data'!$H$30,0,10*ROW('Sanitation Data'!H31))="","",OFFSET('Sanitation Data'!$H$30,0,10*ROW('Sanitation Data'!H31)))</f>
        <v/>
      </c>
      <c r="DL37" s="36" t="str">
        <f ca="1">+IF(OFFSET('Sanitation Data'!$H$31,0,10*ROW('Sanitation Data'!H31))="","",OFFSET('Sanitation Data'!$H$31,0,10*ROW('Sanitation Data'!H31)))</f>
        <v/>
      </c>
      <c r="DM37" s="36" t="str">
        <f ca="1">+IF(OFFSET('Sanitation Data'!$H$32,0,10*ROW('Sanitation Data'!H31))="","",OFFSET('Sanitation Data'!$H$32,0,10*ROW('Sanitation Data'!H31)))</f>
        <v/>
      </c>
      <c r="DN37" s="36" t="str">
        <f ca="1">+IF(OFFSET('Sanitation Data'!$H$33,0,10*ROW('Sanitation Data'!H31))="","",OFFSET('Sanitation Data'!$H$33,0,10*ROW('Sanitation Data'!H31)))</f>
        <v/>
      </c>
      <c r="DO37" s="36" t="str">
        <f ca="1">+IF(OFFSET('Hygiene Data'!$C$12,0,10*ROW('Hygiene Data'!C31))="","",OFFSET('Hygiene Data'!$C$12,0,10*ROW('Hygiene Data'!C31)))</f>
        <v/>
      </c>
      <c r="DP37" s="36" t="str">
        <f ca="1">+IF(OFFSET('Hygiene Data'!$C$13,0,10*ROW('Hygiene Data'!C31))="","",OFFSET('Hygiene Data'!$C$13,0,10*ROW('Hygiene Data'!C31)))</f>
        <v/>
      </c>
      <c r="DQ37" s="36" t="str">
        <f ca="1">+IF(OFFSET('Hygiene Data'!$C$14,0,10*ROW('Hygiene Data'!C31))="","",OFFSET('Hygiene Data'!$C$14,0,10*ROW('Hygiene Data'!C31)))</f>
        <v/>
      </c>
      <c r="DR37" s="36" t="str">
        <f ca="1">+IF(OFFSET('Hygiene Data'!$D$12,0,10*ROW('Hygiene Data'!D31))="","",OFFSET('Hygiene Data'!$D$12,0,10*ROW('Hygiene Data'!D31)))</f>
        <v/>
      </c>
      <c r="DS37" s="36" t="str">
        <f ca="1">+IF(OFFSET('Hygiene Data'!$D$13,0,10*ROW('Hygiene Data'!D31))="","",OFFSET('Hygiene Data'!$D$13,0,10*ROW('Hygiene Data'!D31)))</f>
        <v/>
      </c>
      <c r="DT37" s="36" t="str">
        <f ca="1">+IF(OFFSET('Hygiene Data'!$D$14,0,10*ROW('Hygiene Data'!D31))="","",OFFSET('Hygiene Data'!$D$14,0,10*ROW('Hygiene Data'!D31)))</f>
        <v/>
      </c>
      <c r="DU37" s="36" t="str">
        <f ca="1">+IF(OFFSET('Hygiene Data'!$E$12,0,10*ROW('Hygiene Data'!E31))="","",OFFSET('Hygiene Data'!$E$12,0,10*ROW('Hygiene Data'!E31)))</f>
        <v/>
      </c>
      <c r="DV37" s="36" t="str">
        <f ca="1">+IF(OFFSET('Hygiene Data'!$E$13,0,10*ROW('Hygiene Data'!E31))="","",OFFSET('Hygiene Data'!$E$13,0,10*ROW('Hygiene Data'!E31)))</f>
        <v/>
      </c>
      <c r="DW37" s="36" t="str">
        <f ca="1">+IF(OFFSET('Hygiene Data'!$E$14,0,10*ROW('Hygiene Data'!E31))="","",OFFSET('Hygiene Data'!$E$14,0,10*ROW('Hygiene Data'!E31)))</f>
        <v/>
      </c>
      <c r="DX37" s="36" t="str">
        <f ca="1">+IF(OFFSET('Hygiene Data'!$F$12,0,10*ROW('Hygiene Data'!F31))="","",OFFSET('Hygiene Data'!$F$12,0,10*ROW('Hygiene Data'!F31)))</f>
        <v/>
      </c>
      <c r="DY37" s="36" t="str">
        <f ca="1">+IF(OFFSET('Hygiene Data'!$F$13,0,10*ROW('Hygiene Data'!F31))="","",OFFSET('Hygiene Data'!$F$13,0,10*ROW('Hygiene Data'!F31)))</f>
        <v/>
      </c>
      <c r="DZ37" s="36" t="str">
        <f ca="1">+IF(OFFSET('Hygiene Data'!$F$14,0,10*ROW('Hygiene Data'!F31))="","",OFFSET('Hygiene Data'!$F$14,0,10*ROW('Hygiene Data'!F31)))</f>
        <v/>
      </c>
      <c r="EA37" s="36" t="str">
        <f ca="1">+IF(OFFSET('Hygiene Data'!$G$12,0,10*ROW('Hygiene Data'!G31))="","",OFFSET('Hygiene Data'!$G$12,0,10*ROW('Hygiene Data'!G31)))</f>
        <v/>
      </c>
      <c r="EB37" s="36" t="str">
        <f ca="1">+IF(OFFSET('Hygiene Data'!$G$13,0,10*ROW('Hygiene Data'!G31))="","",OFFSET('Hygiene Data'!$G$13,0,10*ROW('Hygiene Data'!G31)))</f>
        <v/>
      </c>
      <c r="EC37" s="36" t="str">
        <f ca="1">+IF(OFFSET('Hygiene Data'!$G$14,0,10*ROW('Hygiene Data'!G31))="","",OFFSET('Hygiene Data'!$G$14,0,10*ROW('Hygiene Data'!G31)))</f>
        <v/>
      </c>
      <c r="ED37" s="36" t="str">
        <f ca="1">+IF(OFFSET('Hygiene Data'!$H$12,0,10*ROW('Hygiene Data'!H31))="","",OFFSET('Hygiene Data'!$H$12,0,10*ROW('Hygiene Data'!H31)))</f>
        <v/>
      </c>
      <c r="EE37" s="36" t="str">
        <f ca="1">+IF(OFFSET('Hygiene Data'!$H$13,0,10*ROW('Hygiene Data'!H31))="","",OFFSET('Hygiene Data'!$H$13,0,10*ROW('Hygiene Data'!H31)))</f>
        <v/>
      </c>
      <c r="EF37" s="36" t="str">
        <f ca="1">+IF(OFFSET('Hygiene Data'!$H$14,0,10*ROW('Hygiene Data'!H31))="","",OFFSET('Hygiene Data'!$H$14,0,10*ROW('Hygiene Data'!H31)))</f>
        <v/>
      </c>
    </row>
    <row r="38" spans="1:136" x14ac:dyDescent="0.25">
      <c r="A38" s="59" t="str">
        <f ca="1">+IF(OFFSET('Water Data'!$B$1,0,10*ROW('Water Data'!B35))="","",OFFSET('Water Data'!$B$1,0,10*ROW('Water Data'!B35)))</f>
        <v/>
      </c>
      <c r="B38" s="59" t="str">
        <f ca="1">+IF(OFFSET('Water Data'!$A$3,0,10*ROW('Water Data'!A35))="","",OFFSET('Water Data'!$A$3,0,10*ROW('Water Data'!A35)))</f>
        <v/>
      </c>
      <c r="C38" s="59" t="str">
        <f ca="1">+IF(OFFSET('Water Data'!$C$3,0,10*ROW('Water Data'!C35))="","",OFFSET('Water Data'!$C$3,0,10*ROW('Water Data'!C35)))</f>
        <v/>
      </c>
      <c r="D38" s="204" t="e">
        <f ca="1">+IF(AND(ISNUMBER(OFFSET('Water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04" t="e">
        <f ca="1">+IF(AND(ISNUMBER(OFFSET('Water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04" t="e">
        <f ca="1">+IF(AND(ISNUMBER(OFFSET('Water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04" t="e">
        <f ca="1">+IF(AND(ISNUMBER(OFFSET('Water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04" t="e">
        <f ca="1">+IF(AND(ISNUMBER(OFFSET('Water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04" t="e">
        <f ca="1">+IF(AND(ISNUMBER(OFFSET('Water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04" t="e">
        <f ca="1">+IF(AND(ISNUMBER(OFFSET('Water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04" t="e">
        <f ca="1">+IF(AND(ISNUMBER(OFFSET('Water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04" t="e">
        <f ca="1">+IF(AND(ISNUMBER(OFFSET('Water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04" t="e">
        <f ca="1">+IF(AND(ISNUMBER(OFFSET('Water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04" t="e">
        <f ca="1">+IF(AND(ISNUMBER(OFFSET('Water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04" t="e">
        <f ca="1">+IF(AND(ISNUMBER(OFFSET('Water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04" t="e">
        <f ca="1">+IF(AND(ISNUMBER(OFFSET('Water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04" t="e">
        <f ca="1">+IF(AND(ISNUMBER(OFFSET('Water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04" t="e">
        <f ca="1">+IF(AND(ISNUMBER(OFFSET('Water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04" t="e">
        <f ca="1">+IF(AND(ISNUMBER(OFFSET('Water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04" t="e">
        <f ca="1">+IF(AND(ISNUMBER(OFFSET('Water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04" t="e">
        <f ca="1">+IF(AND(ISNUMBER(OFFSET('Water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05" t="e">
        <f ca="1">+IF(AND(ISNUMBER(OFFSET('Sanitation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05" t="e">
        <f ca="1">+IF(AND(ISNUMBER(OFFSET('Sanitation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05" t="e">
        <f ca="1">+IF(AND(ISNUMBER(OFFSET('Sanitation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05" t="e">
        <f ca="1">+IF(AND(ISNUMBER(OFFSET('Sanitation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05" t="e">
        <f ca="1">+IF(AND(ISNUMBER(OFFSET('Sanitation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05" t="e">
        <f ca="1">+IF(AND(ISNUMBER(OFFSET('Sanitation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05" t="e">
        <f ca="1">+IF(AND(ISNUMBER(OFFSET('Sanitation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05" t="e">
        <f ca="1">+IF(AND(ISNUMBER(OFFSET('Sanitation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05" t="e">
        <f ca="1">+IF(AND(ISNUMBER(OFFSET('Sanitation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05" t="e">
        <f ca="1">+IF(AND(ISNUMBER(OFFSET('Sanitation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05" t="e">
        <f ca="1">+IF(AND(ISNUMBER(OFFSET('Sanitation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05" t="e">
        <f ca="1">+IF(AND(ISNUMBER(OFFSET('Sanitation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05" t="e">
        <f ca="1">+IF(AND(ISNUMBER(OFFSET('Sanitation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05" t="e">
        <f ca="1">+IF(AND(ISNUMBER(OFFSET('Sanitation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05" t="e">
        <f ca="1">+IF(AND(ISNUMBER(OFFSET('Sanitation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05" t="e">
        <f ca="1">+IF(AND(ISNUMBER(OFFSET('Sanitation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05" t="e">
        <f ca="1">+IF(AND(ISNUMBER(OFFSET('Sanitation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05" t="e">
        <f ca="1">+IF(AND(ISNUMBER(OFFSET('Sanitation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05" t="e">
        <f ca="1">+IF(AND(ISNUMBER(OFFSET('Sanitation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05" t="e">
        <f ca="1">+IF(AND(ISNUMBER(OFFSET('Sanitation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05" t="e">
        <f ca="1">+IF(AND(ISNUMBER(OFFSET('Sanitation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05" t="e">
        <f ca="1">+IF(AND(ISNUMBER(OFFSET('Sanitation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05" t="e">
        <f ca="1">+IF(AND(ISNUMBER(OFFSET('Sanitation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05" t="e">
        <f ca="1">+IF(AND(ISNUMBER(OFFSET('Sanitation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05" t="e">
        <f ca="1">+IF(AND(ISNUMBER(OFFSET('Sanitation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05" t="e">
        <f ca="1">+IF(AND(ISNUMBER(OFFSET('Sanitation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05" t="e">
        <f ca="1">+IF(AND(ISNUMBER(OFFSET('Sanitation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05" t="e">
        <f ca="1">+IF(AND(ISNUMBER(OFFSET('Sanitation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05" t="e">
        <f ca="1">+IF(AND(ISNUMBER(OFFSET('Sanitation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05" t="e">
        <f ca="1">+IF(AND(ISNUMBER(OFFSET('Sanitation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06" t="e">
        <f ca="1">+IF(AND(ISNUMBER(OFFSET('Hygiene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06" t="e">
        <f ca="1">+IF(AND(ISNUMBER(OFFSET('Hygiene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06" t="e">
        <f ca="1">+IF(AND(ISNUMBER(OFFSET('Hygiene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06" t="e">
        <f ca="1">+IF(AND(ISNUMBER(OFFSET('Hygiene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06" t="e">
        <f ca="1">+IF(AND(ISNUMBER(OFFSET('Hygiene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06" t="e">
        <f ca="1">+IF(AND(ISNUMBER(OFFSET('Hygiene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06" t="e">
        <f ca="1">+IF(AND(ISNUMBER(OFFSET('Hygiene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06" t="e">
        <f ca="1">+IF(AND(ISNUMBER(OFFSET('Hygiene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06" t="e">
        <f ca="1">+IF(AND(ISNUMBER(OFFSET('Hygiene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06" t="e">
        <f ca="1">+IF(AND(ISNUMBER(OFFSET('Hygiene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06" t="e">
        <f ca="1">+IF(AND(ISNUMBER(OFFSET('Hygiene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06" t="e">
        <f ca="1">+IF(AND(ISNUMBER(OFFSET('Hygiene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06" t="e">
        <f ca="1">+IF(AND(ISNUMBER(OFFSET('Hygiene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06" t="e">
        <f ca="1">+IF(AND(ISNUMBER(OFFSET('Hygiene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06" t="e">
        <f ca="1">+IF(AND(ISNUMBER(OFFSET('Hygiene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06" t="e">
        <f ca="1">+IF(AND(ISNUMBER(OFFSET('Hygiene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06" t="e">
        <f ca="1">+IF(AND(ISNUMBER(OFFSET('Hygiene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06" t="e">
        <f ca="1">+IF(AND(ISNUMBER(OFFSET('Hygiene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1">+IF(OFFSET('Water Data'!$C$28,0,10*ROW('Water Data'!C32))="","",OFFSET('Water Data'!$C$28,0,10*ROW('Water Data'!C32)))</f>
        <v/>
      </c>
      <c r="BT38" s="36" t="str">
        <f ca="1">+IF(OFFSET('Water Data'!$C$29,0,10*ROW('Water Data'!C32))="","",OFFSET('Water Data'!$C$29,0,10*ROW('Water Data'!C32)))</f>
        <v/>
      </c>
      <c r="BU38" s="36" t="str">
        <f ca="1">+IF(OFFSET('Water Data'!$C$30,0,10*ROW('Water Data'!C32))="","",OFFSET('Water Data'!$C$30,0,10*ROW('Water Data'!C32)))</f>
        <v/>
      </c>
      <c r="BV38" s="36" t="str">
        <f ca="1">+IF(OFFSET('Water Data'!$D$28,0,10*ROW('Water Data'!D32))="","",OFFSET('Water Data'!$D$28,0,10*ROW('Water Data'!D32)))</f>
        <v/>
      </c>
      <c r="BW38" s="36" t="str">
        <f ca="1">+IF(OFFSET('Water Data'!$D$29,0,10*ROW('Water Data'!D32))="","",OFFSET('Water Data'!$D$29,0,10*ROW('Water Data'!D32)))</f>
        <v/>
      </c>
      <c r="BX38" s="36" t="str">
        <f ca="1">+IF(OFFSET('Water Data'!$D$30,0,10*ROW('Water Data'!D32))="","",OFFSET('Water Data'!$D$30,0,10*ROW('Water Data'!D32)))</f>
        <v/>
      </c>
      <c r="BY38" s="36" t="str">
        <f ca="1">+IF(OFFSET('Water Data'!$E$28,0,10*ROW('Water Data'!E32))="","",OFFSET('Water Data'!$E$28,0,10*ROW('Water Data'!E32)))</f>
        <v/>
      </c>
      <c r="BZ38" s="36" t="str">
        <f ca="1">+IF(OFFSET('Water Data'!$E$29,0,10*ROW('Water Data'!E32))="","",OFFSET('Water Data'!$E$29,0,10*ROW('Water Data'!E32)))</f>
        <v/>
      </c>
      <c r="CA38" s="36" t="str">
        <f ca="1">+IF(OFFSET('Water Data'!$E$30,0,10*ROW('Water Data'!E32))="","",OFFSET('Water Data'!$E$30,0,10*ROW('Water Data'!E32)))</f>
        <v/>
      </c>
      <c r="CB38" s="36" t="str">
        <f ca="1">+IF(OFFSET('Water Data'!$F$28,0,10*ROW('Water Data'!F32))="","",OFFSET('Water Data'!$F$28,0,10*ROW('Water Data'!F32)))</f>
        <v/>
      </c>
      <c r="CC38" s="36" t="str">
        <f ca="1">+IF(OFFSET('Water Data'!$F$29,0,10*ROW('Water Data'!F32))="","",OFFSET('Water Data'!$F$29,0,10*ROW('Water Data'!F32)))</f>
        <v/>
      </c>
      <c r="CD38" s="36" t="str">
        <f ca="1">+IF(OFFSET('Water Data'!$F$30,0,10*ROW('Water Data'!F32))="","",OFFSET('Water Data'!$F$30,0,10*ROW('Water Data'!F32)))</f>
        <v/>
      </c>
      <c r="CE38" s="36" t="str">
        <f ca="1">+IF(OFFSET('Water Data'!$G$28,0,10*ROW('Water Data'!G32))="","",OFFSET('Water Data'!$G$28,0,10*ROW('Water Data'!G32)))</f>
        <v/>
      </c>
      <c r="CF38" s="36" t="str">
        <f ca="1">+IF(OFFSET('Water Data'!$G$29,0,10*ROW('Water Data'!G32))="","",OFFSET('Water Data'!$G$29,0,10*ROW('Water Data'!G32)))</f>
        <v/>
      </c>
      <c r="CG38" s="36" t="str">
        <f ca="1">+IF(OFFSET('Water Data'!$G$30,0,10*ROW('Water Data'!G32))="","",OFFSET('Water Data'!$G$30,0,10*ROW('Water Data'!G32)))</f>
        <v/>
      </c>
      <c r="CH38" s="36" t="str">
        <f ca="1">+IF(OFFSET('Water Data'!$H$28,0,10*ROW('Water Data'!H32))="","",OFFSET('Water Data'!$H$28,0,10*ROW('Water Data'!H32)))</f>
        <v/>
      </c>
      <c r="CI38" s="36" t="str">
        <f ca="1">+IF(OFFSET('Water Data'!$H$29,0,10*ROW('Water Data'!H32))="","",OFFSET('Water Data'!$H$29,0,10*ROW('Water Data'!H32)))</f>
        <v/>
      </c>
      <c r="CJ38" s="36" t="str">
        <f ca="1">+IF(OFFSET('Water Data'!$H$30,0,10*ROW('Water Data'!H32))="","",OFFSET('Water Data'!$H$30,0,10*ROW('Water Data'!H32)))</f>
        <v/>
      </c>
      <c r="CK38" s="36" t="str">
        <f ca="1">+IF(OFFSET('Sanitation Data'!$C$29,0,10*ROW('Sanitation Data'!C32))="","",OFFSET('Sanitation Data'!$C$29,0,10*ROW('Sanitation Data'!C32)))</f>
        <v/>
      </c>
      <c r="CL38" s="36" t="str">
        <f ca="1">+IF(OFFSET('Sanitation Data'!$C$30,0,10*ROW('Sanitation Data'!C32))="","",OFFSET('Sanitation Data'!$C$30,0,10*ROW('Sanitation Data'!C32)))</f>
        <v/>
      </c>
      <c r="CM38" s="36" t="str">
        <f ca="1">+IF(OFFSET('Sanitation Data'!$C$31,0,10*ROW('Sanitation Data'!C32))="","",OFFSET('Sanitation Data'!$C$31,0,10*ROW('Sanitation Data'!C32)))</f>
        <v/>
      </c>
      <c r="CN38" s="36" t="str">
        <f ca="1">+IF(OFFSET('Sanitation Data'!$C$32,0,10*ROW('Sanitation Data'!C32))="","",OFFSET('Sanitation Data'!$C$32,0,10*ROW('Sanitation Data'!C32)))</f>
        <v/>
      </c>
      <c r="CO38" s="36" t="str">
        <f ca="1">+IF(OFFSET('Sanitation Data'!$C$33,0,10*ROW('Sanitation Data'!C32))="","",OFFSET('Sanitation Data'!$C$33,0,10*ROW('Sanitation Data'!C32)))</f>
        <v/>
      </c>
      <c r="CP38" s="36" t="str">
        <f ca="1">+IF(OFFSET('Sanitation Data'!$D$29,0,10*ROW('Sanitation Data'!D32))="","",OFFSET('Sanitation Data'!$D$29,0,10*ROW('Sanitation Data'!D32)))</f>
        <v/>
      </c>
      <c r="CQ38" s="36" t="str">
        <f ca="1">+IF(OFFSET('Sanitation Data'!$D$30,0,10*ROW('Sanitation Data'!D32))="","",OFFSET('Sanitation Data'!$D$30,0,10*ROW('Sanitation Data'!D32)))</f>
        <v/>
      </c>
      <c r="CR38" s="36" t="str">
        <f ca="1">+IF(OFFSET('Sanitation Data'!$D$31,0,10*ROW('Sanitation Data'!D32))="","",OFFSET('Sanitation Data'!$D$31,0,10*ROW('Sanitation Data'!D32)))</f>
        <v/>
      </c>
      <c r="CS38" s="36" t="str">
        <f ca="1">+IF(OFFSET('Sanitation Data'!$D$32,0,10*ROW('Sanitation Data'!D32))="","",OFFSET('Sanitation Data'!$D$32,0,10*ROW('Sanitation Data'!D32)))</f>
        <v/>
      </c>
      <c r="CT38" s="36" t="str">
        <f ca="1">+IF(OFFSET('Sanitation Data'!$D$33,0,10*ROW('Sanitation Data'!D32))="","",OFFSET('Sanitation Data'!$D$33,0,10*ROW('Sanitation Data'!D32)))</f>
        <v/>
      </c>
      <c r="CU38" s="36" t="str">
        <f ca="1">+IF(OFFSET('Sanitation Data'!$E$29,0,10*ROW('Sanitation Data'!E32))="","",OFFSET('Sanitation Data'!$E$29,0,10*ROW('Sanitation Data'!E32)))</f>
        <v/>
      </c>
      <c r="CV38" s="36" t="str">
        <f ca="1">+IF(OFFSET('Sanitation Data'!$E$30,0,10*ROW('Sanitation Data'!E32))="","",OFFSET('Sanitation Data'!$E$30,0,10*ROW('Sanitation Data'!E32)))</f>
        <v/>
      </c>
      <c r="CW38" s="36" t="str">
        <f ca="1">+IF(OFFSET('Sanitation Data'!$E$31,0,10*ROW('Sanitation Data'!E32))="","",OFFSET('Sanitation Data'!$E$31,0,10*ROW('Sanitation Data'!E32)))</f>
        <v/>
      </c>
      <c r="CX38" s="36" t="str">
        <f ca="1">+IF(OFFSET('Sanitation Data'!$E$32,0,10*ROW('Sanitation Data'!E32))="","",OFFSET('Sanitation Data'!$E$32,0,10*ROW('Sanitation Data'!E32)))</f>
        <v/>
      </c>
      <c r="CY38" s="36" t="str">
        <f ca="1">+IF(OFFSET('Sanitation Data'!$E$33,0,10*ROW('Sanitation Data'!E32))="","",OFFSET('Sanitation Data'!$E$33,0,10*ROW('Sanitation Data'!E32)))</f>
        <v/>
      </c>
      <c r="CZ38" s="36" t="str">
        <f ca="1">+IF(OFFSET('Sanitation Data'!$F$29,0,10*ROW('Sanitation Data'!F32))="","",OFFSET('Sanitation Data'!$F$29,0,10*ROW('Sanitation Data'!F32)))</f>
        <v/>
      </c>
      <c r="DA38" s="36" t="str">
        <f ca="1">+IF(OFFSET('Sanitation Data'!$F$30,0,10*ROW('Sanitation Data'!F32))="","",OFFSET('Sanitation Data'!$F$30,0,10*ROW('Sanitation Data'!F32)))</f>
        <v/>
      </c>
      <c r="DB38" s="36" t="str">
        <f ca="1">+IF(OFFSET('Sanitation Data'!$F$31,0,10*ROW('Sanitation Data'!F32))="","",OFFSET('Sanitation Data'!$F$31,0,10*ROW('Sanitation Data'!F32)))</f>
        <v/>
      </c>
      <c r="DC38" s="36" t="str">
        <f ca="1">+IF(OFFSET('Sanitation Data'!$F$32,0,10*ROW('Sanitation Data'!F32))="","",OFFSET('Sanitation Data'!$F$32,0,10*ROW('Sanitation Data'!F32)))</f>
        <v/>
      </c>
      <c r="DD38" s="36" t="str">
        <f ca="1">+IF(OFFSET('Sanitation Data'!$F$33,0,10*ROW('Sanitation Data'!F32))="","",OFFSET('Sanitation Data'!$F$33,0,10*ROW('Sanitation Data'!F32)))</f>
        <v/>
      </c>
      <c r="DE38" s="36" t="str">
        <f ca="1">+IF(OFFSET('Sanitation Data'!$G$29,0,10*ROW('Sanitation Data'!G32))="","",OFFSET('Sanitation Data'!$G$29,0,10*ROW('Sanitation Data'!G32)))</f>
        <v/>
      </c>
      <c r="DF38" s="36" t="str">
        <f ca="1">+IF(OFFSET('Sanitation Data'!$G$30,0,10*ROW('Sanitation Data'!G32))="","",OFFSET('Sanitation Data'!$G$30,0,10*ROW('Sanitation Data'!G32)))</f>
        <v/>
      </c>
      <c r="DG38" s="36" t="str">
        <f ca="1">+IF(OFFSET('Sanitation Data'!$G$31,0,10*ROW('Sanitation Data'!G32))="","",OFFSET('Sanitation Data'!$G$31,0,10*ROW('Sanitation Data'!G32)))</f>
        <v/>
      </c>
      <c r="DH38" s="36" t="str">
        <f ca="1">+IF(OFFSET('Sanitation Data'!$G$32,0,10*ROW('Sanitation Data'!G32))="","",OFFSET('Sanitation Data'!$G$32,0,10*ROW('Sanitation Data'!G32)))</f>
        <v/>
      </c>
      <c r="DI38" s="36" t="str">
        <f ca="1">+IF(OFFSET('Sanitation Data'!$G$33,0,10*ROW('Sanitation Data'!G32))="","",OFFSET('Sanitation Data'!$G$33,0,10*ROW('Sanitation Data'!G32)))</f>
        <v/>
      </c>
      <c r="DJ38" s="36" t="str">
        <f ca="1">+IF(OFFSET('Sanitation Data'!$H$29,0,10*ROW('Sanitation Data'!H32))="","",OFFSET('Sanitation Data'!$H$29,0,10*ROW('Sanitation Data'!H32)))</f>
        <v/>
      </c>
      <c r="DK38" s="36" t="str">
        <f ca="1">+IF(OFFSET('Sanitation Data'!$H$30,0,10*ROW('Sanitation Data'!H32))="","",OFFSET('Sanitation Data'!$H$30,0,10*ROW('Sanitation Data'!H32)))</f>
        <v/>
      </c>
      <c r="DL38" s="36" t="str">
        <f ca="1">+IF(OFFSET('Sanitation Data'!$H$31,0,10*ROW('Sanitation Data'!H32))="","",OFFSET('Sanitation Data'!$H$31,0,10*ROW('Sanitation Data'!H32)))</f>
        <v/>
      </c>
      <c r="DM38" s="36" t="str">
        <f ca="1">+IF(OFFSET('Sanitation Data'!$H$32,0,10*ROW('Sanitation Data'!H32))="","",OFFSET('Sanitation Data'!$H$32,0,10*ROW('Sanitation Data'!H32)))</f>
        <v/>
      </c>
      <c r="DN38" s="36" t="str">
        <f ca="1">+IF(OFFSET('Sanitation Data'!$H$33,0,10*ROW('Sanitation Data'!H32))="","",OFFSET('Sanitation Data'!$H$33,0,10*ROW('Sanitation Data'!H32)))</f>
        <v/>
      </c>
      <c r="DO38" s="36" t="str">
        <f ca="1">+IF(OFFSET('Hygiene Data'!$C$12,0,10*ROW('Hygiene Data'!C32))="","",OFFSET('Hygiene Data'!$C$12,0,10*ROW('Hygiene Data'!C32)))</f>
        <v/>
      </c>
      <c r="DP38" s="36" t="str">
        <f ca="1">+IF(OFFSET('Hygiene Data'!$C$13,0,10*ROW('Hygiene Data'!C32))="","",OFFSET('Hygiene Data'!$C$13,0,10*ROW('Hygiene Data'!C32)))</f>
        <v/>
      </c>
      <c r="DQ38" s="36" t="str">
        <f ca="1">+IF(OFFSET('Hygiene Data'!$C$14,0,10*ROW('Hygiene Data'!C32))="","",OFFSET('Hygiene Data'!$C$14,0,10*ROW('Hygiene Data'!C32)))</f>
        <v/>
      </c>
      <c r="DR38" s="36" t="str">
        <f ca="1">+IF(OFFSET('Hygiene Data'!$D$12,0,10*ROW('Hygiene Data'!D32))="","",OFFSET('Hygiene Data'!$D$12,0,10*ROW('Hygiene Data'!D32)))</f>
        <v/>
      </c>
      <c r="DS38" s="36" t="str">
        <f ca="1">+IF(OFFSET('Hygiene Data'!$D$13,0,10*ROW('Hygiene Data'!D32))="","",OFFSET('Hygiene Data'!$D$13,0,10*ROW('Hygiene Data'!D32)))</f>
        <v/>
      </c>
      <c r="DT38" s="36" t="str">
        <f ca="1">+IF(OFFSET('Hygiene Data'!$D$14,0,10*ROW('Hygiene Data'!D32))="","",OFFSET('Hygiene Data'!$D$14,0,10*ROW('Hygiene Data'!D32)))</f>
        <v/>
      </c>
      <c r="DU38" s="36" t="str">
        <f ca="1">+IF(OFFSET('Hygiene Data'!$E$12,0,10*ROW('Hygiene Data'!E32))="","",OFFSET('Hygiene Data'!$E$12,0,10*ROW('Hygiene Data'!E32)))</f>
        <v/>
      </c>
      <c r="DV38" s="36" t="str">
        <f ca="1">+IF(OFFSET('Hygiene Data'!$E$13,0,10*ROW('Hygiene Data'!E32))="","",OFFSET('Hygiene Data'!$E$13,0,10*ROW('Hygiene Data'!E32)))</f>
        <v/>
      </c>
      <c r="DW38" s="36" t="str">
        <f ca="1">+IF(OFFSET('Hygiene Data'!$E$14,0,10*ROW('Hygiene Data'!E32))="","",OFFSET('Hygiene Data'!$E$14,0,10*ROW('Hygiene Data'!E32)))</f>
        <v/>
      </c>
      <c r="DX38" s="36" t="str">
        <f ca="1">+IF(OFFSET('Hygiene Data'!$F$12,0,10*ROW('Hygiene Data'!F32))="","",OFFSET('Hygiene Data'!$F$12,0,10*ROW('Hygiene Data'!F32)))</f>
        <v/>
      </c>
      <c r="DY38" s="36" t="str">
        <f ca="1">+IF(OFFSET('Hygiene Data'!$F$13,0,10*ROW('Hygiene Data'!F32))="","",OFFSET('Hygiene Data'!$F$13,0,10*ROW('Hygiene Data'!F32)))</f>
        <v/>
      </c>
      <c r="DZ38" s="36" t="str">
        <f ca="1">+IF(OFFSET('Hygiene Data'!$F$14,0,10*ROW('Hygiene Data'!F32))="","",OFFSET('Hygiene Data'!$F$14,0,10*ROW('Hygiene Data'!F32)))</f>
        <v/>
      </c>
      <c r="EA38" s="36" t="str">
        <f ca="1">+IF(OFFSET('Hygiene Data'!$G$12,0,10*ROW('Hygiene Data'!G32))="","",OFFSET('Hygiene Data'!$G$12,0,10*ROW('Hygiene Data'!G32)))</f>
        <v/>
      </c>
      <c r="EB38" s="36" t="str">
        <f ca="1">+IF(OFFSET('Hygiene Data'!$G$13,0,10*ROW('Hygiene Data'!G32))="","",OFFSET('Hygiene Data'!$G$13,0,10*ROW('Hygiene Data'!G32)))</f>
        <v/>
      </c>
      <c r="EC38" s="36" t="str">
        <f ca="1">+IF(OFFSET('Hygiene Data'!$G$14,0,10*ROW('Hygiene Data'!G32))="","",OFFSET('Hygiene Data'!$G$14,0,10*ROW('Hygiene Data'!G32)))</f>
        <v/>
      </c>
      <c r="ED38" s="36" t="str">
        <f ca="1">+IF(OFFSET('Hygiene Data'!$H$12,0,10*ROW('Hygiene Data'!H32))="","",OFFSET('Hygiene Data'!$H$12,0,10*ROW('Hygiene Data'!H32)))</f>
        <v/>
      </c>
      <c r="EE38" s="36" t="str">
        <f ca="1">+IF(OFFSET('Hygiene Data'!$H$13,0,10*ROW('Hygiene Data'!H32))="","",OFFSET('Hygiene Data'!$H$13,0,10*ROW('Hygiene Data'!H32)))</f>
        <v/>
      </c>
      <c r="EF38" s="36" t="str">
        <f ca="1">+IF(OFFSET('Hygiene Data'!$H$14,0,10*ROW('Hygiene Data'!H32))="","",OFFSET('Hygiene Data'!$H$14,0,10*ROW('Hygiene Data'!H32)))</f>
        <v/>
      </c>
    </row>
    <row r="39" spans="1:136" x14ac:dyDescent="0.25">
      <c r="A39" s="59" t="str">
        <f ca="1">+IF(OFFSET('Water Data'!$B$1,0,10*ROW('Water Data'!B36))="","",OFFSET('Water Data'!$B$1,0,10*ROW('Water Data'!B36)))</f>
        <v/>
      </c>
      <c r="B39" s="59" t="str">
        <f ca="1">+IF(OFFSET('Water Data'!$A$3,0,10*ROW('Water Data'!A36))="","",OFFSET('Water Data'!$A$3,0,10*ROW('Water Data'!A36)))</f>
        <v/>
      </c>
      <c r="C39" s="59" t="str">
        <f ca="1">+IF(OFFSET('Water Data'!$C$3,0,10*ROW('Water Data'!C36))="","",OFFSET('Water Data'!$C$3,0,10*ROW('Water Data'!C36)))</f>
        <v/>
      </c>
      <c r="D39" s="204" t="e">
        <f ca="1">+IF(AND(ISNUMBER(OFFSET('Water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04" t="e">
        <f ca="1">+IF(AND(ISNUMBER(OFFSET('Water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04" t="e">
        <f ca="1">+IF(AND(ISNUMBER(OFFSET('Water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04" t="e">
        <f ca="1">+IF(AND(ISNUMBER(OFFSET('Water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04" t="e">
        <f ca="1">+IF(AND(ISNUMBER(OFFSET('Water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04" t="e">
        <f ca="1">+IF(AND(ISNUMBER(OFFSET('Water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04" t="e">
        <f ca="1">+IF(AND(ISNUMBER(OFFSET('Water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04" t="e">
        <f ca="1">+IF(AND(ISNUMBER(OFFSET('Water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04" t="e">
        <f ca="1">+IF(AND(ISNUMBER(OFFSET('Water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04" t="e">
        <f ca="1">+IF(AND(ISNUMBER(OFFSET('Water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04" t="e">
        <f ca="1">+IF(AND(ISNUMBER(OFFSET('Water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04" t="e">
        <f ca="1">+IF(AND(ISNUMBER(OFFSET('Water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04" t="e">
        <f ca="1">+IF(AND(ISNUMBER(OFFSET('Water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04" t="e">
        <f ca="1">+IF(AND(ISNUMBER(OFFSET('Water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04" t="e">
        <f ca="1">+IF(AND(ISNUMBER(OFFSET('Water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04" t="e">
        <f ca="1">+IF(AND(ISNUMBER(OFFSET('Water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04" t="e">
        <f ca="1">+IF(AND(ISNUMBER(OFFSET('Water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04" t="e">
        <f ca="1">+IF(AND(ISNUMBER(OFFSET('Water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05" t="e">
        <f ca="1">+IF(AND(ISNUMBER(OFFSET('Sanitation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05" t="e">
        <f ca="1">+IF(AND(ISNUMBER(OFFSET('Sanitation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05" t="e">
        <f ca="1">+IF(AND(ISNUMBER(OFFSET('Sanitation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05" t="e">
        <f ca="1">+IF(AND(ISNUMBER(OFFSET('Sanitation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05" t="e">
        <f ca="1">+IF(AND(ISNUMBER(OFFSET('Sanitation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05" t="e">
        <f ca="1">+IF(AND(ISNUMBER(OFFSET('Sanitation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05" t="e">
        <f ca="1">+IF(AND(ISNUMBER(OFFSET('Sanitation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05" t="e">
        <f ca="1">+IF(AND(ISNUMBER(OFFSET('Sanitation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05" t="e">
        <f ca="1">+IF(AND(ISNUMBER(OFFSET('Sanitation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05" t="e">
        <f ca="1">+IF(AND(ISNUMBER(OFFSET('Sanitation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05" t="e">
        <f ca="1">+IF(AND(ISNUMBER(OFFSET('Sanitation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05" t="e">
        <f ca="1">+IF(AND(ISNUMBER(OFFSET('Sanitation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05" t="e">
        <f ca="1">+IF(AND(ISNUMBER(OFFSET('Sanitation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05" t="e">
        <f ca="1">+IF(AND(ISNUMBER(OFFSET('Sanitation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05" t="e">
        <f ca="1">+IF(AND(ISNUMBER(OFFSET('Sanitation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05" t="e">
        <f ca="1">+IF(AND(ISNUMBER(OFFSET('Sanitation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05" t="e">
        <f ca="1">+IF(AND(ISNUMBER(OFFSET('Sanitation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05" t="e">
        <f ca="1">+IF(AND(ISNUMBER(OFFSET('Sanitation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05" t="e">
        <f ca="1">+IF(AND(ISNUMBER(OFFSET('Sanitation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05" t="e">
        <f ca="1">+IF(AND(ISNUMBER(OFFSET('Sanitation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05" t="e">
        <f ca="1">+IF(AND(ISNUMBER(OFFSET('Sanitation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05" t="e">
        <f ca="1">+IF(AND(ISNUMBER(OFFSET('Sanitation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05" t="e">
        <f ca="1">+IF(AND(ISNUMBER(OFFSET('Sanitation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05" t="e">
        <f ca="1">+IF(AND(ISNUMBER(OFFSET('Sanitation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05" t="e">
        <f ca="1">+IF(AND(ISNUMBER(OFFSET('Sanitation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05" t="e">
        <f ca="1">+IF(AND(ISNUMBER(OFFSET('Sanitation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05" t="e">
        <f ca="1">+IF(AND(ISNUMBER(OFFSET('Sanitation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05" t="e">
        <f ca="1">+IF(AND(ISNUMBER(OFFSET('Sanitation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05" t="e">
        <f ca="1">+IF(AND(ISNUMBER(OFFSET('Sanitation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05" t="e">
        <f ca="1">+IF(AND(ISNUMBER(OFFSET('Sanitation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06" t="e">
        <f ca="1">+IF(AND(ISNUMBER(OFFSET('Hygiene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06" t="e">
        <f ca="1">+IF(AND(ISNUMBER(OFFSET('Hygiene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06" t="e">
        <f ca="1">+IF(AND(ISNUMBER(OFFSET('Hygiene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06" t="e">
        <f ca="1">+IF(AND(ISNUMBER(OFFSET('Hygiene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06" t="e">
        <f ca="1">+IF(AND(ISNUMBER(OFFSET('Hygiene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06" t="e">
        <f ca="1">+IF(AND(ISNUMBER(OFFSET('Hygiene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06" t="e">
        <f ca="1">+IF(AND(ISNUMBER(OFFSET('Hygiene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06" t="e">
        <f ca="1">+IF(AND(ISNUMBER(OFFSET('Hygiene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06" t="e">
        <f ca="1">+IF(AND(ISNUMBER(OFFSET('Hygiene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06" t="e">
        <f ca="1">+IF(AND(ISNUMBER(OFFSET('Hygiene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06" t="e">
        <f ca="1">+IF(AND(ISNUMBER(OFFSET('Hygiene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06" t="e">
        <f ca="1">+IF(AND(ISNUMBER(OFFSET('Hygiene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06" t="e">
        <f ca="1">+IF(AND(ISNUMBER(OFFSET('Hygiene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06" t="e">
        <f ca="1">+IF(AND(ISNUMBER(OFFSET('Hygiene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06" t="e">
        <f ca="1">+IF(AND(ISNUMBER(OFFSET('Hygiene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06" t="e">
        <f ca="1">+IF(AND(ISNUMBER(OFFSET('Hygiene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06" t="e">
        <f ca="1">+IF(AND(ISNUMBER(OFFSET('Hygiene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06" t="e">
        <f ca="1">+IF(AND(ISNUMBER(OFFSET('Hygiene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1">+IF(OFFSET('Water Data'!$C$28,0,10*ROW('Water Data'!C33))="","",OFFSET('Water Data'!$C$28,0,10*ROW('Water Data'!C33)))</f>
        <v/>
      </c>
      <c r="BT39" s="36" t="str">
        <f ca="1">+IF(OFFSET('Water Data'!$C$29,0,10*ROW('Water Data'!C33))="","",OFFSET('Water Data'!$C$29,0,10*ROW('Water Data'!C33)))</f>
        <v/>
      </c>
      <c r="BU39" s="36" t="str">
        <f ca="1">+IF(OFFSET('Water Data'!$C$30,0,10*ROW('Water Data'!C33))="","",OFFSET('Water Data'!$C$30,0,10*ROW('Water Data'!C33)))</f>
        <v/>
      </c>
      <c r="BV39" s="36" t="str">
        <f ca="1">+IF(OFFSET('Water Data'!$D$28,0,10*ROW('Water Data'!D33))="","",OFFSET('Water Data'!$D$28,0,10*ROW('Water Data'!D33)))</f>
        <v/>
      </c>
      <c r="BW39" s="36" t="str">
        <f ca="1">+IF(OFFSET('Water Data'!$D$29,0,10*ROW('Water Data'!D33))="","",OFFSET('Water Data'!$D$29,0,10*ROW('Water Data'!D33)))</f>
        <v/>
      </c>
      <c r="BX39" s="36" t="str">
        <f ca="1">+IF(OFFSET('Water Data'!$D$30,0,10*ROW('Water Data'!D33))="","",OFFSET('Water Data'!$D$30,0,10*ROW('Water Data'!D33)))</f>
        <v/>
      </c>
      <c r="BY39" s="36" t="str">
        <f ca="1">+IF(OFFSET('Water Data'!$E$28,0,10*ROW('Water Data'!E33))="","",OFFSET('Water Data'!$E$28,0,10*ROW('Water Data'!E33)))</f>
        <v/>
      </c>
      <c r="BZ39" s="36" t="str">
        <f ca="1">+IF(OFFSET('Water Data'!$E$29,0,10*ROW('Water Data'!E33))="","",OFFSET('Water Data'!$E$29,0,10*ROW('Water Data'!E33)))</f>
        <v/>
      </c>
      <c r="CA39" s="36" t="str">
        <f ca="1">+IF(OFFSET('Water Data'!$E$30,0,10*ROW('Water Data'!E33))="","",OFFSET('Water Data'!$E$30,0,10*ROW('Water Data'!E33)))</f>
        <v/>
      </c>
      <c r="CB39" s="36" t="str">
        <f ca="1">+IF(OFFSET('Water Data'!$F$28,0,10*ROW('Water Data'!F33))="","",OFFSET('Water Data'!$F$28,0,10*ROW('Water Data'!F33)))</f>
        <v/>
      </c>
      <c r="CC39" s="36" t="str">
        <f ca="1">+IF(OFFSET('Water Data'!$F$29,0,10*ROW('Water Data'!F33))="","",OFFSET('Water Data'!$F$29,0,10*ROW('Water Data'!F33)))</f>
        <v/>
      </c>
      <c r="CD39" s="36" t="str">
        <f ca="1">+IF(OFFSET('Water Data'!$F$30,0,10*ROW('Water Data'!F33))="","",OFFSET('Water Data'!$F$30,0,10*ROW('Water Data'!F33)))</f>
        <v/>
      </c>
      <c r="CE39" s="36" t="str">
        <f ca="1">+IF(OFFSET('Water Data'!$G$28,0,10*ROW('Water Data'!G33))="","",OFFSET('Water Data'!$G$28,0,10*ROW('Water Data'!G33)))</f>
        <v/>
      </c>
      <c r="CF39" s="36" t="str">
        <f ca="1">+IF(OFFSET('Water Data'!$G$29,0,10*ROW('Water Data'!G33))="","",OFFSET('Water Data'!$G$29,0,10*ROW('Water Data'!G33)))</f>
        <v/>
      </c>
      <c r="CG39" s="36" t="str">
        <f ca="1">+IF(OFFSET('Water Data'!$G$30,0,10*ROW('Water Data'!G33))="","",OFFSET('Water Data'!$G$30,0,10*ROW('Water Data'!G33)))</f>
        <v/>
      </c>
      <c r="CH39" s="36" t="str">
        <f ca="1">+IF(OFFSET('Water Data'!$H$28,0,10*ROW('Water Data'!H33))="","",OFFSET('Water Data'!$H$28,0,10*ROW('Water Data'!H33)))</f>
        <v/>
      </c>
      <c r="CI39" s="36" t="str">
        <f ca="1">+IF(OFFSET('Water Data'!$H$29,0,10*ROW('Water Data'!H33))="","",OFFSET('Water Data'!$H$29,0,10*ROW('Water Data'!H33)))</f>
        <v/>
      </c>
      <c r="CJ39" s="36" t="str">
        <f ca="1">+IF(OFFSET('Water Data'!$H$30,0,10*ROW('Water Data'!H33))="","",OFFSET('Water Data'!$H$30,0,10*ROW('Water Data'!H33)))</f>
        <v/>
      </c>
      <c r="CK39" s="36" t="str">
        <f ca="1">+IF(OFFSET('Sanitation Data'!$C$29,0,10*ROW('Sanitation Data'!C33))="","",OFFSET('Sanitation Data'!$C$29,0,10*ROW('Sanitation Data'!C33)))</f>
        <v/>
      </c>
      <c r="CL39" s="36" t="str">
        <f ca="1">+IF(OFFSET('Sanitation Data'!$C$30,0,10*ROW('Sanitation Data'!C33))="","",OFFSET('Sanitation Data'!$C$30,0,10*ROW('Sanitation Data'!C33)))</f>
        <v/>
      </c>
      <c r="CM39" s="36" t="str">
        <f ca="1">+IF(OFFSET('Sanitation Data'!$C$31,0,10*ROW('Sanitation Data'!C33))="","",OFFSET('Sanitation Data'!$C$31,0,10*ROW('Sanitation Data'!C33)))</f>
        <v/>
      </c>
      <c r="CN39" s="36" t="str">
        <f ca="1">+IF(OFFSET('Sanitation Data'!$C$32,0,10*ROW('Sanitation Data'!C33))="","",OFFSET('Sanitation Data'!$C$32,0,10*ROW('Sanitation Data'!C33)))</f>
        <v/>
      </c>
      <c r="CO39" s="36" t="str">
        <f ca="1">+IF(OFFSET('Sanitation Data'!$C$33,0,10*ROW('Sanitation Data'!C33))="","",OFFSET('Sanitation Data'!$C$33,0,10*ROW('Sanitation Data'!C33)))</f>
        <v/>
      </c>
      <c r="CP39" s="36" t="str">
        <f ca="1">+IF(OFFSET('Sanitation Data'!$D$29,0,10*ROW('Sanitation Data'!D33))="","",OFFSET('Sanitation Data'!$D$29,0,10*ROW('Sanitation Data'!D33)))</f>
        <v/>
      </c>
      <c r="CQ39" s="36" t="str">
        <f ca="1">+IF(OFFSET('Sanitation Data'!$D$30,0,10*ROW('Sanitation Data'!D33))="","",OFFSET('Sanitation Data'!$D$30,0,10*ROW('Sanitation Data'!D33)))</f>
        <v/>
      </c>
      <c r="CR39" s="36" t="str">
        <f ca="1">+IF(OFFSET('Sanitation Data'!$D$31,0,10*ROW('Sanitation Data'!D33))="","",OFFSET('Sanitation Data'!$D$31,0,10*ROW('Sanitation Data'!D33)))</f>
        <v/>
      </c>
      <c r="CS39" s="36" t="str">
        <f ca="1">+IF(OFFSET('Sanitation Data'!$D$32,0,10*ROW('Sanitation Data'!D33))="","",OFFSET('Sanitation Data'!$D$32,0,10*ROW('Sanitation Data'!D33)))</f>
        <v/>
      </c>
      <c r="CT39" s="36" t="str">
        <f ca="1">+IF(OFFSET('Sanitation Data'!$D$33,0,10*ROW('Sanitation Data'!D33))="","",OFFSET('Sanitation Data'!$D$33,0,10*ROW('Sanitation Data'!D33)))</f>
        <v/>
      </c>
      <c r="CU39" s="36" t="str">
        <f ca="1">+IF(OFFSET('Sanitation Data'!$E$29,0,10*ROW('Sanitation Data'!E33))="","",OFFSET('Sanitation Data'!$E$29,0,10*ROW('Sanitation Data'!E33)))</f>
        <v/>
      </c>
      <c r="CV39" s="36" t="str">
        <f ca="1">+IF(OFFSET('Sanitation Data'!$E$30,0,10*ROW('Sanitation Data'!E33))="","",OFFSET('Sanitation Data'!$E$30,0,10*ROW('Sanitation Data'!E33)))</f>
        <v/>
      </c>
      <c r="CW39" s="36" t="str">
        <f ca="1">+IF(OFFSET('Sanitation Data'!$E$31,0,10*ROW('Sanitation Data'!E33))="","",OFFSET('Sanitation Data'!$E$31,0,10*ROW('Sanitation Data'!E33)))</f>
        <v/>
      </c>
      <c r="CX39" s="36" t="str">
        <f ca="1">+IF(OFFSET('Sanitation Data'!$E$32,0,10*ROW('Sanitation Data'!E33))="","",OFFSET('Sanitation Data'!$E$32,0,10*ROW('Sanitation Data'!E33)))</f>
        <v/>
      </c>
      <c r="CY39" s="36" t="str">
        <f ca="1">+IF(OFFSET('Sanitation Data'!$E$33,0,10*ROW('Sanitation Data'!E33))="","",OFFSET('Sanitation Data'!$E$33,0,10*ROW('Sanitation Data'!E33)))</f>
        <v/>
      </c>
      <c r="CZ39" s="36" t="str">
        <f ca="1">+IF(OFFSET('Sanitation Data'!$F$29,0,10*ROW('Sanitation Data'!F33))="","",OFFSET('Sanitation Data'!$F$29,0,10*ROW('Sanitation Data'!F33)))</f>
        <v/>
      </c>
      <c r="DA39" s="36" t="str">
        <f ca="1">+IF(OFFSET('Sanitation Data'!$F$30,0,10*ROW('Sanitation Data'!F33))="","",OFFSET('Sanitation Data'!$F$30,0,10*ROW('Sanitation Data'!F33)))</f>
        <v/>
      </c>
      <c r="DB39" s="36" t="str">
        <f ca="1">+IF(OFFSET('Sanitation Data'!$F$31,0,10*ROW('Sanitation Data'!F33))="","",OFFSET('Sanitation Data'!$F$31,0,10*ROW('Sanitation Data'!F33)))</f>
        <v/>
      </c>
      <c r="DC39" s="36" t="str">
        <f ca="1">+IF(OFFSET('Sanitation Data'!$F$32,0,10*ROW('Sanitation Data'!F33))="","",OFFSET('Sanitation Data'!$F$32,0,10*ROW('Sanitation Data'!F33)))</f>
        <v/>
      </c>
      <c r="DD39" s="36" t="str">
        <f ca="1">+IF(OFFSET('Sanitation Data'!$F$33,0,10*ROW('Sanitation Data'!F33))="","",OFFSET('Sanitation Data'!$F$33,0,10*ROW('Sanitation Data'!F33)))</f>
        <v/>
      </c>
      <c r="DE39" s="36" t="str">
        <f ca="1">+IF(OFFSET('Sanitation Data'!$G$29,0,10*ROW('Sanitation Data'!G33))="","",OFFSET('Sanitation Data'!$G$29,0,10*ROW('Sanitation Data'!G33)))</f>
        <v/>
      </c>
      <c r="DF39" s="36" t="str">
        <f ca="1">+IF(OFFSET('Sanitation Data'!$G$30,0,10*ROW('Sanitation Data'!G33))="","",OFFSET('Sanitation Data'!$G$30,0,10*ROW('Sanitation Data'!G33)))</f>
        <v/>
      </c>
      <c r="DG39" s="36" t="str">
        <f ca="1">+IF(OFFSET('Sanitation Data'!$G$31,0,10*ROW('Sanitation Data'!G33))="","",OFFSET('Sanitation Data'!$G$31,0,10*ROW('Sanitation Data'!G33)))</f>
        <v/>
      </c>
      <c r="DH39" s="36" t="str">
        <f ca="1">+IF(OFFSET('Sanitation Data'!$G$32,0,10*ROW('Sanitation Data'!G33))="","",OFFSET('Sanitation Data'!$G$32,0,10*ROW('Sanitation Data'!G33)))</f>
        <v/>
      </c>
      <c r="DI39" s="36" t="str">
        <f ca="1">+IF(OFFSET('Sanitation Data'!$G$33,0,10*ROW('Sanitation Data'!G33))="","",OFFSET('Sanitation Data'!$G$33,0,10*ROW('Sanitation Data'!G33)))</f>
        <v/>
      </c>
      <c r="DJ39" s="36" t="str">
        <f ca="1">+IF(OFFSET('Sanitation Data'!$H$29,0,10*ROW('Sanitation Data'!H33))="","",OFFSET('Sanitation Data'!$H$29,0,10*ROW('Sanitation Data'!H33)))</f>
        <v/>
      </c>
      <c r="DK39" s="36" t="str">
        <f ca="1">+IF(OFFSET('Sanitation Data'!$H$30,0,10*ROW('Sanitation Data'!H33))="","",OFFSET('Sanitation Data'!$H$30,0,10*ROW('Sanitation Data'!H33)))</f>
        <v/>
      </c>
      <c r="DL39" s="36" t="str">
        <f ca="1">+IF(OFFSET('Sanitation Data'!$H$31,0,10*ROW('Sanitation Data'!H33))="","",OFFSET('Sanitation Data'!$H$31,0,10*ROW('Sanitation Data'!H33)))</f>
        <v/>
      </c>
      <c r="DM39" s="36" t="str">
        <f ca="1">+IF(OFFSET('Sanitation Data'!$H$32,0,10*ROW('Sanitation Data'!H33))="","",OFFSET('Sanitation Data'!$H$32,0,10*ROW('Sanitation Data'!H33)))</f>
        <v/>
      </c>
      <c r="DN39" s="36" t="str">
        <f ca="1">+IF(OFFSET('Sanitation Data'!$H$33,0,10*ROW('Sanitation Data'!H33))="","",OFFSET('Sanitation Data'!$H$33,0,10*ROW('Sanitation Data'!H33)))</f>
        <v/>
      </c>
      <c r="DO39" s="36" t="str">
        <f ca="1">+IF(OFFSET('Hygiene Data'!$C$12,0,10*ROW('Hygiene Data'!C33))="","",OFFSET('Hygiene Data'!$C$12,0,10*ROW('Hygiene Data'!C33)))</f>
        <v/>
      </c>
      <c r="DP39" s="36" t="str">
        <f ca="1">+IF(OFFSET('Hygiene Data'!$C$13,0,10*ROW('Hygiene Data'!C33))="","",OFFSET('Hygiene Data'!$C$13,0,10*ROW('Hygiene Data'!C33)))</f>
        <v/>
      </c>
      <c r="DQ39" s="36" t="str">
        <f ca="1">+IF(OFFSET('Hygiene Data'!$C$14,0,10*ROW('Hygiene Data'!C33))="","",OFFSET('Hygiene Data'!$C$14,0,10*ROW('Hygiene Data'!C33)))</f>
        <v/>
      </c>
      <c r="DR39" s="36" t="str">
        <f ca="1">+IF(OFFSET('Hygiene Data'!$D$12,0,10*ROW('Hygiene Data'!D33))="","",OFFSET('Hygiene Data'!$D$12,0,10*ROW('Hygiene Data'!D33)))</f>
        <v/>
      </c>
      <c r="DS39" s="36" t="str">
        <f ca="1">+IF(OFFSET('Hygiene Data'!$D$13,0,10*ROW('Hygiene Data'!D33))="","",OFFSET('Hygiene Data'!$D$13,0,10*ROW('Hygiene Data'!D33)))</f>
        <v/>
      </c>
      <c r="DT39" s="36" t="str">
        <f ca="1">+IF(OFFSET('Hygiene Data'!$D$14,0,10*ROW('Hygiene Data'!D33))="","",OFFSET('Hygiene Data'!$D$14,0,10*ROW('Hygiene Data'!D33)))</f>
        <v/>
      </c>
      <c r="DU39" s="36" t="str">
        <f ca="1">+IF(OFFSET('Hygiene Data'!$E$12,0,10*ROW('Hygiene Data'!E33))="","",OFFSET('Hygiene Data'!$E$12,0,10*ROW('Hygiene Data'!E33)))</f>
        <v/>
      </c>
      <c r="DV39" s="36" t="str">
        <f ca="1">+IF(OFFSET('Hygiene Data'!$E$13,0,10*ROW('Hygiene Data'!E33))="","",OFFSET('Hygiene Data'!$E$13,0,10*ROW('Hygiene Data'!E33)))</f>
        <v/>
      </c>
      <c r="DW39" s="36" t="str">
        <f ca="1">+IF(OFFSET('Hygiene Data'!$E$14,0,10*ROW('Hygiene Data'!E33))="","",OFFSET('Hygiene Data'!$E$14,0,10*ROW('Hygiene Data'!E33)))</f>
        <v/>
      </c>
      <c r="DX39" s="36" t="str">
        <f ca="1">+IF(OFFSET('Hygiene Data'!$F$12,0,10*ROW('Hygiene Data'!F33))="","",OFFSET('Hygiene Data'!$F$12,0,10*ROW('Hygiene Data'!F33)))</f>
        <v/>
      </c>
      <c r="DY39" s="36" t="str">
        <f ca="1">+IF(OFFSET('Hygiene Data'!$F$13,0,10*ROW('Hygiene Data'!F33))="","",OFFSET('Hygiene Data'!$F$13,0,10*ROW('Hygiene Data'!F33)))</f>
        <v/>
      </c>
      <c r="DZ39" s="36" t="str">
        <f ca="1">+IF(OFFSET('Hygiene Data'!$F$14,0,10*ROW('Hygiene Data'!F33))="","",OFFSET('Hygiene Data'!$F$14,0,10*ROW('Hygiene Data'!F33)))</f>
        <v/>
      </c>
      <c r="EA39" s="36" t="str">
        <f ca="1">+IF(OFFSET('Hygiene Data'!$G$12,0,10*ROW('Hygiene Data'!G33))="","",OFFSET('Hygiene Data'!$G$12,0,10*ROW('Hygiene Data'!G33)))</f>
        <v/>
      </c>
      <c r="EB39" s="36" t="str">
        <f ca="1">+IF(OFFSET('Hygiene Data'!$G$13,0,10*ROW('Hygiene Data'!G33))="","",OFFSET('Hygiene Data'!$G$13,0,10*ROW('Hygiene Data'!G33)))</f>
        <v/>
      </c>
      <c r="EC39" s="36" t="str">
        <f ca="1">+IF(OFFSET('Hygiene Data'!$G$14,0,10*ROW('Hygiene Data'!G33))="","",OFFSET('Hygiene Data'!$G$14,0,10*ROW('Hygiene Data'!G33)))</f>
        <v/>
      </c>
      <c r="ED39" s="36" t="str">
        <f ca="1">+IF(OFFSET('Hygiene Data'!$H$12,0,10*ROW('Hygiene Data'!H33))="","",OFFSET('Hygiene Data'!$H$12,0,10*ROW('Hygiene Data'!H33)))</f>
        <v/>
      </c>
      <c r="EE39" s="36" t="str">
        <f ca="1">+IF(OFFSET('Hygiene Data'!$H$13,0,10*ROW('Hygiene Data'!H33))="","",OFFSET('Hygiene Data'!$H$13,0,10*ROW('Hygiene Data'!H33)))</f>
        <v/>
      </c>
      <c r="EF39" s="36" t="str">
        <f ca="1">+IF(OFFSET('Hygiene Data'!$H$14,0,10*ROW('Hygiene Data'!H33))="","",OFFSET('Hygiene Data'!$H$14,0,10*ROW('Hygiene Data'!H33)))</f>
        <v/>
      </c>
    </row>
    <row r="40" spans="1:136" x14ac:dyDescent="0.25">
      <c r="A40" s="59" t="str">
        <f ca="1">+IF(OFFSET('Water Data'!$B$1,0,10*ROW('Water Data'!B37))="","",OFFSET('Water Data'!$B$1,0,10*ROW('Water Data'!B37)))</f>
        <v/>
      </c>
      <c r="B40" s="59" t="str">
        <f ca="1">+IF(OFFSET('Water Data'!$A$3,0,10*ROW('Water Data'!A37))="","",OFFSET('Water Data'!$A$3,0,10*ROW('Water Data'!A37)))</f>
        <v/>
      </c>
      <c r="C40" s="59" t="str">
        <f ca="1">+IF(OFFSET('Water Data'!$C$3,0,10*ROW('Water Data'!C37))="","",OFFSET('Water Data'!$C$3,0,10*ROW('Water Data'!C37)))</f>
        <v/>
      </c>
      <c r="D40" s="204" t="e">
        <f ca="1">+IF(AND(ISNUMBER(OFFSET('Water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04" t="e">
        <f ca="1">+IF(AND(ISNUMBER(OFFSET('Water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04" t="e">
        <f ca="1">+IF(AND(ISNUMBER(OFFSET('Water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04" t="e">
        <f ca="1">+IF(AND(ISNUMBER(OFFSET('Water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04" t="e">
        <f ca="1">+IF(AND(ISNUMBER(OFFSET('Water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04" t="e">
        <f ca="1">+IF(AND(ISNUMBER(OFFSET('Water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04" t="e">
        <f ca="1">+IF(AND(ISNUMBER(OFFSET('Water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04" t="e">
        <f ca="1">+IF(AND(ISNUMBER(OFFSET('Water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04" t="e">
        <f ca="1">+IF(AND(ISNUMBER(OFFSET('Water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04" t="e">
        <f ca="1">+IF(AND(ISNUMBER(OFFSET('Water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04" t="e">
        <f ca="1">+IF(AND(ISNUMBER(OFFSET('Water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04" t="e">
        <f ca="1">+IF(AND(ISNUMBER(OFFSET('Water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04" t="e">
        <f ca="1">+IF(AND(ISNUMBER(OFFSET('Water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04" t="e">
        <f ca="1">+IF(AND(ISNUMBER(OFFSET('Water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04" t="e">
        <f ca="1">+IF(AND(ISNUMBER(OFFSET('Water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04" t="e">
        <f ca="1">+IF(AND(ISNUMBER(OFFSET('Water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04" t="e">
        <f ca="1">+IF(AND(ISNUMBER(OFFSET('Water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04" t="e">
        <f ca="1">+IF(AND(ISNUMBER(OFFSET('Water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05" t="e">
        <f ca="1">+IF(AND(ISNUMBER(OFFSET('Sanitation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05" t="e">
        <f ca="1">+IF(AND(ISNUMBER(OFFSET('Sanitation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05" t="e">
        <f ca="1">+IF(AND(ISNUMBER(OFFSET('Sanitation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05" t="e">
        <f ca="1">+IF(AND(ISNUMBER(OFFSET('Sanitation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05" t="e">
        <f ca="1">+IF(AND(ISNUMBER(OFFSET('Sanitation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05" t="e">
        <f ca="1">+IF(AND(ISNUMBER(OFFSET('Sanitation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05" t="e">
        <f ca="1">+IF(AND(ISNUMBER(OFFSET('Sanitation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05" t="e">
        <f ca="1">+IF(AND(ISNUMBER(OFFSET('Sanitation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05" t="e">
        <f ca="1">+IF(AND(ISNUMBER(OFFSET('Sanitation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05" t="e">
        <f ca="1">+IF(AND(ISNUMBER(OFFSET('Sanitation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05" t="e">
        <f ca="1">+IF(AND(ISNUMBER(OFFSET('Sanitation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05" t="e">
        <f ca="1">+IF(AND(ISNUMBER(OFFSET('Sanitation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05" t="e">
        <f ca="1">+IF(AND(ISNUMBER(OFFSET('Sanitation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05" t="e">
        <f ca="1">+IF(AND(ISNUMBER(OFFSET('Sanitation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05" t="e">
        <f ca="1">+IF(AND(ISNUMBER(OFFSET('Sanitation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05" t="e">
        <f ca="1">+IF(AND(ISNUMBER(OFFSET('Sanitation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05" t="e">
        <f ca="1">+IF(AND(ISNUMBER(OFFSET('Sanitation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05" t="e">
        <f ca="1">+IF(AND(ISNUMBER(OFFSET('Sanitation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05" t="e">
        <f ca="1">+IF(AND(ISNUMBER(OFFSET('Sanitation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05" t="e">
        <f ca="1">+IF(AND(ISNUMBER(OFFSET('Sanitation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05" t="e">
        <f ca="1">+IF(AND(ISNUMBER(OFFSET('Sanitation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05" t="e">
        <f ca="1">+IF(AND(ISNUMBER(OFFSET('Sanitation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05" t="e">
        <f ca="1">+IF(AND(ISNUMBER(OFFSET('Sanitation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05" t="e">
        <f ca="1">+IF(AND(ISNUMBER(OFFSET('Sanitation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05" t="e">
        <f ca="1">+IF(AND(ISNUMBER(OFFSET('Sanitation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05" t="e">
        <f ca="1">+IF(AND(ISNUMBER(OFFSET('Sanitation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05" t="e">
        <f ca="1">+IF(AND(ISNUMBER(OFFSET('Sanitation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05" t="e">
        <f ca="1">+IF(AND(ISNUMBER(OFFSET('Sanitation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05" t="e">
        <f ca="1">+IF(AND(ISNUMBER(OFFSET('Sanitation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05" t="e">
        <f ca="1">+IF(AND(ISNUMBER(OFFSET('Sanitation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06" t="e">
        <f ca="1">+IF(AND(ISNUMBER(OFFSET('Hygiene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06" t="e">
        <f ca="1">+IF(AND(ISNUMBER(OFFSET('Hygiene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06" t="e">
        <f ca="1">+IF(AND(ISNUMBER(OFFSET('Hygiene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06" t="e">
        <f ca="1">+IF(AND(ISNUMBER(OFFSET('Hygiene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06" t="e">
        <f ca="1">+IF(AND(ISNUMBER(OFFSET('Hygiene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06" t="e">
        <f ca="1">+IF(AND(ISNUMBER(OFFSET('Hygiene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06" t="e">
        <f ca="1">+IF(AND(ISNUMBER(OFFSET('Hygiene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06" t="e">
        <f ca="1">+IF(AND(ISNUMBER(OFFSET('Hygiene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06" t="e">
        <f ca="1">+IF(AND(ISNUMBER(OFFSET('Hygiene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06" t="e">
        <f ca="1">+IF(AND(ISNUMBER(OFFSET('Hygiene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06" t="e">
        <f ca="1">+IF(AND(ISNUMBER(OFFSET('Hygiene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06" t="e">
        <f ca="1">+IF(AND(ISNUMBER(OFFSET('Hygiene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06" t="e">
        <f ca="1">+IF(AND(ISNUMBER(OFFSET('Hygiene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06" t="e">
        <f ca="1">+IF(AND(ISNUMBER(OFFSET('Hygiene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06" t="e">
        <f ca="1">+IF(AND(ISNUMBER(OFFSET('Hygiene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06" t="e">
        <f ca="1">+IF(AND(ISNUMBER(OFFSET('Hygiene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06" t="e">
        <f ca="1">+IF(AND(ISNUMBER(OFFSET('Hygiene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06" t="e">
        <f ca="1">+IF(AND(ISNUMBER(OFFSET('Hygiene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1">+IF(OFFSET('Water Data'!$C$28,0,10*ROW('Water Data'!C34))="","",OFFSET('Water Data'!$C$28,0,10*ROW('Water Data'!C34)))</f>
        <v/>
      </c>
      <c r="BT40" s="36" t="str">
        <f ca="1">+IF(OFFSET('Water Data'!$C$29,0,10*ROW('Water Data'!C34))="","",OFFSET('Water Data'!$C$29,0,10*ROW('Water Data'!C34)))</f>
        <v/>
      </c>
      <c r="BU40" s="36" t="str">
        <f ca="1">+IF(OFFSET('Water Data'!$C$30,0,10*ROW('Water Data'!C34))="","",OFFSET('Water Data'!$C$30,0,10*ROW('Water Data'!C34)))</f>
        <v/>
      </c>
      <c r="BV40" s="36" t="str">
        <f ca="1">+IF(OFFSET('Water Data'!$D$28,0,10*ROW('Water Data'!D34))="","",OFFSET('Water Data'!$D$28,0,10*ROW('Water Data'!D34)))</f>
        <v/>
      </c>
      <c r="BW40" s="36" t="str">
        <f ca="1">+IF(OFFSET('Water Data'!$D$29,0,10*ROW('Water Data'!D34))="","",OFFSET('Water Data'!$D$29,0,10*ROW('Water Data'!D34)))</f>
        <v/>
      </c>
      <c r="BX40" s="36" t="str">
        <f ca="1">+IF(OFFSET('Water Data'!$D$30,0,10*ROW('Water Data'!D34))="","",OFFSET('Water Data'!$D$30,0,10*ROW('Water Data'!D34)))</f>
        <v/>
      </c>
      <c r="BY40" s="36" t="str">
        <f ca="1">+IF(OFFSET('Water Data'!$E$28,0,10*ROW('Water Data'!E34))="","",OFFSET('Water Data'!$E$28,0,10*ROW('Water Data'!E34)))</f>
        <v/>
      </c>
      <c r="BZ40" s="36" t="str">
        <f ca="1">+IF(OFFSET('Water Data'!$E$29,0,10*ROW('Water Data'!E34))="","",OFFSET('Water Data'!$E$29,0,10*ROW('Water Data'!E34)))</f>
        <v/>
      </c>
      <c r="CA40" s="36" t="str">
        <f ca="1">+IF(OFFSET('Water Data'!$E$30,0,10*ROW('Water Data'!E34))="","",OFFSET('Water Data'!$E$30,0,10*ROW('Water Data'!E34)))</f>
        <v/>
      </c>
      <c r="CB40" s="36" t="str">
        <f ca="1">+IF(OFFSET('Water Data'!$F$28,0,10*ROW('Water Data'!F34))="","",OFFSET('Water Data'!$F$28,0,10*ROW('Water Data'!F34)))</f>
        <v/>
      </c>
      <c r="CC40" s="36" t="str">
        <f ca="1">+IF(OFFSET('Water Data'!$F$29,0,10*ROW('Water Data'!F34))="","",OFFSET('Water Data'!$F$29,0,10*ROW('Water Data'!F34)))</f>
        <v/>
      </c>
      <c r="CD40" s="36" t="str">
        <f ca="1">+IF(OFFSET('Water Data'!$F$30,0,10*ROW('Water Data'!F34))="","",OFFSET('Water Data'!$F$30,0,10*ROW('Water Data'!F34)))</f>
        <v/>
      </c>
      <c r="CE40" s="36" t="str">
        <f ca="1">+IF(OFFSET('Water Data'!$G$28,0,10*ROW('Water Data'!G34))="","",OFFSET('Water Data'!$G$28,0,10*ROW('Water Data'!G34)))</f>
        <v/>
      </c>
      <c r="CF40" s="36" t="str">
        <f ca="1">+IF(OFFSET('Water Data'!$G$29,0,10*ROW('Water Data'!G34))="","",OFFSET('Water Data'!$G$29,0,10*ROW('Water Data'!G34)))</f>
        <v/>
      </c>
      <c r="CG40" s="36" t="str">
        <f ca="1">+IF(OFFSET('Water Data'!$G$30,0,10*ROW('Water Data'!G34))="","",OFFSET('Water Data'!$G$30,0,10*ROW('Water Data'!G34)))</f>
        <v/>
      </c>
      <c r="CH40" s="36" t="str">
        <f ca="1">+IF(OFFSET('Water Data'!$H$28,0,10*ROW('Water Data'!H34))="","",OFFSET('Water Data'!$H$28,0,10*ROW('Water Data'!H34)))</f>
        <v/>
      </c>
      <c r="CI40" s="36" t="str">
        <f ca="1">+IF(OFFSET('Water Data'!$H$29,0,10*ROW('Water Data'!H34))="","",OFFSET('Water Data'!$H$29,0,10*ROW('Water Data'!H34)))</f>
        <v/>
      </c>
      <c r="CJ40" s="36" t="str">
        <f ca="1">+IF(OFFSET('Water Data'!$H$30,0,10*ROW('Water Data'!H34))="","",OFFSET('Water Data'!$H$30,0,10*ROW('Water Data'!H34)))</f>
        <v/>
      </c>
      <c r="CK40" s="36" t="str">
        <f ca="1">+IF(OFFSET('Sanitation Data'!$C$29,0,10*ROW('Sanitation Data'!C34))="","",OFFSET('Sanitation Data'!$C$29,0,10*ROW('Sanitation Data'!C34)))</f>
        <v/>
      </c>
      <c r="CL40" s="36" t="str">
        <f ca="1">+IF(OFFSET('Sanitation Data'!$C$30,0,10*ROW('Sanitation Data'!C34))="","",OFFSET('Sanitation Data'!$C$30,0,10*ROW('Sanitation Data'!C34)))</f>
        <v/>
      </c>
      <c r="CM40" s="36" t="str">
        <f ca="1">+IF(OFFSET('Sanitation Data'!$C$31,0,10*ROW('Sanitation Data'!C34))="","",OFFSET('Sanitation Data'!$C$31,0,10*ROW('Sanitation Data'!C34)))</f>
        <v/>
      </c>
      <c r="CN40" s="36" t="str">
        <f ca="1">+IF(OFFSET('Sanitation Data'!$C$32,0,10*ROW('Sanitation Data'!C34))="","",OFFSET('Sanitation Data'!$C$32,0,10*ROW('Sanitation Data'!C34)))</f>
        <v/>
      </c>
      <c r="CO40" s="36" t="str">
        <f ca="1">+IF(OFFSET('Sanitation Data'!$C$33,0,10*ROW('Sanitation Data'!C34))="","",OFFSET('Sanitation Data'!$C$33,0,10*ROW('Sanitation Data'!C34)))</f>
        <v/>
      </c>
      <c r="CP40" s="36" t="str">
        <f ca="1">+IF(OFFSET('Sanitation Data'!$D$29,0,10*ROW('Sanitation Data'!D34))="","",OFFSET('Sanitation Data'!$D$29,0,10*ROW('Sanitation Data'!D34)))</f>
        <v/>
      </c>
      <c r="CQ40" s="36" t="str">
        <f ca="1">+IF(OFFSET('Sanitation Data'!$D$30,0,10*ROW('Sanitation Data'!D34))="","",OFFSET('Sanitation Data'!$D$30,0,10*ROW('Sanitation Data'!D34)))</f>
        <v/>
      </c>
      <c r="CR40" s="36" t="str">
        <f ca="1">+IF(OFFSET('Sanitation Data'!$D$31,0,10*ROW('Sanitation Data'!D34))="","",OFFSET('Sanitation Data'!$D$31,0,10*ROW('Sanitation Data'!D34)))</f>
        <v/>
      </c>
      <c r="CS40" s="36" t="str">
        <f ca="1">+IF(OFFSET('Sanitation Data'!$D$32,0,10*ROW('Sanitation Data'!D34))="","",OFFSET('Sanitation Data'!$D$32,0,10*ROW('Sanitation Data'!D34)))</f>
        <v/>
      </c>
      <c r="CT40" s="36" t="str">
        <f ca="1">+IF(OFFSET('Sanitation Data'!$D$33,0,10*ROW('Sanitation Data'!D34))="","",OFFSET('Sanitation Data'!$D$33,0,10*ROW('Sanitation Data'!D34)))</f>
        <v/>
      </c>
      <c r="CU40" s="36" t="str">
        <f ca="1">+IF(OFFSET('Sanitation Data'!$E$29,0,10*ROW('Sanitation Data'!E34))="","",OFFSET('Sanitation Data'!$E$29,0,10*ROW('Sanitation Data'!E34)))</f>
        <v/>
      </c>
      <c r="CV40" s="36" t="str">
        <f ca="1">+IF(OFFSET('Sanitation Data'!$E$30,0,10*ROW('Sanitation Data'!E34))="","",OFFSET('Sanitation Data'!$E$30,0,10*ROW('Sanitation Data'!E34)))</f>
        <v/>
      </c>
      <c r="CW40" s="36" t="str">
        <f ca="1">+IF(OFFSET('Sanitation Data'!$E$31,0,10*ROW('Sanitation Data'!E34))="","",OFFSET('Sanitation Data'!$E$31,0,10*ROW('Sanitation Data'!E34)))</f>
        <v/>
      </c>
      <c r="CX40" s="36" t="str">
        <f ca="1">+IF(OFFSET('Sanitation Data'!$E$32,0,10*ROW('Sanitation Data'!E34))="","",OFFSET('Sanitation Data'!$E$32,0,10*ROW('Sanitation Data'!E34)))</f>
        <v/>
      </c>
      <c r="CY40" s="36" t="str">
        <f ca="1">+IF(OFFSET('Sanitation Data'!$E$33,0,10*ROW('Sanitation Data'!E34))="","",OFFSET('Sanitation Data'!$E$33,0,10*ROW('Sanitation Data'!E34)))</f>
        <v/>
      </c>
      <c r="CZ40" s="36" t="str">
        <f ca="1">+IF(OFFSET('Sanitation Data'!$F$29,0,10*ROW('Sanitation Data'!F34))="","",OFFSET('Sanitation Data'!$F$29,0,10*ROW('Sanitation Data'!F34)))</f>
        <v/>
      </c>
      <c r="DA40" s="36" t="str">
        <f ca="1">+IF(OFFSET('Sanitation Data'!$F$30,0,10*ROW('Sanitation Data'!F34))="","",OFFSET('Sanitation Data'!$F$30,0,10*ROW('Sanitation Data'!F34)))</f>
        <v/>
      </c>
      <c r="DB40" s="36" t="str">
        <f ca="1">+IF(OFFSET('Sanitation Data'!$F$31,0,10*ROW('Sanitation Data'!F34))="","",OFFSET('Sanitation Data'!$F$31,0,10*ROW('Sanitation Data'!F34)))</f>
        <v/>
      </c>
      <c r="DC40" s="36" t="str">
        <f ca="1">+IF(OFFSET('Sanitation Data'!$F$32,0,10*ROW('Sanitation Data'!F34))="","",OFFSET('Sanitation Data'!$F$32,0,10*ROW('Sanitation Data'!F34)))</f>
        <v/>
      </c>
      <c r="DD40" s="36" t="str">
        <f ca="1">+IF(OFFSET('Sanitation Data'!$F$33,0,10*ROW('Sanitation Data'!F34))="","",OFFSET('Sanitation Data'!$F$33,0,10*ROW('Sanitation Data'!F34)))</f>
        <v/>
      </c>
      <c r="DE40" s="36" t="str">
        <f ca="1">+IF(OFFSET('Sanitation Data'!$G$29,0,10*ROW('Sanitation Data'!G34))="","",OFFSET('Sanitation Data'!$G$29,0,10*ROW('Sanitation Data'!G34)))</f>
        <v/>
      </c>
      <c r="DF40" s="36" t="str">
        <f ca="1">+IF(OFFSET('Sanitation Data'!$G$30,0,10*ROW('Sanitation Data'!G34))="","",OFFSET('Sanitation Data'!$G$30,0,10*ROW('Sanitation Data'!G34)))</f>
        <v/>
      </c>
      <c r="DG40" s="36" t="str">
        <f ca="1">+IF(OFFSET('Sanitation Data'!$G$31,0,10*ROW('Sanitation Data'!G34))="","",OFFSET('Sanitation Data'!$G$31,0,10*ROW('Sanitation Data'!G34)))</f>
        <v/>
      </c>
      <c r="DH40" s="36" t="str">
        <f ca="1">+IF(OFFSET('Sanitation Data'!$G$32,0,10*ROW('Sanitation Data'!G34))="","",OFFSET('Sanitation Data'!$G$32,0,10*ROW('Sanitation Data'!G34)))</f>
        <v/>
      </c>
      <c r="DI40" s="36" t="str">
        <f ca="1">+IF(OFFSET('Sanitation Data'!$G$33,0,10*ROW('Sanitation Data'!G34))="","",OFFSET('Sanitation Data'!$G$33,0,10*ROW('Sanitation Data'!G34)))</f>
        <v/>
      </c>
      <c r="DJ40" s="36" t="str">
        <f ca="1">+IF(OFFSET('Sanitation Data'!$H$29,0,10*ROW('Sanitation Data'!H34))="","",OFFSET('Sanitation Data'!$H$29,0,10*ROW('Sanitation Data'!H34)))</f>
        <v/>
      </c>
      <c r="DK40" s="36" t="str">
        <f ca="1">+IF(OFFSET('Sanitation Data'!$H$30,0,10*ROW('Sanitation Data'!H34))="","",OFFSET('Sanitation Data'!$H$30,0,10*ROW('Sanitation Data'!H34)))</f>
        <v/>
      </c>
      <c r="DL40" s="36" t="str">
        <f ca="1">+IF(OFFSET('Sanitation Data'!$H$31,0,10*ROW('Sanitation Data'!H34))="","",OFFSET('Sanitation Data'!$H$31,0,10*ROW('Sanitation Data'!H34)))</f>
        <v/>
      </c>
      <c r="DM40" s="36" t="str">
        <f ca="1">+IF(OFFSET('Sanitation Data'!$H$32,0,10*ROW('Sanitation Data'!H34))="","",OFFSET('Sanitation Data'!$H$32,0,10*ROW('Sanitation Data'!H34)))</f>
        <v/>
      </c>
      <c r="DN40" s="36" t="str">
        <f ca="1">+IF(OFFSET('Sanitation Data'!$H$33,0,10*ROW('Sanitation Data'!H34))="","",OFFSET('Sanitation Data'!$H$33,0,10*ROW('Sanitation Data'!H34)))</f>
        <v/>
      </c>
      <c r="DO40" s="36" t="str">
        <f ca="1">+IF(OFFSET('Hygiene Data'!$C$12,0,10*ROW('Hygiene Data'!C34))="","",OFFSET('Hygiene Data'!$C$12,0,10*ROW('Hygiene Data'!C34)))</f>
        <v/>
      </c>
      <c r="DP40" s="36" t="str">
        <f ca="1">+IF(OFFSET('Hygiene Data'!$C$13,0,10*ROW('Hygiene Data'!C34))="","",OFFSET('Hygiene Data'!$C$13,0,10*ROW('Hygiene Data'!C34)))</f>
        <v/>
      </c>
      <c r="DQ40" s="36" t="str">
        <f ca="1">+IF(OFFSET('Hygiene Data'!$C$14,0,10*ROW('Hygiene Data'!C34))="","",OFFSET('Hygiene Data'!$C$14,0,10*ROW('Hygiene Data'!C34)))</f>
        <v/>
      </c>
      <c r="DR40" s="36" t="str">
        <f ca="1">+IF(OFFSET('Hygiene Data'!$D$12,0,10*ROW('Hygiene Data'!D34))="","",OFFSET('Hygiene Data'!$D$12,0,10*ROW('Hygiene Data'!D34)))</f>
        <v/>
      </c>
      <c r="DS40" s="36" t="str">
        <f ca="1">+IF(OFFSET('Hygiene Data'!$D$13,0,10*ROW('Hygiene Data'!D34))="","",OFFSET('Hygiene Data'!$D$13,0,10*ROW('Hygiene Data'!D34)))</f>
        <v/>
      </c>
      <c r="DT40" s="36" t="str">
        <f ca="1">+IF(OFFSET('Hygiene Data'!$D$14,0,10*ROW('Hygiene Data'!D34))="","",OFFSET('Hygiene Data'!$D$14,0,10*ROW('Hygiene Data'!D34)))</f>
        <v/>
      </c>
      <c r="DU40" s="36" t="str">
        <f ca="1">+IF(OFFSET('Hygiene Data'!$E$12,0,10*ROW('Hygiene Data'!E34))="","",OFFSET('Hygiene Data'!$E$12,0,10*ROW('Hygiene Data'!E34)))</f>
        <v/>
      </c>
      <c r="DV40" s="36" t="str">
        <f ca="1">+IF(OFFSET('Hygiene Data'!$E$13,0,10*ROW('Hygiene Data'!E34))="","",OFFSET('Hygiene Data'!$E$13,0,10*ROW('Hygiene Data'!E34)))</f>
        <v/>
      </c>
      <c r="DW40" s="36" t="str">
        <f ca="1">+IF(OFFSET('Hygiene Data'!$E$14,0,10*ROW('Hygiene Data'!E34))="","",OFFSET('Hygiene Data'!$E$14,0,10*ROW('Hygiene Data'!E34)))</f>
        <v/>
      </c>
      <c r="DX40" s="36" t="str">
        <f ca="1">+IF(OFFSET('Hygiene Data'!$F$12,0,10*ROW('Hygiene Data'!F34))="","",OFFSET('Hygiene Data'!$F$12,0,10*ROW('Hygiene Data'!F34)))</f>
        <v/>
      </c>
      <c r="DY40" s="36" t="str">
        <f ca="1">+IF(OFFSET('Hygiene Data'!$F$13,0,10*ROW('Hygiene Data'!F34))="","",OFFSET('Hygiene Data'!$F$13,0,10*ROW('Hygiene Data'!F34)))</f>
        <v/>
      </c>
      <c r="DZ40" s="36" t="str">
        <f ca="1">+IF(OFFSET('Hygiene Data'!$F$14,0,10*ROW('Hygiene Data'!F34))="","",OFFSET('Hygiene Data'!$F$14,0,10*ROW('Hygiene Data'!F34)))</f>
        <v/>
      </c>
      <c r="EA40" s="36" t="str">
        <f ca="1">+IF(OFFSET('Hygiene Data'!$G$12,0,10*ROW('Hygiene Data'!G34))="","",OFFSET('Hygiene Data'!$G$12,0,10*ROW('Hygiene Data'!G34)))</f>
        <v/>
      </c>
      <c r="EB40" s="36" t="str">
        <f ca="1">+IF(OFFSET('Hygiene Data'!$G$13,0,10*ROW('Hygiene Data'!G34))="","",OFFSET('Hygiene Data'!$G$13,0,10*ROW('Hygiene Data'!G34)))</f>
        <v/>
      </c>
      <c r="EC40" s="36" t="str">
        <f ca="1">+IF(OFFSET('Hygiene Data'!$G$14,0,10*ROW('Hygiene Data'!G34))="","",OFFSET('Hygiene Data'!$G$14,0,10*ROW('Hygiene Data'!G34)))</f>
        <v/>
      </c>
      <c r="ED40" s="36" t="str">
        <f ca="1">+IF(OFFSET('Hygiene Data'!$H$12,0,10*ROW('Hygiene Data'!H34))="","",OFFSET('Hygiene Data'!$H$12,0,10*ROW('Hygiene Data'!H34)))</f>
        <v/>
      </c>
      <c r="EE40" s="36" t="str">
        <f ca="1">+IF(OFFSET('Hygiene Data'!$H$13,0,10*ROW('Hygiene Data'!H34))="","",OFFSET('Hygiene Data'!$H$13,0,10*ROW('Hygiene Data'!H34)))</f>
        <v/>
      </c>
      <c r="EF40" s="36" t="str">
        <f ca="1">+IF(OFFSET('Hygiene Data'!$H$14,0,10*ROW('Hygiene Data'!H34))="","",OFFSET('Hygiene Data'!$H$14,0,10*ROW('Hygiene Data'!H34)))</f>
        <v/>
      </c>
    </row>
    <row r="41" spans="1:136" x14ac:dyDescent="0.25">
      <c r="A41" s="59" t="str">
        <f ca="1">+IF(OFFSET('Water Data'!$B$1,0,10*ROW('Water Data'!B38))="","",OFFSET('Water Data'!$B$1,0,10*ROW('Water Data'!B38)))</f>
        <v/>
      </c>
      <c r="B41" s="59" t="str">
        <f ca="1">+IF(OFFSET('Water Data'!$A$3,0,10*ROW('Water Data'!A38))="","",OFFSET('Water Data'!$A$3,0,10*ROW('Water Data'!A38)))</f>
        <v/>
      </c>
      <c r="C41" s="59" t="str">
        <f ca="1">+IF(OFFSET('Water Data'!$C$3,0,10*ROW('Water Data'!C38))="","",OFFSET('Water Data'!$C$3,0,10*ROW('Water Data'!C38)))</f>
        <v/>
      </c>
      <c r="D41" s="204" t="e">
        <f ca="1">+IF(AND(ISNUMBER(OFFSET('Water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04" t="e">
        <f ca="1">+IF(AND(ISNUMBER(OFFSET('Water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04" t="e">
        <f ca="1">+IF(AND(ISNUMBER(OFFSET('Water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04" t="e">
        <f ca="1">+IF(AND(ISNUMBER(OFFSET('Water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04" t="e">
        <f ca="1">+IF(AND(ISNUMBER(OFFSET('Water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04" t="e">
        <f ca="1">+IF(AND(ISNUMBER(OFFSET('Water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04" t="e">
        <f ca="1">+IF(AND(ISNUMBER(OFFSET('Water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04" t="e">
        <f ca="1">+IF(AND(ISNUMBER(OFFSET('Water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04" t="e">
        <f ca="1">+IF(AND(ISNUMBER(OFFSET('Water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04" t="e">
        <f ca="1">+IF(AND(ISNUMBER(OFFSET('Water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04" t="e">
        <f ca="1">+IF(AND(ISNUMBER(OFFSET('Water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04" t="e">
        <f ca="1">+IF(AND(ISNUMBER(OFFSET('Water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04" t="e">
        <f ca="1">+IF(AND(ISNUMBER(OFFSET('Water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04" t="e">
        <f ca="1">+IF(AND(ISNUMBER(OFFSET('Water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04" t="e">
        <f ca="1">+IF(AND(ISNUMBER(OFFSET('Water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04" t="e">
        <f ca="1">+IF(AND(ISNUMBER(OFFSET('Water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04" t="e">
        <f ca="1">+IF(AND(ISNUMBER(OFFSET('Water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04" t="e">
        <f ca="1">+IF(AND(ISNUMBER(OFFSET('Water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05" t="e">
        <f ca="1">+IF(AND(ISNUMBER(OFFSET('Sanitation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05" t="e">
        <f ca="1">+IF(AND(ISNUMBER(OFFSET('Sanitation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05" t="e">
        <f ca="1">+IF(AND(ISNUMBER(OFFSET('Sanitation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05" t="e">
        <f ca="1">+IF(AND(ISNUMBER(OFFSET('Sanitation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05" t="e">
        <f ca="1">+IF(AND(ISNUMBER(OFFSET('Sanitation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05" t="e">
        <f ca="1">+IF(AND(ISNUMBER(OFFSET('Sanitation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05" t="e">
        <f ca="1">+IF(AND(ISNUMBER(OFFSET('Sanitation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05" t="e">
        <f ca="1">+IF(AND(ISNUMBER(OFFSET('Sanitation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05" t="e">
        <f ca="1">+IF(AND(ISNUMBER(OFFSET('Sanitation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05" t="e">
        <f ca="1">+IF(AND(ISNUMBER(OFFSET('Sanitation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05" t="e">
        <f ca="1">+IF(AND(ISNUMBER(OFFSET('Sanitation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05" t="e">
        <f ca="1">+IF(AND(ISNUMBER(OFFSET('Sanitation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05" t="e">
        <f ca="1">+IF(AND(ISNUMBER(OFFSET('Sanitation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05" t="e">
        <f ca="1">+IF(AND(ISNUMBER(OFFSET('Sanitation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05" t="e">
        <f ca="1">+IF(AND(ISNUMBER(OFFSET('Sanitation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05" t="e">
        <f ca="1">+IF(AND(ISNUMBER(OFFSET('Sanitation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05" t="e">
        <f ca="1">+IF(AND(ISNUMBER(OFFSET('Sanitation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05" t="e">
        <f ca="1">+IF(AND(ISNUMBER(OFFSET('Sanitation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05" t="e">
        <f ca="1">+IF(AND(ISNUMBER(OFFSET('Sanitation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05" t="e">
        <f ca="1">+IF(AND(ISNUMBER(OFFSET('Sanitation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05" t="e">
        <f ca="1">+IF(AND(ISNUMBER(OFFSET('Sanitation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05" t="e">
        <f ca="1">+IF(AND(ISNUMBER(OFFSET('Sanitation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05" t="e">
        <f ca="1">+IF(AND(ISNUMBER(OFFSET('Sanitation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05" t="e">
        <f ca="1">+IF(AND(ISNUMBER(OFFSET('Sanitation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05" t="e">
        <f ca="1">+IF(AND(ISNUMBER(OFFSET('Sanitation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05" t="e">
        <f ca="1">+IF(AND(ISNUMBER(OFFSET('Sanitation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05" t="e">
        <f ca="1">+IF(AND(ISNUMBER(OFFSET('Sanitation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05" t="e">
        <f ca="1">+IF(AND(ISNUMBER(OFFSET('Sanitation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05" t="e">
        <f ca="1">+IF(AND(ISNUMBER(OFFSET('Sanitation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05" t="e">
        <f ca="1">+IF(AND(ISNUMBER(OFFSET('Sanitation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06" t="e">
        <f ca="1">+IF(AND(ISNUMBER(OFFSET('Hygiene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06" t="e">
        <f ca="1">+IF(AND(ISNUMBER(OFFSET('Hygiene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06" t="e">
        <f ca="1">+IF(AND(ISNUMBER(OFFSET('Hygiene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06" t="e">
        <f ca="1">+IF(AND(ISNUMBER(OFFSET('Hygiene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06" t="e">
        <f ca="1">+IF(AND(ISNUMBER(OFFSET('Hygiene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06" t="e">
        <f ca="1">+IF(AND(ISNUMBER(OFFSET('Hygiene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06" t="e">
        <f ca="1">+IF(AND(ISNUMBER(OFFSET('Hygiene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06" t="e">
        <f ca="1">+IF(AND(ISNUMBER(OFFSET('Hygiene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06" t="e">
        <f ca="1">+IF(AND(ISNUMBER(OFFSET('Hygiene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06" t="e">
        <f ca="1">+IF(AND(ISNUMBER(OFFSET('Hygiene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06" t="e">
        <f ca="1">+IF(AND(ISNUMBER(OFFSET('Hygiene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06" t="e">
        <f ca="1">+IF(AND(ISNUMBER(OFFSET('Hygiene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06" t="e">
        <f ca="1">+IF(AND(ISNUMBER(OFFSET('Hygiene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06" t="e">
        <f ca="1">+IF(AND(ISNUMBER(OFFSET('Hygiene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06" t="e">
        <f ca="1">+IF(AND(ISNUMBER(OFFSET('Hygiene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06" t="e">
        <f ca="1">+IF(AND(ISNUMBER(OFFSET('Hygiene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06" t="e">
        <f ca="1">+IF(AND(ISNUMBER(OFFSET('Hygiene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06" t="e">
        <f ca="1">+IF(AND(ISNUMBER(OFFSET('Hygiene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1">+IF(OFFSET('Water Data'!$C$28,0,10*ROW('Water Data'!C35))="","",OFFSET('Water Data'!$C$28,0,10*ROW('Water Data'!C35)))</f>
        <v/>
      </c>
      <c r="BT41" s="36" t="str">
        <f ca="1">+IF(OFFSET('Water Data'!$C$29,0,10*ROW('Water Data'!C35))="","",OFFSET('Water Data'!$C$29,0,10*ROW('Water Data'!C35)))</f>
        <v/>
      </c>
      <c r="BU41" s="36" t="str">
        <f ca="1">+IF(OFFSET('Water Data'!$C$30,0,10*ROW('Water Data'!C35))="","",OFFSET('Water Data'!$C$30,0,10*ROW('Water Data'!C35)))</f>
        <v/>
      </c>
      <c r="BV41" s="36" t="str">
        <f ca="1">+IF(OFFSET('Water Data'!$D$28,0,10*ROW('Water Data'!D35))="","",OFFSET('Water Data'!$D$28,0,10*ROW('Water Data'!D35)))</f>
        <v/>
      </c>
      <c r="BW41" s="36" t="str">
        <f ca="1">+IF(OFFSET('Water Data'!$D$29,0,10*ROW('Water Data'!D35))="","",OFFSET('Water Data'!$D$29,0,10*ROW('Water Data'!D35)))</f>
        <v/>
      </c>
      <c r="BX41" s="36" t="str">
        <f ca="1">+IF(OFFSET('Water Data'!$D$30,0,10*ROW('Water Data'!D35))="","",OFFSET('Water Data'!$D$30,0,10*ROW('Water Data'!D35)))</f>
        <v/>
      </c>
      <c r="BY41" s="36" t="str">
        <f ca="1">+IF(OFFSET('Water Data'!$E$28,0,10*ROW('Water Data'!E35))="","",OFFSET('Water Data'!$E$28,0,10*ROW('Water Data'!E35)))</f>
        <v/>
      </c>
      <c r="BZ41" s="36" t="str">
        <f ca="1">+IF(OFFSET('Water Data'!$E$29,0,10*ROW('Water Data'!E35))="","",OFFSET('Water Data'!$E$29,0,10*ROW('Water Data'!E35)))</f>
        <v/>
      </c>
      <c r="CA41" s="36" t="str">
        <f ca="1">+IF(OFFSET('Water Data'!$E$30,0,10*ROW('Water Data'!E35))="","",OFFSET('Water Data'!$E$30,0,10*ROW('Water Data'!E35)))</f>
        <v/>
      </c>
      <c r="CB41" s="36" t="str">
        <f ca="1">+IF(OFFSET('Water Data'!$F$28,0,10*ROW('Water Data'!F35))="","",OFFSET('Water Data'!$F$28,0,10*ROW('Water Data'!F35)))</f>
        <v/>
      </c>
      <c r="CC41" s="36" t="str">
        <f ca="1">+IF(OFFSET('Water Data'!$F$29,0,10*ROW('Water Data'!F35))="","",OFFSET('Water Data'!$F$29,0,10*ROW('Water Data'!F35)))</f>
        <v/>
      </c>
      <c r="CD41" s="36" t="str">
        <f ca="1">+IF(OFFSET('Water Data'!$F$30,0,10*ROW('Water Data'!F35))="","",OFFSET('Water Data'!$F$30,0,10*ROW('Water Data'!F35)))</f>
        <v/>
      </c>
      <c r="CE41" s="36" t="str">
        <f ca="1">+IF(OFFSET('Water Data'!$G$28,0,10*ROW('Water Data'!G35))="","",OFFSET('Water Data'!$G$28,0,10*ROW('Water Data'!G35)))</f>
        <v/>
      </c>
      <c r="CF41" s="36" t="str">
        <f ca="1">+IF(OFFSET('Water Data'!$G$29,0,10*ROW('Water Data'!G35))="","",OFFSET('Water Data'!$G$29,0,10*ROW('Water Data'!G35)))</f>
        <v/>
      </c>
      <c r="CG41" s="36" t="str">
        <f ca="1">+IF(OFFSET('Water Data'!$G$30,0,10*ROW('Water Data'!G35))="","",OFFSET('Water Data'!$G$30,0,10*ROW('Water Data'!G35)))</f>
        <v/>
      </c>
      <c r="CH41" s="36" t="str">
        <f ca="1">+IF(OFFSET('Water Data'!$H$28,0,10*ROW('Water Data'!H35))="","",OFFSET('Water Data'!$H$28,0,10*ROW('Water Data'!H35)))</f>
        <v/>
      </c>
      <c r="CI41" s="36" t="str">
        <f ca="1">+IF(OFFSET('Water Data'!$H$29,0,10*ROW('Water Data'!H35))="","",OFFSET('Water Data'!$H$29,0,10*ROW('Water Data'!H35)))</f>
        <v/>
      </c>
      <c r="CJ41" s="36" t="str">
        <f ca="1">+IF(OFFSET('Water Data'!$H$30,0,10*ROW('Water Data'!H35))="","",OFFSET('Water Data'!$H$30,0,10*ROW('Water Data'!H35)))</f>
        <v/>
      </c>
      <c r="CK41" s="36" t="str">
        <f ca="1">+IF(OFFSET('Sanitation Data'!$C$29,0,10*ROW('Sanitation Data'!C35))="","",OFFSET('Sanitation Data'!$C$29,0,10*ROW('Sanitation Data'!C35)))</f>
        <v/>
      </c>
      <c r="CL41" s="36" t="str">
        <f ca="1">+IF(OFFSET('Sanitation Data'!$C$30,0,10*ROW('Sanitation Data'!C35))="","",OFFSET('Sanitation Data'!$C$30,0,10*ROW('Sanitation Data'!C35)))</f>
        <v/>
      </c>
      <c r="CM41" s="36" t="str">
        <f ca="1">+IF(OFFSET('Sanitation Data'!$C$31,0,10*ROW('Sanitation Data'!C35))="","",OFFSET('Sanitation Data'!$C$31,0,10*ROW('Sanitation Data'!C35)))</f>
        <v/>
      </c>
      <c r="CN41" s="36" t="str">
        <f ca="1">+IF(OFFSET('Sanitation Data'!$C$32,0,10*ROW('Sanitation Data'!C35))="","",OFFSET('Sanitation Data'!$C$32,0,10*ROW('Sanitation Data'!C35)))</f>
        <v/>
      </c>
      <c r="CO41" s="36" t="str">
        <f ca="1">+IF(OFFSET('Sanitation Data'!$C$33,0,10*ROW('Sanitation Data'!C35))="","",OFFSET('Sanitation Data'!$C$33,0,10*ROW('Sanitation Data'!C35)))</f>
        <v/>
      </c>
      <c r="CP41" s="36" t="str">
        <f ca="1">+IF(OFFSET('Sanitation Data'!$D$29,0,10*ROW('Sanitation Data'!D35))="","",OFFSET('Sanitation Data'!$D$29,0,10*ROW('Sanitation Data'!D35)))</f>
        <v/>
      </c>
      <c r="CQ41" s="36" t="str">
        <f ca="1">+IF(OFFSET('Sanitation Data'!$D$30,0,10*ROW('Sanitation Data'!D35))="","",OFFSET('Sanitation Data'!$D$30,0,10*ROW('Sanitation Data'!D35)))</f>
        <v/>
      </c>
      <c r="CR41" s="36" t="str">
        <f ca="1">+IF(OFFSET('Sanitation Data'!$D$31,0,10*ROW('Sanitation Data'!D35))="","",OFFSET('Sanitation Data'!$D$31,0,10*ROW('Sanitation Data'!D35)))</f>
        <v/>
      </c>
      <c r="CS41" s="36" t="str">
        <f ca="1">+IF(OFFSET('Sanitation Data'!$D$32,0,10*ROW('Sanitation Data'!D35))="","",OFFSET('Sanitation Data'!$D$32,0,10*ROW('Sanitation Data'!D35)))</f>
        <v/>
      </c>
      <c r="CT41" s="36" t="str">
        <f ca="1">+IF(OFFSET('Sanitation Data'!$D$33,0,10*ROW('Sanitation Data'!D35))="","",OFFSET('Sanitation Data'!$D$33,0,10*ROW('Sanitation Data'!D35)))</f>
        <v/>
      </c>
      <c r="CU41" s="36" t="str">
        <f ca="1">+IF(OFFSET('Sanitation Data'!$E$29,0,10*ROW('Sanitation Data'!E35))="","",OFFSET('Sanitation Data'!$E$29,0,10*ROW('Sanitation Data'!E35)))</f>
        <v/>
      </c>
      <c r="CV41" s="36" t="str">
        <f ca="1">+IF(OFFSET('Sanitation Data'!$E$30,0,10*ROW('Sanitation Data'!E35))="","",OFFSET('Sanitation Data'!$E$30,0,10*ROW('Sanitation Data'!E35)))</f>
        <v/>
      </c>
      <c r="CW41" s="36" t="str">
        <f ca="1">+IF(OFFSET('Sanitation Data'!$E$31,0,10*ROW('Sanitation Data'!E35))="","",OFFSET('Sanitation Data'!$E$31,0,10*ROW('Sanitation Data'!E35)))</f>
        <v/>
      </c>
      <c r="CX41" s="36" t="str">
        <f ca="1">+IF(OFFSET('Sanitation Data'!$E$32,0,10*ROW('Sanitation Data'!E35))="","",OFFSET('Sanitation Data'!$E$32,0,10*ROW('Sanitation Data'!E35)))</f>
        <v/>
      </c>
      <c r="CY41" s="36" t="str">
        <f ca="1">+IF(OFFSET('Sanitation Data'!$E$33,0,10*ROW('Sanitation Data'!E35))="","",OFFSET('Sanitation Data'!$E$33,0,10*ROW('Sanitation Data'!E35)))</f>
        <v/>
      </c>
      <c r="CZ41" s="36" t="str">
        <f ca="1">+IF(OFFSET('Sanitation Data'!$F$29,0,10*ROW('Sanitation Data'!F35))="","",OFFSET('Sanitation Data'!$F$29,0,10*ROW('Sanitation Data'!F35)))</f>
        <v/>
      </c>
      <c r="DA41" s="36" t="str">
        <f ca="1">+IF(OFFSET('Sanitation Data'!$F$30,0,10*ROW('Sanitation Data'!F35))="","",OFFSET('Sanitation Data'!$F$30,0,10*ROW('Sanitation Data'!F35)))</f>
        <v/>
      </c>
      <c r="DB41" s="36" t="str">
        <f ca="1">+IF(OFFSET('Sanitation Data'!$F$31,0,10*ROW('Sanitation Data'!F35))="","",OFFSET('Sanitation Data'!$F$31,0,10*ROW('Sanitation Data'!F35)))</f>
        <v/>
      </c>
      <c r="DC41" s="36" t="str">
        <f ca="1">+IF(OFFSET('Sanitation Data'!$F$32,0,10*ROW('Sanitation Data'!F35))="","",OFFSET('Sanitation Data'!$F$32,0,10*ROW('Sanitation Data'!F35)))</f>
        <v/>
      </c>
      <c r="DD41" s="36" t="str">
        <f ca="1">+IF(OFFSET('Sanitation Data'!$F$33,0,10*ROW('Sanitation Data'!F35))="","",OFFSET('Sanitation Data'!$F$33,0,10*ROW('Sanitation Data'!F35)))</f>
        <v/>
      </c>
      <c r="DE41" s="36" t="str">
        <f ca="1">+IF(OFFSET('Sanitation Data'!$G$29,0,10*ROW('Sanitation Data'!G35))="","",OFFSET('Sanitation Data'!$G$29,0,10*ROW('Sanitation Data'!G35)))</f>
        <v/>
      </c>
      <c r="DF41" s="36" t="str">
        <f ca="1">+IF(OFFSET('Sanitation Data'!$G$30,0,10*ROW('Sanitation Data'!G35))="","",OFFSET('Sanitation Data'!$G$30,0,10*ROW('Sanitation Data'!G35)))</f>
        <v/>
      </c>
      <c r="DG41" s="36" t="str">
        <f ca="1">+IF(OFFSET('Sanitation Data'!$G$31,0,10*ROW('Sanitation Data'!G35))="","",OFFSET('Sanitation Data'!$G$31,0,10*ROW('Sanitation Data'!G35)))</f>
        <v/>
      </c>
      <c r="DH41" s="36" t="str">
        <f ca="1">+IF(OFFSET('Sanitation Data'!$G$32,0,10*ROW('Sanitation Data'!G35))="","",OFFSET('Sanitation Data'!$G$32,0,10*ROW('Sanitation Data'!G35)))</f>
        <v/>
      </c>
      <c r="DI41" s="36" t="str">
        <f ca="1">+IF(OFFSET('Sanitation Data'!$G$33,0,10*ROW('Sanitation Data'!G35))="","",OFFSET('Sanitation Data'!$G$33,0,10*ROW('Sanitation Data'!G35)))</f>
        <v/>
      </c>
      <c r="DJ41" s="36" t="str">
        <f ca="1">+IF(OFFSET('Sanitation Data'!$H$29,0,10*ROW('Sanitation Data'!H35))="","",OFFSET('Sanitation Data'!$H$29,0,10*ROW('Sanitation Data'!H35)))</f>
        <v/>
      </c>
      <c r="DK41" s="36" t="str">
        <f ca="1">+IF(OFFSET('Sanitation Data'!$H$30,0,10*ROW('Sanitation Data'!H35))="","",OFFSET('Sanitation Data'!$H$30,0,10*ROW('Sanitation Data'!H35)))</f>
        <v/>
      </c>
      <c r="DL41" s="36" t="str">
        <f ca="1">+IF(OFFSET('Sanitation Data'!$H$31,0,10*ROW('Sanitation Data'!H35))="","",OFFSET('Sanitation Data'!$H$31,0,10*ROW('Sanitation Data'!H35)))</f>
        <v/>
      </c>
      <c r="DM41" s="36" t="str">
        <f ca="1">+IF(OFFSET('Sanitation Data'!$H$32,0,10*ROW('Sanitation Data'!H35))="","",OFFSET('Sanitation Data'!$H$32,0,10*ROW('Sanitation Data'!H35)))</f>
        <v/>
      </c>
      <c r="DN41" s="36" t="str">
        <f ca="1">+IF(OFFSET('Sanitation Data'!$H$33,0,10*ROW('Sanitation Data'!H35))="","",OFFSET('Sanitation Data'!$H$33,0,10*ROW('Sanitation Data'!H35)))</f>
        <v/>
      </c>
      <c r="DO41" s="36" t="str">
        <f ca="1">+IF(OFFSET('Hygiene Data'!$C$12,0,10*ROW('Hygiene Data'!C35))="","",OFFSET('Hygiene Data'!$C$12,0,10*ROW('Hygiene Data'!C35)))</f>
        <v/>
      </c>
      <c r="DP41" s="36" t="str">
        <f ca="1">+IF(OFFSET('Hygiene Data'!$C$13,0,10*ROW('Hygiene Data'!C35))="","",OFFSET('Hygiene Data'!$C$13,0,10*ROW('Hygiene Data'!C35)))</f>
        <v/>
      </c>
      <c r="DQ41" s="36" t="str">
        <f ca="1">+IF(OFFSET('Hygiene Data'!$C$14,0,10*ROW('Hygiene Data'!C35))="","",OFFSET('Hygiene Data'!$C$14,0,10*ROW('Hygiene Data'!C35)))</f>
        <v/>
      </c>
      <c r="DR41" s="36" t="str">
        <f ca="1">+IF(OFFSET('Hygiene Data'!$D$12,0,10*ROW('Hygiene Data'!D35))="","",OFFSET('Hygiene Data'!$D$12,0,10*ROW('Hygiene Data'!D35)))</f>
        <v/>
      </c>
      <c r="DS41" s="36" t="str">
        <f ca="1">+IF(OFFSET('Hygiene Data'!$D$13,0,10*ROW('Hygiene Data'!D35))="","",OFFSET('Hygiene Data'!$D$13,0,10*ROW('Hygiene Data'!D35)))</f>
        <v/>
      </c>
      <c r="DT41" s="36" t="str">
        <f ca="1">+IF(OFFSET('Hygiene Data'!$D$14,0,10*ROW('Hygiene Data'!D35))="","",OFFSET('Hygiene Data'!$D$14,0,10*ROW('Hygiene Data'!D35)))</f>
        <v/>
      </c>
      <c r="DU41" s="36" t="str">
        <f ca="1">+IF(OFFSET('Hygiene Data'!$E$12,0,10*ROW('Hygiene Data'!E35))="","",OFFSET('Hygiene Data'!$E$12,0,10*ROW('Hygiene Data'!E35)))</f>
        <v/>
      </c>
      <c r="DV41" s="36" t="str">
        <f ca="1">+IF(OFFSET('Hygiene Data'!$E$13,0,10*ROW('Hygiene Data'!E35))="","",OFFSET('Hygiene Data'!$E$13,0,10*ROW('Hygiene Data'!E35)))</f>
        <v/>
      </c>
      <c r="DW41" s="36" t="str">
        <f ca="1">+IF(OFFSET('Hygiene Data'!$E$14,0,10*ROW('Hygiene Data'!E35))="","",OFFSET('Hygiene Data'!$E$14,0,10*ROW('Hygiene Data'!E35)))</f>
        <v/>
      </c>
      <c r="DX41" s="36" t="str">
        <f ca="1">+IF(OFFSET('Hygiene Data'!$F$12,0,10*ROW('Hygiene Data'!F35))="","",OFFSET('Hygiene Data'!$F$12,0,10*ROW('Hygiene Data'!F35)))</f>
        <v/>
      </c>
      <c r="DY41" s="36" t="str">
        <f ca="1">+IF(OFFSET('Hygiene Data'!$F$13,0,10*ROW('Hygiene Data'!F35))="","",OFFSET('Hygiene Data'!$F$13,0,10*ROW('Hygiene Data'!F35)))</f>
        <v/>
      </c>
      <c r="DZ41" s="36" t="str">
        <f ca="1">+IF(OFFSET('Hygiene Data'!$F$14,0,10*ROW('Hygiene Data'!F35))="","",OFFSET('Hygiene Data'!$F$14,0,10*ROW('Hygiene Data'!F35)))</f>
        <v/>
      </c>
      <c r="EA41" s="36" t="str">
        <f ca="1">+IF(OFFSET('Hygiene Data'!$G$12,0,10*ROW('Hygiene Data'!G35))="","",OFFSET('Hygiene Data'!$G$12,0,10*ROW('Hygiene Data'!G35)))</f>
        <v/>
      </c>
      <c r="EB41" s="36" t="str">
        <f ca="1">+IF(OFFSET('Hygiene Data'!$G$13,0,10*ROW('Hygiene Data'!G35))="","",OFFSET('Hygiene Data'!$G$13,0,10*ROW('Hygiene Data'!G35)))</f>
        <v/>
      </c>
      <c r="EC41" s="36" t="str">
        <f ca="1">+IF(OFFSET('Hygiene Data'!$G$14,0,10*ROW('Hygiene Data'!G35))="","",OFFSET('Hygiene Data'!$G$14,0,10*ROW('Hygiene Data'!G35)))</f>
        <v/>
      </c>
      <c r="ED41" s="36" t="str">
        <f ca="1">+IF(OFFSET('Hygiene Data'!$H$12,0,10*ROW('Hygiene Data'!H35))="","",OFFSET('Hygiene Data'!$H$12,0,10*ROW('Hygiene Data'!H35)))</f>
        <v/>
      </c>
      <c r="EE41" s="36" t="str">
        <f ca="1">+IF(OFFSET('Hygiene Data'!$H$13,0,10*ROW('Hygiene Data'!H35))="","",OFFSET('Hygiene Data'!$H$13,0,10*ROW('Hygiene Data'!H35)))</f>
        <v/>
      </c>
      <c r="EF41" s="36" t="str">
        <f ca="1">+IF(OFFSET('Hygiene Data'!$H$14,0,10*ROW('Hygiene Data'!H35))="","",OFFSET('Hygiene Data'!$H$14,0,10*ROW('Hygiene Data'!H35)))</f>
        <v/>
      </c>
    </row>
    <row r="42" spans="1:136" x14ac:dyDescent="0.25">
      <c r="A42" s="59" t="str">
        <f ca="1">+IF(OFFSET('Water Data'!$B$1,0,10*ROW('Water Data'!B39))="","",OFFSET('Water Data'!$B$1,0,10*ROW('Water Data'!B39)))</f>
        <v/>
      </c>
      <c r="B42" s="59" t="str">
        <f ca="1">+IF(OFFSET('Water Data'!$A$3,0,10*ROW('Water Data'!A39))="","",OFFSET('Water Data'!$A$3,0,10*ROW('Water Data'!A39)))</f>
        <v/>
      </c>
      <c r="C42" s="59" t="str">
        <f ca="1">+IF(OFFSET('Water Data'!$C$3,0,10*ROW('Water Data'!C39))="","",OFFSET('Water Data'!$C$3,0,10*ROW('Water Data'!C39)))</f>
        <v/>
      </c>
      <c r="D42" s="204" t="e">
        <f ca="1">+IF(AND(ISNUMBER(OFFSET('Water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04" t="e">
        <f ca="1">+IF(AND(ISNUMBER(OFFSET('Water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04" t="e">
        <f ca="1">+IF(AND(ISNUMBER(OFFSET('Water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04" t="e">
        <f ca="1">+IF(AND(ISNUMBER(OFFSET('Water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04" t="e">
        <f ca="1">+IF(AND(ISNUMBER(OFFSET('Water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04" t="e">
        <f ca="1">+IF(AND(ISNUMBER(OFFSET('Water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04" t="e">
        <f ca="1">+IF(AND(ISNUMBER(OFFSET('Water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04" t="e">
        <f ca="1">+IF(AND(ISNUMBER(OFFSET('Water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04" t="e">
        <f ca="1">+IF(AND(ISNUMBER(OFFSET('Water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04" t="e">
        <f ca="1">+IF(AND(ISNUMBER(OFFSET('Water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04" t="e">
        <f ca="1">+IF(AND(ISNUMBER(OFFSET('Water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04" t="e">
        <f ca="1">+IF(AND(ISNUMBER(OFFSET('Water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04" t="e">
        <f ca="1">+IF(AND(ISNUMBER(OFFSET('Water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04" t="e">
        <f ca="1">+IF(AND(ISNUMBER(OFFSET('Water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04" t="e">
        <f ca="1">+IF(AND(ISNUMBER(OFFSET('Water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04" t="e">
        <f ca="1">+IF(AND(ISNUMBER(OFFSET('Water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04" t="e">
        <f ca="1">+IF(AND(ISNUMBER(OFFSET('Water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04" t="e">
        <f ca="1">+IF(AND(ISNUMBER(OFFSET('Water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05" t="e">
        <f ca="1">+IF(AND(ISNUMBER(OFFSET('Sanitation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05" t="e">
        <f ca="1">+IF(AND(ISNUMBER(OFFSET('Sanitation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05" t="e">
        <f ca="1">+IF(AND(ISNUMBER(OFFSET('Sanitation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05" t="e">
        <f ca="1">+IF(AND(ISNUMBER(OFFSET('Sanitation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05" t="e">
        <f ca="1">+IF(AND(ISNUMBER(OFFSET('Sanitation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05" t="e">
        <f ca="1">+IF(AND(ISNUMBER(OFFSET('Sanitation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05" t="e">
        <f ca="1">+IF(AND(ISNUMBER(OFFSET('Sanitation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05" t="e">
        <f ca="1">+IF(AND(ISNUMBER(OFFSET('Sanitation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05" t="e">
        <f ca="1">+IF(AND(ISNUMBER(OFFSET('Sanitation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05" t="e">
        <f ca="1">+IF(AND(ISNUMBER(OFFSET('Sanitation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05" t="e">
        <f ca="1">+IF(AND(ISNUMBER(OFFSET('Sanitation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05" t="e">
        <f ca="1">+IF(AND(ISNUMBER(OFFSET('Sanitation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05" t="e">
        <f ca="1">+IF(AND(ISNUMBER(OFFSET('Sanitation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05" t="e">
        <f ca="1">+IF(AND(ISNUMBER(OFFSET('Sanitation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05" t="e">
        <f ca="1">+IF(AND(ISNUMBER(OFFSET('Sanitation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05" t="e">
        <f ca="1">+IF(AND(ISNUMBER(OFFSET('Sanitation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05" t="e">
        <f ca="1">+IF(AND(ISNUMBER(OFFSET('Sanitation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05" t="e">
        <f ca="1">+IF(AND(ISNUMBER(OFFSET('Sanitation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05" t="e">
        <f ca="1">+IF(AND(ISNUMBER(OFFSET('Sanitation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05" t="e">
        <f ca="1">+IF(AND(ISNUMBER(OFFSET('Sanitation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05" t="e">
        <f ca="1">+IF(AND(ISNUMBER(OFFSET('Sanitation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05" t="e">
        <f ca="1">+IF(AND(ISNUMBER(OFFSET('Sanitation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05" t="e">
        <f ca="1">+IF(AND(ISNUMBER(OFFSET('Sanitation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05" t="e">
        <f ca="1">+IF(AND(ISNUMBER(OFFSET('Sanitation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05" t="e">
        <f ca="1">+IF(AND(ISNUMBER(OFFSET('Sanitation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05" t="e">
        <f ca="1">+IF(AND(ISNUMBER(OFFSET('Sanitation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05" t="e">
        <f ca="1">+IF(AND(ISNUMBER(OFFSET('Sanitation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05" t="e">
        <f ca="1">+IF(AND(ISNUMBER(OFFSET('Sanitation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05" t="e">
        <f ca="1">+IF(AND(ISNUMBER(OFFSET('Sanitation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05" t="e">
        <f ca="1">+IF(AND(ISNUMBER(OFFSET('Sanitation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06" t="e">
        <f ca="1">+IF(AND(ISNUMBER(OFFSET('Hygiene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06" t="e">
        <f ca="1">+IF(AND(ISNUMBER(OFFSET('Hygiene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06" t="e">
        <f ca="1">+IF(AND(ISNUMBER(OFFSET('Hygiene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06" t="e">
        <f ca="1">+IF(AND(ISNUMBER(OFFSET('Hygiene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06" t="e">
        <f ca="1">+IF(AND(ISNUMBER(OFFSET('Hygiene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06" t="e">
        <f ca="1">+IF(AND(ISNUMBER(OFFSET('Hygiene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06" t="e">
        <f ca="1">+IF(AND(ISNUMBER(OFFSET('Hygiene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06" t="e">
        <f ca="1">+IF(AND(ISNUMBER(OFFSET('Hygiene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06" t="e">
        <f ca="1">+IF(AND(ISNUMBER(OFFSET('Hygiene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06" t="e">
        <f ca="1">+IF(AND(ISNUMBER(OFFSET('Hygiene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06" t="e">
        <f ca="1">+IF(AND(ISNUMBER(OFFSET('Hygiene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06" t="e">
        <f ca="1">+IF(AND(ISNUMBER(OFFSET('Hygiene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06" t="e">
        <f ca="1">+IF(AND(ISNUMBER(OFFSET('Hygiene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06" t="e">
        <f ca="1">+IF(AND(ISNUMBER(OFFSET('Hygiene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06" t="e">
        <f ca="1">+IF(AND(ISNUMBER(OFFSET('Hygiene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06" t="e">
        <f ca="1">+IF(AND(ISNUMBER(OFFSET('Hygiene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06" t="e">
        <f ca="1">+IF(AND(ISNUMBER(OFFSET('Hygiene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06" t="e">
        <f ca="1">+IF(AND(ISNUMBER(OFFSET('Hygiene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1">+IF(OFFSET('Water Data'!$C$28,0,10*ROW('Water Data'!C36))="","",OFFSET('Water Data'!$C$28,0,10*ROW('Water Data'!C36)))</f>
        <v/>
      </c>
      <c r="BT42" s="36" t="str">
        <f ca="1">+IF(OFFSET('Water Data'!$C$29,0,10*ROW('Water Data'!C36))="","",OFFSET('Water Data'!$C$29,0,10*ROW('Water Data'!C36)))</f>
        <v/>
      </c>
      <c r="BU42" s="36" t="str">
        <f ca="1">+IF(OFFSET('Water Data'!$C$30,0,10*ROW('Water Data'!C36))="","",OFFSET('Water Data'!$C$30,0,10*ROW('Water Data'!C36)))</f>
        <v/>
      </c>
      <c r="BV42" s="36" t="str">
        <f ca="1">+IF(OFFSET('Water Data'!$D$28,0,10*ROW('Water Data'!D36))="","",OFFSET('Water Data'!$D$28,0,10*ROW('Water Data'!D36)))</f>
        <v/>
      </c>
      <c r="BW42" s="36" t="str">
        <f ca="1">+IF(OFFSET('Water Data'!$D$29,0,10*ROW('Water Data'!D36))="","",OFFSET('Water Data'!$D$29,0,10*ROW('Water Data'!D36)))</f>
        <v/>
      </c>
      <c r="BX42" s="36" t="str">
        <f ca="1">+IF(OFFSET('Water Data'!$D$30,0,10*ROW('Water Data'!D36))="","",OFFSET('Water Data'!$D$30,0,10*ROW('Water Data'!D36)))</f>
        <v/>
      </c>
      <c r="BY42" s="36" t="str">
        <f ca="1">+IF(OFFSET('Water Data'!$E$28,0,10*ROW('Water Data'!E36))="","",OFFSET('Water Data'!$E$28,0,10*ROW('Water Data'!E36)))</f>
        <v/>
      </c>
      <c r="BZ42" s="36" t="str">
        <f ca="1">+IF(OFFSET('Water Data'!$E$29,0,10*ROW('Water Data'!E36))="","",OFFSET('Water Data'!$E$29,0,10*ROW('Water Data'!E36)))</f>
        <v/>
      </c>
      <c r="CA42" s="36" t="str">
        <f ca="1">+IF(OFFSET('Water Data'!$E$30,0,10*ROW('Water Data'!E36))="","",OFFSET('Water Data'!$E$30,0,10*ROW('Water Data'!E36)))</f>
        <v/>
      </c>
      <c r="CB42" s="36" t="str">
        <f ca="1">+IF(OFFSET('Water Data'!$F$28,0,10*ROW('Water Data'!F36))="","",OFFSET('Water Data'!$F$28,0,10*ROW('Water Data'!F36)))</f>
        <v/>
      </c>
      <c r="CC42" s="36" t="str">
        <f ca="1">+IF(OFFSET('Water Data'!$F$29,0,10*ROW('Water Data'!F36))="","",OFFSET('Water Data'!$F$29,0,10*ROW('Water Data'!F36)))</f>
        <v/>
      </c>
      <c r="CD42" s="36" t="str">
        <f ca="1">+IF(OFFSET('Water Data'!$F$30,0,10*ROW('Water Data'!F36))="","",OFFSET('Water Data'!$F$30,0,10*ROW('Water Data'!F36)))</f>
        <v/>
      </c>
      <c r="CE42" s="36" t="str">
        <f ca="1">+IF(OFFSET('Water Data'!$G$28,0,10*ROW('Water Data'!G36))="","",OFFSET('Water Data'!$G$28,0,10*ROW('Water Data'!G36)))</f>
        <v/>
      </c>
      <c r="CF42" s="36" t="str">
        <f ca="1">+IF(OFFSET('Water Data'!$G$29,0,10*ROW('Water Data'!G36))="","",OFFSET('Water Data'!$G$29,0,10*ROW('Water Data'!G36)))</f>
        <v/>
      </c>
      <c r="CG42" s="36" t="str">
        <f ca="1">+IF(OFFSET('Water Data'!$G$30,0,10*ROW('Water Data'!G36))="","",OFFSET('Water Data'!$G$30,0,10*ROW('Water Data'!G36)))</f>
        <v/>
      </c>
      <c r="CH42" s="36" t="str">
        <f ca="1">+IF(OFFSET('Water Data'!$H$28,0,10*ROW('Water Data'!H36))="","",OFFSET('Water Data'!$H$28,0,10*ROW('Water Data'!H36)))</f>
        <v/>
      </c>
      <c r="CI42" s="36" t="str">
        <f ca="1">+IF(OFFSET('Water Data'!$H$29,0,10*ROW('Water Data'!H36))="","",OFFSET('Water Data'!$H$29,0,10*ROW('Water Data'!H36)))</f>
        <v/>
      </c>
      <c r="CJ42" s="36" t="str">
        <f ca="1">+IF(OFFSET('Water Data'!$H$30,0,10*ROW('Water Data'!H36))="","",OFFSET('Water Data'!$H$30,0,10*ROW('Water Data'!H36)))</f>
        <v/>
      </c>
      <c r="CK42" s="36" t="str">
        <f ca="1">+IF(OFFSET('Sanitation Data'!$C$29,0,10*ROW('Sanitation Data'!C36))="","",OFFSET('Sanitation Data'!$C$29,0,10*ROW('Sanitation Data'!C36)))</f>
        <v/>
      </c>
      <c r="CL42" s="36" t="str">
        <f ca="1">+IF(OFFSET('Sanitation Data'!$C$30,0,10*ROW('Sanitation Data'!C36))="","",OFFSET('Sanitation Data'!$C$30,0,10*ROW('Sanitation Data'!C36)))</f>
        <v/>
      </c>
      <c r="CM42" s="36" t="str">
        <f ca="1">+IF(OFFSET('Sanitation Data'!$C$31,0,10*ROW('Sanitation Data'!C36))="","",OFFSET('Sanitation Data'!$C$31,0,10*ROW('Sanitation Data'!C36)))</f>
        <v/>
      </c>
      <c r="CN42" s="36" t="str">
        <f ca="1">+IF(OFFSET('Sanitation Data'!$C$32,0,10*ROW('Sanitation Data'!C36))="","",OFFSET('Sanitation Data'!$C$32,0,10*ROW('Sanitation Data'!C36)))</f>
        <v/>
      </c>
      <c r="CO42" s="36" t="str">
        <f ca="1">+IF(OFFSET('Sanitation Data'!$C$33,0,10*ROW('Sanitation Data'!C36))="","",OFFSET('Sanitation Data'!$C$33,0,10*ROW('Sanitation Data'!C36)))</f>
        <v/>
      </c>
      <c r="CP42" s="36" t="str">
        <f ca="1">+IF(OFFSET('Sanitation Data'!$D$29,0,10*ROW('Sanitation Data'!D36))="","",OFFSET('Sanitation Data'!$D$29,0,10*ROW('Sanitation Data'!D36)))</f>
        <v/>
      </c>
      <c r="CQ42" s="36" t="str">
        <f ca="1">+IF(OFFSET('Sanitation Data'!$D$30,0,10*ROW('Sanitation Data'!D36))="","",OFFSET('Sanitation Data'!$D$30,0,10*ROW('Sanitation Data'!D36)))</f>
        <v/>
      </c>
      <c r="CR42" s="36" t="str">
        <f ca="1">+IF(OFFSET('Sanitation Data'!$D$31,0,10*ROW('Sanitation Data'!D36))="","",OFFSET('Sanitation Data'!$D$31,0,10*ROW('Sanitation Data'!D36)))</f>
        <v/>
      </c>
      <c r="CS42" s="36" t="str">
        <f ca="1">+IF(OFFSET('Sanitation Data'!$D$32,0,10*ROW('Sanitation Data'!D36))="","",OFFSET('Sanitation Data'!$D$32,0,10*ROW('Sanitation Data'!D36)))</f>
        <v/>
      </c>
      <c r="CT42" s="36" t="str">
        <f ca="1">+IF(OFFSET('Sanitation Data'!$D$33,0,10*ROW('Sanitation Data'!D36))="","",OFFSET('Sanitation Data'!$D$33,0,10*ROW('Sanitation Data'!D36)))</f>
        <v/>
      </c>
      <c r="CU42" s="36" t="str">
        <f ca="1">+IF(OFFSET('Sanitation Data'!$E$29,0,10*ROW('Sanitation Data'!E36))="","",OFFSET('Sanitation Data'!$E$29,0,10*ROW('Sanitation Data'!E36)))</f>
        <v/>
      </c>
      <c r="CV42" s="36" t="str">
        <f ca="1">+IF(OFFSET('Sanitation Data'!$E$30,0,10*ROW('Sanitation Data'!E36))="","",OFFSET('Sanitation Data'!$E$30,0,10*ROW('Sanitation Data'!E36)))</f>
        <v/>
      </c>
      <c r="CW42" s="36" t="str">
        <f ca="1">+IF(OFFSET('Sanitation Data'!$E$31,0,10*ROW('Sanitation Data'!E36))="","",OFFSET('Sanitation Data'!$E$31,0,10*ROW('Sanitation Data'!E36)))</f>
        <v/>
      </c>
      <c r="CX42" s="36" t="str">
        <f ca="1">+IF(OFFSET('Sanitation Data'!$E$32,0,10*ROW('Sanitation Data'!E36))="","",OFFSET('Sanitation Data'!$E$32,0,10*ROW('Sanitation Data'!E36)))</f>
        <v/>
      </c>
      <c r="CY42" s="36" t="str">
        <f ca="1">+IF(OFFSET('Sanitation Data'!$E$33,0,10*ROW('Sanitation Data'!E36))="","",OFFSET('Sanitation Data'!$E$33,0,10*ROW('Sanitation Data'!E36)))</f>
        <v/>
      </c>
      <c r="CZ42" s="36" t="str">
        <f ca="1">+IF(OFFSET('Sanitation Data'!$F$29,0,10*ROW('Sanitation Data'!F36))="","",OFFSET('Sanitation Data'!$F$29,0,10*ROW('Sanitation Data'!F36)))</f>
        <v/>
      </c>
      <c r="DA42" s="36" t="str">
        <f ca="1">+IF(OFFSET('Sanitation Data'!$F$30,0,10*ROW('Sanitation Data'!F36))="","",OFFSET('Sanitation Data'!$F$30,0,10*ROW('Sanitation Data'!F36)))</f>
        <v/>
      </c>
      <c r="DB42" s="36" t="str">
        <f ca="1">+IF(OFFSET('Sanitation Data'!$F$31,0,10*ROW('Sanitation Data'!F36))="","",OFFSET('Sanitation Data'!$F$31,0,10*ROW('Sanitation Data'!F36)))</f>
        <v/>
      </c>
      <c r="DC42" s="36" t="str">
        <f ca="1">+IF(OFFSET('Sanitation Data'!$F$32,0,10*ROW('Sanitation Data'!F36))="","",OFFSET('Sanitation Data'!$F$32,0,10*ROW('Sanitation Data'!F36)))</f>
        <v/>
      </c>
      <c r="DD42" s="36" t="str">
        <f ca="1">+IF(OFFSET('Sanitation Data'!$F$33,0,10*ROW('Sanitation Data'!F36))="","",OFFSET('Sanitation Data'!$F$33,0,10*ROW('Sanitation Data'!F36)))</f>
        <v/>
      </c>
      <c r="DE42" s="36" t="str">
        <f ca="1">+IF(OFFSET('Sanitation Data'!$G$29,0,10*ROW('Sanitation Data'!G36))="","",OFFSET('Sanitation Data'!$G$29,0,10*ROW('Sanitation Data'!G36)))</f>
        <v/>
      </c>
      <c r="DF42" s="36" t="str">
        <f ca="1">+IF(OFFSET('Sanitation Data'!$G$30,0,10*ROW('Sanitation Data'!G36))="","",OFFSET('Sanitation Data'!$G$30,0,10*ROW('Sanitation Data'!G36)))</f>
        <v/>
      </c>
      <c r="DG42" s="36" t="str">
        <f ca="1">+IF(OFFSET('Sanitation Data'!$G$31,0,10*ROW('Sanitation Data'!G36))="","",OFFSET('Sanitation Data'!$G$31,0,10*ROW('Sanitation Data'!G36)))</f>
        <v/>
      </c>
      <c r="DH42" s="36" t="str">
        <f ca="1">+IF(OFFSET('Sanitation Data'!$G$32,0,10*ROW('Sanitation Data'!G36))="","",OFFSET('Sanitation Data'!$G$32,0,10*ROW('Sanitation Data'!G36)))</f>
        <v/>
      </c>
      <c r="DI42" s="36" t="str">
        <f ca="1">+IF(OFFSET('Sanitation Data'!$G$33,0,10*ROW('Sanitation Data'!G36))="","",OFFSET('Sanitation Data'!$G$33,0,10*ROW('Sanitation Data'!G36)))</f>
        <v/>
      </c>
      <c r="DJ42" s="36" t="str">
        <f ca="1">+IF(OFFSET('Sanitation Data'!$H$29,0,10*ROW('Sanitation Data'!H36))="","",OFFSET('Sanitation Data'!$H$29,0,10*ROW('Sanitation Data'!H36)))</f>
        <v/>
      </c>
      <c r="DK42" s="36" t="str">
        <f ca="1">+IF(OFFSET('Sanitation Data'!$H$30,0,10*ROW('Sanitation Data'!H36))="","",OFFSET('Sanitation Data'!$H$30,0,10*ROW('Sanitation Data'!H36)))</f>
        <v/>
      </c>
      <c r="DL42" s="36" t="str">
        <f ca="1">+IF(OFFSET('Sanitation Data'!$H$31,0,10*ROW('Sanitation Data'!H36))="","",OFFSET('Sanitation Data'!$H$31,0,10*ROW('Sanitation Data'!H36)))</f>
        <v/>
      </c>
      <c r="DM42" s="36" t="str">
        <f ca="1">+IF(OFFSET('Sanitation Data'!$H$32,0,10*ROW('Sanitation Data'!H36))="","",OFFSET('Sanitation Data'!$H$32,0,10*ROW('Sanitation Data'!H36)))</f>
        <v/>
      </c>
      <c r="DN42" s="36" t="str">
        <f ca="1">+IF(OFFSET('Sanitation Data'!$H$33,0,10*ROW('Sanitation Data'!H36))="","",OFFSET('Sanitation Data'!$H$33,0,10*ROW('Sanitation Data'!H36)))</f>
        <v/>
      </c>
      <c r="DO42" s="36" t="str">
        <f ca="1">+IF(OFFSET('Hygiene Data'!$C$12,0,10*ROW('Hygiene Data'!C36))="","",OFFSET('Hygiene Data'!$C$12,0,10*ROW('Hygiene Data'!C36)))</f>
        <v/>
      </c>
      <c r="DP42" s="36" t="str">
        <f ca="1">+IF(OFFSET('Hygiene Data'!$C$13,0,10*ROW('Hygiene Data'!C36))="","",OFFSET('Hygiene Data'!$C$13,0,10*ROW('Hygiene Data'!C36)))</f>
        <v/>
      </c>
      <c r="DQ42" s="36" t="str">
        <f ca="1">+IF(OFFSET('Hygiene Data'!$C$14,0,10*ROW('Hygiene Data'!C36))="","",OFFSET('Hygiene Data'!$C$14,0,10*ROW('Hygiene Data'!C36)))</f>
        <v/>
      </c>
      <c r="DR42" s="36" t="str">
        <f ca="1">+IF(OFFSET('Hygiene Data'!$D$12,0,10*ROW('Hygiene Data'!D36))="","",OFFSET('Hygiene Data'!$D$12,0,10*ROW('Hygiene Data'!D36)))</f>
        <v/>
      </c>
      <c r="DS42" s="36" t="str">
        <f ca="1">+IF(OFFSET('Hygiene Data'!$D$13,0,10*ROW('Hygiene Data'!D36))="","",OFFSET('Hygiene Data'!$D$13,0,10*ROW('Hygiene Data'!D36)))</f>
        <v/>
      </c>
      <c r="DT42" s="36" t="str">
        <f ca="1">+IF(OFFSET('Hygiene Data'!$D$14,0,10*ROW('Hygiene Data'!D36))="","",OFFSET('Hygiene Data'!$D$14,0,10*ROW('Hygiene Data'!D36)))</f>
        <v/>
      </c>
      <c r="DU42" s="36" t="str">
        <f ca="1">+IF(OFFSET('Hygiene Data'!$E$12,0,10*ROW('Hygiene Data'!E36))="","",OFFSET('Hygiene Data'!$E$12,0,10*ROW('Hygiene Data'!E36)))</f>
        <v/>
      </c>
      <c r="DV42" s="36" t="str">
        <f ca="1">+IF(OFFSET('Hygiene Data'!$E$13,0,10*ROW('Hygiene Data'!E36))="","",OFFSET('Hygiene Data'!$E$13,0,10*ROW('Hygiene Data'!E36)))</f>
        <v/>
      </c>
      <c r="DW42" s="36" t="str">
        <f ca="1">+IF(OFFSET('Hygiene Data'!$E$14,0,10*ROW('Hygiene Data'!E36))="","",OFFSET('Hygiene Data'!$E$14,0,10*ROW('Hygiene Data'!E36)))</f>
        <v/>
      </c>
      <c r="DX42" s="36" t="str">
        <f ca="1">+IF(OFFSET('Hygiene Data'!$F$12,0,10*ROW('Hygiene Data'!F36))="","",OFFSET('Hygiene Data'!$F$12,0,10*ROW('Hygiene Data'!F36)))</f>
        <v/>
      </c>
      <c r="DY42" s="36" t="str">
        <f ca="1">+IF(OFFSET('Hygiene Data'!$F$13,0,10*ROW('Hygiene Data'!F36))="","",OFFSET('Hygiene Data'!$F$13,0,10*ROW('Hygiene Data'!F36)))</f>
        <v/>
      </c>
      <c r="DZ42" s="36" t="str">
        <f ca="1">+IF(OFFSET('Hygiene Data'!$F$14,0,10*ROW('Hygiene Data'!F36))="","",OFFSET('Hygiene Data'!$F$14,0,10*ROW('Hygiene Data'!F36)))</f>
        <v/>
      </c>
      <c r="EA42" s="36" t="str">
        <f ca="1">+IF(OFFSET('Hygiene Data'!$G$12,0,10*ROW('Hygiene Data'!G36))="","",OFFSET('Hygiene Data'!$G$12,0,10*ROW('Hygiene Data'!G36)))</f>
        <v/>
      </c>
      <c r="EB42" s="36" t="str">
        <f ca="1">+IF(OFFSET('Hygiene Data'!$G$13,0,10*ROW('Hygiene Data'!G36))="","",OFFSET('Hygiene Data'!$G$13,0,10*ROW('Hygiene Data'!G36)))</f>
        <v/>
      </c>
      <c r="EC42" s="36" t="str">
        <f ca="1">+IF(OFFSET('Hygiene Data'!$G$14,0,10*ROW('Hygiene Data'!G36))="","",OFFSET('Hygiene Data'!$G$14,0,10*ROW('Hygiene Data'!G36)))</f>
        <v/>
      </c>
      <c r="ED42" s="36" t="str">
        <f ca="1">+IF(OFFSET('Hygiene Data'!$H$12,0,10*ROW('Hygiene Data'!H36))="","",OFFSET('Hygiene Data'!$H$12,0,10*ROW('Hygiene Data'!H36)))</f>
        <v/>
      </c>
      <c r="EE42" s="36" t="str">
        <f ca="1">+IF(OFFSET('Hygiene Data'!$H$13,0,10*ROW('Hygiene Data'!H36))="","",OFFSET('Hygiene Data'!$H$13,0,10*ROW('Hygiene Data'!H36)))</f>
        <v/>
      </c>
      <c r="EF42" s="36" t="str">
        <f ca="1">+IF(OFFSET('Hygiene Data'!$H$14,0,10*ROW('Hygiene Data'!H36))="","",OFFSET('Hygiene Data'!$H$14,0,10*ROW('Hygiene Data'!H36)))</f>
        <v/>
      </c>
    </row>
    <row r="43" spans="1:136" x14ac:dyDescent="0.25">
      <c r="A43" s="59" t="str">
        <f ca="1">+IF(OFFSET('Water Data'!$B$1,0,10*ROW('Water Data'!B40))="","",OFFSET('Water Data'!$B$1,0,10*ROW('Water Data'!B40)))</f>
        <v/>
      </c>
      <c r="B43" s="59" t="str">
        <f ca="1">+IF(OFFSET('Water Data'!$A$3,0,10*ROW('Water Data'!A40))="","",OFFSET('Water Data'!$A$3,0,10*ROW('Water Data'!A40)))</f>
        <v/>
      </c>
      <c r="C43" s="59" t="str">
        <f ca="1">+IF(OFFSET('Water Data'!$C$3,0,10*ROW('Water Data'!C40))="","",OFFSET('Water Data'!$C$3,0,10*ROW('Water Data'!C40)))</f>
        <v/>
      </c>
      <c r="D43" s="204" t="e">
        <f ca="1">+IF(AND(ISNUMBER(OFFSET('Water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04" t="e">
        <f ca="1">+IF(AND(ISNUMBER(OFFSET('Water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04" t="e">
        <f ca="1">+IF(AND(ISNUMBER(OFFSET('Water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04" t="e">
        <f ca="1">+IF(AND(ISNUMBER(OFFSET('Water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04" t="e">
        <f ca="1">+IF(AND(ISNUMBER(OFFSET('Water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04" t="e">
        <f ca="1">+IF(AND(ISNUMBER(OFFSET('Water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04" t="e">
        <f ca="1">+IF(AND(ISNUMBER(OFFSET('Water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04" t="e">
        <f ca="1">+IF(AND(ISNUMBER(OFFSET('Water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04" t="e">
        <f ca="1">+IF(AND(ISNUMBER(OFFSET('Water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04" t="e">
        <f ca="1">+IF(AND(ISNUMBER(OFFSET('Water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04" t="e">
        <f ca="1">+IF(AND(ISNUMBER(OFFSET('Water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04" t="e">
        <f ca="1">+IF(AND(ISNUMBER(OFFSET('Water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04" t="e">
        <f ca="1">+IF(AND(ISNUMBER(OFFSET('Water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04" t="e">
        <f ca="1">+IF(AND(ISNUMBER(OFFSET('Water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04" t="e">
        <f ca="1">+IF(AND(ISNUMBER(OFFSET('Water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04" t="e">
        <f ca="1">+IF(AND(ISNUMBER(OFFSET('Water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04" t="e">
        <f ca="1">+IF(AND(ISNUMBER(OFFSET('Water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04" t="e">
        <f ca="1">+IF(AND(ISNUMBER(OFFSET('Water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05" t="e">
        <f ca="1">+IF(AND(ISNUMBER(OFFSET('Sanitation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05" t="e">
        <f ca="1">+IF(AND(ISNUMBER(OFFSET('Sanitation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05" t="e">
        <f ca="1">+IF(AND(ISNUMBER(OFFSET('Sanitation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05" t="e">
        <f ca="1">+IF(AND(ISNUMBER(OFFSET('Sanitation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05" t="e">
        <f ca="1">+IF(AND(ISNUMBER(OFFSET('Sanitation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05" t="e">
        <f ca="1">+IF(AND(ISNUMBER(OFFSET('Sanitation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05" t="e">
        <f ca="1">+IF(AND(ISNUMBER(OFFSET('Sanitation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05" t="e">
        <f ca="1">+IF(AND(ISNUMBER(OFFSET('Sanitation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05" t="e">
        <f ca="1">+IF(AND(ISNUMBER(OFFSET('Sanitation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05" t="e">
        <f ca="1">+IF(AND(ISNUMBER(OFFSET('Sanitation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05" t="e">
        <f ca="1">+IF(AND(ISNUMBER(OFFSET('Sanitation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05" t="e">
        <f ca="1">+IF(AND(ISNUMBER(OFFSET('Sanitation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05" t="e">
        <f ca="1">+IF(AND(ISNUMBER(OFFSET('Sanitation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05" t="e">
        <f ca="1">+IF(AND(ISNUMBER(OFFSET('Sanitation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05" t="e">
        <f ca="1">+IF(AND(ISNUMBER(OFFSET('Sanitation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05" t="e">
        <f ca="1">+IF(AND(ISNUMBER(OFFSET('Sanitation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05" t="e">
        <f ca="1">+IF(AND(ISNUMBER(OFFSET('Sanitation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05" t="e">
        <f ca="1">+IF(AND(ISNUMBER(OFFSET('Sanitation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05" t="e">
        <f ca="1">+IF(AND(ISNUMBER(OFFSET('Sanitation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05" t="e">
        <f ca="1">+IF(AND(ISNUMBER(OFFSET('Sanitation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05" t="e">
        <f ca="1">+IF(AND(ISNUMBER(OFFSET('Sanitation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05" t="e">
        <f ca="1">+IF(AND(ISNUMBER(OFFSET('Sanitation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05" t="e">
        <f ca="1">+IF(AND(ISNUMBER(OFFSET('Sanitation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05" t="e">
        <f ca="1">+IF(AND(ISNUMBER(OFFSET('Sanitation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05" t="e">
        <f ca="1">+IF(AND(ISNUMBER(OFFSET('Sanitation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05" t="e">
        <f ca="1">+IF(AND(ISNUMBER(OFFSET('Sanitation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05" t="e">
        <f ca="1">+IF(AND(ISNUMBER(OFFSET('Sanitation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05" t="e">
        <f ca="1">+IF(AND(ISNUMBER(OFFSET('Sanitation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05" t="e">
        <f ca="1">+IF(AND(ISNUMBER(OFFSET('Sanitation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05" t="e">
        <f ca="1">+IF(AND(ISNUMBER(OFFSET('Sanitation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06" t="e">
        <f ca="1">+IF(AND(ISNUMBER(OFFSET('Hygiene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06" t="e">
        <f ca="1">+IF(AND(ISNUMBER(OFFSET('Hygiene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06" t="e">
        <f ca="1">+IF(AND(ISNUMBER(OFFSET('Hygiene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06" t="e">
        <f ca="1">+IF(AND(ISNUMBER(OFFSET('Hygiene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06" t="e">
        <f ca="1">+IF(AND(ISNUMBER(OFFSET('Hygiene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06" t="e">
        <f ca="1">+IF(AND(ISNUMBER(OFFSET('Hygiene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06" t="e">
        <f ca="1">+IF(AND(ISNUMBER(OFFSET('Hygiene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06" t="e">
        <f ca="1">+IF(AND(ISNUMBER(OFFSET('Hygiene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06" t="e">
        <f ca="1">+IF(AND(ISNUMBER(OFFSET('Hygiene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06" t="e">
        <f ca="1">+IF(AND(ISNUMBER(OFFSET('Hygiene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06" t="e">
        <f ca="1">+IF(AND(ISNUMBER(OFFSET('Hygiene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06" t="e">
        <f ca="1">+IF(AND(ISNUMBER(OFFSET('Hygiene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06" t="e">
        <f ca="1">+IF(AND(ISNUMBER(OFFSET('Hygiene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06" t="e">
        <f ca="1">+IF(AND(ISNUMBER(OFFSET('Hygiene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06" t="e">
        <f ca="1">+IF(AND(ISNUMBER(OFFSET('Hygiene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06" t="e">
        <f ca="1">+IF(AND(ISNUMBER(OFFSET('Hygiene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06" t="e">
        <f ca="1">+IF(AND(ISNUMBER(OFFSET('Hygiene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06" t="e">
        <f ca="1">+IF(AND(ISNUMBER(OFFSET('Hygiene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1">+IF(OFFSET('Water Data'!$C$28,0,10*ROW('Water Data'!C37))="","",OFFSET('Water Data'!$C$28,0,10*ROW('Water Data'!C37)))</f>
        <v/>
      </c>
      <c r="BT43" s="36" t="str">
        <f ca="1">+IF(OFFSET('Water Data'!$C$29,0,10*ROW('Water Data'!C37))="","",OFFSET('Water Data'!$C$29,0,10*ROW('Water Data'!C37)))</f>
        <v/>
      </c>
      <c r="BU43" s="36" t="str">
        <f ca="1">+IF(OFFSET('Water Data'!$C$30,0,10*ROW('Water Data'!C37))="","",OFFSET('Water Data'!$C$30,0,10*ROW('Water Data'!C37)))</f>
        <v/>
      </c>
      <c r="BV43" s="36" t="str">
        <f ca="1">+IF(OFFSET('Water Data'!$D$28,0,10*ROW('Water Data'!D37))="","",OFFSET('Water Data'!$D$28,0,10*ROW('Water Data'!D37)))</f>
        <v/>
      </c>
      <c r="BW43" s="36" t="str">
        <f ca="1">+IF(OFFSET('Water Data'!$D$29,0,10*ROW('Water Data'!D37))="","",OFFSET('Water Data'!$D$29,0,10*ROW('Water Data'!D37)))</f>
        <v/>
      </c>
      <c r="BX43" s="36" t="str">
        <f ca="1">+IF(OFFSET('Water Data'!$D$30,0,10*ROW('Water Data'!D37))="","",OFFSET('Water Data'!$D$30,0,10*ROW('Water Data'!D37)))</f>
        <v/>
      </c>
      <c r="BY43" s="36" t="str">
        <f ca="1">+IF(OFFSET('Water Data'!$E$28,0,10*ROW('Water Data'!E37))="","",OFFSET('Water Data'!$E$28,0,10*ROW('Water Data'!E37)))</f>
        <v/>
      </c>
      <c r="BZ43" s="36" t="str">
        <f ca="1">+IF(OFFSET('Water Data'!$E$29,0,10*ROW('Water Data'!E37))="","",OFFSET('Water Data'!$E$29,0,10*ROW('Water Data'!E37)))</f>
        <v/>
      </c>
      <c r="CA43" s="36" t="str">
        <f ca="1">+IF(OFFSET('Water Data'!$E$30,0,10*ROW('Water Data'!E37))="","",OFFSET('Water Data'!$E$30,0,10*ROW('Water Data'!E37)))</f>
        <v/>
      </c>
      <c r="CB43" s="36" t="str">
        <f ca="1">+IF(OFFSET('Water Data'!$F$28,0,10*ROW('Water Data'!F37))="","",OFFSET('Water Data'!$F$28,0,10*ROW('Water Data'!F37)))</f>
        <v/>
      </c>
      <c r="CC43" s="36" t="str">
        <f ca="1">+IF(OFFSET('Water Data'!$F$29,0,10*ROW('Water Data'!F37))="","",OFFSET('Water Data'!$F$29,0,10*ROW('Water Data'!F37)))</f>
        <v/>
      </c>
      <c r="CD43" s="36" t="str">
        <f ca="1">+IF(OFFSET('Water Data'!$F$30,0,10*ROW('Water Data'!F37))="","",OFFSET('Water Data'!$F$30,0,10*ROW('Water Data'!F37)))</f>
        <v/>
      </c>
      <c r="CE43" s="36" t="str">
        <f ca="1">+IF(OFFSET('Water Data'!$G$28,0,10*ROW('Water Data'!G37))="","",OFFSET('Water Data'!$G$28,0,10*ROW('Water Data'!G37)))</f>
        <v/>
      </c>
      <c r="CF43" s="36" t="str">
        <f ca="1">+IF(OFFSET('Water Data'!$G$29,0,10*ROW('Water Data'!G37))="","",OFFSET('Water Data'!$G$29,0,10*ROW('Water Data'!G37)))</f>
        <v/>
      </c>
      <c r="CG43" s="36" t="str">
        <f ca="1">+IF(OFFSET('Water Data'!$G$30,0,10*ROW('Water Data'!G37))="","",OFFSET('Water Data'!$G$30,0,10*ROW('Water Data'!G37)))</f>
        <v/>
      </c>
      <c r="CH43" s="36" t="str">
        <f ca="1">+IF(OFFSET('Water Data'!$H$28,0,10*ROW('Water Data'!H37))="","",OFFSET('Water Data'!$H$28,0,10*ROW('Water Data'!H37)))</f>
        <v/>
      </c>
      <c r="CI43" s="36" t="str">
        <f ca="1">+IF(OFFSET('Water Data'!$H$29,0,10*ROW('Water Data'!H37))="","",OFFSET('Water Data'!$H$29,0,10*ROW('Water Data'!H37)))</f>
        <v/>
      </c>
      <c r="CJ43" s="36" t="str">
        <f ca="1">+IF(OFFSET('Water Data'!$H$30,0,10*ROW('Water Data'!H37))="","",OFFSET('Water Data'!$H$30,0,10*ROW('Water Data'!H37)))</f>
        <v/>
      </c>
      <c r="CK43" s="36" t="str">
        <f ca="1">+IF(OFFSET('Sanitation Data'!$C$29,0,10*ROW('Sanitation Data'!C37))="","",OFFSET('Sanitation Data'!$C$29,0,10*ROW('Sanitation Data'!C37)))</f>
        <v/>
      </c>
      <c r="CL43" s="36" t="str">
        <f ca="1">+IF(OFFSET('Sanitation Data'!$C$30,0,10*ROW('Sanitation Data'!C37))="","",OFFSET('Sanitation Data'!$C$30,0,10*ROW('Sanitation Data'!C37)))</f>
        <v/>
      </c>
      <c r="CM43" s="36" t="str">
        <f ca="1">+IF(OFFSET('Sanitation Data'!$C$31,0,10*ROW('Sanitation Data'!C37))="","",OFFSET('Sanitation Data'!$C$31,0,10*ROW('Sanitation Data'!C37)))</f>
        <v/>
      </c>
      <c r="CN43" s="36" t="str">
        <f ca="1">+IF(OFFSET('Sanitation Data'!$C$32,0,10*ROW('Sanitation Data'!C37))="","",OFFSET('Sanitation Data'!$C$32,0,10*ROW('Sanitation Data'!C37)))</f>
        <v/>
      </c>
      <c r="CO43" s="36" t="str">
        <f ca="1">+IF(OFFSET('Sanitation Data'!$C$33,0,10*ROW('Sanitation Data'!C37))="","",OFFSET('Sanitation Data'!$C$33,0,10*ROW('Sanitation Data'!C37)))</f>
        <v/>
      </c>
      <c r="CP43" s="36" t="str">
        <f ca="1">+IF(OFFSET('Sanitation Data'!$D$29,0,10*ROW('Sanitation Data'!D37))="","",OFFSET('Sanitation Data'!$D$29,0,10*ROW('Sanitation Data'!D37)))</f>
        <v/>
      </c>
      <c r="CQ43" s="36" t="str">
        <f ca="1">+IF(OFFSET('Sanitation Data'!$D$30,0,10*ROW('Sanitation Data'!D37))="","",OFFSET('Sanitation Data'!$D$30,0,10*ROW('Sanitation Data'!D37)))</f>
        <v/>
      </c>
      <c r="CR43" s="36" t="str">
        <f ca="1">+IF(OFFSET('Sanitation Data'!$D$31,0,10*ROW('Sanitation Data'!D37))="","",OFFSET('Sanitation Data'!$D$31,0,10*ROW('Sanitation Data'!D37)))</f>
        <v/>
      </c>
      <c r="CS43" s="36" t="str">
        <f ca="1">+IF(OFFSET('Sanitation Data'!$D$32,0,10*ROW('Sanitation Data'!D37))="","",OFFSET('Sanitation Data'!$D$32,0,10*ROW('Sanitation Data'!D37)))</f>
        <v/>
      </c>
      <c r="CT43" s="36" t="str">
        <f ca="1">+IF(OFFSET('Sanitation Data'!$D$33,0,10*ROW('Sanitation Data'!D37))="","",OFFSET('Sanitation Data'!$D$33,0,10*ROW('Sanitation Data'!D37)))</f>
        <v/>
      </c>
      <c r="CU43" s="36" t="str">
        <f ca="1">+IF(OFFSET('Sanitation Data'!$E$29,0,10*ROW('Sanitation Data'!E37))="","",OFFSET('Sanitation Data'!$E$29,0,10*ROW('Sanitation Data'!E37)))</f>
        <v/>
      </c>
      <c r="CV43" s="36" t="str">
        <f ca="1">+IF(OFFSET('Sanitation Data'!$E$30,0,10*ROW('Sanitation Data'!E37))="","",OFFSET('Sanitation Data'!$E$30,0,10*ROW('Sanitation Data'!E37)))</f>
        <v/>
      </c>
      <c r="CW43" s="36" t="str">
        <f ca="1">+IF(OFFSET('Sanitation Data'!$E$31,0,10*ROW('Sanitation Data'!E37))="","",OFFSET('Sanitation Data'!$E$31,0,10*ROW('Sanitation Data'!E37)))</f>
        <v/>
      </c>
      <c r="CX43" s="36" t="str">
        <f ca="1">+IF(OFFSET('Sanitation Data'!$E$32,0,10*ROW('Sanitation Data'!E37))="","",OFFSET('Sanitation Data'!$E$32,0,10*ROW('Sanitation Data'!E37)))</f>
        <v/>
      </c>
      <c r="CY43" s="36" t="str">
        <f ca="1">+IF(OFFSET('Sanitation Data'!$E$33,0,10*ROW('Sanitation Data'!E37))="","",OFFSET('Sanitation Data'!$E$33,0,10*ROW('Sanitation Data'!E37)))</f>
        <v/>
      </c>
      <c r="CZ43" s="36" t="str">
        <f ca="1">+IF(OFFSET('Sanitation Data'!$F$29,0,10*ROW('Sanitation Data'!F37))="","",OFFSET('Sanitation Data'!$F$29,0,10*ROW('Sanitation Data'!F37)))</f>
        <v/>
      </c>
      <c r="DA43" s="36" t="str">
        <f ca="1">+IF(OFFSET('Sanitation Data'!$F$30,0,10*ROW('Sanitation Data'!F37))="","",OFFSET('Sanitation Data'!$F$30,0,10*ROW('Sanitation Data'!F37)))</f>
        <v/>
      </c>
      <c r="DB43" s="36" t="str">
        <f ca="1">+IF(OFFSET('Sanitation Data'!$F$31,0,10*ROW('Sanitation Data'!F37))="","",OFFSET('Sanitation Data'!$F$31,0,10*ROW('Sanitation Data'!F37)))</f>
        <v/>
      </c>
      <c r="DC43" s="36" t="str">
        <f ca="1">+IF(OFFSET('Sanitation Data'!$F$32,0,10*ROW('Sanitation Data'!F37))="","",OFFSET('Sanitation Data'!$F$32,0,10*ROW('Sanitation Data'!F37)))</f>
        <v/>
      </c>
      <c r="DD43" s="36" t="str">
        <f ca="1">+IF(OFFSET('Sanitation Data'!$F$33,0,10*ROW('Sanitation Data'!F37))="","",OFFSET('Sanitation Data'!$F$33,0,10*ROW('Sanitation Data'!F37)))</f>
        <v/>
      </c>
      <c r="DE43" s="36" t="str">
        <f ca="1">+IF(OFFSET('Sanitation Data'!$G$29,0,10*ROW('Sanitation Data'!G37))="","",OFFSET('Sanitation Data'!$G$29,0,10*ROW('Sanitation Data'!G37)))</f>
        <v/>
      </c>
      <c r="DF43" s="36" t="str">
        <f ca="1">+IF(OFFSET('Sanitation Data'!$G$30,0,10*ROW('Sanitation Data'!G37))="","",OFFSET('Sanitation Data'!$G$30,0,10*ROW('Sanitation Data'!G37)))</f>
        <v/>
      </c>
      <c r="DG43" s="36" t="str">
        <f ca="1">+IF(OFFSET('Sanitation Data'!$G$31,0,10*ROW('Sanitation Data'!G37))="","",OFFSET('Sanitation Data'!$G$31,0,10*ROW('Sanitation Data'!G37)))</f>
        <v/>
      </c>
      <c r="DH43" s="36" t="str">
        <f ca="1">+IF(OFFSET('Sanitation Data'!$G$32,0,10*ROW('Sanitation Data'!G37))="","",OFFSET('Sanitation Data'!$G$32,0,10*ROW('Sanitation Data'!G37)))</f>
        <v/>
      </c>
      <c r="DI43" s="36" t="str">
        <f ca="1">+IF(OFFSET('Sanitation Data'!$G$33,0,10*ROW('Sanitation Data'!G37))="","",OFFSET('Sanitation Data'!$G$33,0,10*ROW('Sanitation Data'!G37)))</f>
        <v/>
      </c>
      <c r="DJ43" s="36" t="str">
        <f ca="1">+IF(OFFSET('Sanitation Data'!$H$29,0,10*ROW('Sanitation Data'!H37))="","",OFFSET('Sanitation Data'!$H$29,0,10*ROW('Sanitation Data'!H37)))</f>
        <v/>
      </c>
      <c r="DK43" s="36" t="str">
        <f ca="1">+IF(OFFSET('Sanitation Data'!$H$30,0,10*ROW('Sanitation Data'!H37))="","",OFFSET('Sanitation Data'!$H$30,0,10*ROW('Sanitation Data'!H37)))</f>
        <v/>
      </c>
      <c r="DL43" s="36" t="str">
        <f ca="1">+IF(OFFSET('Sanitation Data'!$H$31,0,10*ROW('Sanitation Data'!H37))="","",OFFSET('Sanitation Data'!$H$31,0,10*ROW('Sanitation Data'!H37)))</f>
        <v/>
      </c>
      <c r="DM43" s="36" t="str">
        <f ca="1">+IF(OFFSET('Sanitation Data'!$H$32,0,10*ROW('Sanitation Data'!H37))="","",OFFSET('Sanitation Data'!$H$32,0,10*ROW('Sanitation Data'!H37)))</f>
        <v/>
      </c>
      <c r="DN43" s="36" t="str">
        <f ca="1">+IF(OFFSET('Sanitation Data'!$H$33,0,10*ROW('Sanitation Data'!H37))="","",OFFSET('Sanitation Data'!$H$33,0,10*ROW('Sanitation Data'!H37)))</f>
        <v/>
      </c>
      <c r="DO43" s="36" t="str">
        <f ca="1">+IF(OFFSET('Hygiene Data'!$C$12,0,10*ROW('Hygiene Data'!C37))="","",OFFSET('Hygiene Data'!$C$12,0,10*ROW('Hygiene Data'!C37)))</f>
        <v/>
      </c>
      <c r="DP43" s="36" t="str">
        <f ca="1">+IF(OFFSET('Hygiene Data'!$C$13,0,10*ROW('Hygiene Data'!C37))="","",OFFSET('Hygiene Data'!$C$13,0,10*ROW('Hygiene Data'!C37)))</f>
        <v/>
      </c>
      <c r="DQ43" s="36" t="str">
        <f ca="1">+IF(OFFSET('Hygiene Data'!$C$14,0,10*ROW('Hygiene Data'!C37))="","",OFFSET('Hygiene Data'!$C$14,0,10*ROW('Hygiene Data'!C37)))</f>
        <v/>
      </c>
      <c r="DR43" s="36" t="str">
        <f ca="1">+IF(OFFSET('Hygiene Data'!$D$12,0,10*ROW('Hygiene Data'!D37))="","",OFFSET('Hygiene Data'!$D$12,0,10*ROW('Hygiene Data'!D37)))</f>
        <v/>
      </c>
      <c r="DS43" s="36" t="str">
        <f ca="1">+IF(OFFSET('Hygiene Data'!$D$13,0,10*ROW('Hygiene Data'!D37))="","",OFFSET('Hygiene Data'!$D$13,0,10*ROW('Hygiene Data'!D37)))</f>
        <v/>
      </c>
      <c r="DT43" s="36" t="str">
        <f ca="1">+IF(OFFSET('Hygiene Data'!$D$14,0,10*ROW('Hygiene Data'!D37))="","",OFFSET('Hygiene Data'!$D$14,0,10*ROW('Hygiene Data'!D37)))</f>
        <v/>
      </c>
      <c r="DU43" s="36" t="str">
        <f ca="1">+IF(OFFSET('Hygiene Data'!$E$12,0,10*ROW('Hygiene Data'!E37))="","",OFFSET('Hygiene Data'!$E$12,0,10*ROW('Hygiene Data'!E37)))</f>
        <v/>
      </c>
      <c r="DV43" s="36" t="str">
        <f ca="1">+IF(OFFSET('Hygiene Data'!$E$13,0,10*ROW('Hygiene Data'!E37))="","",OFFSET('Hygiene Data'!$E$13,0,10*ROW('Hygiene Data'!E37)))</f>
        <v/>
      </c>
      <c r="DW43" s="36" t="str">
        <f ca="1">+IF(OFFSET('Hygiene Data'!$E$14,0,10*ROW('Hygiene Data'!E37))="","",OFFSET('Hygiene Data'!$E$14,0,10*ROW('Hygiene Data'!E37)))</f>
        <v/>
      </c>
      <c r="DX43" s="36" t="str">
        <f ca="1">+IF(OFFSET('Hygiene Data'!$F$12,0,10*ROW('Hygiene Data'!F37))="","",OFFSET('Hygiene Data'!$F$12,0,10*ROW('Hygiene Data'!F37)))</f>
        <v/>
      </c>
      <c r="DY43" s="36" t="str">
        <f ca="1">+IF(OFFSET('Hygiene Data'!$F$13,0,10*ROW('Hygiene Data'!F37))="","",OFFSET('Hygiene Data'!$F$13,0,10*ROW('Hygiene Data'!F37)))</f>
        <v/>
      </c>
      <c r="DZ43" s="36" t="str">
        <f ca="1">+IF(OFFSET('Hygiene Data'!$F$14,0,10*ROW('Hygiene Data'!F37))="","",OFFSET('Hygiene Data'!$F$14,0,10*ROW('Hygiene Data'!F37)))</f>
        <v/>
      </c>
      <c r="EA43" s="36" t="str">
        <f ca="1">+IF(OFFSET('Hygiene Data'!$G$12,0,10*ROW('Hygiene Data'!G37))="","",OFFSET('Hygiene Data'!$G$12,0,10*ROW('Hygiene Data'!G37)))</f>
        <v/>
      </c>
      <c r="EB43" s="36" t="str">
        <f ca="1">+IF(OFFSET('Hygiene Data'!$G$13,0,10*ROW('Hygiene Data'!G37))="","",OFFSET('Hygiene Data'!$G$13,0,10*ROW('Hygiene Data'!G37)))</f>
        <v/>
      </c>
      <c r="EC43" s="36" t="str">
        <f ca="1">+IF(OFFSET('Hygiene Data'!$G$14,0,10*ROW('Hygiene Data'!G37))="","",OFFSET('Hygiene Data'!$G$14,0,10*ROW('Hygiene Data'!G37)))</f>
        <v/>
      </c>
      <c r="ED43" s="36" t="str">
        <f ca="1">+IF(OFFSET('Hygiene Data'!$H$12,0,10*ROW('Hygiene Data'!H37))="","",OFFSET('Hygiene Data'!$H$12,0,10*ROW('Hygiene Data'!H37)))</f>
        <v/>
      </c>
      <c r="EE43" s="36" t="str">
        <f ca="1">+IF(OFFSET('Hygiene Data'!$H$13,0,10*ROW('Hygiene Data'!H37))="","",OFFSET('Hygiene Data'!$H$13,0,10*ROW('Hygiene Data'!H37)))</f>
        <v/>
      </c>
      <c r="EF43" s="36" t="str">
        <f ca="1">+IF(OFFSET('Hygiene Data'!$H$14,0,10*ROW('Hygiene Data'!H37))="","",OFFSET('Hygiene Data'!$H$14,0,10*ROW('Hygiene Data'!H37)))</f>
        <v/>
      </c>
    </row>
    <row r="44" spans="1:136" x14ac:dyDescent="0.25">
      <c r="A44" s="59" t="str">
        <f ca="1">+IF(OFFSET('Water Data'!$B$1,0,10*ROW('Water Data'!B41))="","",OFFSET('Water Data'!$B$1,0,10*ROW('Water Data'!B41)))</f>
        <v/>
      </c>
      <c r="B44" s="59" t="str">
        <f ca="1">+IF(OFFSET('Water Data'!$A$3,0,10*ROW('Water Data'!A41))="","",OFFSET('Water Data'!$A$3,0,10*ROW('Water Data'!A41)))</f>
        <v/>
      </c>
      <c r="C44" s="59" t="str">
        <f ca="1">+IF(OFFSET('Water Data'!$C$3,0,10*ROW('Water Data'!C41))="","",OFFSET('Water Data'!$C$3,0,10*ROW('Water Data'!C41)))</f>
        <v/>
      </c>
      <c r="D44" s="204" t="e">
        <f ca="1">+IF(AND(ISNUMBER(OFFSET('Water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04" t="e">
        <f ca="1">+IF(AND(ISNUMBER(OFFSET('Water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04" t="e">
        <f ca="1">+IF(AND(ISNUMBER(OFFSET('Water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04" t="e">
        <f ca="1">+IF(AND(ISNUMBER(OFFSET('Water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04" t="e">
        <f ca="1">+IF(AND(ISNUMBER(OFFSET('Water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04" t="e">
        <f ca="1">+IF(AND(ISNUMBER(OFFSET('Water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04" t="e">
        <f ca="1">+IF(AND(ISNUMBER(OFFSET('Water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04" t="e">
        <f ca="1">+IF(AND(ISNUMBER(OFFSET('Water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04" t="e">
        <f ca="1">+IF(AND(ISNUMBER(OFFSET('Water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04" t="e">
        <f ca="1">+IF(AND(ISNUMBER(OFFSET('Water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04" t="e">
        <f ca="1">+IF(AND(ISNUMBER(OFFSET('Water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04" t="e">
        <f ca="1">+IF(AND(ISNUMBER(OFFSET('Water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04" t="e">
        <f ca="1">+IF(AND(ISNUMBER(OFFSET('Water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04" t="e">
        <f ca="1">+IF(AND(ISNUMBER(OFFSET('Water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04" t="e">
        <f ca="1">+IF(AND(ISNUMBER(OFFSET('Water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04" t="e">
        <f ca="1">+IF(AND(ISNUMBER(OFFSET('Water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04" t="e">
        <f ca="1">+IF(AND(ISNUMBER(OFFSET('Water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04" t="e">
        <f ca="1">+IF(AND(ISNUMBER(OFFSET('Water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05" t="e">
        <f ca="1">+IF(AND(ISNUMBER(OFFSET('Sanitation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05" t="e">
        <f ca="1">+IF(AND(ISNUMBER(OFFSET('Sanitation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05" t="e">
        <f ca="1">+IF(AND(ISNUMBER(OFFSET('Sanitation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05" t="e">
        <f ca="1">+IF(AND(ISNUMBER(OFFSET('Sanitation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05" t="e">
        <f ca="1">+IF(AND(ISNUMBER(OFFSET('Sanitation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05" t="e">
        <f ca="1">+IF(AND(ISNUMBER(OFFSET('Sanitation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05" t="e">
        <f ca="1">+IF(AND(ISNUMBER(OFFSET('Sanitation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05" t="e">
        <f ca="1">+IF(AND(ISNUMBER(OFFSET('Sanitation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05" t="e">
        <f ca="1">+IF(AND(ISNUMBER(OFFSET('Sanitation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05" t="e">
        <f ca="1">+IF(AND(ISNUMBER(OFFSET('Sanitation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05" t="e">
        <f ca="1">+IF(AND(ISNUMBER(OFFSET('Sanitation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05" t="e">
        <f ca="1">+IF(AND(ISNUMBER(OFFSET('Sanitation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05" t="e">
        <f ca="1">+IF(AND(ISNUMBER(OFFSET('Sanitation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05" t="e">
        <f ca="1">+IF(AND(ISNUMBER(OFFSET('Sanitation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05" t="e">
        <f ca="1">+IF(AND(ISNUMBER(OFFSET('Sanitation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05" t="e">
        <f ca="1">+IF(AND(ISNUMBER(OFFSET('Sanitation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05" t="e">
        <f ca="1">+IF(AND(ISNUMBER(OFFSET('Sanitation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05" t="e">
        <f ca="1">+IF(AND(ISNUMBER(OFFSET('Sanitation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05" t="e">
        <f ca="1">+IF(AND(ISNUMBER(OFFSET('Sanitation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05" t="e">
        <f ca="1">+IF(AND(ISNUMBER(OFFSET('Sanitation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05" t="e">
        <f ca="1">+IF(AND(ISNUMBER(OFFSET('Sanitation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05" t="e">
        <f ca="1">+IF(AND(ISNUMBER(OFFSET('Sanitation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05" t="e">
        <f ca="1">+IF(AND(ISNUMBER(OFFSET('Sanitation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05" t="e">
        <f ca="1">+IF(AND(ISNUMBER(OFFSET('Sanitation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05" t="e">
        <f ca="1">+IF(AND(ISNUMBER(OFFSET('Sanitation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05" t="e">
        <f ca="1">+IF(AND(ISNUMBER(OFFSET('Sanitation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05" t="e">
        <f ca="1">+IF(AND(ISNUMBER(OFFSET('Sanitation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05" t="e">
        <f ca="1">+IF(AND(ISNUMBER(OFFSET('Sanitation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05" t="e">
        <f ca="1">+IF(AND(ISNUMBER(OFFSET('Sanitation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05" t="e">
        <f ca="1">+IF(AND(ISNUMBER(OFFSET('Sanitation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06" t="e">
        <f ca="1">+IF(AND(ISNUMBER(OFFSET('Hygiene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06" t="e">
        <f ca="1">+IF(AND(ISNUMBER(OFFSET('Hygiene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06" t="e">
        <f ca="1">+IF(AND(ISNUMBER(OFFSET('Hygiene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06" t="e">
        <f ca="1">+IF(AND(ISNUMBER(OFFSET('Hygiene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06" t="e">
        <f ca="1">+IF(AND(ISNUMBER(OFFSET('Hygiene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06" t="e">
        <f ca="1">+IF(AND(ISNUMBER(OFFSET('Hygiene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06" t="e">
        <f ca="1">+IF(AND(ISNUMBER(OFFSET('Hygiene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06" t="e">
        <f ca="1">+IF(AND(ISNUMBER(OFFSET('Hygiene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06" t="e">
        <f ca="1">+IF(AND(ISNUMBER(OFFSET('Hygiene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06" t="e">
        <f ca="1">+IF(AND(ISNUMBER(OFFSET('Hygiene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06" t="e">
        <f ca="1">+IF(AND(ISNUMBER(OFFSET('Hygiene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06" t="e">
        <f ca="1">+IF(AND(ISNUMBER(OFFSET('Hygiene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06" t="e">
        <f ca="1">+IF(AND(ISNUMBER(OFFSET('Hygiene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06" t="e">
        <f ca="1">+IF(AND(ISNUMBER(OFFSET('Hygiene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06" t="e">
        <f ca="1">+IF(AND(ISNUMBER(OFFSET('Hygiene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06" t="e">
        <f ca="1">+IF(AND(ISNUMBER(OFFSET('Hygiene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06" t="e">
        <f ca="1">+IF(AND(ISNUMBER(OFFSET('Hygiene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06" t="e">
        <f ca="1">+IF(AND(ISNUMBER(OFFSET('Hygiene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1">+IF(OFFSET('Water Data'!$C$28,0,10*ROW('Water Data'!C38))="","",OFFSET('Water Data'!$C$28,0,10*ROW('Water Data'!C38)))</f>
        <v/>
      </c>
      <c r="BT44" s="36" t="str">
        <f ca="1">+IF(OFFSET('Water Data'!$C$29,0,10*ROW('Water Data'!C38))="","",OFFSET('Water Data'!$C$29,0,10*ROW('Water Data'!C38)))</f>
        <v/>
      </c>
      <c r="BU44" s="36" t="str">
        <f ca="1">+IF(OFFSET('Water Data'!$C$30,0,10*ROW('Water Data'!C38))="","",OFFSET('Water Data'!$C$30,0,10*ROW('Water Data'!C38)))</f>
        <v/>
      </c>
      <c r="BV44" s="36" t="str">
        <f ca="1">+IF(OFFSET('Water Data'!$D$28,0,10*ROW('Water Data'!D38))="","",OFFSET('Water Data'!$D$28,0,10*ROW('Water Data'!D38)))</f>
        <v/>
      </c>
      <c r="BW44" s="36" t="str">
        <f ca="1">+IF(OFFSET('Water Data'!$D$29,0,10*ROW('Water Data'!D38))="","",OFFSET('Water Data'!$D$29,0,10*ROW('Water Data'!D38)))</f>
        <v/>
      </c>
      <c r="BX44" s="36" t="str">
        <f ca="1">+IF(OFFSET('Water Data'!$D$30,0,10*ROW('Water Data'!D38))="","",OFFSET('Water Data'!$D$30,0,10*ROW('Water Data'!D38)))</f>
        <v/>
      </c>
      <c r="BY44" s="36" t="str">
        <f ca="1">+IF(OFFSET('Water Data'!$E$28,0,10*ROW('Water Data'!E38))="","",OFFSET('Water Data'!$E$28,0,10*ROW('Water Data'!E38)))</f>
        <v/>
      </c>
      <c r="BZ44" s="36" t="str">
        <f ca="1">+IF(OFFSET('Water Data'!$E$29,0,10*ROW('Water Data'!E38))="","",OFFSET('Water Data'!$E$29,0,10*ROW('Water Data'!E38)))</f>
        <v/>
      </c>
      <c r="CA44" s="36" t="str">
        <f ca="1">+IF(OFFSET('Water Data'!$E$30,0,10*ROW('Water Data'!E38))="","",OFFSET('Water Data'!$E$30,0,10*ROW('Water Data'!E38)))</f>
        <v/>
      </c>
      <c r="CB44" s="36" t="str">
        <f ca="1">+IF(OFFSET('Water Data'!$F$28,0,10*ROW('Water Data'!F38))="","",OFFSET('Water Data'!$F$28,0,10*ROW('Water Data'!F38)))</f>
        <v/>
      </c>
      <c r="CC44" s="36" t="str">
        <f ca="1">+IF(OFFSET('Water Data'!$F$29,0,10*ROW('Water Data'!F38))="","",OFFSET('Water Data'!$F$29,0,10*ROW('Water Data'!F38)))</f>
        <v/>
      </c>
      <c r="CD44" s="36" t="str">
        <f ca="1">+IF(OFFSET('Water Data'!$F$30,0,10*ROW('Water Data'!F38))="","",OFFSET('Water Data'!$F$30,0,10*ROW('Water Data'!F38)))</f>
        <v/>
      </c>
      <c r="CE44" s="36" t="str">
        <f ca="1">+IF(OFFSET('Water Data'!$G$28,0,10*ROW('Water Data'!G38))="","",OFFSET('Water Data'!$G$28,0,10*ROW('Water Data'!G38)))</f>
        <v/>
      </c>
      <c r="CF44" s="36" t="str">
        <f ca="1">+IF(OFFSET('Water Data'!$G$29,0,10*ROW('Water Data'!G38))="","",OFFSET('Water Data'!$G$29,0,10*ROW('Water Data'!G38)))</f>
        <v/>
      </c>
      <c r="CG44" s="36" t="str">
        <f ca="1">+IF(OFFSET('Water Data'!$G$30,0,10*ROW('Water Data'!G38))="","",OFFSET('Water Data'!$G$30,0,10*ROW('Water Data'!G38)))</f>
        <v/>
      </c>
      <c r="CH44" s="36" t="str">
        <f ca="1">+IF(OFFSET('Water Data'!$H$28,0,10*ROW('Water Data'!H38))="","",OFFSET('Water Data'!$H$28,0,10*ROW('Water Data'!H38)))</f>
        <v/>
      </c>
      <c r="CI44" s="36" t="str">
        <f ca="1">+IF(OFFSET('Water Data'!$H$29,0,10*ROW('Water Data'!H38))="","",OFFSET('Water Data'!$H$29,0,10*ROW('Water Data'!H38)))</f>
        <v/>
      </c>
      <c r="CJ44" s="36" t="str">
        <f ca="1">+IF(OFFSET('Water Data'!$H$30,0,10*ROW('Water Data'!H38))="","",OFFSET('Water Data'!$H$30,0,10*ROW('Water Data'!H38)))</f>
        <v/>
      </c>
      <c r="CK44" s="36" t="str">
        <f ca="1">+IF(OFFSET('Sanitation Data'!$C$29,0,10*ROW('Sanitation Data'!C38))="","",OFFSET('Sanitation Data'!$C$29,0,10*ROW('Sanitation Data'!C38)))</f>
        <v/>
      </c>
      <c r="CL44" s="36" t="str">
        <f ca="1">+IF(OFFSET('Sanitation Data'!$C$30,0,10*ROW('Sanitation Data'!C38))="","",OFFSET('Sanitation Data'!$C$30,0,10*ROW('Sanitation Data'!C38)))</f>
        <v/>
      </c>
      <c r="CM44" s="36" t="str">
        <f ca="1">+IF(OFFSET('Sanitation Data'!$C$31,0,10*ROW('Sanitation Data'!C38))="","",OFFSET('Sanitation Data'!$C$31,0,10*ROW('Sanitation Data'!C38)))</f>
        <v/>
      </c>
      <c r="CN44" s="36" t="str">
        <f ca="1">+IF(OFFSET('Sanitation Data'!$C$32,0,10*ROW('Sanitation Data'!C38))="","",OFFSET('Sanitation Data'!$C$32,0,10*ROW('Sanitation Data'!C38)))</f>
        <v/>
      </c>
      <c r="CO44" s="36" t="str">
        <f ca="1">+IF(OFFSET('Sanitation Data'!$C$33,0,10*ROW('Sanitation Data'!C38))="","",OFFSET('Sanitation Data'!$C$33,0,10*ROW('Sanitation Data'!C38)))</f>
        <v/>
      </c>
      <c r="CP44" s="36" t="str">
        <f ca="1">+IF(OFFSET('Sanitation Data'!$D$29,0,10*ROW('Sanitation Data'!D38))="","",OFFSET('Sanitation Data'!$D$29,0,10*ROW('Sanitation Data'!D38)))</f>
        <v/>
      </c>
      <c r="CQ44" s="36" t="str">
        <f ca="1">+IF(OFFSET('Sanitation Data'!$D$30,0,10*ROW('Sanitation Data'!D38))="","",OFFSET('Sanitation Data'!$D$30,0,10*ROW('Sanitation Data'!D38)))</f>
        <v/>
      </c>
      <c r="CR44" s="36" t="str">
        <f ca="1">+IF(OFFSET('Sanitation Data'!$D$31,0,10*ROW('Sanitation Data'!D38))="","",OFFSET('Sanitation Data'!$D$31,0,10*ROW('Sanitation Data'!D38)))</f>
        <v/>
      </c>
      <c r="CS44" s="36" t="str">
        <f ca="1">+IF(OFFSET('Sanitation Data'!$D$32,0,10*ROW('Sanitation Data'!D38))="","",OFFSET('Sanitation Data'!$D$32,0,10*ROW('Sanitation Data'!D38)))</f>
        <v/>
      </c>
      <c r="CT44" s="36" t="str">
        <f ca="1">+IF(OFFSET('Sanitation Data'!$D$33,0,10*ROW('Sanitation Data'!D38))="","",OFFSET('Sanitation Data'!$D$33,0,10*ROW('Sanitation Data'!D38)))</f>
        <v/>
      </c>
      <c r="CU44" s="36" t="str">
        <f ca="1">+IF(OFFSET('Sanitation Data'!$E$29,0,10*ROW('Sanitation Data'!E38))="","",OFFSET('Sanitation Data'!$E$29,0,10*ROW('Sanitation Data'!E38)))</f>
        <v/>
      </c>
      <c r="CV44" s="36" t="str">
        <f ca="1">+IF(OFFSET('Sanitation Data'!$E$30,0,10*ROW('Sanitation Data'!E38))="","",OFFSET('Sanitation Data'!$E$30,0,10*ROW('Sanitation Data'!E38)))</f>
        <v/>
      </c>
      <c r="CW44" s="36" t="str">
        <f ca="1">+IF(OFFSET('Sanitation Data'!$E$31,0,10*ROW('Sanitation Data'!E38))="","",OFFSET('Sanitation Data'!$E$31,0,10*ROW('Sanitation Data'!E38)))</f>
        <v/>
      </c>
      <c r="CX44" s="36" t="str">
        <f ca="1">+IF(OFFSET('Sanitation Data'!$E$32,0,10*ROW('Sanitation Data'!E38))="","",OFFSET('Sanitation Data'!$E$32,0,10*ROW('Sanitation Data'!E38)))</f>
        <v/>
      </c>
      <c r="CY44" s="36" t="str">
        <f ca="1">+IF(OFFSET('Sanitation Data'!$E$33,0,10*ROW('Sanitation Data'!E38))="","",OFFSET('Sanitation Data'!$E$33,0,10*ROW('Sanitation Data'!E38)))</f>
        <v/>
      </c>
      <c r="CZ44" s="36" t="str">
        <f ca="1">+IF(OFFSET('Sanitation Data'!$F$29,0,10*ROW('Sanitation Data'!F38))="","",OFFSET('Sanitation Data'!$F$29,0,10*ROW('Sanitation Data'!F38)))</f>
        <v/>
      </c>
      <c r="DA44" s="36" t="str">
        <f ca="1">+IF(OFFSET('Sanitation Data'!$F$30,0,10*ROW('Sanitation Data'!F38))="","",OFFSET('Sanitation Data'!$F$30,0,10*ROW('Sanitation Data'!F38)))</f>
        <v/>
      </c>
      <c r="DB44" s="36" t="str">
        <f ca="1">+IF(OFFSET('Sanitation Data'!$F$31,0,10*ROW('Sanitation Data'!F38))="","",OFFSET('Sanitation Data'!$F$31,0,10*ROW('Sanitation Data'!F38)))</f>
        <v/>
      </c>
      <c r="DC44" s="36" t="str">
        <f ca="1">+IF(OFFSET('Sanitation Data'!$F$32,0,10*ROW('Sanitation Data'!F38))="","",OFFSET('Sanitation Data'!$F$32,0,10*ROW('Sanitation Data'!F38)))</f>
        <v/>
      </c>
      <c r="DD44" s="36" t="str">
        <f ca="1">+IF(OFFSET('Sanitation Data'!$F$33,0,10*ROW('Sanitation Data'!F38))="","",OFFSET('Sanitation Data'!$F$33,0,10*ROW('Sanitation Data'!F38)))</f>
        <v/>
      </c>
      <c r="DE44" s="36" t="str">
        <f ca="1">+IF(OFFSET('Sanitation Data'!$G$29,0,10*ROW('Sanitation Data'!G38))="","",OFFSET('Sanitation Data'!$G$29,0,10*ROW('Sanitation Data'!G38)))</f>
        <v/>
      </c>
      <c r="DF44" s="36" t="str">
        <f ca="1">+IF(OFFSET('Sanitation Data'!$G$30,0,10*ROW('Sanitation Data'!G38))="","",OFFSET('Sanitation Data'!$G$30,0,10*ROW('Sanitation Data'!G38)))</f>
        <v/>
      </c>
      <c r="DG44" s="36" t="str">
        <f ca="1">+IF(OFFSET('Sanitation Data'!$G$31,0,10*ROW('Sanitation Data'!G38))="","",OFFSET('Sanitation Data'!$G$31,0,10*ROW('Sanitation Data'!G38)))</f>
        <v/>
      </c>
      <c r="DH44" s="36" t="str">
        <f ca="1">+IF(OFFSET('Sanitation Data'!$G$32,0,10*ROW('Sanitation Data'!G38))="","",OFFSET('Sanitation Data'!$G$32,0,10*ROW('Sanitation Data'!G38)))</f>
        <v/>
      </c>
      <c r="DI44" s="36" t="str">
        <f ca="1">+IF(OFFSET('Sanitation Data'!$G$33,0,10*ROW('Sanitation Data'!G38))="","",OFFSET('Sanitation Data'!$G$33,0,10*ROW('Sanitation Data'!G38)))</f>
        <v/>
      </c>
      <c r="DJ44" s="36" t="str">
        <f ca="1">+IF(OFFSET('Sanitation Data'!$H$29,0,10*ROW('Sanitation Data'!H38))="","",OFFSET('Sanitation Data'!$H$29,0,10*ROW('Sanitation Data'!H38)))</f>
        <v/>
      </c>
      <c r="DK44" s="36" t="str">
        <f ca="1">+IF(OFFSET('Sanitation Data'!$H$30,0,10*ROW('Sanitation Data'!H38))="","",OFFSET('Sanitation Data'!$H$30,0,10*ROW('Sanitation Data'!H38)))</f>
        <v/>
      </c>
      <c r="DL44" s="36" t="str">
        <f ca="1">+IF(OFFSET('Sanitation Data'!$H$31,0,10*ROW('Sanitation Data'!H38))="","",OFFSET('Sanitation Data'!$H$31,0,10*ROW('Sanitation Data'!H38)))</f>
        <v/>
      </c>
      <c r="DM44" s="36" t="str">
        <f ca="1">+IF(OFFSET('Sanitation Data'!$H$32,0,10*ROW('Sanitation Data'!H38))="","",OFFSET('Sanitation Data'!$H$32,0,10*ROW('Sanitation Data'!H38)))</f>
        <v/>
      </c>
      <c r="DN44" s="36" t="str">
        <f ca="1">+IF(OFFSET('Sanitation Data'!$H$33,0,10*ROW('Sanitation Data'!H38))="","",OFFSET('Sanitation Data'!$H$33,0,10*ROW('Sanitation Data'!H38)))</f>
        <v/>
      </c>
      <c r="DO44" s="36" t="str">
        <f ca="1">+IF(OFFSET('Hygiene Data'!$C$12,0,10*ROW('Hygiene Data'!C38))="","",OFFSET('Hygiene Data'!$C$12,0,10*ROW('Hygiene Data'!C38)))</f>
        <v/>
      </c>
      <c r="DP44" s="36" t="str">
        <f ca="1">+IF(OFFSET('Hygiene Data'!$C$13,0,10*ROW('Hygiene Data'!C38))="","",OFFSET('Hygiene Data'!$C$13,0,10*ROW('Hygiene Data'!C38)))</f>
        <v/>
      </c>
      <c r="DQ44" s="36" t="str">
        <f ca="1">+IF(OFFSET('Hygiene Data'!$C$14,0,10*ROW('Hygiene Data'!C38))="","",OFFSET('Hygiene Data'!$C$14,0,10*ROW('Hygiene Data'!C38)))</f>
        <v/>
      </c>
      <c r="DR44" s="36" t="str">
        <f ca="1">+IF(OFFSET('Hygiene Data'!$D$12,0,10*ROW('Hygiene Data'!D38))="","",OFFSET('Hygiene Data'!$D$12,0,10*ROW('Hygiene Data'!D38)))</f>
        <v/>
      </c>
      <c r="DS44" s="36" t="str">
        <f ca="1">+IF(OFFSET('Hygiene Data'!$D$13,0,10*ROW('Hygiene Data'!D38))="","",OFFSET('Hygiene Data'!$D$13,0,10*ROW('Hygiene Data'!D38)))</f>
        <v/>
      </c>
      <c r="DT44" s="36" t="str">
        <f ca="1">+IF(OFFSET('Hygiene Data'!$D$14,0,10*ROW('Hygiene Data'!D38))="","",OFFSET('Hygiene Data'!$D$14,0,10*ROW('Hygiene Data'!D38)))</f>
        <v/>
      </c>
      <c r="DU44" s="36" t="str">
        <f ca="1">+IF(OFFSET('Hygiene Data'!$E$12,0,10*ROW('Hygiene Data'!E38))="","",OFFSET('Hygiene Data'!$E$12,0,10*ROW('Hygiene Data'!E38)))</f>
        <v/>
      </c>
      <c r="DV44" s="36" t="str">
        <f ca="1">+IF(OFFSET('Hygiene Data'!$E$13,0,10*ROW('Hygiene Data'!E38))="","",OFFSET('Hygiene Data'!$E$13,0,10*ROW('Hygiene Data'!E38)))</f>
        <v/>
      </c>
      <c r="DW44" s="36" t="str">
        <f ca="1">+IF(OFFSET('Hygiene Data'!$E$14,0,10*ROW('Hygiene Data'!E38))="","",OFFSET('Hygiene Data'!$E$14,0,10*ROW('Hygiene Data'!E38)))</f>
        <v/>
      </c>
      <c r="DX44" s="36" t="str">
        <f ca="1">+IF(OFFSET('Hygiene Data'!$F$12,0,10*ROW('Hygiene Data'!F38))="","",OFFSET('Hygiene Data'!$F$12,0,10*ROW('Hygiene Data'!F38)))</f>
        <v/>
      </c>
      <c r="DY44" s="36" t="str">
        <f ca="1">+IF(OFFSET('Hygiene Data'!$F$13,0,10*ROW('Hygiene Data'!F38))="","",OFFSET('Hygiene Data'!$F$13,0,10*ROW('Hygiene Data'!F38)))</f>
        <v/>
      </c>
      <c r="DZ44" s="36" t="str">
        <f ca="1">+IF(OFFSET('Hygiene Data'!$F$14,0,10*ROW('Hygiene Data'!F38))="","",OFFSET('Hygiene Data'!$F$14,0,10*ROW('Hygiene Data'!F38)))</f>
        <v/>
      </c>
      <c r="EA44" s="36" t="str">
        <f ca="1">+IF(OFFSET('Hygiene Data'!$G$12,0,10*ROW('Hygiene Data'!G38))="","",OFFSET('Hygiene Data'!$G$12,0,10*ROW('Hygiene Data'!G38)))</f>
        <v/>
      </c>
      <c r="EB44" s="36" t="str">
        <f ca="1">+IF(OFFSET('Hygiene Data'!$G$13,0,10*ROW('Hygiene Data'!G38))="","",OFFSET('Hygiene Data'!$G$13,0,10*ROW('Hygiene Data'!G38)))</f>
        <v/>
      </c>
      <c r="EC44" s="36" t="str">
        <f ca="1">+IF(OFFSET('Hygiene Data'!$G$14,0,10*ROW('Hygiene Data'!G38))="","",OFFSET('Hygiene Data'!$G$14,0,10*ROW('Hygiene Data'!G38)))</f>
        <v/>
      </c>
      <c r="ED44" s="36" t="str">
        <f ca="1">+IF(OFFSET('Hygiene Data'!$H$12,0,10*ROW('Hygiene Data'!H38))="","",OFFSET('Hygiene Data'!$H$12,0,10*ROW('Hygiene Data'!H38)))</f>
        <v/>
      </c>
      <c r="EE44" s="36" t="str">
        <f ca="1">+IF(OFFSET('Hygiene Data'!$H$13,0,10*ROW('Hygiene Data'!H38))="","",OFFSET('Hygiene Data'!$H$13,0,10*ROW('Hygiene Data'!H38)))</f>
        <v/>
      </c>
      <c r="EF44" s="36" t="str">
        <f ca="1">+IF(OFFSET('Hygiene Data'!$H$14,0,10*ROW('Hygiene Data'!H38))="","",OFFSET('Hygiene Data'!$H$14,0,10*ROW('Hygiene Data'!H38)))</f>
        <v/>
      </c>
    </row>
    <row r="45" spans="1:136" x14ac:dyDescent="0.25">
      <c r="A45" s="59" t="str">
        <f ca="1">+IF(OFFSET('Water Data'!$B$1,0,10*ROW('Water Data'!B42))="","",OFFSET('Water Data'!$B$1,0,10*ROW('Water Data'!B42)))</f>
        <v/>
      </c>
      <c r="B45" s="59" t="str">
        <f ca="1">+IF(OFFSET('Water Data'!$A$3,0,10*ROW('Water Data'!A42))="","",OFFSET('Water Data'!$A$3,0,10*ROW('Water Data'!A42)))</f>
        <v/>
      </c>
      <c r="C45" s="59" t="str">
        <f ca="1">+IF(OFFSET('Water Data'!$C$3,0,10*ROW('Water Data'!C42))="","",OFFSET('Water Data'!$C$3,0,10*ROW('Water Data'!C42)))</f>
        <v/>
      </c>
      <c r="D45" s="204" t="e">
        <f ca="1">+IF(AND(ISNUMBER(OFFSET('Water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04" t="e">
        <f ca="1">+IF(AND(ISNUMBER(OFFSET('Water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04" t="e">
        <f ca="1">+IF(AND(ISNUMBER(OFFSET('Water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04" t="e">
        <f ca="1">+IF(AND(ISNUMBER(OFFSET('Water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04" t="e">
        <f ca="1">+IF(AND(ISNUMBER(OFFSET('Water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04" t="e">
        <f ca="1">+IF(AND(ISNUMBER(OFFSET('Water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04" t="e">
        <f ca="1">+IF(AND(ISNUMBER(OFFSET('Water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04" t="e">
        <f ca="1">+IF(AND(ISNUMBER(OFFSET('Water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04" t="e">
        <f ca="1">+IF(AND(ISNUMBER(OFFSET('Water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04" t="e">
        <f ca="1">+IF(AND(ISNUMBER(OFFSET('Water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04" t="e">
        <f ca="1">+IF(AND(ISNUMBER(OFFSET('Water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04" t="e">
        <f ca="1">+IF(AND(ISNUMBER(OFFSET('Water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04" t="e">
        <f ca="1">+IF(AND(ISNUMBER(OFFSET('Water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04" t="e">
        <f ca="1">+IF(AND(ISNUMBER(OFFSET('Water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04" t="e">
        <f ca="1">+IF(AND(ISNUMBER(OFFSET('Water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04" t="e">
        <f ca="1">+IF(AND(ISNUMBER(OFFSET('Water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04" t="e">
        <f ca="1">+IF(AND(ISNUMBER(OFFSET('Water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04" t="e">
        <f ca="1">+IF(AND(ISNUMBER(OFFSET('Water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05" t="e">
        <f ca="1">+IF(AND(ISNUMBER(OFFSET('Sanitation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05" t="e">
        <f ca="1">+IF(AND(ISNUMBER(OFFSET('Sanitation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05" t="e">
        <f ca="1">+IF(AND(ISNUMBER(OFFSET('Sanitation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05" t="e">
        <f ca="1">+IF(AND(ISNUMBER(OFFSET('Sanitation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05" t="e">
        <f ca="1">+IF(AND(ISNUMBER(OFFSET('Sanitation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05" t="e">
        <f ca="1">+IF(AND(ISNUMBER(OFFSET('Sanitation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05" t="e">
        <f ca="1">+IF(AND(ISNUMBER(OFFSET('Sanitation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05" t="e">
        <f ca="1">+IF(AND(ISNUMBER(OFFSET('Sanitation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05" t="e">
        <f ca="1">+IF(AND(ISNUMBER(OFFSET('Sanitation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05" t="e">
        <f ca="1">+IF(AND(ISNUMBER(OFFSET('Sanitation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05" t="e">
        <f ca="1">+IF(AND(ISNUMBER(OFFSET('Sanitation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05" t="e">
        <f ca="1">+IF(AND(ISNUMBER(OFFSET('Sanitation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05" t="e">
        <f ca="1">+IF(AND(ISNUMBER(OFFSET('Sanitation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05" t="e">
        <f ca="1">+IF(AND(ISNUMBER(OFFSET('Sanitation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05" t="e">
        <f ca="1">+IF(AND(ISNUMBER(OFFSET('Sanitation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05" t="e">
        <f ca="1">+IF(AND(ISNUMBER(OFFSET('Sanitation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05" t="e">
        <f ca="1">+IF(AND(ISNUMBER(OFFSET('Sanitation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05" t="e">
        <f ca="1">+IF(AND(ISNUMBER(OFFSET('Sanitation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05" t="e">
        <f ca="1">+IF(AND(ISNUMBER(OFFSET('Sanitation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05" t="e">
        <f ca="1">+IF(AND(ISNUMBER(OFFSET('Sanitation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05" t="e">
        <f ca="1">+IF(AND(ISNUMBER(OFFSET('Sanitation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05" t="e">
        <f ca="1">+IF(AND(ISNUMBER(OFFSET('Sanitation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05" t="e">
        <f ca="1">+IF(AND(ISNUMBER(OFFSET('Sanitation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05" t="e">
        <f ca="1">+IF(AND(ISNUMBER(OFFSET('Sanitation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05" t="e">
        <f ca="1">+IF(AND(ISNUMBER(OFFSET('Sanitation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05" t="e">
        <f ca="1">+IF(AND(ISNUMBER(OFFSET('Sanitation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05" t="e">
        <f ca="1">+IF(AND(ISNUMBER(OFFSET('Sanitation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05" t="e">
        <f ca="1">+IF(AND(ISNUMBER(OFFSET('Sanitation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05" t="e">
        <f ca="1">+IF(AND(ISNUMBER(OFFSET('Sanitation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05" t="e">
        <f ca="1">+IF(AND(ISNUMBER(OFFSET('Sanitation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06" t="e">
        <f ca="1">+IF(AND(ISNUMBER(OFFSET('Hygiene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06" t="e">
        <f ca="1">+IF(AND(ISNUMBER(OFFSET('Hygiene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06" t="e">
        <f ca="1">+IF(AND(ISNUMBER(OFFSET('Hygiene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06" t="e">
        <f ca="1">+IF(AND(ISNUMBER(OFFSET('Hygiene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06" t="e">
        <f ca="1">+IF(AND(ISNUMBER(OFFSET('Hygiene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06" t="e">
        <f ca="1">+IF(AND(ISNUMBER(OFFSET('Hygiene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06" t="e">
        <f ca="1">+IF(AND(ISNUMBER(OFFSET('Hygiene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06" t="e">
        <f ca="1">+IF(AND(ISNUMBER(OFFSET('Hygiene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06" t="e">
        <f ca="1">+IF(AND(ISNUMBER(OFFSET('Hygiene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06" t="e">
        <f ca="1">+IF(AND(ISNUMBER(OFFSET('Hygiene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06" t="e">
        <f ca="1">+IF(AND(ISNUMBER(OFFSET('Hygiene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06" t="e">
        <f ca="1">+IF(AND(ISNUMBER(OFFSET('Hygiene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06" t="e">
        <f ca="1">+IF(AND(ISNUMBER(OFFSET('Hygiene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06" t="e">
        <f ca="1">+IF(AND(ISNUMBER(OFFSET('Hygiene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06" t="e">
        <f ca="1">+IF(AND(ISNUMBER(OFFSET('Hygiene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06" t="e">
        <f ca="1">+IF(AND(ISNUMBER(OFFSET('Hygiene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06" t="e">
        <f ca="1">+IF(AND(ISNUMBER(OFFSET('Hygiene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06" t="e">
        <f ca="1">+IF(AND(ISNUMBER(OFFSET('Hygiene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1">+IF(OFFSET('Water Data'!$C$28,0,10*ROW('Water Data'!C39))="","",OFFSET('Water Data'!$C$28,0,10*ROW('Water Data'!C39)))</f>
        <v/>
      </c>
      <c r="BT45" s="36" t="str">
        <f ca="1">+IF(OFFSET('Water Data'!$C$29,0,10*ROW('Water Data'!C39))="","",OFFSET('Water Data'!$C$29,0,10*ROW('Water Data'!C39)))</f>
        <v/>
      </c>
      <c r="BU45" s="36" t="str">
        <f ca="1">+IF(OFFSET('Water Data'!$C$30,0,10*ROW('Water Data'!C39))="","",OFFSET('Water Data'!$C$30,0,10*ROW('Water Data'!C39)))</f>
        <v/>
      </c>
      <c r="BV45" s="36" t="str">
        <f ca="1">+IF(OFFSET('Water Data'!$D$28,0,10*ROW('Water Data'!D39))="","",OFFSET('Water Data'!$D$28,0,10*ROW('Water Data'!D39)))</f>
        <v/>
      </c>
      <c r="BW45" s="36" t="str">
        <f ca="1">+IF(OFFSET('Water Data'!$D$29,0,10*ROW('Water Data'!D39))="","",OFFSET('Water Data'!$D$29,0,10*ROW('Water Data'!D39)))</f>
        <v/>
      </c>
      <c r="BX45" s="36" t="str">
        <f ca="1">+IF(OFFSET('Water Data'!$D$30,0,10*ROW('Water Data'!D39))="","",OFFSET('Water Data'!$D$30,0,10*ROW('Water Data'!D39)))</f>
        <v/>
      </c>
      <c r="BY45" s="36" t="str">
        <f ca="1">+IF(OFFSET('Water Data'!$E$28,0,10*ROW('Water Data'!E39))="","",OFFSET('Water Data'!$E$28,0,10*ROW('Water Data'!E39)))</f>
        <v/>
      </c>
      <c r="BZ45" s="36" t="str">
        <f ca="1">+IF(OFFSET('Water Data'!$E$29,0,10*ROW('Water Data'!E39))="","",OFFSET('Water Data'!$E$29,0,10*ROW('Water Data'!E39)))</f>
        <v/>
      </c>
      <c r="CA45" s="36" t="str">
        <f ca="1">+IF(OFFSET('Water Data'!$E$30,0,10*ROW('Water Data'!E39))="","",OFFSET('Water Data'!$E$30,0,10*ROW('Water Data'!E39)))</f>
        <v/>
      </c>
      <c r="CB45" s="36" t="str">
        <f ca="1">+IF(OFFSET('Water Data'!$F$28,0,10*ROW('Water Data'!F39))="","",OFFSET('Water Data'!$F$28,0,10*ROW('Water Data'!F39)))</f>
        <v/>
      </c>
      <c r="CC45" s="36" t="str">
        <f ca="1">+IF(OFFSET('Water Data'!$F$29,0,10*ROW('Water Data'!F39))="","",OFFSET('Water Data'!$F$29,0,10*ROW('Water Data'!F39)))</f>
        <v/>
      </c>
      <c r="CD45" s="36" t="str">
        <f ca="1">+IF(OFFSET('Water Data'!$F$30,0,10*ROW('Water Data'!F39))="","",OFFSET('Water Data'!$F$30,0,10*ROW('Water Data'!F39)))</f>
        <v/>
      </c>
      <c r="CE45" s="36" t="str">
        <f ca="1">+IF(OFFSET('Water Data'!$G$28,0,10*ROW('Water Data'!G39))="","",OFFSET('Water Data'!$G$28,0,10*ROW('Water Data'!G39)))</f>
        <v/>
      </c>
      <c r="CF45" s="36" t="str">
        <f ca="1">+IF(OFFSET('Water Data'!$G$29,0,10*ROW('Water Data'!G39))="","",OFFSET('Water Data'!$G$29,0,10*ROW('Water Data'!G39)))</f>
        <v/>
      </c>
      <c r="CG45" s="36" t="str">
        <f ca="1">+IF(OFFSET('Water Data'!$G$30,0,10*ROW('Water Data'!G39))="","",OFFSET('Water Data'!$G$30,0,10*ROW('Water Data'!G39)))</f>
        <v/>
      </c>
      <c r="CH45" s="36" t="str">
        <f ca="1">+IF(OFFSET('Water Data'!$H$28,0,10*ROW('Water Data'!H39))="","",OFFSET('Water Data'!$H$28,0,10*ROW('Water Data'!H39)))</f>
        <v/>
      </c>
      <c r="CI45" s="36" t="str">
        <f ca="1">+IF(OFFSET('Water Data'!$H$29,0,10*ROW('Water Data'!H39))="","",OFFSET('Water Data'!$H$29,0,10*ROW('Water Data'!H39)))</f>
        <v/>
      </c>
      <c r="CJ45" s="36" t="str">
        <f ca="1">+IF(OFFSET('Water Data'!$H$30,0,10*ROW('Water Data'!H39))="","",OFFSET('Water Data'!$H$30,0,10*ROW('Water Data'!H39)))</f>
        <v/>
      </c>
      <c r="CK45" s="36" t="str">
        <f ca="1">+IF(OFFSET('Sanitation Data'!$C$29,0,10*ROW('Sanitation Data'!C39))="","",OFFSET('Sanitation Data'!$C$29,0,10*ROW('Sanitation Data'!C39)))</f>
        <v/>
      </c>
      <c r="CL45" s="36" t="str">
        <f ca="1">+IF(OFFSET('Sanitation Data'!$C$30,0,10*ROW('Sanitation Data'!C39))="","",OFFSET('Sanitation Data'!$C$30,0,10*ROW('Sanitation Data'!C39)))</f>
        <v/>
      </c>
      <c r="CM45" s="36" t="str">
        <f ca="1">+IF(OFFSET('Sanitation Data'!$C$31,0,10*ROW('Sanitation Data'!C39))="","",OFFSET('Sanitation Data'!$C$31,0,10*ROW('Sanitation Data'!C39)))</f>
        <v/>
      </c>
      <c r="CN45" s="36" t="str">
        <f ca="1">+IF(OFFSET('Sanitation Data'!$C$32,0,10*ROW('Sanitation Data'!C39))="","",OFFSET('Sanitation Data'!$C$32,0,10*ROW('Sanitation Data'!C39)))</f>
        <v/>
      </c>
      <c r="CO45" s="36" t="str">
        <f ca="1">+IF(OFFSET('Sanitation Data'!$C$33,0,10*ROW('Sanitation Data'!C39))="","",OFFSET('Sanitation Data'!$C$33,0,10*ROW('Sanitation Data'!C39)))</f>
        <v/>
      </c>
      <c r="CP45" s="36" t="str">
        <f ca="1">+IF(OFFSET('Sanitation Data'!$D$29,0,10*ROW('Sanitation Data'!D39))="","",OFFSET('Sanitation Data'!$D$29,0,10*ROW('Sanitation Data'!D39)))</f>
        <v/>
      </c>
      <c r="CQ45" s="36" t="str">
        <f ca="1">+IF(OFFSET('Sanitation Data'!$D$30,0,10*ROW('Sanitation Data'!D39))="","",OFFSET('Sanitation Data'!$D$30,0,10*ROW('Sanitation Data'!D39)))</f>
        <v/>
      </c>
      <c r="CR45" s="36" t="str">
        <f ca="1">+IF(OFFSET('Sanitation Data'!$D$31,0,10*ROW('Sanitation Data'!D39))="","",OFFSET('Sanitation Data'!$D$31,0,10*ROW('Sanitation Data'!D39)))</f>
        <v/>
      </c>
      <c r="CS45" s="36" t="str">
        <f ca="1">+IF(OFFSET('Sanitation Data'!$D$32,0,10*ROW('Sanitation Data'!D39))="","",OFFSET('Sanitation Data'!$D$32,0,10*ROW('Sanitation Data'!D39)))</f>
        <v/>
      </c>
      <c r="CT45" s="36" t="str">
        <f ca="1">+IF(OFFSET('Sanitation Data'!$D$33,0,10*ROW('Sanitation Data'!D39))="","",OFFSET('Sanitation Data'!$D$33,0,10*ROW('Sanitation Data'!D39)))</f>
        <v/>
      </c>
      <c r="CU45" s="36" t="str">
        <f ca="1">+IF(OFFSET('Sanitation Data'!$E$29,0,10*ROW('Sanitation Data'!E39))="","",OFFSET('Sanitation Data'!$E$29,0,10*ROW('Sanitation Data'!E39)))</f>
        <v/>
      </c>
      <c r="CV45" s="36" t="str">
        <f ca="1">+IF(OFFSET('Sanitation Data'!$E$30,0,10*ROW('Sanitation Data'!E39))="","",OFFSET('Sanitation Data'!$E$30,0,10*ROW('Sanitation Data'!E39)))</f>
        <v/>
      </c>
      <c r="CW45" s="36" t="str">
        <f ca="1">+IF(OFFSET('Sanitation Data'!$E$31,0,10*ROW('Sanitation Data'!E39))="","",OFFSET('Sanitation Data'!$E$31,0,10*ROW('Sanitation Data'!E39)))</f>
        <v/>
      </c>
      <c r="CX45" s="36" t="str">
        <f ca="1">+IF(OFFSET('Sanitation Data'!$E$32,0,10*ROW('Sanitation Data'!E39))="","",OFFSET('Sanitation Data'!$E$32,0,10*ROW('Sanitation Data'!E39)))</f>
        <v/>
      </c>
      <c r="CY45" s="36" t="str">
        <f ca="1">+IF(OFFSET('Sanitation Data'!$E$33,0,10*ROW('Sanitation Data'!E39))="","",OFFSET('Sanitation Data'!$E$33,0,10*ROW('Sanitation Data'!E39)))</f>
        <v/>
      </c>
      <c r="CZ45" s="36" t="str">
        <f ca="1">+IF(OFFSET('Sanitation Data'!$F$29,0,10*ROW('Sanitation Data'!F39))="","",OFFSET('Sanitation Data'!$F$29,0,10*ROW('Sanitation Data'!F39)))</f>
        <v/>
      </c>
      <c r="DA45" s="36" t="str">
        <f ca="1">+IF(OFFSET('Sanitation Data'!$F$30,0,10*ROW('Sanitation Data'!F39))="","",OFFSET('Sanitation Data'!$F$30,0,10*ROW('Sanitation Data'!F39)))</f>
        <v/>
      </c>
      <c r="DB45" s="36" t="str">
        <f ca="1">+IF(OFFSET('Sanitation Data'!$F$31,0,10*ROW('Sanitation Data'!F39))="","",OFFSET('Sanitation Data'!$F$31,0,10*ROW('Sanitation Data'!F39)))</f>
        <v/>
      </c>
      <c r="DC45" s="36" t="str">
        <f ca="1">+IF(OFFSET('Sanitation Data'!$F$32,0,10*ROW('Sanitation Data'!F39))="","",OFFSET('Sanitation Data'!$F$32,0,10*ROW('Sanitation Data'!F39)))</f>
        <v/>
      </c>
      <c r="DD45" s="36" t="str">
        <f ca="1">+IF(OFFSET('Sanitation Data'!$F$33,0,10*ROW('Sanitation Data'!F39))="","",OFFSET('Sanitation Data'!$F$33,0,10*ROW('Sanitation Data'!F39)))</f>
        <v/>
      </c>
      <c r="DE45" s="36" t="str">
        <f ca="1">+IF(OFFSET('Sanitation Data'!$G$29,0,10*ROW('Sanitation Data'!G39))="","",OFFSET('Sanitation Data'!$G$29,0,10*ROW('Sanitation Data'!G39)))</f>
        <v/>
      </c>
      <c r="DF45" s="36" t="str">
        <f ca="1">+IF(OFFSET('Sanitation Data'!$G$30,0,10*ROW('Sanitation Data'!G39))="","",OFFSET('Sanitation Data'!$G$30,0,10*ROW('Sanitation Data'!G39)))</f>
        <v/>
      </c>
      <c r="DG45" s="36" t="str">
        <f ca="1">+IF(OFFSET('Sanitation Data'!$G$31,0,10*ROW('Sanitation Data'!G39))="","",OFFSET('Sanitation Data'!$G$31,0,10*ROW('Sanitation Data'!G39)))</f>
        <v/>
      </c>
      <c r="DH45" s="36" t="str">
        <f ca="1">+IF(OFFSET('Sanitation Data'!$G$32,0,10*ROW('Sanitation Data'!G39))="","",OFFSET('Sanitation Data'!$G$32,0,10*ROW('Sanitation Data'!G39)))</f>
        <v/>
      </c>
      <c r="DI45" s="36" t="str">
        <f ca="1">+IF(OFFSET('Sanitation Data'!$G$33,0,10*ROW('Sanitation Data'!G39))="","",OFFSET('Sanitation Data'!$G$33,0,10*ROW('Sanitation Data'!G39)))</f>
        <v/>
      </c>
      <c r="DJ45" s="36" t="str">
        <f ca="1">+IF(OFFSET('Sanitation Data'!$H$29,0,10*ROW('Sanitation Data'!H39))="","",OFFSET('Sanitation Data'!$H$29,0,10*ROW('Sanitation Data'!H39)))</f>
        <v/>
      </c>
      <c r="DK45" s="36" t="str">
        <f ca="1">+IF(OFFSET('Sanitation Data'!$H$30,0,10*ROW('Sanitation Data'!H39))="","",OFFSET('Sanitation Data'!$H$30,0,10*ROW('Sanitation Data'!H39)))</f>
        <v/>
      </c>
      <c r="DL45" s="36" t="str">
        <f ca="1">+IF(OFFSET('Sanitation Data'!$H$31,0,10*ROW('Sanitation Data'!H39))="","",OFFSET('Sanitation Data'!$H$31,0,10*ROW('Sanitation Data'!H39)))</f>
        <v/>
      </c>
      <c r="DM45" s="36" t="str">
        <f ca="1">+IF(OFFSET('Sanitation Data'!$H$32,0,10*ROW('Sanitation Data'!H39))="","",OFFSET('Sanitation Data'!$H$32,0,10*ROW('Sanitation Data'!H39)))</f>
        <v/>
      </c>
      <c r="DN45" s="36" t="str">
        <f ca="1">+IF(OFFSET('Sanitation Data'!$H$33,0,10*ROW('Sanitation Data'!H39))="","",OFFSET('Sanitation Data'!$H$33,0,10*ROW('Sanitation Data'!H39)))</f>
        <v/>
      </c>
      <c r="DO45" s="36" t="str">
        <f ca="1">+IF(OFFSET('Hygiene Data'!$C$12,0,10*ROW('Hygiene Data'!C39))="","",OFFSET('Hygiene Data'!$C$12,0,10*ROW('Hygiene Data'!C39)))</f>
        <v/>
      </c>
      <c r="DP45" s="36" t="str">
        <f ca="1">+IF(OFFSET('Hygiene Data'!$C$13,0,10*ROW('Hygiene Data'!C39))="","",OFFSET('Hygiene Data'!$C$13,0,10*ROW('Hygiene Data'!C39)))</f>
        <v/>
      </c>
      <c r="DQ45" s="36" t="str">
        <f ca="1">+IF(OFFSET('Hygiene Data'!$C$14,0,10*ROW('Hygiene Data'!C39))="","",OFFSET('Hygiene Data'!$C$14,0,10*ROW('Hygiene Data'!C39)))</f>
        <v/>
      </c>
      <c r="DR45" s="36" t="str">
        <f ca="1">+IF(OFFSET('Hygiene Data'!$D$12,0,10*ROW('Hygiene Data'!D39))="","",OFFSET('Hygiene Data'!$D$12,0,10*ROW('Hygiene Data'!D39)))</f>
        <v/>
      </c>
      <c r="DS45" s="36" t="str">
        <f ca="1">+IF(OFFSET('Hygiene Data'!$D$13,0,10*ROW('Hygiene Data'!D39))="","",OFFSET('Hygiene Data'!$D$13,0,10*ROW('Hygiene Data'!D39)))</f>
        <v/>
      </c>
      <c r="DT45" s="36" t="str">
        <f ca="1">+IF(OFFSET('Hygiene Data'!$D$14,0,10*ROW('Hygiene Data'!D39))="","",OFFSET('Hygiene Data'!$D$14,0,10*ROW('Hygiene Data'!D39)))</f>
        <v/>
      </c>
      <c r="DU45" s="36" t="str">
        <f ca="1">+IF(OFFSET('Hygiene Data'!$E$12,0,10*ROW('Hygiene Data'!E39))="","",OFFSET('Hygiene Data'!$E$12,0,10*ROW('Hygiene Data'!E39)))</f>
        <v/>
      </c>
      <c r="DV45" s="36" t="str">
        <f ca="1">+IF(OFFSET('Hygiene Data'!$E$13,0,10*ROW('Hygiene Data'!E39))="","",OFFSET('Hygiene Data'!$E$13,0,10*ROW('Hygiene Data'!E39)))</f>
        <v/>
      </c>
      <c r="DW45" s="36" t="str">
        <f ca="1">+IF(OFFSET('Hygiene Data'!$E$14,0,10*ROW('Hygiene Data'!E39))="","",OFFSET('Hygiene Data'!$E$14,0,10*ROW('Hygiene Data'!E39)))</f>
        <v/>
      </c>
      <c r="DX45" s="36" t="str">
        <f ca="1">+IF(OFFSET('Hygiene Data'!$F$12,0,10*ROW('Hygiene Data'!F39))="","",OFFSET('Hygiene Data'!$F$12,0,10*ROW('Hygiene Data'!F39)))</f>
        <v/>
      </c>
      <c r="DY45" s="36" t="str">
        <f ca="1">+IF(OFFSET('Hygiene Data'!$F$13,0,10*ROW('Hygiene Data'!F39))="","",OFFSET('Hygiene Data'!$F$13,0,10*ROW('Hygiene Data'!F39)))</f>
        <v/>
      </c>
      <c r="DZ45" s="36" t="str">
        <f ca="1">+IF(OFFSET('Hygiene Data'!$F$14,0,10*ROW('Hygiene Data'!F39))="","",OFFSET('Hygiene Data'!$F$14,0,10*ROW('Hygiene Data'!F39)))</f>
        <v/>
      </c>
      <c r="EA45" s="36" t="str">
        <f ca="1">+IF(OFFSET('Hygiene Data'!$G$12,0,10*ROW('Hygiene Data'!G39))="","",OFFSET('Hygiene Data'!$G$12,0,10*ROW('Hygiene Data'!G39)))</f>
        <v/>
      </c>
      <c r="EB45" s="36" t="str">
        <f ca="1">+IF(OFFSET('Hygiene Data'!$G$13,0,10*ROW('Hygiene Data'!G39))="","",OFFSET('Hygiene Data'!$G$13,0,10*ROW('Hygiene Data'!G39)))</f>
        <v/>
      </c>
      <c r="EC45" s="36" t="str">
        <f ca="1">+IF(OFFSET('Hygiene Data'!$G$14,0,10*ROW('Hygiene Data'!G39))="","",OFFSET('Hygiene Data'!$G$14,0,10*ROW('Hygiene Data'!G39)))</f>
        <v/>
      </c>
      <c r="ED45" s="36" t="str">
        <f ca="1">+IF(OFFSET('Hygiene Data'!$H$12,0,10*ROW('Hygiene Data'!H39))="","",OFFSET('Hygiene Data'!$H$12,0,10*ROW('Hygiene Data'!H39)))</f>
        <v/>
      </c>
      <c r="EE45" s="36" t="str">
        <f ca="1">+IF(OFFSET('Hygiene Data'!$H$13,0,10*ROW('Hygiene Data'!H39))="","",OFFSET('Hygiene Data'!$H$13,0,10*ROW('Hygiene Data'!H39)))</f>
        <v/>
      </c>
      <c r="EF45" s="36" t="str">
        <f ca="1">+IF(OFFSET('Hygiene Data'!$H$14,0,10*ROW('Hygiene Data'!H39))="","",OFFSET('Hygiene Data'!$H$14,0,10*ROW('Hygiene Data'!H39)))</f>
        <v/>
      </c>
    </row>
    <row r="46" spans="1:136" x14ac:dyDescent="0.25">
      <c r="A46" s="59" t="str">
        <f ca="1">+IF(OFFSET('Water Data'!$B$1,0,10*ROW('Water Data'!B43))="","",OFFSET('Water Data'!$B$1,0,10*ROW('Water Data'!B43)))</f>
        <v/>
      </c>
      <c r="B46" s="59" t="str">
        <f ca="1">+IF(OFFSET('Water Data'!$A$3,0,10*ROW('Water Data'!A43))="","",OFFSET('Water Data'!$A$3,0,10*ROW('Water Data'!A43)))</f>
        <v/>
      </c>
      <c r="C46" s="59" t="str">
        <f ca="1">+IF(OFFSET('Water Data'!$C$3,0,10*ROW('Water Data'!C43))="","",OFFSET('Water Data'!$C$3,0,10*ROW('Water Data'!C43)))</f>
        <v/>
      </c>
      <c r="D46" s="204" t="e">
        <f ca="1">+IF(AND(ISNUMBER(OFFSET('Water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04" t="e">
        <f ca="1">+IF(AND(ISNUMBER(OFFSET('Water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04" t="e">
        <f ca="1">+IF(AND(ISNUMBER(OFFSET('Water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04" t="e">
        <f ca="1">+IF(AND(ISNUMBER(OFFSET('Water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04" t="e">
        <f ca="1">+IF(AND(ISNUMBER(OFFSET('Water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04" t="e">
        <f ca="1">+IF(AND(ISNUMBER(OFFSET('Water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04" t="e">
        <f ca="1">+IF(AND(ISNUMBER(OFFSET('Water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04" t="e">
        <f ca="1">+IF(AND(ISNUMBER(OFFSET('Water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04" t="e">
        <f ca="1">+IF(AND(ISNUMBER(OFFSET('Water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04" t="e">
        <f ca="1">+IF(AND(ISNUMBER(OFFSET('Water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04" t="e">
        <f ca="1">+IF(AND(ISNUMBER(OFFSET('Water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04" t="e">
        <f ca="1">+IF(AND(ISNUMBER(OFFSET('Water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04" t="e">
        <f ca="1">+IF(AND(ISNUMBER(OFFSET('Water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04" t="e">
        <f ca="1">+IF(AND(ISNUMBER(OFFSET('Water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04" t="e">
        <f ca="1">+IF(AND(ISNUMBER(OFFSET('Water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04" t="e">
        <f ca="1">+IF(AND(ISNUMBER(OFFSET('Water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04" t="e">
        <f ca="1">+IF(AND(ISNUMBER(OFFSET('Water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04" t="e">
        <f ca="1">+IF(AND(ISNUMBER(OFFSET('Water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05" t="e">
        <f ca="1">+IF(AND(ISNUMBER(OFFSET('Sanitation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05" t="e">
        <f ca="1">+IF(AND(ISNUMBER(OFFSET('Sanitation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05" t="e">
        <f ca="1">+IF(AND(ISNUMBER(OFFSET('Sanitation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05" t="e">
        <f ca="1">+IF(AND(ISNUMBER(OFFSET('Sanitation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05" t="e">
        <f ca="1">+IF(AND(ISNUMBER(OFFSET('Sanitation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05" t="e">
        <f ca="1">+IF(AND(ISNUMBER(OFFSET('Sanitation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05" t="e">
        <f ca="1">+IF(AND(ISNUMBER(OFFSET('Sanitation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05" t="e">
        <f ca="1">+IF(AND(ISNUMBER(OFFSET('Sanitation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05" t="e">
        <f ca="1">+IF(AND(ISNUMBER(OFFSET('Sanitation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05" t="e">
        <f ca="1">+IF(AND(ISNUMBER(OFFSET('Sanitation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05" t="e">
        <f ca="1">+IF(AND(ISNUMBER(OFFSET('Sanitation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05" t="e">
        <f ca="1">+IF(AND(ISNUMBER(OFFSET('Sanitation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05" t="e">
        <f ca="1">+IF(AND(ISNUMBER(OFFSET('Sanitation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05" t="e">
        <f ca="1">+IF(AND(ISNUMBER(OFFSET('Sanitation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05" t="e">
        <f ca="1">+IF(AND(ISNUMBER(OFFSET('Sanitation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05" t="e">
        <f ca="1">+IF(AND(ISNUMBER(OFFSET('Sanitation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05" t="e">
        <f ca="1">+IF(AND(ISNUMBER(OFFSET('Sanitation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05" t="e">
        <f ca="1">+IF(AND(ISNUMBER(OFFSET('Sanitation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05" t="e">
        <f ca="1">+IF(AND(ISNUMBER(OFFSET('Sanitation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05" t="e">
        <f ca="1">+IF(AND(ISNUMBER(OFFSET('Sanitation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05" t="e">
        <f ca="1">+IF(AND(ISNUMBER(OFFSET('Sanitation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05" t="e">
        <f ca="1">+IF(AND(ISNUMBER(OFFSET('Sanitation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05" t="e">
        <f ca="1">+IF(AND(ISNUMBER(OFFSET('Sanitation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05" t="e">
        <f ca="1">+IF(AND(ISNUMBER(OFFSET('Sanitation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05" t="e">
        <f ca="1">+IF(AND(ISNUMBER(OFFSET('Sanitation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05" t="e">
        <f ca="1">+IF(AND(ISNUMBER(OFFSET('Sanitation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05" t="e">
        <f ca="1">+IF(AND(ISNUMBER(OFFSET('Sanitation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05" t="e">
        <f ca="1">+IF(AND(ISNUMBER(OFFSET('Sanitation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05" t="e">
        <f ca="1">+IF(AND(ISNUMBER(OFFSET('Sanitation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05" t="e">
        <f ca="1">+IF(AND(ISNUMBER(OFFSET('Sanitation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06" t="e">
        <f ca="1">+IF(AND(ISNUMBER(OFFSET('Hygiene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06" t="e">
        <f ca="1">+IF(AND(ISNUMBER(OFFSET('Hygiene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06" t="e">
        <f ca="1">+IF(AND(ISNUMBER(OFFSET('Hygiene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06" t="e">
        <f ca="1">+IF(AND(ISNUMBER(OFFSET('Hygiene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06" t="e">
        <f ca="1">+IF(AND(ISNUMBER(OFFSET('Hygiene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06" t="e">
        <f ca="1">+IF(AND(ISNUMBER(OFFSET('Hygiene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06" t="e">
        <f ca="1">+IF(AND(ISNUMBER(OFFSET('Hygiene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06" t="e">
        <f ca="1">+IF(AND(ISNUMBER(OFFSET('Hygiene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06" t="e">
        <f ca="1">+IF(AND(ISNUMBER(OFFSET('Hygiene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06" t="e">
        <f ca="1">+IF(AND(ISNUMBER(OFFSET('Hygiene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06" t="e">
        <f ca="1">+IF(AND(ISNUMBER(OFFSET('Hygiene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06" t="e">
        <f ca="1">+IF(AND(ISNUMBER(OFFSET('Hygiene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06" t="e">
        <f ca="1">+IF(AND(ISNUMBER(OFFSET('Hygiene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06" t="e">
        <f ca="1">+IF(AND(ISNUMBER(OFFSET('Hygiene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06" t="e">
        <f ca="1">+IF(AND(ISNUMBER(OFFSET('Hygiene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06" t="e">
        <f ca="1">+IF(AND(ISNUMBER(OFFSET('Hygiene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06" t="e">
        <f ca="1">+IF(AND(ISNUMBER(OFFSET('Hygiene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06" t="e">
        <f ca="1">+IF(AND(ISNUMBER(OFFSET('Hygiene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1">+IF(OFFSET('Water Data'!$C$28,0,10*ROW('Water Data'!C40))="","",OFFSET('Water Data'!$C$28,0,10*ROW('Water Data'!C40)))</f>
        <v/>
      </c>
      <c r="BT46" s="36" t="str">
        <f ca="1">+IF(OFFSET('Water Data'!$C$29,0,10*ROW('Water Data'!C40))="","",OFFSET('Water Data'!$C$29,0,10*ROW('Water Data'!C40)))</f>
        <v/>
      </c>
      <c r="BU46" s="36" t="str">
        <f ca="1">+IF(OFFSET('Water Data'!$C$30,0,10*ROW('Water Data'!C40))="","",OFFSET('Water Data'!$C$30,0,10*ROW('Water Data'!C40)))</f>
        <v/>
      </c>
      <c r="BV46" s="36" t="str">
        <f ca="1">+IF(OFFSET('Water Data'!$D$28,0,10*ROW('Water Data'!D40))="","",OFFSET('Water Data'!$D$28,0,10*ROW('Water Data'!D40)))</f>
        <v/>
      </c>
      <c r="BW46" s="36" t="str">
        <f ca="1">+IF(OFFSET('Water Data'!$D$29,0,10*ROW('Water Data'!D40))="","",OFFSET('Water Data'!$D$29,0,10*ROW('Water Data'!D40)))</f>
        <v/>
      </c>
      <c r="BX46" s="36" t="str">
        <f ca="1">+IF(OFFSET('Water Data'!$D$30,0,10*ROW('Water Data'!D40))="","",OFFSET('Water Data'!$D$30,0,10*ROW('Water Data'!D40)))</f>
        <v/>
      </c>
      <c r="BY46" s="36" t="str">
        <f ca="1">+IF(OFFSET('Water Data'!$E$28,0,10*ROW('Water Data'!E40))="","",OFFSET('Water Data'!$E$28,0,10*ROW('Water Data'!E40)))</f>
        <v/>
      </c>
      <c r="BZ46" s="36" t="str">
        <f ca="1">+IF(OFFSET('Water Data'!$E$29,0,10*ROW('Water Data'!E40))="","",OFFSET('Water Data'!$E$29,0,10*ROW('Water Data'!E40)))</f>
        <v/>
      </c>
      <c r="CA46" s="36" t="str">
        <f ca="1">+IF(OFFSET('Water Data'!$E$30,0,10*ROW('Water Data'!E40))="","",OFFSET('Water Data'!$E$30,0,10*ROW('Water Data'!E40)))</f>
        <v/>
      </c>
      <c r="CB46" s="36" t="str">
        <f ca="1">+IF(OFFSET('Water Data'!$F$28,0,10*ROW('Water Data'!F40))="","",OFFSET('Water Data'!$F$28,0,10*ROW('Water Data'!F40)))</f>
        <v/>
      </c>
      <c r="CC46" s="36" t="str">
        <f ca="1">+IF(OFFSET('Water Data'!$F$29,0,10*ROW('Water Data'!F40))="","",OFFSET('Water Data'!$F$29,0,10*ROW('Water Data'!F40)))</f>
        <v/>
      </c>
      <c r="CD46" s="36" t="str">
        <f ca="1">+IF(OFFSET('Water Data'!$F$30,0,10*ROW('Water Data'!F40))="","",OFFSET('Water Data'!$F$30,0,10*ROW('Water Data'!F40)))</f>
        <v/>
      </c>
      <c r="CE46" s="36" t="str">
        <f ca="1">+IF(OFFSET('Water Data'!$G$28,0,10*ROW('Water Data'!G40))="","",OFFSET('Water Data'!$G$28,0,10*ROW('Water Data'!G40)))</f>
        <v/>
      </c>
      <c r="CF46" s="36" t="str">
        <f ca="1">+IF(OFFSET('Water Data'!$G$29,0,10*ROW('Water Data'!G40))="","",OFFSET('Water Data'!$G$29,0,10*ROW('Water Data'!G40)))</f>
        <v/>
      </c>
      <c r="CG46" s="36" t="str">
        <f ca="1">+IF(OFFSET('Water Data'!$G$30,0,10*ROW('Water Data'!G40))="","",OFFSET('Water Data'!$G$30,0,10*ROW('Water Data'!G40)))</f>
        <v/>
      </c>
      <c r="CH46" s="36" t="str">
        <f ca="1">+IF(OFFSET('Water Data'!$H$28,0,10*ROW('Water Data'!H40))="","",OFFSET('Water Data'!$H$28,0,10*ROW('Water Data'!H40)))</f>
        <v/>
      </c>
      <c r="CI46" s="36" t="str">
        <f ca="1">+IF(OFFSET('Water Data'!$H$29,0,10*ROW('Water Data'!H40))="","",OFFSET('Water Data'!$H$29,0,10*ROW('Water Data'!H40)))</f>
        <v/>
      </c>
      <c r="CJ46" s="36" t="str">
        <f ca="1">+IF(OFFSET('Water Data'!$H$30,0,10*ROW('Water Data'!H40))="","",OFFSET('Water Data'!$H$30,0,10*ROW('Water Data'!H40)))</f>
        <v/>
      </c>
      <c r="CK46" s="36" t="str">
        <f ca="1">+IF(OFFSET('Sanitation Data'!$C$29,0,10*ROW('Sanitation Data'!C40))="","",OFFSET('Sanitation Data'!$C$29,0,10*ROW('Sanitation Data'!C40)))</f>
        <v/>
      </c>
      <c r="CL46" s="36" t="str">
        <f ca="1">+IF(OFFSET('Sanitation Data'!$C$30,0,10*ROW('Sanitation Data'!C40))="","",OFFSET('Sanitation Data'!$C$30,0,10*ROW('Sanitation Data'!C40)))</f>
        <v/>
      </c>
      <c r="CM46" s="36" t="str">
        <f ca="1">+IF(OFFSET('Sanitation Data'!$C$31,0,10*ROW('Sanitation Data'!C40))="","",OFFSET('Sanitation Data'!$C$31,0,10*ROW('Sanitation Data'!C40)))</f>
        <v/>
      </c>
      <c r="CN46" s="36" t="str">
        <f ca="1">+IF(OFFSET('Sanitation Data'!$C$32,0,10*ROW('Sanitation Data'!C40))="","",OFFSET('Sanitation Data'!$C$32,0,10*ROW('Sanitation Data'!C40)))</f>
        <v/>
      </c>
      <c r="CO46" s="36" t="str">
        <f ca="1">+IF(OFFSET('Sanitation Data'!$C$33,0,10*ROW('Sanitation Data'!C40))="","",OFFSET('Sanitation Data'!$C$33,0,10*ROW('Sanitation Data'!C40)))</f>
        <v/>
      </c>
      <c r="CP46" s="36" t="str">
        <f ca="1">+IF(OFFSET('Sanitation Data'!$D$29,0,10*ROW('Sanitation Data'!D40))="","",OFFSET('Sanitation Data'!$D$29,0,10*ROW('Sanitation Data'!D40)))</f>
        <v/>
      </c>
      <c r="CQ46" s="36" t="str">
        <f ca="1">+IF(OFFSET('Sanitation Data'!$D$30,0,10*ROW('Sanitation Data'!D40))="","",OFFSET('Sanitation Data'!$D$30,0,10*ROW('Sanitation Data'!D40)))</f>
        <v/>
      </c>
      <c r="CR46" s="36" t="str">
        <f ca="1">+IF(OFFSET('Sanitation Data'!$D$31,0,10*ROW('Sanitation Data'!D40))="","",OFFSET('Sanitation Data'!$D$31,0,10*ROW('Sanitation Data'!D40)))</f>
        <v/>
      </c>
      <c r="CS46" s="36" t="str">
        <f ca="1">+IF(OFFSET('Sanitation Data'!$D$32,0,10*ROW('Sanitation Data'!D40))="","",OFFSET('Sanitation Data'!$D$32,0,10*ROW('Sanitation Data'!D40)))</f>
        <v/>
      </c>
      <c r="CT46" s="36" t="str">
        <f ca="1">+IF(OFFSET('Sanitation Data'!$D$33,0,10*ROW('Sanitation Data'!D40))="","",OFFSET('Sanitation Data'!$D$33,0,10*ROW('Sanitation Data'!D40)))</f>
        <v/>
      </c>
      <c r="CU46" s="36" t="str">
        <f ca="1">+IF(OFFSET('Sanitation Data'!$E$29,0,10*ROW('Sanitation Data'!E40))="","",OFFSET('Sanitation Data'!$E$29,0,10*ROW('Sanitation Data'!E40)))</f>
        <v/>
      </c>
      <c r="CV46" s="36" t="str">
        <f ca="1">+IF(OFFSET('Sanitation Data'!$E$30,0,10*ROW('Sanitation Data'!E40))="","",OFFSET('Sanitation Data'!$E$30,0,10*ROW('Sanitation Data'!E40)))</f>
        <v/>
      </c>
      <c r="CW46" s="36" t="str">
        <f ca="1">+IF(OFFSET('Sanitation Data'!$E$31,0,10*ROW('Sanitation Data'!E40))="","",OFFSET('Sanitation Data'!$E$31,0,10*ROW('Sanitation Data'!E40)))</f>
        <v/>
      </c>
      <c r="CX46" s="36" t="str">
        <f ca="1">+IF(OFFSET('Sanitation Data'!$E$32,0,10*ROW('Sanitation Data'!E40))="","",OFFSET('Sanitation Data'!$E$32,0,10*ROW('Sanitation Data'!E40)))</f>
        <v/>
      </c>
      <c r="CY46" s="36" t="str">
        <f ca="1">+IF(OFFSET('Sanitation Data'!$E$33,0,10*ROW('Sanitation Data'!E40))="","",OFFSET('Sanitation Data'!$E$33,0,10*ROW('Sanitation Data'!E40)))</f>
        <v/>
      </c>
      <c r="CZ46" s="36" t="str">
        <f ca="1">+IF(OFFSET('Sanitation Data'!$F$29,0,10*ROW('Sanitation Data'!F40))="","",OFFSET('Sanitation Data'!$F$29,0,10*ROW('Sanitation Data'!F40)))</f>
        <v/>
      </c>
      <c r="DA46" s="36" t="str">
        <f ca="1">+IF(OFFSET('Sanitation Data'!$F$30,0,10*ROW('Sanitation Data'!F40))="","",OFFSET('Sanitation Data'!$F$30,0,10*ROW('Sanitation Data'!F40)))</f>
        <v/>
      </c>
      <c r="DB46" s="36" t="str">
        <f ca="1">+IF(OFFSET('Sanitation Data'!$F$31,0,10*ROW('Sanitation Data'!F40))="","",OFFSET('Sanitation Data'!$F$31,0,10*ROW('Sanitation Data'!F40)))</f>
        <v/>
      </c>
      <c r="DC46" s="36" t="str">
        <f ca="1">+IF(OFFSET('Sanitation Data'!$F$32,0,10*ROW('Sanitation Data'!F40))="","",OFFSET('Sanitation Data'!$F$32,0,10*ROW('Sanitation Data'!F40)))</f>
        <v/>
      </c>
      <c r="DD46" s="36" t="str">
        <f ca="1">+IF(OFFSET('Sanitation Data'!$F$33,0,10*ROW('Sanitation Data'!F40))="","",OFFSET('Sanitation Data'!$F$33,0,10*ROW('Sanitation Data'!F40)))</f>
        <v/>
      </c>
      <c r="DE46" s="36" t="str">
        <f ca="1">+IF(OFFSET('Sanitation Data'!$G$29,0,10*ROW('Sanitation Data'!G40))="","",OFFSET('Sanitation Data'!$G$29,0,10*ROW('Sanitation Data'!G40)))</f>
        <v/>
      </c>
      <c r="DF46" s="36" t="str">
        <f ca="1">+IF(OFFSET('Sanitation Data'!$G$30,0,10*ROW('Sanitation Data'!G40))="","",OFFSET('Sanitation Data'!$G$30,0,10*ROW('Sanitation Data'!G40)))</f>
        <v/>
      </c>
      <c r="DG46" s="36" t="str">
        <f ca="1">+IF(OFFSET('Sanitation Data'!$G$31,0,10*ROW('Sanitation Data'!G40))="","",OFFSET('Sanitation Data'!$G$31,0,10*ROW('Sanitation Data'!G40)))</f>
        <v/>
      </c>
      <c r="DH46" s="36" t="str">
        <f ca="1">+IF(OFFSET('Sanitation Data'!$G$32,0,10*ROW('Sanitation Data'!G40))="","",OFFSET('Sanitation Data'!$G$32,0,10*ROW('Sanitation Data'!G40)))</f>
        <v/>
      </c>
      <c r="DI46" s="36" t="str">
        <f ca="1">+IF(OFFSET('Sanitation Data'!$G$33,0,10*ROW('Sanitation Data'!G40))="","",OFFSET('Sanitation Data'!$G$33,0,10*ROW('Sanitation Data'!G40)))</f>
        <v/>
      </c>
      <c r="DJ46" s="36" t="str">
        <f ca="1">+IF(OFFSET('Sanitation Data'!$H$29,0,10*ROW('Sanitation Data'!H40))="","",OFFSET('Sanitation Data'!$H$29,0,10*ROW('Sanitation Data'!H40)))</f>
        <v/>
      </c>
      <c r="DK46" s="36" t="str">
        <f ca="1">+IF(OFFSET('Sanitation Data'!$H$30,0,10*ROW('Sanitation Data'!H40))="","",OFFSET('Sanitation Data'!$H$30,0,10*ROW('Sanitation Data'!H40)))</f>
        <v/>
      </c>
      <c r="DL46" s="36" t="str">
        <f ca="1">+IF(OFFSET('Sanitation Data'!$H$31,0,10*ROW('Sanitation Data'!H40))="","",OFFSET('Sanitation Data'!$H$31,0,10*ROW('Sanitation Data'!H40)))</f>
        <v/>
      </c>
      <c r="DM46" s="36" t="str">
        <f ca="1">+IF(OFFSET('Sanitation Data'!$H$32,0,10*ROW('Sanitation Data'!H40))="","",OFFSET('Sanitation Data'!$H$32,0,10*ROW('Sanitation Data'!H40)))</f>
        <v/>
      </c>
      <c r="DN46" s="36" t="str">
        <f ca="1">+IF(OFFSET('Sanitation Data'!$H$33,0,10*ROW('Sanitation Data'!H40))="","",OFFSET('Sanitation Data'!$H$33,0,10*ROW('Sanitation Data'!H40)))</f>
        <v/>
      </c>
      <c r="DO46" s="36" t="str">
        <f ca="1">+IF(OFFSET('Hygiene Data'!$C$12,0,10*ROW('Hygiene Data'!C40))="","",OFFSET('Hygiene Data'!$C$12,0,10*ROW('Hygiene Data'!C40)))</f>
        <v/>
      </c>
      <c r="DP46" s="36" t="str">
        <f ca="1">+IF(OFFSET('Hygiene Data'!$C$13,0,10*ROW('Hygiene Data'!C40))="","",OFFSET('Hygiene Data'!$C$13,0,10*ROW('Hygiene Data'!C40)))</f>
        <v/>
      </c>
      <c r="DQ46" s="36" t="str">
        <f ca="1">+IF(OFFSET('Hygiene Data'!$C$14,0,10*ROW('Hygiene Data'!C40))="","",OFFSET('Hygiene Data'!$C$14,0,10*ROW('Hygiene Data'!C40)))</f>
        <v/>
      </c>
      <c r="DR46" s="36" t="str">
        <f ca="1">+IF(OFFSET('Hygiene Data'!$D$12,0,10*ROW('Hygiene Data'!D40))="","",OFFSET('Hygiene Data'!$D$12,0,10*ROW('Hygiene Data'!D40)))</f>
        <v/>
      </c>
      <c r="DS46" s="36" t="str">
        <f ca="1">+IF(OFFSET('Hygiene Data'!$D$13,0,10*ROW('Hygiene Data'!D40))="","",OFFSET('Hygiene Data'!$D$13,0,10*ROW('Hygiene Data'!D40)))</f>
        <v/>
      </c>
      <c r="DT46" s="36" t="str">
        <f ca="1">+IF(OFFSET('Hygiene Data'!$D$14,0,10*ROW('Hygiene Data'!D40))="","",OFFSET('Hygiene Data'!$D$14,0,10*ROW('Hygiene Data'!D40)))</f>
        <v/>
      </c>
      <c r="DU46" s="36" t="str">
        <f ca="1">+IF(OFFSET('Hygiene Data'!$E$12,0,10*ROW('Hygiene Data'!E40))="","",OFFSET('Hygiene Data'!$E$12,0,10*ROW('Hygiene Data'!E40)))</f>
        <v/>
      </c>
      <c r="DV46" s="36" t="str">
        <f ca="1">+IF(OFFSET('Hygiene Data'!$E$13,0,10*ROW('Hygiene Data'!E40))="","",OFFSET('Hygiene Data'!$E$13,0,10*ROW('Hygiene Data'!E40)))</f>
        <v/>
      </c>
      <c r="DW46" s="36" t="str">
        <f ca="1">+IF(OFFSET('Hygiene Data'!$E$14,0,10*ROW('Hygiene Data'!E40))="","",OFFSET('Hygiene Data'!$E$14,0,10*ROW('Hygiene Data'!E40)))</f>
        <v/>
      </c>
      <c r="DX46" s="36" t="str">
        <f ca="1">+IF(OFFSET('Hygiene Data'!$F$12,0,10*ROW('Hygiene Data'!F40))="","",OFFSET('Hygiene Data'!$F$12,0,10*ROW('Hygiene Data'!F40)))</f>
        <v/>
      </c>
      <c r="DY46" s="36" t="str">
        <f ca="1">+IF(OFFSET('Hygiene Data'!$F$13,0,10*ROW('Hygiene Data'!F40))="","",OFFSET('Hygiene Data'!$F$13,0,10*ROW('Hygiene Data'!F40)))</f>
        <v/>
      </c>
      <c r="DZ46" s="36" t="str">
        <f ca="1">+IF(OFFSET('Hygiene Data'!$F$14,0,10*ROW('Hygiene Data'!F40))="","",OFFSET('Hygiene Data'!$F$14,0,10*ROW('Hygiene Data'!F40)))</f>
        <v/>
      </c>
      <c r="EA46" s="36" t="str">
        <f ca="1">+IF(OFFSET('Hygiene Data'!$G$12,0,10*ROW('Hygiene Data'!G40))="","",OFFSET('Hygiene Data'!$G$12,0,10*ROW('Hygiene Data'!G40)))</f>
        <v/>
      </c>
      <c r="EB46" s="36" t="str">
        <f ca="1">+IF(OFFSET('Hygiene Data'!$G$13,0,10*ROW('Hygiene Data'!G40))="","",OFFSET('Hygiene Data'!$G$13,0,10*ROW('Hygiene Data'!G40)))</f>
        <v/>
      </c>
      <c r="EC46" s="36" t="str">
        <f ca="1">+IF(OFFSET('Hygiene Data'!$G$14,0,10*ROW('Hygiene Data'!G40))="","",OFFSET('Hygiene Data'!$G$14,0,10*ROW('Hygiene Data'!G40)))</f>
        <v/>
      </c>
      <c r="ED46" s="36" t="str">
        <f ca="1">+IF(OFFSET('Hygiene Data'!$H$12,0,10*ROW('Hygiene Data'!H40))="","",OFFSET('Hygiene Data'!$H$12,0,10*ROW('Hygiene Data'!H40)))</f>
        <v/>
      </c>
      <c r="EE46" s="36" t="str">
        <f ca="1">+IF(OFFSET('Hygiene Data'!$H$13,0,10*ROW('Hygiene Data'!H40))="","",OFFSET('Hygiene Data'!$H$13,0,10*ROW('Hygiene Data'!H40)))</f>
        <v/>
      </c>
      <c r="EF46" s="36" t="str">
        <f ca="1">+IF(OFFSET('Hygiene Data'!$H$14,0,10*ROW('Hygiene Data'!H40))="","",OFFSET('Hygiene Data'!$H$14,0,10*ROW('Hygiene Data'!H40)))</f>
        <v/>
      </c>
    </row>
    <row r="47" spans="1:136" x14ac:dyDescent="0.25">
      <c r="A47" s="59" t="str">
        <f ca="1">+IF(OFFSET('Water Data'!$B$1,0,10*ROW('Water Data'!B44))="","",OFFSET('Water Data'!$B$1,0,10*ROW('Water Data'!B44)))</f>
        <v/>
      </c>
      <c r="B47" s="59" t="str">
        <f ca="1">+IF(OFFSET('Water Data'!$A$3,0,10*ROW('Water Data'!A44))="","",OFFSET('Water Data'!$A$3,0,10*ROW('Water Data'!A44)))</f>
        <v/>
      </c>
      <c r="C47" s="59" t="str">
        <f ca="1">+IF(OFFSET('Water Data'!$C$3,0,10*ROW('Water Data'!C44))="","",OFFSET('Water Data'!$C$3,0,10*ROW('Water Data'!C44)))</f>
        <v/>
      </c>
      <c r="D47" s="204" t="e">
        <f ca="1">+IF(AND(ISNUMBER(OFFSET('Water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04" t="e">
        <f ca="1">+IF(AND(ISNUMBER(OFFSET('Water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04" t="e">
        <f ca="1">+IF(AND(ISNUMBER(OFFSET('Water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04" t="e">
        <f ca="1">+IF(AND(ISNUMBER(OFFSET('Water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04" t="e">
        <f ca="1">+IF(AND(ISNUMBER(OFFSET('Water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04" t="e">
        <f ca="1">+IF(AND(ISNUMBER(OFFSET('Water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04" t="e">
        <f ca="1">+IF(AND(ISNUMBER(OFFSET('Water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04" t="e">
        <f ca="1">+IF(AND(ISNUMBER(OFFSET('Water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04" t="e">
        <f ca="1">+IF(AND(ISNUMBER(OFFSET('Water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04" t="e">
        <f ca="1">+IF(AND(ISNUMBER(OFFSET('Water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04" t="e">
        <f ca="1">+IF(AND(ISNUMBER(OFFSET('Water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04" t="e">
        <f ca="1">+IF(AND(ISNUMBER(OFFSET('Water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04" t="e">
        <f ca="1">+IF(AND(ISNUMBER(OFFSET('Water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04" t="e">
        <f ca="1">+IF(AND(ISNUMBER(OFFSET('Water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04" t="e">
        <f ca="1">+IF(AND(ISNUMBER(OFFSET('Water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04" t="e">
        <f ca="1">+IF(AND(ISNUMBER(OFFSET('Water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04" t="e">
        <f ca="1">+IF(AND(ISNUMBER(OFFSET('Water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04" t="e">
        <f ca="1">+IF(AND(ISNUMBER(OFFSET('Water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05" t="e">
        <f ca="1">+IF(AND(ISNUMBER(OFFSET('Sanitation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05" t="e">
        <f ca="1">+IF(AND(ISNUMBER(OFFSET('Sanitation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05" t="e">
        <f ca="1">+IF(AND(ISNUMBER(OFFSET('Sanitation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05" t="e">
        <f ca="1">+IF(AND(ISNUMBER(OFFSET('Sanitation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05" t="e">
        <f ca="1">+IF(AND(ISNUMBER(OFFSET('Sanitation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05" t="e">
        <f ca="1">+IF(AND(ISNUMBER(OFFSET('Sanitation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05" t="e">
        <f ca="1">+IF(AND(ISNUMBER(OFFSET('Sanitation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05" t="e">
        <f ca="1">+IF(AND(ISNUMBER(OFFSET('Sanitation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05" t="e">
        <f ca="1">+IF(AND(ISNUMBER(OFFSET('Sanitation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05" t="e">
        <f ca="1">+IF(AND(ISNUMBER(OFFSET('Sanitation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05" t="e">
        <f ca="1">+IF(AND(ISNUMBER(OFFSET('Sanitation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05" t="e">
        <f ca="1">+IF(AND(ISNUMBER(OFFSET('Sanitation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05" t="e">
        <f ca="1">+IF(AND(ISNUMBER(OFFSET('Sanitation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05" t="e">
        <f ca="1">+IF(AND(ISNUMBER(OFFSET('Sanitation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05" t="e">
        <f ca="1">+IF(AND(ISNUMBER(OFFSET('Sanitation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05" t="e">
        <f ca="1">+IF(AND(ISNUMBER(OFFSET('Sanitation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05" t="e">
        <f ca="1">+IF(AND(ISNUMBER(OFFSET('Sanitation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05" t="e">
        <f ca="1">+IF(AND(ISNUMBER(OFFSET('Sanitation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05" t="e">
        <f ca="1">+IF(AND(ISNUMBER(OFFSET('Sanitation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05" t="e">
        <f ca="1">+IF(AND(ISNUMBER(OFFSET('Sanitation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05" t="e">
        <f ca="1">+IF(AND(ISNUMBER(OFFSET('Sanitation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05" t="e">
        <f ca="1">+IF(AND(ISNUMBER(OFFSET('Sanitation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05" t="e">
        <f ca="1">+IF(AND(ISNUMBER(OFFSET('Sanitation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05" t="e">
        <f ca="1">+IF(AND(ISNUMBER(OFFSET('Sanitation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05" t="e">
        <f ca="1">+IF(AND(ISNUMBER(OFFSET('Sanitation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05" t="e">
        <f ca="1">+IF(AND(ISNUMBER(OFFSET('Sanitation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05" t="e">
        <f ca="1">+IF(AND(ISNUMBER(OFFSET('Sanitation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05" t="e">
        <f ca="1">+IF(AND(ISNUMBER(OFFSET('Sanitation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05" t="e">
        <f ca="1">+IF(AND(ISNUMBER(OFFSET('Sanitation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05" t="e">
        <f ca="1">+IF(AND(ISNUMBER(OFFSET('Sanitation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06" t="e">
        <f ca="1">+IF(AND(ISNUMBER(OFFSET('Hygiene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06" t="e">
        <f ca="1">+IF(AND(ISNUMBER(OFFSET('Hygiene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06" t="e">
        <f ca="1">+IF(AND(ISNUMBER(OFFSET('Hygiene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06" t="e">
        <f ca="1">+IF(AND(ISNUMBER(OFFSET('Hygiene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06" t="e">
        <f ca="1">+IF(AND(ISNUMBER(OFFSET('Hygiene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06" t="e">
        <f ca="1">+IF(AND(ISNUMBER(OFFSET('Hygiene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06" t="e">
        <f ca="1">+IF(AND(ISNUMBER(OFFSET('Hygiene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06" t="e">
        <f ca="1">+IF(AND(ISNUMBER(OFFSET('Hygiene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06" t="e">
        <f ca="1">+IF(AND(ISNUMBER(OFFSET('Hygiene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06" t="e">
        <f ca="1">+IF(AND(ISNUMBER(OFFSET('Hygiene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06" t="e">
        <f ca="1">+IF(AND(ISNUMBER(OFFSET('Hygiene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06" t="e">
        <f ca="1">+IF(AND(ISNUMBER(OFFSET('Hygiene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06" t="e">
        <f ca="1">+IF(AND(ISNUMBER(OFFSET('Hygiene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06" t="e">
        <f ca="1">+IF(AND(ISNUMBER(OFFSET('Hygiene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06" t="e">
        <f ca="1">+IF(AND(ISNUMBER(OFFSET('Hygiene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06" t="e">
        <f ca="1">+IF(AND(ISNUMBER(OFFSET('Hygiene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06" t="e">
        <f ca="1">+IF(AND(ISNUMBER(OFFSET('Hygiene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06" t="e">
        <f ca="1">+IF(AND(ISNUMBER(OFFSET('Hygiene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1">+IF(OFFSET('Water Data'!$C$28,0,10*ROW('Water Data'!C41))="","",OFFSET('Water Data'!$C$28,0,10*ROW('Water Data'!C41)))</f>
        <v/>
      </c>
      <c r="BT47" s="36" t="str">
        <f ca="1">+IF(OFFSET('Water Data'!$C$29,0,10*ROW('Water Data'!C41))="","",OFFSET('Water Data'!$C$29,0,10*ROW('Water Data'!C41)))</f>
        <v/>
      </c>
      <c r="BU47" s="36" t="str">
        <f ca="1">+IF(OFFSET('Water Data'!$C$30,0,10*ROW('Water Data'!C41))="","",OFFSET('Water Data'!$C$30,0,10*ROW('Water Data'!C41)))</f>
        <v/>
      </c>
      <c r="BV47" s="36" t="str">
        <f ca="1">+IF(OFFSET('Water Data'!$D$28,0,10*ROW('Water Data'!D41))="","",OFFSET('Water Data'!$D$28,0,10*ROW('Water Data'!D41)))</f>
        <v/>
      </c>
      <c r="BW47" s="36" t="str">
        <f ca="1">+IF(OFFSET('Water Data'!$D$29,0,10*ROW('Water Data'!D41))="","",OFFSET('Water Data'!$D$29,0,10*ROW('Water Data'!D41)))</f>
        <v/>
      </c>
      <c r="BX47" s="36" t="str">
        <f ca="1">+IF(OFFSET('Water Data'!$D$30,0,10*ROW('Water Data'!D41))="","",OFFSET('Water Data'!$D$30,0,10*ROW('Water Data'!D41)))</f>
        <v/>
      </c>
      <c r="BY47" s="36" t="str">
        <f ca="1">+IF(OFFSET('Water Data'!$E$28,0,10*ROW('Water Data'!E41))="","",OFFSET('Water Data'!$E$28,0,10*ROW('Water Data'!E41)))</f>
        <v/>
      </c>
      <c r="BZ47" s="36" t="str">
        <f ca="1">+IF(OFFSET('Water Data'!$E$29,0,10*ROW('Water Data'!E41))="","",OFFSET('Water Data'!$E$29,0,10*ROW('Water Data'!E41)))</f>
        <v/>
      </c>
      <c r="CA47" s="36" t="str">
        <f ca="1">+IF(OFFSET('Water Data'!$E$30,0,10*ROW('Water Data'!E41))="","",OFFSET('Water Data'!$E$30,0,10*ROW('Water Data'!E41)))</f>
        <v/>
      </c>
      <c r="CB47" s="36" t="str">
        <f ca="1">+IF(OFFSET('Water Data'!$F$28,0,10*ROW('Water Data'!F41))="","",OFFSET('Water Data'!$F$28,0,10*ROW('Water Data'!F41)))</f>
        <v/>
      </c>
      <c r="CC47" s="36" t="str">
        <f ca="1">+IF(OFFSET('Water Data'!$F$29,0,10*ROW('Water Data'!F41))="","",OFFSET('Water Data'!$F$29,0,10*ROW('Water Data'!F41)))</f>
        <v/>
      </c>
      <c r="CD47" s="36" t="str">
        <f ca="1">+IF(OFFSET('Water Data'!$F$30,0,10*ROW('Water Data'!F41))="","",OFFSET('Water Data'!$F$30,0,10*ROW('Water Data'!F41)))</f>
        <v/>
      </c>
      <c r="CE47" s="36" t="str">
        <f ca="1">+IF(OFFSET('Water Data'!$G$28,0,10*ROW('Water Data'!G41))="","",OFFSET('Water Data'!$G$28,0,10*ROW('Water Data'!G41)))</f>
        <v/>
      </c>
      <c r="CF47" s="36" t="str">
        <f ca="1">+IF(OFFSET('Water Data'!$G$29,0,10*ROW('Water Data'!G41))="","",OFFSET('Water Data'!$G$29,0,10*ROW('Water Data'!G41)))</f>
        <v/>
      </c>
      <c r="CG47" s="36" t="str">
        <f ca="1">+IF(OFFSET('Water Data'!$G$30,0,10*ROW('Water Data'!G41))="","",OFFSET('Water Data'!$G$30,0,10*ROW('Water Data'!G41)))</f>
        <v/>
      </c>
      <c r="CH47" s="36" t="str">
        <f ca="1">+IF(OFFSET('Water Data'!$H$28,0,10*ROW('Water Data'!H41))="","",OFFSET('Water Data'!$H$28,0,10*ROW('Water Data'!H41)))</f>
        <v/>
      </c>
      <c r="CI47" s="36" t="str">
        <f ca="1">+IF(OFFSET('Water Data'!$H$29,0,10*ROW('Water Data'!H41))="","",OFFSET('Water Data'!$H$29,0,10*ROW('Water Data'!H41)))</f>
        <v/>
      </c>
      <c r="CJ47" s="36" t="str">
        <f ca="1">+IF(OFFSET('Water Data'!$H$30,0,10*ROW('Water Data'!H41))="","",OFFSET('Water Data'!$H$30,0,10*ROW('Water Data'!H41)))</f>
        <v/>
      </c>
      <c r="CK47" s="36" t="str">
        <f ca="1">+IF(OFFSET('Sanitation Data'!$C$29,0,10*ROW('Sanitation Data'!C41))="","",OFFSET('Sanitation Data'!$C$29,0,10*ROW('Sanitation Data'!C41)))</f>
        <v/>
      </c>
      <c r="CL47" s="36" t="str">
        <f ca="1">+IF(OFFSET('Sanitation Data'!$C$30,0,10*ROW('Sanitation Data'!C41))="","",OFFSET('Sanitation Data'!$C$30,0,10*ROW('Sanitation Data'!C41)))</f>
        <v/>
      </c>
      <c r="CM47" s="36" t="str">
        <f ca="1">+IF(OFFSET('Sanitation Data'!$C$31,0,10*ROW('Sanitation Data'!C41))="","",OFFSET('Sanitation Data'!$C$31,0,10*ROW('Sanitation Data'!C41)))</f>
        <v/>
      </c>
      <c r="CN47" s="36" t="str">
        <f ca="1">+IF(OFFSET('Sanitation Data'!$C$32,0,10*ROW('Sanitation Data'!C41))="","",OFFSET('Sanitation Data'!$C$32,0,10*ROW('Sanitation Data'!C41)))</f>
        <v/>
      </c>
      <c r="CO47" s="36" t="str">
        <f ca="1">+IF(OFFSET('Sanitation Data'!$C$33,0,10*ROW('Sanitation Data'!C41))="","",OFFSET('Sanitation Data'!$C$33,0,10*ROW('Sanitation Data'!C41)))</f>
        <v/>
      </c>
      <c r="CP47" s="36" t="str">
        <f ca="1">+IF(OFFSET('Sanitation Data'!$D$29,0,10*ROW('Sanitation Data'!D41))="","",OFFSET('Sanitation Data'!$D$29,0,10*ROW('Sanitation Data'!D41)))</f>
        <v/>
      </c>
      <c r="CQ47" s="36" t="str">
        <f ca="1">+IF(OFFSET('Sanitation Data'!$D$30,0,10*ROW('Sanitation Data'!D41))="","",OFFSET('Sanitation Data'!$D$30,0,10*ROW('Sanitation Data'!D41)))</f>
        <v/>
      </c>
      <c r="CR47" s="36" t="str">
        <f ca="1">+IF(OFFSET('Sanitation Data'!$D$31,0,10*ROW('Sanitation Data'!D41))="","",OFFSET('Sanitation Data'!$D$31,0,10*ROW('Sanitation Data'!D41)))</f>
        <v/>
      </c>
      <c r="CS47" s="36" t="str">
        <f ca="1">+IF(OFFSET('Sanitation Data'!$D$32,0,10*ROW('Sanitation Data'!D41))="","",OFFSET('Sanitation Data'!$D$32,0,10*ROW('Sanitation Data'!D41)))</f>
        <v/>
      </c>
      <c r="CT47" s="36" t="str">
        <f ca="1">+IF(OFFSET('Sanitation Data'!$D$33,0,10*ROW('Sanitation Data'!D41))="","",OFFSET('Sanitation Data'!$D$33,0,10*ROW('Sanitation Data'!D41)))</f>
        <v/>
      </c>
      <c r="CU47" s="36" t="str">
        <f ca="1">+IF(OFFSET('Sanitation Data'!$E$29,0,10*ROW('Sanitation Data'!E41))="","",OFFSET('Sanitation Data'!$E$29,0,10*ROW('Sanitation Data'!E41)))</f>
        <v/>
      </c>
      <c r="CV47" s="36" t="str">
        <f ca="1">+IF(OFFSET('Sanitation Data'!$E$30,0,10*ROW('Sanitation Data'!E41))="","",OFFSET('Sanitation Data'!$E$30,0,10*ROW('Sanitation Data'!E41)))</f>
        <v/>
      </c>
      <c r="CW47" s="36" t="str">
        <f ca="1">+IF(OFFSET('Sanitation Data'!$E$31,0,10*ROW('Sanitation Data'!E41))="","",OFFSET('Sanitation Data'!$E$31,0,10*ROW('Sanitation Data'!E41)))</f>
        <v/>
      </c>
      <c r="CX47" s="36" t="str">
        <f ca="1">+IF(OFFSET('Sanitation Data'!$E$32,0,10*ROW('Sanitation Data'!E41))="","",OFFSET('Sanitation Data'!$E$32,0,10*ROW('Sanitation Data'!E41)))</f>
        <v/>
      </c>
      <c r="CY47" s="36" t="str">
        <f ca="1">+IF(OFFSET('Sanitation Data'!$E$33,0,10*ROW('Sanitation Data'!E41))="","",OFFSET('Sanitation Data'!$E$33,0,10*ROW('Sanitation Data'!E41)))</f>
        <v/>
      </c>
      <c r="CZ47" s="36" t="str">
        <f ca="1">+IF(OFFSET('Sanitation Data'!$F$29,0,10*ROW('Sanitation Data'!F41))="","",OFFSET('Sanitation Data'!$F$29,0,10*ROW('Sanitation Data'!F41)))</f>
        <v/>
      </c>
      <c r="DA47" s="36" t="str">
        <f ca="1">+IF(OFFSET('Sanitation Data'!$F$30,0,10*ROW('Sanitation Data'!F41))="","",OFFSET('Sanitation Data'!$F$30,0,10*ROW('Sanitation Data'!F41)))</f>
        <v/>
      </c>
      <c r="DB47" s="36" t="str">
        <f ca="1">+IF(OFFSET('Sanitation Data'!$F$31,0,10*ROW('Sanitation Data'!F41))="","",OFFSET('Sanitation Data'!$F$31,0,10*ROW('Sanitation Data'!F41)))</f>
        <v/>
      </c>
      <c r="DC47" s="36" t="str">
        <f ca="1">+IF(OFFSET('Sanitation Data'!$F$32,0,10*ROW('Sanitation Data'!F41))="","",OFFSET('Sanitation Data'!$F$32,0,10*ROW('Sanitation Data'!F41)))</f>
        <v/>
      </c>
      <c r="DD47" s="36" t="str">
        <f ca="1">+IF(OFFSET('Sanitation Data'!$F$33,0,10*ROW('Sanitation Data'!F41))="","",OFFSET('Sanitation Data'!$F$33,0,10*ROW('Sanitation Data'!F41)))</f>
        <v/>
      </c>
      <c r="DE47" s="36" t="str">
        <f ca="1">+IF(OFFSET('Sanitation Data'!$G$29,0,10*ROW('Sanitation Data'!G41))="","",OFFSET('Sanitation Data'!$G$29,0,10*ROW('Sanitation Data'!G41)))</f>
        <v/>
      </c>
      <c r="DF47" s="36" t="str">
        <f ca="1">+IF(OFFSET('Sanitation Data'!$G$30,0,10*ROW('Sanitation Data'!G41))="","",OFFSET('Sanitation Data'!$G$30,0,10*ROW('Sanitation Data'!G41)))</f>
        <v/>
      </c>
      <c r="DG47" s="36" t="str">
        <f ca="1">+IF(OFFSET('Sanitation Data'!$G$31,0,10*ROW('Sanitation Data'!G41))="","",OFFSET('Sanitation Data'!$G$31,0,10*ROW('Sanitation Data'!G41)))</f>
        <v/>
      </c>
      <c r="DH47" s="36" t="str">
        <f ca="1">+IF(OFFSET('Sanitation Data'!$G$32,0,10*ROW('Sanitation Data'!G41))="","",OFFSET('Sanitation Data'!$G$32,0,10*ROW('Sanitation Data'!G41)))</f>
        <v/>
      </c>
      <c r="DI47" s="36" t="str">
        <f ca="1">+IF(OFFSET('Sanitation Data'!$G$33,0,10*ROW('Sanitation Data'!G41))="","",OFFSET('Sanitation Data'!$G$33,0,10*ROW('Sanitation Data'!G41)))</f>
        <v/>
      </c>
      <c r="DJ47" s="36" t="str">
        <f ca="1">+IF(OFFSET('Sanitation Data'!$H$29,0,10*ROW('Sanitation Data'!H41))="","",OFFSET('Sanitation Data'!$H$29,0,10*ROW('Sanitation Data'!H41)))</f>
        <v/>
      </c>
      <c r="DK47" s="36" t="str">
        <f ca="1">+IF(OFFSET('Sanitation Data'!$H$30,0,10*ROW('Sanitation Data'!H41))="","",OFFSET('Sanitation Data'!$H$30,0,10*ROW('Sanitation Data'!H41)))</f>
        <v/>
      </c>
      <c r="DL47" s="36" t="str">
        <f ca="1">+IF(OFFSET('Sanitation Data'!$H$31,0,10*ROW('Sanitation Data'!H41))="","",OFFSET('Sanitation Data'!$H$31,0,10*ROW('Sanitation Data'!H41)))</f>
        <v/>
      </c>
      <c r="DM47" s="36" t="str">
        <f ca="1">+IF(OFFSET('Sanitation Data'!$H$32,0,10*ROW('Sanitation Data'!H41))="","",OFFSET('Sanitation Data'!$H$32,0,10*ROW('Sanitation Data'!H41)))</f>
        <v/>
      </c>
      <c r="DN47" s="36" t="str">
        <f ca="1">+IF(OFFSET('Sanitation Data'!$H$33,0,10*ROW('Sanitation Data'!H41))="","",OFFSET('Sanitation Data'!$H$33,0,10*ROW('Sanitation Data'!H41)))</f>
        <v/>
      </c>
      <c r="DO47" s="36" t="str">
        <f ca="1">+IF(OFFSET('Hygiene Data'!$C$12,0,10*ROW('Hygiene Data'!C41))="","",OFFSET('Hygiene Data'!$C$12,0,10*ROW('Hygiene Data'!C41)))</f>
        <v/>
      </c>
      <c r="DP47" s="36" t="str">
        <f ca="1">+IF(OFFSET('Hygiene Data'!$C$13,0,10*ROW('Hygiene Data'!C41))="","",OFFSET('Hygiene Data'!$C$13,0,10*ROW('Hygiene Data'!C41)))</f>
        <v/>
      </c>
      <c r="DQ47" s="36" t="str">
        <f ca="1">+IF(OFFSET('Hygiene Data'!$C$14,0,10*ROW('Hygiene Data'!C41))="","",OFFSET('Hygiene Data'!$C$14,0,10*ROW('Hygiene Data'!C41)))</f>
        <v/>
      </c>
      <c r="DR47" s="36" t="str">
        <f ca="1">+IF(OFFSET('Hygiene Data'!$D$12,0,10*ROW('Hygiene Data'!D41))="","",OFFSET('Hygiene Data'!$D$12,0,10*ROW('Hygiene Data'!D41)))</f>
        <v/>
      </c>
      <c r="DS47" s="36" t="str">
        <f ca="1">+IF(OFFSET('Hygiene Data'!$D$13,0,10*ROW('Hygiene Data'!D41))="","",OFFSET('Hygiene Data'!$D$13,0,10*ROW('Hygiene Data'!D41)))</f>
        <v/>
      </c>
      <c r="DT47" s="36" t="str">
        <f ca="1">+IF(OFFSET('Hygiene Data'!$D$14,0,10*ROW('Hygiene Data'!D41))="","",OFFSET('Hygiene Data'!$D$14,0,10*ROW('Hygiene Data'!D41)))</f>
        <v/>
      </c>
      <c r="DU47" s="36" t="str">
        <f ca="1">+IF(OFFSET('Hygiene Data'!$E$12,0,10*ROW('Hygiene Data'!E41))="","",OFFSET('Hygiene Data'!$E$12,0,10*ROW('Hygiene Data'!E41)))</f>
        <v/>
      </c>
      <c r="DV47" s="36" t="str">
        <f ca="1">+IF(OFFSET('Hygiene Data'!$E$13,0,10*ROW('Hygiene Data'!E41))="","",OFFSET('Hygiene Data'!$E$13,0,10*ROW('Hygiene Data'!E41)))</f>
        <v/>
      </c>
      <c r="DW47" s="36" t="str">
        <f ca="1">+IF(OFFSET('Hygiene Data'!$E$14,0,10*ROW('Hygiene Data'!E41))="","",OFFSET('Hygiene Data'!$E$14,0,10*ROW('Hygiene Data'!E41)))</f>
        <v/>
      </c>
      <c r="DX47" s="36" t="str">
        <f ca="1">+IF(OFFSET('Hygiene Data'!$F$12,0,10*ROW('Hygiene Data'!F41))="","",OFFSET('Hygiene Data'!$F$12,0,10*ROW('Hygiene Data'!F41)))</f>
        <v/>
      </c>
      <c r="DY47" s="36" t="str">
        <f ca="1">+IF(OFFSET('Hygiene Data'!$F$13,0,10*ROW('Hygiene Data'!F41))="","",OFFSET('Hygiene Data'!$F$13,0,10*ROW('Hygiene Data'!F41)))</f>
        <v/>
      </c>
      <c r="DZ47" s="36" t="str">
        <f ca="1">+IF(OFFSET('Hygiene Data'!$F$14,0,10*ROW('Hygiene Data'!F41))="","",OFFSET('Hygiene Data'!$F$14,0,10*ROW('Hygiene Data'!F41)))</f>
        <v/>
      </c>
      <c r="EA47" s="36" t="str">
        <f ca="1">+IF(OFFSET('Hygiene Data'!$G$12,0,10*ROW('Hygiene Data'!G41))="","",OFFSET('Hygiene Data'!$G$12,0,10*ROW('Hygiene Data'!G41)))</f>
        <v/>
      </c>
      <c r="EB47" s="36" t="str">
        <f ca="1">+IF(OFFSET('Hygiene Data'!$G$13,0,10*ROW('Hygiene Data'!G41))="","",OFFSET('Hygiene Data'!$G$13,0,10*ROW('Hygiene Data'!G41)))</f>
        <v/>
      </c>
      <c r="EC47" s="36" t="str">
        <f ca="1">+IF(OFFSET('Hygiene Data'!$G$14,0,10*ROW('Hygiene Data'!G41))="","",OFFSET('Hygiene Data'!$G$14,0,10*ROW('Hygiene Data'!G41)))</f>
        <v/>
      </c>
      <c r="ED47" s="36" t="str">
        <f ca="1">+IF(OFFSET('Hygiene Data'!$H$12,0,10*ROW('Hygiene Data'!H41))="","",OFFSET('Hygiene Data'!$H$12,0,10*ROW('Hygiene Data'!H41)))</f>
        <v/>
      </c>
      <c r="EE47" s="36" t="str">
        <f ca="1">+IF(OFFSET('Hygiene Data'!$H$13,0,10*ROW('Hygiene Data'!H41))="","",OFFSET('Hygiene Data'!$H$13,0,10*ROW('Hygiene Data'!H41)))</f>
        <v/>
      </c>
      <c r="EF47" s="36" t="str">
        <f ca="1">+IF(OFFSET('Hygiene Data'!$H$14,0,10*ROW('Hygiene Data'!H41))="","",OFFSET('Hygiene Data'!$H$14,0,10*ROW('Hygiene Data'!H41)))</f>
        <v/>
      </c>
    </row>
    <row r="48" spans="1:136" x14ac:dyDescent="0.25">
      <c r="A48" s="59" t="str">
        <f ca="1">+IF(OFFSET('Water Data'!$B$1,0,10*ROW('Water Data'!B45))="","",OFFSET('Water Data'!$B$1,0,10*ROW('Water Data'!B45)))</f>
        <v/>
      </c>
      <c r="B48" s="59" t="str">
        <f ca="1">+IF(OFFSET('Water Data'!$A$3,0,10*ROW('Water Data'!A45))="","",OFFSET('Water Data'!$A$3,0,10*ROW('Water Data'!A45)))</f>
        <v/>
      </c>
      <c r="C48" s="59" t="str">
        <f ca="1">+IF(OFFSET('Water Data'!$C$3,0,10*ROW('Water Data'!C45))="","",OFFSET('Water Data'!$C$3,0,10*ROW('Water Data'!C45)))</f>
        <v/>
      </c>
      <c r="D48" s="204" t="e">
        <f ca="1">+IF(AND(ISNUMBER(OFFSET('Water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04" t="e">
        <f ca="1">+IF(AND(ISNUMBER(OFFSET('Water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04" t="e">
        <f ca="1">+IF(AND(ISNUMBER(OFFSET('Water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04" t="e">
        <f ca="1">+IF(AND(ISNUMBER(OFFSET('Water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04" t="e">
        <f ca="1">+IF(AND(ISNUMBER(OFFSET('Water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04" t="e">
        <f ca="1">+IF(AND(ISNUMBER(OFFSET('Water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04" t="e">
        <f ca="1">+IF(AND(ISNUMBER(OFFSET('Water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04" t="e">
        <f ca="1">+IF(AND(ISNUMBER(OFFSET('Water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04" t="e">
        <f ca="1">+IF(AND(ISNUMBER(OFFSET('Water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04" t="e">
        <f ca="1">+IF(AND(ISNUMBER(OFFSET('Water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04" t="e">
        <f ca="1">+IF(AND(ISNUMBER(OFFSET('Water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04" t="e">
        <f ca="1">+IF(AND(ISNUMBER(OFFSET('Water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04" t="e">
        <f ca="1">+IF(AND(ISNUMBER(OFFSET('Water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04" t="e">
        <f ca="1">+IF(AND(ISNUMBER(OFFSET('Water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04" t="e">
        <f ca="1">+IF(AND(ISNUMBER(OFFSET('Water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04" t="e">
        <f ca="1">+IF(AND(ISNUMBER(OFFSET('Water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04" t="e">
        <f ca="1">+IF(AND(ISNUMBER(OFFSET('Water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04" t="e">
        <f ca="1">+IF(AND(ISNUMBER(OFFSET('Water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05" t="e">
        <f ca="1">+IF(AND(ISNUMBER(OFFSET('Sanitation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05" t="e">
        <f ca="1">+IF(AND(ISNUMBER(OFFSET('Sanitation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05" t="e">
        <f ca="1">+IF(AND(ISNUMBER(OFFSET('Sanitation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05" t="e">
        <f ca="1">+IF(AND(ISNUMBER(OFFSET('Sanitation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05" t="e">
        <f ca="1">+IF(AND(ISNUMBER(OFFSET('Sanitation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05" t="e">
        <f ca="1">+IF(AND(ISNUMBER(OFFSET('Sanitation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05" t="e">
        <f ca="1">+IF(AND(ISNUMBER(OFFSET('Sanitation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05" t="e">
        <f ca="1">+IF(AND(ISNUMBER(OFFSET('Sanitation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05" t="e">
        <f ca="1">+IF(AND(ISNUMBER(OFFSET('Sanitation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05" t="e">
        <f ca="1">+IF(AND(ISNUMBER(OFFSET('Sanitation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05" t="e">
        <f ca="1">+IF(AND(ISNUMBER(OFFSET('Sanitation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05" t="e">
        <f ca="1">+IF(AND(ISNUMBER(OFFSET('Sanitation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05" t="e">
        <f ca="1">+IF(AND(ISNUMBER(OFFSET('Sanitation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05" t="e">
        <f ca="1">+IF(AND(ISNUMBER(OFFSET('Sanitation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05" t="e">
        <f ca="1">+IF(AND(ISNUMBER(OFFSET('Sanitation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05" t="e">
        <f ca="1">+IF(AND(ISNUMBER(OFFSET('Sanitation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05" t="e">
        <f ca="1">+IF(AND(ISNUMBER(OFFSET('Sanitation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05" t="e">
        <f ca="1">+IF(AND(ISNUMBER(OFFSET('Sanitation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05" t="e">
        <f ca="1">+IF(AND(ISNUMBER(OFFSET('Sanitation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05" t="e">
        <f ca="1">+IF(AND(ISNUMBER(OFFSET('Sanitation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05" t="e">
        <f ca="1">+IF(AND(ISNUMBER(OFFSET('Sanitation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05" t="e">
        <f ca="1">+IF(AND(ISNUMBER(OFFSET('Sanitation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05" t="e">
        <f ca="1">+IF(AND(ISNUMBER(OFFSET('Sanitation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05" t="e">
        <f ca="1">+IF(AND(ISNUMBER(OFFSET('Sanitation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05" t="e">
        <f ca="1">+IF(AND(ISNUMBER(OFFSET('Sanitation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05" t="e">
        <f ca="1">+IF(AND(ISNUMBER(OFFSET('Sanitation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05" t="e">
        <f ca="1">+IF(AND(ISNUMBER(OFFSET('Sanitation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05" t="e">
        <f ca="1">+IF(AND(ISNUMBER(OFFSET('Sanitation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05" t="e">
        <f ca="1">+IF(AND(ISNUMBER(OFFSET('Sanitation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05" t="e">
        <f ca="1">+IF(AND(ISNUMBER(OFFSET('Sanitation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06" t="e">
        <f ca="1">+IF(AND(ISNUMBER(OFFSET('Hygiene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06" t="e">
        <f ca="1">+IF(AND(ISNUMBER(OFFSET('Hygiene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06" t="e">
        <f ca="1">+IF(AND(ISNUMBER(OFFSET('Hygiene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06" t="e">
        <f ca="1">+IF(AND(ISNUMBER(OFFSET('Hygiene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06" t="e">
        <f ca="1">+IF(AND(ISNUMBER(OFFSET('Hygiene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06" t="e">
        <f ca="1">+IF(AND(ISNUMBER(OFFSET('Hygiene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06" t="e">
        <f ca="1">+IF(AND(ISNUMBER(OFFSET('Hygiene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06" t="e">
        <f ca="1">+IF(AND(ISNUMBER(OFFSET('Hygiene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06" t="e">
        <f ca="1">+IF(AND(ISNUMBER(OFFSET('Hygiene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06" t="e">
        <f ca="1">+IF(AND(ISNUMBER(OFFSET('Hygiene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06" t="e">
        <f ca="1">+IF(AND(ISNUMBER(OFFSET('Hygiene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06" t="e">
        <f ca="1">+IF(AND(ISNUMBER(OFFSET('Hygiene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06" t="e">
        <f ca="1">+IF(AND(ISNUMBER(OFFSET('Hygiene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06" t="e">
        <f ca="1">+IF(AND(ISNUMBER(OFFSET('Hygiene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06" t="e">
        <f ca="1">+IF(AND(ISNUMBER(OFFSET('Hygiene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06" t="e">
        <f ca="1">+IF(AND(ISNUMBER(OFFSET('Hygiene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06" t="e">
        <f ca="1">+IF(AND(ISNUMBER(OFFSET('Hygiene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06" t="e">
        <f ca="1">+IF(AND(ISNUMBER(OFFSET('Hygiene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1">+IF(OFFSET('Water Data'!$C$28,0,10*ROW('Water Data'!C42))="","",OFFSET('Water Data'!$C$28,0,10*ROW('Water Data'!C42)))</f>
        <v/>
      </c>
      <c r="BT48" s="36" t="str">
        <f ca="1">+IF(OFFSET('Water Data'!$C$29,0,10*ROW('Water Data'!C42))="","",OFFSET('Water Data'!$C$29,0,10*ROW('Water Data'!C42)))</f>
        <v/>
      </c>
      <c r="BU48" s="36" t="str">
        <f ca="1">+IF(OFFSET('Water Data'!$C$30,0,10*ROW('Water Data'!C42))="","",OFFSET('Water Data'!$C$30,0,10*ROW('Water Data'!C42)))</f>
        <v/>
      </c>
      <c r="BV48" s="36" t="str">
        <f ca="1">+IF(OFFSET('Water Data'!$D$28,0,10*ROW('Water Data'!D42))="","",OFFSET('Water Data'!$D$28,0,10*ROW('Water Data'!D42)))</f>
        <v/>
      </c>
      <c r="BW48" s="36" t="str">
        <f ca="1">+IF(OFFSET('Water Data'!$D$29,0,10*ROW('Water Data'!D42))="","",OFFSET('Water Data'!$D$29,0,10*ROW('Water Data'!D42)))</f>
        <v/>
      </c>
      <c r="BX48" s="36" t="str">
        <f ca="1">+IF(OFFSET('Water Data'!$D$30,0,10*ROW('Water Data'!D42))="","",OFFSET('Water Data'!$D$30,0,10*ROW('Water Data'!D42)))</f>
        <v/>
      </c>
      <c r="BY48" s="36" t="str">
        <f ca="1">+IF(OFFSET('Water Data'!$E$28,0,10*ROW('Water Data'!E42))="","",OFFSET('Water Data'!$E$28,0,10*ROW('Water Data'!E42)))</f>
        <v/>
      </c>
      <c r="BZ48" s="36" t="str">
        <f ca="1">+IF(OFFSET('Water Data'!$E$29,0,10*ROW('Water Data'!E42))="","",OFFSET('Water Data'!$E$29,0,10*ROW('Water Data'!E42)))</f>
        <v/>
      </c>
      <c r="CA48" s="36" t="str">
        <f ca="1">+IF(OFFSET('Water Data'!$E$30,0,10*ROW('Water Data'!E42))="","",OFFSET('Water Data'!$E$30,0,10*ROW('Water Data'!E42)))</f>
        <v/>
      </c>
      <c r="CB48" s="36" t="str">
        <f ca="1">+IF(OFFSET('Water Data'!$F$28,0,10*ROW('Water Data'!F42))="","",OFFSET('Water Data'!$F$28,0,10*ROW('Water Data'!F42)))</f>
        <v/>
      </c>
      <c r="CC48" s="36" t="str">
        <f ca="1">+IF(OFFSET('Water Data'!$F$29,0,10*ROW('Water Data'!F42))="","",OFFSET('Water Data'!$F$29,0,10*ROW('Water Data'!F42)))</f>
        <v/>
      </c>
      <c r="CD48" s="36" t="str">
        <f ca="1">+IF(OFFSET('Water Data'!$F$30,0,10*ROW('Water Data'!F42))="","",OFFSET('Water Data'!$F$30,0,10*ROW('Water Data'!F42)))</f>
        <v/>
      </c>
      <c r="CE48" s="36" t="str">
        <f ca="1">+IF(OFFSET('Water Data'!$G$28,0,10*ROW('Water Data'!G42))="","",OFFSET('Water Data'!$G$28,0,10*ROW('Water Data'!G42)))</f>
        <v/>
      </c>
      <c r="CF48" s="36" t="str">
        <f ca="1">+IF(OFFSET('Water Data'!$G$29,0,10*ROW('Water Data'!G42))="","",OFFSET('Water Data'!$G$29,0,10*ROW('Water Data'!G42)))</f>
        <v/>
      </c>
      <c r="CG48" s="36" t="str">
        <f ca="1">+IF(OFFSET('Water Data'!$G$30,0,10*ROW('Water Data'!G42))="","",OFFSET('Water Data'!$G$30,0,10*ROW('Water Data'!G42)))</f>
        <v/>
      </c>
      <c r="CH48" s="36" t="str">
        <f ca="1">+IF(OFFSET('Water Data'!$H$28,0,10*ROW('Water Data'!H42))="","",OFFSET('Water Data'!$H$28,0,10*ROW('Water Data'!H42)))</f>
        <v/>
      </c>
      <c r="CI48" s="36" t="str">
        <f ca="1">+IF(OFFSET('Water Data'!$H$29,0,10*ROW('Water Data'!H42))="","",OFFSET('Water Data'!$H$29,0,10*ROW('Water Data'!H42)))</f>
        <v/>
      </c>
      <c r="CJ48" s="36" t="str">
        <f ca="1">+IF(OFFSET('Water Data'!$H$30,0,10*ROW('Water Data'!H42))="","",OFFSET('Water Data'!$H$30,0,10*ROW('Water Data'!H42)))</f>
        <v/>
      </c>
      <c r="CK48" s="36" t="str">
        <f ca="1">+IF(OFFSET('Sanitation Data'!$C$29,0,10*ROW('Sanitation Data'!C42))="","",OFFSET('Sanitation Data'!$C$29,0,10*ROW('Sanitation Data'!C42)))</f>
        <v/>
      </c>
      <c r="CL48" s="36" t="str">
        <f ca="1">+IF(OFFSET('Sanitation Data'!$C$30,0,10*ROW('Sanitation Data'!C42))="","",OFFSET('Sanitation Data'!$C$30,0,10*ROW('Sanitation Data'!C42)))</f>
        <v/>
      </c>
      <c r="CM48" s="36" t="str">
        <f ca="1">+IF(OFFSET('Sanitation Data'!$C$31,0,10*ROW('Sanitation Data'!C42))="","",OFFSET('Sanitation Data'!$C$31,0,10*ROW('Sanitation Data'!C42)))</f>
        <v/>
      </c>
      <c r="CN48" s="36" t="str">
        <f ca="1">+IF(OFFSET('Sanitation Data'!$C$32,0,10*ROW('Sanitation Data'!C42))="","",OFFSET('Sanitation Data'!$C$32,0,10*ROW('Sanitation Data'!C42)))</f>
        <v/>
      </c>
      <c r="CO48" s="36" t="str">
        <f ca="1">+IF(OFFSET('Sanitation Data'!$C$33,0,10*ROW('Sanitation Data'!C42))="","",OFFSET('Sanitation Data'!$C$33,0,10*ROW('Sanitation Data'!C42)))</f>
        <v/>
      </c>
      <c r="CP48" s="36" t="str">
        <f ca="1">+IF(OFFSET('Sanitation Data'!$D$29,0,10*ROW('Sanitation Data'!D42))="","",OFFSET('Sanitation Data'!$D$29,0,10*ROW('Sanitation Data'!D42)))</f>
        <v/>
      </c>
      <c r="CQ48" s="36" t="str">
        <f ca="1">+IF(OFFSET('Sanitation Data'!$D$30,0,10*ROW('Sanitation Data'!D42))="","",OFFSET('Sanitation Data'!$D$30,0,10*ROW('Sanitation Data'!D42)))</f>
        <v/>
      </c>
      <c r="CR48" s="36" t="str">
        <f ca="1">+IF(OFFSET('Sanitation Data'!$D$31,0,10*ROW('Sanitation Data'!D42))="","",OFFSET('Sanitation Data'!$D$31,0,10*ROW('Sanitation Data'!D42)))</f>
        <v/>
      </c>
      <c r="CS48" s="36" t="str">
        <f ca="1">+IF(OFFSET('Sanitation Data'!$D$32,0,10*ROW('Sanitation Data'!D42))="","",OFFSET('Sanitation Data'!$D$32,0,10*ROW('Sanitation Data'!D42)))</f>
        <v/>
      </c>
      <c r="CT48" s="36" t="str">
        <f ca="1">+IF(OFFSET('Sanitation Data'!$D$33,0,10*ROW('Sanitation Data'!D42))="","",OFFSET('Sanitation Data'!$D$33,0,10*ROW('Sanitation Data'!D42)))</f>
        <v/>
      </c>
      <c r="CU48" s="36" t="str">
        <f ca="1">+IF(OFFSET('Sanitation Data'!$E$29,0,10*ROW('Sanitation Data'!E42))="","",OFFSET('Sanitation Data'!$E$29,0,10*ROW('Sanitation Data'!E42)))</f>
        <v/>
      </c>
      <c r="CV48" s="36" t="str">
        <f ca="1">+IF(OFFSET('Sanitation Data'!$E$30,0,10*ROW('Sanitation Data'!E42))="","",OFFSET('Sanitation Data'!$E$30,0,10*ROW('Sanitation Data'!E42)))</f>
        <v/>
      </c>
      <c r="CW48" s="36" t="str">
        <f ca="1">+IF(OFFSET('Sanitation Data'!$E$31,0,10*ROW('Sanitation Data'!E42))="","",OFFSET('Sanitation Data'!$E$31,0,10*ROW('Sanitation Data'!E42)))</f>
        <v/>
      </c>
      <c r="CX48" s="36" t="str">
        <f ca="1">+IF(OFFSET('Sanitation Data'!$E$32,0,10*ROW('Sanitation Data'!E42))="","",OFFSET('Sanitation Data'!$E$32,0,10*ROW('Sanitation Data'!E42)))</f>
        <v/>
      </c>
      <c r="CY48" s="36" t="str">
        <f ca="1">+IF(OFFSET('Sanitation Data'!$E$33,0,10*ROW('Sanitation Data'!E42))="","",OFFSET('Sanitation Data'!$E$33,0,10*ROW('Sanitation Data'!E42)))</f>
        <v/>
      </c>
      <c r="CZ48" s="36" t="str">
        <f ca="1">+IF(OFFSET('Sanitation Data'!$F$29,0,10*ROW('Sanitation Data'!F42))="","",OFFSET('Sanitation Data'!$F$29,0,10*ROW('Sanitation Data'!F42)))</f>
        <v/>
      </c>
      <c r="DA48" s="36" t="str">
        <f ca="1">+IF(OFFSET('Sanitation Data'!$F$30,0,10*ROW('Sanitation Data'!F42))="","",OFFSET('Sanitation Data'!$F$30,0,10*ROW('Sanitation Data'!F42)))</f>
        <v/>
      </c>
      <c r="DB48" s="36" t="str">
        <f ca="1">+IF(OFFSET('Sanitation Data'!$F$31,0,10*ROW('Sanitation Data'!F42))="","",OFFSET('Sanitation Data'!$F$31,0,10*ROW('Sanitation Data'!F42)))</f>
        <v/>
      </c>
      <c r="DC48" s="36" t="str">
        <f ca="1">+IF(OFFSET('Sanitation Data'!$F$32,0,10*ROW('Sanitation Data'!F42))="","",OFFSET('Sanitation Data'!$F$32,0,10*ROW('Sanitation Data'!F42)))</f>
        <v/>
      </c>
      <c r="DD48" s="36" t="str">
        <f ca="1">+IF(OFFSET('Sanitation Data'!$F$33,0,10*ROW('Sanitation Data'!F42))="","",OFFSET('Sanitation Data'!$F$33,0,10*ROW('Sanitation Data'!F42)))</f>
        <v/>
      </c>
      <c r="DE48" s="36" t="str">
        <f ca="1">+IF(OFFSET('Sanitation Data'!$G$29,0,10*ROW('Sanitation Data'!G42))="","",OFFSET('Sanitation Data'!$G$29,0,10*ROW('Sanitation Data'!G42)))</f>
        <v/>
      </c>
      <c r="DF48" s="36" t="str">
        <f ca="1">+IF(OFFSET('Sanitation Data'!$G$30,0,10*ROW('Sanitation Data'!G42))="","",OFFSET('Sanitation Data'!$G$30,0,10*ROW('Sanitation Data'!G42)))</f>
        <v/>
      </c>
      <c r="DG48" s="36" t="str">
        <f ca="1">+IF(OFFSET('Sanitation Data'!$G$31,0,10*ROW('Sanitation Data'!G42))="","",OFFSET('Sanitation Data'!$G$31,0,10*ROW('Sanitation Data'!G42)))</f>
        <v/>
      </c>
      <c r="DH48" s="36" t="str">
        <f ca="1">+IF(OFFSET('Sanitation Data'!$G$32,0,10*ROW('Sanitation Data'!G42))="","",OFFSET('Sanitation Data'!$G$32,0,10*ROW('Sanitation Data'!G42)))</f>
        <v/>
      </c>
      <c r="DI48" s="36" t="str">
        <f ca="1">+IF(OFFSET('Sanitation Data'!$G$33,0,10*ROW('Sanitation Data'!G42))="","",OFFSET('Sanitation Data'!$G$33,0,10*ROW('Sanitation Data'!G42)))</f>
        <v/>
      </c>
      <c r="DJ48" s="36" t="str">
        <f ca="1">+IF(OFFSET('Sanitation Data'!$H$29,0,10*ROW('Sanitation Data'!H42))="","",OFFSET('Sanitation Data'!$H$29,0,10*ROW('Sanitation Data'!H42)))</f>
        <v/>
      </c>
      <c r="DK48" s="36" t="str">
        <f ca="1">+IF(OFFSET('Sanitation Data'!$H$30,0,10*ROW('Sanitation Data'!H42))="","",OFFSET('Sanitation Data'!$H$30,0,10*ROW('Sanitation Data'!H42)))</f>
        <v/>
      </c>
      <c r="DL48" s="36" t="str">
        <f ca="1">+IF(OFFSET('Sanitation Data'!$H$31,0,10*ROW('Sanitation Data'!H42))="","",OFFSET('Sanitation Data'!$H$31,0,10*ROW('Sanitation Data'!H42)))</f>
        <v/>
      </c>
      <c r="DM48" s="36" t="str">
        <f ca="1">+IF(OFFSET('Sanitation Data'!$H$32,0,10*ROW('Sanitation Data'!H42))="","",OFFSET('Sanitation Data'!$H$32,0,10*ROW('Sanitation Data'!H42)))</f>
        <v/>
      </c>
      <c r="DN48" s="36" t="str">
        <f ca="1">+IF(OFFSET('Sanitation Data'!$H$33,0,10*ROW('Sanitation Data'!H42))="","",OFFSET('Sanitation Data'!$H$33,0,10*ROW('Sanitation Data'!H42)))</f>
        <v/>
      </c>
      <c r="DO48" s="36" t="str">
        <f ca="1">+IF(OFFSET('Hygiene Data'!$C$12,0,10*ROW('Hygiene Data'!C42))="","",OFFSET('Hygiene Data'!$C$12,0,10*ROW('Hygiene Data'!C42)))</f>
        <v/>
      </c>
      <c r="DP48" s="36" t="str">
        <f ca="1">+IF(OFFSET('Hygiene Data'!$C$13,0,10*ROW('Hygiene Data'!C42))="","",OFFSET('Hygiene Data'!$C$13,0,10*ROW('Hygiene Data'!C42)))</f>
        <v/>
      </c>
      <c r="DQ48" s="36" t="str">
        <f ca="1">+IF(OFFSET('Hygiene Data'!$C$14,0,10*ROW('Hygiene Data'!C42))="","",OFFSET('Hygiene Data'!$C$14,0,10*ROW('Hygiene Data'!C42)))</f>
        <v/>
      </c>
      <c r="DR48" s="36" t="str">
        <f ca="1">+IF(OFFSET('Hygiene Data'!$D$12,0,10*ROW('Hygiene Data'!D42))="","",OFFSET('Hygiene Data'!$D$12,0,10*ROW('Hygiene Data'!D42)))</f>
        <v/>
      </c>
      <c r="DS48" s="36" t="str">
        <f ca="1">+IF(OFFSET('Hygiene Data'!$D$13,0,10*ROW('Hygiene Data'!D42))="","",OFFSET('Hygiene Data'!$D$13,0,10*ROW('Hygiene Data'!D42)))</f>
        <v/>
      </c>
      <c r="DT48" s="36" t="str">
        <f ca="1">+IF(OFFSET('Hygiene Data'!$D$14,0,10*ROW('Hygiene Data'!D42))="","",OFFSET('Hygiene Data'!$D$14,0,10*ROW('Hygiene Data'!D42)))</f>
        <v/>
      </c>
      <c r="DU48" s="36" t="str">
        <f ca="1">+IF(OFFSET('Hygiene Data'!$E$12,0,10*ROW('Hygiene Data'!E42))="","",OFFSET('Hygiene Data'!$E$12,0,10*ROW('Hygiene Data'!E42)))</f>
        <v/>
      </c>
      <c r="DV48" s="36" t="str">
        <f ca="1">+IF(OFFSET('Hygiene Data'!$E$13,0,10*ROW('Hygiene Data'!E42))="","",OFFSET('Hygiene Data'!$E$13,0,10*ROW('Hygiene Data'!E42)))</f>
        <v/>
      </c>
      <c r="DW48" s="36" t="str">
        <f ca="1">+IF(OFFSET('Hygiene Data'!$E$14,0,10*ROW('Hygiene Data'!E42))="","",OFFSET('Hygiene Data'!$E$14,0,10*ROW('Hygiene Data'!E42)))</f>
        <v/>
      </c>
      <c r="DX48" s="36" t="str">
        <f ca="1">+IF(OFFSET('Hygiene Data'!$F$12,0,10*ROW('Hygiene Data'!F42))="","",OFFSET('Hygiene Data'!$F$12,0,10*ROW('Hygiene Data'!F42)))</f>
        <v/>
      </c>
      <c r="DY48" s="36" t="str">
        <f ca="1">+IF(OFFSET('Hygiene Data'!$F$13,0,10*ROW('Hygiene Data'!F42))="","",OFFSET('Hygiene Data'!$F$13,0,10*ROW('Hygiene Data'!F42)))</f>
        <v/>
      </c>
      <c r="DZ48" s="36" t="str">
        <f ca="1">+IF(OFFSET('Hygiene Data'!$F$14,0,10*ROW('Hygiene Data'!F42))="","",OFFSET('Hygiene Data'!$F$14,0,10*ROW('Hygiene Data'!F42)))</f>
        <v/>
      </c>
      <c r="EA48" s="36" t="str">
        <f ca="1">+IF(OFFSET('Hygiene Data'!$G$12,0,10*ROW('Hygiene Data'!G42))="","",OFFSET('Hygiene Data'!$G$12,0,10*ROW('Hygiene Data'!G42)))</f>
        <v/>
      </c>
      <c r="EB48" s="36" t="str">
        <f ca="1">+IF(OFFSET('Hygiene Data'!$G$13,0,10*ROW('Hygiene Data'!G42))="","",OFFSET('Hygiene Data'!$G$13,0,10*ROW('Hygiene Data'!G42)))</f>
        <v/>
      </c>
      <c r="EC48" s="36" t="str">
        <f ca="1">+IF(OFFSET('Hygiene Data'!$G$14,0,10*ROW('Hygiene Data'!G42))="","",OFFSET('Hygiene Data'!$G$14,0,10*ROW('Hygiene Data'!G42)))</f>
        <v/>
      </c>
      <c r="ED48" s="36" t="str">
        <f ca="1">+IF(OFFSET('Hygiene Data'!$H$12,0,10*ROW('Hygiene Data'!H42))="","",OFFSET('Hygiene Data'!$H$12,0,10*ROW('Hygiene Data'!H42)))</f>
        <v/>
      </c>
      <c r="EE48" s="36" t="str">
        <f ca="1">+IF(OFFSET('Hygiene Data'!$H$13,0,10*ROW('Hygiene Data'!H42))="","",OFFSET('Hygiene Data'!$H$13,0,10*ROW('Hygiene Data'!H42)))</f>
        <v/>
      </c>
      <c r="EF48" s="36" t="str">
        <f ca="1">+IF(OFFSET('Hygiene Data'!$H$14,0,10*ROW('Hygiene Data'!H42))="","",OFFSET('Hygiene Data'!$H$14,0,10*ROW('Hygiene Data'!H42)))</f>
        <v/>
      </c>
    </row>
    <row r="49" spans="1:136" x14ac:dyDescent="0.25">
      <c r="A49" s="59" t="str">
        <f ca="1">+IF(OFFSET('Water Data'!$B$1,0,10*ROW('Water Data'!B46))="","",OFFSET('Water Data'!$B$1,0,10*ROW('Water Data'!B46)))</f>
        <v/>
      </c>
      <c r="B49" s="59" t="str">
        <f ca="1">+IF(OFFSET('Water Data'!$A$3,0,10*ROW('Water Data'!A46))="","",OFFSET('Water Data'!$A$3,0,10*ROW('Water Data'!A46)))</f>
        <v/>
      </c>
      <c r="C49" s="59" t="str">
        <f ca="1">+IF(OFFSET('Water Data'!$C$3,0,10*ROW('Water Data'!C46))="","",OFFSET('Water Data'!$C$3,0,10*ROW('Water Data'!C46)))</f>
        <v/>
      </c>
      <c r="D49" s="204" t="e">
        <f ca="1">+IF(AND(ISNUMBER(OFFSET('Water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04" t="e">
        <f ca="1">+IF(AND(ISNUMBER(OFFSET('Water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04" t="e">
        <f ca="1">+IF(AND(ISNUMBER(OFFSET('Water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04" t="e">
        <f ca="1">+IF(AND(ISNUMBER(OFFSET('Water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04" t="e">
        <f ca="1">+IF(AND(ISNUMBER(OFFSET('Water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04" t="e">
        <f ca="1">+IF(AND(ISNUMBER(OFFSET('Water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04" t="e">
        <f ca="1">+IF(AND(ISNUMBER(OFFSET('Water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04" t="e">
        <f ca="1">+IF(AND(ISNUMBER(OFFSET('Water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04" t="e">
        <f ca="1">+IF(AND(ISNUMBER(OFFSET('Water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04" t="e">
        <f ca="1">+IF(AND(ISNUMBER(OFFSET('Water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04" t="e">
        <f ca="1">+IF(AND(ISNUMBER(OFFSET('Water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04" t="e">
        <f ca="1">+IF(AND(ISNUMBER(OFFSET('Water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04" t="e">
        <f ca="1">+IF(AND(ISNUMBER(OFFSET('Water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04" t="e">
        <f ca="1">+IF(AND(ISNUMBER(OFFSET('Water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04" t="e">
        <f ca="1">+IF(AND(ISNUMBER(OFFSET('Water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04" t="e">
        <f ca="1">+IF(AND(ISNUMBER(OFFSET('Water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04" t="e">
        <f ca="1">+IF(AND(ISNUMBER(OFFSET('Water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04" t="e">
        <f ca="1">+IF(AND(ISNUMBER(OFFSET('Water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05" t="e">
        <f ca="1">+IF(AND(ISNUMBER(OFFSET('Sanitation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05" t="e">
        <f ca="1">+IF(AND(ISNUMBER(OFFSET('Sanitation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05" t="e">
        <f ca="1">+IF(AND(ISNUMBER(OFFSET('Sanitation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05" t="e">
        <f ca="1">+IF(AND(ISNUMBER(OFFSET('Sanitation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05" t="e">
        <f ca="1">+IF(AND(ISNUMBER(OFFSET('Sanitation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05" t="e">
        <f ca="1">+IF(AND(ISNUMBER(OFFSET('Sanitation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05" t="e">
        <f ca="1">+IF(AND(ISNUMBER(OFFSET('Sanitation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05" t="e">
        <f ca="1">+IF(AND(ISNUMBER(OFFSET('Sanitation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05" t="e">
        <f ca="1">+IF(AND(ISNUMBER(OFFSET('Sanitation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05" t="e">
        <f ca="1">+IF(AND(ISNUMBER(OFFSET('Sanitation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05" t="e">
        <f ca="1">+IF(AND(ISNUMBER(OFFSET('Sanitation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05" t="e">
        <f ca="1">+IF(AND(ISNUMBER(OFFSET('Sanitation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05" t="e">
        <f ca="1">+IF(AND(ISNUMBER(OFFSET('Sanitation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05" t="e">
        <f ca="1">+IF(AND(ISNUMBER(OFFSET('Sanitation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05" t="e">
        <f ca="1">+IF(AND(ISNUMBER(OFFSET('Sanitation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05" t="e">
        <f ca="1">+IF(AND(ISNUMBER(OFFSET('Sanitation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05" t="e">
        <f ca="1">+IF(AND(ISNUMBER(OFFSET('Sanitation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05" t="e">
        <f ca="1">+IF(AND(ISNUMBER(OFFSET('Sanitation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05" t="e">
        <f ca="1">+IF(AND(ISNUMBER(OFFSET('Sanitation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05" t="e">
        <f ca="1">+IF(AND(ISNUMBER(OFFSET('Sanitation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05" t="e">
        <f ca="1">+IF(AND(ISNUMBER(OFFSET('Sanitation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05" t="e">
        <f ca="1">+IF(AND(ISNUMBER(OFFSET('Sanitation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05" t="e">
        <f ca="1">+IF(AND(ISNUMBER(OFFSET('Sanitation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05" t="e">
        <f ca="1">+IF(AND(ISNUMBER(OFFSET('Sanitation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05" t="e">
        <f ca="1">+IF(AND(ISNUMBER(OFFSET('Sanitation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05" t="e">
        <f ca="1">+IF(AND(ISNUMBER(OFFSET('Sanitation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05" t="e">
        <f ca="1">+IF(AND(ISNUMBER(OFFSET('Sanitation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05" t="e">
        <f ca="1">+IF(AND(ISNUMBER(OFFSET('Sanitation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05" t="e">
        <f ca="1">+IF(AND(ISNUMBER(OFFSET('Sanitation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05" t="e">
        <f ca="1">+IF(AND(ISNUMBER(OFFSET('Sanitation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06" t="e">
        <f ca="1">+IF(AND(ISNUMBER(OFFSET('Hygiene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06" t="e">
        <f ca="1">+IF(AND(ISNUMBER(OFFSET('Hygiene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06" t="e">
        <f ca="1">+IF(AND(ISNUMBER(OFFSET('Hygiene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06" t="e">
        <f ca="1">+IF(AND(ISNUMBER(OFFSET('Hygiene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06" t="e">
        <f ca="1">+IF(AND(ISNUMBER(OFFSET('Hygiene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06" t="e">
        <f ca="1">+IF(AND(ISNUMBER(OFFSET('Hygiene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06" t="e">
        <f ca="1">+IF(AND(ISNUMBER(OFFSET('Hygiene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06" t="e">
        <f ca="1">+IF(AND(ISNUMBER(OFFSET('Hygiene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06" t="e">
        <f ca="1">+IF(AND(ISNUMBER(OFFSET('Hygiene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06" t="e">
        <f ca="1">+IF(AND(ISNUMBER(OFFSET('Hygiene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06" t="e">
        <f ca="1">+IF(AND(ISNUMBER(OFFSET('Hygiene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06" t="e">
        <f ca="1">+IF(AND(ISNUMBER(OFFSET('Hygiene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06" t="e">
        <f ca="1">+IF(AND(ISNUMBER(OFFSET('Hygiene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06" t="e">
        <f ca="1">+IF(AND(ISNUMBER(OFFSET('Hygiene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06" t="e">
        <f ca="1">+IF(AND(ISNUMBER(OFFSET('Hygiene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06" t="e">
        <f ca="1">+IF(AND(ISNUMBER(OFFSET('Hygiene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06" t="e">
        <f ca="1">+IF(AND(ISNUMBER(OFFSET('Hygiene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06" t="e">
        <f ca="1">+IF(AND(ISNUMBER(OFFSET('Hygiene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1">+IF(OFFSET('Water Data'!$C$28,0,10*ROW('Water Data'!C43))="","",OFFSET('Water Data'!$C$28,0,10*ROW('Water Data'!C43)))</f>
        <v/>
      </c>
      <c r="BT49" s="36" t="str">
        <f ca="1">+IF(OFFSET('Water Data'!$C$29,0,10*ROW('Water Data'!C43))="","",OFFSET('Water Data'!$C$29,0,10*ROW('Water Data'!C43)))</f>
        <v/>
      </c>
      <c r="BU49" s="36" t="str">
        <f ca="1">+IF(OFFSET('Water Data'!$C$30,0,10*ROW('Water Data'!C43))="","",OFFSET('Water Data'!$C$30,0,10*ROW('Water Data'!C43)))</f>
        <v/>
      </c>
      <c r="BV49" s="36" t="str">
        <f ca="1">+IF(OFFSET('Water Data'!$D$28,0,10*ROW('Water Data'!D43))="","",OFFSET('Water Data'!$D$28,0,10*ROW('Water Data'!D43)))</f>
        <v/>
      </c>
      <c r="BW49" s="36" t="str">
        <f ca="1">+IF(OFFSET('Water Data'!$D$29,0,10*ROW('Water Data'!D43))="","",OFFSET('Water Data'!$D$29,0,10*ROW('Water Data'!D43)))</f>
        <v/>
      </c>
      <c r="BX49" s="36" t="str">
        <f ca="1">+IF(OFFSET('Water Data'!$D$30,0,10*ROW('Water Data'!D43))="","",OFFSET('Water Data'!$D$30,0,10*ROW('Water Data'!D43)))</f>
        <v/>
      </c>
      <c r="BY49" s="36" t="str">
        <f ca="1">+IF(OFFSET('Water Data'!$E$28,0,10*ROW('Water Data'!E43))="","",OFFSET('Water Data'!$E$28,0,10*ROW('Water Data'!E43)))</f>
        <v/>
      </c>
      <c r="BZ49" s="36" t="str">
        <f ca="1">+IF(OFFSET('Water Data'!$E$29,0,10*ROW('Water Data'!E43))="","",OFFSET('Water Data'!$E$29,0,10*ROW('Water Data'!E43)))</f>
        <v/>
      </c>
      <c r="CA49" s="36" t="str">
        <f ca="1">+IF(OFFSET('Water Data'!$E$30,0,10*ROW('Water Data'!E43))="","",OFFSET('Water Data'!$E$30,0,10*ROW('Water Data'!E43)))</f>
        <v/>
      </c>
      <c r="CB49" s="36" t="str">
        <f ca="1">+IF(OFFSET('Water Data'!$F$28,0,10*ROW('Water Data'!F43))="","",OFFSET('Water Data'!$F$28,0,10*ROW('Water Data'!F43)))</f>
        <v/>
      </c>
      <c r="CC49" s="36" t="str">
        <f ca="1">+IF(OFFSET('Water Data'!$F$29,0,10*ROW('Water Data'!F43))="","",OFFSET('Water Data'!$F$29,0,10*ROW('Water Data'!F43)))</f>
        <v/>
      </c>
      <c r="CD49" s="36" t="str">
        <f ca="1">+IF(OFFSET('Water Data'!$F$30,0,10*ROW('Water Data'!F43))="","",OFFSET('Water Data'!$F$30,0,10*ROW('Water Data'!F43)))</f>
        <v/>
      </c>
      <c r="CE49" s="36" t="str">
        <f ca="1">+IF(OFFSET('Water Data'!$G$28,0,10*ROW('Water Data'!G43))="","",OFFSET('Water Data'!$G$28,0,10*ROW('Water Data'!G43)))</f>
        <v/>
      </c>
      <c r="CF49" s="36" t="str">
        <f ca="1">+IF(OFFSET('Water Data'!$G$29,0,10*ROW('Water Data'!G43))="","",OFFSET('Water Data'!$G$29,0,10*ROW('Water Data'!G43)))</f>
        <v/>
      </c>
      <c r="CG49" s="36" t="str">
        <f ca="1">+IF(OFFSET('Water Data'!$G$30,0,10*ROW('Water Data'!G43))="","",OFFSET('Water Data'!$G$30,0,10*ROW('Water Data'!G43)))</f>
        <v/>
      </c>
      <c r="CH49" s="36" t="str">
        <f ca="1">+IF(OFFSET('Water Data'!$H$28,0,10*ROW('Water Data'!H43))="","",OFFSET('Water Data'!$H$28,0,10*ROW('Water Data'!H43)))</f>
        <v/>
      </c>
      <c r="CI49" s="36" t="str">
        <f ca="1">+IF(OFFSET('Water Data'!$H$29,0,10*ROW('Water Data'!H43))="","",OFFSET('Water Data'!$H$29,0,10*ROW('Water Data'!H43)))</f>
        <v/>
      </c>
      <c r="CJ49" s="36" t="str">
        <f ca="1">+IF(OFFSET('Water Data'!$H$30,0,10*ROW('Water Data'!H43))="","",OFFSET('Water Data'!$H$30,0,10*ROW('Water Data'!H43)))</f>
        <v/>
      </c>
      <c r="CK49" s="36" t="str">
        <f ca="1">+IF(OFFSET('Sanitation Data'!$C$29,0,10*ROW('Sanitation Data'!C43))="","",OFFSET('Sanitation Data'!$C$29,0,10*ROW('Sanitation Data'!C43)))</f>
        <v/>
      </c>
      <c r="CL49" s="36" t="str">
        <f ca="1">+IF(OFFSET('Sanitation Data'!$C$30,0,10*ROW('Sanitation Data'!C43))="","",OFFSET('Sanitation Data'!$C$30,0,10*ROW('Sanitation Data'!C43)))</f>
        <v/>
      </c>
      <c r="CM49" s="36" t="str">
        <f ca="1">+IF(OFFSET('Sanitation Data'!$C$31,0,10*ROW('Sanitation Data'!C43))="","",OFFSET('Sanitation Data'!$C$31,0,10*ROW('Sanitation Data'!C43)))</f>
        <v/>
      </c>
      <c r="CN49" s="36" t="str">
        <f ca="1">+IF(OFFSET('Sanitation Data'!$C$32,0,10*ROW('Sanitation Data'!C43))="","",OFFSET('Sanitation Data'!$C$32,0,10*ROW('Sanitation Data'!C43)))</f>
        <v/>
      </c>
      <c r="CO49" s="36" t="str">
        <f ca="1">+IF(OFFSET('Sanitation Data'!$C$33,0,10*ROW('Sanitation Data'!C43))="","",OFFSET('Sanitation Data'!$C$33,0,10*ROW('Sanitation Data'!C43)))</f>
        <v/>
      </c>
      <c r="CP49" s="36" t="str">
        <f ca="1">+IF(OFFSET('Sanitation Data'!$D$29,0,10*ROW('Sanitation Data'!D43))="","",OFFSET('Sanitation Data'!$D$29,0,10*ROW('Sanitation Data'!D43)))</f>
        <v/>
      </c>
      <c r="CQ49" s="36" t="str">
        <f ca="1">+IF(OFFSET('Sanitation Data'!$D$30,0,10*ROW('Sanitation Data'!D43))="","",OFFSET('Sanitation Data'!$D$30,0,10*ROW('Sanitation Data'!D43)))</f>
        <v/>
      </c>
      <c r="CR49" s="36" t="str">
        <f ca="1">+IF(OFFSET('Sanitation Data'!$D$31,0,10*ROW('Sanitation Data'!D43))="","",OFFSET('Sanitation Data'!$D$31,0,10*ROW('Sanitation Data'!D43)))</f>
        <v/>
      </c>
      <c r="CS49" s="36" t="str">
        <f ca="1">+IF(OFFSET('Sanitation Data'!$D$32,0,10*ROW('Sanitation Data'!D43))="","",OFFSET('Sanitation Data'!$D$32,0,10*ROW('Sanitation Data'!D43)))</f>
        <v/>
      </c>
      <c r="CT49" s="36" t="str">
        <f ca="1">+IF(OFFSET('Sanitation Data'!$D$33,0,10*ROW('Sanitation Data'!D43))="","",OFFSET('Sanitation Data'!$D$33,0,10*ROW('Sanitation Data'!D43)))</f>
        <v/>
      </c>
      <c r="CU49" s="36" t="str">
        <f ca="1">+IF(OFFSET('Sanitation Data'!$E$29,0,10*ROW('Sanitation Data'!E43))="","",OFFSET('Sanitation Data'!$E$29,0,10*ROW('Sanitation Data'!E43)))</f>
        <v/>
      </c>
      <c r="CV49" s="36" t="str">
        <f ca="1">+IF(OFFSET('Sanitation Data'!$E$30,0,10*ROW('Sanitation Data'!E43))="","",OFFSET('Sanitation Data'!$E$30,0,10*ROW('Sanitation Data'!E43)))</f>
        <v/>
      </c>
      <c r="CW49" s="36" t="str">
        <f ca="1">+IF(OFFSET('Sanitation Data'!$E$31,0,10*ROW('Sanitation Data'!E43))="","",OFFSET('Sanitation Data'!$E$31,0,10*ROW('Sanitation Data'!E43)))</f>
        <v/>
      </c>
      <c r="CX49" s="36" t="str">
        <f ca="1">+IF(OFFSET('Sanitation Data'!$E$32,0,10*ROW('Sanitation Data'!E43))="","",OFFSET('Sanitation Data'!$E$32,0,10*ROW('Sanitation Data'!E43)))</f>
        <v/>
      </c>
      <c r="CY49" s="36" t="str">
        <f ca="1">+IF(OFFSET('Sanitation Data'!$E$33,0,10*ROW('Sanitation Data'!E43))="","",OFFSET('Sanitation Data'!$E$33,0,10*ROW('Sanitation Data'!E43)))</f>
        <v/>
      </c>
      <c r="CZ49" s="36" t="str">
        <f ca="1">+IF(OFFSET('Sanitation Data'!$F$29,0,10*ROW('Sanitation Data'!F43))="","",OFFSET('Sanitation Data'!$F$29,0,10*ROW('Sanitation Data'!F43)))</f>
        <v/>
      </c>
      <c r="DA49" s="36" t="str">
        <f ca="1">+IF(OFFSET('Sanitation Data'!$F$30,0,10*ROW('Sanitation Data'!F43))="","",OFFSET('Sanitation Data'!$F$30,0,10*ROW('Sanitation Data'!F43)))</f>
        <v/>
      </c>
      <c r="DB49" s="36" t="str">
        <f ca="1">+IF(OFFSET('Sanitation Data'!$F$31,0,10*ROW('Sanitation Data'!F43))="","",OFFSET('Sanitation Data'!$F$31,0,10*ROW('Sanitation Data'!F43)))</f>
        <v/>
      </c>
      <c r="DC49" s="36" t="str">
        <f ca="1">+IF(OFFSET('Sanitation Data'!$F$32,0,10*ROW('Sanitation Data'!F43))="","",OFFSET('Sanitation Data'!$F$32,0,10*ROW('Sanitation Data'!F43)))</f>
        <v/>
      </c>
      <c r="DD49" s="36" t="str">
        <f ca="1">+IF(OFFSET('Sanitation Data'!$F$33,0,10*ROW('Sanitation Data'!F43))="","",OFFSET('Sanitation Data'!$F$33,0,10*ROW('Sanitation Data'!F43)))</f>
        <v/>
      </c>
      <c r="DE49" s="36" t="str">
        <f ca="1">+IF(OFFSET('Sanitation Data'!$G$29,0,10*ROW('Sanitation Data'!G43))="","",OFFSET('Sanitation Data'!$G$29,0,10*ROW('Sanitation Data'!G43)))</f>
        <v/>
      </c>
      <c r="DF49" s="36" t="str">
        <f ca="1">+IF(OFFSET('Sanitation Data'!$G$30,0,10*ROW('Sanitation Data'!G43))="","",OFFSET('Sanitation Data'!$G$30,0,10*ROW('Sanitation Data'!G43)))</f>
        <v/>
      </c>
      <c r="DG49" s="36" t="str">
        <f ca="1">+IF(OFFSET('Sanitation Data'!$G$31,0,10*ROW('Sanitation Data'!G43))="","",OFFSET('Sanitation Data'!$G$31,0,10*ROW('Sanitation Data'!G43)))</f>
        <v/>
      </c>
      <c r="DH49" s="36" t="str">
        <f ca="1">+IF(OFFSET('Sanitation Data'!$G$32,0,10*ROW('Sanitation Data'!G43))="","",OFFSET('Sanitation Data'!$G$32,0,10*ROW('Sanitation Data'!G43)))</f>
        <v/>
      </c>
      <c r="DI49" s="36" t="str">
        <f ca="1">+IF(OFFSET('Sanitation Data'!$G$33,0,10*ROW('Sanitation Data'!G43))="","",OFFSET('Sanitation Data'!$G$33,0,10*ROW('Sanitation Data'!G43)))</f>
        <v/>
      </c>
      <c r="DJ49" s="36" t="str">
        <f ca="1">+IF(OFFSET('Sanitation Data'!$H$29,0,10*ROW('Sanitation Data'!H43))="","",OFFSET('Sanitation Data'!$H$29,0,10*ROW('Sanitation Data'!H43)))</f>
        <v/>
      </c>
      <c r="DK49" s="36" t="str">
        <f ca="1">+IF(OFFSET('Sanitation Data'!$H$30,0,10*ROW('Sanitation Data'!H43))="","",OFFSET('Sanitation Data'!$H$30,0,10*ROW('Sanitation Data'!H43)))</f>
        <v/>
      </c>
      <c r="DL49" s="36" t="str">
        <f ca="1">+IF(OFFSET('Sanitation Data'!$H$31,0,10*ROW('Sanitation Data'!H43))="","",OFFSET('Sanitation Data'!$H$31,0,10*ROW('Sanitation Data'!H43)))</f>
        <v/>
      </c>
      <c r="DM49" s="36" t="str">
        <f ca="1">+IF(OFFSET('Sanitation Data'!$H$32,0,10*ROW('Sanitation Data'!H43))="","",OFFSET('Sanitation Data'!$H$32,0,10*ROW('Sanitation Data'!H43)))</f>
        <v/>
      </c>
      <c r="DN49" s="36" t="str">
        <f ca="1">+IF(OFFSET('Sanitation Data'!$H$33,0,10*ROW('Sanitation Data'!H43))="","",OFFSET('Sanitation Data'!$H$33,0,10*ROW('Sanitation Data'!H43)))</f>
        <v/>
      </c>
      <c r="DO49" s="36" t="str">
        <f ca="1">+IF(OFFSET('Hygiene Data'!$C$12,0,10*ROW('Hygiene Data'!C43))="","",OFFSET('Hygiene Data'!$C$12,0,10*ROW('Hygiene Data'!C43)))</f>
        <v/>
      </c>
      <c r="DP49" s="36" t="str">
        <f ca="1">+IF(OFFSET('Hygiene Data'!$C$13,0,10*ROW('Hygiene Data'!C43))="","",OFFSET('Hygiene Data'!$C$13,0,10*ROW('Hygiene Data'!C43)))</f>
        <v/>
      </c>
      <c r="DQ49" s="36" t="str">
        <f ca="1">+IF(OFFSET('Hygiene Data'!$C$14,0,10*ROW('Hygiene Data'!C43))="","",OFFSET('Hygiene Data'!$C$14,0,10*ROW('Hygiene Data'!C43)))</f>
        <v/>
      </c>
      <c r="DR49" s="36" t="str">
        <f ca="1">+IF(OFFSET('Hygiene Data'!$D$12,0,10*ROW('Hygiene Data'!D43))="","",OFFSET('Hygiene Data'!$D$12,0,10*ROW('Hygiene Data'!D43)))</f>
        <v/>
      </c>
      <c r="DS49" s="36" t="str">
        <f ca="1">+IF(OFFSET('Hygiene Data'!$D$13,0,10*ROW('Hygiene Data'!D43))="","",OFFSET('Hygiene Data'!$D$13,0,10*ROW('Hygiene Data'!D43)))</f>
        <v/>
      </c>
      <c r="DT49" s="36" t="str">
        <f ca="1">+IF(OFFSET('Hygiene Data'!$D$14,0,10*ROW('Hygiene Data'!D43))="","",OFFSET('Hygiene Data'!$D$14,0,10*ROW('Hygiene Data'!D43)))</f>
        <v/>
      </c>
      <c r="DU49" s="36" t="str">
        <f ca="1">+IF(OFFSET('Hygiene Data'!$E$12,0,10*ROW('Hygiene Data'!E43))="","",OFFSET('Hygiene Data'!$E$12,0,10*ROW('Hygiene Data'!E43)))</f>
        <v/>
      </c>
      <c r="DV49" s="36" t="str">
        <f ca="1">+IF(OFFSET('Hygiene Data'!$E$13,0,10*ROW('Hygiene Data'!E43))="","",OFFSET('Hygiene Data'!$E$13,0,10*ROW('Hygiene Data'!E43)))</f>
        <v/>
      </c>
      <c r="DW49" s="36" t="str">
        <f ca="1">+IF(OFFSET('Hygiene Data'!$E$14,0,10*ROW('Hygiene Data'!E43))="","",OFFSET('Hygiene Data'!$E$14,0,10*ROW('Hygiene Data'!E43)))</f>
        <v/>
      </c>
      <c r="DX49" s="36" t="str">
        <f ca="1">+IF(OFFSET('Hygiene Data'!$F$12,0,10*ROW('Hygiene Data'!F43))="","",OFFSET('Hygiene Data'!$F$12,0,10*ROW('Hygiene Data'!F43)))</f>
        <v/>
      </c>
      <c r="DY49" s="36" t="str">
        <f ca="1">+IF(OFFSET('Hygiene Data'!$F$13,0,10*ROW('Hygiene Data'!F43))="","",OFFSET('Hygiene Data'!$F$13,0,10*ROW('Hygiene Data'!F43)))</f>
        <v/>
      </c>
      <c r="DZ49" s="36" t="str">
        <f ca="1">+IF(OFFSET('Hygiene Data'!$F$14,0,10*ROW('Hygiene Data'!F43))="","",OFFSET('Hygiene Data'!$F$14,0,10*ROW('Hygiene Data'!F43)))</f>
        <v/>
      </c>
      <c r="EA49" s="36" t="str">
        <f ca="1">+IF(OFFSET('Hygiene Data'!$G$12,0,10*ROW('Hygiene Data'!G43))="","",OFFSET('Hygiene Data'!$G$12,0,10*ROW('Hygiene Data'!G43)))</f>
        <v/>
      </c>
      <c r="EB49" s="36" t="str">
        <f ca="1">+IF(OFFSET('Hygiene Data'!$G$13,0,10*ROW('Hygiene Data'!G43))="","",OFFSET('Hygiene Data'!$G$13,0,10*ROW('Hygiene Data'!G43)))</f>
        <v/>
      </c>
      <c r="EC49" s="36" t="str">
        <f ca="1">+IF(OFFSET('Hygiene Data'!$G$14,0,10*ROW('Hygiene Data'!G43))="","",OFFSET('Hygiene Data'!$G$14,0,10*ROW('Hygiene Data'!G43)))</f>
        <v/>
      </c>
      <c r="ED49" s="36" t="str">
        <f ca="1">+IF(OFFSET('Hygiene Data'!$H$12,0,10*ROW('Hygiene Data'!H43))="","",OFFSET('Hygiene Data'!$H$12,0,10*ROW('Hygiene Data'!H43)))</f>
        <v/>
      </c>
      <c r="EE49" s="36" t="str">
        <f ca="1">+IF(OFFSET('Hygiene Data'!$H$13,0,10*ROW('Hygiene Data'!H43))="","",OFFSET('Hygiene Data'!$H$13,0,10*ROW('Hygiene Data'!H43)))</f>
        <v/>
      </c>
      <c r="EF49" s="36" t="str">
        <f ca="1">+IF(OFFSET('Hygiene Data'!$H$14,0,10*ROW('Hygiene Data'!H43))="","",OFFSET('Hygiene Data'!$H$14,0,10*ROW('Hygiene Data'!H43)))</f>
        <v/>
      </c>
    </row>
    <row r="50" spans="1:136" x14ac:dyDescent="0.25">
      <c r="A50" s="59" t="str">
        <f ca="1">+IF(OFFSET('Water Data'!$B$1,0,10*ROW('Water Data'!B47))="","",OFFSET('Water Data'!$B$1,0,10*ROW('Water Data'!B47)))</f>
        <v/>
      </c>
      <c r="B50" s="59" t="str">
        <f ca="1">+IF(OFFSET('Water Data'!$A$3,0,10*ROW('Water Data'!A47))="","",OFFSET('Water Data'!$A$3,0,10*ROW('Water Data'!A47)))</f>
        <v/>
      </c>
      <c r="C50" s="59" t="str">
        <f ca="1">+IF(OFFSET('Water Data'!$C$3,0,10*ROW('Water Data'!C47))="","",OFFSET('Water Data'!$C$3,0,10*ROW('Water Data'!C47)))</f>
        <v/>
      </c>
      <c r="D50" s="204" t="e">
        <f ca="1">+IF(AND(ISNUMBER(OFFSET('Water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04" t="e">
        <f ca="1">+IF(AND(ISNUMBER(OFFSET('Water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04" t="e">
        <f ca="1">+IF(AND(ISNUMBER(OFFSET('Water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04" t="e">
        <f ca="1">+IF(AND(ISNUMBER(OFFSET('Water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04" t="e">
        <f ca="1">+IF(AND(ISNUMBER(OFFSET('Water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04" t="e">
        <f ca="1">+IF(AND(ISNUMBER(OFFSET('Water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04" t="e">
        <f ca="1">+IF(AND(ISNUMBER(OFFSET('Water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04" t="e">
        <f ca="1">+IF(AND(ISNUMBER(OFFSET('Water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04" t="e">
        <f ca="1">+IF(AND(ISNUMBER(OFFSET('Water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04" t="e">
        <f ca="1">+IF(AND(ISNUMBER(OFFSET('Water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04" t="e">
        <f ca="1">+IF(AND(ISNUMBER(OFFSET('Water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04" t="e">
        <f ca="1">+IF(AND(ISNUMBER(OFFSET('Water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04" t="e">
        <f ca="1">+IF(AND(ISNUMBER(OFFSET('Water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04" t="e">
        <f ca="1">+IF(AND(ISNUMBER(OFFSET('Water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04" t="e">
        <f ca="1">+IF(AND(ISNUMBER(OFFSET('Water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04" t="e">
        <f ca="1">+IF(AND(ISNUMBER(OFFSET('Water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04" t="e">
        <f ca="1">+IF(AND(ISNUMBER(OFFSET('Water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04" t="e">
        <f ca="1">+IF(AND(ISNUMBER(OFFSET('Water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05" t="e">
        <f ca="1">+IF(AND(ISNUMBER(OFFSET('Sanitation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05" t="e">
        <f ca="1">+IF(AND(ISNUMBER(OFFSET('Sanitation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05" t="e">
        <f ca="1">+IF(AND(ISNUMBER(OFFSET('Sanitation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05" t="e">
        <f ca="1">+IF(AND(ISNUMBER(OFFSET('Sanitation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05" t="e">
        <f ca="1">+IF(AND(ISNUMBER(OFFSET('Sanitation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05" t="e">
        <f ca="1">+IF(AND(ISNUMBER(OFFSET('Sanitation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05" t="e">
        <f ca="1">+IF(AND(ISNUMBER(OFFSET('Sanitation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05" t="e">
        <f ca="1">+IF(AND(ISNUMBER(OFFSET('Sanitation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05" t="e">
        <f ca="1">+IF(AND(ISNUMBER(OFFSET('Sanitation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05" t="e">
        <f ca="1">+IF(AND(ISNUMBER(OFFSET('Sanitation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05" t="e">
        <f ca="1">+IF(AND(ISNUMBER(OFFSET('Sanitation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05" t="e">
        <f ca="1">+IF(AND(ISNUMBER(OFFSET('Sanitation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05" t="e">
        <f ca="1">+IF(AND(ISNUMBER(OFFSET('Sanitation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05" t="e">
        <f ca="1">+IF(AND(ISNUMBER(OFFSET('Sanitation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05" t="e">
        <f ca="1">+IF(AND(ISNUMBER(OFFSET('Sanitation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05" t="e">
        <f ca="1">+IF(AND(ISNUMBER(OFFSET('Sanitation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05" t="e">
        <f ca="1">+IF(AND(ISNUMBER(OFFSET('Sanitation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05" t="e">
        <f ca="1">+IF(AND(ISNUMBER(OFFSET('Sanitation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05" t="e">
        <f ca="1">+IF(AND(ISNUMBER(OFFSET('Sanitation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05" t="e">
        <f ca="1">+IF(AND(ISNUMBER(OFFSET('Sanitation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05" t="e">
        <f ca="1">+IF(AND(ISNUMBER(OFFSET('Sanitation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05" t="e">
        <f ca="1">+IF(AND(ISNUMBER(OFFSET('Sanitation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05" t="e">
        <f ca="1">+IF(AND(ISNUMBER(OFFSET('Sanitation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05" t="e">
        <f ca="1">+IF(AND(ISNUMBER(OFFSET('Sanitation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05" t="e">
        <f ca="1">+IF(AND(ISNUMBER(OFFSET('Sanitation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05" t="e">
        <f ca="1">+IF(AND(ISNUMBER(OFFSET('Sanitation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05" t="e">
        <f ca="1">+IF(AND(ISNUMBER(OFFSET('Sanitation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05" t="e">
        <f ca="1">+IF(AND(ISNUMBER(OFFSET('Sanitation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05" t="e">
        <f ca="1">+IF(AND(ISNUMBER(OFFSET('Sanitation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05" t="e">
        <f ca="1">+IF(AND(ISNUMBER(OFFSET('Sanitation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06" t="e">
        <f ca="1">+IF(AND(ISNUMBER(OFFSET('Hygiene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06" t="e">
        <f ca="1">+IF(AND(ISNUMBER(OFFSET('Hygiene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06" t="e">
        <f ca="1">+IF(AND(ISNUMBER(OFFSET('Hygiene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06" t="e">
        <f ca="1">+IF(AND(ISNUMBER(OFFSET('Hygiene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06" t="e">
        <f ca="1">+IF(AND(ISNUMBER(OFFSET('Hygiene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06" t="e">
        <f ca="1">+IF(AND(ISNUMBER(OFFSET('Hygiene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06" t="e">
        <f ca="1">+IF(AND(ISNUMBER(OFFSET('Hygiene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06" t="e">
        <f ca="1">+IF(AND(ISNUMBER(OFFSET('Hygiene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06" t="e">
        <f ca="1">+IF(AND(ISNUMBER(OFFSET('Hygiene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06" t="e">
        <f ca="1">+IF(AND(ISNUMBER(OFFSET('Hygiene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06" t="e">
        <f ca="1">+IF(AND(ISNUMBER(OFFSET('Hygiene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06" t="e">
        <f ca="1">+IF(AND(ISNUMBER(OFFSET('Hygiene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06" t="e">
        <f ca="1">+IF(AND(ISNUMBER(OFFSET('Hygiene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06" t="e">
        <f ca="1">+IF(AND(ISNUMBER(OFFSET('Hygiene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06" t="e">
        <f ca="1">+IF(AND(ISNUMBER(OFFSET('Hygiene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06" t="e">
        <f ca="1">+IF(AND(ISNUMBER(OFFSET('Hygiene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06" t="e">
        <f ca="1">+IF(AND(ISNUMBER(OFFSET('Hygiene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06" t="e">
        <f ca="1">+IF(AND(ISNUMBER(OFFSET('Hygiene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1">+IF(OFFSET('Water Data'!$C$28,0,10*ROW('Water Data'!C44))="","",OFFSET('Water Data'!$C$28,0,10*ROW('Water Data'!C44)))</f>
        <v/>
      </c>
      <c r="BT50" s="36" t="str">
        <f ca="1">+IF(OFFSET('Water Data'!$C$29,0,10*ROW('Water Data'!C44))="","",OFFSET('Water Data'!$C$29,0,10*ROW('Water Data'!C44)))</f>
        <v/>
      </c>
      <c r="BU50" s="36" t="str">
        <f ca="1">+IF(OFFSET('Water Data'!$C$30,0,10*ROW('Water Data'!C44))="","",OFFSET('Water Data'!$C$30,0,10*ROW('Water Data'!C44)))</f>
        <v/>
      </c>
      <c r="BV50" s="36" t="str">
        <f ca="1">+IF(OFFSET('Water Data'!$D$28,0,10*ROW('Water Data'!D44))="","",OFFSET('Water Data'!$D$28,0,10*ROW('Water Data'!D44)))</f>
        <v/>
      </c>
      <c r="BW50" s="36" t="str">
        <f ca="1">+IF(OFFSET('Water Data'!$D$29,0,10*ROW('Water Data'!D44))="","",OFFSET('Water Data'!$D$29,0,10*ROW('Water Data'!D44)))</f>
        <v/>
      </c>
      <c r="BX50" s="36" t="str">
        <f ca="1">+IF(OFFSET('Water Data'!$D$30,0,10*ROW('Water Data'!D44))="","",OFFSET('Water Data'!$D$30,0,10*ROW('Water Data'!D44)))</f>
        <v/>
      </c>
      <c r="BY50" s="36" t="str">
        <f ca="1">+IF(OFFSET('Water Data'!$E$28,0,10*ROW('Water Data'!E44))="","",OFFSET('Water Data'!$E$28,0,10*ROW('Water Data'!E44)))</f>
        <v/>
      </c>
      <c r="BZ50" s="36" t="str">
        <f ca="1">+IF(OFFSET('Water Data'!$E$29,0,10*ROW('Water Data'!E44))="","",OFFSET('Water Data'!$E$29,0,10*ROW('Water Data'!E44)))</f>
        <v/>
      </c>
      <c r="CA50" s="36" t="str">
        <f ca="1">+IF(OFFSET('Water Data'!$E$30,0,10*ROW('Water Data'!E44))="","",OFFSET('Water Data'!$E$30,0,10*ROW('Water Data'!E44)))</f>
        <v/>
      </c>
      <c r="CB50" s="36" t="str">
        <f ca="1">+IF(OFFSET('Water Data'!$F$28,0,10*ROW('Water Data'!F44))="","",OFFSET('Water Data'!$F$28,0,10*ROW('Water Data'!F44)))</f>
        <v/>
      </c>
      <c r="CC50" s="36" t="str">
        <f ca="1">+IF(OFFSET('Water Data'!$F$29,0,10*ROW('Water Data'!F44))="","",OFFSET('Water Data'!$F$29,0,10*ROW('Water Data'!F44)))</f>
        <v/>
      </c>
      <c r="CD50" s="36" t="str">
        <f ca="1">+IF(OFFSET('Water Data'!$F$30,0,10*ROW('Water Data'!F44))="","",OFFSET('Water Data'!$F$30,0,10*ROW('Water Data'!F44)))</f>
        <v/>
      </c>
      <c r="CE50" s="36" t="str">
        <f ca="1">+IF(OFFSET('Water Data'!$G$28,0,10*ROW('Water Data'!G44))="","",OFFSET('Water Data'!$G$28,0,10*ROW('Water Data'!G44)))</f>
        <v/>
      </c>
      <c r="CF50" s="36" t="str">
        <f ca="1">+IF(OFFSET('Water Data'!$G$29,0,10*ROW('Water Data'!G44))="","",OFFSET('Water Data'!$G$29,0,10*ROW('Water Data'!G44)))</f>
        <v/>
      </c>
      <c r="CG50" s="36" t="str">
        <f ca="1">+IF(OFFSET('Water Data'!$G$30,0,10*ROW('Water Data'!G44))="","",OFFSET('Water Data'!$G$30,0,10*ROW('Water Data'!G44)))</f>
        <v/>
      </c>
      <c r="CH50" s="36" t="str">
        <f ca="1">+IF(OFFSET('Water Data'!$H$28,0,10*ROW('Water Data'!H44))="","",OFFSET('Water Data'!$H$28,0,10*ROW('Water Data'!H44)))</f>
        <v/>
      </c>
      <c r="CI50" s="36" t="str">
        <f ca="1">+IF(OFFSET('Water Data'!$H$29,0,10*ROW('Water Data'!H44))="","",OFFSET('Water Data'!$H$29,0,10*ROW('Water Data'!H44)))</f>
        <v/>
      </c>
      <c r="CJ50" s="36" t="str">
        <f ca="1">+IF(OFFSET('Water Data'!$H$30,0,10*ROW('Water Data'!H44))="","",OFFSET('Water Data'!$H$30,0,10*ROW('Water Data'!H44)))</f>
        <v/>
      </c>
      <c r="CK50" s="36" t="str">
        <f ca="1">+IF(OFFSET('Sanitation Data'!$C$29,0,10*ROW('Sanitation Data'!C44))="","",OFFSET('Sanitation Data'!$C$29,0,10*ROW('Sanitation Data'!C44)))</f>
        <v/>
      </c>
      <c r="CL50" s="36" t="str">
        <f ca="1">+IF(OFFSET('Sanitation Data'!$C$30,0,10*ROW('Sanitation Data'!C44))="","",OFFSET('Sanitation Data'!$C$30,0,10*ROW('Sanitation Data'!C44)))</f>
        <v/>
      </c>
      <c r="CM50" s="36" t="str">
        <f ca="1">+IF(OFFSET('Sanitation Data'!$C$31,0,10*ROW('Sanitation Data'!C44))="","",OFFSET('Sanitation Data'!$C$31,0,10*ROW('Sanitation Data'!C44)))</f>
        <v/>
      </c>
      <c r="CN50" s="36" t="str">
        <f ca="1">+IF(OFFSET('Sanitation Data'!$C$32,0,10*ROW('Sanitation Data'!C44))="","",OFFSET('Sanitation Data'!$C$32,0,10*ROW('Sanitation Data'!C44)))</f>
        <v/>
      </c>
      <c r="CO50" s="36" t="str">
        <f ca="1">+IF(OFFSET('Sanitation Data'!$C$33,0,10*ROW('Sanitation Data'!C44))="","",OFFSET('Sanitation Data'!$C$33,0,10*ROW('Sanitation Data'!C44)))</f>
        <v/>
      </c>
      <c r="CP50" s="36" t="str">
        <f ca="1">+IF(OFFSET('Sanitation Data'!$D$29,0,10*ROW('Sanitation Data'!D44))="","",OFFSET('Sanitation Data'!$D$29,0,10*ROW('Sanitation Data'!D44)))</f>
        <v/>
      </c>
      <c r="CQ50" s="36" t="str">
        <f ca="1">+IF(OFFSET('Sanitation Data'!$D$30,0,10*ROW('Sanitation Data'!D44))="","",OFFSET('Sanitation Data'!$D$30,0,10*ROW('Sanitation Data'!D44)))</f>
        <v/>
      </c>
      <c r="CR50" s="36" t="str">
        <f ca="1">+IF(OFFSET('Sanitation Data'!$D$31,0,10*ROW('Sanitation Data'!D44))="","",OFFSET('Sanitation Data'!$D$31,0,10*ROW('Sanitation Data'!D44)))</f>
        <v/>
      </c>
      <c r="CS50" s="36" t="str">
        <f ca="1">+IF(OFFSET('Sanitation Data'!$D$32,0,10*ROW('Sanitation Data'!D44))="","",OFFSET('Sanitation Data'!$D$32,0,10*ROW('Sanitation Data'!D44)))</f>
        <v/>
      </c>
      <c r="CT50" s="36" t="str">
        <f ca="1">+IF(OFFSET('Sanitation Data'!$D$33,0,10*ROW('Sanitation Data'!D44))="","",OFFSET('Sanitation Data'!$D$33,0,10*ROW('Sanitation Data'!D44)))</f>
        <v/>
      </c>
      <c r="CU50" s="36" t="str">
        <f ca="1">+IF(OFFSET('Sanitation Data'!$E$29,0,10*ROW('Sanitation Data'!E44))="","",OFFSET('Sanitation Data'!$E$29,0,10*ROW('Sanitation Data'!E44)))</f>
        <v/>
      </c>
      <c r="CV50" s="36" t="str">
        <f ca="1">+IF(OFFSET('Sanitation Data'!$E$30,0,10*ROW('Sanitation Data'!E44))="","",OFFSET('Sanitation Data'!$E$30,0,10*ROW('Sanitation Data'!E44)))</f>
        <v/>
      </c>
      <c r="CW50" s="36" t="str">
        <f ca="1">+IF(OFFSET('Sanitation Data'!$E$31,0,10*ROW('Sanitation Data'!E44))="","",OFFSET('Sanitation Data'!$E$31,0,10*ROW('Sanitation Data'!E44)))</f>
        <v/>
      </c>
      <c r="CX50" s="36" t="str">
        <f ca="1">+IF(OFFSET('Sanitation Data'!$E$32,0,10*ROW('Sanitation Data'!E44))="","",OFFSET('Sanitation Data'!$E$32,0,10*ROW('Sanitation Data'!E44)))</f>
        <v/>
      </c>
      <c r="CY50" s="36" t="str">
        <f ca="1">+IF(OFFSET('Sanitation Data'!$E$33,0,10*ROW('Sanitation Data'!E44))="","",OFFSET('Sanitation Data'!$E$33,0,10*ROW('Sanitation Data'!E44)))</f>
        <v/>
      </c>
      <c r="CZ50" s="36" t="str">
        <f ca="1">+IF(OFFSET('Sanitation Data'!$F$29,0,10*ROW('Sanitation Data'!F44))="","",OFFSET('Sanitation Data'!$F$29,0,10*ROW('Sanitation Data'!F44)))</f>
        <v/>
      </c>
      <c r="DA50" s="36" t="str">
        <f ca="1">+IF(OFFSET('Sanitation Data'!$F$30,0,10*ROW('Sanitation Data'!F44))="","",OFFSET('Sanitation Data'!$F$30,0,10*ROW('Sanitation Data'!F44)))</f>
        <v/>
      </c>
      <c r="DB50" s="36" t="str">
        <f ca="1">+IF(OFFSET('Sanitation Data'!$F$31,0,10*ROW('Sanitation Data'!F44))="","",OFFSET('Sanitation Data'!$F$31,0,10*ROW('Sanitation Data'!F44)))</f>
        <v/>
      </c>
      <c r="DC50" s="36" t="str">
        <f ca="1">+IF(OFFSET('Sanitation Data'!$F$32,0,10*ROW('Sanitation Data'!F44))="","",OFFSET('Sanitation Data'!$F$32,0,10*ROW('Sanitation Data'!F44)))</f>
        <v/>
      </c>
      <c r="DD50" s="36" t="str">
        <f ca="1">+IF(OFFSET('Sanitation Data'!$F$33,0,10*ROW('Sanitation Data'!F44))="","",OFFSET('Sanitation Data'!$F$33,0,10*ROW('Sanitation Data'!F44)))</f>
        <v/>
      </c>
      <c r="DE50" s="36" t="str">
        <f ca="1">+IF(OFFSET('Sanitation Data'!$G$29,0,10*ROW('Sanitation Data'!G44))="","",OFFSET('Sanitation Data'!$G$29,0,10*ROW('Sanitation Data'!G44)))</f>
        <v/>
      </c>
      <c r="DF50" s="36" t="str">
        <f ca="1">+IF(OFFSET('Sanitation Data'!$G$30,0,10*ROW('Sanitation Data'!G44))="","",OFFSET('Sanitation Data'!$G$30,0,10*ROW('Sanitation Data'!G44)))</f>
        <v/>
      </c>
      <c r="DG50" s="36" t="str">
        <f ca="1">+IF(OFFSET('Sanitation Data'!$G$31,0,10*ROW('Sanitation Data'!G44))="","",OFFSET('Sanitation Data'!$G$31,0,10*ROW('Sanitation Data'!G44)))</f>
        <v/>
      </c>
      <c r="DH50" s="36" t="str">
        <f ca="1">+IF(OFFSET('Sanitation Data'!$G$32,0,10*ROW('Sanitation Data'!G44))="","",OFFSET('Sanitation Data'!$G$32,0,10*ROW('Sanitation Data'!G44)))</f>
        <v/>
      </c>
      <c r="DI50" s="36" t="str">
        <f ca="1">+IF(OFFSET('Sanitation Data'!$G$33,0,10*ROW('Sanitation Data'!G44))="","",OFFSET('Sanitation Data'!$G$33,0,10*ROW('Sanitation Data'!G44)))</f>
        <v/>
      </c>
      <c r="DJ50" s="36" t="str">
        <f ca="1">+IF(OFFSET('Sanitation Data'!$H$29,0,10*ROW('Sanitation Data'!H44))="","",OFFSET('Sanitation Data'!$H$29,0,10*ROW('Sanitation Data'!H44)))</f>
        <v/>
      </c>
      <c r="DK50" s="36" t="str">
        <f ca="1">+IF(OFFSET('Sanitation Data'!$H$30,0,10*ROW('Sanitation Data'!H44))="","",OFFSET('Sanitation Data'!$H$30,0,10*ROW('Sanitation Data'!H44)))</f>
        <v/>
      </c>
      <c r="DL50" s="36" t="str">
        <f ca="1">+IF(OFFSET('Sanitation Data'!$H$31,0,10*ROW('Sanitation Data'!H44))="","",OFFSET('Sanitation Data'!$H$31,0,10*ROW('Sanitation Data'!H44)))</f>
        <v/>
      </c>
      <c r="DM50" s="36" t="str">
        <f ca="1">+IF(OFFSET('Sanitation Data'!$H$32,0,10*ROW('Sanitation Data'!H44))="","",OFFSET('Sanitation Data'!$H$32,0,10*ROW('Sanitation Data'!H44)))</f>
        <v/>
      </c>
      <c r="DN50" s="36" t="str">
        <f ca="1">+IF(OFFSET('Sanitation Data'!$H$33,0,10*ROW('Sanitation Data'!H44))="","",OFFSET('Sanitation Data'!$H$33,0,10*ROW('Sanitation Data'!H44)))</f>
        <v/>
      </c>
      <c r="DO50" s="36" t="str">
        <f ca="1">+IF(OFFSET('Hygiene Data'!$C$12,0,10*ROW('Hygiene Data'!C44))="","",OFFSET('Hygiene Data'!$C$12,0,10*ROW('Hygiene Data'!C44)))</f>
        <v/>
      </c>
      <c r="DP50" s="36" t="str">
        <f ca="1">+IF(OFFSET('Hygiene Data'!$C$13,0,10*ROW('Hygiene Data'!C44))="","",OFFSET('Hygiene Data'!$C$13,0,10*ROW('Hygiene Data'!C44)))</f>
        <v/>
      </c>
      <c r="DQ50" s="36" t="str">
        <f ca="1">+IF(OFFSET('Hygiene Data'!$C$14,0,10*ROW('Hygiene Data'!C44))="","",OFFSET('Hygiene Data'!$C$14,0,10*ROW('Hygiene Data'!C44)))</f>
        <v/>
      </c>
      <c r="DR50" s="36" t="str">
        <f ca="1">+IF(OFFSET('Hygiene Data'!$D$12,0,10*ROW('Hygiene Data'!D44))="","",OFFSET('Hygiene Data'!$D$12,0,10*ROW('Hygiene Data'!D44)))</f>
        <v/>
      </c>
      <c r="DS50" s="36" t="str">
        <f ca="1">+IF(OFFSET('Hygiene Data'!$D$13,0,10*ROW('Hygiene Data'!D44))="","",OFFSET('Hygiene Data'!$D$13,0,10*ROW('Hygiene Data'!D44)))</f>
        <v/>
      </c>
      <c r="DT50" s="36" t="str">
        <f ca="1">+IF(OFFSET('Hygiene Data'!$D$14,0,10*ROW('Hygiene Data'!D44))="","",OFFSET('Hygiene Data'!$D$14,0,10*ROW('Hygiene Data'!D44)))</f>
        <v/>
      </c>
      <c r="DU50" s="36" t="str">
        <f ca="1">+IF(OFFSET('Hygiene Data'!$E$12,0,10*ROW('Hygiene Data'!E44))="","",OFFSET('Hygiene Data'!$E$12,0,10*ROW('Hygiene Data'!E44)))</f>
        <v/>
      </c>
      <c r="DV50" s="36" t="str">
        <f ca="1">+IF(OFFSET('Hygiene Data'!$E$13,0,10*ROW('Hygiene Data'!E44))="","",OFFSET('Hygiene Data'!$E$13,0,10*ROW('Hygiene Data'!E44)))</f>
        <v/>
      </c>
      <c r="DW50" s="36" t="str">
        <f ca="1">+IF(OFFSET('Hygiene Data'!$E$14,0,10*ROW('Hygiene Data'!E44))="","",OFFSET('Hygiene Data'!$E$14,0,10*ROW('Hygiene Data'!E44)))</f>
        <v/>
      </c>
      <c r="DX50" s="36" t="str">
        <f ca="1">+IF(OFFSET('Hygiene Data'!$F$12,0,10*ROW('Hygiene Data'!F44))="","",OFFSET('Hygiene Data'!$F$12,0,10*ROW('Hygiene Data'!F44)))</f>
        <v/>
      </c>
      <c r="DY50" s="36" t="str">
        <f ca="1">+IF(OFFSET('Hygiene Data'!$F$13,0,10*ROW('Hygiene Data'!F44))="","",OFFSET('Hygiene Data'!$F$13,0,10*ROW('Hygiene Data'!F44)))</f>
        <v/>
      </c>
      <c r="DZ50" s="36" t="str">
        <f ca="1">+IF(OFFSET('Hygiene Data'!$F$14,0,10*ROW('Hygiene Data'!F44))="","",OFFSET('Hygiene Data'!$F$14,0,10*ROW('Hygiene Data'!F44)))</f>
        <v/>
      </c>
      <c r="EA50" s="36" t="str">
        <f ca="1">+IF(OFFSET('Hygiene Data'!$G$12,0,10*ROW('Hygiene Data'!G44))="","",OFFSET('Hygiene Data'!$G$12,0,10*ROW('Hygiene Data'!G44)))</f>
        <v/>
      </c>
      <c r="EB50" s="36" t="str">
        <f ca="1">+IF(OFFSET('Hygiene Data'!$G$13,0,10*ROW('Hygiene Data'!G44))="","",OFFSET('Hygiene Data'!$G$13,0,10*ROW('Hygiene Data'!G44)))</f>
        <v/>
      </c>
      <c r="EC50" s="36" t="str">
        <f ca="1">+IF(OFFSET('Hygiene Data'!$G$14,0,10*ROW('Hygiene Data'!G44))="","",OFFSET('Hygiene Data'!$G$14,0,10*ROW('Hygiene Data'!G44)))</f>
        <v/>
      </c>
      <c r="ED50" s="36" t="str">
        <f ca="1">+IF(OFFSET('Hygiene Data'!$H$12,0,10*ROW('Hygiene Data'!H44))="","",OFFSET('Hygiene Data'!$H$12,0,10*ROW('Hygiene Data'!H44)))</f>
        <v/>
      </c>
      <c r="EE50" s="36" t="str">
        <f ca="1">+IF(OFFSET('Hygiene Data'!$H$13,0,10*ROW('Hygiene Data'!H44))="","",OFFSET('Hygiene Data'!$H$13,0,10*ROW('Hygiene Data'!H44)))</f>
        <v/>
      </c>
      <c r="EF50" s="36" t="str">
        <f ca="1">+IF(OFFSET('Hygiene Data'!$H$14,0,10*ROW('Hygiene Data'!H44))="","",OFFSET('Hygiene Data'!$H$14,0,10*ROW('Hygiene Data'!H44)))</f>
        <v/>
      </c>
    </row>
    <row r="51" spans="1:136" x14ac:dyDescent="0.25">
      <c r="A51" s="59" t="str">
        <f ca="1">+IF(OFFSET('Water Data'!$B$1,0,10*ROW('Water Data'!B48))="","",OFFSET('Water Data'!$B$1,0,10*ROW('Water Data'!B48)))</f>
        <v/>
      </c>
      <c r="B51" s="59" t="str">
        <f ca="1">+IF(OFFSET('Water Data'!$A$3,0,10*ROW('Water Data'!A48))="","",OFFSET('Water Data'!$A$3,0,10*ROW('Water Data'!A48)))</f>
        <v/>
      </c>
      <c r="C51" s="59" t="str">
        <f ca="1">+IF(OFFSET('Water Data'!$C$3,0,10*ROW('Water Data'!C48))="","",OFFSET('Water Data'!$C$3,0,10*ROW('Water Data'!C48)))</f>
        <v/>
      </c>
      <c r="D51" s="204" t="e">
        <f ca="1">+IF(AND(ISNUMBER(OFFSET('Water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04" t="e">
        <f ca="1">+IF(AND(ISNUMBER(OFFSET('Water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04" t="e">
        <f ca="1">+IF(AND(ISNUMBER(OFFSET('Water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04" t="e">
        <f ca="1">+IF(AND(ISNUMBER(OFFSET('Water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04" t="e">
        <f ca="1">+IF(AND(ISNUMBER(OFFSET('Water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04" t="e">
        <f ca="1">+IF(AND(ISNUMBER(OFFSET('Water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04" t="e">
        <f ca="1">+IF(AND(ISNUMBER(OFFSET('Water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04" t="e">
        <f ca="1">+IF(AND(ISNUMBER(OFFSET('Water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04" t="e">
        <f ca="1">+IF(AND(ISNUMBER(OFFSET('Water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04" t="e">
        <f ca="1">+IF(AND(ISNUMBER(OFFSET('Water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04" t="e">
        <f ca="1">+IF(AND(ISNUMBER(OFFSET('Water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04" t="e">
        <f ca="1">+IF(AND(ISNUMBER(OFFSET('Water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04" t="e">
        <f ca="1">+IF(AND(ISNUMBER(OFFSET('Water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04" t="e">
        <f ca="1">+IF(AND(ISNUMBER(OFFSET('Water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04" t="e">
        <f ca="1">+IF(AND(ISNUMBER(OFFSET('Water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04" t="e">
        <f ca="1">+IF(AND(ISNUMBER(OFFSET('Water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04" t="e">
        <f ca="1">+IF(AND(ISNUMBER(OFFSET('Water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04" t="e">
        <f ca="1">+IF(AND(ISNUMBER(OFFSET('Water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05" t="e">
        <f ca="1">+IF(AND(ISNUMBER(OFFSET('Sanitation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05" t="e">
        <f ca="1">+IF(AND(ISNUMBER(OFFSET('Sanitation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05" t="e">
        <f ca="1">+IF(AND(ISNUMBER(OFFSET('Sanitation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05" t="e">
        <f ca="1">+IF(AND(ISNUMBER(OFFSET('Sanitation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05" t="e">
        <f ca="1">+IF(AND(ISNUMBER(OFFSET('Sanitation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05" t="e">
        <f ca="1">+IF(AND(ISNUMBER(OFFSET('Sanitation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05" t="e">
        <f ca="1">+IF(AND(ISNUMBER(OFFSET('Sanitation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05" t="e">
        <f ca="1">+IF(AND(ISNUMBER(OFFSET('Sanitation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05" t="e">
        <f ca="1">+IF(AND(ISNUMBER(OFFSET('Sanitation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05" t="e">
        <f ca="1">+IF(AND(ISNUMBER(OFFSET('Sanitation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05" t="e">
        <f ca="1">+IF(AND(ISNUMBER(OFFSET('Sanitation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05" t="e">
        <f ca="1">+IF(AND(ISNUMBER(OFFSET('Sanitation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05" t="e">
        <f ca="1">+IF(AND(ISNUMBER(OFFSET('Sanitation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05" t="e">
        <f ca="1">+IF(AND(ISNUMBER(OFFSET('Sanitation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05" t="e">
        <f ca="1">+IF(AND(ISNUMBER(OFFSET('Sanitation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05" t="e">
        <f ca="1">+IF(AND(ISNUMBER(OFFSET('Sanitation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05" t="e">
        <f ca="1">+IF(AND(ISNUMBER(OFFSET('Sanitation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05" t="e">
        <f ca="1">+IF(AND(ISNUMBER(OFFSET('Sanitation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05" t="e">
        <f ca="1">+IF(AND(ISNUMBER(OFFSET('Sanitation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05" t="e">
        <f ca="1">+IF(AND(ISNUMBER(OFFSET('Sanitation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05" t="e">
        <f ca="1">+IF(AND(ISNUMBER(OFFSET('Sanitation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05" t="e">
        <f ca="1">+IF(AND(ISNUMBER(OFFSET('Sanitation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05" t="e">
        <f ca="1">+IF(AND(ISNUMBER(OFFSET('Sanitation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05" t="e">
        <f ca="1">+IF(AND(ISNUMBER(OFFSET('Sanitation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05" t="e">
        <f ca="1">+IF(AND(ISNUMBER(OFFSET('Sanitation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05" t="e">
        <f ca="1">+IF(AND(ISNUMBER(OFFSET('Sanitation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05" t="e">
        <f ca="1">+IF(AND(ISNUMBER(OFFSET('Sanitation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05" t="e">
        <f ca="1">+IF(AND(ISNUMBER(OFFSET('Sanitation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05" t="e">
        <f ca="1">+IF(AND(ISNUMBER(OFFSET('Sanitation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05" t="e">
        <f ca="1">+IF(AND(ISNUMBER(OFFSET('Sanitation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06" t="e">
        <f ca="1">+IF(AND(ISNUMBER(OFFSET('Hygiene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06" t="e">
        <f ca="1">+IF(AND(ISNUMBER(OFFSET('Hygiene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06" t="e">
        <f ca="1">+IF(AND(ISNUMBER(OFFSET('Hygiene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06" t="e">
        <f ca="1">+IF(AND(ISNUMBER(OFFSET('Hygiene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06" t="e">
        <f ca="1">+IF(AND(ISNUMBER(OFFSET('Hygiene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06" t="e">
        <f ca="1">+IF(AND(ISNUMBER(OFFSET('Hygiene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06" t="e">
        <f ca="1">+IF(AND(ISNUMBER(OFFSET('Hygiene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06" t="e">
        <f ca="1">+IF(AND(ISNUMBER(OFFSET('Hygiene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06" t="e">
        <f ca="1">+IF(AND(ISNUMBER(OFFSET('Hygiene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06" t="e">
        <f ca="1">+IF(AND(ISNUMBER(OFFSET('Hygiene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06" t="e">
        <f ca="1">+IF(AND(ISNUMBER(OFFSET('Hygiene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06" t="e">
        <f ca="1">+IF(AND(ISNUMBER(OFFSET('Hygiene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06" t="e">
        <f ca="1">+IF(AND(ISNUMBER(OFFSET('Hygiene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06" t="e">
        <f ca="1">+IF(AND(ISNUMBER(OFFSET('Hygiene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06" t="e">
        <f ca="1">+IF(AND(ISNUMBER(OFFSET('Hygiene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06" t="e">
        <f ca="1">+IF(AND(ISNUMBER(OFFSET('Hygiene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06" t="e">
        <f ca="1">+IF(AND(ISNUMBER(OFFSET('Hygiene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06" t="e">
        <f ca="1">+IF(AND(ISNUMBER(OFFSET('Hygiene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1">+IF(OFFSET('Water Data'!$C$28,0,10*ROW('Water Data'!C45))="","",OFFSET('Water Data'!$C$28,0,10*ROW('Water Data'!C45)))</f>
        <v/>
      </c>
      <c r="BT51" s="36" t="str">
        <f ca="1">+IF(OFFSET('Water Data'!$C$29,0,10*ROW('Water Data'!C45))="","",OFFSET('Water Data'!$C$29,0,10*ROW('Water Data'!C45)))</f>
        <v/>
      </c>
      <c r="BU51" s="36" t="str">
        <f ca="1">+IF(OFFSET('Water Data'!$C$30,0,10*ROW('Water Data'!C45))="","",OFFSET('Water Data'!$C$30,0,10*ROW('Water Data'!C45)))</f>
        <v/>
      </c>
      <c r="BV51" s="36" t="str">
        <f ca="1">+IF(OFFSET('Water Data'!$D$28,0,10*ROW('Water Data'!D45))="","",OFFSET('Water Data'!$D$28,0,10*ROW('Water Data'!D45)))</f>
        <v/>
      </c>
      <c r="BW51" s="36" t="str">
        <f ca="1">+IF(OFFSET('Water Data'!$D$29,0,10*ROW('Water Data'!D45))="","",OFFSET('Water Data'!$D$29,0,10*ROW('Water Data'!D45)))</f>
        <v/>
      </c>
      <c r="BX51" s="36" t="str">
        <f ca="1">+IF(OFFSET('Water Data'!$D$30,0,10*ROW('Water Data'!D45))="","",OFFSET('Water Data'!$D$30,0,10*ROW('Water Data'!D45)))</f>
        <v/>
      </c>
      <c r="BY51" s="36" t="str">
        <f ca="1">+IF(OFFSET('Water Data'!$E$28,0,10*ROW('Water Data'!E45))="","",OFFSET('Water Data'!$E$28,0,10*ROW('Water Data'!E45)))</f>
        <v/>
      </c>
      <c r="BZ51" s="36" t="str">
        <f ca="1">+IF(OFFSET('Water Data'!$E$29,0,10*ROW('Water Data'!E45))="","",OFFSET('Water Data'!$E$29,0,10*ROW('Water Data'!E45)))</f>
        <v/>
      </c>
      <c r="CA51" s="36" t="str">
        <f ca="1">+IF(OFFSET('Water Data'!$E$30,0,10*ROW('Water Data'!E45))="","",OFFSET('Water Data'!$E$30,0,10*ROW('Water Data'!E45)))</f>
        <v/>
      </c>
      <c r="CB51" s="36" t="str">
        <f ca="1">+IF(OFFSET('Water Data'!$F$28,0,10*ROW('Water Data'!F45))="","",OFFSET('Water Data'!$F$28,0,10*ROW('Water Data'!F45)))</f>
        <v/>
      </c>
      <c r="CC51" s="36" t="str">
        <f ca="1">+IF(OFFSET('Water Data'!$F$29,0,10*ROW('Water Data'!F45))="","",OFFSET('Water Data'!$F$29,0,10*ROW('Water Data'!F45)))</f>
        <v/>
      </c>
      <c r="CD51" s="36" t="str">
        <f ca="1">+IF(OFFSET('Water Data'!$F$30,0,10*ROW('Water Data'!F45))="","",OFFSET('Water Data'!$F$30,0,10*ROW('Water Data'!F45)))</f>
        <v/>
      </c>
      <c r="CE51" s="36" t="str">
        <f ca="1">+IF(OFFSET('Water Data'!$G$28,0,10*ROW('Water Data'!G45))="","",OFFSET('Water Data'!$G$28,0,10*ROW('Water Data'!G45)))</f>
        <v/>
      </c>
      <c r="CF51" s="36" t="str">
        <f ca="1">+IF(OFFSET('Water Data'!$G$29,0,10*ROW('Water Data'!G45))="","",OFFSET('Water Data'!$G$29,0,10*ROW('Water Data'!G45)))</f>
        <v/>
      </c>
      <c r="CG51" s="36" t="str">
        <f ca="1">+IF(OFFSET('Water Data'!$G$30,0,10*ROW('Water Data'!G45))="","",OFFSET('Water Data'!$G$30,0,10*ROW('Water Data'!G45)))</f>
        <v/>
      </c>
      <c r="CH51" s="36" t="str">
        <f ca="1">+IF(OFFSET('Water Data'!$H$28,0,10*ROW('Water Data'!H45))="","",OFFSET('Water Data'!$H$28,0,10*ROW('Water Data'!H45)))</f>
        <v/>
      </c>
      <c r="CI51" s="36" t="str">
        <f ca="1">+IF(OFFSET('Water Data'!$H$29,0,10*ROW('Water Data'!H45))="","",OFFSET('Water Data'!$H$29,0,10*ROW('Water Data'!H45)))</f>
        <v/>
      </c>
      <c r="CJ51" s="36" t="str">
        <f ca="1">+IF(OFFSET('Water Data'!$H$30,0,10*ROW('Water Data'!H45))="","",OFFSET('Water Data'!$H$30,0,10*ROW('Water Data'!H45)))</f>
        <v/>
      </c>
      <c r="CK51" s="36" t="str">
        <f ca="1">+IF(OFFSET('Sanitation Data'!$C$29,0,10*ROW('Sanitation Data'!C45))="","",OFFSET('Sanitation Data'!$C$29,0,10*ROW('Sanitation Data'!C45)))</f>
        <v/>
      </c>
      <c r="CL51" s="36" t="str">
        <f ca="1">+IF(OFFSET('Sanitation Data'!$C$30,0,10*ROW('Sanitation Data'!C45))="","",OFFSET('Sanitation Data'!$C$30,0,10*ROW('Sanitation Data'!C45)))</f>
        <v/>
      </c>
      <c r="CM51" s="36" t="str">
        <f ca="1">+IF(OFFSET('Sanitation Data'!$C$31,0,10*ROW('Sanitation Data'!C45))="","",OFFSET('Sanitation Data'!$C$31,0,10*ROW('Sanitation Data'!C45)))</f>
        <v/>
      </c>
      <c r="CN51" s="36" t="str">
        <f ca="1">+IF(OFFSET('Sanitation Data'!$C$32,0,10*ROW('Sanitation Data'!C45))="","",OFFSET('Sanitation Data'!$C$32,0,10*ROW('Sanitation Data'!C45)))</f>
        <v/>
      </c>
      <c r="CO51" s="36" t="str">
        <f ca="1">+IF(OFFSET('Sanitation Data'!$C$33,0,10*ROW('Sanitation Data'!C45))="","",OFFSET('Sanitation Data'!$C$33,0,10*ROW('Sanitation Data'!C45)))</f>
        <v/>
      </c>
      <c r="CP51" s="36" t="str">
        <f ca="1">+IF(OFFSET('Sanitation Data'!$D$29,0,10*ROW('Sanitation Data'!D45))="","",OFFSET('Sanitation Data'!$D$29,0,10*ROW('Sanitation Data'!D45)))</f>
        <v/>
      </c>
      <c r="CQ51" s="36" t="str">
        <f ca="1">+IF(OFFSET('Sanitation Data'!$D$30,0,10*ROW('Sanitation Data'!D45))="","",OFFSET('Sanitation Data'!$D$30,0,10*ROW('Sanitation Data'!D45)))</f>
        <v/>
      </c>
      <c r="CR51" s="36" t="str">
        <f ca="1">+IF(OFFSET('Sanitation Data'!$D$31,0,10*ROW('Sanitation Data'!D45))="","",OFFSET('Sanitation Data'!$D$31,0,10*ROW('Sanitation Data'!D45)))</f>
        <v/>
      </c>
      <c r="CS51" s="36" t="str">
        <f ca="1">+IF(OFFSET('Sanitation Data'!$D$32,0,10*ROW('Sanitation Data'!D45))="","",OFFSET('Sanitation Data'!$D$32,0,10*ROW('Sanitation Data'!D45)))</f>
        <v/>
      </c>
      <c r="CT51" s="36" t="str">
        <f ca="1">+IF(OFFSET('Sanitation Data'!$D$33,0,10*ROW('Sanitation Data'!D45))="","",OFFSET('Sanitation Data'!$D$33,0,10*ROW('Sanitation Data'!D45)))</f>
        <v/>
      </c>
      <c r="CU51" s="36" t="str">
        <f ca="1">+IF(OFFSET('Sanitation Data'!$E$29,0,10*ROW('Sanitation Data'!E45))="","",OFFSET('Sanitation Data'!$E$29,0,10*ROW('Sanitation Data'!E45)))</f>
        <v/>
      </c>
      <c r="CV51" s="36" t="str">
        <f ca="1">+IF(OFFSET('Sanitation Data'!$E$30,0,10*ROW('Sanitation Data'!E45))="","",OFFSET('Sanitation Data'!$E$30,0,10*ROW('Sanitation Data'!E45)))</f>
        <v/>
      </c>
      <c r="CW51" s="36" t="str">
        <f ca="1">+IF(OFFSET('Sanitation Data'!$E$31,0,10*ROW('Sanitation Data'!E45))="","",OFFSET('Sanitation Data'!$E$31,0,10*ROW('Sanitation Data'!E45)))</f>
        <v/>
      </c>
      <c r="CX51" s="36" t="str">
        <f ca="1">+IF(OFFSET('Sanitation Data'!$E$32,0,10*ROW('Sanitation Data'!E45))="","",OFFSET('Sanitation Data'!$E$32,0,10*ROW('Sanitation Data'!E45)))</f>
        <v/>
      </c>
      <c r="CY51" s="36" t="str">
        <f ca="1">+IF(OFFSET('Sanitation Data'!$E$33,0,10*ROW('Sanitation Data'!E45))="","",OFFSET('Sanitation Data'!$E$33,0,10*ROW('Sanitation Data'!E45)))</f>
        <v/>
      </c>
      <c r="CZ51" s="36" t="str">
        <f ca="1">+IF(OFFSET('Sanitation Data'!$F$29,0,10*ROW('Sanitation Data'!F45))="","",OFFSET('Sanitation Data'!$F$29,0,10*ROW('Sanitation Data'!F45)))</f>
        <v/>
      </c>
      <c r="DA51" s="36" t="str">
        <f ca="1">+IF(OFFSET('Sanitation Data'!$F$30,0,10*ROW('Sanitation Data'!F45))="","",OFFSET('Sanitation Data'!$F$30,0,10*ROW('Sanitation Data'!F45)))</f>
        <v/>
      </c>
      <c r="DB51" s="36" t="str">
        <f ca="1">+IF(OFFSET('Sanitation Data'!$F$31,0,10*ROW('Sanitation Data'!F45))="","",OFFSET('Sanitation Data'!$F$31,0,10*ROW('Sanitation Data'!F45)))</f>
        <v/>
      </c>
      <c r="DC51" s="36" t="str">
        <f ca="1">+IF(OFFSET('Sanitation Data'!$F$32,0,10*ROW('Sanitation Data'!F45))="","",OFFSET('Sanitation Data'!$F$32,0,10*ROW('Sanitation Data'!F45)))</f>
        <v/>
      </c>
      <c r="DD51" s="36" t="str">
        <f ca="1">+IF(OFFSET('Sanitation Data'!$F$33,0,10*ROW('Sanitation Data'!F45))="","",OFFSET('Sanitation Data'!$F$33,0,10*ROW('Sanitation Data'!F45)))</f>
        <v/>
      </c>
      <c r="DE51" s="36" t="str">
        <f ca="1">+IF(OFFSET('Sanitation Data'!$G$29,0,10*ROW('Sanitation Data'!G45))="","",OFFSET('Sanitation Data'!$G$29,0,10*ROW('Sanitation Data'!G45)))</f>
        <v/>
      </c>
      <c r="DF51" s="36" t="str">
        <f ca="1">+IF(OFFSET('Sanitation Data'!$G$30,0,10*ROW('Sanitation Data'!G45))="","",OFFSET('Sanitation Data'!$G$30,0,10*ROW('Sanitation Data'!G45)))</f>
        <v/>
      </c>
      <c r="DG51" s="36" t="str">
        <f ca="1">+IF(OFFSET('Sanitation Data'!$G$31,0,10*ROW('Sanitation Data'!G45))="","",OFFSET('Sanitation Data'!$G$31,0,10*ROW('Sanitation Data'!G45)))</f>
        <v/>
      </c>
      <c r="DH51" s="36" t="str">
        <f ca="1">+IF(OFFSET('Sanitation Data'!$G$32,0,10*ROW('Sanitation Data'!G45))="","",OFFSET('Sanitation Data'!$G$32,0,10*ROW('Sanitation Data'!G45)))</f>
        <v/>
      </c>
      <c r="DI51" s="36" t="str">
        <f ca="1">+IF(OFFSET('Sanitation Data'!$G$33,0,10*ROW('Sanitation Data'!G45))="","",OFFSET('Sanitation Data'!$G$33,0,10*ROW('Sanitation Data'!G45)))</f>
        <v/>
      </c>
      <c r="DJ51" s="36" t="str">
        <f ca="1">+IF(OFFSET('Sanitation Data'!$H$29,0,10*ROW('Sanitation Data'!H45))="","",OFFSET('Sanitation Data'!$H$29,0,10*ROW('Sanitation Data'!H45)))</f>
        <v/>
      </c>
      <c r="DK51" s="36" t="str">
        <f ca="1">+IF(OFFSET('Sanitation Data'!$H$30,0,10*ROW('Sanitation Data'!H45))="","",OFFSET('Sanitation Data'!$H$30,0,10*ROW('Sanitation Data'!H45)))</f>
        <v/>
      </c>
      <c r="DL51" s="36" t="str">
        <f ca="1">+IF(OFFSET('Sanitation Data'!$H$31,0,10*ROW('Sanitation Data'!H45))="","",OFFSET('Sanitation Data'!$H$31,0,10*ROW('Sanitation Data'!H45)))</f>
        <v/>
      </c>
      <c r="DM51" s="36" t="str">
        <f ca="1">+IF(OFFSET('Sanitation Data'!$H$32,0,10*ROW('Sanitation Data'!H45))="","",OFFSET('Sanitation Data'!$H$32,0,10*ROW('Sanitation Data'!H45)))</f>
        <v/>
      </c>
      <c r="DN51" s="36" t="str">
        <f ca="1">+IF(OFFSET('Sanitation Data'!$H$33,0,10*ROW('Sanitation Data'!H45))="","",OFFSET('Sanitation Data'!$H$33,0,10*ROW('Sanitation Data'!H45)))</f>
        <v/>
      </c>
      <c r="DO51" s="36" t="str">
        <f ca="1">+IF(OFFSET('Hygiene Data'!$C$12,0,10*ROW('Hygiene Data'!C45))="","",OFFSET('Hygiene Data'!$C$12,0,10*ROW('Hygiene Data'!C45)))</f>
        <v/>
      </c>
      <c r="DP51" s="36" t="str">
        <f ca="1">+IF(OFFSET('Hygiene Data'!$C$13,0,10*ROW('Hygiene Data'!C45))="","",OFFSET('Hygiene Data'!$C$13,0,10*ROW('Hygiene Data'!C45)))</f>
        <v/>
      </c>
      <c r="DQ51" s="36" t="str">
        <f ca="1">+IF(OFFSET('Hygiene Data'!$C$14,0,10*ROW('Hygiene Data'!C45))="","",OFFSET('Hygiene Data'!$C$14,0,10*ROW('Hygiene Data'!C45)))</f>
        <v/>
      </c>
      <c r="DR51" s="36" t="str">
        <f ca="1">+IF(OFFSET('Hygiene Data'!$D$12,0,10*ROW('Hygiene Data'!D45))="","",OFFSET('Hygiene Data'!$D$12,0,10*ROW('Hygiene Data'!D45)))</f>
        <v/>
      </c>
      <c r="DS51" s="36" t="str">
        <f ca="1">+IF(OFFSET('Hygiene Data'!$D$13,0,10*ROW('Hygiene Data'!D45))="","",OFFSET('Hygiene Data'!$D$13,0,10*ROW('Hygiene Data'!D45)))</f>
        <v/>
      </c>
      <c r="DT51" s="36" t="str">
        <f ca="1">+IF(OFFSET('Hygiene Data'!$D$14,0,10*ROW('Hygiene Data'!D45))="","",OFFSET('Hygiene Data'!$D$14,0,10*ROW('Hygiene Data'!D45)))</f>
        <v/>
      </c>
      <c r="DU51" s="36" t="str">
        <f ca="1">+IF(OFFSET('Hygiene Data'!$E$12,0,10*ROW('Hygiene Data'!E45))="","",OFFSET('Hygiene Data'!$E$12,0,10*ROW('Hygiene Data'!E45)))</f>
        <v/>
      </c>
      <c r="DV51" s="36" t="str">
        <f ca="1">+IF(OFFSET('Hygiene Data'!$E$13,0,10*ROW('Hygiene Data'!E45))="","",OFFSET('Hygiene Data'!$E$13,0,10*ROW('Hygiene Data'!E45)))</f>
        <v/>
      </c>
      <c r="DW51" s="36" t="str">
        <f ca="1">+IF(OFFSET('Hygiene Data'!$E$14,0,10*ROW('Hygiene Data'!E45))="","",OFFSET('Hygiene Data'!$E$14,0,10*ROW('Hygiene Data'!E45)))</f>
        <v/>
      </c>
      <c r="DX51" s="36" t="str">
        <f ca="1">+IF(OFFSET('Hygiene Data'!$F$12,0,10*ROW('Hygiene Data'!F45))="","",OFFSET('Hygiene Data'!$F$12,0,10*ROW('Hygiene Data'!F45)))</f>
        <v/>
      </c>
      <c r="DY51" s="36" t="str">
        <f ca="1">+IF(OFFSET('Hygiene Data'!$F$13,0,10*ROW('Hygiene Data'!F45))="","",OFFSET('Hygiene Data'!$F$13,0,10*ROW('Hygiene Data'!F45)))</f>
        <v/>
      </c>
      <c r="DZ51" s="36" t="str">
        <f ca="1">+IF(OFFSET('Hygiene Data'!$F$14,0,10*ROW('Hygiene Data'!F45))="","",OFFSET('Hygiene Data'!$F$14,0,10*ROW('Hygiene Data'!F45)))</f>
        <v/>
      </c>
      <c r="EA51" s="36" t="str">
        <f ca="1">+IF(OFFSET('Hygiene Data'!$G$12,0,10*ROW('Hygiene Data'!G45))="","",OFFSET('Hygiene Data'!$G$12,0,10*ROW('Hygiene Data'!G45)))</f>
        <v/>
      </c>
      <c r="EB51" s="36" t="str">
        <f ca="1">+IF(OFFSET('Hygiene Data'!$G$13,0,10*ROW('Hygiene Data'!G45))="","",OFFSET('Hygiene Data'!$G$13,0,10*ROW('Hygiene Data'!G45)))</f>
        <v/>
      </c>
      <c r="EC51" s="36" t="str">
        <f ca="1">+IF(OFFSET('Hygiene Data'!$G$14,0,10*ROW('Hygiene Data'!G45))="","",OFFSET('Hygiene Data'!$G$14,0,10*ROW('Hygiene Data'!G45)))</f>
        <v/>
      </c>
      <c r="ED51" s="36" t="str">
        <f ca="1">+IF(OFFSET('Hygiene Data'!$H$12,0,10*ROW('Hygiene Data'!H45))="","",OFFSET('Hygiene Data'!$H$12,0,10*ROW('Hygiene Data'!H45)))</f>
        <v/>
      </c>
      <c r="EE51" s="36" t="str">
        <f ca="1">+IF(OFFSET('Hygiene Data'!$H$13,0,10*ROW('Hygiene Data'!H45))="","",OFFSET('Hygiene Data'!$H$13,0,10*ROW('Hygiene Data'!H45)))</f>
        <v/>
      </c>
      <c r="EF51" s="36" t="str">
        <f ca="1">+IF(OFFSET('Hygiene Data'!$H$14,0,10*ROW('Hygiene Data'!H45))="","",OFFSET('Hygiene Data'!$H$14,0,10*ROW('Hygiene Data'!H45)))</f>
        <v/>
      </c>
    </row>
    <row r="52" spans="1:136" x14ac:dyDescent="0.25">
      <c r="A52" s="59" t="str">
        <f ca="1">+IF(OFFSET('Water Data'!$B$1,0,10*ROW('Water Data'!B49))="","",OFFSET('Water Data'!$B$1,0,10*ROW('Water Data'!B49)))</f>
        <v/>
      </c>
      <c r="B52" s="59" t="str">
        <f ca="1">+IF(OFFSET('Water Data'!$A$3,0,10*ROW('Water Data'!A49))="","",OFFSET('Water Data'!$A$3,0,10*ROW('Water Data'!A49)))</f>
        <v/>
      </c>
      <c r="C52" s="59" t="str">
        <f ca="1">+IF(OFFSET('Water Data'!$C$3,0,10*ROW('Water Data'!C49))="","",OFFSET('Water Data'!$C$3,0,10*ROW('Water Data'!C49)))</f>
        <v/>
      </c>
      <c r="D52" s="204" t="e">
        <f ca="1">+IF(AND(ISNUMBER(OFFSET('Water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04" t="e">
        <f ca="1">+IF(AND(ISNUMBER(OFFSET('Water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04" t="e">
        <f ca="1">+IF(AND(ISNUMBER(OFFSET('Water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04" t="e">
        <f ca="1">+IF(AND(ISNUMBER(OFFSET('Water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04" t="e">
        <f ca="1">+IF(AND(ISNUMBER(OFFSET('Water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04" t="e">
        <f ca="1">+IF(AND(ISNUMBER(OFFSET('Water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04" t="e">
        <f ca="1">+IF(AND(ISNUMBER(OFFSET('Water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04" t="e">
        <f ca="1">+IF(AND(ISNUMBER(OFFSET('Water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04" t="e">
        <f ca="1">+IF(AND(ISNUMBER(OFFSET('Water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04" t="e">
        <f ca="1">+IF(AND(ISNUMBER(OFFSET('Water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04" t="e">
        <f ca="1">+IF(AND(ISNUMBER(OFFSET('Water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04" t="e">
        <f ca="1">+IF(AND(ISNUMBER(OFFSET('Water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04" t="e">
        <f ca="1">+IF(AND(ISNUMBER(OFFSET('Water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04" t="e">
        <f ca="1">+IF(AND(ISNUMBER(OFFSET('Water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04" t="e">
        <f ca="1">+IF(AND(ISNUMBER(OFFSET('Water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04" t="e">
        <f ca="1">+IF(AND(ISNUMBER(OFFSET('Water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04" t="e">
        <f ca="1">+IF(AND(ISNUMBER(OFFSET('Water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04" t="e">
        <f ca="1">+IF(AND(ISNUMBER(OFFSET('Water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05" t="e">
        <f ca="1">+IF(AND(ISNUMBER(OFFSET('Sanitation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05" t="e">
        <f ca="1">+IF(AND(ISNUMBER(OFFSET('Sanitation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05" t="e">
        <f ca="1">+IF(AND(ISNUMBER(OFFSET('Sanitation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05" t="e">
        <f ca="1">+IF(AND(ISNUMBER(OFFSET('Sanitation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05" t="e">
        <f ca="1">+IF(AND(ISNUMBER(OFFSET('Sanitation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05" t="e">
        <f ca="1">+IF(AND(ISNUMBER(OFFSET('Sanitation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05" t="e">
        <f ca="1">+IF(AND(ISNUMBER(OFFSET('Sanitation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05" t="e">
        <f ca="1">+IF(AND(ISNUMBER(OFFSET('Sanitation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05" t="e">
        <f ca="1">+IF(AND(ISNUMBER(OFFSET('Sanitation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05" t="e">
        <f ca="1">+IF(AND(ISNUMBER(OFFSET('Sanitation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05" t="e">
        <f ca="1">+IF(AND(ISNUMBER(OFFSET('Sanitation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05" t="e">
        <f ca="1">+IF(AND(ISNUMBER(OFFSET('Sanitation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05" t="e">
        <f ca="1">+IF(AND(ISNUMBER(OFFSET('Sanitation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05" t="e">
        <f ca="1">+IF(AND(ISNUMBER(OFFSET('Sanitation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05" t="e">
        <f ca="1">+IF(AND(ISNUMBER(OFFSET('Sanitation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05" t="e">
        <f ca="1">+IF(AND(ISNUMBER(OFFSET('Sanitation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05" t="e">
        <f ca="1">+IF(AND(ISNUMBER(OFFSET('Sanitation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05" t="e">
        <f ca="1">+IF(AND(ISNUMBER(OFFSET('Sanitation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05" t="e">
        <f ca="1">+IF(AND(ISNUMBER(OFFSET('Sanitation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05" t="e">
        <f ca="1">+IF(AND(ISNUMBER(OFFSET('Sanitation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05" t="e">
        <f ca="1">+IF(AND(ISNUMBER(OFFSET('Sanitation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05" t="e">
        <f ca="1">+IF(AND(ISNUMBER(OFFSET('Sanitation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05" t="e">
        <f ca="1">+IF(AND(ISNUMBER(OFFSET('Sanitation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05" t="e">
        <f ca="1">+IF(AND(ISNUMBER(OFFSET('Sanitation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05" t="e">
        <f ca="1">+IF(AND(ISNUMBER(OFFSET('Sanitation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05" t="e">
        <f ca="1">+IF(AND(ISNUMBER(OFFSET('Sanitation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05" t="e">
        <f ca="1">+IF(AND(ISNUMBER(OFFSET('Sanitation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05" t="e">
        <f ca="1">+IF(AND(ISNUMBER(OFFSET('Sanitation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05" t="e">
        <f ca="1">+IF(AND(ISNUMBER(OFFSET('Sanitation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05" t="e">
        <f ca="1">+IF(AND(ISNUMBER(OFFSET('Sanitation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06" t="e">
        <f ca="1">+IF(AND(ISNUMBER(OFFSET('Hygiene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06" t="e">
        <f ca="1">+IF(AND(ISNUMBER(OFFSET('Hygiene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06" t="e">
        <f ca="1">+IF(AND(ISNUMBER(OFFSET('Hygiene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06" t="e">
        <f ca="1">+IF(AND(ISNUMBER(OFFSET('Hygiene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06" t="e">
        <f ca="1">+IF(AND(ISNUMBER(OFFSET('Hygiene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06" t="e">
        <f ca="1">+IF(AND(ISNUMBER(OFFSET('Hygiene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06" t="e">
        <f ca="1">+IF(AND(ISNUMBER(OFFSET('Hygiene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06" t="e">
        <f ca="1">+IF(AND(ISNUMBER(OFFSET('Hygiene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06" t="e">
        <f ca="1">+IF(AND(ISNUMBER(OFFSET('Hygiene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06" t="e">
        <f ca="1">+IF(AND(ISNUMBER(OFFSET('Hygiene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06" t="e">
        <f ca="1">+IF(AND(ISNUMBER(OFFSET('Hygiene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06" t="e">
        <f ca="1">+IF(AND(ISNUMBER(OFFSET('Hygiene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06" t="e">
        <f ca="1">+IF(AND(ISNUMBER(OFFSET('Hygiene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06" t="e">
        <f ca="1">+IF(AND(ISNUMBER(OFFSET('Hygiene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06" t="e">
        <f ca="1">+IF(AND(ISNUMBER(OFFSET('Hygiene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06" t="e">
        <f ca="1">+IF(AND(ISNUMBER(OFFSET('Hygiene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06" t="e">
        <f ca="1">+IF(AND(ISNUMBER(OFFSET('Hygiene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06" t="e">
        <f ca="1">+IF(AND(ISNUMBER(OFFSET('Hygiene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1">+IF(OFFSET('Water Data'!$C$28,0,10*ROW('Water Data'!C46))="","",OFFSET('Water Data'!$C$28,0,10*ROW('Water Data'!C46)))</f>
        <v/>
      </c>
      <c r="BT52" s="36" t="str">
        <f ca="1">+IF(OFFSET('Water Data'!$C$29,0,10*ROW('Water Data'!C46))="","",OFFSET('Water Data'!$C$29,0,10*ROW('Water Data'!C46)))</f>
        <v/>
      </c>
      <c r="BU52" s="36" t="str">
        <f ca="1">+IF(OFFSET('Water Data'!$C$30,0,10*ROW('Water Data'!C46))="","",OFFSET('Water Data'!$C$30,0,10*ROW('Water Data'!C46)))</f>
        <v/>
      </c>
      <c r="BV52" s="36" t="str">
        <f ca="1">+IF(OFFSET('Water Data'!$D$28,0,10*ROW('Water Data'!D46))="","",OFFSET('Water Data'!$D$28,0,10*ROW('Water Data'!D46)))</f>
        <v/>
      </c>
      <c r="BW52" s="36" t="str">
        <f ca="1">+IF(OFFSET('Water Data'!$D$29,0,10*ROW('Water Data'!D46))="","",OFFSET('Water Data'!$D$29,0,10*ROW('Water Data'!D46)))</f>
        <v/>
      </c>
      <c r="BX52" s="36" t="str">
        <f ca="1">+IF(OFFSET('Water Data'!$D$30,0,10*ROW('Water Data'!D46))="","",OFFSET('Water Data'!$D$30,0,10*ROW('Water Data'!D46)))</f>
        <v/>
      </c>
      <c r="BY52" s="36" t="str">
        <f ca="1">+IF(OFFSET('Water Data'!$E$28,0,10*ROW('Water Data'!E46))="","",OFFSET('Water Data'!$E$28,0,10*ROW('Water Data'!E46)))</f>
        <v/>
      </c>
      <c r="BZ52" s="36" t="str">
        <f ca="1">+IF(OFFSET('Water Data'!$E$29,0,10*ROW('Water Data'!E46))="","",OFFSET('Water Data'!$E$29,0,10*ROW('Water Data'!E46)))</f>
        <v/>
      </c>
      <c r="CA52" s="36" t="str">
        <f ca="1">+IF(OFFSET('Water Data'!$E$30,0,10*ROW('Water Data'!E46))="","",OFFSET('Water Data'!$E$30,0,10*ROW('Water Data'!E46)))</f>
        <v/>
      </c>
      <c r="CB52" s="36" t="str">
        <f ca="1">+IF(OFFSET('Water Data'!$F$28,0,10*ROW('Water Data'!F46))="","",OFFSET('Water Data'!$F$28,0,10*ROW('Water Data'!F46)))</f>
        <v/>
      </c>
      <c r="CC52" s="36" t="str">
        <f ca="1">+IF(OFFSET('Water Data'!$F$29,0,10*ROW('Water Data'!F46))="","",OFFSET('Water Data'!$F$29,0,10*ROW('Water Data'!F46)))</f>
        <v/>
      </c>
      <c r="CD52" s="36" t="str">
        <f ca="1">+IF(OFFSET('Water Data'!$F$30,0,10*ROW('Water Data'!F46))="","",OFFSET('Water Data'!$F$30,0,10*ROW('Water Data'!F46)))</f>
        <v/>
      </c>
      <c r="CE52" s="36" t="str">
        <f ca="1">+IF(OFFSET('Water Data'!$G$28,0,10*ROW('Water Data'!G46))="","",OFFSET('Water Data'!$G$28,0,10*ROW('Water Data'!G46)))</f>
        <v/>
      </c>
      <c r="CF52" s="36" t="str">
        <f ca="1">+IF(OFFSET('Water Data'!$G$29,0,10*ROW('Water Data'!G46))="","",OFFSET('Water Data'!$G$29,0,10*ROW('Water Data'!G46)))</f>
        <v/>
      </c>
      <c r="CG52" s="36" t="str">
        <f ca="1">+IF(OFFSET('Water Data'!$G$30,0,10*ROW('Water Data'!G46))="","",OFFSET('Water Data'!$G$30,0,10*ROW('Water Data'!G46)))</f>
        <v/>
      </c>
      <c r="CH52" s="36" t="str">
        <f ca="1">+IF(OFFSET('Water Data'!$H$28,0,10*ROW('Water Data'!H46))="","",OFFSET('Water Data'!$H$28,0,10*ROW('Water Data'!H46)))</f>
        <v/>
      </c>
      <c r="CI52" s="36" t="str">
        <f ca="1">+IF(OFFSET('Water Data'!$H$29,0,10*ROW('Water Data'!H46))="","",OFFSET('Water Data'!$H$29,0,10*ROW('Water Data'!H46)))</f>
        <v/>
      </c>
      <c r="CJ52" s="36" t="str">
        <f ca="1">+IF(OFFSET('Water Data'!$H$30,0,10*ROW('Water Data'!H46))="","",OFFSET('Water Data'!$H$30,0,10*ROW('Water Data'!H46)))</f>
        <v/>
      </c>
      <c r="CK52" s="36" t="str">
        <f ca="1">+IF(OFFSET('Sanitation Data'!$C$29,0,10*ROW('Sanitation Data'!C46))="","",OFFSET('Sanitation Data'!$C$29,0,10*ROW('Sanitation Data'!C46)))</f>
        <v/>
      </c>
      <c r="CL52" s="36" t="str">
        <f ca="1">+IF(OFFSET('Sanitation Data'!$C$30,0,10*ROW('Sanitation Data'!C46))="","",OFFSET('Sanitation Data'!$C$30,0,10*ROW('Sanitation Data'!C46)))</f>
        <v/>
      </c>
      <c r="CM52" s="36" t="str">
        <f ca="1">+IF(OFFSET('Sanitation Data'!$C$31,0,10*ROW('Sanitation Data'!C46))="","",OFFSET('Sanitation Data'!$C$31,0,10*ROW('Sanitation Data'!C46)))</f>
        <v/>
      </c>
      <c r="CN52" s="36" t="str">
        <f ca="1">+IF(OFFSET('Sanitation Data'!$C$32,0,10*ROW('Sanitation Data'!C46))="","",OFFSET('Sanitation Data'!$C$32,0,10*ROW('Sanitation Data'!C46)))</f>
        <v/>
      </c>
      <c r="CO52" s="36" t="str">
        <f ca="1">+IF(OFFSET('Sanitation Data'!$C$33,0,10*ROW('Sanitation Data'!C46))="","",OFFSET('Sanitation Data'!$C$33,0,10*ROW('Sanitation Data'!C46)))</f>
        <v/>
      </c>
      <c r="CP52" s="36" t="str">
        <f ca="1">+IF(OFFSET('Sanitation Data'!$D$29,0,10*ROW('Sanitation Data'!D46))="","",OFFSET('Sanitation Data'!$D$29,0,10*ROW('Sanitation Data'!D46)))</f>
        <v/>
      </c>
      <c r="CQ52" s="36" t="str">
        <f ca="1">+IF(OFFSET('Sanitation Data'!$D$30,0,10*ROW('Sanitation Data'!D46))="","",OFFSET('Sanitation Data'!$D$30,0,10*ROW('Sanitation Data'!D46)))</f>
        <v/>
      </c>
      <c r="CR52" s="36" t="str">
        <f ca="1">+IF(OFFSET('Sanitation Data'!$D$31,0,10*ROW('Sanitation Data'!D46))="","",OFFSET('Sanitation Data'!$D$31,0,10*ROW('Sanitation Data'!D46)))</f>
        <v/>
      </c>
      <c r="CS52" s="36" t="str">
        <f ca="1">+IF(OFFSET('Sanitation Data'!$D$32,0,10*ROW('Sanitation Data'!D46))="","",OFFSET('Sanitation Data'!$D$32,0,10*ROW('Sanitation Data'!D46)))</f>
        <v/>
      </c>
      <c r="CT52" s="36" t="str">
        <f ca="1">+IF(OFFSET('Sanitation Data'!$D$33,0,10*ROW('Sanitation Data'!D46))="","",OFFSET('Sanitation Data'!$D$33,0,10*ROW('Sanitation Data'!D46)))</f>
        <v/>
      </c>
      <c r="CU52" s="36" t="str">
        <f ca="1">+IF(OFFSET('Sanitation Data'!$E$29,0,10*ROW('Sanitation Data'!E46))="","",OFFSET('Sanitation Data'!$E$29,0,10*ROW('Sanitation Data'!E46)))</f>
        <v/>
      </c>
      <c r="CV52" s="36" t="str">
        <f ca="1">+IF(OFFSET('Sanitation Data'!$E$30,0,10*ROW('Sanitation Data'!E46))="","",OFFSET('Sanitation Data'!$E$30,0,10*ROW('Sanitation Data'!E46)))</f>
        <v/>
      </c>
      <c r="CW52" s="36" t="str">
        <f ca="1">+IF(OFFSET('Sanitation Data'!$E$31,0,10*ROW('Sanitation Data'!E46))="","",OFFSET('Sanitation Data'!$E$31,0,10*ROW('Sanitation Data'!E46)))</f>
        <v/>
      </c>
      <c r="CX52" s="36" t="str">
        <f ca="1">+IF(OFFSET('Sanitation Data'!$E$32,0,10*ROW('Sanitation Data'!E46))="","",OFFSET('Sanitation Data'!$E$32,0,10*ROW('Sanitation Data'!E46)))</f>
        <v/>
      </c>
      <c r="CY52" s="36" t="str">
        <f ca="1">+IF(OFFSET('Sanitation Data'!$E$33,0,10*ROW('Sanitation Data'!E46))="","",OFFSET('Sanitation Data'!$E$33,0,10*ROW('Sanitation Data'!E46)))</f>
        <v/>
      </c>
      <c r="CZ52" s="36" t="str">
        <f ca="1">+IF(OFFSET('Sanitation Data'!$F$29,0,10*ROW('Sanitation Data'!F46))="","",OFFSET('Sanitation Data'!$F$29,0,10*ROW('Sanitation Data'!F46)))</f>
        <v/>
      </c>
      <c r="DA52" s="36" t="str">
        <f ca="1">+IF(OFFSET('Sanitation Data'!$F$30,0,10*ROW('Sanitation Data'!F46))="","",OFFSET('Sanitation Data'!$F$30,0,10*ROW('Sanitation Data'!F46)))</f>
        <v/>
      </c>
      <c r="DB52" s="36" t="str">
        <f ca="1">+IF(OFFSET('Sanitation Data'!$F$31,0,10*ROW('Sanitation Data'!F46))="","",OFFSET('Sanitation Data'!$F$31,0,10*ROW('Sanitation Data'!F46)))</f>
        <v/>
      </c>
      <c r="DC52" s="36" t="str">
        <f ca="1">+IF(OFFSET('Sanitation Data'!$F$32,0,10*ROW('Sanitation Data'!F46))="","",OFFSET('Sanitation Data'!$F$32,0,10*ROW('Sanitation Data'!F46)))</f>
        <v/>
      </c>
      <c r="DD52" s="36" t="str">
        <f ca="1">+IF(OFFSET('Sanitation Data'!$F$33,0,10*ROW('Sanitation Data'!F46))="","",OFFSET('Sanitation Data'!$F$33,0,10*ROW('Sanitation Data'!F46)))</f>
        <v/>
      </c>
      <c r="DE52" s="36" t="str">
        <f ca="1">+IF(OFFSET('Sanitation Data'!$G$29,0,10*ROW('Sanitation Data'!G46))="","",OFFSET('Sanitation Data'!$G$29,0,10*ROW('Sanitation Data'!G46)))</f>
        <v/>
      </c>
      <c r="DF52" s="36" t="str">
        <f ca="1">+IF(OFFSET('Sanitation Data'!$G$30,0,10*ROW('Sanitation Data'!G46))="","",OFFSET('Sanitation Data'!$G$30,0,10*ROW('Sanitation Data'!G46)))</f>
        <v/>
      </c>
      <c r="DG52" s="36" t="str">
        <f ca="1">+IF(OFFSET('Sanitation Data'!$G$31,0,10*ROW('Sanitation Data'!G46))="","",OFFSET('Sanitation Data'!$G$31,0,10*ROW('Sanitation Data'!G46)))</f>
        <v/>
      </c>
      <c r="DH52" s="36" t="str">
        <f ca="1">+IF(OFFSET('Sanitation Data'!$G$32,0,10*ROW('Sanitation Data'!G46))="","",OFFSET('Sanitation Data'!$G$32,0,10*ROW('Sanitation Data'!G46)))</f>
        <v/>
      </c>
      <c r="DI52" s="36" t="str">
        <f ca="1">+IF(OFFSET('Sanitation Data'!$G$33,0,10*ROW('Sanitation Data'!G46))="","",OFFSET('Sanitation Data'!$G$33,0,10*ROW('Sanitation Data'!G46)))</f>
        <v/>
      </c>
      <c r="DJ52" s="36" t="str">
        <f ca="1">+IF(OFFSET('Sanitation Data'!$H$29,0,10*ROW('Sanitation Data'!H46))="","",OFFSET('Sanitation Data'!$H$29,0,10*ROW('Sanitation Data'!H46)))</f>
        <v/>
      </c>
      <c r="DK52" s="36" t="str">
        <f ca="1">+IF(OFFSET('Sanitation Data'!$H$30,0,10*ROW('Sanitation Data'!H46))="","",OFFSET('Sanitation Data'!$H$30,0,10*ROW('Sanitation Data'!H46)))</f>
        <v/>
      </c>
      <c r="DL52" s="36" t="str">
        <f ca="1">+IF(OFFSET('Sanitation Data'!$H$31,0,10*ROW('Sanitation Data'!H46))="","",OFFSET('Sanitation Data'!$H$31,0,10*ROW('Sanitation Data'!H46)))</f>
        <v/>
      </c>
      <c r="DM52" s="36" t="str">
        <f ca="1">+IF(OFFSET('Sanitation Data'!$H$32,0,10*ROW('Sanitation Data'!H46))="","",OFFSET('Sanitation Data'!$H$32,0,10*ROW('Sanitation Data'!H46)))</f>
        <v/>
      </c>
      <c r="DN52" s="36" t="str">
        <f ca="1">+IF(OFFSET('Sanitation Data'!$H$33,0,10*ROW('Sanitation Data'!H46))="","",OFFSET('Sanitation Data'!$H$33,0,10*ROW('Sanitation Data'!H46)))</f>
        <v/>
      </c>
      <c r="DO52" s="36" t="str">
        <f ca="1">+IF(OFFSET('Hygiene Data'!$C$12,0,10*ROW('Hygiene Data'!C46))="","",OFFSET('Hygiene Data'!$C$12,0,10*ROW('Hygiene Data'!C46)))</f>
        <v/>
      </c>
      <c r="DP52" s="36" t="str">
        <f ca="1">+IF(OFFSET('Hygiene Data'!$C$13,0,10*ROW('Hygiene Data'!C46))="","",OFFSET('Hygiene Data'!$C$13,0,10*ROW('Hygiene Data'!C46)))</f>
        <v/>
      </c>
      <c r="DQ52" s="36" t="str">
        <f ca="1">+IF(OFFSET('Hygiene Data'!$C$14,0,10*ROW('Hygiene Data'!C46))="","",OFFSET('Hygiene Data'!$C$14,0,10*ROW('Hygiene Data'!C46)))</f>
        <v/>
      </c>
      <c r="DR52" s="36" t="str">
        <f ca="1">+IF(OFFSET('Hygiene Data'!$D$12,0,10*ROW('Hygiene Data'!D46))="","",OFFSET('Hygiene Data'!$D$12,0,10*ROW('Hygiene Data'!D46)))</f>
        <v/>
      </c>
      <c r="DS52" s="36" t="str">
        <f ca="1">+IF(OFFSET('Hygiene Data'!$D$13,0,10*ROW('Hygiene Data'!D46))="","",OFFSET('Hygiene Data'!$D$13,0,10*ROW('Hygiene Data'!D46)))</f>
        <v/>
      </c>
      <c r="DT52" s="36" t="str">
        <f ca="1">+IF(OFFSET('Hygiene Data'!$D$14,0,10*ROW('Hygiene Data'!D46))="","",OFFSET('Hygiene Data'!$D$14,0,10*ROW('Hygiene Data'!D46)))</f>
        <v/>
      </c>
      <c r="DU52" s="36" t="str">
        <f ca="1">+IF(OFFSET('Hygiene Data'!$E$12,0,10*ROW('Hygiene Data'!E46))="","",OFFSET('Hygiene Data'!$E$12,0,10*ROW('Hygiene Data'!E46)))</f>
        <v/>
      </c>
      <c r="DV52" s="36" t="str">
        <f ca="1">+IF(OFFSET('Hygiene Data'!$E$13,0,10*ROW('Hygiene Data'!E46))="","",OFFSET('Hygiene Data'!$E$13,0,10*ROW('Hygiene Data'!E46)))</f>
        <v/>
      </c>
      <c r="DW52" s="36" t="str">
        <f ca="1">+IF(OFFSET('Hygiene Data'!$E$14,0,10*ROW('Hygiene Data'!E46))="","",OFFSET('Hygiene Data'!$E$14,0,10*ROW('Hygiene Data'!E46)))</f>
        <v/>
      </c>
      <c r="DX52" s="36" t="str">
        <f ca="1">+IF(OFFSET('Hygiene Data'!$F$12,0,10*ROW('Hygiene Data'!F46))="","",OFFSET('Hygiene Data'!$F$12,0,10*ROW('Hygiene Data'!F46)))</f>
        <v/>
      </c>
      <c r="DY52" s="36" t="str">
        <f ca="1">+IF(OFFSET('Hygiene Data'!$F$13,0,10*ROW('Hygiene Data'!F46))="","",OFFSET('Hygiene Data'!$F$13,0,10*ROW('Hygiene Data'!F46)))</f>
        <v/>
      </c>
      <c r="DZ52" s="36" t="str">
        <f ca="1">+IF(OFFSET('Hygiene Data'!$F$14,0,10*ROW('Hygiene Data'!F46))="","",OFFSET('Hygiene Data'!$F$14,0,10*ROW('Hygiene Data'!F46)))</f>
        <v/>
      </c>
      <c r="EA52" s="36" t="str">
        <f ca="1">+IF(OFFSET('Hygiene Data'!$G$12,0,10*ROW('Hygiene Data'!G46))="","",OFFSET('Hygiene Data'!$G$12,0,10*ROW('Hygiene Data'!G46)))</f>
        <v/>
      </c>
      <c r="EB52" s="36" t="str">
        <f ca="1">+IF(OFFSET('Hygiene Data'!$G$13,0,10*ROW('Hygiene Data'!G46))="","",OFFSET('Hygiene Data'!$G$13,0,10*ROW('Hygiene Data'!G46)))</f>
        <v/>
      </c>
      <c r="EC52" s="36" t="str">
        <f ca="1">+IF(OFFSET('Hygiene Data'!$G$14,0,10*ROW('Hygiene Data'!G46))="","",OFFSET('Hygiene Data'!$G$14,0,10*ROW('Hygiene Data'!G46)))</f>
        <v/>
      </c>
      <c r="ED52" s="36" t="str">
        <f ca="1">+IF(OFFSET('Hygiene Data'!$H$12,0,10*ROW('Hygiene Data'!H46))="","",OFFSET('Hygiene Data'!$H$12,0,10*ROW('Hygiene Data'!H46)))</f>
        <v/>
      </c>
      <c r="EE52" s="36" t="str">
        <f ca="1">+IF(OFFSET('Hygiene Data'!$H$13,0,10*ROW('Hygiene Data'!H46))="","",OFFSET('Hygiene Data'!$H$13,0,10*ROW('Hygiene Data'!H46)))</f>
        <v/>
      </c>
      <c r="EF52" s="36" t="str">
        <f ca="1">+IF(OFFSET('Hygiene Data'!$H$14,0,10*ROW('Hygiene Data'!H46))="","",OFFSET('Hygiene Data'!$H$14,0,10*ROW('Hygiene Data'!H46)))</f>
        <v/>
      </c>
    </row>
    <row r="53" spans="1:136" x14ac:dyDescent="0.25">
      <c r="A53" s="59" t="str">
        <f ca="1">+IF(OFFSET('Water Data'!$B$1,0,10*ROW('Water Data'!B50))="","",OFFSET('Water Data'!$B$1,0,10*ROW('Water Data'!B50)))</f>
        <v/>
      </c>
      <c r="B53" s="59" t="str">
        <f ca="1">+IF(OFFSET('Water Data'!$A$3,0,10*ROW('Water Data'!A50))="","",OFFSET('Water Data'!$A$3,0,10*ROW('Water Data'!A50)))</f>
        <v/>
      </c>
      <c r="C53" s="59" t="str">
        <f ca="1">+IF(OFFSET('Water Data'!$C$3,0,10*ROW('Water Data'!C50))="","",OFFSET('Water Data'!$C$3,0,10*ROW('Water Data'!C50)))</f>
        <v/>
      </c>
      <c r="D53" s="204" t="e">
        <f ca="1">+IF(AND(ISNUMBER(OFFSET('Water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04" t="e">
        <f ca="1">+IF(AND(ISNUMBER(OFFSET('Water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04" t="e">
        <f ca="1">+IF(AND(ISNUMBER(OFFSET('Water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04" t="e">
        <f ca="1">+IF(AND(ISNUMBER(OFFSET('Water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04" t="e">
        <f ca="1">+IF(AND(ISNUMBER(OFFSET('Water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04" t="e">
        <f ca="1">+IF(AND(ISNUMBER(OFFSET('Water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04" t="e">
        <f ca="1">+IF(AND(ISNUMBER(OFFSET('Water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04" t="e">
        <f ca="1">+IF(AND(ISNUMBER(OFFSET('Water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04" t="e">
        <f ca="1">+IF(AND(ISNUMBER(OFFSET('Water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04" t="e">
        <f ca="1">+IF(AND(ISNUMBER(OFFSET('Water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04" t="e">
        <f ca="1">+IF(AND(ISNUMBER(OFFSET('Water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04" t="e">
        <f ca="1">+IF(AND(ISNUMBER(OFFSET('Water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04" t="e">
        <f ca="1">+IF(AND(ISNUMBER(OFFSET('Water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04" t="e">
        <f ca="1">+IF(AND(ISNUMBER(OFFSET('Water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04" t="e">
        <f ca="1">+IF(AND(ISNUMBER(OFFSET('Water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04" t="e">
        <f ca="1">+IF(AND(ISNUMBER(OFFSET('Water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04" t="e">
        <f ca="1">+IF(AND(ISNUMBER(OFFSET('Water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04" t="e">
        <f ca="1">+IF(AND(ISNUMBER(OFFSET('Water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05" t="e">
        <f ca="1">+IF(AND(ISNUMBER(OFFSET('Sanitation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05" t="e">
        <f ca="1">+IF(AND(ISNUMBER(OFFSET('Sanitation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05" t="e">
        <f ca="1">+IF(AND(ISNUMBER(OFFSET('Sanitation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05" t="e">
        <f ca="1">+IF(AND(ISNUMBER(OFFSET('Sanitation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05" t="e">
        <f ca="1">+IF(AND(ISNUMBER(OFFSET('Sanitation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05" t="e">
        <f ca="1">+IF(AND(ISNUMBER(OFFSET('Sanitation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05" t="e">
        <f ca="1">+IF(AND(ISNUMBER(OFFSET('Sanitation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05" t="e">
        <f ca="1">+IF(AND(ISNUMBER(OFFSET('Sanitation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05" t="e">
        <f ca="1">+IF(AND(ISNUMBER(OFFSET('Sanitation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05" t="e">
        <f ca="1">+IF(AND(ISNUMBER(OFFSET('Sanitation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05" t="e">
        <f ca="1">+IF(AND(ISNUMBER(OFFSET('Sanitation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05" t="e">
        <f ca="1">+IF(AND(ISNUMBER(OFFSET('Sanitation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05" t="e">
        <f ca="1">+IF(AND(ISNUMBER(OFFSET('Sanitation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05" t="e">
        <f ca="1">+IF(AND(ISNUMBER(OFFSET('Sanitation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05" t="e">
        <f ca="1">+IF(AND(ISNUMBER(OFFSET('Sanitation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05" t="e">
        <f ca="1">+IF(AND(ISNUMBER(OFFSET('Sanitation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05" t="e">
        <f ca="1">+IF(AND(ISNUMBER(OFFSET('Sanitation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05" t="e">
        <f ca="1">+IF(AND(ISNUMBER(OFFSET('Sanitation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05" t="e">
        <f ca="1">+IF(AND(ISNUMBER(OFFSET('Sanitation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05" t="e">
        <f ca="1">+IF(AND(ISNUMBER(OFFSET('Sanitation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05" t="e">
        <f ca="1">+IF(AND(ISNUMBER(OFFSET('Sanitation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05" t="e">
        <f ca="1">+IF(AND(ISNUMBER(OFFSET('Sanitation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05" t="e">
        <f ca="1">+IF(AND(ISNUMBER(OFFSET('Sanitation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05" t="e">
        <f ca="1">+IF(AND(ISNUMBER(OFFSET('Sanitation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05" t="e">
        <f ca="1">+IF(AND(ISNUMBER(OFFSET('Sanitation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05" t="e">
        <f ca="1">+IF(AND(ISNUMBER(OFFSET('Sanitation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05" t="e">
        <f ca="1">+IF(AND(ISNUMBER(OFFSET('Sanitation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05" t="e">
        <f ca="1">+IF(AND(ISNUMBER(OFFSET('Sanitation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05" t="e">
        <f ca="1">+IF(AND(ISNUMBER(OFFSET('Sanitation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05" t="e">
        <f ca="1">+IF(AND(ISNUMBER(OFFSET('Sanitation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06" t="e">
        <f ca="1">+IF(AND(ISNUMBER(OFFSET('Hygiene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06" t="e">
        <f ca="1">+IF(AND(ISNUMBER(OFFSET('Hygiene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06" t="e">
        <f ca="1">+IF(AND(ISNUMBER(OFFSET('Hygiene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06" t="e">
        <f ca="1">+IF(AND(ISNUMBER(OFFSET('Hygiene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06" t="e">
        <f ca="1">+IF(AND(ISNUMBER(OFFSET('Hygiene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06" t="e">
        <f ca="1">+IF(AND(ISNUMBER(OFFSET('Hygiene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06" t="e">
        <f ca="1">+IF(AND(ISNUMBER(OFFSET('Hygiene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06" t="e">
        <f ca="1">+IF(AND(ISNUMBER(OFFSET('Hygiene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06" t="e">
        <f ca="1">+IF(AND(ISNUMBER(OFFSET('Hygiene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06" t="e">
        <f ca="1">+IF(AND(ISNUMBER(OFFSET('Hygiene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06" t="e">
        <f ca="1">+IF(AND(ISNUMBER(OFFSET('Hygiene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06" t="e">
        <f ca="1">+IF(AND(ISNUMBER(OFFSET('Hygiene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06" t="e">
        <f ca="1">+IF(AND(ISNUMBER(OFFSET('Hygiene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06" t="e">
        <f ca="1">+IF(AND(ISNUMBER(OFFSET('Hygiene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06" t="e">
        <f ca="1">+IF(AND(ISNUMBER(OFFSET('Hygiene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06" t="e">
        <f ca="1">+IF(AND(ISNUMBER(OFFSET('Hygiene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06" t="e">
        <f ca="1">+IF(AND(ISNUMBER(OFFSET('Hygiene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06" t="e">
        <f ca="1">+IF(AND(ISNUMBER(OFFSET('Hygiene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1">+IF(OFFSET('Water Data'!$C$28,0,10*ROW('Water Data'!C47))="","",OFFSET('Water Data'!$C$28,0,10*ROW('Water Data'!C47)))</f>
        <v/>
      </c>
      <c r="BT53" s="36" t="str">
        <f ca="1">+IF(OFFSET('Water Data'!$C$29,0,10*ROW('Water Data'!C47))="","",OFFSET('Water Data'!$C$29,0,10*ROW('Water Data'!C47)))</f>
        <v/>
      </c>
      <c r="BU53" s="36" t="str">
        <f ca="1">+IF(OFFSET('Water Data'!$C$30,0,10*ROW('Water Data'!C47))="","",OFFSET('Water Data'!$C$30,0,10*ROW('Water Data'!C47)))</f>
        <v/>
      </c>
      <c r="BV53" s="36" t="str">
        <f ca="1">+IF(OFFSET('Water Data'!$D$28,0,10*ROW('Water Data'!D47))="","",OFFSET('Water Data'!$D$28,0,10*ROW('Water Data'!D47)))</f>
        <v/>
      </c>
      <c r="BW53" s="36" t="str">
        <f ca="1">+IF(OFFSET('Water Data'!$D$29,0,10*ROW('Water Data'!D47))="","",OFFSET('Water Data'!$D$29,0,10*ROW('Water Data'!D47)))</f>
        <v/>
      </c>
      <c r="BX53" s="36" t="str">
        <f ca="1">+IF(OFFSET('Water Data'!$D$30,0,10*ROW('Water Data'!D47))="","",OFFSET('Water Data'!$D$30,0,10*ROW('Water Data'!D47)))</f>
        <v/>
      </c>
      <c r="BY53" s="36" t="str">
        <f ca="1">+IF(OFFSET('Water Data'!$E$28,0,10*ROW('Water Data'!E47))="","",OFFSET('Water Data'!$E$28,0,10*ROW('Water Data'!E47)))</f>
        <v/>
      </c>
      <c r="BZ53" s="36" t="str">
        <f ca="1">+IF(OFFSET('Water Data'!$E$29,0,10*ROW('Water Data'!E47))="","",OFFSET('Water Data'!$E$29,0,10*ROW('Water Data'!E47)))</f>
        <v/>
      </c>
      <c r="CA53" s="36" t="str">
        <f ca="1">+IF(OFFSET('Water Data'!$E$30,0,10*ROW('Water Data'!E47))="","",OFFSET('Water Data'!$E$30,0,10*ROW('Water Data'!E47)))</f>
        <v/>
      </c>
      <c r="CB53" s="36" t="str">
        <f ca="1">+IF(OFFSET('Water Data'!$F$28,0,10*ROW('Water Data'!F47))="","",OFFSET('Water Data'!$F$28,0,10*ROW('Water Data'!F47)))</f>
        <v/>
      </c>
      <c r="CC53" s="36" t="str">
        <f ca="1">+IF(OFFSET('Water Data'!$F$29,0,10*ROW('Water Data'!F47))="","",OFFSET('Water Data'!$F$29,0,10*ROW('Water Data'!F47)))</f>
        <v/>
      </c>
      <c r="CD53" s="36" t="str">
        <f ca="1">+IF(OFFSET('Water Data'!$F$30,0,10*ROW('Water Data'!F47))="","",OFFSET('Water Data'!$F$30,0,10*ROW('Water Data'!F47)))</f>
        <v/>
      </c>
      <c r="CE53" s="36" t="str">
        <f ca="1">+IF(OFFSET('Water Data'!$G$28,0,10*ROW('Water Data'!G47))="","",OFFSET('Water Data'!$G$28,0,10*ROW('Water Data'!G47)))</f>
        <v/>
      </c>
      <c r="CF53" s="36" t="str">
        <f ca="1">+IF(OFFSET('Water Data'!$G$29,0,10*ROW('Water Data'!G47))="","",OFFSET('Water Data'!$G$29,0,10*ROW('Water Data'!G47)))</f>
        <v/>
      </c>
      <c r="CG53" s="36" t="str">
        <f ca="1">+IF(OFFSET('Water Data'!$G$30,0,10*ROW('Water Data'!G47))="","",OFFSET('Water Data'!$G$30,0,10*ROW('Water Data'!G47)))</f>
        <v/>
      </c>
      <c r="CH53" s="36" t="str">
        <f ca="1">+IF(OFFSET('Water Data'!$H$28,0,10*ROW('Water Data'!H47))="","",OFFSET('Water Data'!$H$28,0,10*ROW('Water Data'!H47)))</f>
        <v/>
      </c>
      <c r="CI53" s="36" t="str">
        <f ca="1">+IF(OFFSET('Water Data'!$H$29,0,10*ROW('Water Data'!H47))="","",OFFSET('Water Data'!$H$29,0,10*ROW('Water Data'!H47)))</f>
        <v/>
      </c>
      <c r="CJ53" s="36" t="str">
        <f ca="1">+IF(OFFSET('Water Data'!$H$30,0,10*ROW('Water Data'!H47))="","",OFFSET('Water Data'!$H$30,0,10*ROW('Water Data'!H47)))</f>
        <v/>
      </c>
      <c r="CK53" s="36" t="str">
        <f ca="1">+IF(OFFSET('Sanitation Data'!$C$29,0,10*ROW('Sanitation Data'!C47))="","",OFFSET('Sanitation Data'!$C$29,0,10*ROW('Sanitation Data'!C47)))</f>
        <v/>
      </c>
      <c r="CL53" s="36" t="str">
        <f ca="1">+IF(OFFSET('Sanitation Data'!$C$30,0,10*ROW('Sanitation Data'!C47))="","",OFFSET('Sanitation Data'!$C$30,0,10*ROW('Sanitation Data'!C47)))</f>
        <v/>
      </c>
      <c r="CM53" s="36" t="str">
        <f ca="1">+IF(OFFSET('Sanitation Data'!$C$31,0,10*ROW('Sanitation Data'!C47))="","",OFFSET('Sanitation Data'!$C$31,0,10*ROW('Sanitation Data'!C47)))</f>
        <v/>
      </c>
      <c r="CN53" s="36" t="str">
        <f ca="1">+IF(OFFSET('Sanitation Data'!$C$32,0,10*ROW('Sanitation Data'!C47))="","",OFFSET('Sanitation Data'!$C$32,0,10*ROW('Sanitation Data'!C47)))</f>
        <v/>
      </c>
      <c r="CO53" s="36" t="str">
        <f ca="1">+IF(OFFSET('Sanitation Data'!$C$33,0,10*ROW('Sanitation Data'!C47))="","",OFFSET('Sanitation Data'!$C$33,0,10*ROW('Sanitation Data'!C47)))</f>
        <v/>
      </c>
      <c r="CP53" s="36" t="str">
        <f ca="1">+IF(OFFSET('Sanitation Data'!$D$29,0,10*ROW('Sanitation Data'!D47))="","",OFFSET('Sanitation Data'!$D$29,0,10*ROW('Sanitation Data'!D47)))</f>
        <v/>
      </c>
      <c r="CQ53" s="36" t="str">
        <f ca="1">+IF(OFFSET('Sanitation Data'!$D$30,0,10*ROW('Sanitation Data'!D47))="","",OFFSET('Sanitation Data'!$D$30,0,10*ROW('Sanitation Data'!D47)))</f>
        <v/>
      </c>
      <c r="CR53" s="36" t="str">
        <f ca="1">+IF(OFFSET('Sanitation Data'!$D$31,0,10*ROW('Sanitation Data'!D47))="","",OFFSET('Sanitation Data'!$D$31,0,10*ROW('Sanitation Data'!D47)))</f>
        <v/>
      </c>
      <c r="CS53" s="36" t="str">
        <f ca="1">+IF(OFFSET('Sanitation Data'!$D$32,0,10*ROW('Sanitation Data'!D47))="","",OFFSET('Sanitation Data'!$D$32,0,10*ROW('Sanitation Data'!D47)))</f>
        <v/>
      </c>
      <c r="CT53" s="36" t="str">
        <f ca="1">+IF(OFFSET('Sanitation Data'!$D$33,0,10*ROW('Sanitation Data'!D47))="","",OFFSET('Sanitation Data'!$D$33,0,10*ROW('Sanitation Data'!D47)))</f>
        <v/>
      </c>
      <c r="CU53" s="36" t="str">
        <f ca="1">+IF(OFFSET('Sanitation Data'!$E$29,0,10*ROW('Sanitation Data'!E47))="","",OFFSET('Sanitation Data'!$E$29,0,10*ROW('Sanitation Data'!E47)))</f>
        <v/>
      </c>
      <c r="CV53" s="36" t="str">
        <f ca="1">+IF(OFFSET('Sanitation Data'!$E$30,0,10*ROW('Sanitation Data'!E47))="","",OFFSET('Sanitation Data'!$E$30,0,10*ROW('Sanitation Data'!E47)))</f>
        <v/>
      </c>
      <c r="CW53" s="36" t="str">
        <f ca="1">+IF(OFFSET('Sanitation Data'!$E$31,0,10*ROW('Sanitation Data'!E47))="","",OFFSET('Sanitation Data'!$E$31,0,10*ROW('Sanitation Data'!E47)))</f>
        <v/>
      </c>
      <c r="CX53" s="36" t="str">
        <f ca="1">+IF(OFFSET('Sanitation Data'!$E$32,0,10*ROW('Sanitation Data'!E47))="","",OFFSET('Sanitation Data'!$E$32,0,10*ROW('Sanitation Data'!E47)))</f>
        <v/>
      </c>
      <c r="CY53" s="36" t="str">
        <f ca="1">+IF(OFFSET('Sanitation Data'!$E$33,0,10*ROW('Sanitation Data'!E47))="","",OFFSET('Sanitation Data'!$E$33,0,10*ROW('Sanitation Data'!E47)))</f>
        <v/>
      </c>
      <c r="CZ53" s="36" t="str">
        <f ca="1">+IF(OFFSET('Sanitation Data'!$F$29,0,10*ROW('Sanitation Data'!F47))="","",OFFSET('Sanitation Data'!$F$29,0,10*ROW('Sanitation Data'!F47)))</f>
        <v/>
      </c>
      <c r="DA53" s="36" t="str">
        <f ca="1">+IF(OFFSET('Sanitation Data'!$F$30,0,10*ROW('Sanitation Data'!F47))="","",OFFSET('Sanitation Data'!$F$30,0,10*ROW('Sanitation Data'!F47)))</f>
        <v/>
      </c>
      <c r="DB53" s="36" t="str">
        <f ca="1">+IF(OFFSET('Sanitation Data'!$F$31,0,10*ROW('Sanitation Data'!F47))="","",OFFSET('Sanitation Data'!$F$31,0,10*ROW('Sanitation Data'!F47)))</f>
        <v/>
      </c>
      <c r="DC53" s="36" t="str">
        <f ca="1">+IF(OFFSET('Sanitation Data'!$F$32,0,10*ROW('Sanitation Data'!F47))="","",OFFSET('Sanitation Data'!$F$32,0,10*ROW('Sanitation Data'!F47)))</f>
        <v/>
      </c>
      <c r="DD53" s="36" t="str">
        <f ca="1">+IF(OFFSET('Sanitation Data'!$F$33,0,10*ROW('Sanitation Data'!F47))="","",OFFSET('Sanitation Data'!$F$33,0,10*ROW('Sanitation Data'!F47)))</f>
        <v/>
      </c>
      <c r="DE53" s="36" t="str">
        <f ca="1">+IF(OFFSET('Sanitation Data'!$G$29,0,10*ROW('Sanitation Data'!G47))="","",OFFSET('Sanitation Data'!$G$29,0,10*ROW('Sanitation Data'!G47)))</f>
        <v/>
      </c>
      <c r="DF53" s="36" t="str">
        <f ca="1">+IF(OFFSET('Sanitation Data'!$G$30,0,10*ROW('Sanitation Data'!G47))="","",OFFSET('Sanitation Data'!$G$30,0,10*ROW('Sanitation Data'!G47)))</f>
        <v/>
      </c>
      <c r="DG53" s="36" t="str">
        <f ca="1">+IF(OFFSET('Sanitation Data'!$G$31,0,10*ROW('Sanitation Data'!G47))="","",OFFSET('Sanitation Data'!$G$31,0,10*ROW('Sanitation Data'!G47)))</f>
        <v/>
      </c>
      <c r="DH53" s="36" t="str">
        <f ca="1">+IF(OFFSET('Sanitation Data'!$G$32,0,10*ROW('Sanitation Data'!G47))="","",OFFSET('Sanitation Data'!$G$32,0,10*ROW('Sanitation Data'!G47)))</f>
        <v/>
      </c>
      <c r="DI53" s="36" t="str">
        <f ca="1">+IF(OFFSET('Sanitation Data'!$G$33,0,10*ROW('Sanitation Data'!G47))="","",OFFSET('Sanitation Data'!$G$33,0,10*ROW('Sanitation Data'!G47)))</f>
        <v/>
      </c>
      <c r="DJ53" s="36" t="str">
        <f ca="1">+IF(OFFSET('Sanitation Data'!$H$29,0,10*ROW('Sanitation Data'!H47))="","",OFFSET('Sanitation Data'!$H$29,0,10*ROW('Sanitation Data'!H47)))</f>
        <v/>
      </c>
      <c r="DK53" s="36" t="str">
        <f ca="1">+IF(OFFSET('Sanitation Data'!$H$30,0,10*ROW('Sanitation Data'!H47))="","",OFFSET('Sanitation Data'!$H$30,0,10*ROW('Sanitation Data'!H47)))</f>
        <v/>
      </c>
      <c r="DL53" s="36" t="str">
        <f ca="1">+IF(OFFSET('Sanitation Data'!$H$31,0,10*ROW('Sanitation Data'!H47))="","",OFFSET('Sanitation Data'!$H$31,0,10*ROW('Sanitation Data'!H47)))</f>
        <v/>
      </c>
      <c r="DM53" s="36" t="str">
        <f ca="1">+IF(OFFSET('Sanitation Data'!$H$32,0,10*ROW('Sanitation Data'!H47))="","",OFFSET('Sanitation Data'!$H$32,0,10*ROW('Sanitation Data'!H47)))</f>
        <v/>
      </c>
      <c r="DN53" s="36" t="str">
        <f ca="1">+IF(OFFSET('Sanitation Data'!$H$33,0,10*ROW('Sanitation Data'!H47))="","",OFFSET('Sanitation Data'!$H$33,0,10*ROW('Sanitation Data'!H47)))</f>
        <v/>
      </c>
      <c r="DO53" s="36" t="str">
        <f ca="1">+IF(OFFSET('Hygiene Data'!$C$12,0,10*ROW('Hygiene Data'!C47))="","",OFFSET('Hygiene Data'!$C$12,0,10*ROW('Hygiene Data'!C47)))</f>
        <v/>
      </c>
      <c r="DP53" s="36" t="str">
        <f ca="1">+IF(OFFSET('Hygiene Data'!$C$13,0,10*ROW('Hygiene Data'!C47))="","",OFFSET('Hygiene Data'!$C$13,0,10*ROW('Hygiene Data'!C47)))</f>
        <v/>
      </c>
      <c r="DQ53" s="36" t="str">
        <f ca="1">+IF(OFFSET('Hygiene Data'!$C$14,0,10*ROW('Hygiene Data'!C47))="","",OFFSET('Hygiene Data'!$C$14,0,10*ROW('Hygiene Data'!C47)))</f>
        <v/>
      </c>
      <c r="DR53" s="36" t="str">
        <f ca="1">+IF(OFFSET('Hygiene Data'!$D$12,0,10*ROW('Hygiene Data'!D47))="","",OFFSET('Hygiene Data'!$D$12,0,10*ROW('Hygiene Data'!D47)))</f>
        <v/>
      </c>
      <c r="DS53" s="36" t="str">
        <f ca="1">+IF(OFFSET('Hygiene Data'!$D$13,0,10*ROW('Hygiene Data'!D47))="","",OFFSET('Hygiene Data'!$D$13,0,10*ROW('Hygiene Data'!D47)))</f>
        <v/>
      </c>
      <c r="DT53" s="36" t="str">
        <f ca="1">+IF(OFFSET('Hygiene Data'!$D$14,0,10*ROW('Hygiene Data'!D47))="","",OFFSET('Hygiene Data'!$D$14,0,10*ROW('Hygiene Data'!D47)))</f>
        <v/>
      </c>
      <c r="DU53" s="36" t="str">
        <f ca="1">+IF(OFFSET('Hygiene Data'!$E$12,0,10*ROW('Hygiene Data'!E47))="","",OFFSET('Hygiene Data'!$E$12,0,10*ROW('Hygiene Data'!E47)))</f>
        <v/>
      </c>
      <c r="DV53" s="36" t="str">
        <f ca="1">+IF(OFFSET('Hygiene Data'!$E$13,0,10*ROW('Hygiene Data'!E47))="","",OFFSET('Hygiene Data'!$E$13,0,10*ROW('Hygiene Data'!E47)))</f>
        <v/>
      </c>
      <c r="DW53" s="36" t="str">
        <f ca="1">+IF(OFFSET('Hygiene Data'!$E$14,0,10*ROW('Hygiene Data'!E47))="","",OFFSET('Hygiene Data'!$E$14,0,10*ROW('Hygiene Data'!E47)))</f>
        <v/>
      </c>
      <c r="DX53" s="36" t="str">
        <f ca="1">+IF(OFFSET('Hygiene Data'!$F$12,0,10*ROW('Hygiene Data'!F47))="","",OFFSET('Hygiene Data'!$F$12,0,10*ROW('Hygiene Data'!F47)))</f>
        <v/>
      </c>
      <c r="DY53" s="36" t="str">
        <f ca="1">+IF(OFFSET('Hygiene Data'!$F$13,0,10*ROW('Hygiene Data'!F47))="","",OFFSET('Hygiene Data'!$F$13,0,10*ROW('Hygiene Data'!F47)))</f>
        <v/>
      </c>
      <c r="DZ53" s="36" t="str">
        <f ca="1">+IF(OFFSET('Hygiene Data'!$F$14,0,10*ROW('Hygiene Data'!F47))="","",OFFSET('Hygiene Data'!$F$14,0,10*ROW('Hygiene Data'!F47)))</f>
        <v/>
      </c>
      <c r="EA53" s="36" t="str">
        <f ca="1">+IF(OFFSET('Hygiene Data'!$G$12,0,10*ROW('Hygiene Data'!G47))="","",OFFSET('Hygiene Data'!$G$12,0,10*ROW('Hygiene Data'!G47)))</f>
        <v/>
      </c>
      <c r="EB53" s="36" t="str">
        <f ca="1">+IF(OFFSET('Hygiene Data'!$G$13,0,10*ROW('Hygiene Data'!G47))="","",OFFSET('Hygiene Data'!$G$13,0,10*ROW('Hygiene Data'!G47)))</f>
        <v/>
      </c>
      <c r="EC53" s="36" t="str">
        <f ca="1">+IF(OFFSET('Hygiene Data'!$G$14,0,10*ROW('Hygiene Data'!G47))="","",OFFSET('Hygiene Data'!$G$14,0,10*ROW('Hygiene Data'!G47)))</f>
        <v/>
      </c>
      <c r="ED53" s="36" t="str">
        <f ca="1">+IF(OFFSET('Hygiene Data'!$H$12,0,10*ROW('Hygiene Data'!H47))="","",OFFSET('Hygiene Data'!$H$12,0,10*ROW('Hygiene Data'!H47)))</f>
        <v/>
      </c>
      <c r="EE53" s="36" t="str">
        <f ca="1">+IF(OFFSET('Hygiene Data'!$H$13,0,10*ROW('Hygiene Data'!H47))="","",OFFSET('Hygiene Data'!$H$13,0,10*ROW('Hygiene Data'!H47)))</f>
        <v/>
      </c>
      <c r="EF53" s="36" t="str">
        <f ca="1">+IF(OFFSET('Hygiene Data'!$H$14,0,10*ROW('Hygiene Data'!H47))="","",OFFSET('Hygiene Data'!$H$14,0,10*ROW('Hygiene Data'!H47)))</f>
        <v/>
      </c>
    </row>
    <row r="54" spans="1:136" x14ac:dyDescent="0.25">
      <c r="A54" s="59" t="str">
        <f ca="1">+IF(OFFSET('Water Data'!$B$1,0,10*ROW('Water Data'!B51))="","",OFFSET('Water Data'!$B$1,0,10*ROW('Water Data'!B51)))</f>
        <v/>
      </c>
      <c r="B54" s="59" t="str">
        <f ca="1">+IF(OFFSET('Water Data'!$A$3,0,10*ROW('Water Data'!A51))="","",OFFSET('Water Data'!$A$3,0,10*ROW('Water Data'!A51)))</f>
        <v/>
      </c>
      <c r="C54" s="59" t="str">
        <f ca="1">+IF(OFFSET('Water Data'!$C$3,0,10*ROW('Water Data'!C51))="","",OFFSET('Water Data'!$C$3,0,10*ROW('Water Data'!C51)))</f>
        <v/>
      </c>
      <c r="D54" s="204" t="e">
        <f ca="1">+IF(AND(ISNUMBER(OFFSET('Water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04" t="e">
        <f ca="1">+IF(AND(ISNUMBER(OFFSET('Water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04" t="e">
        <f ca="1">+IF(AND(ISNUMBER(OFFSET('Water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04" t="e">
        <f ca="1">+IF(AND(ISNUMBER(OFFSET('Water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04" t="e">
        <f ca="1">+IF(AND(ISNUMBER(OFFSET('Water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04" t="e">
        <f ca="1">+IF(AND(ISNUMBER(OFFSET('Water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04" t="e">
        <f ca="1">+IF(AND(ISNUMBER(OFFSET('Water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04" t="e">
        <f ca="1">+IF(AND(ISNUMBER(OFFSET('Water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04" t="e">
        <f ca="1">+IF(AND(ISNUMBER(OFFSET('Water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04" t="e">
        <f ca="1">+IF(AND(ISNUMBER(OFFSET('Water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04" t="e">
        <f ca="1">+IF(AND(ISNUMBER(OFFSET('Water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04" t="e">
        <f ca="1">+IF(AND(ISNUMBER(OFFSET('Water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04" t="e">
        <f ca="1">+IF(AND(ISNUMBER(OFFSET('Water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04" t="e">
        <f ca="1">+IF(AND(ISNUMBER(OFFSET('Water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04" t="e">
        <f ca="1">+IF(AND(ISNUMBER(OFFSET('Water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04" t="e">
        <f ca="1">+IF(AND(ISNUMBER(OFFSET('Water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04" t="e">
        <f ca="1">+IF(AND(ISNUMBER(OFFSET('Water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04" t="e">
        <f ca="1">+IF(AND(ISNUMBER(OFFSET('Water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05" t="e">
        <f ca="1">+IF(AND(ISNUMBER(OFFSET('Sanitation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05" t="e">
        <f ca="1">+IF(AND(ISNUMBER(OFFSET('Sanitation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05" t="e">
        <f ca="1">+IF(AND(ISNUMBER(OFFSET('Sanitation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05" t="e">
        <f ca="1">+IF(AND(ISNUMBER(OFFSET('Sanitation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05" t="e">
        <f ca="1">+IF(AND(ISNUMBER(OFFSET('Sanitation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05" t="e">
        <f ca="1">+IF(AND(ISNUMBER(OFFSET('Sanitation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05" t="e">
        <f ca="1">+IF(AND(ISNUMBER(OFFSET('Sanitation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05" t="e">
        <f ca="1">+IF(AND(ISNUMBER(OFFSET('Sanitation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05" t="e">
        <f ca="1">+IF(AND(ISNUMBER(OFFSET('Sanitation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05" t="e">
        <f ca="1">+IF(AND(ISNUMBER(OFFSET('Sanitation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05" t="e">
        <f ca="1">+IF(AND(ISNUMBER(OFFSET('Sanitation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05" t="e">
        <f ca="1">+IF(AND(ISNUMBER(OFFSET('Sanitation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05" t="e">
        <f ca="1">+IF(AND(ISNUMBER(OFFSET('Sanitation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05" t="e">
        <f ca="1">+IF(AND(ISNUMBER(OFFSET('Sanitation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05" t="e">
        <f ca="1">+IF(AND(ISNUMBER(OFFSET('Sanitation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05" t="e">
        <f ca="1">+IF(AND(ISNUMBER(OFFSET('Sanitation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05" t="e">
        <f ca="1">+IF(AND(ISNUMBER(OFFSET('Sanitation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05" t="e">
        <f ca="1">+IF(AND(ISNUMBER(OFFSET('Sanitation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05" t="e">
        <f ca="1">+IF(AND(ISNUMBER(OFFSET('Sanitation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05" t="e">
        <f ca="1">+IF(AND(ISNUMBER(OFFSET('Sanitation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05" t="e">
        <f ca="1">+IF(AND(ISNUMBER(OFFSET('Sanitation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05" t="e">
        <f ca="1">+IF(AND(ISNUMBER(OFFSET('Sanitation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05" t="e">
        <f ca="1">+IF(AND(ISNUMBER(OFFSET('Sanitation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05" t="e">
        <f ca="1">+IF(AND(ISNUMBER(OFFSET('Sanitation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05" t="e">
        <f ca="1">+IF(AND(ISNUMBER(OFFSET('Sanitation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05" t="e">
        <f ca="1">+IF(AND(ISNUMBER(OFFSET('Sanitation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05" t="e">
        <f ca="1">+IF(AND(ISNUMBER(OFFSET('Sanitation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05" t="e">
        <f ca="1">+IF(AND(ISNUMBER(OFFSET('Sanitation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05" t="e">
        <f ca="1">+IF(AND(ISNUMBER(OFFSET('Sanitation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05" t="e">
        <f ca="1">+IF(AND(ISNUMBER(OFFSET('Sanitation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06" t="e">
        <f ca="1">+IF(AND(ISNUMBER(OFFSET('Hygiene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06" t="e">
        <f ca="1">+IF(AND(ISNUMBER(OFFSET('Hygiene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06" t="e">
        <f ca="1">+IF(AND(ISNUMBER(OFFSET('Hygiene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06" t="e">
        <f ca="1">+IF(AND(ISNUMBER(OFFSET('Hygiene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06" t="e">
        <f ca="1">+IF(AND(ISNUMBER(OFFSET('Hygiene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06" t="e">
        <f ca="1">+IF(AND(ISNUMBER(OFFSET('Hygiene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06" t="e">
        <f ca="1">+IF(AND(ISNUMBER(OFFSET('Hygiene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06" t="e">
        <f ca="1">+IF(AND(ISNUMBER(OFFSET('Hygiene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06" t="e">
        <f ca="1">+IF(AND(ISNUMBER(OFFSET('Hygiene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06" t="e">
        <f ca="1">+IF(AND(ISNUMBER(OFFSET('Hygiene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06" t="e">
        <f ca="1">+IF(AND(ISNUMBER(OFFSET('Hygiene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06" t="e">
        <f ca="1">+IF(AND(ISNUMBER(OFFSET('Hygiene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06" t="e">
        <f ca="1">+IF(AND(ISNUMBER(OFFSET('Hygiene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06" t="e">
        <f ca="1">+IF(AND(ISNUMBER(OFFSET('Hygiene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06" t="e">
        <f ca="1">+IF(AND(ISNUMBER(OFFSET('Hygiene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06" t="e">
        <f ca="1">+IF(AND(ISNUMBER(OFFSET('Hygiene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06" t="e">
        <f ca="1">+IF(AND(ISNUMBER(OFFSET('Hygiene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06" t="e">
        <f ca="1">+IF(AND(ISNUMBER(OFFSET('Hygiene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1">+IF(OFFSET('Water Data'!$C$28,0,10*ROW('Water Data'!C48))="","",OFFSET('Water Data'!$C$28,0,10*ROW('Water Data'!C48)))</f>
        <v/>
      </c>
      <c r="BT54" s="36" t="str">
        <f ca="1">+IF(OFFSET('Water Data'!$C$29,0,10*ROW('Water Data'!C48))="","",OFFSET('Water Data'!$C$29,0,10*ROW('Water Data'!C48)))</f>
        <v/>
      </c>
      <c r="BU54" s="36" t="str">
        <f ca="1">+IF(OFFSET('Water Data'!$C$30,0,10*ROW('Water Data'!C48))="","",OFFSET('Water Data'!$C$30,0,10*ROW('Water Data'!C48)))</f>
        <v/>
      </c>
      <c r="BV54" s="36" t="str">
        <f ca="1">+IF(OFFSET('Water Data'!$D$28,0,10*ROW('Water Data'!D48))="","",OFFSET('Water Data'!$D$28,0,10*ROW('Water Data'!D48)))</f>
        <v/>
      </c>
      <c r="BW54" s="36" t="str">
        <f ca="1">+IF(OFFSET('Water Data'!$D$29,0,10*ROW('Water Data'!D48))="","",OFFSET('Water Data'!$D$29,0,10*ROW('Water Data'!D48)))</f>
        <v/>
      </c>
      <c r="BX54" s="36" t="str">
        <f ca="1">+IF(OFFSET('Water Data'!$D$30,0,10*ROW('Water Data'!D48))="","",OFFSET('Water Data'!$D$30,0,10*ROW('Water Data'!D48)))</f>
        <v/>
      </c>
      <c r="BY54" s="36" t="str">
        <f ca="1">+IF(OFFSET('Water Data'!$E$28,0,10*ROW('Water Data'!E48))="","",OFFSET('Water Data'!$E$28,0,10*ROW('Water Data'!E48)))</f>
        <v/>
      </c>
      <c r="BZ54" s="36" t="str">
        <f ca="1">+IF(OFFSET('Water Data'!$E$29,0,10*ROW('Water Data'!E48))="","",OFFSET('Water Data'!$E$29,0,10*ROW('Water Data'!E48)))</f>
        <v/>
      </c>
      <c r="CA54" s="36" t="str">
        <f ca="1">+IF(OFFSET('Water Data'!$E$30,0,10*ROW('Water Data'!E48))="","",OFFSET('Water Data'!$E$30,0,10*ROW('Water Data'!E48)))</f>
        <v/>
      </c>
      <c r="CB54" s="36" t="str">
        <f ca="1">+IF(OFFSET('Water Data'!$F$28,0,10*ROW('Water Data'!F48))="","",OFFSET('Water Data'!$F$28,0,10*ROW('Water Data'!F48)))</f>
        <v/>
      </c>
      <c r="CC54" s="36" t="str">
        <f ca="1">+IF(OFFSET('Water Data'!$F$29,0,10*ROW('Water Data'!F48))="","",OFFSET('Water Data'!$F$29,0,10*ROW('Water Data'!F48)))</f>
        <v/>
      </c>
      <c r="CD54" s="36" t="str">
        <f ca="1">+IF(OFFSET('Water Data'!$F$30,0,10*ROW('Water Data'!F48))="","",OFFSET('Water Data'!$F$30,0,10*ROW('Water Data'!F48)))</f>
        <v/>
      </c>
      <c r="CE54" s="36" t="str">
        <f ca="1">+IF(OFFSET('Water Data'!$G$28,0,10*ROW('Water Data'!G48))="","",OFFSET('Water Data'!$G$28,0,10*ROW('Water Data'!G48)))</f>
        <v/>
      </c>
      <c r="CF54" s="36" t="str">
        <f ca="1">+IF(OFFSET('Water Data'!$G$29,0,10*ROW('Water Data'!G48))="","",OFFSET('Water Data'!$G$29,0,10*ROW('Water Data'!G48)))</f>
        <v/>
      </c>
      <c r="CG54" s="36" t="str">
        <f ca="1">+IF(OFFSET('Water Data'!$G$30,0,10*ROW('Water Data'!G48))="","",OFFSET('Water Data'!$G$30,0,10*ROW('Water Data'!G48)))</f>
        <v/>
      </c>
      <c r="CH54" s="36" t="str">
        <f ca="1">+IF(OFFSET('Water Data'!$H$28,0,10*ROW('Water Data'!H48))="","",OFFSET('Water Data'!$H$28,0,10*ROW('Water Data'!H48)))</f>
        <v/>
      </c>
      <c r="CI54" s="36" t="str">
        <f ca="1">+IF(OFFSET('Water Data'!$H$29,0,10*ROW('Water Data'!H48))="","",OFFSET('Water Data'!$H$29,0,10*ROW('Water Data'!H48)))</f>
        <v/>
      </c>
      <c r="CJ54" s="36" t="str">
        <f ca="1">+IF(OFFSET('Water Data'!$H$30,0,10*ROW('Water Data'!H48))="","",OFFSET('Water Data'!$H$30,0,10*ROW('Water Data'!H48)))</f>
        <v/>
      </c>
      <c r="CK54" s="36" t="str">
        <f ca="1">+IF(OFFSET('Sanitation Data'!$C$29,0,10*ROW('Sanitation Data'!C48))="","",OFFSET('Sanitation Data'!$C$29,0,10*ROW('Sanitation Data'!C48)))</f>
        <v/>
      </c>
      <c r="CL54" s="36" t="str">
        <f ca="1">+IF(OFFSET('Sanitation Data'!$C$30,0,10*ROW('Sanitation Data'!C48))="","",OFFSET('Sanitation Data'!$C$30,0,10*ROW('Sanitation Data'!C48)))</f>
        <v/>
      </c>
      <c r="CM54" s="36" t="str">
        <f ca="1">+IF(OFFSET('Sanitation Data'!$C$31,0,10*ROW('Sanitation Data'!C48))="","",OFFSET('Sanitation Data'!$C$31,0,10*ROW('Sanitation Data'!C48)))</f>
        <v/>
      </c>
      <c r="CN54" s="36" t="str">
        <f ca="1">+IF(OFFSET('Sanitation Data'!$C$32,0,10*ROW('Sanitation Data'!C48))="","",OFFSET('Sanitation Data'!$C$32,0,10*ROW('Sanitation Data'!C48)))</f>
        <v/>
      </c>
      <c r="CO54" s="36" t="str">
        <f ca="1">+IF(OFFSET('Sanitation Data'!$C$33,0,10*ROW('Sanitation Data'!C48))="","",OFFSET('Sanitation Data'!$C$33,0,10*ROW('Sanitation Data'!C48)))</f>
        <v/>
      </c>
      <c r="CP54" s="36" t="str">
        <f ca="1">+IF(OFFSET('Sanitation Data'!$D$29,0,10*ROW('Sanitation Data'!D48))="","",OFFSET('Sanitation Data'!$D$29,0,10*ROW('Sanitation Data'!D48)))</f>
        <v/>
      </c>
      <c r="CQ54" s="36" t="str">
        <f ca="1">+IF(OFFSET('Sanitation Data'!$D$30,0,10*ROW('Sanitation Data'!D48))="","",OFFSET('Sanitation Data'!$D$30,0,10*ROW('Sanitation Data'!D48)))</f>
        <v/>
      </c>
      <c r="CR54" s="36" t="str">
        <f ca="1">+IF(OFFSET('Sanitation Data'!$D$31,0,10*ROW('Sanitation Data'!D48))="","",OFFSET('Sanitation Data'!$D$31,0,10*ROW('Sanitation Data'!D48)))</f>
        <v/>
      </c>
      <c r="CS54" s="36" t="str">
        <f ca="1">+IF(OFFSET('Sanitation Data'!$D$32,0,10*ROW('Sanitation Data'!D48))="","",OFFSET('Sanitation Data'!$D$32,0,10*ROW('Sanitation Data'!D48)))</f>
        <v/>
      </c>
      <c r="CT54" s="36" t="str">
        <f ca="1">+IF(OFFSET('Sanitation Data'!$D$33,0,10*ROW('Sanitation Data'!D48))="","",OFFSET('Sanitation Data'!$D$33,0,10*ROW('Sanitation Data'!D48)))</f>
        <v/>
      </c>
      <c r="CU54" s="36" t="str">
        <f ca="1">+IF(OFFSET('Sanitation Data'!$E$29,0,10*ROW('Sanitation Data'!E48))="","",OFFSET('Sanitation Data'!$E$29,0,10*ROW('Sanitation Data'!E48)))</f>
        <v/>
      </c>
      <c r="CV54" s="36" t="str">
        <f ca="1">+IF(OFFSET('Sanitation Data'!$E$30,0,10*ROW('Sanitation Data'!E48))="","",OFFSET('Sanitation Data'!$E$30,0,10*ROW('Sanitation Data'!E48)))</f>
        <v/>
      </c>
      <c r="CW54" s="36" t="str">
        <f ca="1">+IF(OFFSET('Sanitation Data'!$E$31,0,10*ROW('Sanitation Data'!E48))="","",OFFSET('Sanitation Data'!$E$31,0,10*ROW('Sanitation Data'!E48)))</f>
        <v/>
      </c>
      <c r="CX54" s="36" t="str">
        <f ca="1">+IF(OFFSET('Sanitation Data'!$E$32,0,10*ROW('Sanitation Data'!E48))="","",OFFSET('Sanitation Data'!$E$32,0,10*ROW('Sanitation Data'!E48)))</f>
        <v/>
      </c>
      <c r="CY54" s="36" t="str">
        <f ca="1">+IF(OFFSET('Sanitation Data'!$E$33,0,10*ROW('Sanitation Data'!E48))="","",OFFSET('Sanitation Data'!$E$33,0,10*ROW('Sanitation Data'!E48)))</f>
        <v/>
      </c>
      <c r="CZ54" s="36" t="str">
        <f ca="1">+IF(OFFSET('Sanitation Data'!$F$29,0,10*ROW('Sanitation Data'!F48))="","",OFFSET('Sanitation Data'!$F$29,0,10*ROW('Sanitation Data'!F48)))</f>
        <v/>
      </c>
      <c r="DA54" s="36" t="str">
        <f ca="1">+IF(OFFSET('Sanitation Data'!$F$30,0,10*ROW('Sanitation Data'!F48))="","",OFFSET('Sanitation Data'!$F$30,0,10*ROW('Sanitation Data'!F48)))</f>
        <v/>
      </c>
      <c r="DB54" s="36" t="str">
        <f ca="1">+IF(OFFSET('Sanitation Data'!$F$31,0,10*ROW('Sanitation Data'!F48))="","",OFFSET('Sanitation Data'!$F$31,0,10*ROW('Sanitation Data'!F48)))</f>
        <v/>
      </c>
      <c r="DC54" s="36" t="str">
        <f ca="1">+IF(OFFSET('Sanitation Data'!$F$32,0,10*ROW('Sanitation Data'!F48))="","",OFFSET('Sanitation Data'!$F$32,0,10*ROW('Sanitation Data'!F48)))</f>
        <v/>
      </c>
      <c r="DD54" s="36" t="str">
        <f ca="1">+IF(OFFSET('Sanitation Data'!$F$33,0,10*ROW('Sanitation Data'!F48))="","",OFFSET('Sanitation Data'!$F$33,0,10*ROW('Sanitation Data'!F48)))</f>
        <v/>
      </c>
      <c r="DE54" s="36" t="str">
        <f ca="1">+IF(OFFSET('Sanitation Data'!$G$29,0,10*ROW('Sanitation Data'!G48))="","",OFFSET('Sanitation Data'!$G$29,0,10*ROW('Sanitation Data'!G48)))</f>
        <v/>
      </c>
      <c r="DF54" s="36" t="str">
        <f ca="1">+IF(OFFSET('Sanitation Data'!$G$30,0,10*ROW('Sanitation Data'!G48))="","",OFFSET('Sanitation Data'!$G$30,0,10*ROW('Sanitation Data'!G48)))</f>
        <v/>
      </c>
      <c r="DG54" s="36" t="str">
        <f ca="1">+IF(OFFSET('Sanitation Data'!$G$31,0,10*ROW('Sanitation Data'!G48))="","",OFFSET('Sanitation Data'!$G$31,0,10*ROW('Sanitation Data'!G48)))</f>
        <v/>
      </c>
      <c r="DH54" s="36" t="str">
        <f ca="1">+IF(OFFSET('Sanitation Data'!$G$32,0,10*ROW('Sanitation Data'!G48))="","",OFFSET('Sanitation Data'!$G$32,0,10*ROW('Sanitation Data'!G48)))</f>
        <v/>
      </c>
      <c r="DI54" s="36" t="str">
        <f ca="1">+IF(OFFSET('Sanitation Data'!$G$33,0,10*ROW('Sanitation Data'!G48))="","",OFFSET('Sanitation Data'!$G$33,0,10*ROW('Sanitation Data'!G48)))</f>
        <v/>
      </c>
      <c r="DJ54" s="36" t="str">
        <f ca="1">+IF(OFFSET('Sanitation Data'!$H$29,0,10*ROW('Sanitation Data'!H48))="","",OFFSET('Sanitation Data'!$H$29,0,10*ROW('Sanitation Data'!H48)))</f>
        <v/>
      </c>
      <c r="DK54" s="36" t="str">
        <f ca="1">+IF(OFFSET('Sanitation Data'!$H$30,0,10*ROW('Sanitation Data'!H48))="","",OFFSET('Sanitation Data'!$H$30,0,10*ROW('Sanitation Data'!H48)))</f>
        <v/>
      </c>
      <c r="DL54" s="36" t="str">
        <f ca="1">+IF(OFFSET('Sanitation Data'!$H$31,0,10*ROW('Sanitation Data'!H48))="","",OFFSET('Sanitation Data'!$H$31,0,10*ROW('Sanitation Data'!H48)))</f>
        <v/>
      </c>
      <c r="DM54" s="36" t="str">
        <f ca="1">+IF(OFFSET('Sanitation Data'!$H$32,0,10*ROW('Sanitation Data'!H48))="","",OFFSET('Sanitation Data'!$H$32,0,10*ROW('Sanitation Data'!H48)))</f>
        <v/>
      </c>
      <c r="DN54" s="36" t="str">
        <f ca="1">+IF(OFFSET('Sanitation Data'!$H$33,0,10*ROW('Sanitation Data'!H48))="","",OFFSET('Sanitation Data'!$H$33,0,10*ROW('Sanitation Data'!H48)))</f>
        <v/>
      </c>
      <c r="DO54" s="36" t="str">
        <f ca="1">+IF(OFFSET('Hygiene Data'!$C$12,0,10*ROW('Hygiene Data'!C48))="","",OFFSET('Hygiene Data'!$C$12,0,10*ROW('Hygiene Data'!C48)))</f>
        <v/>
      </c>
      <c r="DP54" s="36" t="str">
        <f ca="1">+IF(OFFSET('Hygiene Data'!$C$13,0,10*ROW('Hygiene Data'!C48))="","",OFFSET('Hygiene Data'!$C$13,0,10*ROW('Hygiene Data'!C48)))</f>
        <v/>
      </c>
      <c r="DQ54" s="36" t="str">
        <f ca="1">+IF(OFFSET('Hygiene Data'!$C$14,0,10*ROW('Hygiene Data'!C48))="","",OFFSET('Hygiene Data'!$C$14,0,10*ROW('Hygiene Data'!C48)))</f>
        <v/>
      </c>
      <c r="DR54" s="36" t="str">
        <f ca="1">+IF(OFFSET('Hygiene Data'!$D$12,0,10*ROW('Hygiene Data'!D48))="","",OFFSET('Hygiene Data'!$D$12,0,10*ROW('Hygiene Data'!D48)))</f>
        <v/>
      </c>
      <c r="DS54" s="36" t="str">
        <f ca="1">+IF(OFFSET('Hygiene Data'!$D$13,0,10*ROW('Hygiene Data'!D48))="","",OFFSET('Hygiene Data'!$D$13,0,10*ROW('Hygiene Data'!D48)))</f>
        <v/>
      </c>
      <c r="DT54" s="36" t="str">
        <f ca="1">+IF(OFFSET('Hygiene Data'!$D$14,0,10*ROW('Hygiene Data'!D48))="","",OFFSET('Hygiene Data'!$D$14,0,10*ROW('Hygiene Data'!D48)))</f>
        <v/>
      </c>
      <c r="DU54" s="36" t="str">
        <f ca="1">+IF(OFFSET('Hygiene Data'!$E$12,0,10*ROW('Hygiene Data'!E48))="","",OFFSET('Hygiene Data'!$E$12,0,10*ROW('Hygiene Data'!E48)))</f>
        <v/>
      </c>
      <c r="DV54" s="36" t="str">
        <f ca="1">+IF(OFFSET('Hygiene Data'!$E$13,0,10*ROW('Hygiene Data'!E48))="","",OFFSET('Hygiene Data'!$E$13,0,10*ROW('Hygiene Data'!E48)))</f>
        <v/>
      </c>
      <c r="DW54" s="36" t="str">
        <f ca="1">+IF(OFFSET('Hygiene Data'!$E$14,0,10*ROW('Hygiene Data'!E48))="","",OFFSET('Hygiene Data'!$E$14,0,10*ROW('Hygiene Data'!E48)))</f>
        <v/>
      </c>
      <c r="DX54" s="36" t="str">
        <f ca="1">+IF(OFFSET('Hygiene Data'!$F$12,0,10*ROW('Hygiene Data'!F48))="","",OFFSET('Hygiene Data'!$F$12,0,10*ROW('Hygiene Data'!F48)))</f>
        <v/>
      </c>
      <c r="DY54" s="36" t="str">
        <f ca="1">+IF(OFFSET('Hygiene Data'!$F$13,0,10*ROW('Hygiene Data'!F48))="","",OFFSET('Hygiene Data'!$F$13,0,10*ROW('Hygiene Data'!F48)))</f>
        <v/>
      </c>
      <c r="DZ54" s="36" t="str">
        <f ca="1">+IF(OFFSET('Hygiene Data'!$F$14,0,10*ROW('Hygiene Data'!F48))="","",OFFSET('Hygiene Data'!$F$14,0,10*ROW('Hygiene Data'!F48)))</f>
        <v/>
      </c>
      <c r="EA54" s="36" t="str">
        <f ca="1">+IF(OFFSET('Hygiene Data'!$G$12,0,10*ROW('Hygiene Data'!G48))="","",OFFSET('Hygiene Data'!$G$12,0,10*ROW('Hygiene Data'!G48)))</f>
        <v/>
      </c>
      <c r="EB54" s="36" t="str">
        <f ca="1">+IF(OFFSET('Hygiene Data'!$G$13,0,10*ROW('Hygiene Data'!G48))="","",OFFSET('Hygiene Data'!$G$13,0,10*ROW('Hygiene Data'!G48)))</f>
        <v/>
      </c>
      <c r="EC54" s="36" t="str">
        <f ca="1">+IF(OFFSET('Hygiene Data'!$G$14,0,10*ROW('Hygiene Data'!G48))="","",OFFSET('Hygiene Data'!$G$14,0,10*ROW('Hygiene Data'!G48)))</f>
        <v/>
      </c>
      <c r="ED54" s="36" t="str">
        <f ca="1">+IF(OFFSET('Hygiene Data'!$H$12,0,10*ROW('Hygiene Data'!H48))="","",OFFSET('Hygiene Data'!$H$12,0,10*ROW('Hygiene Data'!H48)))</f>
        <v/>
      </c>
      <c r="EE54" s="36" t="str">
        <f ca="1">+IF(OFFSET('Hygiene Data'!$H$13,0,10*ROW('Hygiene Data'!H48))="","",OFFSET('Hygiene Data'!$H$13,0,10*ROW('Hygiene Data'!H48)))</f>
        <v/>
      </c>
      <c r="EF54" s="36" t="str">
        <f ca="1">+IF(OFFSET('Hygiene Data'!$H$14,0,10*ROW('Hygiene Data'!H48))="","",OFFSET('Hygiene Data'!$H$14,0,10*ROW('Hygiene Data'!H48)))</f>
        <v/>
      </c>
    </row>
    <row r="55" spans="1:136" x14ac:dyDescent="0.25">
      <c r="A55" s="59" t="str">
        <f ca="1">+IF(OFFSET('Water Data'!$B$1,0,10*ROW('Water Data'!B52))="","",OFFSET('Water Data'!$B$1,0,10*ROW('Water Data'!B52)))</f>
        <v/>
      </c>
      <c r="B55" s="59" t="str">
        <f ca="1">+IF(OFFSET('Water Data'!$A$3,0,10*ROW('Water Data'!A52))="","",OFFSET('Water Data'!$A$3,0,10*ROW('Water Data'!A52)))</f>
        <v/>
      </c>
      <c r="C55" s="59" t="str">
        <f ca="1">+IF(OFFSET('Water Data'!$C$3,0,10*ROW('Water Data'!C52))="","",OFFSET('Water Data'!$C$3,0,10*ROW('Water Data'!C52)))</f>
        <v/>
      </c>
      <c r="D55" s="204" t="e">
        <f ca="1">+IF(AND(ISNUMBER(OFFSET('Water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04" t="e">
        <f ca="1">+IF(AND(ISNUMBER(OFFSET('Water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04" t="e">
        <f ca="1">+IF(AND(ISNUMBER(OFFSET('Water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04" t="e">
        <f ca="1">+IF(AND(ISNUMBER(OFFSET('Water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04" t="e">
        <f ca="1">+IF(AND(ISNUMBER(OFFSET('Water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04" t="e">
        <f ca="1">+IF(AND(ISNUMBER(OFFSET('Water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04" t="e">
        <f ca="1">+IF(AND(ISNUMBER(OFFSET('Water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04" t="e">
        <f ca="1">+IF(AND(ISNUMBER(OFFSET('Water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04" t="e">
        <f ca="1">+IF(AND(ISNUMBER(OFFSET('Water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04" t="e">
        <f ca="1">+IF(AND(ISNUMBER(OFFSET('Water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04" t="e">
        <f ca="1">+IF(AND(ISNUMBER(OFFSET('Water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04" t="e">
        <f ca="1">+IF(AND(ISNUMBER(OFFSET('Water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04" t="e">
        <f ca="1">+IF(AND(ISNUMBER(OFFSET('Water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04" t="e">
        <f ca="1">+IF(AND(ISNUMBER(OFFSET('Water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04" t="e">
        <f ca="1">+IF(AND(ISNUMBER(OFFSET('Water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04" t="e">
        <f ca="1">+IF(AND(ISNUMBER(OFFSET('Water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04" t="e">
        <f ca="1">+IF(AND(ISNUMBER(OFFSET('Water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04" t="e">
        <f ca="1">+IF(AND(ISNUMBER(OFFSET('Water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05" t="e">
        <f ca="1">+IF(AND(ISNUMBER(OFFSET('Sanitation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05" t="e">
        <f ca="1">+IF(AND(ISNUMBER(OFFSET('Sanitation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05" t="e">
        <f ca="1">+IF(AND(ISNUMBER(OFFSET('Sanitation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05" t="e">
        <f ca="1">+IF(AND(ISNUMBER(OFFSET('Sanitation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05" t="e">
        <f ca="1">+IF(AND(ISNUMBER(OFFSET('Sanitation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05" t="e">
        <f ca="1">+IF(AND(ISNUMBER(OFFSET('Sanitation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05" t="e">
        <f ca="1">+IF(AND(ISNUMBER(OFFSET('Sanitation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05" t="e">
        <f ca="1">+IF(AND(ISNUMBER(OFFSET('Sanitation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05" t="e">
        <f ca="1">+IF(AND(ISNUMBER(OFFSET('Sanitation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05" t="e">
        <f ca="1">+IF(AND(ISNUMBER(OFFSET('Sanitation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05" t="e">
        <f ca="1">+IF(AND(ISNUMBER(OFFSET('Sanitation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05" t="e">
        <f ca="1">+IF(AND(ISNUMBER(OFFSET('Sanitation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05" t="e">
        <f ca="1">+IF(AND(ISNUMBER(OFFSET('Sanitation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05" t="e">
        <f ca="1">+IF(AND(ISNUMBER(OFFSET('Sanitation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05" t="e">
        <f ca="1">+IF(AND(ISNUMBER(OFFSET('Sanitation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05" t="e">
        <f ca="1">+IF(AND(ISNUMBER(OFFSET('Sanitation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05" t="e">
        <f ca="1">+IF(AND(ISNUMBER(OFFSET('Sanitation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05" t="e">
        <f ca="1">+IF(AND(ISNUMBER(OFFSET('Sanitation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05" t="e">
        <f ca="1">+IF(AND(ISNUMBER(OFFSET('Sanitation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05" t="e">
        <f ca="1">+IF(AND(ISNUMBER(OFFSET('Sanitation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05" t="e">
        <f ca="1">+IF(AND(ISNUMBER(OFFSET('Sanitation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05" t="e">
        <f ca="1">+IF(AND(ISNUMBER(OFFSET('Sanitation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05" t="e">
        <f ca="1">+IF(AND(ISNUMBER(OFFSET('Sanitation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05" t="e">
        <f ca="1">+IF(AND(ISNUMBER(OFFSET('Sanitation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05" t="e">
        <f ca="1">+IF(AND(ISNUMBER(OFFSET('Sanitation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05" t="e">
        <f ca="1">+IF(AND(ISNUMBER(OFFSET('Sanitation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05" t="e">
        <f ca="1">+IF(AND(ISNUMBER(OFFSET('Sanitation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05" t="e">
        <f ca="1">+IF(AND(ISNUMBER(OFFSET('Sanitation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05" t="e">
        <f ca="1">+IF(AND(ISNUMBER(OFFSET('Sanitation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05" t="e">
        <f ca="1">+IF(AND(ISNUMBER(OFFSET('Sanitation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06" t="e">
        <f ca="1">+IF(AND(ISNUMBER(OFFSET('Hygiene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06" t="e">
        <f ca="1">+IF(AND(ISNUMBER(OFFSET('Hygiene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06" t="e">
        <f ca="1">+IF(AND(ISNUMBER(OFFSET('Hygiene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06" t="e">
        <f ca="1">+IF(AND(ISNUMBER(OFFSET('Hygiene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06" t="e">
        <f ca="1">+IF(AND(ISNUMBER(OFFSET('Hygiene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06" t="e">
        <f ca="1">+IF(AND(ISNUMBER(OFFSET('Hygiene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06" t="e">
        <f ca="1">+IF(AND(ISNUMBER(OFFSET('Hygiene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06" t="e">
        <f ca="1">+IF(AND(ISNUMBER(OFFSET('Hygiene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06" t="e">
        <f ca="1">+IF(AND(ISNUMBER(OFFSET('Hygiene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06" t="e">
        <f ca="1">+IF(AND(ISNUMBER(OFFSET('Hygiene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06" t="e">
        <f ca="1">+IF(AND(ISNUMBER(OFFSET('Hygiene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06" t="e">
        <f ca="1">+IF(AND(ISNUMBER(OFFSET('Hygiene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06" t="e">
        <f ca="1">+IF(AND(ISNUMBER(OFFSET('Hygiene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06" t="e">
        <f ca="1">+IF(AND(ISNUMBER(OFFSET('Hygiene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06" t="e">
        <f ca="1">+IF(AND(ISNUMBER(OFFSET('Hygiene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06" t="e">
        <f ca="1">+IF(AND(ISNUMBER(OFFSET('Hygiene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06" t="e">
        <f ca="1">+IF(AND(ISNUMBER(OFFSET('Hygiene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06" t="e">
        <f ca="1">+IF(AND(ISNUMBER(OFFSET('Hygiene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1">+IF(OFFSET('Water Data'!$C$28,0,10*ROW('Water Data'!C49))="","",OFFSET('Water Data'!$C$28,0,10*ROW('Water Data'!C49)))</f>
        <v/>
      </c>
      <c r="BT55" s="36" t="str">
        <f ca="1">+IF(OFFSET('Water Data'!$C$29,0,10*ROW('Water Data'!C49))="","",OFFSET('Water Data'!$C$29,0,10*ROW('Water Data'!C49)))</f>
        <v/>
      </c>
      <c r="BU55" s="36" t="str">
        <f ca="1">+IF(OFFSET('Water Data'!$C$30,0,10*ROW('Water Data'!C49))="","",OFFSET('Water Data'!$C$30,0,10*ROW('Water Data'!C49)))</f>
        <v/>
      </c>
      <c r="BV55" s="36" t="str">
        <f ca="1">+IF(OFFSET('Water Data'!$D$28,0,10*ROW('Water Data'!D49))="","",OFFSET('Water Data'!$D$28,0,10*ROW('Water Data'!D49)))</f>
        <v/>
      </c>
      <c r="BW55" s="36" t="str">
        <f ca="1">+IF(OFFSET('Water Data'!$D$29,0,10*ROW('Water Data'!D49))="","",OFFSET('Water Data'!$D$29,0,10*ROW('Water Data'!D49)))</f>
        <v/>
      </c>
      <c r="BX55" s="36" t="str">
        <f ca="1">+IF(OFFSET('Water Data'!$D$30,0,10*ROW('Water Data'!D49))="","",OFFSET('Water Data'!$D$30,0,10*ROW('Water Data'!D49)))</f>
        <v/>
      </c>
      <c r="BY55" s="36" t="str">
        <f ca="1">+IF(OFFSET('Water Data'!$E$28,0,10*ROW('Water Data'!E49))="","",OFFSET('Water Data'!$E$28,0,10*ROW('Water Data'!E49)))</f>
        <v/>
      </c>
      <c r="BZ55" s="36" t="str">
        <f ca="1">+IF(OFFSET('Water Data'!$E$29,0,10*ROW('Water Data'!E49))="","",OFFSET('Water Data'!$E$29,0,10*ROW('Water Data'!E49)))</f>
        <v/>
      </c>
      <c r="CA55" s="36" t="str">
        <f ca="1">+IF(OFFSET('Water Data'!$E$30,0,10*ROW('Water Data'!E49))="","",OFFSET('Water Data'!$E$30,0,10*ROW('Water Data'!E49)))</f>
        <v/>
      </c>
      <c r="CB55" s="36" t="str">
        <f ca="1">+IF(OFFSET('Water Data'!$F$28,0,10*ROW('Water Data'!F49))="","",OFFSET('Water Data'!$F$28,0,10*ROW('Water Data'!F49)))</f>
        <v/>
      </c>
      <c r="CC55" s="36" t="str">
        <f ca="1">+IF(OFFSET('Water Data'!$F$29,0,10*ROW('Water Data'!F49))="","",OFFSET('Water Data'!$F$29,0,10*ROW('Water Data'!F49)))</f>
        <v/>
      </c>
      <c r="CD55" s="36" t="str">
        <f ca="1">+IF(OFFSET('Water Data'!$F$30,0,10*ROW('Water Data'!F49))="","",OFFSET('Water Data'!$F$30,0,10*ROW('Water Data'!F49)))</f>
        <v/>
      </c>
      <c r="CE55" s="36" t="str">
        <f ca="1">+IF(OFFSET('Water Data'!$G$28,0,10*ROW('Water Data'!G49))="","",OFFSET('Water Data'!$G$28,0,10*ROW('Water Data'!G49)))</f>
        <v/>
      </c>
      <c r="CF55" s="36" t="str">
        <f ca="1">+IF(OFFSET('Water Data'!$G$29,0,10*ROW('Water Data'!G49))="","",OFFSET('Water Data'!$G$29,0,10*ROW('Water Data'!G49)))</f>
        <v/>
      </c>
      <c r="CG55" s="36" t="str">
        <f ca="1">+IF(OFFSET('Water Data'!$G$30,0,10*ROW('Water Data'!G49))="","",OFFSET('Water Data'!$G$30,0,10*ROW('Water Data'!G49)))</f>
        <v/>
      </c>
      <c r="CH55" s="36" t="str">
        <f ca="1">+IF(OFFSET('Water Data'!$H$28,0,10*ROW('Water Data'!H49))="","",OFFSET('Water Data'!$H$28,0,10*ROW('Water Data'!H49)))</f>
        <v/>
      </c>
      <c r="CI55" s="36" t="str">
        <f ca="1">+IF(OFFSET('Water Data'!$H$29,0,10*ROW('Water Data'!H49))="","",OFFSET('Water Data'!$H$29,0,10*ROW('Water Data'!H49)))</f>
        <v/>
      </c>
      <c r="CJ55" s="36" t="str">
        <f ca="1">+IF(OFFSET('Water Data'!$H$30,0,10*ROW('Water Data'!H49))="","",OFFSET('Water Data'!$H$30,0,10*ROW('Water Data'!H49)))</f>
        <v/>
      </c>
      <c r="CK55" s="36" t="str">
        <f ca="1">+IF(OFFSET('Sanitation Data'!$C$29,0,10*ROW('Sanitation Data'!C49))="","",OFFSET('Sanitation Data'!$C$29,0,10*ROW('Sanitation Data'!C49)))</f>
        <v/>
      </c>
      <c r="CL55" s="36" t="str">
        <f ca="1">+IF(OFFSET('Sanitation Data'!$C$30,0,10*ROW('Sanitation Data'!C49))="","",OFFSET('Sanitation Data'!$C$30,0,10*ROW('Sanitation Data'!C49)))</f>
        <v/>
      </c>
      <c r="CM55" s="36" t="str">
        <f ca="1">+IF(OFFSET('Sanitation Data'!$C$31,0,10*ROW('Sanitation Data'!C49))="","",OFFSET('Sanitation Data'!$C$31,0,10*ROW('Sanitation Data'!C49)))</f>
        <v/>
      </c>
      <c r="CN55" s="36" t="str">
        <f ca="1">+IF(OFFSET('Sanitation Data'!$C$32,0,10*ROW('Sanitation Data'!C49))="","",OFFSET('Sanitation Data'!$C$32,0,10*ROW('Sanitation Data'!C49)))</f>
        <v/>
      </c>
      <c r="CO55" s="36" t="str">
        <f ca="1">+IF(OFFSET('Sanitation Data'!$C$33,0,10*ROW('Sanitation Data'!C49))="","",OFFSET('Sanitation Data'!$C$33,0,10*ROW('Sanitation Data'!C49)))</f>
        <v/>
      </c>
      <c r="CP55" s="36" t="str">
        <f ca="1">+IF(OFFSET('Sanitation Data'!$D$29,0,10*ROW('Sanitation Data'!D49))="","",OFFSET('Sanitation Data'!$D$29,0,10*ROW('Sanitation Data'!D49)))</f>
        <v/>
      </c>
      <c r="CQ55" s="36" t="str">
        <f ca="1">+IF(OFFSET('Sanitation Data'!$D$30,0,10*ROW('Sanitation Data'!D49))="","",OFFSET('Sanitation Data'!$D$30,0,10*ROW('Sanitation Data'!D49)))</f>
        <v/>
      </c>
      <c r="CR55" s="36" t="str">
        <f ca="1">+IF(OFFSET('Sanitation Data'!$D$31,0,10*ROW('Sanitation Data'!D49))="","",OFFSET('Sanitation Data'!$D$31,0,10*ROW('Sanitation Data'!D49)))</f>
        <v/>
      </c>
      <c r="CS55" s="36" t="str">
        <f ca="1">+IF(OFFSET('Sanitation Data'!$D$32,0,10*ROW('Sanitation Data'!D49))="","",OFFSET('Sanitation Data'!$D$32,0,10*ROW('Sanitation Data'!D49)))</f>
        <v/>
      </c>
      <c r="CT55" s="36" t="str">
        <f ca="1">+IF(OFFSET('Sanitation Data'!$D$33,0,10*ROW('Sanitation Data'!D49))="","",OFFSET('Sanitation Data'!$D$33,0,10*ROW('Sanitation Data'!D49)))</f>
        <v/>
      </c>
      <c r="CU55" s="36" t="str">
        <f ca="1">+IF(OFFSET('Sanitation Data'!$E$29,0,10*ROW('Sanitation Data'!E49))="","",OFFSET('Sanitation Data'!$E$29,0,10*ROW('Sanitation Data'!E49)))</f>
        <v/>
      </c>
      <c r="CV55" s="36" t="str">
        <f ca="1">+IF(OFFSET('Sanitation Data'!$E$30,0,10*ROW('Sanitation Data'!E49))="","",OFFSET('Sanitation Data'!$E$30,0,10*ROW('Sanitation Data'!E49)))</f>
        <v/>
      </c>
      <c r="CW55" s="36" t="str">
        <f ca="1">+IF(OFFSET('Sanitation Data'!$E$31,0,10*ROW('Sanitation Data'!E49))="","",OFFSET('Sanitation Data'!$E$31,0,10*ROW('Sanitation Data'!E49)))</f>
        <v/>
      </c>
      <c r="CX55" s="36" t="str">
        <f ca="1">+IF(OFFSET('Sanitation Data'!$E$32,0,10*ROW('Sanitation Data'!E49))="","",OFFSET('Sanitation Data'!$E$32,0,10*ROW('Sanitation Data'!E49)))</f>
        <v/>
      </c>
      <c r="CY55" s="36" t="str">
        <f ca="1">+IF(OFFSET('Sanitation Data'!$E$33,0,10*ROW('Sanitation Data'!E49))="","",OFFSET('Sanitation Data'!$E$33,0,10*ROW('Sanitation Data'!E49)))</f>
        <v/>
      </c>
      <c r="CZ55" s="36" t="str">
        <f ca="1">+IF(OFFSET('Sanitation Data'!$F$29,0,10*ROW('Sanitation Data'!F49))="","",OFFSET('Sanitation Data'!$F$29,0,10*ROW('Sanitation Data'!F49)))</f>
        <v/>
      </c>
      <c r="DA55" s="36" t="str">
        <f ca="1">+IF(OFFSET('Sanitation Data'!$F$30,0,10*ROW('Sanitation Data'!F49))="","",OFFSET('Sanitation Data'!$F$30,0,10*ROW('Sanitation Data'!F49)))</f>
        <v/>
      </c>
      <c r="DB55" s="36" t="str">
        <f ca="1">+IF(OFFSET('Sanitation Data'!$F$31,0,10*ROW('Sanitation Data'!F49))="","",OFFSET('Sanitation Data'!$F$31,0,10*ROW('Sanitation Data'!F49)))</f>
        <v/>
      </c>
      <c r="DC55" s="36" t="str">
        <f ca="1">+IF(OFFSET('Sanitation Data'!$F$32,0,10*ROW('Sanitation Data'!F49))="","",OFFSET('Sanitation Data'!$F$32,0,10*ROW('Sanitation Data'!F49)))</f>
        <v/>
      </c>
      <c r="DD55" s="36" t="str">
        <f ca="1">+IF(OFFSET('Sanitation Data'!$F$33,0,10*ROW('Sanitation Data'!F49))="","",OFFSET('Sanitation Data'!$F$33,0,10*ROW('Sanitation Data'!F49)))</f>
        <v/>
      </c>
      <c r="DE55" s="36" t="str">
        <f ca="1">+IF(OFFSET('Sanitation Data'!$G$29,0,10*ROW('Sanitation Data'!G49))="","",OFFSET('Sanitation Data'!$G$29,0,10*ROW('Sanitation Data'!G49)))</f>
        <v/>
      </c>
      <c r="DF55" s="36" t="str">
        <f ca="1">+IF(OFFSET('Sanitation Data'!$G$30,0,10*ROW('Sanitation Data'!G49))="","",OFFSET('Sanitation Data'!$G$30,0,10*ROW('Sanitation Data'!G49)))</f>
        <v/>
      </c>
      <c r="DG55" s="36" t="str">
        <f ca="1">+IF(OFFSET('Sanitation Data'!$G$31,0,10*ROW('Sanitation Data'!G49))="","",OFFSET('Sanitation Data'!$G$31,0,10*ROW('Sanitation Data'!G49)))</f>
        <v/>
      </c>
      <c r="DH55" s="36" t="str">
        <f ca="1">+IF(OFFSET('Sanitation Data'!$G$32,0,10*ROW('Sanitation Data'!G49))="","",OFFSET('Sanitation Data'!$G$32,0,10*ROW('Sanitation Data'!G49)))</f>
        <v/>
      </c>
      <c r="DI55" s="36" t="str">
        <f ca="1">+IF(OFFSET('Sanitation Data'!$G$33,0,10*ROW('Sanitation Data'!G49))="","",OFFSET('Sanitation Data'!$G$33,0,10*ROW('Sanitation Data'!G49)))</f>
        <v/>
      </c>
      <c r="DJ55" s="36" t="str">
        <f ca="1">+IF(OFFSET('Sanitation Data'!$H$29,0,10*ROW('Sanitation Data'!H49))="","",OFFSET('Sanitation Data'!$H$29,0,10*ROW('Sanitation Data'!H49)))</f>
        <v/>
      </c>
      <c r="DK55" s="36" t="str">
        <f ca="1">+IF(OFFSET('Sanitation Data'!$H$30,0,10*ROW('Sanitation Data'!H49))="","",OFFSET('Sanitation Data'!$H$30,0,10*ROW('Sanitation Data'!H49)))</f>
        <v/>
      </c>
      <c r="DL55" s="36" t="str">
        <f ca="1">+IF(OFFSET('Sanitation Data'!$H$31,0,10*ROW('Sanitation Data'!H49))="","",OFFSET('Sanitation Data'!$H$31,0,10*ROW('Sanitation Data'!H49)))</f>
        <v/>
      </c>
      <c r="DM55" s="36" t="str">
        <f ca="1">+IF(OFFSET('Sanitation Data'!$H$32,0,10*ROW('Sanitation Data'!H49))="","",OFFSET('Sanitation Data'!$H$32,0,10*ROW('Sanitation Data'!H49)))</f>
        <v/>
      </c>
      <c r="DN55" s="36" t="str">
        <f ca="1">+IF(OFFSET('Sanitation Data'!$H$33,0,10*ROW('Sanitation Data'!H49))="","",OFFSET('Sanitation Data'!$H$33,0,10*ROW('Sanitation Data'!H49)))</f>
        <v/>
      </c>
      <c r="DO55" s="36" t="str">
        <f ca="1">+IF(OFFSET('Hygiene Data'!$C$12,0,10*ROW('Hygiene Data'!C49))="","",OFFSET('Hygiene Data'!$C$12,0,10*ROW('Hygiene Data'!C49)))</f>
        <v/>
      </c>
      <c r="DP55" s="36" t="str">
        <f ca="1">+IF(OFFSET('Hygiene Data'!$C$13,0,10*ROW('Hygiene Data'!C49))="","",OFFSET('Hygiene Data'!$C$13,0,10*ROW('Hygiene Data'!C49)))</f>
        <v/>
      </c>
      <c r="DQ55" s="36" t="str">
        <f ca="1">+IF(OFFSET('Hygiene Data'!$C$14,0,10*ROW('Hygiene Data'!C49))="","",OFFSET('Hygiene Data'!$C$14,0,10*ROW('Hygiene Data'!C49)))</f>
        <v/>
      </c>
      <c r="DR55" s="36" t="str">
        <f ca="1">+IF(OFFSET('Hygiene Data'!$D$12,0,10*ROW('Hygiene Data'!D49))="","",OFFSET('Hygiene Data'!$D$12,0,10*ROW('Hygiene Data'!D49)))</f>
        <v/>
      </c>
      <c r="DS55" s="36" t="str">
        <f ca="1">+IF(OFFSET('Hygiene Data'!$D$13,0,10*ROW('Hygiene Data'!D49))="","",OFFSET('Hygiene Data'!$D$13,0,10*ROW('Hygiene Data'!D49)))</f>
        <v/>
      </c>
      <c r="DT55" s="36" t="str">
        <f ca="1">+IF(OFFSET('Hygiene Data'!$D$14,0,10*ROW('Hygiene Data'!D49))="","",OFFSET('Hygiene Data'!$D$14,0,10*ROW('Hygiene Data'!D49)))</f>
        <v/>
      </c>
      <c r="DU55" s="36" t="str">
        <f ca="1">+IF(OFFSET('Hygiene Data'!$E$12,0,10*ROW('Hygiene Data'!E49))="","",OFFSET('Hygiene Data'!$E$12,0,10*ROW('Hygiene Data'!E49)))</f>
        <v/>
      </c>
      <c r="DV55" s="36" t="str">
        <f ca="1">+IF(OFFSET('Hygiene Data'!$E$13,0,10*ROW('Hygiene Data'!E49))="","",OFFSET('Hygiene Data'!$E$13,0,10*ROW('Hygiene Data'!E49)))</f>
        <v/>
      </c>
      <c r="DW55" s="36" t="str">
        <f ca="1">+IF(OFFSET('Hygiene Data'!$E$14,0,10*ROW('Hygiene Data'!E49))="","",OFFSET('Hygiene Data'!$E$14,0,10*ROW('Hygiene Data'!E49)))</f>
        <v/>
      </c>
      <c r="DX55" s="36" t="str">
        <f ca="1">+IF(OFFSET('Hygiene Data'!$F$12,0,10*ROW('Hygiene Data'!F49))="","",OFFSET('Hygiene Data'!$F$12,0,10*ROW('Hygiene Data'!F49)))</f>
        <v/>
      </c>
      <c r="DY55" s="36" t="str">
        <f ca="1">+IF(OFFSET('Hygiene Data'!$F$13,0,10*ROW('Hygiene Data'!F49))="","",OFFSET('Hygiene Data'!$F$13,0,10*ROW('Hygiene Data'!F49)))</f>
        <v/>
      </c>
      <c r="DZ55" s="36" t="str">
        <f ca="1">+IF(OFFSET('Hygiene Data'!$F$14,0,10*ROW('Hygiene Data'!F49))="","",OFFSET('Hygiene Data'!$F$14,0,10*ROW('Hygiene Data'!F49)))</f>
        <v/>
      </c>
      <c r="EA55" s="36" t="str">
        <f ca="1">+IF(OFFSET('Hygiene Data'!$G$12,0,10*ROW('Hygiene Data'!G49))="","",OFFSET('Hygiene Data'!$G$12,0,10*ROW('Hygiene Data'!G49)))</f>
        <v/>
      </c>
      <c r="EB55" s="36" t="str">
        <f ca="1">+IF(OFFSET('Hygiene Data'!$G$13,0,10*ROW('Hygiene Data'!G49))="","",OFFSET('Hygiene Data'!$G$13,0,10*ROW('Hygiene Data'!G49)))</f>
        <v/>
      </c>
      <c r="EC55" s="36" t="str">
        <f ca="1">+IF(OFFSET('Hygiene Data'!$G$14,0,10*ROW('Hygiene Data'!G49))="","",OFFSET('Hygiene Data'!$G$14,0,10*ROW('Hygiene Data'!G49)))</f>
        <v/>
      </c>
      <c r="ED55" s="36" t="str">
        <f ca="1">+IF(OFFSET('Hygiene Data'!$H$12,0,10*ROW('Hygiene Data'!H49))="","",OFFSET('Hygiene Data'!$H$12,0,10*ROW('Hygiene Data'!H49)))</f>
        <v/>
      </c>
      <c r="EE55" s="36" t="str">
        <f ca="1">+IF(OFFSET('Hygiene Data'!$H$13,0,10*ROW('Hygiene Data'!H49))="","",OFFSET('Hygiene Data'!$H$13,0,10*ROW('Hygiene Data'!H49)))</f>
        <v/>
      </c>
      <c r="EF55" s="36" t="str">
        <f ca="1">+IF(OFFSET('Hygiene Data'!$H$14,0,10*ROW('Hygiene Data'!H49))="","",OFFSET('Hygiene Data'!$H$14,0,10*ROW('Hygiene Data'!H49)))</f>
        <v/>
      </c>
    </row>
    <row r="56" spans="1:136" x14ac:dyDescent="0.25">
      <c r="A56" s="59" t="str">
        <f ca="1">+IF(OFFSET('Water Data'!$B$1,0,10*ROW('Water Data'!B53))="","",OFFSET('Water Data'!$B$1,0,10*ROW('Water Data'!B53)))</f>
        <v/>
      </c>
      <c r="B56" s="59" t="str">
        <f ca="1">+IF(OFFSET('Water Data'!$A$3,0,10*ROW('Water Data'!A53))="","",OFFSET('Water Data'!$A$3,0,10*ROW('Water Data'!A53)))</f>
        <v/>
      </c>
      <c r="C56" s="59" t="str">
        <f ca="1">+IF(OFFSET('Water Data'!$C$3,0,10*ROW('Water Data'!C53))="","",OFFSET('Water Data'!$C$3,0,10*ROW('Water Data'!C53)))</f>
        <v/>
      </c>
      <c r="D56" s="204" t="e">
        <f ca="1">+IF(AND(ISNUMBER(OFFSET('Water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04" t="e">
        <f ca="1">+IF(AND(ISNUMBER(OFFSET('Water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04" t="e">
        <f ca="1">+IF(AND(ISNUMBER(OFFSET('Water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04" t="e">
        <f ca="1">+IF(AND(ISNUMBER(OFFSET('Water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04" t="e">
        <f ca="1">+IF(AND(ISNUMBER(OFFSET('Water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04" t="e">
        <f ca="1">+IF(AND(ISNUMBER(OFFSET('Water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04" t="e">
        <f ca="1">+IF(AND(ISNUMBER(OFFSET('Water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04" t="e">
        <f ca="1">+IF(AND(ISNUMBER(OFFSET('Water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04" t="e">
        <f ca="1">+IF(AND(ISNUMBER(OFFSET('Water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04" t="e">
        <f ca="1">+IF(AND(ISNUMBER(OFFSET('Water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04" t="e">
        <f ca="1">+IF(AND(ISNUMBER(OFFSET('Water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04" t="e">
        <f ca="1">+IF(AND(ISNUMBER(OFFSET('Water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04" t="e">
        <f ca="1">+IF(AND(ISNUMBER(OFFSET('Water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04" t="e">
        <f ca="1">+IF(AND(ISNUMBER(OFFSET('Water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04" t="e">
        <f ca="1">+IF(AND(ISNUMBER(OFFSET('Water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04" t="e">
        <f ca="1">+IF(AND(ISNUMBER(OFFSET('Water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04" t="e">
        <f ca="1">+IF(AND(ISNUMBER(OFFSET('Water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04" t="e">
        <f ca="1">+IF(AND(ISNUMBER(OFFSET('Water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05" t="e">
        <f ca="1">+IF(AND(ISNUMBER(OFFSET('Sanitation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05" t="e">
        <f ca="1">+IF(AND(ISNUMBER(OFFSET('Sanitation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05" t="e">
        <f ca="1">+IF(AND(ISNUMBER(OFFSET('Sanitation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05" t="e">
        <f ca="1">+IF(AND(ISNUMBER(OFFSET('Sanitation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05" t="e">
        <f ca="1">+IF(AND(ISNUMBER(OFFSET('Sanitation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05" t="e">
        <f ca="1">+IF(AND(ISNUMBER(OFFSET('Sanitation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05" t="e">
        <f ca="1">+IF(AND(ISNUMBER(OFFSET('Sanitation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05" t="e">
        <f ca="1">+IF(AND(ISNUMBER(OFFSET('Sanitation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05" t="e">
        <f ca="1">+IF(AND(ISNUMBER(OFFSET('Sanitation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05" t="e">
        <f ca="1">+IF(AND(ISNUMBER(OFFSET('Sanitation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05" t="e">
        <f ca="1">+IF(AND(ISNUMBER(OFFSET('Sanitation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05" t="e">
        <f ca="1">+IF(AND(ISNUMBER(OFFSET('Sanitation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05" t="e">
        <f ca="1">+IF(AND(ISNUMBER(OFFSET('Sanitation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05" t="e">
        <f ca="1">+IF(AND(ISNUMBER(OFFSET('Sanitation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05" t="e">
        <f ca="1">+IF(AND(ISNUMBER(OFFSET('Sanitation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05" t="e">
        <f ca="1">+IF(AND(ISNUMBER(OFFSET('Sanitation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05" t="e">
        <f ca="1">+IF(AND(ISNUMBER(OFFSET('Sanitation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05" t="e">
        <f ca="1">+IF(AND(ISNUMBER(OFFSET('Sanitation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05" t="e">
        <f ca="1">+IF(AND(ISNUMBER(OFFSET('Sanitation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05" t="e">
        <f ca="1">+IF(AND(ISNUMBER(OFFSET('Sanitation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05" t="e">
        <f ca="1">+IF(AND(ISNUMBER(OFFSET('Sanitation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05" t="e">
        <f ca="1">+IF(AND(ISNUMBER(OFFSET('Sanitation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05" t="e">
        <f ca="1">+IF(AND(ISNUMBER(OFFSET('Sanitation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05" t="e">
        <f ca="1">+IF(AND(ISNUMBER(OFFSET('Sanitation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05" t="e">
        <f ca="1">+IF(AND(ISNUMBER(OFFSET('Sanitation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05" t="e">
        <f ca="1">+IF(AND(ISNUMBER(OFFSET('Sanitation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05" t="e">
        <f ca="1">+IF(AND(ISNUMBER(OFFSET('Sanitation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05" t="e">
        <f ca="1">+IF(AND(ISNUMBER(OFFSET('Sanitation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05" t="e">
        <f ca="1">+IF(AND(ISNUMBER(OFFSET('Sanitation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05" t="e">
        <f ca="1">+IF(AND(ISNUMBER(OFFSET('Sanitation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06" t="e">
        <f ca="1">+IF(AND(ISNUMBER(OFFSET('Hygiene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06" t="e">
        <f ca="1">+IF(AND(ISNUMBER(OFFSET('Hygiene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06" t="e">
        <f ca="1">+IF(AND(ISNUMBER(OFFSET('Hygiene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06" t="e">
        <f ca="1">+IF(AND(ISNUMBER(OFFSET('Hygiene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06" t="e">
        <f ca="1">+IF(AND(ISNUMBER(OFFSET('Hygiene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06" t="e">
        <f ca="1">+IF(AND(ISNUMBER(OFFSET('Hygiene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06" t="e">
        <f ca="1">+IF(AND(ISNUMBER(OFFSET('Hygiene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06" t="e">
        <f ca="1">+IF(AND(ISNUMBER(OFFSET('Hygiene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06" t="e">
        <f ca="1">+IF(AND(ISNUMBER(OFFSET('Hygiene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06" t="e">
        <f ca="1">+IF(AND(ISNUMBER(OFFSET('Hygiene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06" t="e">
        <f ca="1">+IF(AND(ISNUMBER(OFFSET('Hygiene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06" t="e">
        <f ca="1">+IF(AND(ISNUMBER(OFFSET('Hygiene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06" t="e">
        <f ca="1">+IF(AND(ISNUMBER(OFFSET('Hygiene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06" t="e">
        <f ca="1">+IF(AND(ISNUMBER(OFFSET('Hygiene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06" t="e">
        <f ca="1">+IF(AND(ISNUMBER(OFFSET('Hygiene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06" t="e">
        <f ca="1">+IF(AND(ISNUMBER(OFFSET('Hygiene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06" t="e">
        <f ca="1">+IF(AND(ISNUMBER(OFFSET('Hygiene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06" t="e">
        <f ca="1">+IF(AND(ISNUMBER(OFFSET('Hygiene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1">+IF(OFFSET('Water Data'!$C$28,0,10*ROW('Water Data'!C50))="","",OFFSET('Water Data'!$C$28,0,10*ROW('Water Data'!C50)))</f>
        <v/>
      </c>
      <c r="BT56" s="36" t="str">
        <f ca="1">+IF(OFFSET('Water Data'!$C$29,0,10*ROW('Water Data'!C50))="","",OFFSET('Water Data'!$C$29,0,10*ROW('Water Data'!C50)))</f>
        <v/>
      </c>
      <c r="BU56" s="36" t="str">
        <f ca="1">+IF(OFFSET('Water Data'!$C$30,0,10*ROW('Water Data'!C50))="","",OFFSET('Water Data'!$C$30,0,10*ROW('Water Data'!C50)))</f>
        <v/>
      </c>
      <c r="BV56" s="36" t="str">
        <f ca="1">+IF(OFFSET('Water Data'!$D$28,0,10*ROW('Water Data'!D50))="","",OFFSET('Water Data'!$D$28,0,10*ROW('Water Data'!D50)))</f>
        <v/>
      </c>
      <c r="BW56" s="36" t="str">
        <f ca="1">+IF(OFFSET('Water Data'!$D$29,0,10*ROW('Water Data'!D50))="","",OFFSET('Water Data'!$D$29,0,10*ROW('Water Data'!D50)))</f>
        <v/>
      </c>
      <c r="BX56" s="36" t="str">
        <f ca="1">+IF(OFFSET('Water Data'!$D$30,0,10*ROW('Water Data'!D50))="","",OFFSET('Water Data'!$D$30,0,10*ROW('Water Data'!D50)))</f>
        <v/>
      </c>
      <c r="BY56" s="36" t="str">
        <f ca="1">+IF(OFFSET('Water Data'!$E$28,0,10*ROW('Water Data'!E50))="","",OFFSET('Water Data'!$E$28,0,10*ROW('Water Data'!E50)))</f>
        <v/>
      </c>
      <c r="BZ56" s="36" t="str">
        <f ca="1">+IF(OFFSET('Water Data'!$E$29,0,10*ROW('Water Data'!E50))="","",OFFSET('Water Data'!$E$29,0,10*ROW('Water Data'!E50)))</f>
        <v/>
      </c>
      <c r="CA56" s="36" t="str">
        <f ca="1">+IF(OFFSET('Water Data'!$E$30,0,10*ROW('Water Data'!E50))="","",OFFSET('Water Data'!$E$30,0,10*ROW('Water Data'!E50)))</f>
        <v/>
      </c>
      <c r="CB56" s="36" t="str">
        <f ca="1">+IF(OFFSET('Water Data'!$F$28,0,10*ROW('Water Data'!F50))="","",OFFSET('Water Data'!$F$28,0,10*ROW('Water Data'!F50)))</f>
        <v/>
      </c>
      <c r="CC56" s="36" t="str">
        <f ca="1">+IF(OFFSET('Water Data'!$F$29,0,10*ROW('Water Data'!F50))="","",OFFSET('Water Data'!$F$29,0,10*ROW('Water Data'!F50)))</f>
        <v/>
      </c>
      <c r="CD56" s="36" t="str">
        <f ca="1">+IF(OFFSET('Water Data'!$F$30,0,10*ROW('Water Data'!F50))="","",OFFSET('Water Data'!$F$30,0,10*ROW('Water Data'!F50)))</f>
        <v/>
      </c>
      <c r="CE56" s="36" t="str">
        <f ca="1">+IF(OFFSET('Water Data'!$G$28,0,10*ROW('Water Data'!G50))="","",OFFSET('Water Data'!$G$28,0,10*ROW('Water Data'!G50)))</f>
        <v/>
      </c>
      <c r="CF56" s="36" t="str">
        <f ca="1">+IF(OFFSET('Water Data'!$G$29,0,10*ROW('Water Data'!G50))="","",OFFSET('Water Data'!$G$29,0,10*ROW('Water Data'!G50)))</f>
        <v/>
      </c>
      <c r="CG56" s="36" t="str">
        <f ca="1">+IF(OFFSET('Water Data'!$G$30,0,10*ROW('Water Data'!G50))="","",OFFSET('Water Data'!$G$30,0,10*ROW('Water Data'!G50)))</f>
        <v/>
      </c>
      <c r="CH56" s="36" t="str">
        <f ca="1">+IF(OFFSET('Water Data'!$H$28,0,10*ROW('Water Data'!H50))="","",OFFSET('Water Data'!$H$28,0,10*ROW('Water Data'!H50)))</f>
        <v/>
      </c>
      <c r="CI56" s="36" t="str">
        <f ca="1">+IF(OFFSET('Water Data'!$H$29,0,10*ROW('Water Data'!H50))="","",OFFSET('Water Data'!$H$29,0,10*ROW('Water Data'!H50)))</f>
        <v/>
      </c>
      <c r="CJ56" s="36" t="str">
        <f ca="1">+IF(OFFSET('Water Data'!$H$30,0,10*ROW('Water Data'!H50))="","",OFFSET('Water Data'!$H$30,0,10*ROW('Water Data'!H50)))</f>
        <v/>
      </c>
      <c r="CK56" s="36" t="str">
        <f ca="1">+IF(OFFSET('Sanitation Data'!$C$29,0,10*ROW('Sanitation Data'!C50))="","",OFFSET('Sanitation Data'!$C$29,0,10*ROW('Sanitation Data'!C50)))</f>
        <v/>
      </c>
      <c r="CL56" s="36" t="str">
        <f ca="1">+IF(OFFSET('Sanitation Data'!$C$30,0,10*ROW('Sanitation Data'!C50))="","",OFFSET('Sanitation Data'!$C$30,0,10*ROW('Sanitation Data'!C50)))</f>
        <v/>
      </c>
      <c r="CM56" s="36" t="str">
        <f ca="1">+IF(OFFSET('Sanitation Data'!$C$31,0,10*ROW('Sanitation Data'!C50))="","",OFFSET('Sanitation Data'!$C$31,0,10*ROW('Sanitation Data'!C50)))</f>
        <v/>
      </c>
      <c r="CN56" s="36" t="str">
        <f ca="1">+IF(OFFSET('Sanitation Data'!$C$32,0,10*ROW('Sanitation Data'!C50))="","",OFFSET('Sanitation Data'!$C$32,0,10*ROW('Sanitation Data'!C50)))</f>
        <v/>
      </c>
      <c r="CO56" s="36" t="str">
        <f ca="1">+IF(OFFSET('Sanitation Data'!$C$33,0,10*ROW('Sanitation Data'!C50))="","",OFFSET('Sanitation Data'!$C$33,0,10*ROW('Sanitation Data'!C50)))</f>
        <v/>
      </c>
      <c r="CP56" s="36" t="str">
        <f ca="1">+IF(OFFSET('Sanitation Data'!$D$29,0,10*ROW('Sanitation Data'!D50))="","",OFFSET('Sanitation Data'!$D$29,0,10*ROW('Sanitation Data'!D50)))</f>
        <v/>
      </c>
      <c r="CQ56" s="36" t="str">
        <f ca="1">+IF(OFFSET('Sanitation Data'!$D$30,0,10*ROW('Sanitation Data'!D50))="","",OFFSET('Sanitation Data'!$D$30,0,10*ROW('Sanitation Data'!D50)))</f>
        <v/>
      </c>
      <c r="CR56" s="36" t="str">
        <f ca="1">+IF(OFFSET('Sanitation Data'!$D$31,0,10*ROW('Sanitation Data'!D50))="","",OFFSET('Sanitation Data'!$D$31,0,10*ROW('Sanitation Data'!D50)))</f>
        <v/>
      </c>
      <c r="CS56" s="36" t="str">
        <f ca="1">+IF(OFFSET('Sanitation Data'!$D$32,0,10*ROW('Sanitation Data'!D50))="","",OFFSET('Sanitation Data'!$D$32,0,10*ROW('Sanitation Data'!D50)))</f>
        <v/>
      </c>
      <c r="CT56" s="36" t="str">
        <f ca="1">+IF(OFFSET('Sanitation Data'!$D$33,0,10*ROW('Sanitation Data'!D50))="","",OFFSET('Sanitation Data'!$D$33,0,10*ROW('Sanitation Data'!D50)))</f>
        <v/>
      </c>
      <c r="CU56" s="36" t="str">
        <f ca="1">+IF(OFFSET('Sanitation Data'!$E$29,0,10*ROW('Sanitation Data'!E50))="","",OFFSET('Sanitation Data'!$E$29,0,10*ROW('Sanitation Data'!E50)))</f>
        <v/>
      </c>
      <c r="CV56" s="36" t="str">
        <f ca="1">+IF(OFFSET('Sanitation Data'!$E$30,0,10*ROW('Sanitation Data'!E50))="","",OFFSET('Sanitation Data'!$E$30,0,10*ROW('Sanitation Data'!E50)))</f>
        <v/>
      </c>
      <c r="CW56" s="36" t="str">
        <f ca="1">+IF(OFFSET('Sanitation Data'!$E$31,0,10*ROW('Sanitation Data'!E50))="","",OFFSET('Sanitation Data'!$E$31,0,10*ROW('Sanitation Data'!E50)))</f>
        <v/>
      </c>
      <c r="CX56" s="36" t="str">
        <f ca="1">+IF(OFFSET('Sanitation Data'!$E$32,0,10*ROW('Sanitation Data'!E50))="","",OFFSET('Sanitation Data'!$E$32,0,10*ROW('Sanitation Data'!E50)))</f>
        <v/>
      </c>
      <c r="CY56" s="36" t="str">
        <f ca="1">+IF(OFFSET('Sanitation Data'!$E$33,0,10*ROW('Sanitation Data'!E50))="","",OFFSET('Sanitation Data'!$E$33,0,10*ROW('Sanitation Data'!E50)))</f>
        <v/>
      </c>
      <c r="CZ56" s="36" t="str">
        <f ca="1">+IF(OFFSET('Sanitation Data'!$F$29,0,10*ROW('Sanitation Data'!F50))="","",OFFSET('Sanitation Data'!$F$29,0,10*ROW('Sanitation Data'!F50)))</f>
        <v/>
      </c>
      <c r="DA56" s="36" t="str">
        <f ca="1">+IF(OFFSET('Sanitation Data'!$F$30,0,10*ROW('Sanitation Data'!F50))="","",OFFSET('Sanitation Data'!$F$30,0,10*ROW('Sanitation Data'!F50)))</f>
        <v/>
      </c>
      <c r="DB56" s="36" t="str">
        <f ca="1">+IF(OFFSET('Sanitation Data'!$F$31,0,10*ROW('Sanitation Data'!F50))="","",OFFSET('Sanitation Data'!$F$31,0,10*ROW('Sanitation Data'!F50)))</f>
        <v/>
      </c>
      <c r="DC56" s="36" t="str">
        <f ca="1">+IF(OFFSET('Sanitation Data'!$F$32,0,10*ROW('Sanitation Data'!F50))="","",OFFSET('Sanitation Data'!$F$32,0,10*ROW('Sanitation Data'!F50)))</f>
        <v/>
      </c>
      <c r="DD56" s="36" t="str">
        <f ca="1">+IF(OFFSET('Sanitation Data'!$F$33,0,10*ROW('Sanitation Data'!F50))="","",OFFSET('Sanitation Data'!$F$33,0,10*ROW('Sanitation Data'!F50)))</f>
        <v/>
      </c>
      <c r="DE56" s="36" t="str">
        <f ca="1">+IF(OFFSET('Sanitation Data'!$G$29,0,10*ROW('Sanitation Data'!G50))="","",OFFSET('Sanitation Data'!$G$29,0,10*ROW('Sanitation Data'!G50)))</f>
        <v/>
      </c>
      <c r="DF56" s="36" t="str">
        <f ca="1">+IF(OFFSET('Sanitation Data'!$G$30,0,10*ROW('Sanitation Data'!G50))="","",OFFSET('Sanitation Data'!$G$30,0,10*ROW('Sanitation Data'!G50)))</f>
        <v/>
      </c>
      <c r="DG56" s="36" t="str">
        <f ca="1">+IF(OFFSET('Sanitation Data'!$G$31,0,10*ROW('Sanitation Data'!G50))="","",OFFSET('Sanitation Data'!$G$31,0,10*ROW('Sanitation Data'!G50)))</f>
        <v/>
      </c>
      <c r="DH56" s="36" t="str">
        <f ca="1">+IF(OFFSET('Sanitation Data'!$G$32,0,10*ROW('Sanitation Data'!G50))="","",OFFSET('Sanitation Data'!$G$32,0,10*ROW('Sanitation Data'!G50)))</f>
        <v/>
      </c>
      <c r="DI56" s="36" t="str">
        <f ca="1">+IF(OFFSET('Sanitation Data'!$G$33,0,10*ROW('Sanitation Data'!G50))="","",OFFSET('Sanitation Data'!$G$33,0,10*ROW('Sanitation Data'!G50)))</f>
        <v/>
      </c>
      <c r="DJ56" s="36" t="str">
        <f ca="1">+IF(OFFSET('Sanitation Data'!$H$29,0,10*ROW('Sanitation Data'!H50))="","",OFFSET('Sanitation Data'!$H$29,0,10*ROW('Sanitation Data'!H50)))</f>
        <v/>
      </c>
      <c r="DK56" s="36" t="str">
        <f ca="1">+IF(OFFSET('Sanitation Data'!$H$30,0,10*ROW('Sanitation Data'!H50))="","",OFFSET('Sanitation Data'!$H$30,0,10*ROW('Sanitation Data'!H50)))</f>
        <v/>
      </c>
      <c r="DL56" s="36" t="str">
        <f ca="1">+IF(OFFSET('Sanitation Data'!$H$31,0,10*ROW('Sanitation Data'!H50))="","",OFFSET('Sanitation Data'!$H$31,0,10*ROW('Sanitation Data'!H50)))</f>
        <v/>
      </c>
      <c r="DM56" s="36" t="str">
        <f ca="1">+IF(OFFSET('Sanitation Data'!$H$32,0,10*ROW('Sanitation Data'!H50))="","",OFFSET('Sanitation Data'!$H$32,0,10*ROW('Sanitation Data'!H50)))</f>
        <v/>
      </c>
      <c r="DN56" s="36" t="str">
        <f ca="1">+IF(OFFSET('Sanitation Data'!$H$33,0,10*ROW('Sanitation Data'!H50))="","",OFFSET('Sanitation Data'!$H$33,0,10*ROW('Sanitation Data'!H50)))</f>
        <v/>
      </c>
      <c r="DO56" s="36" t="str">
        <f ca="1">+IF(OFFSET('Hygiene Data'!$C$12,0,10*ROW('Hygiene Data'!C50))="","",OFFSET('Hygiene Data'!$C$12,0,10*ROW('Hygiene Data'!C50)))</f>
        <v/>
      </c>
      <c r="DP56" s="36" t="str">
        <f ca="1">+IF(OFFSET('Hygiene Data'!$C$13,0,10*ROW('Hygiene Data'!C50))="","",OFFSET('Hygiene Data'!$C$13,0,10*ROW('Hygiene Data'!C50)))</f>
        <v/>
      </c>
      <c r="DQ56" s="36" t="str">
        <f ca="1">+IF(OFFSET('Hygiene Data'!$C$14,0,10*ROW('Hygiene Data'!C50))="","",OFFSET('Hygiene Data'!$C$14,0,10*ROW('Hygiene Data'!C50)))</f>
        <v/>
      </c>
      <c r="DR56" s="36" t="str">
        <f ca="1">+IF(OFFSET('Hygiene Data'!$D$12,0,10*ROW('Hygiene Data'!D50))="","",OFFSET('Hygiene Data'!$D$12,0,10*ROW('Hygiene Data'!D50)))</f>
        <v/>
      </c>
      <c r="DS56" s="36" t="str">
        <f ca="1">+IF(OFFSET('Hygiene Data'!$D$13,0,10*ROW('Hygiene Data'!D50))="","",OFFSET('Hygiene Data'!$D$13,0,10*ROW('Hygiene Data'!D50)))</f>
        <v/>
      </c>
      <c r="DT56" s="36" t="str">
        <f ca="1">+IF(OFFSET('Hygiene Data'!$D$14,0,10*ROW('Hygiene Data'!D50))="","",OFFSET('Hygiene Data'!$D$14,0,10*ROW('Hygiene Data'!D50)))</f>
        <v/>
      </c>
      <c r="DU56" s="36" t="str">
        <f ca="1">+IF(OFFSET('Hygiene Data'!$E$12,0,10*ROW('Hygiene Data'!E50))="","",OFFSET('Hygiene Data'!$E$12,0,10*ROW('Hygiene Data'!E50)))</f>
        <v/>
      </c>
      <c r="DV56" s="36" t="str">
        <f ca="1">+IF(OFFSET('Hygiene Data'!$E$13,0,10*ROW('Hygiene Data'!E50))="","",OFFSET('Hygiene Data'!$E$13,0,10*ROW('Hygiene Data'!E50)))</f>
        <v/>
      </c>
      <c r="DW56" s="36" t="str">
        <f ca="1">+IF(OFFSET('Hygiene Data'!$E$14,0,10*ROW('Hygiene Data'!E50))="","",OFFSET('Hygiene Data'!$E$14,0,10*ROW('Hygiene Data'!E50)))</f>
        <v/>
      </c>
      <c r="DX56" s="36" t="str">
        <f ca="1">+IF(OFFSET('Hygiene Data'!$F$12,0,10*ROW('Hygiene Data'!F50))="","",OFFSET('Hygiene Data'!$F$12,0,10*ROW('Hygiene Data'!F50)))</f>
        <v/>
      </c>
      <c r="DY56" s="36" t="str">
        <f ca="1">+IF(OFFSET('Hygiene Data'!$F$13,0,10*ROW('Hygiene Data'!F50))="","",OFFSET('Hygiene Data'!$F$13,0,10*ROW('Hygiene Data'!F50)))</f>
        <v/>
      </c>
      <c r="DZ56" s="36" t="str">
        <f ca="1">+IF(OFFSET('Hygiene Data'!$F$14,0,10*ROW('Hygiene Data'!F50))="","",OFFSET('Hygiene Data'!$F$14,0,10*ROW('Hygiene Data'!F50)))</f>
        <v/>
      </c>
      <c r="EA56" s="36" t="str">
        <f ca="1">+IF(OFFSET('Hygiene Data'!$G$12,0,10*ROW('Hygiene Data'!G50))="","",OFFSET('Hygiene Data'!$G$12,0,10*ROW('Hygiene Data'!G50)))</f>
        <v/>
      </c>
      <c r="EB56" s="36" t="str">
        <f ca="1">+IF(OFFSET('Hygiene Data'!$G$13,0,10*ROW('Hygiene Data'!G50))="","",OFFSET('Hygiene Data'!$G$13,0,10*ROW('Hygiene Data'!G50)))</f>
        <v/>
      </c>
      <c r="EC56" s="36" t="str">
        <f ca="1">+IF(OFFSET('Hygiene Data'!$G$14,0,10*ROW('Hygiene Data'!G50))="","",OFFSET('Hygiene Data'!$G$14,0,10*ROW('Hygiene Data'!G50)))</f>
        <v/>
      </c>
      <c r="ED56" s="36" t="str">
        <f ca="1">+IF(OFFSET('Hygiene Data'!$H$12,0,10*ROW('Hygiene Data'!H50))="","",OFFSET('Hygiene Data'!$H$12,0,10*ROW('Hygiene Data'!H50)))</f>
        <v/>
      </c>
      <c r="EE56" s="36" t="str">
        <f ca="1">+IF(OFFSET('Hygiene Data'!$H$13,0,10*ROW('Hygiene Data'!H50))="","",OFFSET('Hygiene Data'!$H$13,0,10*ROW('Hygiene Data'!H50)))</f>
        <v/>
      </c>
      <c r="EF56" s="36" t="str">
        <f ca="1">+IF(OFFSET('Hygiene Data'!$H$14,0,10*ROW('Hygiene Data'!H50))="","",OFFSET('Hygiene Data'!$H$14,0,10*ROW('Hygiene Data'!H50)))</f>
        <v/>
      </c>
    </row>
    <row r="57" spans="1:136" x14ac:dyDescent="0.25">
      <c r="A57" s="59" t="str">
        <f ca="1">+IF(OFFSET('Water Data'!$B$1,0,10*ROW('Water Data'!B54))="","",OFFSET('Water Data'!$B$1,0,10*ROW('Water Data'!B54)))</f>
        <v/>
      </c>
      <c r="B57" s="59" t="str">
        <f ca="1">+IF(OFFSET('Water Data'!$A$3,0,10*ROW('Water Data'!A54))="","",OFFSET('Water Data'!$A$3,0,10*ROW('Water Data'!A54)))</f>
        <v/>
      </c>
      <c r="C57" s="59" t="str">
        <f ca="1">+IF(OFFSET('Water Data'!$C$3,0,10*ROW('Water Data'!C54))="","",OFFSET('Water Data'!$C$3,0,10*ROW('Water Data'!C54)))</f>
        <v/>
      </c>
      <c r="D57" s="204" t="e">
        <f ca="1">+IF(AND(ISNUMBER(OFFSET('Water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04" t="e">
        <f ca="1">+IF(AND(ISNUMBER(OFFSET('Water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04" t="e">
        <f ca="1">+IF(AND(ISNUMBER(OFFSET('Water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04" t="e">
        <f ca="1">+IF(AND(ISNUMBER(OFFSET('Water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04" t="e">
        <f ca="1">+IF(AND(ISNUMBER(OFFSET('Water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04" t="e">
        <f ca="1">+IF(AND(ISNUMBER(OFFSET('Water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04" t="e">
        <f ca="1">+IF(AND(ISNUMBER(OFFSET('Water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04" t="e">
        <f ca="1">+IF(AND(ISNUMBER(OFFSET('Water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04" t="e">
        <f ca="1">+IF(AND(ISNUMBER(OFFSET('Water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04" t="e">
        <f ca="1">+IF(AND(ISNUMBER(OFFSET('Water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04" t="e">
        <f ca="1">+IF(AND(ISNUMBER(OFFSET('Water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04" t="e">
        <f ca="1">+IF(AND(ISNUMBER(OFFSET('Water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04" t="e">
        <f ca="1">+IF(AND(ISNUMBER(OFFSET('Water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04" t="e">
        <f ca="1">+IF(AND(ISNUMBER(OFFSET('Water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04" t="e">
        <f ca="1">+IF(AND(ISNUMBER(OFFSET('Water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04" t="e">
        <f ca="1">+IF(AND(ISNUMBER(OFFSET('Water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04" t="e">
        <f ca="1">+IF(AND(ISNUMBER(OFFSET('Water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04" t="e">
        <f ca="1">+IF(AND(ISNUMBER(OFFSET('Water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05" t="e">
        <f ca="1">+IF(AND(ISNUMBER(OFFSET('Sanitation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05" t="e">
        <f ca="1">+IF(AND(ISNUMBER(OFFSET('Sanitation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05" t="e">
        <f ca="1">+IF(AND(ISNUMBER(OFFSET('Sanitation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05" t="e">
        <f ca="1">+IF(AND(ISNUMBER(OFFSET('Sanitation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05" t="e">
        <f ca="1">+IF(AND(ISNUMBER(OFFSET('Sanitation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05" t="e">
        <f ca="1">+IF(AND(ISNUMBER(OFFSET('Sanitation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05" t="e">
        <f ca="1">+IF(AND(ISNUMBER(OFFSET('Sanitation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05" t="e">
        <f ca="1">+IF(AND(ISNUMBER(OFFSET('Sanitation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05" t="e">
        <f ca="1">+IF(AND(ISNUMBER(OFFSET('Sanitation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05" t="e">
        <f ca="1">+IF(AND(ISNUMBER(OFFSET('Sanitation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05" t="e">
        <f ca="1">+IF(AND(ISNUMBER(OFFSET('Sanitation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05" t="e">
        <f ca="1">+IF(AND(ISNUMBER(OFFSET('Sanitation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05" t="e">
        <f ca="1">+IF(AND(ISNUMBER(OFFSET('Sanitation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05" t="e">
        <f ca="1">+IF(AND(ISNUMBER(OFFSET('Sanitation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05" t="e">
        <f ca="1">+IF(AND(ISNUMBER(OFFSET('Sanitation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05" t="e">
        <f ca="1">+IF(AND(ISNUMBER(OFFSET('Sanitation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05" t="e">
        <f ca="1">+IF(AND(ISNUMBER(OFFSET('Sanitation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05" t="e">
        <f ca="1">+IF(AND(ISNUMBER(OFFSET('Sanitation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05" t="e">
        <f ca="1">+IF(AND(ISNUMBER(OFFSET('Sanitation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05" t="e">
        <f ca="1">+IF(AND(ISNUMBER(OFFSET('Sanitation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05" t="e">
        <f ca="1">+IF(AND(ISNUMBER(OFFSET('Sanitation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05" t="e">
        <f ca="1">+IF(AND(ISNUMBER(OFFSET('Sanitation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05" t="e">
        <f ca="1">+IF(AND(ISNUMBER(OFFSET('Sanitation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05" t="e">
        <f ca="1">+IF(AND(ISNUMBER(OFFSET('Sanitation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05" t="e">
        <f ca="1">+IF(AND(ISNUMBER(OFFSET('Sanitation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05" t="e">
        <f ca="1">+IF(AND(ISNUMBER(OFFSET('Sanitation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05" t="e">
        <f ca="1">+IF(AND(ISNUMBER(OFFSET('Sanitation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05" t="e">
        <f ca="1">+IF(AND(ISNUMBER(OFFSET('Sanitation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05" t="e">
        <f ca="1">+IF(AND(ISNUMBER(OFFSET('Sanitation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05" t="e">
        <f ca="1">+IF(AND(ISNUMBER(OFFSET('Sanitation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06" t="e">
        <f ca="1">+IF(AND(ISNUMBER(OFFSET('Hygiene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06" t="e">
        <f ca="1">+IF(AND(ISNUMBER(OFFSET('Hygiene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06" t="e">
        <f ca="1">+IF(AND(ISNUMBER(OFFSET('Hygiene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06" t="e">
        <f ca="1">+IF(AND(ISNUMBER(OFFSET('Hygiene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06" t="e">
        <f ca="1">+IF(AND(ISNUMBER(OFFSET('Hygiene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06" t="e">
        <f ca="1">+IF(AND(ISNUMBER(OFFSET('Hygiene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06" t="e">
        <f ca="1">+IF(AND(ISNUMBER(OFFSET('Hygiene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06" t="e">
        <f ca="1">+IF(AND(ISNUMBER(OFFSET('Hygiene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06" t="e">
        <f ca="1">+IF(AND(ISNUMBER(OFFSET('Hygiene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06" t="e">
        <f ca="1">+IF(AND(ISNUMBER(OFFSET('Hygiene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06" t="e">
        <f ca="1">+IF(AND(ISNUMBER(OFFSET('Hygiene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06" t="e">
        <f ca="1">+IF(AND(ISNUMBER(OFFSET('Hygiene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06" t="e">
        <f ca="1">+IF(AND(ISNUMBER(OFFSET('Hygiene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06" t="e">
        <f ca="1">+IF(AND(ISNUMBER(OFFSET('Hygiene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06" t="e">
        <f ca="1">+IF(AND(ISNUMBER(OFFSET('Hygiene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06" t="e">
        <f ca="1">+IF(AND(ISNUMBER(OFFSET('Hygiene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06" t="e">
        <f ca="1">+IF(AND(ISNUMBER(OFFSET('Hygiene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06" t="e">
        <f ca="1">+IF(AND(ISNUMBER(OFFSET('Hygiene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1">+IF(OFFSET('Water Data'!$C$28,0,10*ROW('Water Data'!C51))="","",OFFSET('Water Data'!$C$28,0,10*ROW('Water Data'!C51)))</f>
        <v/>
      </c>
      <c r="BT57" s="36" t="str">
        <f ca="1">+IF(OFFSET('Water Data'!$C$29,0,10*ROW('Water Data'!C51))="","",OFFSET('Water Data'!$C$29,0,10*ROW('Water Data'!C51)))</f>
        <v/>
      </c>
      <c r="BU57" s="36" t="str">
        <f ca="1">+IF(OFFSET('Water Data'!$C$30,0,10*ROW('Water Data'!C51))="","",OFFSET('Water Data'!$C$30,0,10*ROW('Water Data'!C51)))</f>
        <v/>
      </c>
      <c r="BV57" s="36" t="str">
        <f ca="1">+IF(OFFSET('Water Data'!$D$28,0,10*ROW('Water Data'!D51))="","",OFFSET('Water Data'!$D$28,0,10*ROW('Water Data'!D51)))</f>
        <v/>
      </c>
      <c r="BW57" s="36" t="str">
        <f ca="1">+IF(OFFSET('Water Data'!$D$29,0,10*ROW('Water Data'!D51))="","",OFFSET('Water Data'!$D$29,0,10*ROW('Water Data'!D51)))</f>
        <v/>
      </c>
      <c r="BX57" s="36" t="str">
        <f ca="1">+IF(OFFSET('Water Data'!$D$30,0,10*ROW('Water Data'!D51))="","",OFFSET('Water Data'!$D$30,0,10*ROW('Water Data'!D51)))</f>
        <v/>
      </c>
      <c r="BY57" s="36" t="str">
        <f ca="1">+IF(OFFSET('Water Data'!$E$28,0,10*ROW('Water Data'!E51))="","",OFFSET('Water Data'!$E$28,0,10*ROW('Water Data'!E51)))</f>
        <v/>
      </c>
      <c r="BZ57" s="36" t="str">
        <f ca="1">+IF(OFFSET('Water Data'!$E$29,0,10*ROW('Water Data'!E51))="","",OFFSET('Water Data'!$E$29,0,10*ROW('Water Data'!E51)))</f>
        <v/>
      </c>
      <c r="CA57" s="36" t="str">
        <f ca="1">+IF(OFFSET('Water Data'!$E$30,0,10*ROW('Water Data'!E51))="","",OFFSET('Water Data'!$E$30,0,10*ROW('Water Data'!E51)))</f>
        <v/>
      </c>
      <c r="CB57" s="36" t="str">
        <f ca="1">+IF(OFFSET('Water Data'!$F$28,0,10*ROW('Water Data'!F51))="","",OFFSET('Water Data'!$F$28,0,10*ROW('Water Data'!F51)))</f>
        <v/>
      </c>
      <c r="CC57" s="36" t="str">
        <f ca="1">+IF(OFFSET('Water Data'!$F$29,0,10*ROW('Water Data'!F51))="","",OFFSET('Water Data'!$F$29,0,10*ROW('Water Data'!F51)))</f>
        <v/>
      </c>
      <c r="CD57" s="36" t="str">
        <f ca="1">+IF(OFFSET('Water Data'!$F$30,0,10*ROW('Water Data'!F51))="","",OFFSET('Water Data'!$F$30,0,10*ROW('Water Data'!F51)))</f>
        <v/>
      </c>
      <c r="CE57" s="36" t="str">
        <f ca="1">+IF(OFFSET('Water Data'!$G$28,0,10*ROW('Water Data'!G51))="","",OFFSET('Water Data'!$G$28,0,10*ROW('Water Data'!G51)))</f>
        <v/>
      </c>
      <c r="CF57" s="36" t="str">
        <f ca="1">+IF(OFFSET('Water Data'!$G$29,0,10*ROW('Water Data'!G51))="","",OFFSET('Water Data'!$G$29,0,10*ROW('Water Data'!G51)))</f>
        <v/>
      </c>
      <c r="CG57" s="36" t="str">
        <f ca="1">+IF(OFFSET('Water Data'!$G$30,0,10*ROW('Water Data'!G51))="","",OFFSET('Water Data'!$G$30,0,10*ROW('Water Data'!G51)))</f>
        <v/>
      </c>
      <c r="CH57" s="36" t="str">
        <f ca="1">+IF(OFFSET('Water Data'!$H$28,0,10*ROW('Water Data'!H51))="","",OFFSET('Water Data'!$H$28,0,10*ROW('Water Data'!H51)))</f>
        <v/>
      </c>
      <c r="CI57" s="36" t="str">
        <f ca="1">+IF(OFFSET('Water Data'!$H$29,0,10*ROW('Water Data'!H51))="","",OFFSET('Water Data'!$H$29,0,10*ROW('Water Data'!H51)))</f>
        <v/>
      </c>
      <c r="CJ57" s="36" t="str">
        <f ca="1">+IF(OFFSET('Water Data'!$H$30,0,10*ROW('Water Data'!H51))="","",OFFSET('Water Data'!$H$30,0,10*ROW('Water Data'!H51)))</f>
        <v/>
      </c>
      <c r="CK57" s="36" t="str">
        <f ca="1">+IF(OFFSET('Sanitation Data'!$C$29,0,10*ROW('Sanitation Data'!C51))="","",OFFSET('Sanitation Data'!$C$29,0,10*ROW('Sanitation Data'!C51)))</f>
        <v/>
      </c>
      <c r="CL57" s="36" t="str">
        <f ca="1">+IF(OFFSET('Sanitation Data'!$C$30,0,10*ROW('Sanitation Data'!C51))="","",OFFSET('Sanitation Data'!$C$30,0,10*ROW('Sanitation Data'!C51)))</f>
        <v/>
      </c>
      <c r="CM57" s="36" t="str">
        <f ca="1">+IF(OFFSET('Sanitation Data'!$C$31,0,10*ROW('Sanitation Data'!C51))="","",OFFSET('Sanitation Data'!$C$31,0,10*ROW('Sanitation Data'!C51)))</f>
        <v/>
      </c>
      <c r="CN57" s="36" t="str">
        <f ca="1">+IF(OFFSET('Sanitation Data'!$C$32,0,10*ROW('Sanitation Data'!C51))="","",OFFSET('Sanitation Data'!$C$32,0,10*ROW('Sanitation Data'!C51)))</f>
        <v/>
      </c>
      <c r="CO57" s="36" t="str">
        <f ca="1">+IF(OFFSET('Sanitation Data'!$C$33,0,10*ROW('Sanitation Data'!C51))="","",OFFSET('Sanitation Data'!$C$33,0,10*ROW('Sanitation Data'!C51)))</f>
        <v/>
      </c>
      <c r="CP57" s="36" t="str">
        <f ca="1">+IF(OFFSET('Sanitation Data'!$D$29,0,10*ROW('Sanitation Data'!D51))="","",OFFSET('Sanitation Data'!$D$29,0,10*ROW('Sanitation Data'!D51)))</f>
        <v/>
      </c>
      <c r="CQ57" s="36" t="str">
        <f ca="1">+IF(OFFSET('Sanitation Data'!$D$30,0,10*ROW('Sanitation Data'!D51))="","",OFFSET('Sanitation Data'!$D$30,0,10*ROW('Sanitation Data'!D51)))</f>
        <v/>
      </c>
      <c r="CR57" s="36" t="str">
        <f ca="1">+IF(OFFSET('Sanitation Data'!$D$31,0,10*ROW('Sanitation Data'!D51))="","",OFFSET('Sanitation Data'!$D$31,0,10*ROW('Sanitation Data'!D51)))</f>
        <v/>
      </c>
      <c r="CS57" s="36" t="str">
        <f ca="1">+IF(OFFSET('Sanitation Data'!$D$32,0,10*ROW('Sanitation Data'!D51))="","",OFFSET('Sanitation Data'!$D$32,0,10*ROW('Sanitation Data'!D51)))</f>
        <v/>
      </c>
      <c r="CT57" s="36" t="str">
        <f ca="1">+IF(OFFSET('Sanitation Data'!$D$33,0,10*ROW('Sanitation Data'!D51))="","",OFFSET('Sanitation Data'!$D$33,0,10*ROW('Sanitation Data'!D51)))</f>
        <v/>
      </c>
      <c r="CU57" s="36" t="str">
        <f ca="1">+IF(OFFSET('Sanitation Data'!$E$29,0,10*ROW('Sanitation Data'!E51))="","",OFFSET('Sanitation Data'!$E$29,0,10*ROW('Sanitation Data'!E51)))</f>
        <v/>
      </c>
      <c r="CV57" s="36" t="str">
        <f ca="1">+IF(OFFSET('Sanitation Data'!$E$30,0,10*ROW('Sanitation Data'!E51))="","",OFFSET('Sanitation Data'!$E$30,0,10*ROW('Sanitation Data'!E51)))</f>
        <v/>
      </c>
      <c r="CW57" s="36" t="str">
        <f ca="1">+IF(OFFSET('Sanitation Data'!$E$31,0,10*ROW('Sanitation Data'!E51))="","",OFFSET('Sanitation Data'!$E$31,0,10*ROW('Sanitation Data'!E51)))</f>
        <v/>
      </c>
      <c r="CX57" s="36" t="str">
        <f ca="1">+IF(OFFSET('Sanitation Data'!$E$32,0,10*ROW('Sanitation Data'!E51))="","",OFFSET('Sanitation Data'!$E$32,0,10*ROW('Sanitation Data'!E51)))</f>
        <v/>
      </c>
      <c r="CY57" s="36" t="str">
        <f ca="1">+IF(OFFSET('Sanitation Data'!$E$33,0,10*ROW('Sanitation Data'!E51))="","",OFFSET('Sanitation Data'!$E$33,0,10*ROW('Sanitation Data'!E51)))</f>
        <v/>
      </c>
      <c r="CZ57" s="36" t="str">
        <f ca="1">+IF(OFFSET('Sanitation Data'!$F$29,0,10*ROW('Sanitation Data'!F51))="","",OFFSET('Sanitation Data'!$F$29,0,10*ROW('Sanitation Data'!F51)))</f>
        <v/>
      </c>
      <c r="DA57" s="36" t="str">
        <f ca="1">+IF(OFFSET('Sanitation Data'!$F$30,0,10*ROW('Sanitation Data'!F51))="","",OFFSET('Sanitation Data'!$F$30,0,10*ROW('Sanitation Data'!F51)))</f>
        <v/>
      </c>
      <c r="DB57" s="36" t="str">
        <f ca="1">+IF(OFFSET('Sanitation Data'!$F$31,0,10*ROW('Sanitation Data'!F51))="","",OFFSET('Sanitation Data'!$F$31,0,10*ROW('Sanitation Data'!F51)))</f>
        <v/>
      </c>
      <c r="DC57" s="36" t="str">
        <f ca="1">+IF(OFFSET('Sanitation Data'!$F$32,0,10*ROW('Sanitation Data'!F51))="","",OFFSET('Sanitation Data'!$F$32,0,10*ROW('Sanitation Data'!F51)))</f>
        <v/>
      </c>
      <c r="DD57" s="36" t="str">
        <f ca="1">+IF(OFFSET('Sanitation Data'!$F$33,0,10*ROW('Sanitation Data'!F51))="","",OFFSET('Sanitation Data'!$F$33,0,10*ROW('Sanitation Data'!F51)))</f>
        <v/>
      </c>
      <c r="DE57" s="36" t="str">
        <f ca="1">+IF(OFFSET('Sanitation Data'!$G$29,0,10*ROW('Sanitation Data'!G51))="","",OFFSET('Sanitation Data'!$G$29,0,10*ROW('Sanitation Data'!G51)))</f>
        <v/>
      </c>
      <c r="DF57" s="36" t="str">
        <f ca="1">+IF(OFFSET('Sanitation Data'!$G$30,0,10*ROW('Sanitation Data'!G51))="","",OFFSET('Sanitation Data'!$G$30,0,10*ROW('Sanitation Data'!G51)))</f>
        <v/>
      </c>
      <c r="DG57" s="36" t="str">
        <f ca="1">+IF(OFFSET('Sanitation Data'!$G$31,0,10*ROW('Sanitation Data'!G51))="","",OFFSET('Sanitation Data'!$G$31,0,10*ROW('Sanitation Data'!G51)))</f>
        <v/>
      </c>
      <c r="DH57" s="36" t="str">
        <f ca="1">+IF(OFFSET('Sanitation Data'!$G$32,0,10*ROW('Sanitation Data'!G51))="","",OFFSET('Sanitation Data'!$G$32,0,10*ROW('Sanitation Data'!G51)))</f>
        <v/>
      </c>
      <c r="DI57" s="36" t="str">
        <f ca="1">+IF(OFFSET('Sanitation Data'!$G$33,0,10*ROW('Sanitation Data'!G51))="","",OFFSET('Sanitation Data'!$G$33,0,10*ROW('Sanitation Data'!G51)))</f>
        <v/>
      </c>
      <c r="DJ57" s="36" t="str">
        <f ca="1">+IF(OFFSET('Sanitation Data'!$H$29,0,10*ROW('Sanitation Data'!H51))="","",OFFSET('Sanitation Data'!$H$29,0,10*ROW('Sanitation Data'!H51)))</f>
        <v/>
      </c>
      <c r="DK57" s="36" t="str">
        <f ca="1">+IF(OFFSET('Sanitation Data'!$H$30,0,10*ROW('Sanitation Data'!H51))="","",OFFSET('Sanitation Data'!$H$30,0,10*ROW('Sanitation Data'!H51)))</f>
        <v/>
      </c>
      <c r="DL57" s="36" t="str">
        <f ca="1">+IF(OFFSET('Sanitation Data'!$H$31,0,10*ROW('Sanitation Data'!H51))="","",OFFSET('Sanitation Data'!$H$31,0,10*ROW('Sanitation Data'!H51)))</f>
        <v/>
      </c>
      <c r="DM57" s="36" t="str">
        <f ca="1">+IF(OFFSET('Sanitation Data'!$H$32,0,10*ROW('Sanitation Data'!H51))="","",OFFSET('Sanitation Data'!$H$32,0,10*ROW('Sanitation Data'!H51)))</f>
        <v/>
      </c>
      <c r="DN57" s="36" t="str">
        <f ca="1">+IF(OFFSET('Sanitation Data'!$H$33,0,10*ROW('Sanitation Data'!H51))="","",OFFSET('Sanitation Data'!$H$33,0,10*ROW('Sanitation Data'!H51)))</f>
        <v/>
      </c>
      <c r="DO57" s="36" t="str">
        <f ca="1">+IF(OFFSET('Hygiene Data'!$C$12,0,10*ROW('Hygiene Data'!C51))="","",OFFSET('Hygiene Data'!$C$12,0,10*ROW('Hygiene Data'!C51)))</f>
        <v/>
      </c>
      <c r="DP57" s="36" t="str">
        <f ca="1">+IF(OFFSET('Hygiene Data'!$C$13,0,10*ROW('Hygiene Data'!C51))="","",OFFSET('Hygiene Data'!$C$13,0,10*ROW('Hygiene Data'!C51)))</f>
        <v/>
      </c>
      <c r="DQ57" s="36" t="str">
        <f ca="1">+IF(OFFSET('Hygiene Data'!$C$14,0,10*ROW('Hygiene Data'!C51))="","",OFFSET('Hygiene Data'!$C$14,0,10*ROW('Hygiene Data'!C51)))</f>
        <v/>
      </c>
      <c r="DR57" s="36" t="str">
        <f ca="1">+IF(OFFSET('Hygiene Data'!$D$12,0,10*ROW('Hygiene Data'!D51))="","",OFFSET('Hygiene Data'!$D$12,0,10*ROW('Hygiene Data'!D51)))</f>
        <v/>
      </c>
      <c r="DS57" s="36" t="str">
        <f ca="1">+IF(OFFSET('Hygiene Data'!$D$13,0,10*ROW('Hygiene Data'!D51))="","",OFFSET('Hygiene Data'!$D$13,0,10*ROW('Hygiene Data'!D51)))</f>
        <v/>
      </c>
      <c r="DT57" s="36" t="str">
        <f ca="1">+IF(OFFSET('Hygiene Data'!$D$14,0,10*ROW('Hygiene Data'!D51))="","",OFFSET('Hygiene Data'!$D$14,0,10*ROW('Hygiene Data'!D51)))</f>
        <v/>
      </c>
      <c r="DU57" s="36" t="str">
        <f ca="1">+IF(OFFSET('Hygiene Data'!$E$12,0,10*ROW('Hygiene Data'!E51))="","",OFFSET('Hygiene Data'!$E$12,0,10*ROW('Hygiene Data'!E51)))</f>
        <v/>
      </c>
      <c r="DV57" s="36" t="str">
        <f ca="1">+IF(OFFSET('Hygiene Data'!$E$13,0,10*ROW('Hygiene Data'!E51))="","",OFFSET('Hygiene Data'!$E$13,0,10*ROW('Hygiene Data'!E51)))</f>
        <v/>
      </c>
      <c r="DW57" s="36" t="str">
        <f ca="1">+IF(OFFSET('Hygiene Data'!$E$14,0,10*ROW('Hygiene Data'!E51))="","",OFFSET('Hygiene Data'!$E$14,0,10*ROW('Hygiene Data'!E51)))</f>
        <v/>
      </c>
      <c r="DX57" s="36" t="str">
        <f ca="1">+IF(OFFSET('Hygiene Data'!$F$12,0,10*ROW('Hygiene Data'!F51))="","",OFFSET('Hygiene Data'!$F$12,0,10*ROW('Hygiene Data'!F51)))</f>
        <v/>
      </c>
      <c r="DY57" s="36" t="str">
        <f ca="1">+IF(OFFSET('Hygiene Data'!$F$13,0,10*ROW('Hygiene Data'!F51))="","",OFFSET('Hygiene Data'!$F$13,0,10*ROW('Hygiene Data'!F51)))</f>
        <v/>
      </c>
      <c r="DZ57" s="36" t="str">
        <f ca="1">+IF(OFFSET('Hygiene Data'!$F$14,0,10*ROW('Hygiene Data'!F51))="","",OFFSET('Hygiene Data'!$F$14,0,10*ROW('Hygiene Data'!F51)))</f>
        <v/>
      </c>
      <c r="EA57" s="36" t="str">
        <f ca="1">+IF(OFFSET('Hygiene Data'!$G$12,0,10*ROW('Hygiene Data'!G51))="","",OFFSET('Hygiene Data'!$G$12,0,10*ROW('Hygiene Data'!G51)))</f>
        <v/>
      </c>
      <c r="EB57" s="36" t="str">
        <f ca="1">+IF(OFFSET('Hygiene Data'!$G$13,0,10*ROW('Hygiene Data'!G51))="","",OFFSET('Hygiene Data'!$G$13,0,10*ROW('Hygiene Data'!G51)))</f>
        <v/>
      </c>
      <c r="EC57" s="36" t="str">
        <f ca="1">+IF(OFFSET('Hygiene Data'!$G$14,0,10*ROW('Hygiene Data'!G51))="","",OFFSET('Hygiene Data'!$G$14,0,10*ROW('Hygiene Data'!G51)))</f>
        <v/>
      </c>
      <c r="ED57" s="36" t="str">
        <f ca="1">+IF(OFFSET('Hygiene Data'!$H$12,0,10*ROW('Hygiene Data'!H51))="","",OFFSET('Hygiene Data'!$H$12,0,10*ROW('Hygiene Data'!H51)))</f>
        <v/>
      </c>
      <c r="EE57" s="36" t="str">
        <f ca="1">+IF(OFFSET('Hygiene Data'!$H$13,0,10*ROW('Hygiene Data'!H51))="","",OFFSET('Hygiene Data'!$H$13,0,10*ROW('Hygiene Data'!H51)))</f>
        <v/>
      </c>
      <c r="EF57" s="36" t="str">
        <f ca="1">+IF(OFFSET('Hygiene Data'!$H$14,0,10*ROW('Hygiene Data'!H51))="","",OFFSET('Hygiene Data'!$H$14,0,10*ROW('Hygiene Data'!H51)))</f>
        <v/>
      </c>
    </row>
    <row r="58" spans="1:136" x14ac:dyDescent="0.25">
      <c r="A58" s="59" t="str">
        <f ca="1">+IF(OFFSET('Water Data'!$B$1,0,10*ROW('Water Data'!B55))="","",OFFSET('Water Data'!$B$1,0,10*ROW('Water Data'!B55)))</f>
        <v/>
      </c>
      <c r="B58" s="59" t="str">
        <f ca="1">+IF(OFFSET('Water Data'!$A$3,0,10*ROW('Water Data'!A55))="","",OFFSET('Water Data'!$A$3,0,10*ROW('Water Data'!A55)))</f>
        <v/>
      </c>
      <c r="C58" s="59" t="str">
        <f ca="1">+IF(OFFSET('Water Data'!$C$3,0,10*ROW('Water Data'!C55))="","",OFFSET('Water Data'!$C$3,0,10*ROW('Water Data'!C55)))</f>
        <v/>
      </c>
      <c r="D58" s="204" t="e">
        <f ca="1">+IF(AND(ISNUMBER(OFFSET('Water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04" t="e">
        <f ca="1">+IF(AND(ISNUMBER(OFFSET('Water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04" t="e">
        <f ca="1">+IF(AND(ISNUMBER(OFFSET('Water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04" t="e">
        <f ca="1">+IF(AND(ISNUMBER(OFFSET('Water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04" t="e">
        <f ca="1">+IF(AND(ISNUMBER(OFFSET('Water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04" t="e">
        <f ca="1">+IF(AND(ISNUMBER(OFFSET('Water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04" t="e">
        <f ca="1">+IF(AND(ISNUMBER(OFFSET('Water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04" t="e">
        <f ca="1">+IF(AND(ISNUMBER(OFFSET('Water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04" t="e">
        <f ca="1">+IF(AND(ISNUMBER(OFFSET('Water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04" t="e">
        <f ca="1">+IF(AND(ISNUMBER(OFFSET('Water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04" t="e">
        <f ca="1">+IF(AND(ISNUMBER(OFFSET('Water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04" t="e">
        <f ca="1">+IF(AND(ISNUMBER(OFFSET('Water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04" t="e">
        <f ca="1">+IF(AND(ISNUMBER(OFFSET('Water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04" t="e">
        <f ca="1">+IF(AND(ISNUMBER(OFFSET('Water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04" t="e">
        <f ca="1">+IF(AND(ISNUMBER(OFFSET('Water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04" t="e">
        <f ca="1">+IF(AND(ISNUMBER(OFFSET('Water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04" t="e">
        <f ca="1">+IF(AND(ISNUMBER(OFFSET('Water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04" t="e">
        <f ca="1">+IF(AND(ISNUMBER(OFFSET('Water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05" t="e">
        <f ca="1">+IF(AND(ISNUMBER(OFFSET('Sanitation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05" t="e">
        <f ca="1">+IF(AND(ISNUMBER(OFFSET('Sanitation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05" t="e">
        <f ca="1">+IF(AND(ISNUMBER(OFFSET('Sanitation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05" t="e">
        <f ca="1">+IF(AND(ISNUMBER(OFFSET('Sanitation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05" t="e">
        <f ca="1">+IF(AND(ISNUMBER(OFFSET('Sanitation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05" t="e">
        <f ca="1">+IF(AND(ISNUMBER(OFFSET('Sanitation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05" t="e">
        <f ca="1">+IF(AND(ISNUMBER(OFFSET('Sanitation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05" t="e">
        <f ca="1">+IF(AND(ISNUMBER(OFFSET('Sanitation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05" t="e">
        <f ca="1">+IF(AND(ISNUMBER(OFFSET('Sanitation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05" t="e">
        <f ca="1">+IF(AND(ISNUMBER(OFFSET('Sanitation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05" t="e">
        <f ca="1">+IF(AND(ISNUMBER(OFFSET('Sanitation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05" t="e">
        <f ca="1">+IF(AND(ISNUMBER(OFFSET('Sanitation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05" t="e">
        <f ca="1">+IF(AND(ISNUMBER(OFFSET('Sanitation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05" t="e">
        <f ca="1">+IF(AND(ISNUMBER(OFFSET('Sanitation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05" t="e">
        <f ca="1">+IF(AND(ISNUMBER(OFFSET('Sanitation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05" t="e">
        <f ca="1">+IF(AND(ISNUMBER(OFFSET('Sanitation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05" t="e">
        <f ca="1">+IF(AND(ISNUMBER(OFFSET('Sanitation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05" t="e">
        <f ca="1">+IF(AND(ISNUMBER(OFFSET('Sanitation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05" t="e">
        <f ca="1">+IF(AND(ISNUMBER(OFFSET('Sanitation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05" t="e">
        <f ca="1">+IF(AND(ISNUMBER(OFFSET('Sanitation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05" t="e">
        <f ca="1">+IF(AND(ISNUMBER(OFFSET('Sanitation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05" t="e">
        <f ca="1">+IF(AND(ISNUMBER(OFFSET('Sanitation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05" t="e">
        <f ca="1">+IF(AND(ISNUMBER(OFFSET('Sanitation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05" t="e">
        <f ca="1">+IF(AND(ISNUMBER(OFFSET('Sanitation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05" t="e">
        <f ca="1">+IF(AND(ISNUMBER(OFFSET('Sanitation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05" t="e">
        <f ca="1">+IF(AND(ISNUMBER(OFFSET('Sanitation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05" t="e">
        <f ca="1">+IF(AND(ISNUMBER(OFFSET('Sanitation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05" t="e">
        <f ca="1">+IF(AND(ISNUMBER(OFFSET('Sanitation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05" t="e">
        <f ca="1">+IF(AND(ISNUMBER(OFFSET('Sanitation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05" t="e">
        <f ca="1">+IF(AND(ISNUMBER(OFFSET('Sanitation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06" t="e">
        <f ca="1">+IF(AND(ISNUMBER(OFFSET('Hygiene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06" t="e">
        <f ca="1">+IF(AND(ISNUMBER(OFFSET('Hygiene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06" t="e">
        <f ca="1">+IF(AND(ISNUMBER(OFFSET('Hygiene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06" t="e">
        <f ca="1">+IF(AND(ISNUMBER(OFFSET('Hygiene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06" t="e">
        <f ca="1">+IF(AND(ISNUMBER(OFFSET('Hygiene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06" t="e">
        <f ca="1">+IF(AND(ISNUMBER(OFFSET('Hygiene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06" t="e">
        <f ca="1">+IF(AND(ISNUMBER(OFFSET('Hygiene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06" t="e">
        <f ca="1">+IF(AND(ISNUMBER(OFFSET('Hygiene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06" t="e">
        <f ca="1">+IF(AND(ISNUMBER(OFFSET('Hygiene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06" t="e">
        <f ca="1">+IF(AND(ISNUMBER(OFFSET('Hygiene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06" t="e">
        <f ca="1">+IF(AND(ISNUMBER(OFFSET('Hygiene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06" t="e">
        <f ca="1">+IF(AND(ISNUMBER(OFFSET('Hygiene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06" t="e">
        <f ca="1">+IF(AND(ISNUMBER(OFFSET('Hygiene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06" t="e">
        <f ca="1">+IF(AND(ISNUMBER(OFFSET('Hygiene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06" t="e">
        <f ca="1">+IF(AND(ISNUMBER(OFFSET('Hygiene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06" t="e">
        <f ca="1">+IF(AND(ISNUMBER(OFFSET('Hygiene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06" t="e">
        <f ca="1">+IF(AND(ISNUMBER(OFFSET('Hygiene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06" t="e">
        <f ca="1">+IF(AND(ISNUMBER(OFFSET('Hygiene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1">+IF(OFFSET('Water Data'!$C$28,0,10*ROW('Water Data'!C52))="","",OFFSET('Water Data'!$C$28,0,10*ROW('Water Data'!C52)))</f>
        <v/>
      </c>
      <c r="BT58" s="36" t="str">
        <f ca="1">+IF(OFFSET('Water Data'!$C$29,0,10*ROW('Water Data'!C52))="","",OFFSET('Water Data'!$C$29,0,10*ROW('Water Data'!C52)))</f>
        <v/>
      </c>
      <c r="BU58" s="36" t="str">
        <f ca="1">+IF(OFFSET('Water Data'!$C$30,0,10*ROW('Water Data'!C52))="","",OFFSET('Water Data'!$C$30,0,10*ROW('Water Data'!C52)))</f>
        <v/>
      </c>
      <c r="BV58" s="36" t="str">
        <f ca="1">+IF(OFFSET('Water Data'!$D$28,0,10*ROW('Water Data'!D52))="","",OFFSET('Water Data'!$D$28,0,10*ROW('Water Data'!D52)))</f>
        <v/>
      </c>
      <c r="BW58" s="36" t="str">
        <f ca="1">+IF(OFFSET('Water Data'!$D$29,0,10*ROW('Water Data'!D52))="","",OFFSET('Water Data'!$D$29,0,10*ROW('Water Data'!D52)))</f>
        <v/>
      </c>
      <c r="BX58" s="36" t="str">
        <f ca="1">+IF(OFFSET('Water Data'!$D$30,0,10*ROW('Water Data'!D52))="","",OFFSET('Water Data'!$D$30,0,10*ROW('Water Data'!D52)))</f>
        <v/>
      </c>
      <c r="BY58" s="36" t="str">
        <f ca="1">+IF(OFFSET('Water Data'!$E$28,0,10*ROW('Water Data'!E52))="","",OFFSET('Water Data'!$E$28,0,10*ROW('Water Data'!E52)))</f>
        <v/>
      </c>
      <c r="BZ58" s="36" t="str">
        <f ca="1">+IF(OFFSET('Water Data'!$E$29,0,10*ROW('Water Data'!E52))="","",OFFSET('Water Data'!$E$29,0,10*ROW('Water Data'!E52)))</f>
        <v/>
      </c>
      <c r="CA58" s="36" t="str">
        <f ca="1">+IF(OFFSET('Water Data'!$E$30,0,10*ROW('Water Data'!E52))="","",OFFSET('Water Data'!$E$30,0,10*ROW('Water Data'!E52)))</f>
        <v/>
      </c>
      <c r="CB58" s="36" t="str">
        <f ca="1">+IF(OFFSET('Water Data'!$F$28,0,10*ROW('Water Data'!F52))="","",OFFSET('Water Data'!$F$28,0,10*ROW('Water Data'!F52)))</f>
        <v/>
      </c>
      <c r="CC58" s="36" t="str">
        <f ca="1">+IF(OFFSET('Water Data'!$F$29,0,10*ROW('Water Data'!F52))="","",OFFSET('Water Data'!$F$29,0,10*ROW('Water Data'!F52)))</f>
        <v/>
      </c>
      <c r="CD58" s="36" t="str">
        <f ca="1">+IF(OFFSET('Water Data'!$F$30,0,10*ROW('Water Data'!F52))="","",OFFSET('Water Data'!$F$30,0,10*ROW('Water Data'!F52)))</f>
        <v/>
      </c>
      <c r="CE58" s="36" t="str">
        <f ca="1">+IF(OFFSET('Water Data'!$G$28,0,10*ROW('Water Data'!G52))="","",OFFSET('Water Data'!$G$28,0,10*ROW('Water Data'!G52)))</f>
        <v/>
      </c>
      <c r="CF58" s="36" t="str">
        <f ca="1">+IF(OFFSET('Water Data'!$G$29,0,10*ROW('Water Data'!G52))="","",OFFSET('Water Data'!$G$29,0,10*ROW('Water Data'!G52)))</f>
        <v/>
      </c>
      <c r="CG58" s="36" t="str">
        <f ca="1">+IF(OFFSET('Water Data'!$G$30,0,10*ROW('Water Data'!G52))="","",OFFSET('Water Data'!$G$30,0,10*ROW('Water Data'!G52)))</f>
        <v/>
      </c>
      <c r="CH58" s="36" t="str">
        <f ca="1">+IF(OFFSET('Water Data'!$H$28,0,10*ROW('Water Data'!H52))="","",OFFSET('Water Data'!$H$28,0,10*ROW('Water Data'!H52)))</f>
        <v/>
      </c>
      <c r="CI58" s="36" t="str">
        <f ca="1">+IF(OFFSET('Water Data'!$H$29,0,10*ROW('Water Data'!H52))="","",OFFSET('Water Data'!$H$29,0,10*ROW('Water Data'!H52)))</f>
        <v/>
      </c>
      <c r="CJ58" s="36" t="str">
        <f ca="1">+IF(OFFSET('Water Data'!$H$30,0,10*ROW('Water Data'!H52))="","",OFFSET('Water Data'!$H$30,0,10*ROW('Water Data'!H52)))</f>
        <v/>
      </c>
      <c r="CK58" s="36" t="str">
        <f ca="1">+IF(OFFSET('Sanitation Data'!$C$29,0,10*ROW('Sanitation Data'!C52))="","",OFFSET('Sanitation Data'!$C$29,0,10*ROW('Sanitation Data'!C52)))</f>
        <v/>
      </c>
      <c r="CL58" s="36" t="str">
        <f ca="1">+IF(OFFSET('Sanitation Data'!$C$30,0,10*ROW('Sanitation Data'!C52))="","",OFFSET('Sanitation Data'!$C$30,0,10*ROW('Sanitation Data'!C52)))</f>
        <v/>
      </c>
      <c r="CM58" s="36" t="str">
        <f ca="1">+IF(OFFSET('Sanitation Data'!$C$31,0,10*ROW('Sanitation Data'!C52))="","",OFFSET('Sanitation Data'!$C$31,0,10*ROW('Sanitation Data'!C52)))</f>
        <v/>
      </c>
      <c r="CN58" s="36" t="str">
        <f ca="1">+IF(OFFSET('Sanitation Data'!$C$32,0,10*ROW('Sanitation Data'!C52))="","",OFFSET('Sanitation Data'!$C$32,0,10*ROW('Sanitation Data'!C52)))</f>
        <v/>
      </c>
      <c r="CO58" s="36" t="str">
        <f ca="1">+IF(OFFSET('Sanitation Data'!$C$33,0,10*ROW('Sanitation Data'!C52))="","",OFFSET('Sanitation Data'!$C$33,0,10*ROW('Sanitation Data'!C52)))</f>
        <v/>
      </c>
      <c r="CP58" s="36" t="str">
        <f ca="1">+IF(OFFSET('Sanitation Data'!$D$29,0,10*ROW('Sanitation Data'!D52))="","",OFFSET('Sanitation Data'!$D$29,0,10*ROW('Sanitation Data'!D52)))</f>
        <v/>
      </c>
      <c r="CQ58" s="36" t="str">
        <f ca="1">+IF(OFFSET('Sanitation Data'!$D$30,0,10*ROW('Sanitation Data'!D52))="","",OFFSET('Sanitation Data'!$D$30,0,10*ROW('Sanitation Data'!D52)))</f>
        <v/>
      </c>
      <c r="CR58" s="36" t="str">
        <f ca="1">+IF(OFFSET('Sanitation Data'!$D$31,0,10*ROW('Sanitation Data'!D52))="","",OFFSET('Sanitation Data'!$D$31,0,10*ROW('Sanitation Data'!D52)))</f>
        <v/>
      </c>
      <c r="CS58" s="36" t="str">
        <f ca="1">+IF(OFFSET('Sanitation Data'!$D$32,0,10*ROW('Sanitation Data'!D52))="","",OFFSET('Sanitation Data'!$D$32,0,10*ROW('Sanitation Data'!D52)))</f>
        <v/>
      </c>
      <c r="CT58" s="36" t="str">
        <f ca="1">+IF(OFFSET('Sanitation Data'!$D$33,0,10*ROW('Sanitation Data'!D52))="","",OFFSET('Sanitation Data'!$D$33,0,10*ROW('Sanitation Data'!D52)))</f>
        <v/>
      </c>
      <c r="CU58" s="36" t="str">
        <f ca="1">+IF(OFFSET('Sanitation Data'!$E$29,0,10*ROW('Sanitation Data'!E52))="","",OFFSET('Sanitation Data'!$E$29,0,10*ROW('Sanitation Data'!E52)))</f>
        <v/>
      </c>
      <c r="CV58" s="36" t="str">
        <f ca="1">+IF(OFFSET('Sanitation Data'!$E$30,0,10*ROW('Sanitation Data'!E52))="","",OFFSET('Sanitation Data'!$E$30,0,10*ROW('Sanitation Data'!E52)))</f>
        <v/>
      </c>
      <c r="CW58" s="36" t="str">
        <f ca="1">+IF(OFFSET('Sanitation Data'!$E$31,0,10*ROW('Sanitation Data'!E52))="","",OFFSET('Sanitation Data'!$E$31,0,10*ROW('Sanitation Data'!E52)))</f>
        <v/>
      </c>
      <c r="CX58" s="36" t="str">
        <f ca="1">+IF(OFFSET('Sanitation Data'!$E$32,0,10*ROW('Sanitation Data'!E52))="","",OFFSET('Sanitation Data'!$E$32,0,10*ROW('Sanitation Data'!E52)))</f>
        <v/>
      </c>
      <c r="CY58" s="36" t="str">
        <f ca="1">+IF(OFFSET('Sanitation Data'!$E$33,0,10*ROW('Sanitation Data'!E52))="","",OFFSET('Sanitation Data'!$E$33,0,10*ROW('Sanitation Data'!E52)))</f>
        <v/>
      </c>
      <c r="CZ58" s="36" t="str">
        <f ca="1">+IF(OFFSET('Sanitation Data'!$F$29,0,10*ROW('Sanitation Data'!F52))="","",OFFSET('Sanitation Data'!$F$29,0,10*ROW('Sanitation Data'!F52)))</f>
        <v/>
      </c>
      <c r="DA58" s="36" t="str">
        <f ca="1">+IF(OFFSET('Sanitation Data'!$F$30,0,10*ROW('Sanitation Data'!F52))="","",OFFSET('Sanitation Data'!$F$30,0,10*ROW('Sanitation Data'!F52)))</f>
        <v/>
      </c>
      <c r="DB58" s="36" t="str">
        <f ca="1">+IF(OFFSET('Sanitation Data'!$F$31,0,10*ROW('Sanitation Data'!F52))="","",OFFSET('Sanitation Data'!$F$31,0,10*ROW('Sanitation Data'!F52)))</f>
        <v/>
      </c>
      <c r="DC58" s="36" t="str">
        <f ca="1">+IF(OFFSET('Sanitation Data'!$F$32,0,10*ROW('Sanitation Data'!F52))="","",OFFSET('Sanitation Data'!$F$32,0,10*ROW('Sanitation Data'!F52)))</f>
        <v/>
      </c>
      <c r="DD58" s="36" t="str">
        <f ca="1">+IF(OFFSET('Sanitation Data'!$F$33,0,10*ROW('Sanitation Data'!F52))="","",OFFSET('Sanitation Data'!$F$33,0,10*ROW('Sanitation Data'!F52)))</f>
        <v/>
      </c>
      <c r="DE58" s="36" t="str">
        <f ca="1">+IF(OFFSET('Sanitation Data'!$G$29,0,10*ROW('Sanitation Data'!G52))="","",OFFSET('Sanitation Data'!$G$29,0,10*ROW('Sanitation Data'!G52)))</f>
        <v/>
      </c>
      <c r="DF58" s="36" t="str">
        <f ca="1">+IF(OFFSET('Sanitation Data'!$G$30,0,10*ROW('Sanitation Data'!G52))="","",OFFSET('Sanitation Data'!$G$30,0,10*ROW('Sanitation Data'!G52)))</f>
        <v/>
      </c>
      <c r="DG58" s="36" t="str">
        <f ca="1">+IF(OFFSET('Sanitation Data'!$G$31,0,10*ROW('Sanitation Data'!G52))="","",OFFSET('Sanitation Data'!$G$31,0,10*ROW('Sanitation Data'!G52)))</f>
        <v/>
      </c>
      <c r="DH58" s="36" t="str">
        <f ca="1">+IF(OFFSET('Sanitation Data'!$G$32,0,10*ROW('Sanitation Data'!G52))="","",OFFSET('Sanitation Data'!$G$32,0,10*ROW('Sanitation Data'!G52)))</f>
        <v/>
      </c>
      <c r="DI58" s="36" t="str">
        <f ca="1">+IF(OFFSET('Sanitation Data'!$G$33,0,10*ROW('Sanitation Data'!G52))="","",OFFSET('Sanitation Data'!$G$33,0,10*ROW('Sanitation Data'!G52)))</f>
        <v/>
      </c>
      <c r="DJ58" s="36" t="str">
        <f ca="1">+IF(OFFSET('Sanitation Data'!$H$29,0,10*ROW('Sanitation Data'!H52))="","",OFFSET('Sanitation Data'!$H$29,0,10*ROW('Sanitation Data'!H52)))</f>
        <v/>
      </c>
      <c r="DK58" s="36" t="str">
        <f ca="1">+IF(OFFSET('Sanitation Data'!$H$30,0,10*ROW('Sanitation Data'!H52))="","",OFFSET('Sanitation Data'!$H$30,0,10*ROW('Sanitation Data'!H52)))</f>
        <v/>
      </c>
      <c r="DL58" s="36" t="str">
        <f ca="1">+IF(OFFSET('Sanitation Data'!$H$31,0,10*ROW('Sanitation Data'!H52))="","",OFFSET('Sanitation Data'!$H$31,0,10*ROW('Sanitation Data'!H52)))</f>
        <v/>
      </c>
      <c r="DM58" s="36" t="str">
        <f ca="1">+IF(OFFSET('Sanitation Data'!$H$32,0,10*ROW('Sanitation Data'!H52))="","",OFFSET('Sanitation Data'!$H$32,0,10*ROW('Sanitation Data'!H52)))</f>
        <v/>
      </c>
      <c r="DN58" s="36" t="str">
        <f ca="1">+IF(OFFSET('Sanitation Data'!$H$33,0,10*ROW('Sanitation Data'!H52))="","",OFFSET('Sanitation Data'!$H$33,0,10*ROW('Sanitation Data'!H52)))</f>
        <v/>
      </c>
      <c r="DO58" s="36" t="str">
        <f ca="1">+IF(OFFSET('Hygiene Data'!$C$12,0,10*ROW('Hygiene Data'!C52))="","",OFFSET('Hygiene Data'!$C$12,0,10*ROW('Hygiene Data'!C52)))</f>
        <v/>
      </c>
      <c r="DP58" s="36" t="str">
        <f ca="1">+IF(OFFSET('Hygiene Data'!$C$13,0,10*ROW('Hygiene Data'!C52))="","",OFFSET('Hygiene Data'!$C$13,0,10*ROW('Hygiene Data'!C52)))</f>
        <v/>
      </c>
      <c r="DQ58" s="36" t="str">
        <f ca="1">+IF(OFFSET('Hygiene Data'!$C$14,0,10*ROW('Hygiene Data'!C52))="","",OFFSET('Hygiene Data'!$C$14,0,10*ROW('Hygiene Data'!C52)))</f>
        <v/>
      </c>
      <c r="DR58" s="36" t="str">
        <f ca="1">+IF(OFFSET('Hygiene Data'!$D$12,0,10*ROW('Hygiene Data'!D52))="","",OFFSET('Hygiene Data'!$D$12,0,10*ROW('Hygiene Data'!D52)))</f>
        <v/>
      </c>
      <c r="DS58" s="36" t="str">
        <f ca="1">+IF(OFFSET('Hygiene Data'!$D$13,0,10*ROW('Hygiene Data'!D52))="","",OFFSET('Hygiene Data'!$D$13,0,10*ROW('Hygiene Data'!D52)))</f>
        <v/>
      </c>
      <c r="DT58" s="36" t="str">
        <f ca="1">+IF(OFFSET('Hygiene Data'!$D$14,0,10*ROW('Hygiene Data'!D52))="","",OFFSET('Hygiene Data'!$D$14,0,10*ROW('Hygiene Data'!D52)))</f>
        <v/>
      </c>
      <c r="DU58" s="36" t="str">
        <f ca="1">+IF(OFFSET('Hygiene Data'!$E$12,0,10*ROW('Hygiene Data'!E52))="","",OFFSET('Hygiene Data'!$E$12,0,10*ROW('Hygiene Data'!E52)))</f>
        <v/>
      </c>
      <c r="DV58" s="36" t="str">
        <f ca="1">+IF(OFFSET('Hygiene Data'!$E$13,0,10*ROW('Hygiene Data'!E52))="","",OFFSET('Hygiene Data'!$E$13,0,10*ROW('Hygiene Data'!E52)))</f>
        <v/>
      </c>
      <c r="DW58" s="36" t="str">
        <f ca="1">+IF(OFFSET('Hygiene Data'!$E$14,0,10*ROW('Hygiene Data'!E52))="","",OFFSET('Hygiene Data'!$E$14,0,10*ROW('Hygiene Data'!E52)))</f>
        <v/>
      </c>
      <c r="DX58" s="36" t="str">
        <f ca="1">+IF(OFFSET('Hygiene Data'!$F$12,0,10*ROW('Hygiene Data'!F52))="","",OFFSET('Hygiene Data'!$F$12,0,10*ROW('Hygiene Data'!F52)))</f>
        <v/>
      </c>
      <c r="DY58" s="36" t="str">
        <f ca="1">+IF(OFFSET('Hygiene Data'!$F$13,0,10*ROW('Hygiene Data'!F52))="","",OFFSET('Hygiene Data'!$F$13,0,10*ROW('Hygiene Data'!F52)))</f>
        <v/>
      </c>
      <c r="DZ58" s="36" t="str">
        <f ca="1">+IF(OFFSET('Hygiene Data'!$F$14,0,10*ROW('Hygiene Data'!F52))="","",OFFSET('Hygiene Data'!$F$14,0,10*ROW('Hygiene Data'!F52)))</f>
        <v/>
      </c>
      <c r="EA58" s="36" t="str">
        <f ca="1">+IF(OFFSET('Hygiene Data'!$G$12,0,10*ROW('Hygiene Data'!G52))="","",OFFSET('Hygiene Data'!$G$12,0,10*ROW('Hygiene Data'!G52)))</f>
        <v/>
      </c>
      <c r="EB58" s="36" t="str">
        <f ca="1">+IF(OFFSET('Hygiene Data'!$G$13,0,10*ROW('Hygiene Data'!G52))="","",OFFSET('Hygiene Data'!$G$13,0,10*ROW('Hygiene Data'!G52)))</f>
        <v/>
      </c>
      <c r="EC58" s="36" t="str">
        <f ca="1">+IF(OFFSET('Hygiene Data'!$G$14,0,10*ROW('Hygiene Data'!G52))="","",OFFSET('Hygiene Data'!$G$14,0,10*ROW('Hygiene Data'!G52)))</f>
        <v/>
      </c>
      <c r="ED58" s="36" t="str">
        <f ca="1">+IF(OFFSET('Hygiene Data'!$H$12,0,10*ROW('Hygiene Data'!H52))="","",OFFSET('Hygiene Data'!$H$12,0,10*ROW('Hygiene Data'!H52)))</f>
        <v/>
      </c>
      <c r="EE58" s="36" t="str">
        <f ca="1">+IF(OFFSET('Hygiene Data'!$H$13,0,10*ROW('Hygiene Data'!H52))="","",OFFSET('Hygiene Data'!$H$13,0,10*ROW('Hygiene Data'!H52)))</f>
        <v/>
      </c>
      <c r="EF58" s="36" t="str">
        <f ca="1">+IF(OFFSET('Hygiene Data'!$H$14,0,10*ROW('Hygiene Data'!H52))="","",OFFSET('Hygiene Data'!$H$14,0,10*ROW('Hygiene Data'!H52)))</f>
        <v/>
      </c>
    </row>
    <row r="59" spans="1:136" x14ac:dyDescent="0.25">
      <c r="A59" s="59" t="str">
        <f ca="1">+IF(OFFSET('Water Data'!$B$1,0,10*ROW('Water Data'!B56))="","",OFFSET('Water Data'!$B$1,0,10*ROW('Water Data'!B56)))</f>
        <v/>
      </c>
      <c r="B59" s="59" t="str">
        <f ca="1">+IF(OFFSET('Water Data'!$A$3,0,10*ROW('Water Data'!A56))="","",OFFSET('Water Data'!$A$3,0,10*ROW('Water Data'!A56)))</f>
        <v/>
      </c>
      <c r="C59" s="59" t="str">
        <f ca="1">+IF(OFFSET('Water Data'!$C$3,0,10*ROW('Water Data'!C56))="","",OFFSET('Water Data'!$C$3,0,10*ROW('Water Data'!C56)))</f>
        <v/>
      </c>
      <c r="D59" s="204" t="e">
        <f ca="1">+IF(AND(ISNUMBER(OFFSET('Water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04" t="e">
        <f ca="1">+IF(AND(ISNUMBER(OFFSET('Water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04" t="e">
        <f ca="1">+IF(AND(ISNUMBER(OFFSET('Water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04" t="e">
        <f ca="1">+IF(AND(ISNUMBER(OFFSET('Water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04" t="e">
        <f ca="1">+IF(AND(ISNUMBER(OFFSET('Water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04" t="e">
        <f ca="1">+IF(AND(ISNUMBER(OFFSET('Water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04" t="e">
        <f ca="1">+IF(AND(ISNUMBER(OFFSET('Water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04" t="e">
        <f ca="1">+IF(AND(ISNUMBER(OFFSET('Water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04" t="e">
        <f ca="1">+IF(AND(ISNUMBER(OFFSET('Water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04" t="e">
        <f ca="1">+IF(AND(ISNUMBER(OFFSET('Water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04" t="e">
        <f ca="1">+IF(AND(ISNUMBER(OFFSET('Water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04" t="e">
        <f ca="1">+IF(AND(ISNUMBER(OFFSET('Water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04" t="e">
        <f ca="1">+IF(AND(ISNUMBER(OFFSET('Water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04" t="e">
        <f ca="1">+IF(AND(ISNUMBER(OFFSET('Water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04" t="e">
        <f ca="1">+IF(AND(ISNUMBER(OFFSET('Water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04" t="e">
        <f ca="1">+IF(AND(ISNUMBER(OFFSET('Water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04" t="e">
        <f ca="1">+IF(AND(ISNUMBER(OFFSET('Water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04" t="e">
        <f ca="1">+IF(AND(ISNUMBER(OFFSET('Water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05" t="e">
        <f ca="1">+IF(AND(ISNUMBER(OFFSET('Sanitation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05" t="e">
        <f ca="1">+IF(AND(ISNUMBER(OFFSET('Sanitation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05" t="e">
        <f ca="1">+IF(AND(ISNUMBER(OFFSET('Sanitation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05" t="e">
        <f ca="1">+IF(AND(ISNUMBER(OFFSET('Sanitation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05" t="e">
        <f ca="1">+IF(AND(ISNUMBER(OFFSET('Sanitation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05" t="e">
        <f ca="1">+IF(AND(ISNUMBER(OFFSET('Sanitation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05" t="e">
        <f ca="1">+IF(AND(ISNUMBER(OFFSET('Sanitation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05" t="e">
        <f ca="1">+IF(AND(ISNUMBER(OFFSET('Sanitation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05" t="e">
        <f ca="1">+IF(AND(ISNUMBER(OFFSET('Sanitation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05" t="e">
        <f ca="1">+IF(AND(ISNUMBER(OFFSET('Sanitation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05" t="e">
        <f ca="1">+IF(AND(ISNUMBER(OFFSET('Sanitation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05" t="e">
        <f ca="1">+IF(AND(ISNUMBER(OFFSET('Sanitation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05" t="e">
        <f ca="1">+IF(AND(ISNUMBER(OFFSET('Sanitation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05" t="e">
        <f ca="1">+IF(AND(ISNUMBER(OFFSET('Sanitation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05" t="e">
        <f ca="1">+IF(AND(ISNUMBER(OFFSET('Sanitation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05" t="e">
        <f ca="1">+IF(AND(ISNUMBER(OFFSET('Sanitation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05" t="e">
        <f ca="1">+IF(AND(ISNUMBER(OFFSET('Sanitation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05" t="e">
        <f ca="1">+IF(AND(ISNUMBER(OFFSET('Sanitation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05" t="e">
        <f ca="1">+IF(AND(ISNUMBER(OFFSET('Sanitation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05" t="e">
        <f ca="1">+IF(AND(ISNUMBER(OFFSET('Sanitation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05" t="e">
        <f ca="1">+IF(AND(ISNUMBER(OFFSET('Sanitation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05" t="e">
        <f ca="1">+IF(AND(ISNUMBER(OFFSET('Sanitation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05" t="e">
        <f ca="1">+IF(AND(ISNUMBER(OFFSET('Sanitation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05" t="e">
        <f ca="1">+IF(AND(ISNUMBER(OFFSET('Sanitation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05" t="e">
        <f ca="1">+IF(AND(ISNUMBER(OFFSET('Sanitation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05" t="e">
        <f ca="1">+IF(AND(ISNUMBER(OFFSET('Sanitation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05" t="e">
        <f ca="1">+IF(AND(ISNUMBER(OFFSET('Sanitation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05" t="e">
        <f ca="1">+IF(AND(ISNUMBER(OFFSET('Sanitation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05" t="e">
        <f ca="1">+IF(AND(ISNUMBER(OFFSET('Sanitation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05" t="e">
        <f ca="1">+IF(AND(ISNUMBER(OFFSET('Sanitation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06" t="e">
        <f ca="1">+IF(AND(ISNUMBER(OFFSET('Hygiene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06" t="e">
        <f ca="1">+IF(AND(ISNUMBER(OFFSET('Hygiene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06" t="e">
        <f ca="1">+IF(AND(ISNUMBER(OFFSET('Hygiene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06" t="e">
        <f ca="1">+IF(AND(ISNUMBER(OFFSET('Hygiene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06" t="e">
        <f ca="1">+IF(AND(ISNUMBER(OFFSET('Hygiene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06" t="e">
        <f ca="1">+IF(AND(ISNUMBER(OFFSET('Hygiene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06" t="e">
        <f ca="1">+IF(AND(ISNUMBER(OFFSET('Hygiene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06" t="e">
        <f ca="1">+IF(AND(ISNUMBER(OFFSET('Hygiene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06" t="e">
        <f ca="1">+IF(AND(ISNUMBER(OFFSET('Hygiene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06" t="e">
        <f ca="1">+IF(AND(ISNUMBER(OFFSET('Hygiene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06" t="e">
        <f ca="1">+IF(AND(ISNUMBER(OFFSET('Hygiene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06" t="e">
        <f ca="1">+IF(AND(ISNUMBER(OFFSET('Hygiene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06" t="e">
        <f ca="1">+IF(AND(ISNUMBER(OFFSET('Hygiene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06" t="e">
        <f ca="1">+IF(AND(ISNUMBER(OFFSET('Hygiene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06" t="e">
        <f ca="1">+IF(AND(ISNUMBER(OFFSET('Hygiene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06" t="e">
        <f ca="1">+IF(AND(ISNUMBER(OFFSET('Hygiene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06" t="e">
        <f ca="1">+IF(AND(ISNUMBER(OFFSET('Hygiene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06" t="e">
        <f ca="1">+IF(AND(ISNUMBER(OFFSET('Hygiene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1">+IF(OFFSET('Water Data'!$C$28,0,10*ROW('Water Data'!C53))="","",OFFSET('Water Data'!$C$28,0,10*ROW('Water Data'!C53)))</f>
        <v/>
      </c>
      <c r="BT59" s="36" t="str">
        <f ca="1">+IF(OFFSET('Water Data'!$C$29,0,10*ROW('Water Data'!C53))="","",OFFSET('Water Data'!$C$29,0,10*ROW('Water Data'!C53)))</f>
        <v/>
      </c>
      <c r="BU59" s="36" t="str">
        <f ca="1">+IF(OFFSET('Water Data'!$C$30,0,10*ROW('Water Data'!C53))="","",OFFSET('Water Data'!$C$30,0,10*ROW('Water Data'!C53)))</f>
        <v/>
      </c>
      <c r="BV59" s="36" t="str">
        <f ca="1">+IF(OFFSET('Water Data'!$D$28,0,10*ROW('Water Data'!D53))="","",OFFSET('Water Data'!$D$28,0,10*ROW('Water Data'!D53)))</f>
        <v/>
      </c>
      <c r="BW59" s="36" t="str">
        <f ca="1">+IF(OFFSET('Water Data'!$D$29,0,10*ROW('Water Data'!D53))="","",OFFSET('Water Data'!$D$29,0,10*ROW('Water Data'!D53)))</f>
        <v/>
      </c>
      <c r="BX59" s="36" t="str">
        <f ca="1">+IF(OFFSET('Water Data'!$D$30,0,10*ROW('Water Data'!D53))="","",OFFSET('Water Data'!$D$30,0,10*ROW('Water Data'!D53)))</f>
        <v/>
      </c>
      <c r="BY59" s="36" t="str">
        <f ca="1">+IF(OFFSET('Water Data'!$E$28,0,10*ROW('Water Data'!E53))="","",OFFSET('Water Data'!$E$28,0,10*ROW('Water Data'!E53)))</f>
        <v/>
      </c>
      <c r="BZ59" s="36" t="str">
        <f ca="1">+IF(OFFSET('Water Data'!$E$29,0,10*ROW('Water Data'!E53))="","",OFFSET('Water Data'!$E$29,0,10*ROW('Water Data'!E53)))</f>
        <v/>
      </c>
      <c r="CA59" s="36" t="str">
        <f ca="1">+IF(OFFSET('Water Data'!$E$30,0,10*ROW('Water Data'!E53))="","",OFFSET('Water Data'!$E$30,0,10*ROW('Water Data'!E53)))</f>
        <v/>
      </c>
      <c r="CB59" s="36" t="str">
        <f ca="1">+IF(OFFSET('Water Data'!$F$28,0,10*ROW('Water Data'!F53))="","",OFFSET('Water Data'!$F$28,0,10*ROW('Water Data'!F53)))</f>
        <v/>
      </c>
      <c r="CC59" s="36" t="str">
        <f ca="1">+IF(OFFSET('Water Data'!$F$29,0,10*ROW('Water Data'!F53))="","",OFFSET('Water Data'!$F$29,0,10*ROW('Water Data'!F53)))</f>
        <v/>
      </c>
      <c r="CD59" s="36" t="str">
        <f ca="1">+IF(OFFSET('Water Data'!$F$30,0,10*ROW('Water Data'!F53))="","",OFFSET('Water Data'!$F$30,0,10*ROW('Water Data'!F53)))</f>
        <v/>
      </c>
      <c r="CE59" s="36" t="str">
        <f ca="1">+IF(OFFSET('Water Data'!$G$28,0,10*ROW('Water Data'!G53))="","",OFFSET('Water Data'!$G$28,0,10*ROW('Water Data'!G53)))</f>
        <v/>
      </c>
      <c r="CF59" s="36" t="str">
        <f ca="1">+IF(OFFSET('Water Data'!$G$29,0,10*ROW('Water Data'!G53))="","",OFFSET('Water Data'!$G$29,0,10*ROW('Water Data'!G53)))</f>
        <v/>
      </c>
      <c r="CG59" s="36" t="str">
        <f ca="1">+IF(OFFSET('Water Data'!$G$30,0,10*ROW('Water Data'!G53))="","",OFFSET('Water Data'!$G$30,0,10*ROW('Water Data'!G53)))</f>
        <v/>
      </c>
      <c r="CH59" s="36" t="str">
        <f ca="1">+IF(OFFSET('Water Data'!$H$28,0,10*ROW('Water Data'!H53))="","",OFFSET('Water Data'!$H$28,0,10*ROW('Water Data'!H53)))</f>
        <v/>
      </c>
      <c r="CI59" s="36" t="str">
        <f ca="1">+IF(OFFSET('Water Data'!$H$29,0,10*ROW('Water Data'!H53))="","",OFFSET('Water Data'!$H$29,0,10*ROW('Water Data'!H53)))</f>
        <v/>
      </c>
      <c r="CJ59" s="36" t="str">
        <f ca="1">+IF(OFFSET('Water Data'!$H$30,0,10*ROW('Water Data'!H53))="","",OFFSET('Water Data'!$H$30,0,10*ROW('Water Data'!H53)))</f>
        <v/>
      </c>
      <c r="CK59" s="36" t="str">
        <f ca="1">+IF(OFFSET('Sanitation Data'!$C$29,0,10*ROW('Sanitation Data'!C53))="","",OFFSET('Sanitation Data'!$C$29,0,10*ROW('Sanitation Data'!C53)))</f>
        <v/>
      </c>
      <c r="CL59" s="36" t="str">
        <f ca="1">+IF(OFFSET('Sanitation Data'!$C$30,0,10*ROW('Sanitation Data'!C53))="","",OFFSET('Sanitation Data'!$C$30,0,10*ROW('Sanitation Data'!C53)))</f>
        <v/>
      </c>
      <c r="CM59" s="36" t="str">
        <f ca="1">+IF(OFFSET('Sanitation Data'!$C$31,0,10*ROW('Sanitation Data'!C53))="","",OFFSET('Sanitation Data'!$C$31,0,10*ROW('Sanitation Data'!C53)))</f>
        <v/>
      </c>
      <c r="CN59" s="36" t="str">
        <f ca="1">+IF(OFFSET('Sanitation Data'!$C$32,0,10*ROW('Sanitation Data'!C53))="","",OFFSET('Sanitation Data'!$C$32,0,10*ROW('Sanitation Data'!C53)))</f>
        <v/>
      </c>
      <c r="CO59" s="36" t="str">
        <f ca="1">+IF(OFFSET('Sanitation Data'!$C$33,0,10*ROW('Sanitation Data'!C53))="","",OFFSET('Sanitation Data'!$C$33,0,10*ROW('Sanitation Data'!C53)))</f>
        <v/>
      </c>
      <c r="CP59" s="36" t="str">
        <f ca="1">+IF(OFFSET('Sanitation Data'!$D$29,0,10*ROW('Sanitation Data'!D53))="","",OFFSET('Sanitation Data'!$D$29,0,10*ROW('Sanitation Data'!D53)))</f>
        <v/>
      </c>
      <c r="CQ59" s="36" t="str">
        <f ca="1">+IF(OFFSET('Sanitation Data'!$D$30,0,10*ROW('Sanitation Data'!D53))="","",OFFSET('Sanitation Data'!$D$30,0,10*ROW('Sanitation Data'!D53)))</f>
        <v/>
      </c>
      <c r="CR59" s="36" t="str">
        <f ca="1">+IF(OFFSET('Sanitation Data'!$D$31,0,10*ROW('Sanitation Data'!D53))="","",OFFSET('Sanitation Data'!$D$31,0,10*ROW('Sanitation Data'!D53)))</f>
        <v/>
      </c>
      <c r="CS59" s="36" t="str">
        <f ca="1">+IF(OFFSET('Sanitation Data'!$D$32,0,10*ROW('Sanitation Data'!D53))="","",OFFSET('Sanitation Data'!$D$32,0,10*ROW('Sanitation Data'!D53)))</f>
        <v/>
      </c>
      <c r="CT59" s="36" t="str">
        <f ca="1">+IF(OFFSET('Sanitation Data'!$D$33,0,10*ROW('Sanitation Data'!D53))="","",OFFSET('Sanitation Data'!$D$33,0,10*ROW('Sanitation Data'!D53)))</f>
        <v/>
      </c>
      <c r="CU59" s="36" t="str">
        <f ca="1">+IF(OFFSET('Sanitation Data'!$E$29,0,10*ROW('Sanitation Data'!E53))="","",OFFSET('Sanitation Data'!$E$29,0,10*ROW('Sanitation Data'!E53)))</f>
        <v/>
      </c>
      <c r="CV59" s="36" t="str">
        <f ca="1">+IF(OFFSET('Sanitation Data'!$E$30,0,10*ROW('Sanitation Data'!E53))="","",OFFSET('Sanitation Data'!$E$30,0,10*ROW('Sanitation Data'!E53)))</f>
        <v/>
      </c>
      <c r="CW59" s="36" t="str">
        <f ca="1">+IF(OFFSET('Sanitation Data'!$E$31,0,10*ROW('Sanitation Data'!E53))="","",OFFSET('Sanitation Data'!$E$31,0,10*ROW('Sanitation Data'!E53)))</f>
        <v/>
      </c>
      <c r="CX59" s="36" t="str">
        <f ca="1">+IF(OFFSET('Sanitation Data'!$E$32,0,10*ROW('Sanitation Data'!E53))="","",OFFSET('Sanitation Data'!$E$32,0,10*ROW('Sanitation Data'!E53)))</f>
        <v/>
      </c>
      <c r="CY59" s="36" t="str">
        <f ca="1">+IF(OFFSET('Sanitation Data'!$E$33,0,10*ROW('Sanitation Data'!E53))="","",OFFSET('Sanitation Data'!$E$33,0,10*ROW('Sanitation Data'!E53)))</f>
        <v/>
      </c>
      <c r="CZ59" s="36" t="str">
        <f ca="1">+IF(OFFSET('Sanitation Data'!$F$29,0,10*ROW('Sanitation Data'!F53))="","",OFFSET('Sanitation Data'!$F$29,0,10*ROW('Sanitation Data'!F53)))</f>
        <v/>
      </c>
      <c r="DA59" s="36" t="str">
        <f ca="1">+IF(OFFSET('Sanitation Data'!$F$30,0,10*ROW('Sanitation Data'!F53))="","",OFFSET('Sanitation Data'!$F$30,0,10*ROW('Sanitation Data'!F53)))</f>
        <v/>
      </c>
      <c r="DB59" s="36" t="str">
        <f ca="1">+IF(OFFSET('Sanitation Data'!$F$31,0,10*ROW('Sanitation Data'!F53))="","",OFFSET('Sanitation Data'!$F$31,0,10*ROW('Sanitation Data'!F53)))</f>
        <v/>
      </c>
      <c r="DC59" s="36" t="str">
        <f ca="1">+IF(OFFSET('Sanitation Data'!$F$32,0,10*ROW('Sanitation Data'!F53))="","",OFFSET('Sanitation Data'!$F$32,0,10*ROW('Sanitation Data'!F53)))</f>
        <v/>
      </c>
      <c r="DD59" s="36" t="str">
        <f ca="1">+IF(OFFSET('Sanitation Data'!$F$33,0,10*ROW('Sanitation Data'!F53))="","",OFFSET('Sanitation Data'!$F$33,0,10*ROW('Sanitation Data'!F53)))</f>
        <v/>
      </c>
      <c r="DE59" s="36" t="str">
        <f ca="1">+IF(OFFSET('Sanitation Data'!$G$29,0,10*ROW('Sanitation Data'!G53))="","",OFFSET('Sanitation Data'!$G$29,0,10*ROW('Sanitation Data'!G53)))</f>
        <v/>
      </c>
      <c r="DF59" s="36" t="str">
        <f ca="1">+IF(OFFSET('Sanitation Data'!$G$30,0,10*ROW('Sanitation Data'!G53))="","",OFFSET('Sanitation Data'!$G$30,0,10*ROW('Sanitation Data'!G53)))</f>
        <v/>
      </c>
      <c r="DG59" s="36" t="str">
        <f ca="1">+IF(OFFSET('Sanitation Data'!$G$31,0,10*ROW('Sanitation Data'!G53))="","",OFFSET('Sanitation Data'!$G$31,0,10*ROW('Sanitation Data'!G53)))</f>
        <v/>
      </c>
      <c r="DH59" s="36" t="str">
        <f ca="1">+IF(OFFSET('Sanitation Data'!$G$32,0,10*ROW('Sanitation Data'!G53))="","",OFFSET('Sanitation Data'!$G$32,0,10*ROW('Sanitation Data'!G53)))</f>
        <v/>
      </c>
      <c r="DI59" s="36" t="str">
        <f ca="1">+IF(OFFSET('Sanitation Data'!$G$33,0,10*ROW('Sanitation Data'!G53))="","",OFFSET('Sanitation Data'!$G$33,0,10*ROW('Sanitation Data'!G53)))</f>
        <v/>
      </c>
      <c r="DJ59" s="36" t="str">
        <f ca="1">+IF(OFFSET('Sanitation Data'!$H$29,0,10*ROW('Sanitation Data'!H53))="","",OFFSET('Sanitation Data'!$H$29,0,10*ROW('Sanitation Data'!H53)))</f>
        <v/>
      </c>
      <c r="DK59" s="36" t="str">
        <f ca="1">+IF(OFFSET('Sanitation Data'!$H$30,0,10*ROW('Sanitation Data'!H53))="","",OFFSET('Sanitation Data'!$H$30,0,10*ROW('Sanitation Data'!H53)))</f>
        <v/>
      </c>
      <c r="DL59" s="36" t="str">
        <f ca="1">+IF(OFFSET('Sanitation Data'!$H$31,0,10*ROW('Sanitation Data'!H53))="","",OFFSET('Sanitation Data'!$H$31,0,10*ROW('Sanitation Data'!H53)))</f>
        <v/>
      </c>
      <c r="DM59" s="36" t="str">
        <f ca="1">+IF(OFFSET('Sanitation Data'!$H$32,0,10*ROW('Sanitation Data'!H53))="","",OFFSET('Sanitation Data'!$H$32,0,10*ROW('Sanitation Data'!H53)))</f>
        <v/>
      </c>
      <c r="DN59" s="36" t="str">
        <f ca="1">+IF(OFFSET('Sanitation Data'!$H$33,0,10*ROW('Sanitation Data'!H53))="","",OFFSET('Sanitation Data'!$H$33,0,10*ROW('Sanitation Data'!H53)))</f>
        <v/>
      </c>
      <c r="DO59" s="36" t="str">
        <f ca="1">+IF(OFFSET('Hygiene Data'!$C$12,0,10*ROW('Hygiene Data'!C53))="","",OFFSET('Hygiene Data'!$C$12,0,10*ROW('Hygiene Data'!C53)))</f>
        <v/>
      </c>
      <c r="DP59" s="36" t="str">
        <f ca="1">+IF(OFFSET('Hygiene Data'!$C$13,0,10*ROW('Hygiene Data'!C53))="","",OFFSET('Hygiene Data'!$C$13,0,10*ROW('Hygiene Data'!C53)))</f>
        <v/>
      </c>
      <c r="DQ59" s="36" t="str">
        <f ca="1">+IF(OFFSET('Hygiene Data'!$C$14,0,10*ROW('Hygiene Data'!C53))="","",OFFSET('Hygiene Data'!$C$14,0,10*ROW('Hygiene Data'!C53)))</f>
        <v/>
      </c>
      <c r="DR59" s="36" t="str">
        <f ca="1">+IF(OFFSET('Hygiene Data'!$D$12,0,10*ROW('Hygiene Data'!D53))="","",OFFSET('Hygiene Data'!$D$12,0,10*ROW('Hygiene Data'!D53)))</f>
        <v/>
      </c>
      <c r="DS59" s="36" t="str">
        <f ca="1">+IF(OFFSET('Hygiene Data'!$D$13,0,10*ROW('Hygiene Data'!D53))="","",OFFSET('Hygiene Data'!$D$13,0,10*ROW('Hygiene Data'!D53)))</f>
        <v/>
      </c>
      <c r="DT59" s="36" t="str">
        <f ca="1">+IF(OFFSET('Hygiene Data'!$D$14,0,10*ROW('Hygiene Data'!D53))="","",OFFSET('Hygiene Data'!$D$14,0,10*ROW('Hygiene Data'!D53)))</f>
        <v/>
      </c>
      <c r="DU59" s="36" t="str">
        <f ca="1">+IF(OFFSET('Hygiene Data'!$E$12,0,10*ROW('Hygiene Data'!E53))="","",OFFSET('Hygiene Data'!$E$12,0,10*ROW('Hygiene Data'!E53)))</f>
        <v/>
      </c>
      <c r="DV59" s="36" t="str">
        <f ca="1">+IF(OFFSET('Hygiene Data'!$E$13,0,10*ROW('Hygiene Data'!E53))="","",OFFSET('Hygiene Data'!$E$13,0,10*ROW('Hygiene Data'!E53)))</f>
        <v/>
      </c>
      <c r="DW59" s="36" t="str">
        <f ca="1">+IF(OFFSET('Hygiene Data'!$E$14,0,10*ROW('Hygiene Data'!E53))="","",OFFSET('Hygiene Data'!$E$14,0,10*ROW('Hygiene Data'!E53)))</f>
        <v/>
      </c>
      <c r="DX59" s="36" t="str">
        <f ca="1">+IF(OFFSET('Hygiene Data'!$F$12,0,10*ROW('Hygiene Data'!F53))="","",OFFSET('Hygiene Data'!$F$12,0,10*ROW('Hygiene Data'!F53)))</f>
        <v/>
      </c>
      <c r="DY59" s="36" t="str">
        <f ca="1">+IF(OFFSET('Hygiene Data'!$F$13,0,10*ROW('Hygiene Data'!F53))="","",OFFSET('Hygiene Data'!$F$13,0,10*ROW('Hygiene Data'!F53)))</f>
        <v/>
      </c>
      <c r="DZ59" s="36" t="str">
        <f ca="1">+IF(OFFSET('Hygiene Data'!$F$14,0,10*ROW('Hygiene Data'!F53))="","",OFFSET('Hygiene Data'!$F$14,0,10*ROW('Hygiene Data'!F53)))</f>
        <v/>
      </c>
      <c r="EA59" s="36" t="str">
        <f ca="1">+IF(OFFSET('Hygiene Data'!$G$12,0,10*ROW('Hygiene Data'!G53))="","",OFFSET('Hygiene Data'!$G$12,0,10*ROW('Hygiene Data'!G53)))</f>
        <v/>
      </c>
      <c r="EB59" s="36" t="str">
        <f ca="1">+IF(OFFSET('Hygiene Data'!$G$13,0,10*ROW('Hygiene Data'!G53))="","",OFFSET('Hygiene Data'!$G$13,0,10*ROW('Hygiene Data'!G53)))</f>
        <v/>
      </c>
      <c r="EC59" s="36" t="str">
        <f ca="1">+IF(OFFSET('Hygiene Data'!$G$14,0,10*ROW('Hygiene Data'!G53))="","",OFFSET('Hygiene Data'!$G$14,0,10*ROW('Hygiene Data'!G53)))</f>
        <v/>
      </c>
      <c r="ED59" s="36" t="str">
        <f ca="1">+IF(OFFSET('Hygiene Data'!$H$12,0,10*ROW('Hygiene Data'!H53))="","",OFFSET('Hygiene Data'!$H$12,0,10*ROW('Hygiene Data'!H53)))</f>
        <v/>
      </c>
      <c r="EE59" s="36" t="str">
        <f ca="1">+IF(OFFSET('Hygiene Data'!$H$13,0,10*ROW('Hygiene Data'!H53))="","",OFFSET('Hygiene Data'!$H$13,0,10*ROW('Hygiene Data'!H53)))</f>
        <v/>
      </c>
      <c r="EF59" s="36" t="str">
        <f ca="1">+IF(OFFSET('Hygiene Data'!$H$14,0,10*ROW('Hygiene Data'!H53))="","",OFFSET('Hygiene Data'!$H$14,0,10*ROW('Hygiene Data'!H53)))</f>
        <v/>
      </c>
    </row>
    <row r="60" spans="1:136" x14ac:dyDescent="0.25">
      <c r="A60" s="59" t="str">
        <f ca="1">+IF(OFFSET('Water Data'!$B$1,0,10*ROW('Water Data'!B57))="","",OFFSET('Water Data'!$B$1,0,10*ROW('Water Data'!B57)))</f>
        <v/>
      </c>
      <c r="B60" s="59" t="str">
        <f ca="1">+IF(OFFSET('Water Data'!$A$3,0,10*ROW('Water Data'!A57))="","",OFFSET('Water Data'!$A$3,0,10*ROW('Water Data'!A57)))</f>
        <v/>
      </c>
      <c r="C60" s="59" t="str">
        <f ca="1">+IF(OFFSET('Water Data'!$C$3,0,10*ROW('Water Data'!C57))="","",OFFSET('Water Data'!$C$3,0,10*ROW('Water Data'!C57)))</f>
        <v/>
      </c>
      <c r="D60" s="204" t="e">
        <f ca="1">+IF(AND(ISNUMBER(OFFSET('Water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04" t="e">
        <f ca="1">+IF(AND(ISNUMBER(OFFSET('Water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04" t="e">
        <f ca="1">+IF(AND(ISNUMBER(OFFSET('Water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04" t="e">
        <f ca="1">+IF(AND(ISNUMBER(OFFSET('Water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04" t="e">
        <f ca="1">+IF(AND(ISNUMBER(OFFSET('Water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04" t="e">
        <f ca="1">+IF(AND(ISNUMBER(OFFSET('Water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04" t="e">
        <f ca="1">+IF(AND(ISNUMBER(OFFSET('Water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04" t="e">
        <f ca="1">+IF(AND(ISNUMBER(OFFSET('Water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04" t="e">
        <f ca="1">+IF(AND(ISNUMBER(OFFSET('Water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04" t="e">
        <f ca="1">+IF(AND(ISNUMBER(OFFSET('Water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04" t="e">
        <f ca="1">+IF(AND(ISNUMBER(OFFSET('Water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04" t="e">
        <f ca="1">+IF(AND(ISNUMBER(OFFSET('Water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04" t="e">
        <f ca="1">+IF(AND(ISNUMBER(OFFSET('Water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04" t="e">
        <f ca="1">+IF(AND(ISNUMBER(OFFSET('Water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04" t="e">
        <f ca="1">+IF(AND(ISNUMBER(OFFSET('Water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04" t="e">
        <f ca="1">+IF(AND(ISNUMBER(OFFSET('Water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04" t="e">
        <f ca="1">+IF(AND(ISNUMBER(OFFSET('Water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04" t="e">
        <f ca="1">+IF(AND(ISNUMBER(OFFSET('Water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05" t="e">
        <f ca="1">+IF(AND(ISNUMBER(OFFSET('Sanitation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05" t="e">
        <f ca="1">+IF(AND(ISNUMBER(OFFSET('Sanitation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05" t="e">
        <f ca="1">+IF(AND(ISNUMBER(OFFSET('Sanitation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05" t="e">
        <f ca="1">+IF(AND(ISNUMBER(OFFSET('Sanitation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05" t="e">
        <f ca="1">+IF(AND(ISNUMBER(OFFSET('Sanitation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05" t="e">
        <f ca="1">+IF(AND(ISNUMBER(OFFSET('Sanitation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05" t="e">
        <f ca="1">+IF(AND(ISNUMBER(OFFSET('Sanitation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05" t="e">
        <f ca="1">+IF(AND(ISNUMBER(OFFSET('Sanitation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05" t="e">
        <f ca="1">+IF(AND(ISNUMBER(OFFSET('Sanitation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05" t="e">
        <f ca="1">+IF(AND(ISNUMBER(OFFSET('Sanitation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05" t="e">
        <f ca="1">+IF(AND(ISNUMBER(OFFSET('Sanitation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05" t="e">
        <f ca="1">+IF(AND(ISNUMBER(OFFSET('Sanitation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05" t="e">
        <f ca="1">+IF(AND(ISNUMBER(OFFSET('Sanitation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05" t="e">
        <f ca="1">+IF(AND(ISNUMBER(OFFSET('Sanitation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05" t="e">
        <f ca="1">+IF(AND(ISNUMBER(OFFSET('Sanitation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05" t="e">
        <f ca="1">+IF(AND(ISNUMBER(OFFSET('Sanitation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05" t="e">
        <f ca="1">+IF(AND(ISNUMBER(OFFSET('Sanitation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05" t="e">
        <f ca="1">+IF(AND(ISNUMBER(OFFSET('Sanitation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05" t="e">
        <f ca="1">+IF(AND(ISNUMBER(OFFSET('Sanitation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05" t="e">
        <f ca="1">+IF(AND(ISNUMBER(OFFSET('Sanitation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05" t="e">
        <f ca="1">+IF(AND(ISNUMBER(OFFSET('Sanitation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05" t="e">
        <f ca="1">+IF(AND(ISNUMBER(OFFSET('Sanitation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05" t="e">
        <f ca="1">+IF(AND(ISNUMBER(OFFSET('Sanitation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05" t="e">
        <f ca="1">+IF(AND(ISNUMBER(OFFSET('Sanitation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05" t="e">
        <f ca="1">+IF(AND(ISNUMBER(OFFSET('Sanitation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05" t="e">
        <f ca="1">+IF(AND(ISNUMBER(OFFSET('Sanitation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05" t="e">
        <f ca="1">+IF(AND(ISNUMBER(OFFSET('Sanitation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05" t="e">
        <f ca="1">+IF(AND(ISNUMBER(OFFSET('Sanitation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05" t="e">
        <f ca="1">+IF(AND(ISNUMBER(OFFSET('Sanitation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05" t="e">
        <f ca="1">+IF(AND(ISNUMBER(OFFSET('Sanitation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06" t="e">
        <f ca="1">+IF(AND(ISNUMBER(OFFSET('Hygiene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06" t="e">
        <f ca="1">+IF(AND(ISNUMBER(OFFSET('Hygiene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06" t="e">
        <f ca="1">+IF(AND(ISNUMBER(OFFSET('Hygiene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06" t="e">
        <f ca="1">+IF(AND(ISNUMBER(OFFSET('Hygiene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06" t="e">
        <f ca="1">+IF(AND(ISNUMBER(OFFSET('Hygiene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06" t="e">
        <f ca="1">+IF(AND(ISNUMBER(OFFSET('Hygiene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06" t="e">
        <f ca="1">+IF(AND(ISNUMBER(OFFSET('Hygiene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06" t="e">
        <f ca="1">+IF(AND(ISNUMBER(OFFSET('Hygiene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06" t="e">
        <f ca="1">+IF(AND(ISNUMBER(OFFSET('Hygiene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06" t="e">
        <f ca="1">+IF(AND(ISNUMBER(OFFSET('Hygiene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06" t="e">
        <f ca="1">+IF(AND(ISNUMBER(OFFSET('Hygiene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06" t="e">
        <f ca="1">+IF(AND(ISNUMBER(OFFSET('Hygiene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06" t="e">
        <f ca="1">+IF(AND(ISNUMBER(OFFSET('Hygiene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06" t="e">
        <f ca="1">+IF(AND(ISNUMBER(OFFSET('Hygiene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06" t="e">
        <f ca="1">+IF(AND(ISNUMBER(OFFSET('Hygiene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06" t="e">
        <f ca="1">+IF(AND(ISNUMBER(OFFSET('Hygiene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06" t="e">
        <f ca="1">+IF(AND(ISNUMBER(OFFSET('Hygiene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06" t="e">
        <f ca="1">+IF(AND(ISNUMBER(OFFSET('Hygiene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1">+IF(OFFSET('Water Data'!$C$28,0,10*ROW('Water Data'!C54))="","",OFFSET('Water Data'!$C$28,0,10*ROW('Water Data'!C54)))</f>
        <v/>
      </c>
      <c r="BT60" s="36" t="str">
        <f ca="1">+IF(OFFSET('Water Data'!$C$29,0,10*ROW('Water Data'!C54))="","",OFFSET('Water Data'!$C$29,0,10*ROW('Water Data'!C54)))</f>
        <v/>
      </c>
      <c r="BU60" s="36" t="str">
        <f ca="1">+IF(OFFSET('Water Data'!$C$30,0,10*ROW('Water Data'!C54))="","",OFFSET('Water Data'!$C$30,0,10*ROW('Water Data'!C54)))</f>
        <v/>
      </c>
      <c r="BV60" s="36" t="str">
        <f ca="1">+IF(OFFSET('Water Data'!$D$28,0,10*ROW('Water Data'!D54))="","",OFFSET('Water Data'!$D$28,0,10*ROW('Water Data'!D54)))</f>
        <v/>
      </c>
      <c r="BW60" s="36" t="str">
        <f ca="1">+IF(OFFSET('Water Data'!$D$29,0,10*ROW('Water Data'!D54))="","",OFFSET('Water Data'!$D$29,0,10*ROW('Water Data'!D54)))</f>
        <v/>
      </c>
      <c r="BX60" s="36" t="str">
        <f ca="1">+IF(OFFSET('Water Data'!$D$30,0,10*ROW('Water Data'!D54))="","",OFFSET('Water Data'!$D$30,0,10*ROW('Water Data'!D54)))</f>
        <v/>
      </c>
      <c r="BY60" s="36" t="str">
        <f ca="1">+IF(OFFSET('Water Data'!$E$28,0,10*ROW('Water Data'!E54))="","",OFFSET('Water Data'!$E$28,0,10*ROW('Water Data'!E54)))</f>
        <v/>
      </c>
      <c r="BZ60" s="36" t="str">
        <f ca="1">+IF(OFFSET('Water Data'!$E$29,0,10*ROW('Water Data'!E54))="","",OFFSET('Water Data'!$E$29,0,10*ROW('Water Data'!E54)))</f>
        <v/>
      </c>
      <c r="CA60" s="36" t="str">
        <f ca="1">+IF(OFFSET('Water Data'!$E$30,0,10*ROW('Water Data'!E54))="","",OFFSET('Water Data'!$E$30,0,10*ROW('Water Data'!E54)))</f>
        <v/>
      </c>
      <c r="CB60" s="36" t="str">
        <f ca="1">+IF(OFFSET('Water Data'!$F$28,0,10*ROW('Water Data'!F54))="","",OFFSET('Water Data'!$F$28,0,10*ROW('Water Data'!F54)))</f>
        <v/>
      </c>
      <c r="CC60" s="36" t="str">
        <f ca="1">+IF(OFFSET('Water Data'!$F$29,0,10*ROW('Water Data'!F54))="","",OFFSET('Water Data'!$F$29,0,10*ROW('Water Data'!F54)))</f>
        <v/>
      </c>
      <c r="CD60" s="36" t="str">
        <f ca="1">+IF(OFFSET('Water Data'!$F$30,0,10*ROW('Water Data'!F54))="","",OFFSET('Water Data'!$F$30,0,10*ROW('Water Data'!F54)))</f>
        <v/>
      </c>
      <c r="CE60" s="36" t="str">
        <f ca="1">+IF(OFFSET('Water Data'!$G$28,0,10*ROW('Water Data'!G54))="","",OFFSET('Water Data'!$G$28,0,10*ROW('Water Data'!G54)))</f>
        <v/>
      </c>
      <c r="CF60" s="36" t="str">
        <f ca="1">+IF(OFFSET('Water Data'!$G$29,0,10*ROW('Water Data'!G54))="","",OFFSET('Water Data'!$G$29,0,10*ROW('Water Data'!G54)))</f>
        <v/>
      </c>
      <c r="CG60" s="36" t="str">
        <f ca="1">+IF(OFFSET('Water Data'!$G$30,0,10*ROW('Water Data'!G54))="","",OFFSET('Water Data'!$G$30,0,10*ROW('Water Data'!G54)))</f>
        <v/>
      </c>
      <c r="CH60" s="36" t="str">
        <f ca="1">+IF(OFFSET('Water Data'!$H$28,0,10*ROW('Water Data'!H54))="","",OFFSET('Water Data'!$H$28,0,10*ROW('Water Data'!H54)))</f>
        <v/>
      </c>
      <c r="CI60" s="36" t="str">
        <f ca="1">+IF(OFFSET('Water Data'!$H$29,0,10*ROW('Water Data'!H54))="","",OFFSET('Water Data'!$H$29,0,10*ROW('Water Data'!H54)))</f>
        <v/>
      </c>
      <c r="CJ60" s="36" t="str">
        <f ca="1">+IF(OFFSET('Water Data'!$H$30,0,10*ROW('Water Data'!H54))="","",OFFSET('Water Data'!$H$30,0,10*ROW('Water Data'!H54)))</f>
        <v/>
      </c>
      <c r="CK60" s="36" t="str">
        <f ca="1">+IF(OFFSET('Sanitation Data'!$C$29,0,10*ROW('Sanitation Data'!C54))="","",OFFSET('Sanitation Data'!$C$29,0,10*ROW('Sanitation Data'!C54)))</f>
        <v/>
      </c>
      <c r="CL60" s="36" t="str">
        <f ca="1">+IF(OFFSET('Sanitation Data'!$C$30,0,10*ROW('Sanitation Data'!C54))="","",OFFSET('Sanitation Data'!$C$30,0,10*ROW('Sanitation Data'!C54)))</f>
        <v/>
      </c>
      <c r="CM60" s="36" t="str">
        <f ca="1">+IF(OFFSET('Sanitation Data'!$C$31,0,10*ROW('Sanitation Data'!C54))="","",OFFSET('Sanitation Data'!$C$31,0,10*ROW('Sanitation Data'!C54)))</f>
        <v/>
      </c>
      <c r="CN60" s="36" t="str">
        <f ca="1">+IF(OFFSET('Sanitation Data'!$C$32,0,10*ROW('Sanitation Data'!C54))="","",OFFSET('Sanitation Data'!$C$32,0,10*ROW('Sanitation Data'!C54)))</f>
        <v/>
      </c>
      <c r="CO60" s="36" t="str">
        <f ca="1">+IF(OFFSET('Sanitation Data'!$C$33,0,10*ROW('Sanitation Data'!C54))="","",OFFSET('Sanitation Data'!$C$33,0,10*ROW('Sanitation Data'!C54)))</f>
        <v/>
      </c>
      <c r="CP60" s="36" t="str">
        <f ca="1">+IF(OFFSET('Sanitation Data'!$D$29,0,10*ROW('Sanitation Data'!D54))="","",OFFSET('Sanitation Data'!$D$29,0,10*ROW('Sanitation Data'!D54)))</f>
        <v/>
      </c>
      <c r="CQ60" s="36" t="str">
        <f ca="1">+IF(OFFSET('Sanitation Data'!$D$30,0,10*ROW('Sanitation Data'!D54))="","",OFFSET('Sanitation Data'!$D$30,0,10*ROW('Sanitation Data'!D54)))</f>
        <v/>
      </c>
      <c r="CR60" s="36" t="str">
        <f ca="1">+IF(OFFSET('Sanitation Data'!$D$31,0,10*ROW('Sanitation Data'!D54))="","",OFFSET('Sanitation Data'!$D$31,0,10*ROW('Sanitation Data'!D54)))</f>
        <v/>
      </c>
      <c r="CS60" s="36" t="str">
        <f ca="1">+IF(OFFSET('Sanitation Data'!$D$32,0,10*ROW('Sanitation Data'!D54))="","",OFFSET('Sanitation Data'!$D$32,0,10*ROW('Sanitation Data'!D54)))</f>
        <v/>
      </c>
      <c r="CT60" s="36" t="str">
        <f ca="1">+IF(OFFSET('Sanitation Data'!$D$33,0,10*ROW('Sanitation Data'!D54))="","",OFFSET('Sanitation Data'!$D$33,0,10*ROW('Sanitation Data'!D54)))</f>
        <v/>
      </c>
      <c r="CU60" s="36" t="str">
        <f ca="1">+IF(OFFSET('Sanitation Data'!$E$29,0,10*ROW('Sanitation Data'!E54))="","",OFFSET('Sanitation Data'!$E$29,0,10*ROW('Sanitation Data'!E54)))</f>
        <v/>
      </c>
      <c r="CV60" s="36" t="str">
        <f ca="1">+IF(OFFSET('Sanitation Data'!$E$30,0,10*ROW('Sanitation Data'!E54))="","",OFFSET('Sanitation Data'!$E$30,0,10*ROW('Sanitation Data'!E54)))</f>
        <v/>
      </c>
      <c r="CW60" s="36" t="str">
        <f ca="1">+IF(OFFSET('Sanitation Data'!$E$31,0,10*ROW('Sanitation Data'!E54))="","",OFFSET('Sanitation Data'!$E$31,0,10*ROW('Sanitation Data'!E54)))</f>
        <v/>
      </c>
      <c r="CX60" s="36" t="str">
        <f ca="1">+IF(OFFSET('Sanitation Data'!$E$32,0,10*ROW('Sanitation Data'!E54))="","",OFFSET('Sanitation Data'!$E$32,0,10*ROW('Sanitation Data'!E54)))</f>
        <v/>
      </c>
      <c r="CY60" s="36" t="str">
        <f ca="1">+IF(OFFSET('Sanitation Data'!$E$33,0,10*ROW('Sanitation Data'!E54))="","",OFFSET('Sanitation Data'!$E$33,0,10*ROW('Sanitation Data'!E54)))</f>
        <v/>
      </c>
      <c r="CZ60" s="36" t="str">
        <f ca="1">+IF(OFFSET('Sanitation Data'!$F$29,0,10*ROW('Sanitation Data'!F54))="","",OFFSET('Sanitation Data'!$F$29,0,10*ROW('Sanitation Data'!F54)))</f>
        <v/>
      </c>
      <c r="DA60" s="36" t="str">
        <f ca="1">+IF(OFFSET('Sanitation Data'!$F$30,0,10*ROW('Sanitation Data'!F54))="","",OFFSET('Sanitation Data'!$F$30,0,10*ROW('Sanitation Data'!F54)))</f>
        <v/>
      </c>
      <c r="DB60" s="36" t="str">
        <f ca="1">+IF(OFFSET('Sanitation Data'!$F$31,0,10*ROW('Sanitation Data'!F54))="","",OFFSET('Sanitation Data'!$F$31,0,10*ROW('Sanitation Data'!F54)))</f>
        <v/>
      </c>
      <c r="DC60" s="36" t="str">
        <f ca="1">+IF(OFFSET('Sanitation Data'!$F$32,0,10*ROW('Sanitation Data'!F54))="","",OFFSET('Sanitation Data'!$F$32,0,10*ROW('Sanitation Data'!F54)))</f>
        <v/>
      </c>
      <c r="DD60" s="36" t="str">
        <f ca="1">+IF(OFFSET('Sanitation Data'!$F$33,0,10*ROW('Sanitation Data'!F54))="","",OFFSET('Sanitation Data'!$F$33,0,10*ROW('Sanitation Data'!F54)))</f>
        <v/>
      </c>
      <c r="DE60" s="36" t="str">
        <f ca="1">+IF(OFFSET('Sanitation Data'!$G$29,0,10*ROW('Sanitation Data'!G54))="","",OFFSET('Sanitation Data'!$G$29,0,10*ROW('Sanitation Data'!G54)))</f>
        <v/>
      </c>
      <c r="DF60" s="36" t="str">
        <f ca="1">+IF(OFFSET('Sanitation Data'!$G$30,0,10*ROW('Sanitation Data'!G54))="","",OFFSET('Sanitation Data'!$G$30,0,10*ROW('Sanitation Data'!G54)))</f>
        <v/>
      </c>
      <c r="DG60" s="36" t="str">
        <f ca="1">+IF(OFFSET('Sanitation Data'!$G$31,0,10*ROW('Sanitation Data'!G54))="","",OFFSET('Sanitation Data'!$G$31,0,10*ROW('Sanitation Data'!G54)))</f>
        <v/>
      </c>
      <c r="DH60" s="36" t="str">
        <f ca="1">+IF(OFFSET('Sanitation Data'!$G$32,0,10*ROW('Sanitation Data'!G54))="","",OFFSET('Sanitation Data'!$G$32,0,10*ROW('Sanitation Data'!G54)))</f>
        <v/>
      </c>
      <c r="DI60" s="36" t="str">
        <f ca="1">+IF(OFFSET('Sanitation Data'!$G$33,0,10*ROW('Sanitation Data'!G54))="","",OFFSET('Sanitation Data'!$G$33,0,10*ROW('Sanitation Data'!G54)))</f>
        <v/>
      </c>
      <c r="DJ60" s="36" t="str">
        <f ca="1">+IF(OFFSET('Sanitation Data'!$H$29,0,10*ROW('Sanitation Data'!H54))="","",OFFSET('Sanitation Data'!$H$29,0,10*ROW('Sanitation Data'!H54)))</f>
        <v/>
      </c>
      <c r="DK60" s="36" t="str">
        <f ca="1">+IF(OFFSET('Sanitation Data'!$H$30,0,10*ROW('Sanitation Data'!H54))="","",OFFSET('Sanitation Data'!$H$30,0,10*ROW('Sanitation Data'!H54)))</f>
        <v/>
      </c>
      <c r="DL60" s="36" t="str">
        <f ca="1">+IF(OFFSET('Sanitation Data'!$H$31,0,10*ROW('Sanitation Data'!H54))="","",OFFSET('Sanitation Data'!$H$31,0,10*ROW('Sanitation Data'!H54)))</f>
        <v/>
      </c>
      <c r="DM60" s="36" t="str">
        <f ca="1">+IF(OFFSET('Sanitation Data'!$H$32,0,10*ROW('Sanitation Data'!H54))="","",OFFSET('Sanitation Data'!$H$32,0,10*ROW('Sanitation Data'!H54)))</f>
        <v/>
      </c>
      <c r="DN60" s="36" t="str">
        <f ca="1">+IF(OFFSET('Sanitation Data'!$H$33,0,10*ROW('Sanitation Data'!H54))="","",OFFSET('Sanitation Data'!$H$33,0,10*ROW('Sanitation Data'!H54)))</f>
        <v/>
      </c>
      <c r="DO60" s="36" t="str">
        <f ca="1">+IF(OFFSET('Hygiene Data'!$C$12,0,10*ROW('Hygiene Data'!C54))="","",OFFSET('Hygiene Data'!$C$12,0,10*ROW('Hygiene Data'!C54)))</f>
        <v/>
      </c>
      <c r="DP60" s="36" t="str">
        <f ca="1">+IF(OFFSET('Hygiene Data'!$C$13,0,10*ROW('Hygiene Data'!C54))="","",OFFSET('Hygiene Data'!$C$13,0,10*ROW('Hygiene Data'!C54)))</f>
        <v/>
      </c>
      <c r="DQ60" s="36" t="str">
        <f ca="1">+IF(OFFSET('Hygiene Data'!$C$14,0,10*ROW('Hygiene Data'!C54))="","",OFFSET('Hygiene Data'!$C$14,0,10*ROW('Hygiene Data'!C54)))</f>
        <v/>
      </c>
      <c r="DR60" s="36" t="str">
        <f ca="1">+IF(OFFSET('Hygiene Data'!$D$12,0,10*ROW('Hygiene Data'!D54))="","",OFFSET('Hygiene Data'!$D$12,0,10*ROW('Hygiene Data'!D54)))</f>
        <v/>
      </c>
      <c r="DS60" s="36" t="str">
        <f ca="1">+IF(OFFSET('Hygiene Data'!$D$13,0,10*ROW('Hygiene Data'!D54))="","",OFFSET('Hygiene Data'!$D$13,0,10*ROW('Hygiene Data'!D54)))</f>
        <v/>
      </c>
      <c r="DT60" s="36" t="str">
        <f ca="1">+IF(OFFSET('Hygiene Data'!$D$14,0,10*ROW('Hygiene Data'!D54))="","",OFFSET('Hygiene Data'!$D$14,0,10*ROW('Hygiene Data'!D54)))</f>
        <v/>
      </c>
      <c r="DU60" s="36" t="str">
        <f ca="1">+IF(OFFSET('Hygiene Data'!$E$12,0,10*ROW('Hygiene Data'!E54))="","",OFFSET('Hygiene Data'!$E$12,0,10*ROW('Hygiene Data'!E54)))</f>
        <v/>
      </c>
      <c r="DV60" s="36" t="str">
        <f ca="1">+IF(OFFSET('Hygiene Data'!$E$13,0,10*ROW('Hygiene Data'!E54))="","",OFFSET('Hygiene Data'!$E$13,0,10*ROW('Hygiene Data'!E54)))</f>
        <v/>
      </c>
      <c r="DW60" s="36" t="str">
        <f ca="1">+IF(OFFSET('Hygiene Data'!$E$14,0,10*ROW('Hygiene Data'!E54))="","",OFFSET('Hygiene Data'!$E$14,0,10*ROW('Hygiene Data'!E54)))</f>
        <v/>
      </c>
      <c r="DX60" s="36" t="str">
        <f ca="1">+IF(OFFSET('Hygiene Data'!$F$12,0,10*ROW('Hygiene Data'!F54))="","",OFFSET('Hygiene Data'!$F$12,0,10*ROW('Hygiene Data'!F54)))</f>
        <v/>
      </c>
      <c r="DY60" s="36" t="str">
        <f ca="1">+IF(OFFSET('Hygiene Data'!$F$13,0,10*ROW('Hygiene Data'!F54))="","",OFFSET('Hygiene Data'!$F$13,0,10*ROW('Hygiene Data'!F54)))</f>
        <v/>
      </c>
      <c r="DZ60" s="36" t="str">
        <f ca="1">+IF(OFFSET('Hygiene Data'!$F$14,0,10*ROW('Hygiene Data'!F54))="","",OFFSET('Hygiene Data'!$F$14,0,10*ROW('Hygiene Data'!F54)))</f>
        <v/>
      </c>
      <c r="EA60" s="36" t="str">
        <f ca="1">+IF(OFFSET('Hygiene Data'!$G$12,0,10*ROW('Hygiene Data'!G54))="","",OFFSET('Hygiene Data'!$G$12,0,10*ROW('Hygiene Data'!G54)))</f>
        <v/>
      </c>
      <c r="EB60" s="36" t="str">
        <f ca="1">+IF(OFFSET('Hygiene Data'!$G$13,0,10*ROW('Hygiene Data'!G54))="","",OFFSET('Hygiene Data'!$G$13,0,10*ROW('Hygiene Data'!G54)))</f>
        <v/>
      </c>
      <c r="EC60" s="36" t="str">
        <f ca="1">+IF(OFFSET('Hygiene Data'!$G$14,0,10*ROW('Hygiene Data'!G54))="","",OFFSET('Hygiene Data'!$G$14,0,10*ROW('Hygiene Data'!G54)))</f>
        <v/>
      </c>
      <c r="ED60" s="36" t="str">
        <f ca="1">+IF(OFFSET('Hygiene Data'!$H$12,0,10*ROW('Hygiene Data'!H54))="","",OFFSET('Hygiene Data'!$H$12,0,10*ROW('Hygiene Data'!H54)))</f>
        <v/>
      </c>
      <c r="EE60" s="36" t="str">
        <f ca="1">+IF(OFFSET('Hygiene Data'!$H$13,0,10*ROW('Hygiene Data'!H54))="","",OFFSET('Hygiene Data'!$H$13,0,10*ROW('Hygiene Data'!H54)))</f>
        <v/>
      </c>
      <c r="EF60" s="36" t="str">
        <f ca="1">+IF(OFFSET('Hygiene Data'!$H$14,0,10*ROW('Hygiene Data'!H54))="","",OFFSET('Hygiene Data'!$H$14,0,10*ROW('Hygiene Data'!H54)))</f>
        <v/>
      </c>
    </row>
    <row r="61" spans="1:136" x14ac:dyDescent="0.25">
      <c r="A61" s="59" t="str">
        <f ca="1">+IF(OFFSET('Water Data'!$B$1,0,10*ROW('Water Data'!B58))="","",OFFSET('Water Data'!$B$1,0,10*ROW('Water Data'!B58)))</f>
        <v/>
      </c>
      <c r="B61" s="59" t="str">
        <f ca="1">+IF(OFFSET('Water Data'!$A$3,0,10*ROW('Water Data'!A58))="","",OFFSET('Water Data'!$A$3,0,10*ROW('Water Data'!A58)))</f>
        <v/>
      </c>
      <c r="C61" s="59" t="str">
        <f ca="1">+IF(OFFSET('Water Data'!$C$3,0,10*ROW('Water Data'!C58))="","",OFFSET('Water Data'!$C$3,0,10*ROW('Water Data'!C58)))</f>
        <v/>
      </c>
      <c r="D61" s="204" t="e">
        <f ca="1">+IF(AND(ISNUMBER(OFFSET('Water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04" t="e">
        <f ca="1">+IF(AND(ISNUMBER(OFFSET('Water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04" t="e">
        <f ca="1">+IF(AND(ISNUMBER(OFFSET('Water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04" t="e">
        <f ca="1">+IF(AND(ISNUMBER(OFFSET('Water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04" t="e">
        <f ca="1">+IF(AND(ISNUMBER(OFFSET('Water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04" t="e">
        <f ca="1">+IF(AND(ISNUMBER(OFFSET('Water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04" t="e">
        <f ca="1">+IF(AND(ISNUMBER(OFFSET('Water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04" t="e">
        <f ca="1">+IF(AND(ISNUMBER(OFFSET('Water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04" t="e">
        <f ca="1">+IF(AND(ISNUMBER(OFFSET('Water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04" t="e">
        <f ca="1">+IF(AND(ISNUMBER(OFFSET('Water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04" t="e">
        <f ca="1">+IF(AND(ISNUMBER(OFFSET('Water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04" t="e">
        <f ca="1">+IF(AND(ISNUMBER(OFFSET('Water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04" t="e">
        <f ca="1">+IF(AND(ISNUMBER(OFFSET('Water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04" t="e">
        <f ca="1">+IF(AND(ISNUMBER(OFFSET('Water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04" t="e">
        <f ca="1">+IF(AND(ISNUMBER(OFFSET('Water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04" t="e">
        <f ca="1">+IF(AND(ISNUMBER(OFFSET('Water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04" t="e">
        <f ca="1">+IF(AND(ISNUMBER(OFFSET('Water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04" t="e">
        <f ca="1">+IF(AND(ISNUMBER(OFFSET('Water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05" t="e">
        <f ca="1">+IF(AND(ISNUMBER(OFFSET('Sanitation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05" t="e">
        <f ca="1">+IF(AND(ISNUMBER(OFFSET('Sanitation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05" t="e">
        <f ca="1">+IF(AND(ISNUMBER(OFFSET('Sanitation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05" t="e">
        <f ca="1">+IF(AND(ISNUMBER(OFFSET('Sanitation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05" t="e">
        <f ca="1">+IF(AND(ISNUMBER(OFFSET('Sanitation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05" t="e">
        <f ca="1">+IF(AND(ISNUMBER(OFFSET('Sanitation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05" t="e">
        <f ca="1">+IF(AND(ISNUMBER(OFFSET('Sanitation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05" t="e">
        <f ca="1">+IF(AND(ISNUMBER(OFFSET('Sanitation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05" t="e">
        <f ca="1">+IF(AND(ISNUMBER(OFFSET('Sanitation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05" t="e">
        <f ca="1">+IF(AND(ISNUMBER(OFFSET('Sanitation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05" t="e">
        <f ca="1">+IF(AND(ISNUMBER(OFFSET('Sanitation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05" t="e">
        <f ca="1">+IF(AND(ISNUMBER(OFFSET('Sanitation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05" t="e">
        <f ca="1">+IF(AND(ISNUMBER(OFFSET('Sanitation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05" t="e">
        <f ca="1">+IF(AND(ISNUMBER(OFFSET('Sanitation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05" t="e">
        <f ca="1">+IF(AND(ISNUMBER(OFFSET('Sanitation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05" t="e">
        <f ca="1">+IF(AND(ISNUMBER(OFFSET('Sanitation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05" t="e">
        <f ca="1">+IF(AND(ISNUMBER(OFFSET('Sanitation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05" t="e">
        <f ca="1">+IF(AND(ISNUMBER(OFFSET('Sanitation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05" t="e">
        <f ca="1">+IF(AND(ISNUMBER(OFFSET('Sanitation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05" t="e">
        <f ca="1">+IF(AND(ISNUMBER(OFFSET('Sanitation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05" t="e">
        <f ca="1">+IF(AND(ISNUMBER(OFFSET('Sanitation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05" t="e">
        <f ca="1">+IF(AND(ISNUMBER(OFFSET('Sanitation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05" t="e">
        <f ca="1">+IF(AND(ISNUMBER(OFFSET('Sanitation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05" t="e">
        <f ca="1">+IF(AND(ISNUMBER(OFFSET('Sanitation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05" t="e">
        <f ca="1">+IF(AND(ISNUMBER(OFFSET('Sanitation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05" t="e">
        <f ca="1">+IF(AND(ISNUMBER(OFFSET('Sanitation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05" t="e">
        <f ca="1">+IF(AND(ISNUMBER(OFFSET('Sanitation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05" t="e">
        <f ca="1">+IF(AND(ISNUMBER(OFFSET('Sanitation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05" t="e">
        <f ca="1">+IF(AND(ISNUMBER(OFFSET('Sanitation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05" t="e">
        <f ca="1">+IF(AND(ISNUMBER(OFFSET('Sanitation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06" t="e">
        <f ca="1">+IF(AND(ISNUMBER(OFFSET('Hygiene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06" t="e">
        <f ca="1">+IF(AND(ISNUMBER(OFFSET('Hygiene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06" t="e">
        <f ca="1">+IF(AND(ISNUMBER(OFFSET('Hygiene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06" t="e">
        <f ca="1">+IF(AND(ISNUMBER(OFFSET('Hygiene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06" t="e">
        <f ca="1">+IF(AND(ISNUMBER(OFFSET('Hygiene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06" t="e">
        <f ca="1">+IF(AND(ISNUMBER(OFFSET('Hygiene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06" t="e">
        <f ca="1">+IF(AND(ISNUMBER(OFFSET('Hygiene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06" t="e">
        <f ca="1">+IF(AND(ISNUMBER(OFFSET('Hygiene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06" t="e">
        <f ca="1">+IF(AND(ISNUMBER(OFFSET('Hygiene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06" t="e">
        <f ca="1">+IF(AND(ISNUMBER(OFFSET('Hygiene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06" t="e">
        <f ca="1">+IF(AND(ISNUMBER(OFFSET('Hygiene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06" t="e">
        <f ca="1">+IF(AND(ISNUMBER(OFFSET('Hygiene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06" t="e">
        <f ca="1">+IF(AND(ISNUMBER(OFFSET('Hygiene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06" t="e">
        <f ca="1">+IF(AND(ISNUMBER(OFFSET('Hygiene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06" t="e">
        <f ca="1">+IF(AND(ISNUMBER(OFFSET('Hygiene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06" t="e">
        <f ca="1">+IF(AND(ISNUMBER(OFFSET('Hygiene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06" t="e">
        <f ca="1">+IF(AND(ISNUMBER(OFFSET('Hygiene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06" t="e">
        <f ca="1">+IF(AND(ISNUMBER(OFFSET('Hygiene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1">+IF(OFFSET('Water Data'!$C$28,0,10*ROW('Water Data'!C55))="","",OFFSET('Water Data'!$C$28,0,10*ROW('Water Data'!C55)))</f>
        <v/>
      </c>
      <c r="BT61" s="36" t="str">
        <f ca="1">+IF(OFFSET('Water Data'!$C$29,0,10*ROW('Water Data'!C55))="","",OFFSET('Water Data'!$C$29,0,10*ROW('Water Data'!C55)))</f>
        <v/>
      </c>
      <c r="BU61" s="36" t="str">
        <f ca="1">+IF(OFFSET('Water Data'!$C$30,0,10*ROW('Water Data'!C55))="","",OFFSET('Water Data'!$C$30,0,10*ROW('Water Data'!C55)))</f>
        <v/>
      </c>
      <c r="BV61" s="36" t="str">
        <f ca="1">+IF(OFFSET('Water Data'!$D$28,0,10*ROW('Water Data'!D55))="","",OFFSET('Water Data'!$D$28,0,10*ROW('Water Data'!D55)))</f>
        <v/>
      </c>
      <c r="BW61" s="36" t="str">
        <f ca="1">+IF(OFFSET('Water Data'!$D$29,0,10*ROW('Water Data'!D55))="","",OFFSET('Water Data'!$D$29,0,10*ROW('Water Data'!D55)))</f>
        <v/>
      </c>
      <c r="BX61" s="36" t="str">
        <f ca="1">+IF(OFFSET('Water Data'!$D$30,0,10*ROW('Water Data'!D55))="","",OFFSET('Water Data'!$D$30,0,10*ROW('Water Data'!D55)))</f>
        <v/>
      </c>
      <c r="BY61" s="36" t="str">
        <f ca="1">+IF(OFFSET('Water Data'!$E$28,0,10*ROW('Water Data'!E55))="","",OFFSET('Water Data'!$E$28,0,10*ROW('Water Data'!E55)))</f>
        <v/>
      </c>
      <c r="BZ61" s="36" t="str">
        <f ca="1">+IF(OFFSET('Water Data'!$E$29,0,10*ROW('Water Data'!E55))="","",OFFSET('Water Data'!$E$29,0,10*ROW('Water Data'!E55)))</f>
        <v/>
      </c>
      <c r="CA61" s="36" t="str">
        <f ca="1">+IF(OFFSET('Water Data'!$E$30,0,10*ROW('Water Data'!E55))="","",OFFSET('Water Data'!$E$30,0,10*ROW('Water Data'!E55)))</f>
        <v/>
      </c>
      <c r="CB61" s="36" t="str">
        <f ca="1">+IF(OFFSET('Water Data'!$F$28,0,10*ROW('Water Data'!F55))="","",OFFSET('Water Data'!$F$28,0,10*ROW('Water Data'!F55)))</f>
        <v/>
      </c>
      <c r="CC61" s="36" t="str">
        <f ca="1">+IF(OFFSET('Water Data'!$F$29,0,10*ROW('Water Data'!F55))="","",OFFSET('Water Data'!$F$29,0,10*ROW('Water Data'!F55)))</f>
        <v/>
      </c>
      <c r="CD61" s="36" t="str">
        <f ca="1">+IF(OFFSET('Water Data'!$F$30,0,10*ROW('Water Data'!F55))="","",OFFSET('Water Data'!$F$30,0,10*ROW('Water Data'!F55)))</f>
        <v/>
      </c>
      <c r="CE61" s="36" t="str">
        <f ca="1">+IF(OFFSET('Water Data'!$G$28,0,10*ROW('Water Data'!G55))="","",OFFSET('Water Data'!$G$28,0,10*ROW('Water Data'!G55)))</f>
        <v/>
      </c>
      <c r="CF61" s="36" t="str">
        <f ca="1">+IF(OFFSET('Water Data'!$G$29,0,10*ROW('Water Data'!G55))="","",OFFSET('Water Data'!$G$29,0,10*ROW('Water Data'!G55)))</f>
        <v/>
      </c>
      <c r="CG61" s="36" t="str">
        <f ca="1">+IF(OFFSET('Water Data'!$G$30,0,10*ROW('Water Data'!G55))="","",OFFSET('Water Data'!$G$30,0,10*ROW('Water Data'!G55)))</f>
        <v/>
      </c>
      <c r="CH61" s="36" t="str">
        <f ca="1">+IF(OFFSET('Water Data'!$H$28,0,10*ROW('Water Data'!H55))="","",OFFSET('Water Data'!$H$28,0,10*ROW('Water Data'!H55)))</f>
        <v/>
      </c>
      <c r="CI61" s="36" t="str">
        <f ca="1">+IF(OFFSET('Water Data'!$H$29,0,10*ROW('Water Data'!H55))="","",OFFSET('Water Data'!$H$29,0,10*ROW('Water Data'!H55)))</f>
        <v/>
      </c>
      <c r="CJ61" s="36" t="str">
        <f ca="1">+IF(OFFSET('Water Data'!$H$30,0,10*ROW('Water Data'!H55))="","",OFFSET('Water Data'!$H$30,0,10*ROW('Water Data'!H55)))</f>
        <v/>
      </c>
      <c r="CK61" s="36" t="str">
        <f ca="1">+IF(OFFSET('Sanitation Data'!$C$29,0,10*ROW('Sanitation Data'!C55))="","",OFFSET('Sanitation Data'!$C$29,0,10*ROW('Sanitation Data'!C55)))</f>
        <v/>
      </c>
      <c r="CL61" s="36" t="str">
        <f ca="1">+IF(OFFSET('Sanitation Data'!$C$30,0,10*ROW('Sanitation Data'!C55))="","",OFFSET('Sanitation Data'!$C$30,0,10*ROW('Sanitation Data'!C55)))</f>
        <v/>
      </c>
      <c r="CM61" s="36" t="str">
        <f ca="1">+IF(OFFSET('Sanitation Data'!$C$31,0,10*ROW('Sanitation Data'!C55))="","",OFFSET('Sanitation Data'!$C$31,0,10*ROW('Sanitation Data'!C55)))</f>
        <v/>
      </c>
      <c r="CN61" s="36" t="str">
        <f ca="1">+IF(OFFSET('Sanitation Data'!$C$32,0,10*ROW('Sanitation Data'!C55))="","",OFFSET('Sanitation Data'!$C$32,0,10*ROW('Sanitation Data'!C55)))</f>
        <v/>
      </c>
      <c r="CO61" s="36" t="str">
        <f ca="1">+IF(OFFSET('Sanitation Data'!$C$33,0,10*ROW('Sanitation Data'!C55))="","",OFFSET('Sanitation Data'!$C$33,0,10*ROW('Sanitation Data'!C55)))</f>
        <v/>
      </c>
      <c r="CP61" s="36" t="str">
        <f ca="1">+IF(OFFSET('Sanitation Data'!$D$29,0,10*ROW('Sanitation Data'!D55))="","",OFFSET('Sanitation Data'!$D$29,0,10*ROW('Sanitation Data'!D55)))</f>
        <v/>
      </c>
      <c r="CQ61" s="36" t="str">
        <f ca="1">+IF(OFFSET('Sanitation Data'!$D$30,0,10*ROW('Sanitation Data'!D55))="","",OFFSET('Sanitation Data'!$D$30,0,10*ROW('Sanitation Data'!D55)))</f>
        <v/>
      </c>
      <c r="CR61" s="36" t="str">
        <f ca="1">+IF(OFFSET('Sanitation Data'!$D$31,0,10*ROW('Sanitation Data'!D55))="","",OFFSET('Sanitation Data'!$D$31,0,10*ROW('Sanitation Data'!D55)))</f>
        <v/>
      </c>
      <c r="CS61" s="36" t="str">
        <f ca="1">+IF(OFFSET('Sanitation Data'!$D$32,0,10*ROW('Sanitation Data'!D55))="","",OFFSET('Sanitation Data'!$D$32,0,10*ROW('Sanitation Data'!D55)))</f>
        <v/>
      </c>
      <c r="CT61" s="36" t="str">
        <f ca="1">+IF(OFFSET('Sanitation Data'!$D$33,0,10*ROW('Sanitation Data'!D55))="","",OFFSET('Sanitation Data'!$D$33,0,10*ROW('Sanitation Data'!D55)))</f>
        <v/>
      </c>
      <c r="CU61" s="36" t="str">
        <f ca="1">+IF(OFFSET('Sanitation Data'!$E$29,0,10*ROW('Sanitation Data'!E55))="","",OFFSET('Sanitation Data'!$E$29,0,10*ROW('Sanitation Data'!E55)))</f>
        <v/>
      </c>
      <c r="CV61" s="36" t="str">
        <f ca="1">+IF(OFFSET('Sanitation Data'!$E$30,0,10*ROW('Sanitation Data'!E55))="","",OFFSET('Sanitation Data'!$E$30,0,10*ROW('Sanitation Data'!E55)))</f>
        <v/>
      </c>
      <c r="CW61" s="36" t="str">
        <f ca="1">+IF(OFFSET('Sanitation Data'!$E$31,0,10*ROW('Sanitation Data'!E55))="","",OFFSET('Sanitation Data'!$E$31,0,10*ROW('Sanitation Data'!E55)))</f>
        <v/>
      </c>
      <c r="CX61" s="36" t="str">
        <f ca="1">+IF(OFFSET('Sanitation Data'!$E$32,0,10*ROW('Sanitation Data'!E55))="","",OFFSET('Sanitation Data'!$E$32,0,10*ROW('Sanitation Data'!E55)))</f>
        <v/>
      </c>
      <c r="CY61" s="36" t="str">
        <f ca="1">+IF(OFFSET('Sanitation Data'!$E$33,0,10*ROW('Sanitation Data'!E55))="","",OFFSET('Sanitation Data'!$E$33,0,10*ROW('Sanitation Data'!E55)))</f>
        <v/>
      </c>
      <c r="CZ61" s="36" t="str">
        <f ca="1">+IF(OFFSET('Sanitation Data'!$F$29,0,10*ROW('Sanitation Data'!F55))="","",OFFSET('Sanitation Data'!$F$29,0,10*ROW('Sanitation Data'!F55)))</f>
        <v/>
      </c>
      <c r="DA61" s="36" t="str">
        <f ca="1">+IF(OFFSET('Sanitation Data'!$F$30,0,10*ROW('Sanitation Data'!F55))="","",OFFSET('Sanitation Data'!$F$30,0,10*ROW('Sanitation Data'!F55)))</f>
        <v/>
      </c>
      <c r="DB61" s="36" t="str">
        <f ca="1">+IF(OFFSET('Sanitation Data'!$F$31,0,10*ROW('Sanitation Data'!F55))="","",OFFSET('Sanitation Data'!$F$31,0,10*ROW('Sanitation Data'!F55)))</f>
        <v/>
      </c>
      <c r="DC61" s="36" t="str">
        <f ca="1">+IF(OFFSET('Sanitation Data'!$F$32,0,10*ROW('Sanitation Data'!F55))="","",OFFSET('Sanitation Data'!$F$32,0,10*ROW('Sanitation Data'!F55)))</f>
        <v/>
      </c>
      <c r="DD61" s="36" t="str">
        <f ca="1">+IF(OFFSET('Sanitation Data'!$F$33,0,10*ROW('Sanitation Data'!F55))="","",OFFSET('Sanitation Data'!$F$33,0,10*ROW('Sanitation Data'!F55)))</f>
        <v/>
      </c>
      <c r="DE61" s="36" t="str">
        <f ca="1">+IF(OFFSET('Sanitation Data'!$G$29,0,10*ROW('Sanitation Data'!G55))="","",OFFSET('Sanitation Data'!$G$29,0,10*ROW('Sanitation Data'!G55)))</f>
        <v/>
      </c>
      <c r="DF61" s="36" t="str">
        <f ca="1">+IF(OFFSET('Sanitation Data'!$G$30,0,10*ROW('Sanitation Data'!G55))="","",OFFSET('Sanitation Data'!$G$30,0,10*ROW('Sanitation Data'!G55)))</f>
        <v/>
      </c>
      <c r="DG61" s="36" t="str">
        <f ca="1">+IF(OFFSET('Sanitation Data'!$G$31,0,10*ROW('Sanitation Data'!G55))="","",OFFSET('Sanitation Data'!$G$31,0,10*ROW('Sanitation Data'!G55)))</f>
        <v/>
      </c>
      <c r="DH61" s="36" t="str">
        <f ca="1">+IF(OFFSET('Sanitation Data'!$G$32,0,10*ROW('Sanitation Data'!G55))="","",OFFSET('Sanitation Data'!$G$32,0,10*ROW('Sanitation Data'!G55)))</f>
        <v/>
      </c>
      <c r="DI61" s="36" t="str">
        <f ca="1">+IF(OFFSET('Sanitation Data'!$G$33,0,10*ROW('Sanitation Data'!G55))="","",OFFSET('Sanitation Data'!$G$33,0,10*ROW('Sanitation Data'!G55)))</f>
        <v/>
      </c>
      <c r="DJ61" s="36" t="str">
        <f ca="1">+IF(OFFSET('Sanitation Data'!$H$29,0,10*ROW('Sanitation Data'!H55))="","",OFFSET('Sanitation Data'!$H$29,0,10*ROW('Sanitation Data'!H55)))</f>
        <v/>
      </c>
      <c r="DK61" s="36" t="str">
        <f ca="1">+IF(OFFSET('Sanitation Data'!$H$30,0,10*ROW('Sanitation Data'!H55))="","",OFFSET('Sanitation Data'!$H$30,0,10*ROW('Sanitation Data'!H55)))</f>
        <v/>
      </c>
      <c r="DL61" s="36" t="str">
        <f ca="1">+IF(OFFSET('Sanitation Data'!$H$31,0,10*ROW('Sanitation Data'!H55))="","",OFFSET('Sanitation Data'!$H$31,0,10*ROW('Sanitation Data'!H55)))</f>
        <v/>
      </c>
      <c r="DM61" s="36" t="str">
        <f ca="1">+IF(OFFSET('Sanitation Data'!$H$32,0,10*ROW('Sanitation Data'!H55))="","",OFFSET('Sanitation Data'!$H$32,0,10*ROW('Sanitation Data'!H55)))</f>
        <v/>
      </c>
      <c r="DN61" s="36" t="str">
        <f ca="1">+IF(OFFSET('Sanitation Data'!$H$33,0,10*ROW('Sanitation Data'!H55))="","",OFFSET('Sanitation Data'!$H$33,0,10*ROW('Sanitation Data'!H55)))</f>
        <v/>
      </c>
      <c r="DO61" s="36" t="str">
        <f ca="1">+IF(OFFSET('Hygiene Data'!$C$12,0,10*ROW('Hygiene Data'!C55))="","",OFFSET('Hygiene Data'!$C$12,0,10*ROW('Hygiene Data'!C55)))</f>
        <v/>
      </c>
      <c r="DP61" s="36" t="str">
        <f ca="1">+IF(OFFSET('Hygiene Data'!$C$13,0,10*ROW('Hygiene Data'!C55))="","",OFFSET('Hygiene Data'!$C$13,0,10*ROW('Hygiene Data'!C55)))</f>
        <v/>
      </c>
      <c r="DQ61" s="36" t="str">
        <f ca="1">+IF(OFFSET('Hygiene Data'!$C$14,0,10*ROW('Hygiene Data'!C55))="","",OFFSET('Hygiene Data'!$C$14,0,10*ROW('Hygiene Data'!C55)))</f>
        <v/>
      </c>
      <c r="DR61" s="36" t="str">
        <f ca="1">+IF(OFFSET('Hygiene Data'!$D$12,0,10*ROW('Hygiene Data'!D55))="","",OFFSET('Hygiene Data'!$D$12,0,10*ROW('Hygiene Data'!D55)))</f>
        <v/>
      </c>
      <c r="DS61" s="36" t="str">
        <f ca="1">+IF(OFFSET('Hygiene Data'!$D$13,0,10*ROW('Hygiene Data'!D55))="","",OFFSET('Hygiene Data'!$D$13,0,10*ROW('Hygiene Data'!D55)))</f>
        <v/>
      </c>
      <c r="DT61" s="36" t="str">
        <f ca="1">+IF(OFFSET('Hygiene Data'!$D$14,0,10*ROW('Hygiene Data'!D55))="","",OFFSET('Hygiene Data'!$D$14,0,10*ROW('Hygiene Data'!D55)))</f>
        <v/>
      </c>
      <c r="DU61" s="36" t="str">
        <f ca="1">+IF(OFFSET('Hygiene Data'!$E$12,0,10*ROW('Hygiene Data'!E55))="","",OFFSET('Hygiene Data'!$E$12,0,10*ROW('Hygiene Data'!E55)))</f>
        <v/>
      </c>
      <c r="DV61" s="36" t="str">
        <f ca="1">+IF(OFFSET('Hygiene Data'!$E$13,0,10*ROW('Hygiene Data'!E55))="","",OFFSET('Hygiene Data'!$E$13,0,10*ROW('Hygiene Data'!E55)))</f>
        <v/>
      </c>
      <c r="DW61" s="36" t="str">
        <f ca="1">+IF(OFFSET('Hygiene Data'!$E$14,0,10*ROW('Hygiene Data'!E55))="","",OFFSET('Hygiene Data'!$E$14,0,10*ROW('Hygiene Data'!E55)))</f>
        <v/>
      </c>
      <c r="DX61" s="36" t="str">
        <f ca="1">+IF(OFFSET('Hygiene Data'!$F$12,0,10*ROW('Hygiene Data'!F55))="","",OFFSET('Hygiene Data'!$F$12,0,10*ROW('Hygiene Data'!F55)))</f>
        <v/>
      </c>
      <c r="DY61" s="36" t="str">
        <f ca="1">+IF(OFFSET('Hygiene Data'!$F$13,0,10*ROW('Hygiene Data'!F55))="","",OFFSET('Hygiene Data'!$F$13,0,10*ROW('Hygiene Data'!F55)))</f>
        <v/>
      </c>
      <c r="DZ61" s="36" t="str">
        <f ca="1">+IF(OFFSET('Hygiene Data'!$F$14,0,10*ROW('Hygiene Data'!F55))="","",OFFSET('Hygiene Data'!$F$14,0,10*ROW('Hygiene Data'!F55)))</f>
        <v/>
      </c>
      <c r="EA61" s="36" t="str">
        <f ca="1">+IF(OFFSET('Hygiene Data'!$G$12,0,10*ROW('Hygiene Data'!G55))="","",OFFSET('Hygiene Data'!$G$12,0,10*ROW('Hygiene Data'!G55)))</f>
        <v/>
      </c>
      <c r="EB61" s="36" t="str">
        <f ca="1">+IF(OFFSET('Hygiene Data'!$G$13,0,10*ROW('Hygiene Data'!G55))="","",OFFSET('Hygiene Data'!$G$13,0,10*ROW('Hygiene Data'!G55)))</f>
        <v/>
      </c>
      <c r="EC61" s="36" t="str">
        <f ca="1">+IF(OFFSET('Hygiene Data'!$G$14,0,10*ROW('Hygiene Data'!G55))="","",OFFSET('Hygiene Data'!$G$14,0,10*ROW('Hygiene Data'!G55)))</f>
        <v/>
      </c>
      <c r="ED61" s="36" t="str">
        <f ca="1">+IF(OFFSET('Hygiene Data'!$H$12,0,10*ROW('Hygiene Data'!H55))="","",OFFSET('Hygiene Data'!$H$12,0,10*ROW('Hygiene Data'!H55)))</f>
        <v/>
      </c>
      <c r="EE61" s="36" t="str">
        <f ca="1">+IF(OFFSET('Hygiene Data'!$H$13,0,10*ROW('Hygiene Data'!H55))="","",OFFSET('Hygiene Data'!$H$13,0,10*ROW('Hygiene Data'!H55)))</f>
        <v/>
      </c>
      <c r="EF61" s="36" t="str">
        <f ca="1">+IF(OFFSET('Hygiene Data'!$H$14,0,10*ROW('Hygiene Data'!H55))="","",OFFSET('Hygiene Data'!$H$14,0,10*ROW('Hygiene Data'!H55)))</f>
        <v/>
      </c>
    </row>
    <row r="62" spans="1:136" x14ac:dyDescent="0.25">
      <c r="A62" s="59" t="str">
        <f ca="1">+IF(OFFSET('Water Data'!$B$1,0,10*ROW('Water Data'!B59))="","",OFFSET('Water Data'!$B$1,0,10*ROW('Water Data'!B59)))</f>
        <v/>
      </c>
      <c r="B62" s="59" t="str">
        <f ca="1">+IF(OFFSET('Water Data'!$A$3,0,10*ROW('Water Data'!A59))="","",OFFSET('Water Data'!$A$3,0,10*ROW('Water Data'!A59)))</f>
        <v/>
      </c>
      <c r="C62" s="59" t="str">
        <f ca="1">+IF(OFFSET('Water Data'!$C$3,0,10*ROW('Water Data'!C59))="","",OFFSET('Water Data'!$C$3,0,10*ROW('Water Data'!C59)))</f>
        <v/>
      </c>
      <c r="D62" s="204" t="e">
        <f ca="1">+IF(AND(ISNUMBER(OFFSET('Water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04" t="e">
        <f ca="1">+IF(AND(ISNUMBER(OFFSET('Water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04" t="e">
        <f ca="1">+IF(AND(ISNUMBER(OFFSET('Water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04" t="e">
        <f ca="1">+IF(AND(ISNUMBER(OFFSET('Water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04" t="e">
        <f ca="1">+IF(AND(ISNUMBER(OFFSET('Water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04" t="e">
        <f ca="1">+IF(AND(ISNUMBER(OFFSET('Water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04" t="e">
        <f ca="1">+IF(AND(ISNUMBER(OFFSET('Water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04" t="e">
        <f ca="1">+IF(AND(ISNUMBER(OFFSET('Water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04" t="e">
        <f ca="1">+IF(AND(ISNUMBER(OFFSET('Water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04" t="e">
        <f ca="1">+IF(AND(ISNUMBER(OFFSET('Water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04" t="e">
        <f ca="1">+IF(AND(ISNUMBER(OFFSET('Water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04" t="e">
        <f ca="1">+IF(AND(ISNUMBER(OFFSET('Water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04" t="e">
        <f ca="1">+IF(AND(ISNUMBER(OFFSET('Water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04" t="e">
        <f ca="1">+IF(AND(ISNUMBER(OFFSET('Water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04" t="e">
        <f ca="1">+IF(AND(ISNUMBER(OFFSET('Water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04" t="e">
        <f ca="1">+IF(AND(ISNUMBER(OFFSET('Water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04" t="e">
        <f ca="1">+IF(AND(ISNUMBER(OFFSET('Water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04" t="e">
        <f ca="1">+IF(AND(ISNUMBER(OFFSET('Water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05" t="e">
        <f ca="1">+IF(AND(ISNUMBER(OFFSET('Sanitation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05" t="e">
        <f ca="1">+IF(AND(ISNUMBER(OFFSET('Sanitation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05" t="e">
        <f ca="1">+IF(AND(ISNUMBER(OFFSET('Sanitation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05" t="e">
        <f ca="1">+IF(AND(ISNUMBER(OFFSET('Sanitation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05" t="e">
        <f ca="1">+IF(AND(ISNUMBER(OFFSET('Sanitation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05" t="e">
        <f ca="1">+IF(AND(ISNUMBER(OFFSET('Sanitation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05" t="e">
        <f ca="1">+IF(AND(ISNUMBER(OFFSET('Sanitation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05" t="e">
        <f ca="1">+IF(AND(ISNUMBER(OFFSET('Sanitation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05" t="e">
        <f ca="1">+IF(AND(ISNUMBER(OFFSET('Sanitation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05" t="e">
        <f ca="1">+IF(AND(ISNUMBER(OFFSET('Sanitation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05" t="e">
        <f ca="1">+IF(AND(ISNUMBER(OFFSET('Sanitation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05" t="e">
        <f ca="1">+IF(AND(ISNUMBER(OFFSET('Sanitation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05" t="e">
        <f ca="1">+IF(AND(ISNUMBER(OFFSET('Sanitation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05" t="e">
        <f ca="1">+IF(AND(ISNUMBER(OFFSET('Sanitation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05" t="e">
        <f ca="1">+IF(AND(ISNUMBER(OFFSET('Sanitation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05" t="e">
        <f ca="1">+IF(AND(ISNUMBER(OFFSET('Sanitation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05" t="e">
        <f ca="1">+IF(AND(ISNUMBER(OFFSET('Sanitation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05" t="e">
        <f ca="1">+IF(AND(ISNUMBER(OFFSET('Sanitation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05" t="e">
        <f ca="1">+IF(AND(ISNUMBER(OFFSET('Sanitation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05" t="e">
        <f ca="1">+IF(AND(ISNUMBER(OFFSET('Sanitation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05" t="e">
        <f ca="1">+IF(AND(ISNUMBER(OFFSET('Sanitation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05" t="e">
        <f ca="1">+IF(AND(ISNUMBER(OFFSET('Sanitation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05" t="e">
        <f ca="1">+IF(AND(ISNUMBER(OFFSET('Sanitation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05" t="e">
        <f ca="1">+IF(AND(ISNUMBER(OFFSET('Sanitation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05" t="e">
        <f ca="1">+IF(AND(ISNUMBER(OFFSET('Sanitation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05" t="e">
        <f ca="1">+IF(AND(ISNUMBER(OFFSET('Sanitation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05" t="e">
        <f ca="1">+IF(AND(ISNUMBER(OFFSET('Sanitation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05" t="e">
        <f ca="1">+IF(AND(ISNUMBER(OFFSET('Sanitation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05" t="e">
        <f ca="1">+IF(AND(ISNUMBER(OFFSET('Sanitation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05" t="e">
        <f ca="1">+IF(AND(ISNUMBER(OFFSET('Sanitation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06" t="e">
        <f ca="1">+IF(AND(ISNUMBER(OFFSET('Hygiene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06" t="e">
        <f ca="1">+IF(AND(ISNUMBER(OFFSET('Hygiene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06" t="e">
        <f ca="1">+IF(AND(ISNUMBER(OFFSET('Hygiene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06" t="e">
        <f ca="1">+IF(AND(ISNUMBER(OFFSET('Hygiene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06" t="e">
        <f ca="1">+IF(AND(ISNUMBER(OFFSET('Hygiene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06" t="e">
        <f ca="1">+IF(AND(ISNUMBER(OFFSET('Hygiene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06" t="e">
        <f ca="1">+IF(AND(ISNUMBER(OFFSET('Hygiene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06" t="e">
        <f ca="1">+IF(AND(ISNUMBER(OFFSET('Hygiene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06" t="e">
        <f ca="1">+IF(AND(ISNUMBER(OFFSET('Hygiene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06" t="e">
        <f ca="1">+IF(AND(ISNUMBER(OFFSET('Hygiene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06" t="e">
        <f ca="1">+IF(AND(ISNUMBER(OFFSET('Hygiene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06" t="e">
        <f ca="1">+IF(AND(ISNUMBER(OFFSET('Hygiene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06" t="e">
        <f ca="1">+IF(AND(ISNUMBER(OFFSET('Hygiene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06" t="e">
        <f ca="1">+IF(AND(ISNUMBER(OFFSET('Hygiene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06" t="e">
        <f ca="1">+IF(AND(ISNUMBER(OFFSET('Hygiene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06" t="e">
        <f ca="1">+IF(AND(ISNUMBER(OFFSET('Hygiene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06" t="e">
        <f ca="1">+IF(AND(ISNUMBER(OFFSET('Hygiene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06" t="e">
        <f ca="1">+IF(AND(ISNUMBER(OFFSET('Hygiene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1">+IF(OFFSET('Water Data'!$C$28,0,10*ROW('Water Data'!C56))="","",OFFSET('Water Data'!$C$28,0,10*ROW('Water Data'!C56)))</f>
        <v/>
      </c>
      <c r="BT62" s="36" t="str">
        <f ca="1">+IF(OFFSET('Water Data'!$C$29,0,10*ROW('Water Data'!C56))="","",OFFSET('Water Data'!$C$29,0,10*ROW('Water Data'!C56)))</f>
        <v/>
      </c>
      <c r="BU62" s="36" t="str">
        <f ca="1">+IF(OFFSET('Water Data'!$C$30,0,10*ROW('Water Data'!C56))="","",OFFSET('Water Data'!$C$30,0,10*ROW('Water Data'!C56)))</f>
        <v/>
      </c>
      <c r="BV62" s="36" t="str">
        <f ca="1">+IF(OFFSET('Water Data'!$D$28,0,10*ROW('Water Data'!D56))="","",OFFSET('Water Data'!$D$28,0,10*ROW('Water Data'!D56)))</f>
        <v/>
      </c>
      <c r="BW62" s="36" t="str">
        <f ca="1">+IF(OFFSET('Water Data'!$D$29,0,10*ROW('Water Data'!D56))="","",OFFSET('Water Data'!$D$29,0,10*ROW('Water Data'!D56)))</f>
        <v/>
      </c>
      <c r="BX62" s="36" t="str">
        <f ca="1">+IF(OFFSET('Water Data'!$D$30,0,10*ROW('Water Data'!D56))="","",OFFSET('Water Data'!$D$30,0,10*ROW('Water Data'!D56)))</f>
        <v/>
      </c>
      <c r="BY62" s="36" t="str">
        <f ca="1">+IF(OFFSET('Water Data'!$E$28,0,10*ROW('Water Data'!E56))="","",OFFSET('Water Data'!$E$28,0,10*ROW('Water Data'!E56)))</f>
        <v/>
      </c>
      <c r="BZ62" s="36" t="str">
        <f ca="1">+IF(OFFSET('Water Data'!$E$29,0,10*ROW('Water Data'!E56))="","",OFFSET('Water Data'!$E$29,0,10*ROW('Water Data'!E56)))</f>
        <v/>
      </c>
      <c r="CA62" s="36" t="str">
        <f ca="1">+IF(OFFSET('Water Data'!$E$30,0,10*ROW('Water Data'!E56))="","",OFFSET('Water Data'!$E$30,0,10*ROW('Water Data'!E56)))</f>
        <v/>
      </c>
      <c r="CB62" s="36" t="str">
        <f ca="1">+IF(OFFSET('Water Data'!$F$28,0,10*ROW('Water Data'!F56))="","",OFFSET('Water Data'!$F$28,0,10*ROW('Water Data'!F56)))</f>
        <v/>
      </c>
      <c r="CC62" s="36" t="str">
        <f ca="1">+IF(OFFSET('Water Data'!$F$29,0,10*ROW('Water Data'!F56))="","",OFFSET('Water Data'!$F$29,0,10*ROW('Water Data'!F56)))</f>
        <v/>
      </c>
      <c r="CD62" s="36" t="str">
        <f ca="1">+IF(OFFSET('Water Data'!$F$30,0,10*ROW('Water Data'!F56))="","",OFFSET('Water Data'!$F$30,0,10*ROW('Water Data'!F56)))</f>
        <v/>
      </c>
      <c r="CE62" s="36" t="str">
        <f ca="1">+IF(OFFSET('Water Data'!$G$28,0,10*ROW('Water Data'!G56))="","",OFFSET('Water Data'!$G$28,0,10*ROW('Water Data'!G56)))</f>
        <v/>
      </c>
      <c r="CF62" s="36" t="str">
        <f ca="1">+IF(OFFSET('Water Data'!$G$29,0,10*ROW('Water Data'!G56))="","",OFFSET('Water Data'!$G$29,0,10*ROW('Water Data'!G56)))</f>
        <v/>
      </c>
      <c r="CG62" s="36" t="str">
        <f ca="1">+IF(OFFSET('Water Data'!$G$30,0,10*ROW('Water Data'!G56))="","",OFFSET('Water Data'!$G$30,0,10*ROW('Water Data'!G56)))</f>
        <v/>
      </c>
      <c r="CH62" s="36" t="str">
        <f ca="1">+IF(OFFSET('Water Data'!$H$28,0,10*ROW('Water Data'!H56))="","",OFFSET('Water Data'!$H$28,0,10*ROW('Water Data'!H56)))</f>
        <v/>
      </c>
      <c r="CI62" s="36" t="str">
        <f ca="1">+IF(OFFSET('Water Data'!$H$29,0,10*ROW('Water Data'!H56))="","",OFFSET('Water Data'!$H$29,0,10*ROW('Water Data'!H56)))</f>
        <v/>
      </c>
      <c r="CJ62" s="36" t="str">
        <f ca="1">+IF(OFFSET('Water Data'!$H$30,0,10*ROW('Water Data'!H56))="","",OFFSET('Water Data'!$H$30,0,10*ROW('Water Data'!H56)))</f>
        <v/>
      </c>
      <c r="CK62" s="36" t="str">
        <f ca="1">+IF(OFFSET('Sanitation Data'!$C$29,0,10*ROW('Sanitation Data'!C56))="","",OFFSET('Sanitation Data'!$C$29,0,10*ROW('Sanitation Data'!C56)))</f>
        <v/>
      </c>
      <c r="CL62" s="36" t="str">
        <f ca="1">+IF(OFFSET('Sanitation Data'!$C$30,0,10*ROW('Sanitation Data'!C56))="","",OFFSET('Sanitation Data'!$C$30,0,10*ROW('Sanitation Data'!C56)))</f>
        <v/>
      </c>
      <c r="CM62" s="36" t="str">
        <f ca="1">+IF(OFFSET('Sanitation Data'!$C$31,0,10*ROW('Sanitation Data'!C56))="","",OFFSET('Sanitation Data'!$C$31,0,10*ROW('Sanitation Data'!C56)))</f>
        <v/>
      </c>
      <c r="CN62" s="36" t="str">
        <f ca="1">+IF(OFFSET('Sanitation Data'!$C$32,0,10*ROW('Sanitation Data'!C56))="","",OFFSET('Sanitation Data'!$C$32,0,10*ROW('Sanitation Data'!C56)))</f>
        <v/>
      </c>
      <c r="CO62" s="36" t="str">
        <f ca="1">+IF(OFFSET('Sanitation Data'!$C$33,0,10*ROW('Sanitation Data'!C56))="","",OFFSET('Sanitation Data'!$C$33,0,10*ROW('Sanitation Data'!C56)))</f>
        <v/>
      </c>
      <c r="CP62" s="36" t="str">
        <f ca="1">+IF(OFFSET('Sanitation Data'!$D$29,0,10*ROW('Sanitation Data'!D56))="","",OFFSET('Sanitation Data'!$D$29,0,10*ROW('Sanitation Data'!D56)))</f>
        <v/>
      </c>
      <c r="CQ62" s="36" t="str">
        <f ca="1">+IF(OFFSET('Sanitation Data'!$D$30,0,10*ROW('Sanitation Data'!D56))="","",OFFSET('Sanitation Data'!$D$30,0,10*ROW('Sanitation Data'!D56)))</f>
        <v/>
      </c>
      <c r="CR62" s="36" t="str">
        <f ca="1">+IF(OFFSET('Sanitation Data'!$D$31,0,10*ROW('Sanitation Data'!D56))="","",OFFSET('Sanitation Data'!$D$31,0,10*ROW('Sanitation Data'!D56)))</f>
        <v/>
      </c>
      <c r="CS62" s="36" t="str">
        <f ca="1">+IF(OFFSET('Sanitation Data'!$D$32,0,10*ROW('Sanitation Data'!D56))="","",OFFSET('Sanitation Data'!$D$32,0,10*ROW('Sanitation Data'!D56)))</f>
        <v/>
      </c>
      <c r="CT62" s="36" t="str">
        <f ca="1">+IF(OFFSET('Sanitation Data'!$D$33,0,10*ROW('Sanitation Data'!D56))="","",OFFSET('Sanitation Data'!$D$33,0,10*ROW('Sanitation Data'!D56)))</f>
        <v/>
      </c>
      <c r="CU62" s="36" t="str">
        <f ca="1">+IF(OFFSET('Sanitation Data'!$E$29,0,10*ROW('Sanitation Data'!E56))="","",OFFSET('Sanitation Data'!$E$29,0,10*ROW('Sanitation Data'!E56)))</f>
        <v/>
      </c>
      <c r="CV62" s="36" t="str">
        <f ca="1">+IF(OFFSET('Sanitation Data'!$E$30,0,10*ROW('Sanitation Data'!E56))="","",OFFSET('Sanitation Data'!$E$30,0,10*ROW('Sanitation Data'!E56)))</f>
        <v/>
      </c>
      <c r="CW62" s="36" t="str">
        <f ca="1">+IF(OFFSET('Sanitation Data'!$E$31,0,10*ROW('Sanitation Data'!E56))="","",OFFSET('Sanitation Data'!$E$31,0,10*ROW('Sanitation Data'!E56)))</f>
        <v/>
      </c>
      <c r="CX62" s="36" t="str">
        <f ca="1">+IF(OFFSET('Sanitation Data'!$E$32,0,10*ROW('Sanitation Data'!E56))="","",OFFSET('Sanitation Data'!$E$32,0,10*ROW('Sanitation Data'!E56)))</f>
        <v/>
      </c>
      <c r="CY62" s="36" t="str">
        <f ca="1">+IF(OFFSET('Sanitation Data'!$E$33,0,10*ROW('Sanitation Data'!E56))="","",OFFSET('Sanitation Data'!$E$33,0,10*ROW('Sanitation Data'!E56)))</f>
        <v/>
      </c>
      <c r="CZ62" s="36" t="str">
        <f ca="1">+IF(OFFSET('Sanitation Data'!$F$29,0,10*ROW('Sanitation Data'!F56))="","",OFFSET('Sanitation Data'!$F$29,0,10*ROW('Sanitation Data'!F56)))</f>
        <v/>
      </c>
      <c r="DA62" s="36" t="str">
        <f ca="1">+IF(OFFSET('Sanitation Data'!$F$30,0,10*ROW('Sanitation Data'!F56))="","",OFFSET('Sanitation Data'!$F$30,0,10*ROW('Sanitation Data'!F56)))</f>
        <v/>
      </c>
      <c r="DB62" s="36" t="str">
        <f ca="1">+IF(OFFSET('Sanitation Data'!$F$31,0,10*ROW('Sanitation Data'!F56))="","",OFFSET('Sanitation Data'!$F$31,0,10*ROW('Sanitation Data'!F56)))</f>
        <v/>
      </c>
      <c r="DC62" s="36" t="str">
        <f ca="1">+IF(OFFSET('Sanitation Data'!$F$32,0,10*ROW('Sanitation Data'!F56))="","",OFFSET('Sanitation Data'!$F$32,0,10*ROW('Sanitation Data'!F56)))</f>
        <v/>
      </c>
      <c r="DD62" s="36" t="str">
        <f ca="1">+IF(OFFSET('Sanitation Data'!$F$33,0,10*ROW('Sanitation Data'!F56))="","",OFFSET('Sanitation Data'!$F$33,0,10*ROW('Sanitation Data'!F56)))</f>
        <v/>
      </c>
      <c r="DE62" s="36" t="str">
        <f ca="1">+IF(OFFSET('Sanitation Data'!$G$29,0,10*ROW('Sanitation Data'!G56))="","",OFFSET('Sanitation Data'!$G$29,0,10*ROW('Sanitation Data'!G56)))</f>
        <v/>
      </c>
      <c r="DF62" s="36" t="str">
        <f ca="1">+IF(OFFSET('Sanitation Data'!$G$30,0,10*ROW('Sanitation Data'!G56))="","",OFFSET('Sanitation Data'!$G$30,0,10*ROW('Sanitation Data'!G56)))</f>
        <v/>
      </c>
      <c r="DG62" s="36" t="str">
        <f ca="1">+IF(OFFSET('Sanitation Data'!$G$31,0,10*ROW('Sanitation Data'!G56))="","",OFFSET('Sanitation Data'!$G$31,0,10*ROW('Sanitation Data'!G56)))</f>
        <v/>
      </c>
      <c r="DH62" s="36" t="str">
        <f ca="1">+IF(OFFSET('Sanitation Data'!$G$32,0,10*ROW('Sanitation Data'!G56))="","",OFFSET('Sanitation Data'!$G$32,0,10*ROW('Sanitation Data'!G56)))</f>
        <v/>
      </c>
      <c r="DI62" s="36" t="str">
        <f ca="1">+IF(OFFSET('Sanitation Data'!$G$33,0,10*ROW('Sanitation Data'!G56))="","",OFFSET('Sanitation Data'!$G$33,0,10*ROW('Sanitation Data'!G56)))</f>
        <v/>
      </c>
      <c r="DJ62" s="36" t="str">
        <f ca="1">+IF(OFFSET('Sanitation Data'!$H$29,0,10*ROW('Sanitation Data'!H56))="","",OFFSET('Sanitation Data'!$H$29,0,10*ROW('Sanitation Data'!H56)))</f>
        <v/>
      </c>
      <c r="DK62" s="36" t="str">
        <f ca="1">+IF(OFFSET('Sanitation Data'!$H$30,0,10*ROW('Sanitation Data'!H56))="","",OFFSET('Sanitation Data'!$H$30,0,10*ROW('Sanitation Data'!H56)))</f>
        <v/>
      </c>
      <c r="DL62" s="36" t="str">
        <f ca="1">+IF(OFFSET('Sanitation Data'!$H$31,0,10*ROW('Sanitation Data'!H56))="","",OFFSET('Sanitation Data'!$H$31,0,10*ROW('Sanitation Data'!H56)))</f>
        <v/>
      </c>
      <c r="DM62" s="36" t="str">
        <f ca="1">+IF(OFFSET('Sanitation Data'!$H$32,0,10*ROW('Sanitation Data'!H56))="","",OFFSET('Sanitation Data'!$H$32,0,10*ROW('Sanitation Data'!H56)))</f>
        <v/>
      </c>
      <c r="DN62" s="36" t="str">
        <f ca="1">+IF(OFFSET('Sanitation Data'!$H$33,0,10*ROW('Sanitation Data'!H56))="","",OFFSET('Sanitation Data'!$H$33,0,10*ROW('Sanitation Data'!H56)))</f>
        <v/>
      </c>
      <c r="DO62" s="36" t="str">
        <f ca="1">+IF(OFFSET('Hygiene Data'!$C$12,0,10*ROW('Hygiene Data'!C56))="","",OFFSET('Hygiene Data'!$C$12,0,10*ROW('Hygiene Data'!C56)))</f>
        <v/>
      </c>
      <c r="DP62" s="36" t="str">
        <f ca="1">+IF(OFFSET('Hygiene Data'!$C$13,0,10*ROW('Hygiene Data'!C56))="","",OFFSET('Hygiene Data'!$C$13,0,10*ROW('Hygiene Data'!C56)))</f>
        <v/>
      </c>
      <c r="DQ62" s="36" t="str">
        <f ca="1">+IF(OFFSET('Hygiene Data'!$C$14,0,10*ROW('Hygiene Data'!C56))="","",OFFSET('Hygiene Data'!$C$14,0,10*ROW('Hygiene Data'!C56)))</f>
        <v/>
      </c>
      <c r="DR62" s="36" t="str">
        <f ca="1">+IF(OFFSET('Hygiene Data'!$D$12,0,10*ROW('Hygiene Data'!D56))="","",OFFSET('Hygiene Data'!$D$12,0,10*ROW('Hygiene Data'!D56)))</f>
        <v/>
      </c>
      <c r="DS62" s="36" t="str">
        <f ca="1">+IF(OFFSET('Hygiene Data'!$D$13,0,10*ROW('Hygiene Data'!D56))="","",OFFSET('Hygiene Data'!$D$13,0,10*ROW('Hygiene Data'!D56)))</f>
        <v/>
      </c>
      <c r="DT62" s="36" t="str">
        <f ca="1">+IF(OFFSET('Hygiene Data'!$D$14,0,10*ROW('Hygiene Data'!D56))="","",OFFSET('Hygiene Data'!$D$14,0,10*ROW('Hygiene Data'!D56)))</f>
        <v/>
      </c>
      <c r="DU62" s="36" t="str">
        <f ca="1">+IF(OFFSET('Hygiene Data'!$E$12,0,10*ROW('Hygiene Data'!E56))="","",OFFSET('Hygiene Data'!$E$12,0,10*ROW('Hygiene Data'!E56)))</f>
        <v/>
      </c>
      <c r="DV62" s="36" t="str">
        <f ca="1">+IF(OFFSET('Hygiene Data'!$E$13,0,10*ROW('Hygiene Data'!E56))="","",OFFSET('Hygiene Data'!$E$13,0,10*ROW('Hygiene Data'!E56)))</f>
        <v/>
      </c>
      <c r="DW62" s="36" t="str">
        <f ca="1">+IF(OFFSET('Hygiene Data'!$E$14,0,10*ROW('Hygiene Data'!E56))="","",OFFSET('Hygiene Data'!$E$14,0,10*ROW('Hygiene Data'!E56)))</f>
        <v/>
      </c>
      <c r="DX62" s="36" t="str">
        <f ca="1">+IF(OFFSET('Hygiene Data'!$F$12,0,10*ROW('Hygiene Data'!F56))="","",OFFSET('Hygiene Data'!$F$12,0,10*ROW('Hygiene Data'!F56)))</f>
        <v/>
      </c>
      <c r="DY62" s="36" t="str">
        <f ca="1">+IF(OFFSET('Hygiene Data'!$F$13,0,10*ROW('Hygiene Data'!F56))="","",OFFSET('Hygiene Data'!$F$13,0,10*ROW('Hygiene Data'!F56)))</f>
        <v/>
      </c>
      <c r="DZ62" s="36" t="str">
        <f ca="1">+IF(OFFSET('Hygiene Data'!$F$14,0,10*ROW('Hygiene Data'!F56))="","",OFFSET('Hygiene Data'!$F$14,0,10*ROW('Hygiene Data'!F56)))</f>
        <v/>
      </c>
      <c r="EA62" s="36" t="str">
        <f ca="1">+IF(OFFSET('Hygiene Data'!$G$12,0,10*ROW('Hygiene Data'!G56))="","",OFFSET('Hygiene Data'!$G$12,0,10*ROW('Hygiene Data'!G56)))</f>
        <v/>
      </c>
      <c r="EB62" s="36" t="str">
        <f ca="1">+IF(OFFSET('Hygiene Data'!$G$13,0,10*ROW('Hygiene Data'!G56))="","",OFFSET('Hygiene Data'!$G$13,0,10*ROW('Hygiene Data'!G56)))</f>
        <v/>
      </c>
      <c r="EC62" s="36" t="str">
        <f ca="1">+IF(OFFSET('Hygiene Data'!$G$14,0,10*ROW('Hygiene Data'!G56))="","",OFFSET('Hygiene Data'!$G$14,0,10*ROW('Hygiene Data'!G56)))</f>
        <v/>
      </c>
      <c r="ED62" s="36" t="str">
        <f ca="1">+IF(OFFSET('Hygiene Data'!$H$12,0,10*ROW('Hygiene Data'!H56))="","",OFFSET('Hygiene Data'!$H$12,0,10*ROW('Hygiene Data'!H56)))</f>
        <v/>
      </c>
      <c r="EE62" s="36" t="str">
        <f ca="1">+IF(OFFSET('Hygiene Data'!$H$13,0,10*ROW('Hygiene Data'!H56))="","",OFFSET('Hygiene Data'!$H$13,0,10*ROW('Hygiene Data'!H56)))</f>
        <v/>
      </c>
      <c r="EF62" s="36" t="str">
        <f ca="1">+IF(OFFSET('Hygiene Data'!$H$14,0,10*ROW('Hygiene Data'!H56))="","",OFFSET('Hygiene Data'!$H$14,0,10*ROW('Hygiene Data'!H56)))</f>
        <v/>
      </c>
    </row>
    <row r="63" spans="1:136" x14ac:dyDescent="0.25">
      <c r="A63" s="59" t="str">
        <f ca="1">+IF(OFFSET('Water Data'!$B$1,0,10*ROW('Water Data'!B60))="","",OFFSET('Water Data'!$B$1,0,10*ROW('Water Data'!B60)))</f>
        <v/>
      </c>
      <c r="B63" s="59" t="str">
        <f ca="1">+IF(OFFSET('Water Data'!$A$3,0,10*ROW('Water Data'!A60))="","",OFFSET('Water Data'!$A$3,0,10*ROW('Water Data'!A60)))</f>
        <v/>
      </c>
      <c r="C63" s="59" t="str">
        <f ca="1">+IF(OFFSET('Water Data'!$C$3,0,10*ROW('Water Data'!C60))="","",OFFSET('Water Data'!$C$3,0,10*ROW('Water Data'!C60)))</f>
        <v/>
      </c>
      <c r="D63" s="204" t="e">
        <f ca="1">+IF(AND(ISNUMBER(OFFSET('Water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04" t="e">
        <f ca="1">+IF(AND(ISNUMBER(OFFSET('Water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04" t="e">
        <f ca="1">+IF(AND(ISNUMBER(OFFSET('Water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04" t="e">
        <f ca="1">+IF(AND(ISNUMBER(OFFSET('Water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04" t="e">
        <f ca="1">+IF(AND(ISNUMBER(OFFSET('Water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04" t="e">
        <f ca="1">+IF(AND(ISNUMBER(OFFSET('Water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04" t="e">
        <f ca="1">+IF(AND(ISNUMBER(OFFSET('Water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04" t="e">
        <f ca="1">+IF(AND(ISNUMBER(OFFSET('Water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04" t="e">
        <f ca="1">+IF(AND(ISNUMBER(OFFSET('Water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04" t="e">
        <f ca="1">+IF(AND(ISNUMBER(OFFSET('Water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04" t="e">
        <f ca="1">+IF(AND(ISNUMBER(OFFSET('Water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04" t="e">
        <f ca="1">+IF(AND(ISNUMBER(OFFSET('Water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04" t="e">
        <f ca="1">+IF(AND(ISNUMBER(OFFSET('Water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04" t="e">
        <f ca="1">+IF(AND(ISNUMBER(OFFSET('Water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04" t="e">
        <f ca="1">+IF(AND(ISNUMBER(OFFSET('Water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04" t="e">
        <f ca="1">+IF(AND(ISNUMBER(OFFSET('Water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04" t="e">
        <f ca="1">+IF(AND(ISNUMBER(OFFSET('Water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04" t="e">
        <f ca="1">+IF(AND(ISNUMBER(OFFSET('Water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05" t="e">
        <f ca="1">+IF(AND(ISNUMBER(OFFSET('Sanitation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05" t="e">
        <f ca="1">+IF(AND(ISNUMBER(OFFSET('Sanitation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05" t="e">
        <f ca="1">+IF(AND(ISNUMBER(OFFSET('Sanitation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05" t="e">
        <f ca="1">+IF(AND(ISNUMBER(OFFSET('Sanitation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05" t="e">
        <f ca="1">+IF(AND(ISNUMBER(OFFSET('Sanitation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05" t="e">
        <f ca="1">+IF(AND(ISNUMBER(OFFSET('Sanitation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05" t="e">
        <f ca="1">+IF(AND(ISNUMBER(OFFSET('Sanitation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05" t="e">
        <f ca="1">+IF(AND(ISNUMBER(OFFSET('Sanitation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05" t="e">
        <f ca="1">+IF(AND(ISNUMBER(OFFSET('Sanitation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05" t="e">
        <f ca="1">+IF(AND(ISNUMBER(OFFSET('Sanitation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05" t="e">
        <f ca="1">+IF(AND(ISNUMBER(OFFSET('Sanitation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05" t="e">
        <f ca="1">+IF(AND(ISNUMBER(OFFSET('Sanitation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05" t="e">
        <f ca="1">+IF(AND(ISNUMBER(OFFSET('Sanitation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05" t="e">
        <f ca="1">+IF(AND(ISNUMBER(OFFSET('Sanitation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05" t="e">
        <f ca="1">+IF(AND(ISNUMBER(OFFSET('Sanitation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05" t="e">
        <f ca="1">+IF(AND(ISNUMBER(OFFSET('Sanitation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05" t="e">
        <f ca="1">+IF(AND(ISNUMBER(OFFSET('Sanitation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05" t="e">
        <f ca="1">+IF(AND(ISNUMBER(OFFSET('Sanitation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05" t="e">
        <f ca="1">+IF(AND(ISNUMBER(OFFSET('Sanitation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05" t="e">
        <f ca="1">+IF(AND(ISNUMBER(OFFSET('Sanitation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05" t="e">
        <f ca="1">+IF(AND(ISNUMBER(OFFSET('Sanitation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05" t="e">
        <f ca="1">+IF(AND(ISNUMBER(OFFSET('Sanitation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05" t="e">
        <f ca="1">+IF(AND(ISNUMBER(OFFSET('Sanitation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05" t="e">
        <f ca="1">+IF(AND(ISNUMBER(OFFSET('Sanitation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05" t="e">
        <f ca="1">+IF(AND(ISNUMBER(OFFSET('Sanitation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05" t="e">
        <f ca="1">+IF(AND(ISNUMBER(OFFSET('Sanitation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05" t="e">
        <f ca="1">+IF(AND(ISNUMBER(OFFSET('Sanitation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05" t="e">
        <f ca="1">+IF(AND(ISNUMBER(OFFSET('Sanitation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05" t="e">
        <f ca="1">+IF(AND(ISNUMBER(OFFSET('Sanitation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05" t="e">
        <f ca="1">+IF(AND(ISNUMBER(OFFSET('Sanitation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06" t="e">
        <f ca="1">+IF(AND(ISNUMBER(OFFSET('Hygiene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06" t="e">
        <f ca="1">+IF(AND(ISNUMBER(OFFSET('Hygiene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06" t="e">
        <f ca="1">+IF(AND(ISNUMBER(OFFSET('Hygiene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06" t="e">
        <f ca="1">+IF(AND(ISNUMBER(OFFSET('Hygiene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06" t="e">
        <f ca="1">+IF(AND(ISNUMBER(OFFSET('Hygiene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06" t="e">
        <f ca="1">+IF(AND(ISNUMBER(OFFSET('Hygiene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06" t="e">
        <f ca="1">+IF(AND(ISNUMBER(OFFSET('Hygiene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06" t="e">
        <f ca="1">+IF(AND(ISNUMBER(OFFSET('Hygiene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06" t="e">
        <f ca="1">+IF(AND(ISNUMBER(OFFSET('Hygiene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06" t="e">
        <f ca="1">+IF(AND(ISNUMBER(OFFSET('Hygiene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06" t="e">
        <f ca="1">+IF(AND(ISNUMBER(OFFSET('Hygiene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06" t="e">
        <f ca="1">+IF(AND(ISNUMBER(OFFSET('Hygiene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06" t="e">
        <f ca="1">+IF(AND(ISNUMBER(OFFSET('Hygiene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06" t="e">
        <f ca="1">+IF(AND(ISNUMBER(OFFSET('Hygiene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06" t="e">
        <f ca="1">+IF(AND(ISNUMBER(OFFSET('Hygiene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06" t="e">
        <f ca="1">+IF(AND(ISNUMBER(OFFSET('Hygiene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06" t="e">
        <f ca="1">+IF(AND(ISNUMBER(OFFSET('Hygiene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06" t="e">
        <f ca="1">+IF(AND(ISNUMBER(OFFSET('Hygiene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1">+IF(OFFSET('Water Data'!$C$28,0,10*ROW('Water Data'!C57))="","",OFFSET('Water Data'!$C$28,0,10*ROW('Water Data'!C57)))</f>
        <v/>
      </c>
      <c r="BT63" s="36" t="str">
        <f ca="1">+IF(OFFSET('Water Data'!$C$29,0,10*ROW('Water Data'!C57))="","",OFFSET('Water Data'!$C$29,0,10*ROW('Water Data'!C57)))</f>
        <v/>
      </c>
      <c r="BU63" s="36" t="str">
        <f ca="1">+IF(OFFSET('Water Data'!$C$30,0,10*ROW('Water Data'!C57))="","",OFFSET('Water Data'!$C$30,0,10*ROW('Water Data'!C57)))</f>
        <v/>
      </c>
      <c r="BV63" s="36" t="str">
        <f ca="1">+IF(OFFSET('Water Data'!$D$28,0,10*ROW('Water Data'!D57))="","",OFFSET('Water Data'!$D$28,0,10*ROW('Water Data'!D57)))</f>
        <v/>
      </c>
      <c r="BW63" s="36" t="str">
        <f ca="1">+IF(OFFSET('Water Data'!$D$29,0,10*ROW('Water Data'!D57))="","",OFFSET('Water Data'!$D$29,0,10*ROW('Water Data'!D57)))</f>
        <v/>
      </c>
      <c r="BX63" s="36" t="str">
        <f ca="1">+IF(OFFSET('Water Data'!$D$30,0,10*ROW('Water Data'!D57))="","",OFFSET('Water Data'!$D$30,0,10*ROW('Water Data'!D57)))</f>
        <v/>
      </c>
      <c r="BY63" s="36" t="str">
        <f ca="1">+IF(OFFSET('Water Data'!$E$28,0,10*ROW('Water Data'!E57))="","",OFFSET('Water Data'!$E$28,0,10*ROW('Water Data'!E57)))</f>
        <v/>
      </c>
      <c r="BZ63" s="36" t="str">
        <f ca="1">+IF(OFFSET('Water Data'!$E$29,0,10*ROW('Water Data'!E57))="","",OFFSET('Water Data'!$E$29,0,10*ROW('Water Data'!E57)))</f>
        <v/>
      </c>
      <c r="CA63" s="36" t="str">
        <f ca="1">+IF(OFFSET('Water Data'!$E$30,0,10*ROW('Water Data'!E57))="","",OFFSET('Water Data'!$E$30,0,10*ROW('Water Data'!E57)))</f>
        <v/>
      </c>
      <c r="CB63" s="36" t="str">
        <f ca="1">+IF(OFFSET('Water Data'!$F$28,0,10*ROW('Water Data'!F57))="","",OFFSET('Water Data'!$F$28,0,10*ROW('Water Data'!F57)))</f>
        <v/>
      </c>
      <c r="CC63" s="36" t="str">
        <f ca="1">+IF(OFFSET('Water Data'!$F$29,0,10*ROW('Water Data'!F57))="","",OFFSET('Water Data'!$F$29,0,10*ROW('Water Data'!F57)))</f>
        <v/>
      </c>
      <c r="CD63" s="36" t="str">
        <f ca="1">+IF(OFFSET('Water Data'!$F$30,0,10*ROW('Water Data'!F57))="","",OFFSET('Water Data'!$F$30,0,10*ROW('Water Data'!F57)))</f>
        <v/>
      </c>
      <c r="CE63" s="36" t="str">
        <f ca="1">+IF(OFFSET('Water Data'!$G$28,0,10*ROW('Water Data'!G57))="","",OFFSET('Water Data'!$G$28,0,10*ROW('Water Data'!G57)))</f>
        <v/>
      </c>
      <c r="CF63" s="36" t="str">
        <f ca="1">+IF(OFFSET('Water Data'!$G$29,0,10*ROW('Water Data'!G57))="","",OFFSET('Water Data'!$G$29,0,10*ROW('Water Data'!G57)))</f>
        <v/>
      </c>
      <c r="CG63" s="36" t="str">
        <f ca="1">+IF(OFFSET('Water Data'!$G$30,0,10*ROW('Water Data'!G57))="","",OFFSET('Water Data'!$G$30,0,10*ROW('Water Data'!G57)))</f>
        <v/>
      </c>
      <c r="CH63" s="36" t="str">
        <f ca="1">+IF(OFFSET('Water Data'!$H$28,0,10*ROW('Water Data'!H57))="","",OFFSET('Water Data'!$H$28,0,10*ROW('Water Data'!H57)))</f>
        <v/>
      </c>
      <c r="CI63" s="36" t="str">
        <f ca="1">+IF(OFFSET('Water Data'!$H$29,0,10*ROW('Water Data'!H57))="","",OFFSET('Water Data'!$H$29,0,10*ROW('Water Data'!H57)))</f>
        <v/>
      </c>
      <c r="CJ63" s="36" t="str">
        <f ca="1">+IF(OFFSET('Water Data'!$H$30,0,10*ROW('Water Data'!H57))="","",OFFSET('Water Data'!$H$30,0,10*ROW('Water Data'!H57)))</f>
        <v/>
      </c>
      <c r="CK63" s="36" t="str">
        <f ca="1">+IF(OFFSET('Sanitation Data'!$C$29,0,10*ROW('Sanitation Data'!C57))="","",OFFSET('Sanitation Data'!$C$29,0,10*ROW('Sanitation Data'!C57)))</f>
        <v/>
      </c>
      <c r="CL63" s="36" t="str">
        <f ca="1">+IF(OFFSET('Sanitation Data'!$C$30,0,10*ROW('Sanitation Data'!C57))="","",OFFSET('Sanitation Data'!$C$30,0,10*ROW('Sanitation Data'!C57)))</f>
        <v/>
      </c>
      <c r="CM63" s="36" t="str">
        <f ca="1">+IF(OFFSET('Sanitation Data'!$C$31,0,10*ROW('Sanitation Data'!C57))="","",OFFSET('Sanitation Data'!$C$31,0,10*ROW('Sanitation Data'!C57)))</f>
        <v/>
      </c>
      <c r="CN63" s="36" t="str">
        <f ca="1">+IF(OFFSET('Sanitation Data'!$C$32,0,10*ROW('Sanitation Data'!C57))="","",OFFSET('Sanitation Data'!$C$32,0,10*ROW('Sanitation Data'!C57)))</f>
        <v/>
      </c>
      <c r="CO63" s="36" t="str">
        <f ca="1">+IF(OFFSET('Sanitation Data'!$C$33,0,10*ROW('Sanitation Data'!C57))="","",OFFSET('Sanitation Data'!$C$33,0,10*ROW('Sanitation Data'!C57)))</f>
        <v/>
      </c>
      <c r="CP63" s="36" t="str">
        <f ca="1">+IF(OFFSET('Sanitation Data'!$D$29,0,10*ROW('Sanitation Data'!D57))="","",OFFSET('Sanitation Data'!$D$29,0,10*ROW('Sanitation Data'!D57)))</f>
        <v/>
      </c>
      <c r="CQ63" s="36" t="str">
        <f ca="1">+IF(OFFSET('Sanitation Data'!$D$30,0,10*ROW('Sanitation Data'!D57))="","",OFFSET('Sanitation Data'!$D$30,0,10*ROW('Sanitation Data'!D57)))</f>
        <v/>
      </c>
      <c r="CR63" s="36" t="str">
        <f ca="1">+IF(OFFSET('Sanitation Data'!$D$31,0,10*ROW('Sanitation Data'!D57))="","",OFFSET('Sanitation Data'!$D$31,0,10*ROW('Sanitation Data'!D57)))</f>
        <v/>
      </c>
      <c r="CS63" s="36" t="str">
        <f ca="1">+IF(OFFSET('Sanitation Data'!$D$32,0,10*ROW('Sanitation Data'!D57))="","",OFFSET('Sanitation Data'!$D$32,0,10*ROW('Sanitation Data'!D57)))</f>
        <v/>
      </c>
      <c r="CT63" s="36" t="str">
        <f ca="1">+IF(OFFSET('Sanitation Data'!$D$33,0,10*ROW('Sanitation Data'!D57))="","",OFFSET('Sanitation Data'!$D$33,0,10*ROW('Sanitation Data'!D57)))</f>
        <v/>
      </c>
      <c r="CU63" s="36" t="str">
        <f ca="1">+IF(OFFSET('Sanitation Data'!$E$29,0,10*ROW('Sanitation Data'!E57))="","",OFFSET('Sanitation Data'!$E$29,0,10*ROW('Sanitation Data'!E57)))</f>
        <v/>
      </c>
      <c r="CV63" s="36" t="str">
        <f ca="1">+IF(OFFSET('Sanitation Data'!$E$30,0,10*ROW('Sanitation Data'!E57))="","",OFFSET('Sanitation Data'!$E$30,0,10*ROW('Sanitation Data'!E57)))</f>
        <v/>
      </c>
      <c r="CW63" s="36" t="str">
        <f ca="1">+IF(OFFSET('Sanitation Data'!$E$31,0,10*ROW('Sanitation Data'!E57))="","",OFFSET('Sanitation Data'!$E$31,0,10*ROW('Sanitation Data'!E57)))</f>
        <v/>
      </c>
      <c r="CX63" s="36" t="str">
        <f ca="1">+IF(OFFSET('Sanitation Data'!$E$32,0,10*ROW('Sanitation Data'!E57))="","",OFFSET('Sanitation Data'!$E$32,0,10*ROW('Sanitation Data'!E57)))</f>
        <v/>
      </c>
      <c r="CY63" s="36" t="str">
        <f ca="1">+IF(OFFSET('Sanitation Data'!$E$33,0,10*ROW('Sanitation Data'!E57))="","",OFFSET('Sanitation Data'!$E$33,0,10*ROW('Sanitation Data'!E57)))</f>
        <v/>
      </c>
      <c r="CZ63" s="36" t="str">
        <f ca="1">+IF(OFFSET('Sanitation Data'!$F$29,0,10*ROW('Sanitation Data'!F57))="","",OFFSET('Sanitation Data'!$F$29,0,10*ROW('Sanitation Data'!F57)))</f>
        <v/>
      </c>
      <c r="DA63" s="36" t="str">
        <f ca="1">+IF(OFFSET('Sanitation Data'!$F$30,0,10*ROW('Sanitation Data'!F57))="","",OFFSET('Sanitation Data'!$F$30,0,10*ROW('Sanitation Data'!F57)))</f>
        <v/>
      </c>
      <c r="DB63" s="36" t="str">
        <f ca="1">+IF(OFFSET('Sanitation Data'!$F$31,0,10*ROW('Sanitation Data'!F57))="","",OFFSET('Sanitation Data'!$F$31,0,10*ROW('Sanitation Data'!F57)))</f>
        <v/>
      </c>
      <c r="DC63" s="36" t="str">
        <f ca="1">+IF(OFFSET('Sanitation Data'!$F$32,0,10*ROW('Sanitation Data'!F57))="","",OFFSET('Sanitation Data'!$F$32,0,10*ROW('Sanitation Data'!F57)))</f>
        <v/>
      </c>
      <c r="DD63" s="36" t="str">
        <f ca="1">+IF(OFFSET('Sanitation Data'!$F$33,0,10*ROW('Sanitation Data'!F57))="","",OFFSET('Sanitation Data'!$F$33,0,10*ROW('Sanitation Data'!F57)))</f>
        <v/>
      </c>
      <c r="DE63" s="36" t="str">
        <f ca="1">+IF(OFFSET('Sanitation Data'!$G$29,0,10*ROW('Sanitation Data'!G57))="","",OFFSET('Sanitation Data'!$G$29,0,10*ROW('Sanitation Data'!G57)))</f>
        <v/>
      </c>
      <c r="DF63" s="36" t="str">
        <f ca="1">+IF(OFFSET('Sanitation Data'!$G$30,0,10*ROW('Sanitation Data'!G57))="","",OFFSET('Sanitation Data'!$G$30,0,10*ROW('Sanitation Data'!G57)))</f>
        <v/>
      </c>
      <c r="DG63" s="36" t="str">
        <f ca="1">+IF(OFFSET('Sanitation Data'!$G$31,0,10*ROW('Sanitation Data'!G57))="","",OFFSET('Sanitation Data'!$G$31,0,10*ROW('Sanitation Data'!G57)))</f>
        <v/>
      </c>
      <c r="DH63" s="36" t="str">
        <f ca="1">+IF(OFFSET('Sanitation Data'!$G$32,0,10*ROW('Sanitation Data'!G57))="","",OFFSET('Sanitation Data'!$G$32,0,10*ROW('Sanitation Data'!G57)))</f>
        <v/>
      </c>
      <c r="DI63" s="36" t="str">
        <f ca="1">+IF(OFFSET('Sanitation Data'!$G$33,0,10*ROW('Sanitation Data'!G57))="","",OFFSET('Sanitation Data'!$G$33,0,10*ROW('Sanitation Data'!G57)))</f>
        <v/>
      </c>
      <c r="DJ63" s="36" t="str">
        <f ca="1">+IF(OFFSET('Sanitation Data'!$H$29,0,10*ROW('Sanitation Data'!H57))="","",OFFSET('Sanitation Data'!$H$29,0,10*ROW('Sanitation Data'!H57)))</f>
        <v/>
      </c>
      <c r="DK63" s="36" t="str">
        <f ca="1">+IF(OFFSET('Sanitation Data'!$H$30,0,10*ROW('Sanitation Data'!H57))="","",OFFSET('Sanitation Data'!$H$30,0,10*ROW('Sanitation Data'!H57)))</f>
        <v/>
      </c>
      <c r="DL63" s="36" t="str">
        <f ca="1">+IF(OFFSET('Sanitation Data'!$H$31,0,10*ROW('Sanitation Data'!H57))="","",OFFSET('Sanitation Data'!$H$31,0,10*ROW('Sanitation Data'!H57)))</f>
        <v/>
      </c>
      <c r="DM63" s="36" t="str">
        <f ca="1">+IF(OFFSET('Sanitation Data'!$H$32,0,10*ROW('Sanitation Data'!H57))="","",OFFSET('Sanitation Data'!$H$32,0,10*ROW('Sanitation Data'!H57)))</f>
        <v/>
      </c>
      <c r="DN63" s="36" t="str">
        <f ca="1">+IF(OFFSET('Sanitation Data'!$H$33,0,10*ROW('Sanitation Data'!H57))="","",OFFSET('Sanitation Data'!$H$33,0,10*ROW('Sanitation Data'!H57)))</f>
        <v/>
      </c>
      <c r="DO63" s="36" t="str">
        <f ca="1">+IF(OFFSET('Hygiene Data'!$C$12,0,10*ROW('Hygiene Data'!C57))="","",OFFSET('Hygiene Data'!$C$12,0,10*ROW('Hygiene Data'!C57)))</f>
        <v/>
      </c>
      <c r="DP63" s="36" t="str">
        <f ca="1">+IF(OFFSET('Hygiene Data'!$C$13,0,10*ROW('Hygiene Data'!C57))="","",OFFSET('Hygiene Data'!$C$13,0,10*ROW('Hygiene Data'!C57)))</f>
        <v/>
      </c>
      <c r="DQ63" s="36" t="str">
        <f ca="1">+IF(OFFSET('Hygiene Data'!$C$14,0,10*ROW('Hygiene Data'!C57))="","",OFFSET('Hygiene Data'!$C$14,0,10*ROW('Hygiene Data'!C57)))</f>
        <v/>
      </c>
      <c r="DR63" s="36" t="str">
        <f ca="1">+IF(OFFSET('Hygiene Data'!$D$12,0,10*ROW('Hygiene Data'!D57))="","",OFFSET('Hygiene Data'!$D$12,0,10*ROW('Hygiene Data'!D57)))</f>
        <v/>
      </c>
      <c r="DS63" s="36" t="str">
        <f ca="1">+IF(OFFSET('Hygiene Data'!$D$13,0,10*ROW('Hygiene Data'!D57))="","",OFFSET('Hygiene Data'!$D$13,0,10*ROW('Hygiene Data'!D57)))</f>
        <v/>
      </c>
      <c r="DT63" s="36" t="str">
        <f ca="1">+IF(OFFSET('Hygiene Data'!$D$14,0,10*ROW('Hygiene Data'!D57))="","",OFFSET('Hygiene Data'!$D$14,0,10*ROW('Hygiene Data'!D57)))</f>
        <v/>
      </c>
      <c r="DU63" s="36" t="str">
        <f ca="1">+IF(OFFSET('Hygiene Data'!$E$12,0,10*ROW('Hygiene Data'!E57))="","",OFFSET('Hygiene Data'!$E$12,0,10*ROW('Hygiene Data'!E57)))</f>
        <v/>
      </c>
      <c r="DV63" s="36" t="str">
        <f ca="1">+IF(OFFSET('Hygiene Data'!$E$13,0,10*ROW('Hygiene Data'!E57))="","",OFFSET('Hygiene Data'!$E$13,0,10*ROW('Hygiene Data'!E57)))</f>
        <v/>
      </c>
      <c r="DW63" s="36" t="str">
        <f ca="1">+IF(OFFSET('Hygiene Data'!$E$14,0,10*ROW('Hygiene Data'!E57))="","",OFFSET('Hygiene Data'!$E$14,0,10*ROW('Hygiene Data'!E57)))</f>
        <v/>
      </c>
      <c r="DX63" s="36" t="str">
        <f ca="1">+IF(OFFSET('Hygiene Data'!$F$12,0,10*ROW('Hygiene Data'!F57))="","",OFFSET('Hygiene Data'!$F$12,0,10*ROW('Hygiene Data'!F57)))</f>
        <v/>
      </c>
      <c r="DY63" s="36" t="str">
        <f ca="1">+IF(OFFSET('Hygiene Data'!$F$13,0,10*ROW('Hygiene Data'!F57))="","",OFFSET('Hygiene Data'!$F$13,0,10*ROW('Hygiene Data'!F57)))</f>
        <v/>
      </c>
      <c r="DZ63" s="36" t="str">
        <f ca="1">+IF(OFFSET('Hygiene Data'!$F$14,0,10*ROW('Hygiene Data'!F57))="","",OFFSET('Hygiene Data'!$F$14,0,10*ROW('Hygiene Data'!F57)))</f>
        <v/>
      </c>
      <c r="EA63" s="36" t="str">
        <f ca="1">+IF(OFFSET('Hygiene Data'!$G$12,0,10*ROW('Hygiene Data'!G57))="","",OFFSET('Hygiene Data'!$G$12,0,10*ROW('Hygiene Data'!G57)))</f>
        <v/>
      </c>
      <c r="EB63" s="36" t="str">
        <f ca="1">+IF(OFFSET('Hygiene Data'!$G$13,0,10*ROW('Hygiene Data'!G57))="","",OFFSET('Hygiene Data'!$G$13,0,10*ROW('Hygiene Data'!G57)))</f>
        <v/>
      </c>
      <c r="EC63" s="36" t="str">
        <f ca="1">+IF(OFFSET('Hygiene Data'!$G$14,0,10*ROW('Hygiene Data'!G57))="","",OFFSET('Hygiene Data'!$G$14,0,10*ROW('Hygiene Data'!G57)))</f>
        <v/>
      </c>
      <c r="ED63" s="36" t="str">
        <f ca="1">+IF(OFFSET('Hygiene Data'!$H$12,0,10*ROW('Hygiene Data'!H57))="","",OFFSET('Hygiene Data'!$H$12,0,10*ROW('Hygiene Data'!H57)))</f>
        <v/>
      </c>
      <c r="EE63" s="36" t="str">
        <f ca="1">+IF(OFFSET('Hygiene Data'!$H$13,0,10*ROW('Hygiene Data'!H57))="","",OFFSET('Hygiene Data'!$H$13,0,10*ROW('Hygiene Data'!H57)))</f>
        <v/>
      </c>
      <c r="EF63" s="36" t="str">
        <f ca="1">+IF(OFFSET('Hygiene Data'!$H$14,0,10*ROW('Hygiene Data'!H57))="","",OFFSET('Hygiene Data'!$H$14,0,10*ROW('Hygiene Data'!H57)))</f>
        <v/>
      </c>
    </row>
    <row r="64" spans="1:136" x14ac:dyDescent="0.25">
      <c r="A64" s="59" t="str">
        <f ca="1">+IF(OFFSET('Water Data'!$B$1,0,10*ROW('Water Data'!B61))="","",OFFSET('Water Data'!$B$1,0,10*ROW('Water Data'!B61)))</f>
        <v/>
      </c>
      <c r="B64" s="59" t="str">
        <f ca="1">+IF(OFFSET('Water Data'!$A$3,0,10*ROW('Water Data'!A61))="","",OFFSET('Water Data'!$A$3,0,10*ROW('Water Data'!A61)))</f>
        <v/>
      </c>
      <c r="C64" s="59" t="str">
        <f ca="1">+IF(OFFSET('Water Data'!$C$3,0,10*ROW('Water Data'!C61))="","",OFFSET('Water Data'!$C$3,0,10*ROW('Water Data'!C61)))</f>
        <v/>
      </c>
      <c r="D64" s="204" t="e">
        <f ca="1">+IF(AND(ISNUMBER(OFFSET('Water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04" t="e">
        <f ca="1">+IF(AND(ISNUMBER(OFFSET('Water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04" t="e">
        <f ca="1">+IF(AND(ISNUMBER(OFFSET('Water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04" t="e">
        <f ca="1">+IF(AND(ISNUMBER(OFFSET('Water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04" t="e">
        <f ca="1">+IF(AND(ISNUMBER(OFFSET('Water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04" t="e">
        <f ca="1">+IF(AND(ISNUMBER(OFFSET('Water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04" t="e">
        <f ca="1">+IF(AND(ISNUMBER(OFFSET('Water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04" t="e">
        <f ca="1">+IF(AND(ISNUMBER(OFFSET('Water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04" t="e">
        <f ca="1">+IF(AND(ISNUMBER(OFFSET('Water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04" t="e">
        <f ca="1">+IF(AND(ISNUMBER(OFFSET('Water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04" t="e">
        <f ca="1">+IF(AND(ISNUMBER(OFFSET('Water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04" t="e">
        <f ca="1">+IF(AND(ISNUMBER(OFFSET('Water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04" t="e">
        <f ca="1">+IF(AND(ISNUMBER(OFFSET('Water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04" t="e">
        <f ca="1">+IF(AND(ISNUMBER(OFFSET('Water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04" t="e">
        <f ca="1">+IF(AND(ISNUMBER(OFFSET('Water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04" t="e">
        <f ca="1">+IF(AND(ISNUMBER(OFFSET('Water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04" t="e">
        <f ca="1">+IF(AND(ISNUMBER(OFFSET('Water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04" t="e">
        <f ca="1">+IF(AND(ISNUMBER(OFFSET('Water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05" t="e">
        <f ca="1">+IF(AND(ISNUMBER(OFFSET('Sanitation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05" t="e">
        <f ca="1">+IF(AND(ISNUMBER(OFFSET('Sanitation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05" t="e">
        <f ca="1">+IF(AND(ISNUMBER(OFFSET('Sanitation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05" t="e">
        <f ca="1">+IF(AND(ISNUMBER(OFFSET('Sanitation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05" t="e">
        <f ca="1">+IF(AND(ISNUMBER(OFFSET('Sanitation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05" t="e">
        <f ca="1">+IF(AND(ISNUMBER(OFFSET('Sanitation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05" t="e">
        <f ca="1">+IF(AND(ISNUMBER(OFFSET('Sanitation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05" t="e">
        <f ca="1">+IF(AND(ISNUMBER(OFFSET('Sanitation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05" t="e">
        <f ca="1">+IF(AND(ISNUMBER(OFFSET('Sanitation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05" t="e">
        <f ca="1">+IF(AND(ISNUMBER(OFFSET('Sanitation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05" t="e">
        <f ca="1">+IF(AND(ISNUMBER(OFFSET('Sanitation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05" t="e">
        <f ca="1">+IF(AND(ISNUMBER(OFFSET('Sanitation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05" t="e">
        <f ca="1">+IF(AND(ISNUMBER(OFFSET('Sanitation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05" t="e">
        <f ca="1">+IF(AND(ISNUMBER(OFFSET('Sanitation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05" t="e">
        <f ca="1">+IF(AND(ISNUMBER(OFFSET('Sanitation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05" t="e">
        <f ca="1">+IF(AND(ISNUMBER(OFFSET('Sanitation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05" t="e">
        <f ca="1">+IF(AND(ISNUMBER(OFFSET('Sanitation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05" t="e">
        <f ca="1">+IF(AND(ISNUMBER(OFFSET('Sanitation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05" t="e">
        <f ca="1">+IF(AND(ISNUMBER(OFFSET('Sanitation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05" t="e">
        <f ca="1">+IF(AND(ISNUMBER(OFFSET('Sanitation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05" t="e">
        <f ca="1">+IF(AND(ISNUMBER(OFFSET('Sanitation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05" t="e">
        <f ca="1">+IF(AND(ISNUMBER(OFFSET('Sanitation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05" t="e">
        <f ca="1">+IF(AND(ISNUMBER(OFFSET('Sanitation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05" t="e">
        <f ca="1">+IF(AND(ISNUMBER(OFFSET('Sanitation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05" t="e">
        <f ca="1">+IF(AND(ISNUMBER(OFFSET('Sanitation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05" t="e">
        <f ca="1">+IF(AND(ISNUMBER(OFFSET('Sanitation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05" t="e">
        <f ca="1">+IF(AND(ISNUMBER(OFFSET('Sanitation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05" t="e">
        <f ca="1">+IF(AND(ISNUMBER(OFFSET('Sanitation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05" t="e">
        <f ca="1">+IF(AND(ISNUMBER(OFFSET('Sanitation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05" t="e">
        <f ca="1">+IF(AND(ISNUMBER(OFFSET('Sanitation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06" t="e">
        <f ca="1">+IF(AND(ISNUMBER(OFFSET('Hygiene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06" t="e">
        <f ca="1">+IF(AND(ISNUMBER(OFFSET('Hygiene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06" t="e">
        <f ca="1">+IF(AND(ISNUMBER(OFFSET('Hygiene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06" t="e">
        <f ca="1">+IF(AND(ISNUMBER(OFFSET('Hygiene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06" t="e">
        <f ca="1">+IF(AND(ISNUMBER(OFFSET('Hygiene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06" t="e">
        <f ca="1">+IF(AND(ISNUMBER(OFFSET('Hygiene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06" t="e">
        <f ca="1">+IF(AND(ISNUMBER(OFFSET('Hygiene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06" t="e">
        <f ca="1">+IF(AND(ISNUMBER(OFFSET('Hygiene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06" t="e">
        <f ca="1">+IF(AND(ISNUMBER(OFFSET('Hygiene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06" t="e">
        <f ca="1">+IF(AND(ISNUMBER(OFFSET('Hygiene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06" t="e">
        <f ca="1">+IF(AND(ISNUMBER(OFFSET('Hygiene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06" t="e">
        <f ca="1">+IF(AND(ISNUMBER(OFFSET('Hygiene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06" t="e">
        <f ca="1">+IF(AND(ISNUMBER(OFFSET('Hygiene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06" t="e">
        <f ca="1">+IF(AND(ISNUMBER(OFFSET('Hygiene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06" t="e">
        <f ca="1">+IF(AND(ISNUMBER(OFFSET('Hygiene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06" t="e">
        <f ca="1">+IF(AND(ISNUMBER(OFFSET('Hygiene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06" t="e">
        <f ca="1">+IF(AND(ISNUMBER(OFFSET('Hygiene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06" t="e">
        <f ca="1">+IF(AND(ISNUMBER(OFFSET('Hygiene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1">+IF(OFFSET('Water Data'!$C$28,0,10*ROW('Water Data'!C58))="","",OFFSET('Water Data'!$C$28,0,10*ROW('Water Data'!C58)))</f>
        <v/>
      </c>
      <c r="BT64" s="36" t="str">
        <f ca="1">+IF(OFFSET('Water Data'!$C$29,0,10*ROW('Water Data'!C58))="","",OFFSET('Water Data'!$C$29,0,10*ROW('Water Data'!C58)))</f>
        <v/>
      </c>
      <c r="BU64" s="36" t="str">
        <f ca="1">+IF(OFFSET('Water Data'!$C$30,0,10*ROW('Water Data'!C58))="","",OFFSET('Water Data'!$C$30,0,10*ROW('Water Data'!C58)))</f>
        <v/>
      </c>
      <c r="BV64" s="36" t="str">
        <f ca="1">+IF(OFFSET('Water Data'!$D$28,0,10*ROW('Water Data'!D58))="","",OFFSET('Water Data'!$D$28,0,10*ROW('Water Data'!D58)))</f>
        <v/>
      </c>
      <c r="BW64" s="36" t="str">
        <f ca="1">+IF(OFFSET('Water Data'!$D$29,0,10*ROW('Water Data'!D58))="","",OFFSET('Water Data'!$D$29,0,10*ROW('Water Data'!D58)))</f>
        <v/>
      </c>
      <c r="BX64" s="36" t="str">
        <f ca="1">+IF(OFFSET('Water Data'!$D$30,0,10*ROW('Water Data'!D58))="","",OFFSET('Water Data'!$D$30,0,10*ROW('Water Data'!D58)))</f>
        <v/>
      </c>
      <c r="BY64" s="36" t="str">
        <f ca="1">+IF(OFFSET('Water Data'!$E$28,0,10*ROW('Water Data'!E58))="","",OFFSET('Water Data'!$E$28,0,10*ROW('Water Data'!E58)))</f>
        <v/>
      </c>
      <c r="BZ64" s="36" t="str">
        <f ca="1">+IF(OFFSET('Water Data'!$E$29,0,10*ROW('Water Data'!E58))="","",OFFSET('Water Data'!$E$29,0,10*ROW('Water Data'!E58)))</f>
        <v/>
      </c>
      <c r="CA64" s="36" t="str">
        <f ca="1">+IF(OFFSET('Water Data'!$E$30,0,10*ROW('Water Data'!E58))="","",OFFSET('Water Data'!$E$30,0,10*ROW('Water Data'!E58)))</f>
        <v/>
      </c>
      <c r="CB64" s="36" t="str">
        <f ca="1">+IF(OFFSET('Water Data'!$F$28,0,10*ROW('Water Data'!F58))="","",OFFSET('Water Data'!$F$28,0,10*ROW('Water Data'!F58)))</f>
        <v/>
      </c>
      <c r="CC64" s="36" t="str">
        <f ca="1">+IF(OFFSET('Water Data'!$F$29,0,10*ROW('Water Data'!F58))="","",OFFSET('Water Data'!$F$29,0,10*ROW('Water Data'!F58)))</f>
        <v/>
      </c>
      <c r="CD64" s="36" t="str">
        <f ca="1">+IF(OFFSET('Water Data'!$F$30,0,10*ROW('Water Data'!F58))="","",OFFSET('Water Data'!$F$30,0,10*ROW('Water Data'!F58)))</f>
        <v/>
      </c>
      <c r="CE64" s="36" t="str">
        <f ca="1">+IF(OFFSET('Water Data'!$G$28,0,10*ROW('Water Data'!G58))="","",OFFSET('Water Data'!$G$28,0,10*ROW('Water Data'!G58)))</f>
        <v/>
      </c>
      <c r="CF64" s="36" t="str">
        <f ca="1">+IF(OFFSET('Water Data'!$G$29,0,10*ROW('Water Data'!G58))="","",OFFSET('Water Data'!$G$29,0,10*ROW('Water Data'!G58)))</f>
        <v/>
      </c>
      <c r="CG64" s="36" t="str">
        <f ca="1">+IF(OFFSET('Water Data'!$G$30,0,10*ROW('Water Data'!G58))="","",OFFSET('Water Data'!$G$30,0,10*ROW('Water Data'!G58)))</f>
        <v/>
      </c>
      <c r="CH64" s="36" t="str">
        <f ca="1">+IF(OFFSET('Water Data'!$H$28,0,10*ROW('Water Data'!H58))="","",OFFSET('Water Data'!$H$28,0,10*ROW('Water Data'!H58)))</f>
        <v/>
      </c>
      <c r="CI64" s="36" t="str">
        <f ca="1">+IF(OFFSET('Water Data'!$H$29,0,10*ROW('Water Data'!H58))="","",OFFSET('Water Data'!$H$29,0,10*ROW('Water Data'!H58)))</f>
        <v/>
      </c>
      <c r="CJ64" s="36" t="str">
        <f ca="1">+IF(OFFSET('Water Data'!$H$30,0,10*ROW('Water Data'!H58))="","",OFFSET('Water Data'!$H$30,0,10*ROW('Water Data'!H58)))</f>
        <v/>
      </c>
      <c r="CK64" s="36" t="str">
        <f ca="1">+IF(OFFSET('Sanitation Data'!$C$29,0,10*ROW('Sanitation Data'!C58))="","",OFFSET('Sanitation Data'!$C$29,0,10*ROW('Sanitation Data'!C58)))</f>
        <v/>
      </c>
      <c r="CL64" s="36" t="str">
        <f ca="1">+IF(OFFSET('Sanitation Data'!$C$30,0,10*ROW('Sanitation Data'!C58))="","",OFFSET('Sanitation Data'!$C$30,0,10*ROW('Sanitation Data'!C58)))</f>
        <v/>
      </c>
      <c r="CM64" s="36" t="str">
        <f ca="1">+IF(OFFSET('Sanitation Data'!$C$31,0,10*ROW('Sanitation Data'!C58))="","",OFFSET('Sanitation Data'!$C$31,0,10*ROW('Sanitation Data'!C58)))</f>
        <v/>
      </c>
      <c r="CN64" s="36" t="str">
        <f ca="1">+IF(OFFSET('Sanitation Data'!$C$32,0,10*ROW('Sanitation Data'!C58))="","",OFFSET('Sanitation Data'!$C$32,0,10*ROW('Sanitation Data'!C58)))</f>
        <v/>
      </c>
      <c r="CO64" s="36" t="str">
        <f ca="1">+IF(OFFSET('Sanitation Data'!$C$33,0,10*ROW('Sanitation Data'!C58))="","",OFFSET('Sanitation Data'!$C$33,0,10*ROW('Sanitation Data'!C58)))</f>
        <v/>
      </c>
      <c r="CP64" s="36" t="str">
        <f ca="1">+IF(OFFSET('Sanitation Data'!$D$29,0,10*ROW('Sanitation Data'!D58))="","",OFFSET('Sanitation Data'!$D$29,0,10*ROW('Sanitation Data'!D58)))</f>
        <v/>
      </c>
      <c r="CQ64" s="36" t="str">
        <f ca="1">+IF(OFFSET('Sanitation Data'!$D$30,0,10*ROW('Sanitation Data'!D58))="","",OFFSET('Sanitation Data'!$D$30,0,10*ROW('Sanitation Data'!D58)))</f>
        <v/>
      </c>
      <c r="CR64" s="36" t="str">
        <f ca="1">+IF(OFFSET('Sanitation Data'!$D$31,0,10*ROW('Sanitation Data'!D58))="","",OFFSET('Sanitation Data'!$D$31,0,10*ROW('Sanitation Data'!D58)))</f>
        <v/>
      </c>
      <c r="CS64" s="36" t="str">
        <f ca="1">+IF(OFFSET('Sanitation Data'!$D$32,0,10*ROW('Sanitation Data'!D58))="","",OFFSET('Sanitation Data'!$D$32,0,10*ROW('Sanitation Data'!D58)))</f>
        <v/>
      </c>
      <c r="CT64" s="36" t="str">
        <f ca="1">+IF(OFFSET('Sanitation Data'!$D$33,0,10*ROW('Sanitation Data'!D58))="","",OFFSET('Sanitation Data'!$D$33,0,10*ROW('Sanitation Data'!D58)))</f>
        <v/>
      </c>
      <c r="CU64" s="36" t="str">
        <f ca="1">+IF(OFFSET('Sanitation Data'!$E$29,0,10*ROW('Sanitation Data'!E58))="","",OFFSET('Sanitation Data'!$E$29,0,10*ROW('Sanitation Data'!E58)))</f>
        <v/>
      </c>
      <c r="CV64" s="36" t="str">
        <f ca="1">+IF(OFFSET('Sanitation Data'!$E$30,0,10*ROW('Sanitation Data'!E58))="","",OFFSET('Sanitation Data'!$E$30,0,10*ROW('Sanitation Data'!E58)))</f>
        <v/>
      </c>
      <c r="CW64" s="36" t="str">
        <f ca="1">+IF(OFFSET('Sanitation Data'!$E$31,0,10*ROW('Sanitation Data'!E58))="","",OFFSET('Sanitation Data'!$E$31,0,10*ROW('Sanitation Data'!E58)))</f>
        <v/>
      </c>
      <c r="CX64" s="36" t="str">
        <f ca="1">+IF(OFFSET('Sanitation Data'!$E$32,0,10*ROW('Sanitation Data'!E58))="","",OFFSET('Sanitation Data'!$E$32,0,10*ROW('Sanitation Data'!E58)))</f>
        <v/>
      </c>
      <c r="CY64" s="36" t="str">
        <f ca="1">+IF(OFFSET('Sanitation Data'!$E$33,0,10*ROW('Sanitation Data'!E58))="","",OFFSET('Sanitation Data'!$E$33,0,10*ROW('Sanitation Data'!E58)))</f>
        <v/>
      </c>
      <c r="CZ64" s="36" t="str">
        <f ca="1">+IF(OFFSET('Sanitation Data'!$F$29,0,10*ROW('Sanitation Data'!F58))="","",OFFSET('Sanitation Data'!$F$29,0,10*ROW('Sanitation Data'!F58)))</f>
        <v/>
      </c>
      <c r="DA64" s="36" t="str">
        <f ca="1">+IF(OFFSET('Sanitation Data'!$F$30,0,10*ROW('Sanitation Data'!F58))="","",OFFSET('Sanitation Data'!$F$30,0,10*ROW('Sanitation Data'!F58)))</f>
        <v/>
      </c>
      <c r="DB64" s="36" t="str">
        <f ca="1">+IF(OFFSET('Sanitation Data'!$F$31,0,10*ROW('Sanitation Data'!F58))="","",OFFSET('Sanitation Data'!$F$31,0,10*ROW('Sanitation Data'!F58)))</f>
        <v/>
      </c>
      <c r="DC64" s="36" t="str">
        <f ca="1">+IF(OFFSET('Sanitation Data'!$F$32,0,10*ROW('Sanitation Data'!F58))="","",OFFSET('Sanitation Data'!$F$32,0,10*ROW('Sanitation Data'!F58)))</f>
        <v/>
      </c>
      <c r="DD64" s="36" t="str">
        <f ca="1">+IF(OFFSET('Sanitation Data'!$F$33,0,10*ROW('Sanitation Data'!F58))="","",OFFSET('Sanitation Data'!$F$33,0,10*ROW('Sanitation Data'!F58)))</f>
        <v/>
      </c>
      <c r="DE64" s="36" t="str">
        <f ca="1">+IF(OFFSET('Sanitation Data'!$G$29,0,10*ROW('Sanitation Data'!G58))="","",OFFSET('Sanitation Data'!$G$29,0,10*ROW('Sanitation Data'!G58)))</f>
        <v/>
      </c>
      <c r="DF64" s="36" t="str">
        <f ca="1">+IF(OFFSET('Sanitation Data'!$G$30,0,10*ROW('Sanitation Data'!G58))="","",OFFSET('Sanitation Data'!$G$30,0,10*ROW('Sanitation Data'!G58)))</f>
        <v/>
      </c>
      <c r="DG64" s="36" t="str">
        <f ca="1">+IF(OFFSET('Sanitation Data'!$G$31,0,10*ROW('Sanitation Data'!G58))="","",OFFSET('Sanitation Data'!$G$31,0,10*ROW('Sanitation Data'!G58)))</f>
        <v/>
      </c>
      <c r="DH64" s="36" t="str">
        <f ca="1">+IF(OFFSET('Sanitation Data'!$G$32,0,10*ROW('Sanitation Data'!G58))="","",OFFSET('Sanitation Data'!$G$32,0,10*ROW('Sanitation Data'!G58)))</f>
        <v/>
      </c>
      <c r="DI64" s="36" t="str">
        <f ca="1">+IF(OFFSET('Sanitation Data'!$G$33,0,10*ROW('Sanitation Data'!G58))="","",OFFSET('Sanitation Data'!$G$33,0,10*ROW('Sanitation Data'!G58)))</f>
        <v/>
      </c>
      <c r="DJ64" s="36" t="str">
        <f ca="1">+IF(OFFSET('Sanitation Data'!$H$29,0,10*ROW('Sanitation Data'!H58))="","",OFFSET('Sanitation Data'!$H$29,0,10*ROW('Sanitation Data'!H58)))</f>
        <v/>
      </c>
      <c r="DK64" s="36" t="str">
        <f ca="1">+IF(OFFSET('Sanitation Data'!$H$30,0,10*ROW('Sanitation Data'!H58))="","",OFFSET('Sanitation Data'!$H$30,0,10*ROW('Sanitation Data'!H58)))</f>
        <v/>
      </c>
      <c r="DL64" s="36" t="str">
        <f ca="1">+IF(OFFSET('Sanitation Data'!$H$31,0,10*ROW('Sanitation Data'!H58))="","",OFFSET('Sanitation Data'!$H$31,0,10*ROW('Sanitation Data'!H58)))</f>
        <v/>
      </c>
      <c r="DM64" s="36" t="str">
        <f ca="1">+IF(OFFSET('Sanitation Data'!$H$32,0,10*ROW('Sanitation Data'!H58))="","",OFFSET('Sanitation Data'!$H$32,0,10*ROW('Sanitation Data'!H58)))</f>
        <v/>
      </c>
      <c r="DN64" s="36" t="str">
        <f ca="1">+IF(OFFSET('Sanitation Data'!$H$33,0,10*ROW('Sanitation Data'!H58))="","",OFFSET('Sanitation Data'!$H$33,0,10*ROW('Sanitation Data'!H58)))</f>
        <v/>
      </c>
      <c r="DO64" s="36" t="str">
        <f ca="1">+IF(OFFSET('Hygiene Data'!$C$12,0,10*ROW('Hygiene Data'!C58))="","",OFFSET('Hygiene Data'!$C$12,0,10*ROW('Hygiene Data'!C58)))</f>
        <v/>
      </c>
      <c r="DP64" s="36" t="str">
        <f ca="1">+IF(OFFSET('Hygiene Data'!$C$13,0,10*ROW('Hygiene Data'!C58))="","",OFFSET('Hygiene Data'!$C$13,0,10*ROW('Hygiene Data'!C58)))</f>
        <v/>
      </c>
      <c r="DQ64" s="36" t="str">
        <f ca="1">+IF(OFFSET('Hygiene Data'!$C$14,0,10*ROW('Hygiene Data'!C58))="","",OFFSET('Hygiene Data'!$C$14,0,10*ROW('Hygiene Data'!C58)))</f>
        <v/>
      </c>
      <c r="DR64" s="36" t="str">
        <f ca="1">+IF(OFFSET('Hygiene Data'!$D$12,0,10*ROW('Hygiene Data'!D58))="","",OFFSET('Hygiene Data'!$D$12,0,10*ROW('Hygiene Data'!D58)))</f>
        <v/>
      </c>
      <c r="DS64" s="36" t="str">
        <f ca="1">+IF(OFFSET('Hygiene Data'!$D$13,0,10*ROW('Hygiene Data'!D58))="","",OFFSET('Hygiene Data'!$D$13,0,10*ROW('Hygiene Data'!D58)))</f>
        <v/>
      </c>
      <c r="DT64" s="36" t="str">
        <f ca="1">+IF(OFFSET('Hygiene Data'!$D$14,0,10*ROW('Hygiene Data'!D58))="","",OFFSET('Hygiene Data'!$D$14,0,10*ROW('Hygiene Data'!D58)))</f>
        <v/>
      </c>
      <c r="DU64" s="36" t="str">
        <f ca="1">+IF(OFFSET('Hygiene Data'!$E$12,0,10*ROW('Hygiene Data'!E58))="","",OFFSET('Hygiene Data'!$E$12,0,10*ROW('Hygiene Data'!E58)))</f>
        <v/>
      </c>
      <c r="DV64" s="36" t="str">
        <f ca="1">+IF(OFFSET('Hygiene Data'!$E$13,0,10*ROW('Hygiene Data'!E58))="","",OFFSET('Hygiene Data'!$E$13,0,10*ROW('Hygiene Data'!E58)))</f>
        <v/>
      </c>
      <c r="DW64" s="36" t="str">
        <f ca="1">+IF(OFFSET('Hygiene Data'!$E$14,0,10*ROW('Hygiene Data'!E58))="","",OFFSET('Hygiene Data'!$E$14,0,10*ROW('Hygiene Data'!E58)))</f>
        <v/>
      </c>
      <c r="DX64" s="36" t="str">
        <f ca="1">+IF(OFFSET('Hygiene Data'!$F$12,0,10*ROW('Hygiene Data'!F58))="","",OFFSET('Hygiene Data'!$F$12,0,10*ROW('Hygiene Data'!F58)))</f>
        <v/>
      </c>
      <c r="DY64" s="36" t="str">
        <f ca="1">+IF(OFFSET('Hygiene Data'!$F$13,0,10*ROW('Hygiene Data'!F58))="","",OFFSET('Hygiene Data'!$F$13,0,10*ROW('Hygiene Data'!F58)))</f>
        <v/>
      </c>
      <c r="DZ64" s="36" t="str">
        <f ca="1">+IF(OFFSET('Hygiene Data'!$F$14,0,10*ROW('Hygiene Data'!F58))="","",OFFSET('Hygiene Data'!$F$14,0,10*ROW('Hygiene Data'!F58)))</f>
        <v/>
      </c>
      <c r="EA64" s="36" t="str">
        <f ca="1">+IF(OFFSET('Hygiene Data'!$G$12,0,10*ROW('Hygiene Data'!G58))="","",OFFSET('Hygiene Data'!$G$12,0,10*ROW('Hygiene Data'!G58)))</f>
        <v/>
      </c>
      <c r="EB64" s="36" t="str">
        <f ca="1">+IF(OFFSET('Hygiene Data'!$G$13,0,10*ROW('Hygiene Data'!G58))="","",OFFSET('Hygiene Data'!$G$13,0,10*ROW('Hygiene Data'!G58)))</f>
        <v/>
      </c>
      <c r="EC64" s="36" t="str">
        <f ca="1">+IF(OFFSET('Hygiene Data'!$G$14,0,10*ROW('Hygiene Data'!G58))="","",OFFSET('Hygiene Data'!$G$14,0,10*ROW('Hygiene Data'!G58)))</f>
        <v/>
      </c>
      <c r="ED64" s="36" t="str">
        <f ca="1">+IF(OFFSET('Hygiene Data'!$H$12,0,10*ROW('Hygiene Data'!H58))="","",OFFSET('Hygiene Data'!$H$12,0,10*ROW('Hygiene Data'!H58)))</f>
        <v/>
      </c>
      <c r="EE64" s="36" t="str">
        <f ca="1">+IF(OFFSET('Hygiene Data'!$H$13,0,10*ROW('Hygiene Data'!H58))="","",OFFSET('Hygiene Data'!$H$13,0,10*ROW('Hygiene Data'!H58)))</f>
        <v/>
      </c>
      <c r="EF64" s="36" t="str">
        <f ca="1">+IF(OFFSET('Hygiene Data'!$H$14,0,10*ROW('Hygiene Data'!H58))="","",OFFSET('Hygiene Data'!$H$14,0,10*ROW('Hygiene Data'!H58)))</f>
        <v/>
      </c>
    </row>
    <row r="65" spans="1:136" x14ac:dyDescent="0.25">
      <c r="A65" s="59" t="str">
        <f ca="1">+IF(OFFSET('Water Data'!$B$1,0,10*ROW('Water Data'!B62))="","",OFFSET('Water Data'!$B$1,0,10*ROW('Water Data'!B62)))</f>
        <v/>
      </c>
      <c r="B65" s="59" t="str">
        <f ca="1">+IF(OFFSET('Water Data'!$A$3,0,10*ROW('Water Data'!A62))="","",OFFSET('Water Data'!$A$3,0,10*ROW('Water Data'!A62)))</f>
        <v/>
      </c>
      <c r="C65" s="59" t="str">
        <f ca="1">+IF(OFFSET('Water Data'!$C$3,0,10*ROW('Water Data'!C62))="","",OFFSET('Water Data'!$C$3,0,10*ROW('Water Data'!C62)))</f>
        <v/>
      </c>
      <c r="D65" s="204" t="e">
        <f ca="1">+IF(AND(ISNUMBER(OFFSET('Water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04" t="e">
        <f ca="1">+IF(AND(ISNUMBER(OFFSET('Water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04" t="e">
        <f ca="1">+IF(AND(ISNUMBER(OFFSET('Water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04" t="e">
        <f ca="1">+IF(AND(ISNUMBER(OFFSET('Water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04" t="e">
        <f ca="1">+IF(AND(ISNUMBER(OFFSET('Water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04" t="e">
        <f ca="1">+IF(AND(ISNUMBER(OFFSET('Water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04" t="e">
        <f ca="1">+IF(AND(ISNUMBER(OFFSET('Water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04" t="e">
        <f ca="1">+IF(AND(ISNUMBER(OFFSET('Water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04" t="e">
        <f ca="1">+IF(AND(ISNUMBER(OFFSET('Water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04" t="e">
        <f ca="1">+IF(AND(ISNUMBER(OFFSET('Water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04" t="e">
        <f ca="1">+IF(AND(ISNUMBER(OFFSET('Water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04" t="e">
        <f ca="1">+IF(AND(ISNUMBER(OFFSET('Water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04" t="e">
        <f ca="1">+IF(AND(ISNUMBER(OFFSET('Water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04" t="e">
        <f ca="1">+IF(AND(ISNUMBER(OFFSET('Water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04" t="e">
        <f ca="1">+IF(AND(ISNUMBER(OFFSET('Water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04" t="e">
        <f ca="1">+IF(AND(ISNUMBER(OFFSET('Water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04" t="e">
        <f ca="1">+IF(AND(ISNUMBER(OFFSET('Water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04" t="e">
        <f ca="1">+IF(AND(ISNUMBER(OFFSET('Water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05" t="e">
        <f ca="1">+IF(AND(ISNUMBER(OFFSET('Sanitation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05" t="e">
        <f ca="1">+IF(AND(ISNUMBER(OFFSET('Sanitation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05" t="e">
        <f ca="1">+IF(AND(ISNUMBER(OFFSET('Sanitation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05" t="e">
        <f ca="1">+IF(AND(ISNUMBER(OFFSET('Sanitation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05" t="e">
        <f ca="1">+IF(AND(ISNUMBER(OFFSET('Sanitation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05" t="e">
        <f ca="1">+IF(AND(ISNUMBER(OFFSET('Sanitation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05" t="e">
        <f ca="1">+IF(AND(ISNUMBER(OFFSET('Sanitation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05" t="e">
        <f ca="1">+IF(AND(ISNUMBER(OFFSET('Sanitation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05" t="e">
        <f ca="1">+IF(AND(ISNUMBER(OFFSET('Sanitation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05" t="e">
        <f ca="1">+IF(AND(ISNUMBER(OFFSET('Sanitation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05" t="e">
        <f ca="1">+IF(AND(ISNUMBER(OFFSET('Sanitation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05" t="e">
        <f ca="1">+IF(AND(ISNUMBER(OFFSET('Sanitation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05" t="e">
        <f ca="1">+IF(AND(ISNUMBER(OFFSET('Sanitation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05" t="e">
        <f ca="1">+IF(AND(ISNUMBER(OFFSET('Sanitation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05" t="e">
        <f ca="1">+IF(AND(ISNUMBER(OFFSET('Sanitation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05" t="e">
        <f ca="1">+IF(AND(ISNUMBER(OFFSET('Sanitation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05" t="e">
        <f ca="1">+IF(AND(ISNUMBER(OFFSET('Sanitation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05" t="e">
        <f ca="1">+IF(AND(ISNUMBER(OFFSET('Sanitation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05" t="e">
        <f ca="1">+IF(AND(ISNUMBER(OFFSET('Sanitation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05" t="e">
        <f ca="1">+IF(AND(ISNUMBER(OFFSET('Sanitation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05" t="e">
        <f ca="1">+IF(AND(ISNUMBER(OFFSET('Sanitation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05" t="e">
        <f ca="1">+IF(AND(ISNUMBER(OFFSET('Sanitation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05" t="e">
        <f ca="1">+IF(AND(ISNUMBER(OFFSET('Sanitation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05" t="e">
        <f ca="1">+IF(AND(ISNUMBER(OFFSET('Sanitation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05" t="e">
        <f ca="1">+IF(AND(ISNUMBER(OFFSET('Sanitation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05" t="e">
        <f ca="1">+IF(AND(ISNUMBER(OFFSET('Sanitation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05" t="e">
        <f ca="1">+IF(AND(ISNUMBER(OFFSET('Sanitation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05" t="e">
        <f ca="1">+IF(AND(ISNUMBER(OFFSET('Sanitation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05" t="e">
        <f ca="1">+IF(AND(ISNUMBER(OFFSET('Sanitation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05" t="e">
        <f ca="1">+IF(AND(ISNUMBER(OFFSET('Sanitation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06" t="e">
        <f ca="1">+IF(AND(ISNUMBER(OFFSET('Hygiene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06" t="e">
        <f ca="1">+IF(AND(ISNUMBER(OFFSET('Hygiene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06" t="e">
        <f ca="1">+IF(AND(ISNUMBER(OFFSET('Hygiene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06" t="e">
        <f ca="1">+IF(AND(ISNUMBER(OFFSET('Hygiene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06" t="e">
        <f ca="1">+IF(AND(ISNUMBER(OFFSET('Hygiene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06" t="e">
        <f ca="1">+IF(AND(ISNUMBER(OFFSET('Hygiene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06" t="e">
        <f ca="1">+IF(AND(ISNUMBER(OFFSET('Hygiene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06" t="e">
        <f ca="1">+IF(AND(ISNUMBER(OFFSET('Hygiene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06" t="e">
        <f ca="1">+IF(AND(ISNUMBER(OFFSET('Hygiene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06" t="e">
        <f ca="1">+IF(AND(ISNUMBER(OFFSET('Hygiene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06" t="e">
        <f ca="1">+IF(AND(ISNUMBER(OFFSET('Hygiene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06" t="e">
        <f ca="1">+IF(AND(ISNUMBER(OFFSET('Hygiene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06" t="e">
        <f ca="1">+IF(AND(ISNUMBER(OFFSET('Hygiene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06" t="e">
        <f ca="1">+IF(AND(ISNUMBER(OFFSET('Hygiene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06" t="e">
        <f ca="1">+IF(AND(ISNUMBER(OFFSET('Hygiene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06" t="e">
        <f ca="1">+IF(AND(ISNUMBER(OFFSET('Hygiene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06" t="e">
        <f ca="1">+IF(AND(ISNUMBER(OFFSET('Hygiene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06" t="e">
        <f ca="1">+IF(AND(ISNUMBER(OFFSET('Hygiene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1">+IF(OFFSET('Water Data'!$C$28,0,10*ROW('Water Data'!C59))="","",OFFSET('Water Data'!$C$28,0,10*ROW('Water Data'!C59)))</f>
        <v/>
      </c>
      <c r="BT65" s="36" t="str">
        <f ca="1">+IF(OFFSET('Water Data'!$C$29,0,10*ROW('Water Data'!C59))="","",OFFSET('Water Data'!$C$29,0,10*ROW('Water Data'!C59)))</f>
        <v/>
      </c>
      <c r="BU65" s="36" t="str">
        <f ca="1">+IF(OFFSET('Water Data'!$C$30,0,10*ROW('Water Data'!C59))="","",OFFSET('Water Data'!$C$30,0,10*ROW('Water Data'!C59)))</f>
        <v/>
      </c>
      <c r="BV65" s="36" t="str">
        <f ca="1">+IF(OFFSET('Water Data'!$D$28,0,10*ROW('Water Data'!D59))="","",OFFSET('Water Data'!$D$28,0,10*ROW('Water Data'!D59)))</f>
        <v/>
      </c>
      <c r="BW65" s="36" t="str">
        <f ca="1">+IF(OFFSET('Water Data'!$D$29,0,10*ROW('Water Data'!D59))="","",OFFSET('Water Data'!$D$29,0,10*ROW('Water Data'!D59)))</f>
        <v/>
      </c>
      <c r="BX65" s="36" t="str">
        <f ca="1">+IF(OFFSET('Water Data'!$D$30,0,10*ROW('Water Data'!D59))="","",OFFSET('Water Data'!$D$30,0,10*ROW('Water Data'!D59)))</f>
        <v/>
      </c>
      <c r="BY65" s="36" t="str">
        <f ca="1">+IF(OFFSET('Water Data'!$E$28,0,10*ROW('Water Data'!E59))="","",OFFSET('Water Data'!$E$28,0,10*ROW('Water Data'!E59)))</f>
        <v/>
      </c>
      <c r="BZ65" s="36" t="str">
        <f ca="1">+IF(OFFSET('Water Data'!$E$29,0,10*ROW('Water Data'!E59))="","",OFFSET('Water Data'!$E$29,0,10*ROW('Water Data'!E59)))</f>
        <v/>
      </c>
      <c r="CA65" s="36" t="str">
        <f ca="1">+IF(OFFSET('Water Data'!$E$30,0,10*ROW('Water Data'!E59))="","",OFFSET('Water Data'!$E$30,0,10*ROW('Water Data'!E59)))</f>
        <v/>
      </c>
      <c r="CB65" s="36" t="str">
        <f ca="1">+IF(OFFSET('Water Data'!$F$28,0,10*ROW('Water Data'!F59))="","",OFFSET('Water Data'!$F$28,0,10*ROW('Water Data'!F59)))</f>
        <v/>
      </c>
      <c r="CC65" s="36" t="str">
        <f ca="1">+IF(OFFSET('Water Data'!$F$29,0,10*ROW('Water Data'!F59))="","",OFFSET('Water Data'!$F$29,0,10*ROW('Water Data'!F59)))</f>
        <v/>
      </c>
      <c r="CD65" s="36" t="str">
        <f ca="1">+IF(OFFSET('Water Data'!$F$30,0,10*ROW('Water Data'!F59))="","",OFFSET('Water Data'!$F$30,0,10*ROW('Water Data'!F59)))</f>
        <v/>
      </c>
      <c r="CE65" s="36" t="str">
        <f ca="1">+IF(OFFSET('Water Data'!$G$28,0,10*ROW('Water Data'!G59))="","",OFFSET('Water Data'!$G$28,0,10*ROW('Water Data'!G59)))</f>
        <v/>
      </c>
      <c r="CF65" s="36" t="str">
        <f ca="1">+IF(OFFSET('Water Data'!$G$29,0,10*ROW('Water Data'!G59))="","",OFFSET('Water Data'!$G$29,0,10*ROW('Water Data'!G59)))</f>
        <v/>
      </c>
      <c r="CG65" s="36" t="str">
        <f ca="1">+IF(OFFSET('Water Data'!$G$30,0,10*ROW('Water Data'!G59))="","",OFFSET('Water Data'!$G$30,0,10*ROW('Water Data'!G59)))</f>
        <v/>
      </c>
      <c r="CH65" s="36" t="str">
        <f ca="1">+IF(OFFSET('Water Data'!$H$28,0,10*ROW('Water Data'!H59))="","",OFFSET('Water Data'!$H$28,0,10*ROW('Water Data'!H59)))</f>
        <v/>
      </c>
      <c r="CI65" s="36" t="str">
        <f ca="1">+IF(OFFSET('Water Data'!$H$29,0,10*ROW('Water Data'!H59))="","",OFFSET('Water Data'!$H$29,0,10*ROW('Water Data'!H59)))</f>
        <v/>
      </c>
      <c r="CJ65" s="36" t="str">
        <f ca="1">+IF(OFFSET('Water Data'!$H$30,0,10*ROW('Water Data'!H59))="","",OFFSET('Water Data'!$H$30,0,10*ROW('Water Data'!H59)))</f>
        <v/>
      </c>
      <c r="CK65" s="36" t="str">
        <f ca="1">+IF(OFFSET('Sanitation Data'!$C$29,0,10*ROW('Sanitation Data'!C59))="","",OFFSET('Sanitation Data'!$C$29,0,10*ROW('Sanitation Data'!C59)))</f>
        <v/>
      </c>
      <c r="CL65" s="36" t="str">
        <f ca="1">+IF(OFFSET('Sanitation Data'!$C$30,0,10*ROW('Sanitation Data'!C59))="","",OFFSET('Sanitation Data'!$C$30,0,10*ROW('Sanitation Data'!C59)))</f>
        <v/>
      </c>
      <c r="CM65" s="36" t="str">
        <f ca="1">+IF(OFFSET('Sanitation Data'!$C$31,0,10*ROW('Sanitation Data'!C59))="","",OFFSET('Sanitation Data'!$C$31,0,10*ROW('Sanitation Data'!C59)))</f>
        <v/>
      </c>
      <c r="CN65" s="36" t="str">
        <f ca="1">+IF(OFFSET('Sanitation Data'!$C$32,0,10*ROW('Sanitation Data'!C59))="","",OFFSET('Sanitation Data'!$C$32,0,10*ROW('Sanitation Data'!C59)))</f>
        <v/>
      </c>
      <c r="CO65" s="36" t="str">
        <f ca="1">+IF(OFFSET('Sanitation Data'!$C$33,0,10*ROW('Sanitation Data'!C59))="","",OFFSET('Sanitation Data'!$C$33,0,10*ROW('Sanitation Data'!C59)))</f>
        <v/>
      </c>
      <c r="CP65" s="36" t="str">
        <f ca="1">+IF(OFFSET('Sanitation Data'!$D$29,0,10*ROW('Sanitation Data'!D59))="","",OFFSET('Sanitation Data'!$D$29,0,10*ROW('Sanitation Data'!D59)))</f>
        <v/>
      </c>
      <c r="CQ65" s="36" t="str">
        <f ca="1">+IF(OFFSET('Sanitation Data'!$D$30,0,10*ROW('Sanitation Data'!D59))="","",OFFSET('Sanitation Data'!$D$30,0,10*ROW('Sanitation Data'!D59)))</f>
        <v/>
      </c>
      <c r="CR65" s="36" t="str">
        <f ca="1">+IF(OFFSET('Sanitation Data'!$D$31,0,10*ROW('Sanitation Data'!D59))="","",OFFSET('Sanitation Data'!$D$31,0,10*ROW('Sanitation Data'!D59)))</f>
        <v/>
      </c>
      <c r="CS65" s="36" t="str">
        <f ca="1">+IF(OFFSET('Sanitation Data'!$D$32,0,10*ROW('Sanitation Data'!D59))="","",OFFSET('Sanitation Data'!$D$32,0,10*ROW('Sanitation Data'!D59)))</f>
        <v/>
      </c>
      <c r="CT65" s="36" t="str">
        <f ca="1">+IF(OFFSET('Sanitation Data'!$D$33,0,10*ROW('Sanitation Data'!D59))="","",OFFSET('Sanitation Data'!$D$33,0,10*ROW('Sanitation Data'!D59)))</f>
        <v/>
      </c>
      <c r="CU65" s="36" t="str">
        <f ca="1">+IF(OFFSET('Sanitation Data'!$E$29,0,10*ROW('Sanitation Data'!E59))="","",OFFSET('Sanitation Data'!$E$29,0,10*ROW('Sanitation Data'!E59)))</f>
        <v/>
      </c>
      <c r="CV65" s="36" t="str">
        <f ca="1">+IF(OFFSET('Sanitation Data'!$E$30,0,10*ROW('Sanitation Data'!E59))="","",OFFSET('Sanitation Data'!$E$30,0,10*ROW('Sanitation Data'!E59)))</f>
        <v/>
      </c>
      <c r="CW65" s="36" t="str">
        <f ca="1">+IF(OFFSET('Sanitation Data'!$E$31,0,10*ROW('Sanitation Data'!E59))="","",OFFSET('Sanitation Data'!$E$31,0,10*ROW('Sanitation Data'!E59)))</f>
        <v/>
      </c>
      <c r="CX65" s="36" t="str">
        <f ca="1">+IF(OFFSET('Sanitation Data'!$E$32,0,10*ROW('Sanitation Data'!E59))="","",OFFSET('Sanitation Data'!$E$32,0,10*ROW('Sanitation Data'!E59)))</f>
        <v/>
      </c>
      <c r="CY65" s="36" t="str">
        <f ca="1">+IF(OFFSET('Sanitation Data'!$E$33,0,10*ROW('Sanitation Data'!E59))="","",OFFSET('Sanitation Data'!$E$33,0,10*ROW('Sanitation Data'!E59)))</f>
        <v/>
      </c>
      <c r="CZ65" s="36" t="str">
        <f ca="1">+IF(OFFSET('Sanitation Data'!$F$29,0,10*ROW('Sanitation Data'!F59))="","",OFFSET('Sanitation Data'!$F$29,0,10*ROW('Sanitation Data'!F59)))</f>
        <v/>
      </c>
      <c r="DA65" s="36" t="str">
        <f ca="1">+IF(OFFSET('Sanitation Data'!$F$30,0,10*ROW('Sanitation Data'!F59))="","",OFFSET('Sanitation Data'!$F$30,0,10*ROW('Sanitation Data'!F59)))</f>
        <v/>
      </c>
      <c r="DB65" s="36" t="str">
        <f ca="1">+IF(OFFSET('Sanitation Data'!$F$31,0,10*ROW('Sanitation Data'!F59))="","",OFFSET('Sanitation Data'!$F$31,0,10*ROW('Sanitation Data'!F59)))</f>
        <v/>
      </c>
      <c r="DC65" s="36" t="str">
        <f ca="1">+IF(OFFSET('Sanitation Data'!$F$32,0,10*ROW('Sanitation Data'!F59))="","",OFFSET('Sanitation Data'!$F$32,0,10*ROW('Sanitation Data'!F59)))</f>
        <v/>
      </c>
      <c r="DD65" s="36" t="str">
        <f ca="1">+IF(OFFSET('Sanitation Data'!$F$33,0,10*ROW('Sanitation Data'!F59))="","",OFFSET('Sanitation Data'!$F$33,0,10*ROW('Sanitation Data'!F59)))</f>
        <v/>
      </c>
      <c r="DE65" s="36" t="str">
        <f ca="1">+IF(OFFSET('Sanitation Data'!$G$29,0,10*ROW('Sanitation Data'!G59))="","",OFFSET('Sanitation Data'!$G$29,0,10*ROW('Sanitation Data'!G59)))</f>
        <v/>
      </c>
      <c r="DF65" s="36" t="str">
        <f ca="1">+IF(OFFSET('Sanitation Data'!$G$30,0,10*ROW('Sanitation Data'!G59))="","",OFFSET('Sanitation Data'!$G$30,0,10*ROW('Sanitation Data'!G59)))</f>
        <v/>
      </c>
      <c r="DG65" s="36" t="str">
        <f ca="1">+IF(OFFSET('Sanitation Data'!$G$31,0,10*ROW('Sanitation Data'!G59))="","",OFFSET('Sanitation Data'!$G$31,0,10*ROW('Sanitation Data'!G59)))</f>
        <v/>
      </c>
      <c r="DH65" s="36" t="str">
        <f ca="1">+IF(OFFSET('Sanitation Data'!$G$32,0,10*ROW('Sanitation Data'!G59))="","",OFFSET('Sanitation Data'!$G$32,0,10*ROW('Sanitation Data'!G59)))</f>
        <v/>
      </c>
      <c r="DI65" s="36" t="str">
        <f ca="1">+IF(OFFSET('Sanitation Data'!$G$33,0,10*ROW('Sanitation Data'!G59))="","",OFFSET('Sanitation Data'!$G$33,0,10*ROW('Sanitation Data'!G59)))</f>
        <v/>
      </c>
      <c r="DJ65" s="36" t="str">
        <f ca="1">+IF(OFFSET('Sanitation Data'!$H$29,0,10*ROW('Sanitation Data'!H59))="","",OFFSET('Sanitation Data'!$H$29,0,10*ROW('Sanitation Data'!H59)))</f>
        <v/>
      </c>
      <c r="DK65" s="36" t="str">
        <f ca="1">+IF(OFFSET('Sanitation Data'!$H$30,0,10*ROW('Sanitation Data'!H59))="","",OFFSET('Sanitation Data'!$H$30,0,10*ROW('Sanitation Data'!H59)))</f>
        <v/>
      </c>
      <c r="DL65" s="36" t="str">
        <f ca="1">+IF(OFFSET('Sanitation Data'!$H$31,0,10*ROW('Sanitation Data'!H59))="","",OFFSET('Sanitation Data'!$H$31,0,10*ROW('Sanitation Data'!H59)))</f>
        <v/>
      </c>
      <c r="DM65" s="36" t="str">
        <f ca="1">+IF(OFFSET('Sanitation Data'!$H$32,0,10*ROW('Sanitation Data'!H59))="","",OFFSET('Sanitation Data'!$H$32,0,10*ROW('Sanitation Data'!H59)))</f>
        <v/>
      </c>
      <c r="DN65" s="36" t="str">
        <f ca="1">+IF(OFFSET('Sanitation Data'!$H$33,0,10*ROW('Sanitation Data'!H59))="","",OFFSET('Sanitation Data'!$H$33,0,10*ROW('Sanitation Data'!H59)))</f>
        <v/>
      </c>
      <c r="DO65" s="36" t="str">
        <f ca="1">+IF(OFFSET('Hygiene Data'!$C$12,0,10*ROW('Hygiene Data'!C59))="","",OFFSET('Hygiene Data'!$C$12,0,10*ROW('Hygiene Data'!C59)))</f>
        <v/>
      </c>
      <c r="DP65" s="36" t="str">
        <f ca="1">+IF(OFFSET('Hygiene Data'!$C$13,0,10*ROW('Hygiene Data'!C59))="","",OFFSET('Hygiene Data'!$C$13,0,10*ROW('Hygiene Data'!C59)))</f>
        <v/>
      </c>
      <c r="DQ65" s="36" t="str">
        <f ca="1">+IF(OFFSET('Hygiene Data'!$C$14,0,10*ROW('Hygiene Data'!C59))="","",OFFSET('Hygiene Data'!$C$14,0,10*ROW('Hygiene Data'!C59)))</f>
        <v/>
      </c>
      <c r="DR65" s="36" t="str">
        <f ca="1">+IF(OFFSET('Hygiene Data'!$D$12,0,10*ROW('Hygiene Data'!D59))="","",OFFSET('Hygiene Data'!$D$12,0,10*ROW('Hygiene Data'!D59)))</f>
        <v/>
      </c>
      <c r="DS65" s="36" t="str">
        <f ca="1">+IF(OFFSET('Hygiene Data'!$D$13,0,10*ROW('Hygiene Data'!D59))="","",OFFSET('Hygiene Data'!$D$13,0,10*ROW('Hygiene Data'!D59)))</f>
        <v/>
      </c>
      <c r="DT65" s="36" t="str">
        <f ca="1">+IF(OFFSET('Hygiene Data'!$D$14,0,10*ROW('Hygiene Data'!D59))="","",OFFSET('Hygiene Data'!$D$14,0,10*ROW('Hygiene Data'!D59)))</f>
        <v/>
      </c>
      <c r="DU65" s="36" t="str">
        <f ca="1">+IF(OFFSET('Hygiene Data'!$E$12,0,10*ROW('Hygiene Data'!E59))="","",OFFSET('Hygiene Data'!$E$12,0,10*ROW('Hygiene Data'!E59)))</f>
        <v/>
      </c>
      <c r="DV65" s="36" t="str">
        <f ca="1">+IF(OFFSET('Hygiene Data'!$E$13,0,10*ROW('Hygiene Data'!E59))="","",OFFSET('Hygiene Data'!$E$13,0,10*ROW('Hygiene Data'!E59)))</f>
        <v/>
      </c>
      <c r="DW65" s="36" t="str">
        <f ca="1">+IF(OFFSET('Hygiene Data'!$E$14,0,10*ROW('Hygiene Data'!E59))="","",OFFSET('Hygiene Data'!$E$14,0,10*ROW('Hygiene Data'!E59)))</f>
        <v/>
      </c>
      <c r="DX65" s="36" t="str">
        <f ca="1">+IF(OFFSET('Hygiene Data'!$F$12,0,10*ROW('Hygiene Data'!F59))="","",OFFSET('Hygiene Data'!$F$12,0,10*ROW('Hygiene Data'!F59)))</f>
        <v/>
      </c>
      <c r="DY65" s="36" t="str">
        <f ca="1">+IF(OFFSET('Hygiene Data'!$F$13,0,10*ROW('Hygiene Data'!F59))="","",OFFSET('Hygiene Data'!$F$13,0,10*ROW('Hygiene Data'!F59)))</f>
        <v/>
      </c>
      <c r="DZ65" s="36" t="str">
        <f ca="1">+IF(OFFSET('Hygiene Data'!$F$14,0,10*ROW('Hygiene Data'!F59))="","",OFFSET('Hygiene Data'!$F$14,0,10*ROW('Hygiene Data'!F59)))</f>
        <v/>
      </c>
      <c r="EA65" s="36" t="str">
        <f ca="1">+IF(OFFSET('Hygiene Data'!$G$12,0,10*ROW('Hygiene Data'!G59))="","",OFFSET('Hygiene Data'!$G$12,0,10*ROW('Hygiene Data'!G59)))</f>
        <v/>
      </c>
      <c r="EB65" s="36" t="str">
        <f ca="1">+IF(OFFSET('Hygiene Data'!$G$13,0,10*ROW('Hygiene Data'!G59))="","",OFFSET('Hygiene Data'!$G$13,0,10*ROW('Hygiene Data'!G59)))</f>
        <v/>
      </c>
      <c r="EC65" s="36" t="str">
        <f ca="1">+IF(OFFSET('Hygiene Data'!$G$14,0,10*ROW('Hygiene Data'!G59))="","",OFFSET('Hygiene Data'!$G$14,0,10*ROW('Hygiene Data'!G59)))</f>
        <v/>
      </c>
      <c r="ED65" s="36" t="str">
        <f ca="1">+IF(OFFSET('Hygiene Data'!$H$12,0,10*ROW('Hygiene Data'!H59))="","",OFFSET('Hygiene Data'!$H$12,0,10*ROW('Hygiene Data'!H59)))</f>
        <v/>
      </c>
      <c r="EE65" s="36" t="str">
        <f ca="1">+IF(OFFSET('Hygiene Data'!$H$13,0,10*ROW('Hygiene Data'!H59))="","",OFFSET('Hygiene Data'!$H$13,0,10*ROW('Hygiene Data'!H59)))</f>
        <v/>
      </c>
      <c r="EF65" s="36" t="str">
        <f ca="1">+IF(OFFSET('Hygiene Data'!$H$14,0,10*ROW('Hygiene Data'!H59))="","",OFFSET('Hygiene Data'!$H$14,0,10*ROW('Hygiene Data'!H59)))</f>
        <v/>
      </c>
    </row>
    <row r="66" spans="1:136" x14ac:dyDescent="0.25">
      <c r="A66" s="59" t="str">
        <f ca="1">+IF(OFFSET('Water Data'!$B$1,0,10*ROW('Water Data'!B63))="","",OFFSET('Water Data'!$B$1,0,10*ROW('Water Data'!B63)))</f>
        <v/>
      </c>
      <c r="B66" s="59" t="str">
        <f ca="1">+IF(OFFSET('Water Data'!$A$3,0,10*ROW('Water Data'!A63))="","",OFFSET('Water Data'!$A$3,0,10*ROW('Water Data'!A63)))</f>
        <v/>
      </c>
      <c r="C66" s="59" t="str">
        <f ca="1">+IF(OFFSET('Water Data'!$C$3,0,10*ROW('Water Data'!C63))="","",OFFSET('Water Data'!$C$3,0,10*ROW('Water Data'!C63)))</f>
        <v/>
      </c>
      <c r="D66" s="204" t="e">
        <f ca="1">+IF(AND(ISNUMBER(OFFSET('Water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04" t="e">
        <f ca="1">+IF(AND(ISNUMBER(OFFSET('Water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04" t="e">
        <f ca="1">+IF(AND(ISNUMBER(OFFSET('Water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04" t="e">
        <f ca="1">+IF(AND(ISNUMBER(OFFSET('Water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04" t="e">
        <f ca="1">+IF(AND(ISNUMBER(OFFSET('Water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04" t="e">
        <f ca="1">+IF(AND(ISNUMBER(OFFSET('Water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04" t="e">
        <f ca="1">+IF(AND(ISNUMBER(OFFSET('Water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04" t="e">
        <f ca="1">+IF(AND(ISNUMBER(OFFSET('Water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04" t="e">
        <f ca="1">+IF(AND(ISNUMBER(OFFSET('Water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04" t="e">
        <f ca="1">+IF(AND(ISNUMBER(OFFSET('Water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04" t="e">
        <f ca="1">+IF(AND(ISNUMBER(OFFSET('Water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04" t="e">
        <f ca="1">+IF(AND(ISNUMBER(OFFSET('Water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04" t="e">
        <f ca="1">+IF(AND(ISNUMBER(OFFSET('Water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04" t="e">
        <f ca="1">+IF(AND(ISNUMBER(OFFSET('Water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04" t="e">
        <f ca="1">+IF(AND(ISNUMBER(OFFSET('Water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04" t="e">
        <f ca="1">+IF(AND(ISNUMBER(OFFSET('Water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04" t="e">
        <f ca="1">+IF(AND(ISNUMBER(OFFSET('Water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04" t="e">
        <f ca="1">+IF(AND(ISNUMBER(OFFSET('Water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05" t="e">
        <f ca="1">+IF(AND(ISNUMBER(OFFSET('Sanitation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05" t="e">
        <f ca="1">+IF(AND(ISNUMBER(OFFSET('Sanitation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05" t="e">
        <f ca="1">+IF(AND(ISNUMBER(OFFSET('Sanitation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05" t="e">
        <f ca="1">+IF(AND(ISNUMBER(OFFSET('Sanitation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05" t="e">
        <f ca="1">+IF(AND(ISNUMBER(OFFSET('Sanitation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05" t="e">
        <f ca="1">+IF(AND(ISNUMBER(OFFSET('Sanitation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05" t="e">
        <f ca="1">+IF(AND(ISNUMBER(OFFSET('Sanitation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05" t="e">
        <f ca="1">+IF(AND(ISNUMBER(OFFSET('Sanitation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05" t="e">
        <f ca="1">+IF(AND(ISNUMBER(OFFSET('Sanitation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05" t="e">
        <f ca="1">+IF(AND(ISNUMBER(OFFSET('Sanitation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05" t="e">
        <f ca="1">+IF(AND(ISNUMBER(OFFSET('Sanitation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05" t="e">
        <f ca="1">+IF(AND(ISNUMBER(OFFSET('Sanitation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05" t="e">
        <f ca="1">+IF(AND(ISNUMBER(OFFSET('Sanitation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05" t="e">
        <f ca="1">+IF(AND(ISNUMBER(OFFSET('Sanitation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05" t="e">
        <f ca="1">+IF(AND(ISNUMBER(OFFSET('Sanitation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05" t="e">
        <f ca="1">+IF(AND(ISNUMBER(OFFSET('Sanitation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05" t="e">
        <f ca="1">+IF(AND(ISNUMBER(OFFSET('Sanitation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05" t="e">
        <f ca="1">+IF(AND(ISNUMBER(OFFSET('Sanitation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05" t="e">
        <f ca="1">+IF(AND(ISNUMBER(OFFSET('Sanitation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05" t="e">
        <f ca="1">+IF(AND(ISNUMBER(OFFSET('Sanitation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05" t="e">
        <f ca="1">+IF(AND(ISNUMBER(OFFSET('Sanitation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05" t="e">
        <f ca="1">+IF(AND(ISNUMBER(OFFSET('Sanitation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05" t="e">
        <f ca="1">+IF(AND(ISNUMBER(OFFSET('Sanitation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05" t="e">
        <f ca="1">+IF(AND(ISNUMBER(OFFSET('Sanitation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05" t="e">
        <f ca="1">+IF(AND(ISNUMBER(OFFSET('Sanitation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05" t="e">
        <f ca="1">+IF(AND(ISNUMBER(OFFSET('Sanitation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05" t="e">
        <f ca="1">+IF(AND(ISNUMBER(OFFSET('Sanitation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05" t="e">
        <f ca="1">+IF(AND(ISNUMBER(OFFSET('Sanitation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05" t="e">
        <f ca="1">+IF(AND(ISNUMBER(OFFSET('Sanitation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05" t="e">
        <f ca="1">+IF(AND(ISNUMBER(OFFSET('Sanitation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06" t="e">
        <f ca="1">+IF(AND(ISNUMBER(OFFSET('Hygiene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06" t="e">
        <f ca="1">+IF(AND(ISNUMBER(OFFSET('Hygiene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06" t="e">
        <f ca="1">+IF(AND(ISNUMBER(OFFSET('Hygiene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06" t="e">
        <f ca="1">+IF(AND(ISNUMBER(OFFSET('Hygiene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06" t="e">
        <f ca="1">+IF(AND(ISNUMBER(OFFSET('Hygiene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06" t="e">
        <f ca="1">+IF(AND(ISNUMBER(OFFSET('Hygiene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06" t="e">
        <f ca="1">+IF(AND(ISNUMBER(OFFSET('Hygiene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06" t="e">
        <f ca="1">+IF(AND(ISNUMBER(OFFSET('Hygiene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06" t="e">
        <f ca="1">+IF(AND(ISNUMBER(OFFSET('Hygiene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06" t="e">
        <f ca="1">+IF(AND(ISNUMBER(OFFSET('Hygiene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06" t="e">
        <f ca="1">+IF(AND(ISNUMBER(OFFSET('Hygiene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06" t="e">
        <f ca="1">+IF(AND(ISNUMBER(OFFSET('Hygiene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06" t="e">
        <f ca="1">+IF(AND(ISNUMBER(OFFSET('Hygiene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06" t="e">
        <f ca="1">+IF(AND(ISNUMBER(OFFSET('Hygiene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06" t="e">
        <f ca="1">+IF(AND(ISNUMBER(OFFSET('Hygiene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06" t="e">
        <f ca="1">+IF(AND(ISNUMBER(OFFSET('Hygiene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06" t="e">
        <f ca="1">+IF(AND(ISNUMBER(OFFSET('Hygiene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06" t="e">
        <f ca="1">+IF(AND(ISNUMBER(OFFSET('Hygiene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1">+IF(OFFSET('Water Data'!$C$28,0,10*ROW('Water Data'!C60))="","",OFFSET('Water Data'!$C$28,0,10*ROW('Water Data'!C60)))</f>
        <v/>
      </c>
      <c r="BT66" s="36" t="str">
        <f ca="1">+IF(OFFSET('Water Data'!$C$29,0,10*ROW('Water Data'!C60))="","",OFFSET('Water Data'!$C$29,0,10*ROW('Water Data'!C60)))</f>
        <v/>
      </c>
      <c r="BU66" s="36" t="str">
        <f ca="1">+IF(OFFSET('Water Data'!$C$30,0,10*ROW('Water Data'!C60))="","",OFFSET('Water Data'!$C$30,0,10*ROW('Water Data'!C60)))</f>
        <v/>
      </c>
      <c r="BV66" s="36" t="str">
        <f ca="1">+IF(OFFSET('Water Data'!$D$28,0,10*ROW('Water Data'!D60))="","",OFFSET('Water Data'!$D$28,0,10*ROW('Water Data'!D60)))</f>
        <v/>
      </c>
      <c r="BW66" s="36" t="str">
        <f ca="1">+IF(OFFSET('Water Data'!$D$29,0,10*ROW('Water Data'!D60))="","",OFFSET('Water Data'!$D$29,0,10*ROW('Water Data'!D60)))</f>
        <v/>
      </c>
      <c r="BX66" s="36" t="str">
        <f ca="1">+IF(OFFSET('Water Data'!$D$30,0,10*ROW('Water Data'!D60))="","",OFFSET('Water Data'!$D$30,0,10*ROW('Water Data'!D60)))</f>
        <v/>
      </c>
      <c r="BY66" s="36" t="str">
        <f ca="1">+IF(OFFSET('Water Data'!$E$28,0,10*ROW('Water Data'!E60))="","",OFFSET('Water Data'!$E$28,0,10*ROW('Water Data'!E60)))</f>
        <v/>
      </c>
      <c r="BZ66" s="36" t="str">
        <f ca="1">+IF(OFFSET('Water Data'!$E$29,0,10*ROW('Water Data'!E60))="","",OFFSET('Water Data'!$E$29,0,10*ROW('Water Data'!E60)))</f>
        <v/>
      </c>
      <c r="CA66" s="36" t="str">
        <f ca="1">+IF(OFFSET('Water Data'!$E$30,0,10*ROW('Water Data'!E60))="","",OFFSET('Water Data'!$E$30,0,10*ROW('Water Data'!E60)))</f>
        <v/>
      </c>
      <c r="CB66" s="36" t="str">
        <f ca="1">+IF(OFFSET('Water Data'!$F$28,0,10*ROW('Water Data'!F60))="","",OFFSET('Water Data'!$F$28,0,10*ROW('Water Data'!F60)))</f>
        <v/>
      </c>
      <c r="CC66" s="36" t="str">
        <f ca="1">+IF(OFFSET('Water Data'!$F$29,0,10*ROW('Water Data'!F60))="","",OFFSET('Water Data'!$F$29,0,10*ROW('Water Data'!F60)))</f>
        <v/>
      </c>
      <c r="CD66" s="36" t="str">
        <f ca="1">+IF(OFFSET('Water Data'!$F$30,0,10*ROW('Water Data'!F60))="","",OFFSET('Water Data'!$F$30,0,10*ROW('Water Data'!F60)))</f>
        <v/>
      </c>
      <c r="CE66" s="36" t="str">
        <f ca="1">+IF(OFFSET('Water Data'!$G$28,0,10*ROW('Water Data'!G60))="","",OFFSET('Water Data'!$G$28,0,10*ROW('Water Data'!G60)))</f>
        <v/>
      </c>
      <c r="CF66" s="36" t="str">
        <f ca="1">+IF(OFFSET('Water Data'!$G$29,0,10*ROW('Water Data'!G60))="","",OFFSET('Water Data'!$G$29,0,10*ROW('Water Data'!G60)))</f>
        <v/>
      </c>
      <c r="CG66" s="36" t="str">
        <f ca="1">+IF(OFFSET('Water Data'!$G$30,0,10*ROW('Water Data'!G60))="","",OFFSET('Water Data'!$G$30,0,10*ROW('Water Data'!G60)))</f>
        <v/>
      </c>
      <c r="CH66" s="36" t="str">
        <f ca="1">+IF(OFFSET('Water Data'!$H$28,0,10*ROW('Water Data'!H60))="","",OFFSET('Water Data'!$H$28,0,10*ROW('Water Data'!H60)))</f>
        <v/>
      </c>
      <c r="CI66" s="36" t="str">
        <f ca="1">+IF(OFFSET('Water Data'!$H$29,0,10*ROW('Water Data'!H60))="","",OFFSET('Water Data'!$H$29,0,10*ROW('Water Data'!H60)))</f>
        <v/>
      </c>
      <c r="CJ66" s="36" t="str">
        <f ca="1">+IF(OFFSET('Water Data'!$H$30,0,10*ROW('Water Data'!H60))="","",OFFSET('Water Data'!$H$30,0,10*ROW('Water Data'!H60)))</f>
        <v/>
      </c>
      <c r="CK66" s="36" t="str">
        <f ca="1">+IF(OFFSET('Sanitation Data'!$C$29,0,10*ROW('Sanitation Data'!C60))="","",OFFSET('Sanitation Data'!$C$29,0,10*ROW('Sanitation Data'!C60)))</f>
        <v/>
      </c>
      <c r="CL66" s="36" t="str">
        <f ca="1">+IF(OFFSET('Sanitation Data'!$C$30,0,10*ROW('Sanitation Data'!C60))="","",OFFSET('Sanitation Data'!$C$30,0,10*ROW('Sanitation Data'!C60)))</f>
        <v/>
      </c>
      <c r="CM66" s="36" t="str">
        <f ca="1">+IF(OFFSET('Sanitation Data'!$C$31,0,10*ROW('Sanitation Data'!C60))="","",OFFSET('Sanitation Data'!$C$31,0,10*ROW('Sanitation Data'!C60)))</f>
        <v/>
      </c>
      <c r="CN66" s="36" t="str">
        <f ca="1">+IF(OFFSET('Sanitation Data'!$C$32,0,10*ROW('Sanitation Data'!C60))="","",OFFSET('Sanitation Data'!$C$32,0,10*ROW('Sanitation Data'!C60)))</f>
        <v/>
      </c>
      <c r="CO66" s="36" t="str">
        <f ca="1">+IF(OFFSET('Sanitation Data'!$C$33,0,10*ROW('Sanitation Data'!C60))="","",OFFSET('Sanitation Data'!$C$33,0,10*ROW('Sanitation Data'!C60)))</f>
        <v/>
      </c>
      <c r="CP66" s="36" t="str">
        <f ca="1">+IF(OFFSET('Sanitation Data'!$D$29,0,10*ROW('Sanitation Data'!D60))="","",OFFSET('Sanitation Data'!$D$29,0,10*ROW('Sanitation Data'!D60)))</f>
        <v/>
      </c>
      <c r="CQ66" s="36" t="str">
        <f ca="1">+IF(OFFSET('Sanitation Data'!$D$30,0,10*ROW('Sanitation Data'!D60))="","",OFFSET('Sanitation Data'!$D$30,0,10*ROW('Sanitation Data'!D60)))</f>
        <v/>
      </c>
      <c r="CR66" s="36" t="str">
        <f ca="1">+IF(OFFSET('Sanitation Data'!$D$31,0,10*ROW('Sanitation Data'!D60))="","",OFFSET('Sanitation Data'!$D$31,0,10*ROW('Sanitation Data'!D60)))</f>
        <v/>
      </c>
      <c r="CS66" s="36" t="str">
        <f ca="1">+IF(OFFSET('Sanitation Data'!$D$32,0,10*ROW('Sanitation Data'!D60))="","",OFFSET('Sanitation Data'!$D$32,0,10*ROW('Sanitation Data'!D60)))</f>
        <v/>
      </c>
      <c r="CT66" s="36" t="str">
        <f ca="1">+IF(OFFSET('Sanitation Data'!$D$33,0,10*ROW('Sanitation Data'!D60))="","",OFFSET('Sanitation Data'!$D$33,0,10*ROW('Sanitation Data'!D60)))</f>
        <v/>
      </c>
      <c r="CU66" s="36" t="str">
        <f ca="1">+IF(OFFSET('Sanitation Data'!$E$29,0,10*ROW('Sanitation Data'!E60))="","",OFFSET('Sanitation Data'!$E$29,0,10*ROW('Sanitation Data'!E60)))</f>
        <v/>
      </c>
      <c r="CV66" s="36" t="str">
        <f ca="1">+IF(OFFSET('Sanitation Data'!$E$30,0,10*ROW('Sanitation Data'!E60))="","",OFFSET('Sanitation Data'!$E$30,0,10*ROW('Sanitation Data'!E60)))</f>
        <v/>
      </c>
      <c r="CW66" s="36" t="str">
        <f ca="1">+IF(OFFSET('Sanitation Data'!$E$31,0,10*ROW('Sanitation Data'!E60))="","",OFFSET('Sanitation Data'!$E$31,0,10*ROW('Sanitation Data'!E60)))</f>
        <v/>
      </c>
      <c r="CX66" s="36" t="str">
        <f ca="1">+IF(OFFSET('Sanitation Data'!$E$32,0,10*ROW('Sanitation Data'!E60))="","",OFFSET('Sanitation Data'!$E$32,0,10*ROW('Sanitation Data'!E60)))</f>
        <v/>
      </c>
      <c r="CY66" s="36" t="str">
        <f ca="1">+IF(OFFSET('Sanitation Data'!$E$33,0,10*ROW('Sanitation Data'!E60))="","",OFFSET('Sanitation Data'!$E$33,0,10*ROW('Sanitation Data'!E60)))</f>
        <v/>
      </c>
      <c r="CZ66" s="36" t="str">
        <f ca="1">+IF(OFFSET('Sanitation Data'!$F$29,0,10*ROW('Sanitation Data'!F60))="","",OFFSET('Sanitation Data'!$F$29,0,10*ROW('Sanitation Data'!F60)))</f>
        <v/>
      </c>
      <c r="DA66" s="36" t="str">
        <f ca="1">+IF(OFFSET('Sanitation Data'!$F$30,0,10*ROW('Sanitation Data'!F60))="","",OFFSET('Sanitation Data'!$F$30,0,10*ROW('Sanitation Data'!F60)))</f>
        <v/>
      </c>
      <c r="DB66" s="36" t="str">
        <f ca="1">+IF(OFFSET('Sanitation Data'!$F$31,0,10*ROW('Sanitation Data'!F60))="","",OFFSET('Sanitation Data'!$F$31,0,10*ROW('Sanitation Data'!F60)))</f>
        <v/>
      </c>
      <c r="DC66" s="36" t="str">
        <f ca="1">+IF(OFFSET('Sanitation Data'!$F$32,0,10*ROW('Sanitation Data'!F60))="","",OFFSET('Sanitation Data'!$F$32,0,10*ROW('Sanitation Data'!F60)))</f>
        <v/>
      </c>
      <c r="DD66" s="36" t="str">
        <f ca="1">+IF(OFFSET('Sanitation Data'!$F$33,0,10*ROW('Sanitation Data'!F60))="","",OFFSET('Sanitation Data'!$F$33,0,10*ROW('Sanitation Data'!F60)))</f>
        <v/>
      </c>
      <c r="DE66" s="36" t="str">
        <f ca="1">+IF(OFFSET('Sanitation Data'!$G$29,0,10*ROW('Sanitation Data'!G60))="","",OFFSET('Sanitation Data'!$G$29,0,10*ROW('Sanitation Data'!G60)))</f>
        <v/>
      </c>
      <c r="DF66" s="36" t="str">
        <f ca="1">+IF(OFFSET('Sanitation Data'!$G$30,0,10*ROW('Sanitation Data'!G60))="","",OFFSET('Sanitation Data'!$G$30,0,10*ROW('Sanitation Data'!G60)))</f>
        <v/>
      </c>
      <c r="DG66" s="36" t="str">
        <f ca="1">+IF(OFFSET('Sanitation Data'!$G$31,0,10*ROW('Sanitation Data'!G60))="","",OFFSET('Sanitation Data'!$G$31,0,10*ROW('Sanitation Data'!G60)))</f>
        <v/>
      </c>
      <c r="DH66" s="36" t="str">
        <f ca="1">+IF(OFFSET('Sanitation Data'!$G$32,0,10*ROW('Sanitation Data'!G60))="","",OFFSET('Sanitation Data'!$G$32,0,10*ROW('Sanitation Data'!G60)))</f>
        <v/>
      </c>
      <c r="DI66" s="36" t="str">
        <f ca="1">+IF(OFFSET('Sanitation Data'!$G$33,0,10*ROW('Sanitation Data'!G60))="","",OFFSET('Sanitation Data'!$G$33,0,10*ROW('Sanitation Data'!G60)))</f>
        <v/>
      </c>
      <c r="DJ66" s="36" t="str">
        <f ca="1">+IF(OFFSET('Sanitation Data'!$H$29,0,10*ROW('Sanitation Data'!H60))="","",OFFSET('Sanitation Data'!$H$29,0,10*ROW('Sanitation Data'!H60)))</f>
        <v/>
      </c>
      <c r="DK66" s="36" t="str">
        <f ca="1">+IF(OFFSET('Sanitation Data'!$H$30,0,10*ROW('Sanitation Data'!H60))="","",OFFSET('Sanitation Data'!$H$30,0,10*ROW('Sanitation Data'!H60)))</f>
        <v/>
      </c>
      <c r="DL66" s="36" t="str">
        <f ca="1">+IF(OFFSET('Sanitation Data'!$H$31,0,10*ROW('Sanitation Data'!H60))="","",OFFSET('Sanitation Data'!$H$31,0,10*ROW('Sanitation Data'!H60)))</f>
        <v/>
      </c>
      <c r="DM66" s="36" t="str">
        <f ca="1">+IF(OFFSET('Sanitation Data'!$H$32,0,10*ROW('Sanitation Data'!H60))="","",OFFSET('Sanitation Data'!$H$32,0,10*ROW('Sanitation Data'!H60)))</f>
        <v/>
      </c>
      <c r="DN66" s="36" t="str">
        <f ca="1">+IF(OFFSET('Sanitation Data'!$H$33,0,10*ROW('Sanitation Data'!H60))="","",OFFSET('Sanitation Data'!$H$33,0,10*ROW('Sanitation Data'!H60)))</f>
        <v/>
      </c>
      <c r="DO66" s="36" t="str">
        <f ca="1">+IF(OFFSET('Hygiene Data'!$C$12,0,10*ROW('Hygiene Data'!C60))="","",OFFSET('Hygiene Data'!$C$12,0,10*ROW('Hygiene Data'!C60)))</f>
        <v/>
      </c>
      <c r="DP66" s="36" t="str">
        <f ca="1">+IF(OFFSET('Hygiene Data'!$C$13,0,10*ROW('Hygiene Data'!C60))="","",OFFSET('Hygiene Data'!$C$13,0,10*ROW('Hygiene Data'!C60)))</f>
        <v/>
      </c>
      <c r="DQ66" s="36" t="str">
        <f ca="1">+IF(OFFSET('Hygiene Data'!$C$14,0,10*ROW('Hygiene Data'!C60))="","",OFFSET('Hygiene Data'!$C$14,0,10*ROW('Hygiene Data'!C60)))</f>
        <v/>
      </c>
      <c r="DR66" s="36" t="str">
        <f ca="1">+IF(OFFSET('Hygiene Data'!$D$12,0,10*ROW('Hygiene Data'!D60))="","",OFFSET('Hygiene Data'!$D$12,0,10*ROW('Hygiene Data'!D60)))</f>
        <v/>
      </c>
      <c r="DS66" s="36" t="str">
        <f ca="1">+IF(OFFSET('Hygiene Data'!$D$13,0,10*ROW('Hygiene Data'!D60))="","",OFFSET('Hygiene Data'!$D$13,0,10*ROW('Hygiene Data'!D60)))</f>
        <v/>
      </c>
      <c r="DT66" s="36" t="str">
        <f ca="1">+IF(OFFSET('Hygiene Data'!$D$14,0,10*ROW('Hygiene Data'!D60))="","",OFFSET('Hygiene Data'!$D$14,0,10*ROW('Hygiene Data'!D60)))</f>
        <v/>
      </c>
      <c r="DU66" s="36" t="str">
        <f ca="1">+IF(OFFSET('Hygiene Data'!$E$12,0,10*ROW('Hygiene Data'!E60))="","",OFFSET('Hygiene Data'!$E$12,0,10*ROW('Hygiene Data'!E60)))</f>
        <v/>
      </c>
      <c r="DV66" s="36" t="str">
        <f ca="1">+IF(OFFSET('Hygiene Data'!$E$13,0,10*ROW('Hygiene Data'!E60))="","",OFFSET('Hygiene Data'!$E$13,0,10*ROW('Hygiene Data'!E60)))</f>
        <v/>
      </c>
      <c r="DW66" s="36" t="str">
        <f ca="1">+IF(OFFSET('Hygiene Data'!$E$14,0,10*ROW('Hygiene Data'!E60))="","",OFFSET('Hygiene Data'!$E$14,0,10*ROW('Hygiene Data'!E60)))</f>
        <v/>
      </c>
      <c r="DX66" s="36" t="str">
        <f ca="1">+IF(OFFSET('Hygiene Data'!$F$12,0,10*ROW('Hygiene Data'!F60))="","",OFFSET('Hygiene Data'!$F$12,0,10*ROW('Hygiene Data'!F60)))</f>
        <v/>
      </c>
      <c r="DY66" s="36" t="str">
        <f ca="1">+IF(OFFSET('Hygiene Data'!$F$13,0,10*ROW('Hygiene Data'!F60))="","",OFFSET('Hygiene Data'!$F$13,0,10*ROW('Hygiene Data'!F60)))</f>
        <v/>
      </c>
      <c r="DZ66" s="36" t="str">
        <f ca="1">+IF(OFFSET('Hygiene Data'!$F$14,0,10*ROW('Hygiene Data'!F60))="","",OFFSET('Hygiene Data'!$F$14,0,10*ROW('Hygiene Data'!F60)))</f>
        <v/>
      </c>
      <c r="EA66" s="36" t="str">
        <f ca="1">+IF(OFFSET('Hygiene Data'!$G$12,0,10*ROW('Hygiene Data'!G60))="","",OFFSET('Hygiene Data'!$G$12,0,10*ROW('Hygiene Data'!G60)))</f>
        <v/>
      </c>
      <c r="EB66" s="36" t="str">
        <f ca="1">+IF(OFFSET('Hygiene Data'!$G$13,0,10*ROW('Hygiene Data'!G60))="","",OFFSET('Hygiene Data'!$G$13,0,10*ROW('Hygiene Data'!G60)))</f>
        <v/>
      </c>
      <c r="EC66" s="36" t="str">
        <f ca="1">+IF(OFFSET('Hygiene Data'!$G$14,0,10*ROW('Hygiene Data'!G60))="","",OFFSET('Hygiene Data'!$G$14,0,10*ROW('Hygiene Data'!G60)))</f>
        <v/>
      </c>
      <c r="ED66" s="36" t="str">
        <f ca="1">+IF(OFFSET('Hygiene Data'!$H$12,0,10*ROW('Hygiene Data'!H60))="","",OFFSET('Hygiene Data'!$H$12,0,10*ROW('Hygiene Data'!H60)))</f>
        <v/>
      </c>
      <c r="EE66" s="36" t="str">
        <f ca="1">+IF(OFFSET('Hygiene Data'!$H$13,0,10*ROW('Hygiene Data'!H60))="","",OFFSET('Hygiene Data'!$H$13,0,10*ROW('Hygiene Data'!H60)))</f>
        <v/>
      </c>
      <c r="EF66" s="36" t="str">
        <f ca="1">+IF(OFFSET('Hygiene Data'!$H$14,0,10*ROW('Hygiene Data'!H60))="","",OFFSET('Hygiene Data'!$H$14,0,10*ROW('Hygiene Data'!H60)))</f>
        <v/>
      </c>
    </row>
    <row r="67" spans="1:136" x14ac:dyDescent="0.25">
      <c r="A67" s="59" t="str">
        <f ca="1">+IF(OFFSET('Water Data'!$B$1,0,10*ROW('Water Data'!B64))="","",OFFSET('Water Data'!$B$1,0,10*ROW('Water Data'!B64)))</f>
        <v/>
      </c>
      <c r="B67" s="59" t="str">
        <f ca="1">+IF(OFFSET('Water Data'!$A$3,0,10*ROW('Water Data'!A64))="","",OFFSET('Water Data'!$A$3,0,10*ROW('Water Data'!A64)))</f>
        <v/>
      </c>
      <c r="C67" s="59" t="str">
        <f ca="1">+IF(OFFSET('Water Data'!$C$3,0,10*ROW('Water Data'!C64))="","",OFFSET('Water Data'!$C$3,0,10*ROW('Water Data'!C64)))</f>
        <v/>
      </c>
      <c r="D67" s="204" t="e">
        <f ca="1">+IF(AND(ISNUMBER(OFFSET('Water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04" t="e">
        <f ca="1">+IF(AND(ISNUMBER(OFFSET('Water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04" t="e">
        <f ca="1">+IF(AND(ISNUMBER(OFFSET('Water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04" t="e">
        <f ca="1">+IF(AND(ISNUMBER(OFFSET('Water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04" t="e">
        <f ca="1">+IF(AND(ISNUMBER(OFFSET('Water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04" t="e">
        <f ca="1">+IF(AND(ISNUMBER(OFFSET('Water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04" t="e">
        <f ca="1">+IF(AND(ISNUMBER(OFFSET('Water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04" t="e">
        <f ca="1">+IF(AND(ISNUMBER(OFFSET('Water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04" t="e">
        <f ca="1">+IF(AND(ISNUMBER(OFFSET('Water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04" t="e">
        <f ca="1">+IF(AND(ISNUMBER(OFFSET('Water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04" t="e">
        <f ca="1">+IF(AND(ISNUMBER(OFFSET('Water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04" t="e">
        <f ca="1">+IF(AND(ISNUMBER(OFFSET('Water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04" t="e">
        <f ca="1">+IF(AND(ISNUMBER(OFFSET('Water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04" t="e">
        <f ca="1">+IF(AND(ISNUMBER(OFFSET('Water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04" t="e">
        <f ca="1">+IF(AND(ISNUMBER(OFFSET('Water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04" t="e">
        <f ca="1">+IF(AND(ISNUMBER(OFFSET('Water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04" t="e">
        <f ca="1">+IF(AND(ISNUMBER(OFFSET('Water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04" t="e">
        <f ca="1">+IF(AND(ISNUMBER(OFFSET('Water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05" t="e">
        <f ca="1">+IF(AND(ISNUMBER(OFFSET('Sanitation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05" t="e">
        <f ca="1">+IF(AND(ISNUMBER(OFFSET('Sanitation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05" t="e">
        <f ca="1">+IF(AND(ISNUMBER(OFFSET('Sanitation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05" t="e">
        <f ca="1">+IF(AND(ISNUMBER(OFFSET('Sanitation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05" t="e">
        <f ca="1">+IF(AND(ISNUMBER(OFFSET('Sanitation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05" t="e">
        <f ca="1">+IF(AND(ISNUMBER(OFFSET('Sanitation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05" t="e">
        <f ca="1">+IF(AND(ISNUMBER(OFFSET('Sanitation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05" t="e">
        <f ca="1">+IF(AND(ISNUMBER(OFFSET('Sanitation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05" t="e">
        <f ca="1">+IF(AND(ISNUMBER(OFFSET('Sanitation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05" t="e">
        <f ca="1">+IF(AND(ISNUMBER(OFFSET('Sanitation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05" t="e">
        <f ca="1">+IF(AND(ISNUMBER(OFFSET('Sanitation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05" t="e">
        <f ca="1">+IF(AND(ISNUMBER(OFFSET('Sanitation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05" t="e">
        <f ca="1">+IF(AND(ISNUMBER(OFFSET('Sanitation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05" t="e">
        <f ca="1">+IF(AND(ISNUMBER(OFFSET('Sanitation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05" t="e">
        <f ca="1">+IF(AND(ISNUMBER(OFFSET('Sanitation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05" t="e">
        <f ca="1">+IF(AND(ISNUMBER(OFFSET('Sanitation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05" t="e">
        <f ca="1">+IF(AND(ISNUMBER(OFFSET('Sanitation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05" t="e">
        <f ca="1">+IF(AND(ISNUMBER(OFFSET('Sanitation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05" t="e">
        <f ca="1">+IF(AND(ISNUMBER(OFFSET('Sanitation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05" t="e">
        <f ca="1">+IF(AND(ISNUMBER(OFFSET('Sanitation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05" t="e">
        <f ca="1">+IF(AND(ISNUMBER(OFFSET('Sanitation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05" t="e">
        <f ca="1">+IF(AND(ISNUMBER(OFFSET('Sanitation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05" t="e">
        <f ca="1">+IF(AND(ISNUMBER(OFFSET('Sanitation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05" t="e">
        <f ca="1">+IF(AND(ISNUMBER(OFFSET('Sanitation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05" t="e">
        <f ca="1">+IF(AND(ISNUMBER(OFFSET('Sanitation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05" t="e">
        <f ca="1">+IF(AND(ISNUMBER(OFFSET('Sanitation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05" t="e">
        <f ca="1">+IF(AND(ISNUMBER(OFFSET('Sanitation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05" t="e">
        <f ca="1">+IF(AND(ISNUMBER(OFFSET('Sanitation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05" t="e">
        <f ca="1">+IF(AND(ISNUMBER(OFFSET('Sanitation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05" t="e">
        <f ca="1">+IF(AND(ISNUMBER(OFFSET('Sanitation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06" t="e">
        <f ca="1">+IF(AND(ISNUMBER(OFFSET('Hygiene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06" t="e">
        <f ca="1">+IF(AND(ISNUMBER(OFFSET('Hygiene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06" t="e">
        <f ca="1">+IF(AND(ISNUMBER(OFFSET('Hygiene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06" t="e">
        <f ca="1">+IF(AND(ISNUMBER(OFFSET('Hygiene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06" t="e">
        <f ca="1">+IF(AND(ISNUMBER(OFFSET('Hygiene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06" t="e">
        <f ca="1">+IF(AND(ISNUMBER(OFFSET('Hygiene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06" t="e">
        <f ca="1">+IF(AND(ISNUMBER(OFFSET('Hygiene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06" t="e">
        <f ca="1">+IF(AND(ISNUMBER(OFFSET('Hygiene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06" t="e">
        <f ca="1">+IF(AND(ISNUMBER(OFFSET('Hygiene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06" t="e">
        <f ca="1">+IF(AND(ISNUMBER(OFFSET('Hygiene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06" t="e">
        <f ca="1">+IF(AND(ISNUMBER(OFFSET('Hygiene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06" t="e">
        <f ca="1">+IF(AND(ISNUMBER(OFFSET('Hygiene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06" t="e">
        <f ca="1">+IF(AND(ISNUMBER(OFFSET('Hygiene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06" t="e">
        <f ca="1">+IF(AND(ISNUMBER(OFFSET('Hygiene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06" t="e">
        <f ca="1">+IF(AND(ISNUMBER(OFFSET('Hygiene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06" t="e">
        <f ca="1">+IF(AND(ISNUMBER(OFFSET('Hygiene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06" t="e">
        <f ca="1">+IF(AND(ISNUMBER(OFFSET('Hygiene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06" t="e">
        <f ca="1">+IF(AND(ISNUMBER(OFFSET('Hygiene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1">+IF(OFFSET('Water Data'!$C$28,0,10*ROW('Water Data'!C61))="","",OFFSET('Water Data'!$C$28,0,10*ROW('Water Data'!C61)))</f>
        <v/>
      </c>
      <c r="BT67" s="36" t="str">
        <f ca="1">+IF(OFFSET('Water Data'!$C$29,0,10*ROW('Water Data'!C61))="","",OFFSET('Water Data'!$C$29,0,10*ROW('Water Data'!C61)))</f>
        <v/>
      </c>
      <c r="BU67" s="36" t="str">
        <f ca="1">+IF(OFFSET('Water Data'!$C$30,0,10*ROW('Water Data'!C61))="","",OFFSET('Water Data'!$C$30,0,10*ROW('Water Data'!C61)))</f>
        <v/>
      </c>
      <c r="BV67" s="36" t="str">
        <f ca="1">+IF(OFFSET('Water Data'!$D$28,0,10*ROW('Water Data'!D61))="","",OFFSET('Water Data'!$D$28,0,10*ROW('Water Data'!D61)))</f>
        <v/>
      </c>
      <c r="BW67" s="36" t="str">
        <f ca="1">+IF(OFFSET('Water Data'!$D$29,0,10*ROW('Water Data'!D61))="","",OFFSET('Water Data'!$D$29,0,10*ROW('Water Data'!D61)))</f>
        <v/>
      </c>
      <c r="BX67" s="36" t="str">
        <f ca="1">+IF(OFFSET('Water Data'!$D$30,0,10*ROW('Water Data'!D61))="","",OFFSET('Water Data'!$D$30,0,10*ROW('Water Data'!D61)))</f>
        <v/>
      </c>
      <c r="BY67" s="36" t="str">
        <f ca="1">+IF(OFFSET('Water Data'!$E$28,0,10*ROW('Water Data'!E61))="","",OFFSET('Water Data'!$E$28,0,10*ROW('Water Data'!E61)))</f>
        <v/>
      </c>
      <c r="BZ67" s="36" t="str">
        <f ca="1">+IF(OFFSET('Water Data'!$E$29,0,10*ROW('Water Data'!E61))="","",OFFSET('Water Data'!$E$29,0,10*ROW('Water Data'!E61)))</f>
        <v/>
      </c>
      <c r="CA67" s="36" t="str">
        <f ca="1">+IF(OFFSET('Water Data'!$E$30,0,10*ROW('Water Data'!E61))="","",OFFSET('Water Data'!$E$30,0,10*ROW('Water Data'!E61)))</f>
        <v/>
      </c>
      <c r="CB67" s="36" t="str">
        <f ca="1">+IF(OFFSET('Water Data'!$F$28,0,10*ROW('Water Data'!F61))="","",OFFSET('Water Data'!$F$28,0,10*ROW('Water Data'!F61)))</f>
        <v/>
      </c>
      <c r="CC67" s="36" t="str">
        <f ca="1">+IF(OFFSET('Water Data'!$F$29,0,10*ROW('Water Data'!F61))="","",OFFSET('Water Data'!$F$29,0,10*ROW('Water Data'!F61)))</f>
        <v/>
      </c>
      <c r="CD67" s="36" t="str">
        <f ca="1">+IF(OFFSET('Water Data'!$F$30,0,10*ROW('Water Data'!F61))="","",OFFSET('Water Data'!$F$30,0,10*ROW('Water Data'!F61)))</f>
        <v/>
      </c>
      <c r="CE67" s="36" t="str">
        <f ca="1">+IF(OFFSET('Water Data'!$G$28,0,10*ROW('Water Data'!G61))="","",OFFSET('Water Data'!$G$28,0,10*ROW('Water Data'!G61)))</f>
        <v/>
      </c>
      <c r="CF67" s="36" t="str">
        <f ca="1">+IF(OFFSET('Water Data'!$G$29,0,10*ROW('Water Data'!G61))="","",OFFSET('Water Data'!$G$29,0,10*ROW('Water Data'!G61)))</f>
        <v/>
      </c>
      <c r="CG67" s="36" t="str">
        <f ca="1">+IF(OFFSET('Water Data'!$G$30,0,10*ROW('Water Data'!G61))="","",OFFSET('Water Data'!$G$30,0,10*ROW('Water Data'!G61)))</f>
        <v/>
      </c>
      <c r="CH67" s="36" t="str">
        <f ca="1">+IF(OFFSET('Water Data'!$H$28,0,10*ROW('Water Data'!H61))="","",OFFSET('Water Data'!$H$28,0,10*ROW('Water Data'!H61)))</f>
        <v/>
      </c>
      <c r="CI67" s="36" t="str">
        <f ca="1">+IF(OFFSET('Water Data'!$H$29,0,10*ROW('Water Data'!H61))="","",OFFSET('Water Data'!$H$29,0,10*ROW('Water Data'!H61)))</f>
        <v/>
      </c>
      <c r="CJ67" s="36" t="str">
        <f ca="1">+IF(OFFSET('Water Data'!$H$30,0,10*ROW('Water Data'!H61))="","",OFFSET('Water Data'!$H$30,0,10*ROW('Water Data'!H61)))</f>
        <v/>
      </c>
      <c r="CK67" s="36" t="str">
        <f ca="1">+IF(OFFSET('Sanitation Data'!$C$29,0,10*ROW('Sanitation Data'!C61))="","",OFFSET('Sanitation Data'!$C$29,0,10*ROW('Sanitation Data'!C61)))</f>
        <v/>
      </c>
      <c r="CL67" s="36" t="str">
        <f ca="1">+IF(OFFSET('Sanitation Data'!$C$30,0,10*ROW('Sanitation Data'!C61))="","",OFFSET('Sanitation Data'!$C$30,0,10*ROW('Sanitation Data'!C61)))</f>
        <v/>
      </c>
      <c r="CM67" s="36" t="str">
        <f ca="1">+IF(OFFSET('Sanitation Data'!$C$31,0,10*ROW('Sanitation Data'!C61))="","",OFFSET('Sanitation Data'!$C$31,0,10*ROW('Sanitation Data'!C61)))</f>
        <v/>
      </c>
      <c r="CN67" s="36" t="str">
        <f ca="1">+IF(OFFSET('Sanitation Data'!$C$32,0,10*ROW('Sanitation Data'!C61))="","",OFFSET('Sanitation Data'!$C$32,0,10*ROW('Sanitation Data'!C61)))</f>
        <v/>
      </c>
      <c r="CO67" s="36" t="str">
        <f ca="1">+IF(OFFSET('Sanitation Data'!$C$33,0,10*ROW('Sanitation Data'!C61))="","",OFFSET('Sanitation Data'!$C$33,0,10*ROW('Sanitation Data'!C61)))</f>
        <v/>
      </c>
      <c r="CP67" s="36" t="str">
        <f ca="1">+IF(OFFSET('Sanitation Data'!$D$29,0,10*ROW('Sanitation Data'!D61))="","",OFFSET('Sanitation Data'!$D$29,0,10*ROW('Sanitation Data'!D61)))</f>
        <v/>
      </c>
      <c r="CQ67" s="36" t="str">
        <f ca="1">+IF(OFFSET('Sanitation Data'!$D$30,0,10*ROW('Sanitation Data'!D61))="","",OFFSET('Sanitation Data'!$D$30,0,10*ROW('Sanitation Data'!D61)))</f>
        <v/>
      </c>
      <c r="CR67" s="36" t="str">
        <f ca="1">+IF(OFFSET('Sanitation Data'!$D$31,0,10*ROW('Sanitation Data'!D61))="","",OFFSET('Sanitation Data'!$D$31,0,10*ROW('Sanitation Data'!D61)))</f>
        <v/>
      </c>
      <c r="CS67" s="36" t="str">
        <f ca="1">+IF(OFFSET('Sanitation Data'!$D$32,0,10*ROW('Sanitation Data'!D61))="","",OFFSET('Sanitation Data'!$D$32,0,10*ROW('Sanitation Data'!D61)))</f>
        <v/>
      </c>
      <c r="CT67" s="36" t="str">
        <f ca="1">+IF(OFFSET('Sanitation Data'!$D$33,0,10*ROW('Sanitation Data'!D61))="","",OFFSET('Sanitation Data'!$D$33,0,10*ROW('Sanitation Data'!D61)))</f>
        <v/>
      </c>
      <c r="CU67" s="36" t="str">
        <f ca="1">+IF(OFFSET('Sanitation Data'!$E$29,0,10*ROW('Sanitation Data'!E61))="","",OFFSET('Sanitation Data'!$E$29,0,10*ROW('Sanitation Data'!E61)))</f>
        <v/>
      </c>
      <c r="CV67" s="36" t="str">
        <f ca="1">+IF(OFFSET('Sanitation Data'!$E$30,0,10*ROW('Sanitation Data'!E61))="","",OFFSET('Sanitation Data'!$E$30,0,10*ROW('Sanitation Data'!E61)))</f>
        <v/>
      </c>
      <c r="CW67" s="36" t="str">
        <f ca="1">+IF(OFFSET('Sanitation Data'!$E$31,0,10*ROW('Sanitation Data'!E61))="","",OFFSET('Sanitation Data'!$E$31,0,10*ROW('Sanitation Data'!E61)))</f>
        <v/>
      </c>
      <c r="CX67" s="36" t="str">
        <f ca="1">+IF(OFFSET('Sanitation Data'!$E$32,0,10*ROW('Sanitation Data'!E61))="","",OFFSET('Sanitation Data'!$E$32,0,10*ROW('Sanitation Data'!E61)))</f>
        <v/>
      </c>
      <c r="CY67" s="36" t="str">
        <f ca="1">+IF(OFFSET('Sanitation Data'!$E$33,0,10*ROW('Sanitation Data'!E61))="","",OFFSET('Sanitation Data'!$E$33,0,10*ROW('Sanitation Data'!E61)))</f>
        <v/>
      </c>
      <c r="CZ67" s="36" t="str">
        <f ca="1">+IF(OFFSET('Sanitation Data'!$F$29,0,10*ROW('Sanitation Data'!F61))="","",OFFSET('Sanitation Data'!$F$29,0,10*ROW('Sanitation Data'!F61)))</f>
        <v/>
      </c>
      <c r="DA67" s="36" t="str">
        <f ca="1">+IF(OFFSET('Sanitation Data'!$F$30,0,10*ROW('Sanitation Data'!F61))="","",OFFSET('Sanitation Data'!$F$30,0,10*ROW('Sanitation Data'!F61)))</f>
        <v/>
      </c>
      <c r="DB67" s="36" t="str">
        <f ca="1">+IF(OFFSET('Sanitation Data'!$F$31,0,10*ROW('Sanitation Data'!F61))="","",OFFSET('Sanitation Data'!$F$31,0,10*ROW('Sanitation Data'!F61)))</f>
        <v/>
      </c>
      <c r="DC67" s="36" t="str">
        <f ca="1">+IF(OFFSET('Sanitation Data'!$F$32,0,10*ROW('Sanitation Data'!F61))="","",OFFSET('Sanitation Data'!$F$32,0,10*ROW('Sanitation Data'!F61)))</f>
        <v/>
      </c>
      <c r="DD67" s="36" t="str">
        <f ca="1">+IF(OFFSET('Sanitation Data'!$F$33,0,10*ROW('Sanitation Data'!F61))="","",OFFSET('Sanitation Data'!$F$33,0,10*ROW('Sanitation Data'!F61)))</f>
        <v/>
      </c>
      <c r="DE67" s="36" t="str">
        <f ca="1">+IF(OFFSET('Sanitation Data'!$G$29,0,10*ROW('Sanitation Data'!G61))="","",OFFSET('Sanitation Data'!$G$29,0,10*ROW('Sanitation Data'!G61)))</f>
        <v/>
      </c>
      <c r="DF67" s="36" t="str">
        <f ca="1">+IF(OFFSET('Sanitation Data'!$G$30,0,10*ROW('Sanitation Data'!G61))="","",OFFSET('Sanitation Data'!$G$30,0,10*ROW('Sanitation Data'!G61)))</f>
        <v/>
      </c>
      <c r="DG67" s="36" t="str">
        <f ca="1">+IF(OFFSET('Sanitation Data'!$G$31,0,10*ROW('Sanitation Data'!G61))="","",OFFSET('Sanitation Data'!$G$31,0,10*ROW('Sanitation Data'!G61)))</f>
        <v/>
      </c>
      <c r="DH67" s="36" t="str">
        <f ca="1">+IF(OFFSET('Sanitation Data'!$G$32,0,10*ROW('Sanitation Data'!G61))="","",OFFSET('Sanitation Data'!$G$32,0,10*ROW('Sanitation Data'!G61)))</f>
        <v/>
      </c>
      <c r="DI67" s="36" t="str">
        <f ca="1">+IF(OFFSET('Sanitation Data'!$G$33,0,10*ROW('Sanitation Data'!G61))="","",OFFSET('Sanitation Data'!$G$33,0,10*ROW('Sanitation Data'!G61)))</f>
        <v/>
      </c>
      <c r="DJ67" s="36" t="str">
        <f ca="1">+IF(OFFSET('Sanitation Data'!$H$29,0,10*ROW('Sanitation Data'!H61))="","",OFFSET('Sanitation Data'!$H$29,0,10*ROW('Sanitation Data'!H61)))</f>
        <v/>
      </c>
      <c r="DK67" s="36" t="str">
        <f ca="1">+IF(OFFSET('Sanitation Data'!$H$30,0,10*ROW('Sanitation Data'!H61))="","",OFFSET('Sanitation Data'!$H$30,0,10*ROW('Sanitation Data'!H61)))</f>
        <v/>
      </c>
      <c r="DL67" s="36" t="str">
        <f ca="1">+IF(OFFSET('Sanitation Data'!$H$31,0,10*ROW('Sanitation Data'!H61))="","",OFFSET('Sanitation Data'!$H$31,0,10*ROW('Sanitation Data'!H61)))</f>
        <v/>
      </c>
      <c r="DM67" s="36" t="str">
        <f ca="1">+IF(OFFSET('Sanitation Data'!$H$32,0,10*ROW('Sanitation Data'!H61))="","",OFFSET('Sanitation Data'!$H$32,0,10*ROW('Sanitation Data'!H61)))</f>
        <v/>
      </c>
      <c r="DN67" s="36" t="str">
        <f ca="1">+IF(OFFSET('Sanitation Data'!$H$33,0,10*ROW('Sanitation Data'!H61))="","",OFFSET('Sanitation Data'!$H$33,0,10*ROW('Sanitation Data'!H61)))</f>
        <v/>
      </c>
      <c r="DO67" s="36" t="str">
        <f ca="1">+IF(OFFSET('Hygiene Data'!$C$12,0,10*ROW('Hygiene Data'!C61))="","",OFFSET('Hygiene Data'!$C$12,0,10*ROW('Hygiene Data'!C61)))</f>
        <v/>
      </c>
      <c r="DP67" s="36" t="str">
        <f ca="1">+IF(OFFSET('Hygiene Data'!$C$13,0,10*ROW('Hygiene Data'!C61))="","",OFFSET('Hygiene Data'!$C$13,0,10*ROW('Hygiene Data'!C61)))</f>
        <v/>
      </c>
      <c r="DQ67" s="36" t="str">
        <f ca="1">+IF(OFFSET('Hygiene Data'!$C$14,0,10*ROW('Hygiene Data'!C61))="","",OFFSET('Hygiene Data'!$C$14,0,10*ROW('Hygiene Data'!C61)))</f>
        <v/>
      </c>
      <c r="DR67" s="36" t="str">
        <f ca="1">+IF(OFFSET('Hygiene Data'!$D$12,0,10*ROW('Hygiene Data'!D61))="","",OFFSET('Hygiene Data'!$D$12,0,10*ROW('Hygiene Data'!D61)))</f>
        <v/>
      </c>
      <c r="DS67" s="36" t="str">
        <f ca="1">+IF(OFFSET('Hygiene Data'!$D$13,0,10*ROW('Hygiene Data'!D61))="","",OFFSET('Hygiene Data'!$D$13,0,10*ROW('Hygiene Data'!D61)))</f>
        <v/>
      </c>
      <c r="DT67" s="36" t="str">
        <f ca="1">+IF(OFFSET('Hygiene Data'!$D$14,0,10*ROW('Hygiene Data'!D61))="","",OFFSET('Hygiene Data'!$D$14,0,10*ROW('Hygiene Data'!D61)))</f>
        <v/>
      </c>
      <c r="DU67" s="36" t="str">
        <f ca="1">+IF(OFFSET('Hygiene Data'!$E$12,0,10*ROW('Hygiene Data'!E61))="","",OFFSET('Hygiene Data'!$E$12,0,10*ROW('Hygiene Data'!E61)))</f>
        <v/>
      </c>
      <c r="DV67" s="36" t="str">
        <f ca="1">+IF(OFFSET('Hygiene Data'!$E$13,0,10*ROW('Hygiene Data'!E61))="","",OFFSET('Hygiene Data'!$E$13,0,10*ROW('Hygiene Data'!E61)))</f>
        <v/>
      </c>
      <c r="DW67" s="36" t="str">
        <f ca="1">+IF(OFFSET('Hygiene Data'!$E$14,0,10*ROW('Hygiene Data'!E61))="","",OFFSET('Hygiene Data'!$E$14,0,10*ROW('Hygiene Data'!E61)))</f>
        <v/>
      </c>
      <c r="DX67" s="36" t="str">
        <f ca="1">+IF(OFFSET('Hygiene Data'!$F$12,0,10*ROW('Hygiene Data'!F61))="","",OFFSET('Hygiene Data'!$F$12,0,10*ROW('Hygiene Data'!F61)))</f>
        <v/>
      </c>
      <c r="DY67" s="36" t="str">
        <f ca="1">+IF(OFFSET('Hygiene Data'!$F$13,0,10*ROW('Hygiene Data'!F61))="","",OFFSET('Hygiene Data'!$F$13,0,10*ROW('Hygiene Data'!F61)))</f>
        <v/>
      </c>
      <c r="DZ67" s="36" t="str">
        <f ca="1">+IF(OFFSET('Hygiene Data'!$F$14,0,10*ROW('Hygiene Data'!F61))="","",OFFSET('Hygiene Data'!$F$14,0,10*ROW('Hygiene Data'!F61)))</f>
        <v/>
      </c>
      <c r="EA67" s="36" t="str">
        <f ca="1">+IF(OFFSET('Hygiene Data'!$G$12,0,10*ROW('Hygiene Data'!G61))="","",OFFSET('Hygiene Data'!$G$12,0,10*ROW('Hygiene Data'!G61)))</f>
        <v/>
      </c>
      <c r="EB67" s="36" t="str">
        <f ca="1">+IF(OFFSET('Hygiene Data'!$G$13,0,10*ROW('Hygiene Data'!G61))="","",OFFSET('Hygiene Data'!$G$13,0,10*ROW('Hygiene Data'!G61)))</f>
        <v/>
      </c>
      <c r="EC67" s="36" t="str">
        <f ca="1">+IF(OFFSET('Hygiene Data'!$G$14,0,10*ROW('Hygiene Data'!G61))="","",OFFSET('Hygiene Data'!$G$14,0,10*ROW('Hygiene Data'!G61)))</f>
        <v/>
      </c>
      <c r="ED67" s="36" t="str">
        <f ca="1">+IF(OFFSET('Hygiene Data'!$H$12,0,10*ROW('Hygiene Data'!H61))="","",OFFSET('Hygiene Data'!$H$12,0,10*ROW('Hygiene Data'!H61)))</f>
        <v/>
      </c>
      <c r="EE67" s="36" t="str">
        <f ca="1">+IF(OFFSET('Hygiene Data'!$H$13,0,10*ROW('Hygiene Data'!H61))="","",OFFSET('Hygiene Data'!$H$13,0,10*ROW('Hygiene Data'!H61)))</f>
        <v/>
      </c>
      <c r="EF67" s="36" t="str">
        <f ca="1">+IF(OFFSET('Hygiene Data'!$H$14,0,10*ROW('Hygiene Data'!H61))="","",OFFSET('Hygiene Data'!$H$14,0,10*ROW('Hygiene Data'!H61)))</f>
        <v/>
      </c>
    </row>
    <row r="68" spans="1:136" x14ac:dyDescent="0.25">
      <c r="A68" s="59" t="str">
        <f ca="1">+IF(OFFSET('Water Data'!$B$1,0,10*ROW('Water Data'!B65))="","",OFFSET('Water Data'!$B$1,0,10*ROW('Water Data'!B65)))</f>
        <v/>
      </c>
      <c r="B68" s="59" t="str">
        <f ca="1">+IF(OFFSET('Water Data'!$A$3,0,10*ROW('Water Data'!A65))="","",OFFSET('Water Data'!$A$3,0,10*ROW('Water Data'!A65)))</f>
        <v/>
      </c>
      <c r="C68" s="59" t="str">
        <f ca="1">+IF(OFFSET('Water Data'!$C$3,0,10*ROW('Water Data'!C65))="","",OFFSET('Water Data'!$C$3,0,10*ROW('Water Data'!C65)))</f>
        <v/>
      </c>
      <c r="D68" s="204" t="e">
        <f ca="1">+IF(AND(ISNUMBER(OFFSET('Water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04" t="e">
        <f ca="1">+IF(AND(ISNUMBER(OFFSET('Water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04" t="e">
        <f ca="1">+IF(AND(ISNUMBER(OFFSET('Water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04" t="e">
        <f ca="1">+IF(AND(ISNUMBER(OFFSET('Water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04" t="e">
        <f ca="1">+IF(AND(ISNUMBER(OFFSET('Water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04" t="e">
        <f ca="1">+IF(AND(ISNUMBER(OFFSET('Water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04" t="e">
        <f ca="1">+IF(AND(ISNUMBER(OFFSET('Water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04" t="e">
        <f ca="1">+IF(AND(ISNUMBER(OFFSET('Water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04" t="e">
        <f ca="1">+IF(AND(ISNUMBER(OFFSET('Water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04" t="e">
        <f ca="1">+IF(AND(ISNUMBER(OFFSET('Water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04" t="e">
        <f ca="1">+IF(AND(ISNUMBER(OFFSET('Water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04" t="e">
        <f ca="1">+IF(AND(ISNUMBER(OFFSET('Water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04" t="e">
        <f ca="1">+IF(AND(ISNUMBER(OFFSET('Water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04" t="e">
        <f ca="1">+IF(AND(ISNUMBER(OFFSET('Water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04" t="e">
        <f ca="1">+IF(AND(ISNUMBER(OFFSET('Water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04" t="e">
        <f ca="1">+IF(AND(ISNUMBER(OFFSET('Water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04" t="e">
        <f ca="1">+IF(AND(ISNUMBER(OFFSET('Water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04" t="e">
        <f ca="1">+IF(AND(ISNUMBER(OFFSET('Water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05" t="e">
        <f ca="1">+IF(AND(ISNUMBER(OFFSET('Sanitation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05" t="e">
        <f ca="1">+IF(AND(ISNUMBER(OFFSET('Sanitation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05" t="e">
        <f ca="1">+IF(AND(ISNUMBER(OFFSET('Sanitation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05" t="e">
        <f ca="1">+IF(AND(ISNUMBER(OFFSET('Sanitation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05" t="e">
        <f ca="1">+IF(AND(ISNUMBER(OFFSET('Sanitation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05" t="e">
        <f ca="1">+IF(AND(ISNUMBER(OFFSET('Sanitation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05" t="e">
        <f ca="1">+IF(AND(ISNUMBER(OFFSET('Sanitation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05" t="e">
        <f ca="1">+IF(AND(ISNUMBER(OFFSET('Sanitation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05" t="e">
        <f ca="1">+IF(AND(ISNUMBER(OFFSET('Sanitation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05" t="e">
        <f ca="1">+IF(AND(ISNUMBER(OFFSET('Sanitation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05" t="e">
        <f ca="1">+IF(AND(ISNUMBER(OFFSET('Sanitation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05" t="e">
        <f ca="1">+IF(AND(ISNUMBER(OFFSET('Sanitation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05" t="e">
        <f ca="1">+IF(AND(ISNUMBER(OFFSET('Sanitation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05" t="e">
        <f ca="1">+IF(AND(ISNUMBER(OFFSET('Sanitation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05" t="e">
        <f ca="1">+IF(AND(ISNUMBER(OFFSET('Sanitation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05" t="e">
        <f ca="1">+IF(AND(ISNUMBER(OFFSET('Sanitation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05" t="e">
        <f ca="1">+IF(AND(ISNUMBER(OFFSET('Sanitation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05" t="e">
        <f ca="1">+IF(AND(ISNUMBER(OFFSET('Sanitation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05" t="e">
        <f ca="1">+IF(AND(ISNUMBER(OFFSET('Sanitation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05" t="e">
        <f ca="1">+IF(AND(ISNUMBER(OFFSET('Sanitation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05" t="e">
        <f ca="1">+IF(AND(ISNUMBER(OFFSET('Sanitation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05" t="e">
        <f ca="1">+IF(AND(ISNUMBER(OFFSET('Sanitation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05" t="e">
        <f ca="1">+IF(AND(ISNUMBER(OFFSET('Sanitation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05" t="e">
        <f ca="1">+IF(AND(ISNUMBER(OFFSET('Sanitation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05" t="e">
        <f ca="1">+IF(AND(ISNUMBER(OFFSET('Sanitation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05" t="e">
        <f ca="1">+IF(AND(ISNUMBER(OFFSET('Sanitation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05" t="e">
        <f ca="1">+IF(AND(ISNUMBER(OFFSET('Sanitation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05" t="e">
        <f ca="1">+IF(AND(ISNUMBER(OFFSET('Sanitation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05" t="e">
        <f ca="1">+IF(AND(ISNUMBER(OFFSET('Sanitation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05" t="e">
        <f ca="1">+IF(AND(ISNUMBER(OFFSET('Sanitation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06" t="e">
        <f ca="1">+IF(AND(ISNUMBER(OFFSET('Hygiene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06" t="e">
        <f ca="1">+IF(AND(ISNUMBER(OFFSET('Hygiene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06" t="e">
        <f ca="1">+IF(AND(ISNUMBER(OFFSET('Hygiene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06" t="e">
        <f ca="1">+IF(AND(ISNUMBER(OFFSET('Hygiene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06" t="e">
        <f ca="1">+IF(AND(ISNUMBER(OFFSET('Hygiene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06" t="e">
        <f ca="1">+IF(AND(ISNUMBER(OFFSET('Hygiene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06" t="e">
        <f ca="1">+IF(AND(ISNUMBER(OFFSET('Hygiene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06" t="e">
        <f ca="1">+IF(AND(ISNUMBER(OFFSET('Hygiene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06" t="e">
        <f ca="1">+IF(AND(ISNUMBER(OFFSET('Hygiene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06" t="e">
        <f ca="1">+IF(AND(ISNUMBER(OFFSET('Hygiene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06" t="e">
        <f ca="1">+IF(AND(ISNUMBER(OFFSET('Hygiene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06" t="e">
        <f ca="1">+IF(AND(ISNUMBER(OFFSET('Hygiene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06" t="e">
        <f ca="1">+IF(AND(ISNUMBER(OFFSET('Hygiene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06" t="e">
        <f ca="1">+IF(AND(ISNUMBER(OFFSET('Hygiene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06" t="e">
        <f ca="1">+IF(AND(ISNUMBER(OFFSET('Hygiene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06" t="e">
        <f ca="1">+IF(AND(ISNUMBER(OFFSET('Hygiene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06" t="e">
        <f ca="1">+IF(AND(ISNUMBER(OFFSET('Hygiene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06" t="e">
        <f ca="1">+IF(AND(ISNUMBER(OFFSET('Hygiene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1">+IF(OFFSET('Water Data'!$C$28,0,10*ROW('Water Data'!C62))="","",OFFSET('Water Data'!$C$28,0,10*ROW('Water Data'!C62)))</f>
        <v/>
      </c>
      <c r="BT68" s="36" t="str">
        <f ca="1">+IF(OFFSET('Water Data'!$C$29,0,10*ROW('Water Data'!C62))="","",OFFSET('Water Data'!$C$29,0,10*ROW('Water Data'!C62)))</f>
        <v/>
      </c>
      <c r="BU68" s="36" t="str">
        <f ca="1">+IF(OFFSET('Water Data'!$C$30,0,10*ROW('Water Data'!C62))="","",OFFSET('Water Data'!$C$30,0,10*ROW('Water Data'!C62)))</f>
        <v/>
      </c>
      <c r="BV68" s="36" t="str">
        <f ca="1">+IF(OFFSET('Water Data'!$D$28,0,10*ROW('Water Data'!D62))="","",OFFSET('Water Data'!$D$28,0,10*ROW('Water Data'!D62)))</f>
        <v/>
      </c>
      <c r="BW68" s="36" t="str">
        <f ca="1">+IF(OFFSET('Water Data'!$D$29,0,10*ROW('Water Data'!D62))="","",OFFSET('Water Data'!$D$29,0,10*ROW('Water Data'!D62)))</f>
        <v/>
      </c>
      <c r="BX68" s="36" t="str">
        <f ca="1">+IF(OFFSET('Water Data'!$D$30,0,10*ROW('Water Data'!D62))="","",OFFSET('Water Data'!$D$30,0,10*ROW('Water Data'!D62)))</f>
        <v/>
      </c>
      <c r="BY68" s="36" t="str">
        <f ca="1">+IF(OFFSET('Water Data'!$E$28,0,10*ROW('Water Data'!E62))="","",OFFSET('Water Data'!$E$28,0,10*ROW('Water Data'!E62)))</f>
        <v/>
      </c>
      <c r="BZ68" s="36" t="str">
        <f ca="1">+IF(OFFSET('Water Data'!$E$29,0,10*ROW('Water Data'!E62))="","",OFFSET('Water Data'!$E$29,0,10*ROW('Water Data'!E62)))</f>
        <v/>
      </c>
      <c r="CA68" s="36" t="str">
        <f ca="1">+IF(OFFSET('Water Data'!$E$30,0,10*ROW('Water Data'!E62))="","",OFFSET('Water Data'!$E$30,0,10*ROW('Water Data'!E62)))</f>
        <v/>
      </c>
      <c r="CB68" s="36" t="str">
        <f ca="1">+IF(OFFSET('Water Data'!$F$28,0,10*ROW('Water Data'!F62))="","",OFFSET('Water Data'!$F$28,0,10*ROW('Water Data'!F62)))</f>
        <v/>
      </c>
      <c r="CC68" s="36" t="str">
        <f ca="1">+IF(OFFSET('Water Data'!$F$29,0,10*ROW('Water Data'!F62))="","",OFFSET('Water Data'!$F$29,0,10*ROW('Water Data'!F62)))</f>
        <v/>
      </c>
      <c r="CD68" s="36" t="str">
        <f ca="1">+IF(OFFSET('Water Data'!$F$30,0,10*ROW('Water Data'!F62))="","",OFFSET('Water Data'!$F$30,0,10*ROW('Water Data'!F62)))</f>
        <v/>
      </c>
      <c r="CE68" s="36" t="str">
        <f ca="1">+IF(OFFSET('Water Data'!$G$28,0,10*ROW('Water Data'!G62))="","",OFFSET('Water Data'!$G$28,0,10*ROW('Water Data'!G62)))</f>
        <v/>
      </c>
      <c r="CF68" s="36" t="str">
        <f ca="1">+IF(OFFSET('Water Data'!$G$29,0,10*ROW('Water Data'!G62))="","",OFFSET('Water Data'!$G$29,0,10*ROW('Water Data'!G62)))</f>
        <v/>
      </c>
      <c r="CG68" s="36" t="str">
        <f ca="1">+IF(OFFSET('Water Data'!$G$30,0,10*ROW('Water Data'!G62))="","",OFFSET('Water Data'!$G$30,0,10*ROW('Water Data'!G62)))</f>
        <v/>
      </c>
      <c r="CH68" s="36" t="str">
        <f ca="1">+IF(OFFSET('Water Data'!$H$28,0,10*ROW('Water Data'!H62))="","",OFFSET('Water Data'!$H$28,0,10*ROW('Water Data'!H62)))</f>
        <v/>
      </c>
      <c r="CI68" s="36" t="str">
        <f ca="1">+IF(OFFSET('Water Data'!$H$29,0,10*ROW('Water Data'!H62))="","",OFFSET('Water Data'!$H$29,0,10*ROW('Water Data'!H62)))</f>
        <v/>
      </c>
      <c r="CJ68" s="36" t="str">
        <f ca="1">+IF(OFFSET('Water Data'!$H$30,0,10*ROW('Water Data'!H62))="","",OFFSET('Water Data'!$H$30,0,10*ROW('Water Data'!H62)))</f>
        <v/>
      </c>
      <c r="CK68" s="36" t="str">
        <f ca="1">+IF(OFFSET('Sanitation Data'!$C$29,0,10*ROW('Sanitation Data'!C62))="","",OFFSET('Sanitation Data'!$C$29,0,10*ROW('Sanitation Data'!C62)))</f>
        <v/>
      </c>
      <c r="CL68" s="36" t="str">
        <f ca="1">+IF(OFFSET('Sanitation Data'!$C$30,0,10*ROW('Sanitation Data'!C62))="","",OFFSET('Sanitation Data'!$C$30,0,10*ROW('Sanitation Data'!C62)))</f>
        <v/>
      </c>
      <c r="CM68" s="36" t="str">
        <f ca="1">+IF(OFFSET('Sanitation Data'!$C$31,0,10*ROW('Sanitation Data'!C62))="","",OFFSET('Sanitation Data'!$C$31,0,10*ROW('Sanitation Data'!C62)))</f>
        <v/>
      </c>
      <c r="CN68" s="36" t="str">
        <f ca="1">+IF(OFFSET('Sanitation Data'!$C$32,0,10*ROW('Sanitation Data'!C62))="","",OFFSET('Sanitation Data'!$C$32,0,10*ROW('Sanitation Data'!C62)))</f>
        <v/>
      </c>
      <c r="CO68" s="36" t="str">
        <f ca="1">+IF(OFFSET('Sanitation Data'!$C$33,0,10*ROW('Sanitation Data'!C62))="","",OFFSET('Sanitation Data'!$C$33,0,10*ROW('Sanitation Data'!C62)))</f>
        <v/>
      </c>
      <c r="CP68" s="36" t="str">
        <f ca="1">+IF(OFFSET('Sanitation Data'!$D$29,0,10*ROW('Sanitation Data'!D62))="","",OFFSET('Sanitation Data'!$D$29,0,10*ROW('Sanitation Data'!D62)))</f>
        <v/>
      </c>
      <c r="CQ68" s="36" t="str">
        <f ca="1">+IF(OFFSET('Sanitation Data'!$D$30,0,10*ROW('Sanitation Data'!D62))="","",OFFSET('Sanitation Data'!$D$30,0,10*ROW('Sanitation Data'!D62)))</f>
        <v/>
      </c>
      <c r="CR68" s="36" t="str">
        <f ca="1">+IF(OFFSET('Sanitation Data'!$D$31,0,10*ROW('Sanitation Data'!D62))="","",OFFSET('Sanitation Data'!$D$31,0,10*ROW('Sanitation Data'!D62)))</f>
        <v/>
      </c>
      <c r="CS68" s="36" t="str">
        <f ca="1">+IF(OFFSET('Sanitation Data'!$D$32,0,10*ROW('Sanitation Data'!D62))="","",OFFSET('Sanitation Data'!$D$32,0,10*ROW('Sanitation Data'!D62)))</f>
        <v/>
      </c>
      <c r="CT68" s="36" t="str">
        <f ca="1">+IF(OFFSET('Sanitation Data'!$D$33,0,10*ROW('Sanitation Data'!D62))="","",OFFSET('Sanitation Data'!$D$33,0,10*ROW('Sanitation Data'!D62)))</f>
        <v/>
      </c>
      <c r="CU68" s="36" t="str">
        <f ca="1">+IF(OFFSET('Sanitation Data'!$E$29,0,10*ROW('Sanitation Data'!E62))="","",OFFSET('Sanitation Data'!$E$29,0,10*ROW('Sanitation Data'!E62)))</f>
        <v/>
      </c>
      <c r="CV68" s="36" t="str">
        <f ca="1">+IF(OFFSET('Sanitation Data'!$E$30,0,10*ROW('Sanitation Data'!E62))="","",OFFSET('Sanitation Data'!$E$30,0,10*ROW('Sanitation Data'!E62)))</f>
        <v/>
      </c>
      <c r="CW68" s="36" t="str">
        <f ca="1">+IF(OFFSET('Sanitation Data'!$E$31,0,10*ROW('Sanitation Data'!E62))="","",OFFSET('Sanitation Data'!$E$31,0,10*ROW('Sanitation Data'!E62)))</f>
        <v/>
      </c>
      <c r="CX68" s="36" t="str">
        <f ca="1">+IF(OFFSET('Sanitation Data'!$E$32,0,10*ROW('Sanitation Data'!E62))="","",OFFSET('Sanitation Data'!$E$32,0,10*ROW('Sanitation Data'!E62)))</f>
        <v/>
      </c>
      <c r="CY68" s="36" t="str">
        <f ca="1">+IF(OFFSET('Sanitation Data'!$E$33,0,10*ROW('Sanitation Data'!E62))="","",OFFSET('Sanitation Data'!$E$33,0,10*ROW('Sanitation Data'!E62)))</f>
        <v/>
      </c>
      <c r="CZ68" s="36" t="str">
        <f ca="1">+IF(OFFSET('Sanitation Data'!$F$29,0,10*ROW('Sanitation Data'!F62))="","",OFFSET('Sanitation Data'!$F$29,0,10*ROW('Sanitation Data'!F62)))</f>
        <v/>
      </c>
      <c r="DA68" s="36" t="str">
        <f ca="1">+IF(OFFSET('Sanitation Data'!$F$30,0,10*ROW('Sanitation Data'!F62))="","",OFFSET('Sanitation Data'!$F$30,0,10*ROW('Sanitation Data'!F62)))</f>
        <v/>
      </c>
      <c r="DB68" s="36" t="str">
        <f ca="1">+IF(OFFSET('Sanitation Data'!$F$31,0,10*ROW('Sanitation Data'!F62))="","",OFFSET('Sanitation Data'!$F$31,0,10*ROW('Sanitation Data'!F62)))</f>
        <v/>
      </c>
      <c r="DC68" s="36" t="str">
        <f ca="1">+IF(OFFSET('Sanitation Data'!$F$32,0,10*ROW('Sanitation Data'!F62))="","",OFFSET('Sanitation Data'!$F$32,0,10*ROW('Sanitation Data'!F62)))</f>
        <v/>
      </c>
      <c r="DD68" s="36" t="str">
        <f ca="1">+IF(OFFSET('Sanitation Data'!$F$33,0,10*ROW('Sanitation Data'!F62))="","",OFFSET('Sanitation Data'!$F$33,0,10*ROW('Sanitation Data'!F62)))</f>
        <v/>
      </c>
      <c r="DE68" s="36" t="str">
        <f ca="1">+IF(OFFSET('Sanitation Data'!$G$29,0,10*ROW('Sanitation Data'!G62))="","",OFFSET('Sanitation Data'!$G$29,0,10*ROW('Sanitation Data'!G62)))</f>
        <v/>
      </c>
      <c r="DF68" s="36" t="str">
        <f ca="1">+IF(OFFSET('Sanitation Data'!$G$30,0,10*ROW('Sanitation Data'!G62))="","",OFFSET('Sanitation Data'!$G$30,0,10*ROW('Sanitation Data'!G62)))</f>
        <v/>
      </c>
      <c r="DG68" s="36" t="str">
        <f ca="1">+IF(OFFSET('Sanitation Data'!$G$31,0,10*ROW('Sanitation Data'!G62))="","",OFFSET('Sanitation Data'!$G$31,0,10*ROW('Sanitation Data'!G62)))</f>
        <v/>
      </c>
      <c r="DH68" s="36" t="str">
        <f ca="1">+IF(OFFSET('Sanitation Data'!$G$32,0,10*ROW('Sanitation Data'!G62))="","",OFFSET('Sanitation Data'!$G$32,0,10*ROW('Sanitation Data'!G62)))</f>
        <v/>
      </c>
      <c r="DI68" s="36" t="str">
        <f ca="1">+IF(OFFSET('Sanitation Data'!$G$33,0,10*ROW('Sanitation Data'!G62))="","",OFFSET('Sanitation Data'!$G$33,0,10*ROW('Sanitation Data'!G62)))</f>
        <v/>
      </c>
      <c r="DJ68" s="36" t="str">
        <f ca="1">+IF(OFFSET('Sanitation Data'!$H$29,0,10*ROW('Sanitation Data'!H62))="","",OFFSET('Sanitation Data'!$H$29,0,10*ROW('Sanitation Data'!H62)))</f>
        <v/>
      </c>
      <c r="DK68" s="36" t="str">
        <f ca="1">+IF(OFFSET('Sanitation Data'!$H$30,0,10*ROW('Sanitation Data'!H62))="","",OFFSET('Sanitation Data'!$H$30,0,10*ROW('Sanitation Data'!H62)))</f>
        <v/>
      </c>
      <c r="DL68" s="36" t="str">
        <f ca="1">+IF(OFFSET('Sanitation Data'!$H$31,0,10*ROW('Sanitation Data'!H62))="","",OFFSET('Sanitation Data'!$H$31,0,10*ROW('Sanitation Data'!H62)))</f>
        <v/>
      </c>
      <c r="DM68" s="36" t="str">
        <f ca="1">+IF(OFFSET('Sanitation Data'!$H$32,0,10*ROW('Sanitation Data'!H62))="","",OFFSET('Sanitation Data'!$H$32,0,10*ROW('Sanitation Data'!H62)))</f>
        <v/>
      </c>
      <c r="DN68" s="36" t="str">
        <f ca="1">+IF(OFFSET('Sanitation Data'!$H$33,0,10*ROW('Sanitation Data'!H62))="","",OFFSET('Sanitation Data'!$H$33,0,10*ROW('Sanitation Data'!H62)))</f>
        <v/>
      </c>
      <c r="DO68" s="36" t="str">
        <f ca="1">+IF(OFFSET('Hygiene Data'!$C$12,0,10*ROW('Hygiene Data'!C62))="","",OFFSET('Hygiene Data'!$C$12,0,10*ROW('Hygiene Data'!C62)))</f>
        <v/>
      </c>
      <c r="DP68" s="36" t="str">
        <f ca="1">+IF(OFFSET('Hygiene Data'!$C$13,0,10*ROW('Hygiene Data'!C62))="","",OFFSET('Hygiene Data'!$C$13,0,10*ROW('Hygiene Data'!C62)))</f>
        <v/>
      </c>
      <c r="DQ68" s="36" t="str">
        <f ca="1">+IF(OFFSET('Hygiene Data'!$C$14,0,10*ROW('Hygiene Data'!C62))="","",OFFSET('Hygiene Data'!$C$14,0,10*ROW('Hygiene Data'!C62)))</f>
        <v/>
      </c>
      <c r="DR68" s="36" t="str">
        <f ca="1">+IF(OFFSET('Hygiene Data'!$D$12,0,10*ROW('Hygiene Data'!D62))="","",OFFSET('Hygiene Data'!$D$12,0,10*ROW('Hygiene Data'!D62)))</f>
        <v/>
      </c>
      <c r="DS68" s="36" t="str">
        <f ca="1">+IF(OFFSET('Hygiene Data'!$D$13,0,10*ROW('Hygiene Data'!D62))="","",OFFSET('Hygiene Data'!$D$13,0,10*ROW('Hygiene Data'!D62)))</f>
        <v/>
      </c>
      <c r="DT68" s="36" t="str">
        <f ca="1">+IF(OFFSET('Hygiene Data'!$D$14,0,10*ROW('Hygiene Data'!D62))="","",OFFSET('Hygiene Data'!$D$14,0,10*ROW('Hygiene Data'!D62)))</f>
        <v/>
      </c>
      <c r="DU68" s="36" t="str">
        <f ca="1">+IF(OFFSET('Hygiene Data'!$E$12,0,10*ROW('Hygiene Data'!E62))="","",OFFSET('Hygiene Data'!$E$12,0,10*ROW('Hygiene Data'!E62)))</f>
        <v/>
      </c>
      <c r="DV68" s="36" t="str">
        <f ca="1">+IF(OFFSET('Hygiene Data'!$E$13,0,10*ROW('Hygiene Data'!E62))="","",OFFSET('Hygiene Data'!$E$13,0,10*ROW('Hygiene Data'!E62)))</f>
        <v/>
      </c>
      <c r="DW68" s="36" t="str">
        <f ca="1">+IF(OFFSET('Hygiene Data'!$E$14,0,10*ROW('Hygiene Data'!E62))="","",OFFSET('Hygiene Data'!$E$14,0,10*ROW('Hygiene Data'!E62)))</f>
        <v/>
      </c>
      <c r="DX68" s="36" t="str">
        <f ca="1">+IF(OFFSET('Hygiene Data'!$F$12,0,10*ROW('Hygiene Data'!F62))="","",OFFSET('Hygiene Data'!$F$12,0,10*ROW('Hygiene Data'!F62)))</f>
        <v/>
      </c>
      <c r="DY68" s="36" t="str">
        <f ca="1">+IF(OFFSET('Hygiene Data'!$F$13,0,10*ROW('Hygiene Data'!F62))="","",OFFSET('Hygiene Data'!$F$13,0,10*ROW('Hygiene Data'!F62)))</f>
        <v/>
      </c>
      <c r="DZ68" s="36" t="str">
        <f ca="1">+IF(OFFSET('Hygiene Data'!$F$14,0,10*ROW('Hygiene Data'!F62))="","",OFFSET('Hygiene Data'!$F$14,0,10*ROW('Hygiene Data'!F62)))</f>
        <v/>
      </c>
      <c r="EA68" s="36" t="str">
        <f ca="1">+IF(OFFSET('Hygiene Data'!$G$12,0,10*ROW('Hygiene Data'!G62))="","",OFFSET('Hygiene Data'!$G$12,0,10*ROW('Hygiene Data'!G62)))</f>
        <v/>
      </c>
      <c r="EB68" s="36" t="str">
        <f ca="1">+IF(OFFSET('Hygiene Data'!$G$13,0,10*ROW('Hygiene Data'!G62))="","",OFFSET('Hygiene Data'!$G$13,0,10*ROW('Hygiene Data'!G62)))</f>
        <v/>
      </c>
      <c r="EC68" s="36" t="str">
        <f ca="1">+IF(OFFSET('Hygiene Data'!$G$14,0,10*ROW('Hygiene Data'!G62))="","",OFFSET('Hygiene Data'!$G$14,0,10*ROW('Hygiene Data'!G62)))</f>
        <v/>
      </c>
      <c r="ED68" s="36" t="str">
        <f ca="1">+IF(OFFSET('Hygiene Data'!$H$12,0,10*ROW('Hygiene Data'!H62))="","",OFFSET('Hygiene Data'!$H$12,0,10*ROW('Hygiene Data'!H62)))</f>
        <v/>
      </c>
      <c r="EE68" s="36" t="str">
        <f ca="1">+IF(OFFSET('Hygiene Data'!$H$13,0,10*ROW('Hygiene Data'!H62))="","",OFFSET('Hygiene Data'!$H$13,0,10*ROW('Hygiene Data'!H62)))</f>
        <v/>
      </c>
      <c r="EF68" s="36" t="str">
        <f ca="1">+IF(OFFSET('Hygiene Data'!$H$14,0,10*ROW('Hygiene Data'!H62))="","",OFFSET('Hygiene Data'!$H$14,0,10*ROW('Hygiene Data'!H62)))</f>
        <v/>
      </c>
    </row>
    <row r="69" spans="1:136" x14ac:dyDescent="0.25">
      <c r="A69" s="59" t="str">
        <f ca="1">+IF(OFFSET('Water Data'!$B$1,0,10*ROW('Water Data'!B66))="","",OFFSET('Water Data'!$B$1,0,10*ROW('Water Data'!B66)))</f>
        <v/>
      </c>
      <c r="B69" s="59" t="str">
        <f ca="1">+IF(OFFSET('Water Data'!$A$3,0,10*ROW('Water Data'!A66))="","",OFFSET('Water Data'!$A$3,0,10*ROW('Water Data'!A66)))</f>
        <v/>
      </c>
      <c r="C69" s="59" t="str">
        <f ca="1">+IF(OFFSET('Water Data'!$C$3,0,10*ROW('Water Data'!C66))="","",OFFSET('Water Data'!$C$3,0,10*ROW('Water Data'!C66)))</f>
        <v/>
      </c>
      <c r="D69" s="204" t="e">
        <f ca="1">+IF(AND(ISNUMBER(OFFSET('Water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04" t="e">
        <f ca="1">+IF(AND(ISNUMBER(OFFSET('Water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04" t="e">
        <f ca="1">+IF(AND(ISNUMBER(OFFSET('Water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04" t="e">
        <f ca="1">+IF(AND(ISNUMBER(OFFSET('Water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04" t="e">
        <f ca="1">+IF(AND(ISNUMBER(OFFSET('Water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04" t="e">
        <f ca="1">+IF(AND(ISNUMBER(OFFSET('Water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04" t="e">
        <f ca="1">+IF(AND(ISNUMBER(OFFSET('Water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04" t="e">
        <f ca="1">+IF(AND(ISNUMBER(OFFSET('Water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04" t="e">
        <f ca="1">+IF(AND(ISNUMBER(OFFSET('Water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04" t="e">
        <f ca="1">+IF(AND(ISNUMBER(OFFSET('Water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04" t="e">
        <f ca="1">+IF(AND(ISNUMBER(OFFSET('Water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04" t="e">
        <f ca="1">+IF(AND(ISNUMBER(OFFSET('Water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04" t="e">
        <f ca="1">+IF(AND(ISNUMBER(OFFSET('Water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04" t="e">
        <f ca="1">+IF(AND(ISNUMBER(OFFSET('Water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04" t="e">
        <f ca="1">+IF(AND(ISNUMBER(OFFSET('Water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04" t="e">
        <f ca="1">+IF(AND(ISNUMBER(OFFSET('Water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04" t="e">
        <f ca="1">+IF(AND(ISNUMBER(OFFSET('Water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04" t="e">
        <f ca="1">+IF(AND(ISNUMBER(OFFSET('Water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05" t="e">
        <f ca="1">+IF(AND(ISNUMBER(OFFSET('Sanitation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05" t="e">
        <f ca="1">+IF(AND(ISNUMBER(OFFSET('Sanitation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05" t="e">
        <f ca="1">+IF(AND(ISNUMBER(OFFSET('Sanitation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05" t="e">
        <f ca="1">+IF(AND(ISNUMBER(OFFSET('Sanitation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05" t="e">
        <f ca="1">+IF(AND(ISNUMBER(OFFSET('Sanitation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05" t="e">
        <f ca="1">+IF(AND(ISNUMBER(OFFSET('Sanitation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05" t="e">
        <f ca="1">+IF(AND(ISNUMBER(OFFSET('Sanitation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05" t="e">
        <f ca="1">+IF(AND(ISNUMBER(OFFSET('Sanitation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05" t="e">
        <f ca="1">+IF(AND(ISNUMBER(OFFSET('Sanitation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05" t="e">
        <f ca="1">+IF(AND(ISNUMBER(OFFSET('Sanitation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05" t="e">
        <f ca="1">+IF(AND(ISNUMBER(OFFSET('Sanitation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05" t="e">
        <f ca="1">+IF(AND(ISNUMBER(OFFSET('Sanitation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05" t="e">
        <f ca="1">+IF(AND(ISNUMBER(OFFSET('Sanitation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05" t="e">
        <f ca="1">+IF(AND(ISNUMBER(OFFSET('Sanitation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05" t="e">
        <f ca="1">+IF(AND(ISNUMBER(OFFSET('Sanitation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05" t="e">
        <f ca="1">+IF(AND(ISNUMBER(OFFSET('Sanitation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05" t="e">
        <f ca="1">+IF(AND(ISNUMBER(OFFSET('Sanitation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05" t="e">
        <f ca="1">+IF(AND(ISNUMBER(OFFSET('Sanitation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05" t="e">
        <f ca="1">+IF(AND(ISNUMBER(OFFSET('Sanitation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05" t="e">
        <f ca="1">+IF(AND(ISNUMBER(OFFSET('Sanitation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05" t="e">
        <f ca="1">+IF(AND(ISNUMBER(OFFSET('Sanitation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05" t="e">
        <f ca="1">+IF(AND(ISNUMBER(OFFSET('Sanitation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05" t="e">
        <f ca="1">+IF(AND(ISNUMBER(OFFSET('Sanitation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05" t="e">
        <f ca="1">+IF(AND(ISNUMBER(OFFSET('Sanitation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05" t="e">
        <f ca="1">+IF(AND(ISNUMBER(OFFSET('Sanitation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05" t="e">
        <f ca="1">+IF(AND(ISNUMBER(OFFSET('Sanitation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05" t="e">
        <f ca="1">+IF(AND(ISNUMBER(OFFSET('Sanitation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05" t="e">
        <f ca="1">+IF(AND(ISNUMBER(OFFSET('Sanitation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05" t="e">
        <f ca="1">+IF(AND(ISNUMBER(OFFSET('Sanitation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05" t="e">
        <f ca="1">+IF(AND(ISNUMBER(OFFSET('Sanitation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06" t="e">
        <f ca="1">+IF(AND(ISNUMBER(OFFSET('Hygiene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06" t="e">
        <f ca="1">+IF(AND(ISNUMBER(OFFSET('Hygiene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06" t="e">
        <f ca="1">+IF(AND(ISNUMBER(OFFSET('Hygiene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06" t="e">
        <f ca="1">+IF(AND(ISNUMBER(OFFSET('Hygiene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06" t="e">
        <f ca="1">+IF(AND(ISNUMBER(OFFSET('Hygiene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06" t="e">
        <f ca="1">+IF(AND(ISNUMBER(OFFSET('Hygiene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06" t="e">
        <f ca="1">+IF(AND(ISNUMBER(OFFSET('Hygiene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06" t="e">
        <f ca="1">+IF(AND(ISNUMBER(OFFSET('Hygiene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06" t="e">
        <f ca="1">+IF(AND(ISNUMBER(OFFSET('Hygiene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06" t="e">
        <f ca="1">+IF(AND(ISNUMBER(OFFSET('Hygiene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06" t="e">
        <f ca="1">+IF(AND(ISNUMBER(OFFSET('Hygiene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06" t="e">
        <f ca="1">+IF(AND(ISNUMBER(OFFSET('Hygiene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06" t="e">
        <f ca="1">+IF(AND(ISNUMBER(OFFSET('Hygiene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06" t="e">
        <f ca="1">+IF(AND(ISNUMBER(OFFSET('Hygiene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06" t="e">
        <f ca="1">+IF(AND(ISNUMBER(OFFSET('Hygiene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06" t="e">
        <f ca="1">+IF(AND(ISNUMBER(OFFSET('Hygiene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06" t="e">
        <f ca="1">+IF(AND(ISNUMBER(OFFSET('Hygiene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06" t="e">
        <f ca="1">+IF(AND(ISNUMBER(OFFSET('Hygiene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1">+IF(OFFSET('Water Data'!$C$28,0,10*ROW('Water Data'!C63))="","",OFFSET('Water Data'!$C$28,0,10*ROW('Water Data'!C63)))</f>
        <v/>
      </c>
      <c r="BT69" s="36" t="str">
        <f ca="1">+IF(OFFSET('Water Data'!$C$29,0,10*ROW('Water Data'!C63))="","",OFFSET('Water Data'!$C$29,0,10*ROW('Water Data'!C63)))</f>
        <v/>
      </c>
      <c r="BU69" s="36" t="str">
        <f ca="1">+IF(OFFSET('Water Data'!$C$30,0,10*ROW('Water Data'!C63))="","",OFFSET('Water Data'!$C$30,0,10*ROW('Water Data'!C63)))</f>
        <v/>
      </c>
      <c r="BV69" s="36" t="str">
        <f ca="1">+IF(OFFSET('Water Data'!$D$28,0,10*ROW('Water Data'!D63))="","",OFFSET('Water Data'!$D$28,0,10*ROW('Water Data'!D63)))</f>
        <v/>
      </c>
      <c r="BW69" s="36" t="str">
        <f ca="1">+IF(OFFSET('Water Data'!$D$29,0,10*ROW('Water Data'!D63))="","",OFFSET('Water Data'!$D$29,0,10*ROW('Water Data'!D63)))</f>
        <v/>
      </c>
      <c r="BX69" s="36" t="str">
        <f ca="1">+IF(OFFSET('Water Data'!$D$30,0,10*ROW('Water Data'!D63))="","",OFFSET('Water Data'!$D$30,0,10*ROW('Water Data'!D63)))</f>
        <v/>
      </c>
      <c r="BY69" s="36" t="str">
        <f ca="1">+IF(OFFSET('Water Data'!$E$28,0,10*ROW('Water Data'!E63))="","",OFFSET('Water Data'!$E$28,0,10*ROW('Water Data'!E63)))</f>
        <v/>
      </c>
      <c r="BZ69" s="36" t="str">
        <f ca="1">+IF(OFFSET('Water Data'!$E$29,0,10*ROW('Water Data'!E63))="","",OFFSET('Water Data'!$E$29,0,10*ROW('Water Data'!E63)))</f>
        <v/>
      </c>
      <c r="CA69" s="36" t="str">
        <f ca="1">+IF(OFFSET('Water Data'!$E$30,0,10*ROW('Water Data'!E63))="","",OFFSET('Water Data'!$E$30,0,10*ROW('Water Data'!E63)))</f>
        <v/>
      </c>
      <c r="CB69" s="36" t="str">
        <f ca="1">+IF(OFFSET('Water Data'!$F$28,0,10*ROW('Water Data'!F63))="","",OFFSET('Water Data'!$F$28,0,10*ROW('Water Data'!F63)))</f>
        <v/>
      </c>
      <c r="CC69" s="36" t="str">
        <f ca="1">+IF(OFFSET('Water Data'!$F$29,0,10*ROW('Water Data'!F63))="","",OFFSET('Water Data'!$F$29,0,10*ROW('Water Data'!F63)))</f>
        <v/>
      </c>
      <c r="CD69" s="36" t="str">
        <f ca="1">+IF(OFFSET('Water Data'!$F$30,0,10*ROW('Water Data'!F63))="","",OFFSET('Water Data'!$F$30,0,10*ROW('Water Data'!F63)))</f>
        <v/>
      </c>
      <c r="CE69" s="36" t="str">
        <f ca="1">+IF(OFFSET('Water Data'!$G$28,0,10*ROW('Water Data'!G63))="","",OFFSET('Water Data'!$G$28,0,10*ROW('Water Data'!G63)))</f>
        <v/>
      </c>
      <c r="CF69" s="36" t="str">
        <f ca="1">+IF(OFFSET('Water Data'!$G$29,0,10*ROW('Water Data'!G63))="","",OFFSET('Water Data'!$G$29,0,10*ROW('Water Data'!G63)))</f>
        <v/>
      </c>
      <c r="CG69" s="36" t="str">
        <f ca="1">+IF(OFFSET('Water Data'!$G$30,0,10*ROW('Water Data'!G63))="","",OFFSET('Water Data'!$G$30,0,10*ROW('Water Data'!G63)))</f>
        <v/>
      </c>
      <c r="CH69" s="36" t="str">
        <f ca="1">+IF(OFFSET('Water Data'!$H$28,0,10*ROW('Water Data'!H63))="","",OFFSET('Water Data'!$H$28,0,10*ROW('Water Data'!H63)))</f>
        <v/>
      </c>
      <c r="CI69" s="36" t="str">
        <f ca="1">+IF(OFFSET('Water Data'!$H$29,0,10*ROW('Water Data'!H63))="","",OFFSET('Water Data'!$H$29,0,10*ROW('Water Data'!H63)))</f>
        <v/>
      </c>
      <c r="CJ69" s="36" t="str">
        <f ca="1">+IF(OFFSET('Water Data'!$H$30,0,10*ROW('Water Data'!H63))="","",OFFSET('Water Data'!$H$30,0,10*ROW('Water Data'!H63)))</f>
        <v/>
      </c>
      <c r="CK69" s="36" t="str">
        <f ca="1">+IF(OFFSET('Sanitation Data'!$C$29,0,10*ROW('Sanitation Data'!C63))="","",OFFSET('Sanitation Data'!$C$29,0,10*ROW('Sanitation Data'!C63)))</f>
        <v/>
      </c>
      <c r="CL69" s="36" t="str">
        <f ca="1">+IF(OFFSET('Sanitation Data'!$C$30,0,10*ROW('Sanitation Data'!C63))="","",OFFSET('Sanitation Data'!$C$30,0,10*ROW('Sanitation Data'!C63)))</f>
        <v/>
      </c>
      <c r="CM69" s="36" t="str">
        <f ca="1">+IF(OFFSET('Sanitation Data'!$C$31,0,10*ROW('Sanitation Data'!C63))="","",OFFSET('Sanitation Data'!$C$31,0,10*ROW('Sanitation Data'!C63)))</f>
        <v/>
      </c>
      <c r="CN69" s="36" t="str">
        <f ca="1">+IF(OFFSET('Sanitation Data'!$C$32,0,10*ROW('Sanitation Data'!C63))="","",OFFSET('Sanitation Data'!$C$32,0,10*ROW('Sanitation Data'!C63)))</f>
        <v/>
      </c>
      <c r="CO69" s="36" t="str">
        <f ca="1">+IF(OFFSET('Sanitation Data'!$C$33,0,10*ROW('Sanitation Data'!C63))="","",OFFSET('Sanitation Data'!$C$33,0,10*ROW('Sanitation Data'!C63)))</f>
        <v/>
      </c>
      <c r="CP69" s="36" t="str">
        <f ca="1">+IF(OFFSET('Sanitation Data'!$D$29,0,10*ROW('Sanitation Data'!D63))="","",OFFSET('Sanitation Data'!$D$29,0,10*ROW('Sanitation Data'!D63)))</f>
        <v/>
      </c>
      <c r="CQ69" s="36" t="str">
        <f ca="1">+IF(OFFSET('Sanitation Data'!$D$30,0,10*ROW('Sanitation Data'!D63))="","",OFFSET('Sanitation Data'!$D$30,0,10*ROW('Sanitation Data'!D63)))</f>
        <v/>
      </c>
      <c r="CR69" s="36" t="str">
        <f ca="1">+IF(OFFSET('Sanitation Data'!$D$31,0,10*ROW('Sanitation Data'!D63))="","",OFFSET('Sanitation Data'!$D$31,0,10*ROW('Sanitation Data'!D63)))</f>
        <v/>
      </c>
      <c r="CS69" s="36" t="str">
        <f ca="1">+IF(OFFSET('Sanitation Data'!$D$32,0,10*ROW('Sanitation Data'!D63))="","",OFFSET('Sanitation Data'!$D$32,0,10*ROW('Sanitation Data'!D63)))</f>
        <v/>
      </c>
      <c r="CT69" s="36" t="str">
        <f ca="1">+IF(OFFSET('Sanitation Data'!$D$33,0,10*ROW('Sanitation Data'!D63))="","",OFFSET('Sanitation Data'!$D$33,0,10*ROW('Sanitation Data'!D63)))</f>
        <v/>
      </c>
      <c r="CU69" s="36" t="str">
        <f ca="1">+IF(OFFSET('Sanitation Data'!$E$29,0,10*ROW('Sanitation Data'!E63))="","",OFFSET('Sanitation Data'!$E$29,0,10*ROW('Sanitation Data'!E63)))</f>
        <v/>
      </c>
      <c r="CV69" s="36" t="str">
        <f ca="1">+IF(OFFSET('Sanitation Data'!$E$30,0,10*ROW('Sanitation Data'!E63))="","",OFFSET('Sanitation Data'!$E$30,0,10*ROW('Sanitation Data'!E63)))</f>
        <v/>
      </c>
      <c r="CW69" s="36" t="str">
        <f ca="1">+IF(OFFSET('Sanitation Data'!$E$31,0,10*ROW('Sanitation Data'!E63))="","",OFFSET('Sanitation Data'!$E$31,0,10*ROW('Sanitation Data'!E63)))</f>
        <v/>
      </c>
      <c r="CX69" s="36" t="str">
        <f ca="1">+IF(OFFSET('Sanitation Data'!$E$32,0,10*ROW('Sanitation Data'!E63))="","",OFFSET('Sanitation Data'!$E$32,0,10*ROW('Sanitation Data'!E63)))</f>
        <v/>
      </c>
      <c r="CY69" s="36" t="str">
        <f ca="1">+IF(OFFSET('Sanitation Data'!$E$33,0,10*ROW('Sanitation Data'!E63))="","",OFFSET('Sanitation Data'!$E$33,0,10*ROW('Sanitation Data'!E63)))</f>
        <v/>
      </c>
      <c r="CZ69" s="36" t="str">
        <f ca="1">+IF(OFFSET('Sanitation Data'!$F$29,0,10*ROW('Sanitation Data'!F63))="","",OFFSET('Sanitation Data'!$F$29,0,10*ROW('Sanitation Data'!F63)))</f>
        <v/>
      </c>
      <c r="DA69" s="36" t="str">
        <f ca="1">+IF(OFFSET('Sanitation Data'!$F$30,0,10*ROW('Sanitation Data'!F63))="","",OFFSET('Sanitation Data'!$F$30,0,10*ROW('Sanitation Data'!F63)))</f>
        <v/>
      </c>
      <c r="DB69" s="36" t="str">
        <f ca="1">+IF(OFFSET('Sanitation Data'!$F$31,0,10*ROW('Sanitation Data'!F63))="","",OFFSET('Sanitation Data'!$F$31,0,10*ROW('Sanitation Data'!F63)))</f>
        <v/>
      </c>
      <c r="DC69" s="36" t="str">
        <f ca="1">+IF(OFFSET('Sanitation Data'!$F$32,0,10*ROW('Sanitation Data'!F63))="","",OFFSET('Sanitation Data'!$F$32,0,10*ROW('Sanitation Data'!F63)))</f>
        <v/>
      </c>
      <c r="DD69" s="36" t="str">
        <f ca="1">+IF(OFFSET('Sanitation Data'!$F$33,0,10*ROW('Sanitation Data'!F63))="","",OFFSET('Sanitation Data'!$F$33,0,10*ROW('Sanitation Data'!F63)))</f>
        <v/>
      </c>
      <c r="DE69" s="36" t="str">
        <f ca="1">+IF(OFFSET('Sanitation Data'!$G$29,0,10*ROW('Sanitation Data'!G63))="","",OFFSET('Sanitation Data'!$G$29,0,10*ROW('Sanitation Data'!G63)))</f>
        <v/>
      </c>
      <c r="DF69" s="36" t="str">
        <f ca="1">+IF(OFFSET('Sanitation Data'!$G$30,0,10*ROW('Sanitation Data'!G63))="","",OFFSET('Sanitation Data'!$G$30,0,10*ROW('Sanitation Data'!G63)))</f>
        <v/>
      </c>
      <c r="DG69" s="36" t="str">
        <f ca="1">+IF(OFFSET('Sanitation Data'!$G$31,0,10*ROW('Sanitation Data'!G63))="","",OFFSET('Sanitation Data'!$G$31,0,10*ROW('Sanitation Data'!G63)))</f>
        <v/>
      </c>
      <c r="DH69" s="36" t="str">
        <f ca="1">+IF(OFFSET('Sanitation Data'!$G$32,0,10*ROW('Sanitation Data'!G63))="","",OFFSET('Sanitation Data'!$G$32,0,10*ROW('Sanitation Data'!G63)))</f>
        <v/>
      </c>
      <c r="DI69" s="36" t="str">
        <f ca="1">+IF(OFFSET('Sanitation Data'!$G$33,0,10*ROW('Sanitation Data'!G63))="","",OFFSET('Sanitation Data'!$G$33,0,10*ROW('Sanitation Data'!G63)))</f>
        <v/>
      </c>
      <c r="DJ69" s="36" t="str">
        <f ca="1">+IF(OFFSET('Sanitation Data'!$H$29,0,10*ROW('Sanitation Data'!H63))="","",OFFSET('Sanitation Data'!$H$29,0,10*ROW('Sanitation Data'!H63)))</f>
        <v/>
      </c>
      <c r="DK69" s="36" t="str">
        <f ca="1">+IF(OFFSET('Sanitation Data'!$H$30,0,10*ROW('Sanitation Data'!H63))="","",OFFSET('Sanitation Data'!$H$30,0,10*ROW('Sanitation Data'!H63)))</f>
        <v/>
      </c>
      <c r="DL69" s="36" t="str">
        <f ca="1">+IF(OFFSET('Sanitation Data'!$H$31,0,10*ROW('Sanitation Data'!H63))="","",OFFSET('Sanitation Data'!$H$31,0,10*ROW('Sanitation Data'!H63)))</f>
        <v/>
      </c>
      <c r="DM69" s="36" t="str">
        <f ca="1">+IF(OFFSET('Sanitation Data'!$H$32,0,10*ROW('Sanitation Data'!H63))="","",OFFSET('Sanitation Data'!$H$32,0,10*ROW('Sanitation Data'!H63)))</f>
        <v/>
      </c>
      <c r="DN69" s="36" t="str">
        <f ca="1">+IF(OFFSET('Sanitation Data'!$H$33,0,10*ROW('Sanitation Data'!H63))="","",OFFSET('Sanitation Data'!$H$33,0,10*ROW('Sanitation Data'!H63)))</f>
        <v/>
      </c>
      <c r="DO69" s="36" t="str">
        <f ca="1">+IF(OFFSET('Hygiene Data'!$C$12,0,10*ROW('Hygiene Data'!C63))="","",OFFSET('Hygiene Data'!$C$12,0,10*ROW('Hygiene Data'!C63)))</f>
        <v/>
      </c>
      <c r="DP69" s="36" t="str">
        <f ca="1">+IF(OFFSET('Hygiene Data'!$C$13,0,10*ROW('Hygiene Data'!C63))="","",OFFSET('Hygiene Data'!$C$13,0,10*ROW('Hygiene Data'!C63)))</f>
        <v/>
      </c>
      <c r="DQ69" s="36" t="str">
        <f ca="1">+IF(OFFSET('Hygiene Data'!$C$14,0,10*ROW('Hygiene Data'!C63))="","",OFFSET('Hygiene Data'!$C$14,0,10*ROW('Hygiene Data'!C63)))</f>
        <v/>
      </c>
      <c r="DR69" s="36" t="str">
        <f ca="1">+IF(OFFSET('Hygiene Data'!$D$12,0,10*ROW('Hygiene Data'!D63))="","",OFFSET('Hygiene Data'!$D$12,0,10*ROW('Hygiene Data'!D63)))</f>
        <v/>
      </c>
      <c r="DS69" s="36" t="str">
        <f ca="1">+IF(OFFSET('Hygiene Data'!$D$13,0,10*ROW('Hygiene Data'!D63))="","",OFFSET('Hygiene Data'!$D$13,0,10*ROW('Hygiene Data'!D63)))</f>
        <v/>
      </c>
      <c r="DT69" s="36" t="str">
        <f ca="1">+IF(OFFSET('Hygiene Data'!$D$14,0,10*ROW('Hygiene Data'!D63))="","",OFFSET('Hygiene Data'!$D$14,0,10*ROW('Hygiene Data'!D63)))</f>
        <v/>
      </c>
      <c r="DU69" s="36" t="str">
        <f ca="1">+IF(OFFSET('Hygiene Data'!$E$12,0,10*ROW('Hygiene Data'!E63))="","",OFFSET('Hygiene Data'!$E$12,0,10*ROW('Hygiene Data'!E63)))</f>
        <v/>
      </c>
      <c r="DV69" s="36" t="str">
        <f ca="1">+IF(OFFSET('Hygiene Data'!$E$13,0,10*ROW('Hygiene Data'!E63))="","",OFFSET('Hygiene Data'!$E$13,0,10*ROW('Hygiene Data'!E63)))</f>
        <v/>
      </c>
      <c r="DW69" s="36" t="str">
        <f ca="1">+IF(OFFSET('Hygiene Data'!$E$14,0,10*ROW('Hygiene Data'!E63))="","",OFFSET('Hygiene Data'!$E$14,0,10*ROW('Hygiene Data'!E63)))</f>
        <v/>
      </c>
      <c r="DX69" s="36" t="str">
        <f ca="1">+IF(OFFSET('Hygiene Data'!$F$12,0,10*ROW('Hygiene Data'!F63))="","",OFFSET('Hygiene Data'!$F$12,0,10*ROW('Hygiene Data'!F63)))</f>
        <v/>
      </c>
      <c r="DY69" s="36" t="str">
        <f ca="1">+IF(OFFSET('Hygiene Data'!$F$13,0,10*ROW('Hygiene Data'!F63))="","",OFFSET('Hygiene Data'!$F$13,0,10*ROW('Hygiene Data'!F63)))</f>
        <v/>
      </c>
      <c r="DZ69" s="36" t="str">
        <f ca="1">+IF(OFFSET('Hygiene Data'!$F$14,0,10*ROW('Hygiene Data'!F63))="","",OFFSET('Hygiene Data'!$F$14,0,10*ROW('Hygiene Data'!F63)))</f>
        <v/>
      </c>
      <c r="EA69" s="36" t="str">
        <f ca="1">+IF(OFFSET('Hygiene Data'!$G$12,0,10*ROW('Hygiene Data'!G63))="","",OFFSET('Hygiene Data'!$G$12,0,10*ROW('Hygiene Data'!G63)))</f>
        <v/>
      </c>
      <c r="EB69" s="36" t="str">
        <f ca="1">+IF(OFFSET('Hygiene Data'!$G$13,0,10*ROW('Hygiene Data'!G63))="","",OFFSET('Hygiene Data'!$G$13,0,10*ROW('Hygiene Data'!G63)))</f>
        <v/>
      </c>
      <c r="EC69" s="36" t="str">
        <f ca="1">+IF(OFFSET('Hygiene Data'!$G$14,0,10*ROW('Hygiene Data'!G63))="","",OFFSET('Hygiene Data'!$G$14,0,10*ROW('Hygiene Data'!G63)))</f>
        <v/>
      </c>
      <c r="ED69" s="36" t="str">
        <f ca="1">+IF(OFFSET('Hygiene Data'!$H$12,0,10*ROW('Hygiene Data'!H63))="","",OFFSET('Hygiene Data'!$H$12,0,10*ROW('Hygiene Data'!H63)))</f>
        <v/>
      </c>
      <c r="EE69" s="36" t="str">
        <f ca="1">+IF(OFFSET('Hygiene Data'!$H$13,0,10*ROW('Hygiene Data'!H63))="","",OFFSET('Hygiene Data'!$H$13,0,10*ROW('Hygiene Data'!H63)))</f>
        <v/>
      </c>
      <c r="EF69" s="36" t="str">
        <f ca="1">+IF(OFFSET('Hygiene Data'!$H$14,0,10*ROW('Hygiene Data'!H63))="","",OFFSET('Hygiene Data'!$H$14,0,10*ROW('Hygiene Data'!H63)))</f>
        <v/>
      </c>
    </row>
    <row r="70" spans="1:136" x14ac:dyDescent="0.25">
      <c r="A70" s="59" t="str">
        <f ca="1">+IF(OFFSET('Water Data'!$B$1,0,10*ROW('Water Data'!B67))="","",OFFSET('Water Data'!$B$1,0,10*ROW('Water Data'!B67)))</f>
        <v/>
      </c>
      <c r="B70" s="59" t="str">
        <f ca="1">+IF(OFFSET('Water Data'!$A$3,0,10*ROW('Water Data'!A67))="","",OFFSET('Water Data'!$A$3,0,10*ROW('Water Data'!A67)))</f>
        <v/>
      </c>
      <c r="C70" s="59" t="str">
        <f ca="1">+IF(OFFSET('Water Data'!$C$3,0,10*ROW('Water Data'!C67))="","",OFFSET('Water Data'!$C$3,0,10*ROW('Water Data'!C67)))</f>
        <v/>
      </c>
      <c r="D70" s="204" t="e">
        <f ca="1">+IF(AND(ISNUMBER(OFFSET('Water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04" t="e">
        <f ca="1">+IF(AND(ISNUMBER(OFFSET('Water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04" t="e">
        <f ca="1">+IF(AND(ISNUMBER(OFFSET('Water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04" t="e">
        <f ca="1">+IF(AND(ISNUMBER(OFFSET('Water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04" t="e">
        <f ca="1">+IF(AND(ISNUMBER(OFFSET('Water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04" t="e">
        <f ca="1">+IF(AND(ISNUMBER(OFFSET('Water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04" t="e">
        <f ca="1">+IF(AND(ISNUMBER(OFFSET('Water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04" t="e">
        <f ca="1">+IF(AND(ISNUMBER(OFFSET('Water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04" t="e">
        <f ca="1">+IF(AND(ISNUMBER(OFFSET('Water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04" t="e">
        <f ca="1">+IF(AND(ISNUMBER(OFFSET('Water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04" t="e">
        <f ca="1">+IF(AND(ISNUMBER(OFFSET('Water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04" t="e">
        <f ca="1">+IF(AND(ISNUMBER(OFFSET('Water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04" t="e">
        <f ca="1">+IF(AND(ISNUMBER(OFFSET('Water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04" t="e">
        <f ca="1">+IF(AND(ISNUMBER(OFFSET('Water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04" t="e">
        <f ca="1">+IF(AND(ISNUMBER(OFFSET('Water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04" t="e">
        <f ca="1">+IF(AND(ISNUMBER(OFFSET('Water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04" t="e">
        <f ca="1">+IF(AND(ISNUMBER(OFFSET('Water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04" t="e">
        <f ca="1">+IF(AND(ISNUMBER(OFFSET('Water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05" t="e">
        <f ca="1">+IF(AND(ISNUMBER(OFFSET('Sanitation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05" t="e">
        <f ca="1">+IF(AND(ISNUMBER(OFFSET('Sanitation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05" t="e">
        <f ca="1">+IF(AND(ISNUMBER(OFFSET('Sanitation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05" t="e">
        <f ca="1">+IF(AND(ISNUMBER(OFFSET('Sanitation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05" t="e">
        <f ca="1">+IF(AND(ISNUMBER(OFFSET('Sanitation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05" t="e">
        <f ca="1">+IF(AND(ISNUMBER(OFFSET('Sanitation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05" t="e">
        <f ca="1">+IF(AND(ISNUMBER(OFFSET('Sanitation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05" t="e">
        <f ca="1">+IF(AND(ISNUMBER(OFFSET('Sanitation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05" t="e">
        <f ca="1">+IF(AND(ISNUMBER(OFFSET('Sanitation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05" t="e">
        <f ca="1">+IF(AND(ISNUMBER(OFFSET('Sanitation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05" t="e">
        <f ca="1">+IF(AND(ISNUMBER(OFFSET('Sanitation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05" t="e">
        <f ca="1">+IF(AND(ISNUMBER(OFFSET('Sanitation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05" t="e">
        <f ca="1">+IF(AND(ISNUMBER(OFFSET('Sanitation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05" t="e">
        <f ca="1">+IF(AND(ISNUMBER(OFFSET('Sanitation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05" t="e">
        <f ca="1">+IF(AND(ISNUMBER(OFFSET('Sanitation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05" t="e">
        <f ca="1">+IF(AND(ISNUMBER(OFFSET('Sanitation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05" t="e">
        <f ca="1">+IF(AND(ISNUMBER(OFFSET('Sanitation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05" t="e">
        <f ca="1">+IF(AND(ISNUMBER(OFFSET('Sanitation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05" t="e">
        <f ca="1">+IF(AND(ISNUMBER(OFFSET('Sanitation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05" t="e">
        <f ca="1">+IF(AND(ISNUMBER(OFFSET('Sanitation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05" t="e">
        <f ca="1">+IF(AND(ISNUMBER(OFFSET('Sanitation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05" t="e">
        <f ca="1">+IF(AND(ISNUMBER(OFFSET('Sanitation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05" t="e">
        <f ca="1">+IF(AND(ISNUMBER(OFFSET('Sanitation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05" t="e">
        <f ca="1">+IF(AND(ISNUMBER(OFFSET('Sanitation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05" t="e">
        <f ca="1">+IF(AND(ISNUMBER(OFFSET('Sanitation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05" t="e">
        <f ca="1">+IF(AND(ISNUMBER(OFFSET('Sanitation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05" t="e">
        <f ca="1">+IF(AND(ISNUMBER(OFFSET('Sanitation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05" t="e">
        <f ca="1">+IF(AND(ISNUMBER(OFFSET('Sanitation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05" t="e">
        <f ca="1">+IF(AND(ISNUMBER(OFFSET('Sanitation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05" t="e">
        <f ca="1">+IF(AND(ISNUMBER(OFFSET('Sanitation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06" t="e">
        <f ca="1">+IF(AND(ISNUMBER(OFFSET('Hygiene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06" t="e">
        <f ca="1">+IF(AND(ISNUMBER(OFFSET('Hygiene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06" t="e">
        <f ca="1">+IF(AND(ISNUMBER(OFFSET('Hygiene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06" t="e">
        <f ca="1">+IF(AND(ISNUMBER(OFFSET('Hygiene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06" t="e">
        <f ca="1">+IF(AND(ISNUMBER(OFFSET('Hygiene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06" t="e">
        <f ca="1">+IF(AND(ISNUMBER(OFFSET('Hygiene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06" t="e">
        <f ca="1">+IF(AND(ISNUMBER(OFFSET('Hygiene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06" t="e">
        <f ca="1">+IF(AND(ISNUMBER(OFFSET('Hygiene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06" t="e">
        <f ca="1">+IF(AND(ISNUMBER(OFFSET('Hygiene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06" t="e">
        <f ca="1">+IF(AND(ISNUMBER(OFFSET('Hygiene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06" t="e">
        <f ca="1">+IF(AND(ISNUMBER(OFFSET('Hygiene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06" t="e">
        <f ca="1">+IF(AND(ISNUMBER(OFFSET('Hygiene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06" t="e">
        <f ca="1">+IF(AND(ISNUMBER(OFFSET('Hygiene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06" t="e">
        <f ca="1">+IF(AND(ISNUMBER(OFFSET('Hygiene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06" t="e">
        <f ca="1">+IF(AND(ISNUMBER(OFFSET('Hygiene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06" t="e">
        <f ca="1">+IF(AND(ISNUMBER(OFFSET('Hygiene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06" t="e">
        <f ca="1">+IF(AND(ISNUMBER(OFFSET('Hygiene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06" t="e">
        <f ca="1">+IF(AND(ISNUMBER(OFFSET('Hygiene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1">+IF(OFFSET('Water Data'!$C$28,0,10*ROW('Water Data'!C64))="","",OFFSET('Water Data'!$C$28,0,10*ROW('Water Data'!C64)))</f>
        <v/>
      </c>
      <c r="BT70" s="36" t="str">
        <f ca="1">+IF(OFFSET('Water Data'!$C$29,0,10*ROW('Water Data'!C64))="","",OFFSET('Water Data'!$C$29,0,10*ROW('Water Data'!C64)))</f>
        <v/>
      </c>
      <c r="BU70" s="36" t="str">
        <f ca="1">+IF(OFFSET('Water Data'!$C$30,0,10*ROW('Water Data'!C64))="","",OFFSET('Water Data'!$C$30,0,10*ROW('Water Data'!C64)))</f>
        <v/>
      </c>
      <c r="BV70" s="36" t="str">
        <f ca="1">+IF(OFFSET('Water Data'!$D$28,0,10*ROW('Water Data'!D64))="","",OFFSET('Water Data'!$D$28,0,10*ROW('Water Data'!D64)))</f>
        <v/>
      </c>
      <c r="BW70" s="36" t="str">
        <f ca="1">+IF(OFFSET('Water Data'!$D$29,0,10*ROW('Water Data'!D64))="","",OFFSET('Water Data'!$D$29,0,10*ROW('Water Data'!D64)))</f>
        <v/>
      </c>
      <c r="BX70" s="36" t="str">
        <f ca="1">+IF(OFFSET('Water Data'!$D$30,0,10*ROW('Water Data'!D64))="","",OFFSET('Water Data'!$D$30,0,10*ROW('Water Data'!D64)))</f>
        <v/>
      </c>
      <c r="BY70" s="36" t="str">
        <f ca="1">+IF(OFFSET('Water Data'!$E$28,0,10*ROW('Water Data'!E64))="","",OFFSET('Water Data'!$E$28,0,10*ROW('Water Data'!E64)))</f>
        <v/>
      </c>
      <c r="BZ70" s="36" t="str">
        <f ca="1">+IF(OFFSET('Water Data'!$E$29,0,10*ROW('Water Data'!E64))="","",OFFSET('Water Data'!$E$29,0,10*ROW('Water Data'!E64)))</f>
        <v/>
      </c>
      <c r="CA70" s="36" t="str">
        <f ca="1">+IF(OFFSET('Water Data'!$E$30,0,10*ROW('Water Data'!E64))="","",OFFSET('Water Data'!$E$30,0,10*ROW('Water Data'!E64)))</f>
        <v/>
      </c>
      <c r="CB70" s="36" t="str">
        <f ca="1">+IF(OFFSET('Water Data'!$F$28,0,10*ROW('Water Data'!F64))="","",OFFSET('Water Data'!$F$28,0,10*ROW('Water Data'!F64)))</f>
        <v/>
      </c>
      <c r="CC70" s="36" t="str">
        <f ca="1">+IF(OFFSET('Water Data'!$F$29,0,10*ROW('Water Data'!F64))="","",OFFSET('Water Data'!$F$29,0,10*ROW('Water Data'!F64)))</f>
        <v/>
      </c>
      <c r="CD70" s="36" t="str">
        <f ca="1">+IF(OFFSET('Water Data'!$F$30,0,10*ROW('Water Data'!F64))="","",OFFSET('Water Data'!$F$30,0,10*ROW('Water Data'!F64)))</f>
        <v/>
      </c>
      <c r="CE70" s="36" t="str">
        <f ca="1">+IF(OFFSET('Water Data'!$G$28,0,10*ROW('Water Data'!G64))="","",OFFSET('Water Data'!$G$28,0,10*ROW('Water Data'!G64)))</f>
        <v/>
      </c>
      <c r="CF70" s="36" t="str">
        <f ca="1">+IF(OFFSET('Water Data'!$G$29,0,10*ROW('Water Data'!G64))="","",OFFSET('Water Data'!$G$29,0,10*ROW('Water Data'!G64)))</f>
        <v/>
      </c>
      <c r="CG70" s="36" t="str">
        <f ca="1">+IF(OFFSET('Water Data'!$G$30,0,10*ROW('Water Data'!G64))="","",OFFSET('Water Data'!$G$30,0,10*ROW('Water Data'!G64)))</f>
        <v/>
      </c>
      <c r="CH70" s="36" t="str">
        <f ca="1">+IF(OFFSET('Water Data'!$H$28,0,10*ROW('Water Data'!H64))="","",OFFSET('Water Data'!$H$28,0,10*ROW('Water Data'!H64)))</f>
        <v/>
      </c>
      <c r="CI70" s="36" t="str">
        <f ca="1">+IF(OFFSET('Water Data'!$H$29,0,10*ROW('Water Data'!H64))="","",OFFSET('Water Data'!$H$29,0,10*ROW('Water Data'!H64)))</f>
        <v/>
      </c>
      <c r="CJ70" s="36" t="str">
        <f ca="1">+IF(OFFSET('Water Data'!$H$30,0,10*ROW('Water Data'!H64))="","",OFFSET('Water Data'!$H$30,0,10*ROW('Water Data'!H64)))</f>
        <v/>
      </c>
      <c r="CK70" s="36" t="str">
        <f ca="1">+IF(OFFSET('Sanitation Data'!$C$29,0,10*ROW('Sanitation Data'!C64))="","",OFFSET('Sanitation Data'!$C$29,0,10*ROW('Sanitation Data'!C64)))</f>
        <v/>
      </c>
      <c r="CL70" s="36" t="str">
        <f ca="1">+IF(OFFSET('Sanitation Data'!$C$30,0,10*ROW('Sanitation Data'!C64))="","",OFFSET('Sanitation Data'!$C$30,0,10*ROW('Sanitation Data'!C64)))</f>
        <v/>
      </c>
      <c r="CM70" s="36" t="str">
        <f ca="1">+IF(OFFSET('Sanitation Data'!$C$31,0,10*ROW('Sanitation Data'!C64))="","",OFFSET('Sanitation Data'!$C$31,0,10*ROW('Sanitation Data'!C64)))</f>
        <v/>
      </c>
      <c r="CN70" s="36" t="str">
        <f ca="1">+IF(OFFSET('Sanitation Data'!$C$32,0,10*ROW('Sanitation Data'!C64))="","",OFFSET('Sanitation Data'!$C$32,0,10*ROW('Sanitation Data'!C64)))</f>
        <v/>
      </c>
      <c r="CO70" s="36" t="str">
        <f ca="1">+IF(OFFSET('Sanitation Data'!$C$33,0,10*ROW('Sanitation Data'!C64))="","",OFFSET('Sanitation Data'!$C$33,0,10*ROW('Sanitation Data'!C64)))</f>
        <v/>
      </c>
      <c r="CP70" s="36" t="str">
        <f ca="1">+IF(OFFSET('Sanitation Data'!$D$29,0,10*ROW('Sanitation Data'!D64))="","",OFFSET('Sanitation Data'!$D$29,0,10*ROW('Sanitation Data'!D64)))</f>
        <v/>
      </c>
      <c r="CQ70" s="36" t="str">
        <f ca="1">+IF(OFFSET('Sanitation Data'!$D$30,0,10*ROW('Sanitation Data'!D64))="","",OFFSET('Sanitation Data'!$D$30,0,10*ROW('Sanitation Data'!D64)))</f>
        <v/>
      </c>
      <c r="CR70" s="36" t="str">
        <f ca="1">+IF(OFFSET('Sanitation Data'!$D$31,0,10*ROW('Sanitation Data'!D64))="","",OFFSET('Sanitation Data'!$D$31,0,10*ROW('Sanitation Data'!D64)))</f>
        <v/>
      </c>
      <c r="CS70" s="36" t="str">
        <f ca="1">+IF(OFFSET('Sanitation Data'!$D$32,0,10*ROW('Sanitation Data'!D64))="","",OFFSET('Sanitation Data'!$D$32,0,10*ROW('Sanitation Data'!D64)))</f>
        <v/>
      </c>
      <c r="CT70" s="36" t="str">
        <f ca="1">+IF(OFFSET('Sanitation Data'!$D$33,0,10*ROW('Sanitation Data'!D64))="","",OFFSET('Sanitation Data'!$D$33,0,10*ROW('Sanitation Data'!D64)))</f>
        <v/>
      </c>
      <c r="CU70" s="36" t="str">
        <f ca="1">+IF(OFFSET('Sanitation Data'!$E$29,0,10*ROW('Sanitation Data'!E64))="","",OFFSET('Sanitation Data'!$E$29,0,10*ROW('Sanitation Data'!E64)))</f>
        <v/>
      </c>
      <c r="CV70" s="36" t="str">
        <f ca="1">+IF(OFFSET('Sanitation Data'!$E$30,0,10*ROW('Sanitation Data'!E64))="","",OFFSET('Sanitation Data'!$E$30,0,10*ROW('Sanitation Data'!E64)))</f>
        <v/>
      </c>
      <c r="CW70" s="36" t="str">
        <f ca="1">+IF(OFFSET('Sanitation Data'!$E$31,0,10*ROW('Sanitation Data'!E64))="","",OFFSET('Sanitation Data'!$E$31,0,10*ROW('Sanitation Data'!E64)))</f>
        <v/>
      </c>
      <c r="CX70" s="36" t="str">
        <f ca="1">+IF(OFFSET('Sanitation Data'!$E$32,0,10*ROW('Sanitation Data'!E64))="","",OFFSET('Sanitation Data'!$E$32,0,10*ROW('Sanitation Data'!E64)))</f>
        <v/>
      </c>
      <c r="CY70" s="36" t="str">
        <f ca="1">+IF(OFFSET('Sanitation Data'!$E$33,0,10*ROW('Sanitation Data'!E64))="","",OFFSET('Sanitation Data'!$E$33,0,10*ROW('Sanitation Data'!E64)))</f>
        <v/>
      </c>
      <c r="CZ70" s="36" t="str">
        <f ca="1">+IF(OFFSET('Sanitation Data'!$F$29,0,10*ROW('Sanitation Data'!F64))="","",OFFSET('Sanitation Data'!$F$29,0,10*ROW('Sanitation Data'!F64)))</f>
        <v/>
      </c>
      <c r="DA70" s="36" t="str">
        <f ca="1">+IF(OFFSET('Sanitation Data'!$F$30,0,10*ROW('Sanitation Data'!F64))="","",OFFSET('Sanitation Data'!$F$30,0,10*ROW('Sanitation Data'!F64)))</f>
        <v/>
      </c>
      <c r="DB70" s="36" t="str">
        <f ca="1">+IF(OFFSET('Sanitation Data'!$F$31,0,10*ROW('Sanitation Data'!F64))="","",OFFSET('Sanitation Data'!$F$31,0,10*ROW('Sanitation Data'!F64)))</f>
        <v/>
      </c>
      <c r="DC70" s="36" t="str">
        <f ca="1">+IF(OFFSET('Sanitation Data'!$F$32,0,10*ROW('Sanitation Data'!F64))="","",OFFSET('Sanitation Data'!$F$32,0,10*ROW('Sanitation Data'!F64)))</f>
        <v/>
      </c>
      <c r="DD70" s="36" t="str">
        <f ca="1">+IF(OFFSET('Sanitation Data'!$F$33,0,10*ROW('Sanitation Data'!F64))="","",OFFSET('Sanitation Data'!$F$33,0,10*ROW('Sanitation Data'!F64)))</f>
        <v/>
      </c>
      <c r="DE70" s="36" t="str">
        <f ca="1">+IF(OFFSET('Sanitation Data'!$G$29,0,10*ROW('Sanitation Data'!G64))="","",OFFSET('Sanitation Data'!$G$29,0,10*ROW('Sanitation Data'!G64)))</f>
        <v/>
      </c>
      <c r="DF70" s="36" t="str">
        <f ca="1">+IF(OFFSET('Sanitation Data'!$G$30,0,10*ROW('Sanitation Data'!G64))="","",OFFSET('Sanitation Data'!$G$30,0,10*ROW('Sanitation Data'!G64)))</f>
        <v/>
      </c>
      <c r="DG70" s="36" t="str">
        <f ca="1">+IF(OFFSET('Sanitation Data'!$G$31,0,10*ROW('Sanitation Data'!G64))="","",OFFSET('Sanitation Data'!$G$31,0,10*ROW('Sanitation Data'!G64)))</f>
        <v/>
      </c>
      <c r="DH70" s="36" t="str">
        <f ca="1">+IF(OFFSET('Sanitation Data'!$G$32,0,10*ROW('Sanitation Data'!G64))="","",OFFSET('Sanitation Data'!$G$32,0,10*ROW('Sanitation Data'!G64)))</f>
        <v/>
      </c>
      <c r="DI70" s="36" t="str">
        <f ca="1">+IF(OFFSET('Sanitation Data'!$G$33,0,10*ROW('Sanitation Data'!G64))="","",OFFSET('Sanitation Data'!$G$33,0,10*ROW('Sanitation Data'!G64)))</f>
        <v/>
      </c>
      <c r="DJ70" s="36" t="str">
        <f ca="1">+IF(OFFSET('Sanitation Data'!$H$29,0,10*ROW('Sanitation Data'!H64))="","",OFFSET('Sanitation Data'!$H$29,0,10*ROW('Sanitation Data'!H64)))</f>
        <v/>
      </c>
      <c r="DK70" s="36" t="str">
        <f ca="1">+IF(OFFSET('Sanitation Data'!$H$30,0,10*ROW('Sanitation Data'!H64))="","",OFFSET('Sanitation Data'!$H$30,0,10*ROW('Sanitation Data'!H64)))</f>
        <v/>
      </c>
      <c r="DL70" s="36" t="str">
        <f ca="1">+IF(OFFSET('Sanitation Data'!$H$31,0,10*ROW('Sanitation Data'!H64))="","",OFFSET('Sanitation Data'!$H$31,0,10*ROW('Sanitation Data'!H64)))</f>
        <v/>
      </c>
      <c r="DM70" s="36" t="str">
        <f ca="1">+IF(OFFSET('Sanitation Data'!$H$32,0,10*ROW('Sanitation Data'!H64))="","",OFFSET('Sanitation Data'!$H$32,0,10*ROW('Sanitation Data'!H64)))</f>
        <v/>
      </c>
      <c r="DN70" s="36" t="str">
        <f ca="1">+IF(OFFSET('Sanitation Data'!$H$33,0,10*ROW('Sanitation Data'!H64))="","",OFFSET('Sanitation Data'!$H$33,0,10*ROW('Sanitation Data'!H64)))</f>
        <v/>
      </c>
      <c r="DO70" s="36" t="str">
        <f ca="1">+IF(OFFSET('Hygiene Data'!$C$12,0,10*ROW('Hygiene Data'!C64))="","",OFFSET('Hygiene Data'!$C$12,0,10*ROW('Hygiene Data'!C64)))</f>
        <v/>
      </c>
      <c r="DP70" s="36" t="str">
        <f ca="1">+IF(OFFSET('Hygiene Data'!$C$13,0,10*ROW('Hygiene Data'!C64))="","",OFFSET('Hygiene Data'!$C$13,0,10*ROW('Hygiene Data'!C64)))</f>
        <v/>
      </c>
      <c r="DQ70" s="36" t="str">
        <f ca="1">+IF(OFFSET('Hygiene Data'!$C$14,0,10*ROW('Hygiene Data'!C64))="","",OFFSET('Hygiene Data'!$C$14,0,10*ROW('Hygiene Data'!C64)))</f>
        <v/>
      </c>
      <c r="DR70" s="36" t="str">
        <f ca="1">+IF(OFFSET('Hygiene Data'!$D$12,0,10*ROW('Hygiene Data'!D64))="","",OFFSET('Hygiene Data'!$D$12,0,10*ROW('Hygiene Data'!D64)))</f>
        <v/>
      </c>
      <c r="DS70" s="36" t="str">
        <f ca="1">+IF(OFFSET('Hygiene Data'!$D$13,0,10*ROW('Hygiene Data'!D64))="","",OFFSET('Hygiene Data'!$D$13,0,10*ROW('Hygiene Data'!D64)))</f>
        <v/>
      </c>
      <c r="DT70" s="36" t="str">
        <f ca="1">+IF(OFFSET('Hygiene Data'!$D$14,0,10*ROW('Hygiene Data'!D64))="","",OFFSET('Hygiene Data'!$D$14,0,10*ROW('Hygiene Data'!D64)))</f>
        <v/>
      </c>
      <c r="DU70" s="36" t="str">
        <f ca="1">+IF(OFFSET('Hygiene Data'!$E$12,0,10*ROW('Hygiene Data'!E64))="","",OFFSET('Hygiene Data'!$E$12,0,10*ROW('Hygiene Data'!E64)))</f>
        <v/>
      </c>
      <c r="DV70" s="36" t="str">
        <f ca="1">+IF(OFFSET('Hygiene Data'!$E$13,0,10*ROW('Hygiene Data'!E64))="","",OFFSET('Hygiene Data'!$E$13,0,10*ROW('Hygiene Data'!E64)))</f>
        <v/>
      </c>
      <c r="DW70" s="36" t="str">
        <f ca="1">+IF(OFFSET('Hygiene Data'!$E$14,0,10*ROW('Hygiene Data'!E64))="","",OFFSET('Hygiene Data'!$E$14,0,10*ROW('Hygiene Data'!E64)))</f>
        <v/>
      </c>
      <c r="DX70" s="36" t="str">
        <f ca="1">+IF(OFFSET('Hygiene Data'!$F$12,0,10*ROW('Hygiene Data'!F64))="","",OFFSET('Hygiene Data'!$F$12,0,10*ROW('Hygiene Data'!F64)))</f>
        <v/>
      </c>
      <c r="DY70" s="36" t="str">
        <f ca="1">+IF(OFFSET('Hygiene Data'!$F$13,0,10*ROW('Hygiene Data'!F64))="","",OFFSET('Hygiene Data'!$F$13,0,10*ROW('Hygiene Data'!F64)))</f>
        <v/>
      </c>
      <c r="DZ70" s="36" t="str">
        <f ca="1">+IF(OFFSET('Hygiene Data'!$F$14,0,10*ROW('Hygiene Data'!F64))="","",OFFSET('Hygiene Data'!$F$14,0,10*ROW('Hygiene Data'!F64)))</f>
        <v/>
      </c>
      <c r="EA70" s="36" t="str">
        <f ca="1">+IF(OFFSET('Hygiene Data'!$G$12,0,10*ROW('Hygiene Data'!G64))="","",OFFSET('Hygiene Data'!$G$12,0,10*ROW('Hygiene Data'!G64)))</f>
        <v/>
      </c>
      <c r="EB70" s="36" t="str">
        <f ca="1">+IF(OFFSET('Hygiene Data'!$G$13,0,10*ROW('Hygiene Data'!G64))="","",OFFSET('Hygiene Data'!$G$13,0,10*ROW('Hygiene Data'!G64)))</f>
        <v/>
      </c>
      <c r="EC70" s="36" t="str">
        <f ca="1">+IF(OFFSET('Hygiene Data'!$G$14,0,10*ROW('Hygiene Data'!G64))="","",OFFSET('Hygiene Data'!$G$14,0,10*ROW('Hygiene Data'!G64)))</f>
        <v/>
      </c>
      <c r="ED70" s="36" t="str">
        <f ca="1">+IF(OFFSET('Hygiene Data'!$H$12,0,10*ROW('Hygiene Data'!H64))="","",OFFSET('Hygiene Data'!$H$12,0,10*ROW('Hygiene Data'!H64)))</f>
        <v/>
      </c>
      <c r="EE70" s="36" t="str">
        <f ca="1">+IF(OFFSET('Hygiene Data'!$H$13,0,10*ROW('Hygiene Data'!H64))="","",OFFSET('Hygiene Data'!$H$13,0,10*ROW('Hygiene Data'!H64)))</f>
        <v/>
      </c>
      <c r="EF70" s="36" t="str">
        <f ca="1">+IF(OFFSET('Hygiene Data'!$H$14,0,10*ROW('Hygiene Data'!H64))="","",OFFSET('Hygiene Data'!$H$14,0,10*ROW('Hygiene Data'!H64)))</f>
        <v/>
      </c>
    </row>
    <row r="71" spans="1:136" x14ac:dyDescent="0.25">
      <c r="A71" s="59" t="str">
        <f ca="1">+IF(OFFSET('Water Data'!$B$1,0,10*ROW('Water Data'!B68))="","",OFFSET('Water Data'!$B$1,0,10*ROW('Water Data'!B68)))</f>
        <v/>
      </c>
      <c r="B71" s="59" t="str">
        <f ca="1">+IF(OFFSET('Water Data'!$A$3,0,10*ROW('Water Data'!A68))="","",OFFSET('Water Data'!$A$3,0,10*ROW('Water Data'!A68)))</f>
        <v/>
      </c>
      <c r="C71" s="59" t="str">
        <f ca="1">+IF(OFFSET('Water Data'!$C$3,0,10*ROW('Water Data'!C68))="","",OFFSET('Water Data'!$C$3,0,10*ROW('Water Data'!C68)))</f>
        <v/>
      </c>
      <c r="D71" s="204" t="e">
        <f ca="1">+IF(AND(ISNUMBER(OFFSET('Water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04" t="e">
        <f ca="1">+IF(AND(ISNUMBER(OFFSET('Water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04" t="e">
        <f ca="1">+IF(AND(ISNUMBER(OFFSET('Water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04" t="e">
        <f ca="1">+IF(AND(ISNUMBER(OFFSET('Water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04" t="e">
        <f ca="1">+IF(AND(ISNUMBER(OFFSET('Water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04" t="e">
        <f ca="1">+IF(AND(ISNUMBER(OFFSET('Water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04" t="e">
        <f ca="1">+IF(AND(ISNUMBER(OFFSET('Water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04" t="e">
        <f ca="1">+IF(AND(ISNUMBER(OFFSET('Water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04" t="e">
        <f ca="1">+IF(AND(ISNUMBER(OFFSET('Water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04" t="e">
        <f ca="1">+IF(AND(ISNUMBER(OFFSET('Water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04" t="e">
        <f ca="1">+IF(AND(ISNUMBER(OFFSET('Water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04" t="e">
        <f ca="1">+IF(AND(ISNUMBER(OFFSET('Water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04" t="e">
        <f ca="1">+IF(AND(ISNUMBER(OFFSET('Water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04" t="e">
        <f ca="1">+IF(AND(ISNUMBER(OFFSET('Water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04" t="e">
        <f ca="1">+IF(AND(ISNUMBER(OFFSET('Water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04" t="e">
        <f ca="1">+IF(AND(ISNUMBER(OFFSET('Water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04" t="e">
        <f ca="1">+IF(AND(ISNUMBER(OFFSET('Water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04" t="e">
        <f ca="1">+IF(AND(ISNUMBER(OFFSET('Water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05" t="e">
        <f ca="1">+IF(AND(ISNUMBER(OFFSET('Sanitation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05" t="e">
        <f ca="1">+IF(AND(ISNUMBER(OFFSET('Sanitation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05" t="e">
        <f ca="1">+IF(AND(ISNUMBER(OFFSET('Sanitation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05" t="e">
        <f ca="1">+IF(AND(ISNUMBER(OFFSET('Sanitation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05" t="e">
        <f ca="1">+IF(AND(ISNUMBER(OFFSET('Sanitation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05" t="e">
        <f ca="1">+IF(AND(ISNUMBER(OFFSET('Sanitation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05" t="e">
        <f ca="1">+IF(AND(ISNUMBER(OFFSET('Sanitation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05" t="e">
        <f ca="1">+IF(AND(ISNUMBER(OFFSET('Sanitation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05" t="e">
        <f ca="1">+IF(AND(ISNUMBER(OFFSET('Sanitation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05" t="e">
        <f ca="1">+IF(AND(ISNUMBER(OFFSET('Sanitation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05" t="e">
        <f ca="1">+IF(AND(ISNUMBER(OFFSET('Sanitation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05" t="e">
        <f ca="1">+IF(AND(ISNUMBER(OFFSET('Sanitation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05" t="e">
        <f ca="1">+IF(AND(ISNUMBER(OFFSET('Sanitation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05" t="e">
        <f ca="1">+IF(AND(ISNUMBER(OFFSET('Sanitation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05" t="e">
        <f ca="1">+IF(AND(ISNUMBER(OFFSET('Sanitation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05" t="e">
        <f ca="1">+IF(AND(ISNUMBER(OFFSET('Sanitation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05" t="e">
        <f ca="1">+IF(AND(ISNUMBER(OFFSET('Sanitation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05" t="e">
        <f ca="1">+IF(AND(ISNUMBER(OFFSET('Sanitation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05" t="e">
        <f ca="1">+IF(AND(ISNUMBER(OFFSET('Sanitation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05" t="e">
        <f ca="1">+IF(AND(ISNUMBER(OFFSET('Sanitation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05" t="e">
        <f ca="1">+IF(AND(ISNUMBER(OFFSET('Sanitation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05" t="e">
        <f ca="1">+IF(AND(ISNUMBER(OFFSET('Sanitation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05" t="e">
        <f ca="1">+IF(AND(ISNUMBER(OFFSET('Sanitation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05" t="e">
        <f ca="1">+IF(AND(ISNUMBER(OFFSET('Sanitation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05" t="e">
        <f ca="1">+IF(AND(ISNUMBER(OFFSET('Sanitation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05" t="e">
        <f ca="1">+IF(AND(ISNUMBER(OFFSET('Sanitation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05" t="e">
        <f ca="1">+IF(AND(ISNUMBER(OFFSET('Sanitation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05" t="e">
        <f ca="1">+IF(AND(ISNUMBER(OFFSET('Sanitation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05" t="e">
        <f ca="1">+IF(AND(ISNUMBER(OFFSET('Sanitation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05" t="e">
        <f ca="1">+IF(AND(ISNUMBER(OFFSET('Sanitation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06" t="e">
        <f ca="1">+IF(AND(ISNUMBER(OFFSET('Hygiene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06" t="e">
        <f ca="1">+IF(AND(ISNUMBER(OFFSET('Hygiene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06" t="e">
        <f ca="1">+IF(AND(ISNUMBER(OFFSET('Hygiene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06" t="e">
        <f ca="1">+IF(AND(ISNUMBER(OFFSET('Hygiene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06" t="e">
        <f ca="1">+IF(AND(ISNUMBER(OFFSET('Hygiene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06" t="e">
        <f ca="1">+IF(AND(ISNUMBER(OFFSET('Hygiene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06" t="e">
        <f ca="1">+IF(AND(ISNUMBER(OFFSET('Hygiene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06" t="e">
        <f ca="1">+IF(AND(ISNUMBER(OFFSET('Hygiene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06" t="e">
        <f ca="1">+IF(AND(ISNUMBER(OFFSET('Hygiene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06" t="e">
        <f ca="1">+IF(AND(ISNUMBER(OFFSET('Hygiene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06" t="e">
        <f ca="1">+IF(AND(ISNUMBER(OFFSET('Hygiene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06" t="e">
        <f ca="1">+IF(AND(ISNUMBER(OFFSET('Hygiene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06" t="e">
        <f ca="1">+IF(AND(ISNUMBER(OFFSET('Hygiene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06" t="e">
        <f ca="1">+IF(AND(ISNUMBER(OFFSET('Hygiene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06" t="e">
        <f ca="1">+IF(AND(ISNUMBER(OFFSET('Hygiene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06" t="e">
        <f ca="1">+IF(AND(ISNUMBER(OFFSET('Hygiene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06" t="e">
        <f ca="1">+IF(AND(ISNUMBER(OFFSET('Hygiene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06" t="e">
        <f ca="1">+IF(AND(ISNUMBER(OFFSET('Hygiene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1">+IF(OFFSET('Water Data'!$C$28,0,10*ROW('Water Data'!C65))="","",OFFSET('Water Data'!$C$28,0,10*ROW('Water Data'!C65)))</f>
        <v/>
      </c>
      <c r="BT71" s="36" t="str">
        <f ca="1">+IF(OFFSET('Water Data'!$C$29,0,10*ROW('Water Data'!C65))="","",OFFSET('Water Data'!$C$29,0,10*ROW('Water Data'!C65)))</f>
        <v/>
      </c>
      <c r="BU71" s="36" t="str">
        <f ca="1">+IF(OFFSET('Water Data'!$C$30,0,10*ROW('Water Data'!C65))="","",OFFSET('Water Data'!$C$30,0,10*ROW('Water Data'!C65)))</f>
        <v/>
      </c>
      <c r="BV71" s="36" t="str">
        <f ca="1">+IF(OFFSET('Water Data'!$D$28,0,10*ROW('Water Data'!D65))="","",OFFSET('Water Data'!$D$28,0,10*ROW('Water Data'!D65)))</f>
        <v/>
      </c>
      <c r="BW71" s="36" t="str">
        <f ca="1">+IF(OFFSET('Water Data'!$D$29,0,10*ROW('Water Data'!D65))="","",OFFSET('Water Data'!$D$29,0,10*ROW('Water Data'!D65)))</f>
        <v/>
      </c>
      <c r="BX71" s="36" t="str">
        <f ca="1">+IF(OFFSET('Water Data'!$D$30,0,10*ROW('Water Data'!D65))="","",OFFSET('Water Data'!$D$30,0,10*ROW('Water Data'!D65)))</f>
        <v/>
      </c>
      <c r="BY71" s="36" t="str">
        <f ca="1">+IF(OFFSET('Water Data'!$E$28,0,10*ROW('Water Data'!E65))="","",OFFSET('Water Data'!$E$28,0,10*ROW('Water Data'!E65)))</f>
        <v/>
      </c>
      <c r="BZ71" s="36" t="str">
        <f ca="1">+IF(OFFSET('Water Data'!$E$29,0,10*ROW('Water Data'!E65))="","",OFFSET('Water Data'!$E$29,0,10*ROW('Water Data'!E65)))</f>
        <v/>
      </c>
      <c r="CA71" s="36" t="str">
        <f ca="1">+IF(OFFSET('Water Data'!$E$30,0,10*ROW('Water Data'!E65))="","",OFFSET('Water Data'!$E$30,0,10*ROW('Water Data'!E65)))</f>
        <v/>
      </c>
      <c r="CB71" s="36" t="str">
        <f ca="1">+IF(OFFSET('Water Data'!$F$28,0,10*ROW('Water Data'!F65))="","",OFFSET('Water Data'!$F$28,0,10*ROW('Water Data'!F65)))</f>
        <v/>
      </c>
      <c r="CC71" s="36" t="str">
        <f ca="1">+IF(OFFSET('Water Data'!$F$29,0,10*ROW('Water Data'!F65))="","",OFFSET('Water Data'!$F$29,0,10*ROW('Water Data'!F65)))</f>
        <v/>
      </c>
      <c r="CD71" s="36" t="str">
        <f ca="1">+IF(OFFSET('Water Data'!$F$30,0,10*ROW('Water Data'!F65))="","",OFFSET('Water Data'!$F$30,0,10*ROW('Water Data'!F65)))</f>
        <v/>
      </c>
      <c r="CE71" s="36" t="str">
        <f ca="1">+IF(OFFSET('Water Data'!$G$28,0,10*ROW('Water Data'!G65))="","",OFFSET('Water Data'!$G$28,0,10*ROW('Water Data'!G65)))</f>
        <v/>
      </c>
      <c r="CF71" s="36" t="str">
        <f ca="1">+IF(OFFSET('Water Data'!$G$29,0,10*ROW('Water Data'!G65))="","",OFFSET('Water Data'!$G$29,0,10*ROW('Water Data'!G65)))</f>
        <v/>
      </c>
      <c r="CG71" s="36" t="str">
        <f ca="1">+IF(OFFSET('Water Data'!$G$30,0,10*ROW('Water Data'!G65))="","",OFFSET('Water Data'!$G$30,0,10*ROW('Water Data'!G65)))</f>
        <v/>
      </c>
      <c r="CH71" s="36" t="str">
        <f ca="1">+IF(OFFSET('Water Data'!$H$28,0,10*ROW('Water Data'!H65))="","",OFFSET('Water Data'!$H$28,0,10*ROW('Water Data'!H65)))</f>
        <v/>
      </c>
      <c r="CI71" s="36" t="str">
        <f ca="1">+IF(OFFSET('Water Data'!$H$29,0,10*ROW('Water Data'!H65))="","",OFFSET('Water Data'!$H$29,0,10*ROW('Water Data'!H65)))</f>
        <v/>
      </c>
      <c r="CJ71" s="36" t="str">
        <f ca="1">+IF(OFFSET('Water Data'!$H$30,0,10*ROW('Water Data'!H65))="","",OFFSET('Water Data'!$H$30,0,10*ROW('Water Data'!H65)))</f>
        <v/>
      </c>
      <c r="CK71" s="36" t="str">
        <f ca="1">+IF(OFFSET('Sanitation Data'!$C$29,0,10*ROW('Sanitation Data'!C65))="","",OFFSET('Sanitation Data'!$C$29,0,10*ROW('Sanitation Data'!C65)))</f>
        <v/>
      </c>
      <c r="CL71" s="36" t="str">
        <f ca="1">+IF(OFFSET('Sanitation Data'!$C$30,0,10*ROW('Sanitation Data'!C65))="","",OFFSET('Sanitation Data'!$C$30,0,10*ROW('Sanitation Data'!C65)))</f>
        <v/>
      </c>
      <c r="CM71" s="36" t="str">
        <f ca="1">+IF(OFFSET('Sanitation Data'!$C$31,0,10*ROW('Sanitation Data'!C65))="","",OFFSET('Sanitation Data'!$C$31,0,10*ROW('Sanitation Data'!C65)))</f>
        <v/>
      </c>
      <c r="CN71" s="36" t="str">
        <f ca="1">+IF(OFFSET('Sanitation Data'!$C$32,0,10*ROW('Sanitation Data'!C65))="","",OFFSET('Sanitation Data'!$C$32,0,10*ROW('Sanitation Data'!C65)))</f>
        <v/>
      </c>
      <c r="CO71" s="36" t="str">
        <f ca="1">+IF(OFFSET('Sanitation Data'!$C$33,0,10*ROW('Sanitation Data'!C65))="","",OFFSET('Sanitation Data'!$C$33,0,10*ROW('Sanitation Data'!C65)))</f>
        <v/>
      </c>
      <c r="CP71" s="36" t="str">
        <f ca="1">+IF(OFFSET('Sanitation Data'!$D$29,0,10*ROW('Sanitation Data'!D65))="","",OFFSET('Sanitation Data'!$D$29,0,10*ROW('Sanitation Data'!D65)))</f>
        <v/>
      </c>
      <c r="CQ71" s="36" t="str">
        <f ca="1">+IF(OFFSET('Sanitation Data'!$D$30,0,10*ROW('Sanitation Data'!D65))="","",OFFSET('Sanitation Data'!$D$30,0,10*ROW('Sanitation Data'!D65)))</f>
        <v/>
      </c>
      <c r="CR71" s="36" t="str">
        <f ca="1">+IF(OFFSET('Sanitation Data'!$D$31,0,10*ROW('Sanitation Data'!D65))="","",OFFSET('Sanitation Data'!$D$31,0,10*ROW('Sanitation Data'!D65)))</f>
        <v/>
      </c>
      <c r="CS71" s="36" t="str">
        <f ca="1">+IF(OFFSET('Sanitation Data'!$D$32,0,10*ROW('Sanitation Data'!D65))="","",OFFSET('Sanitation Data'!$D$32,0,10*ROW('Sanitation Data'!D65)))</f>
        <v/>
      </c>
      <c r="CT71" s="36" t="str">
        <f ca="1">+IF(OFFSET('Sanitation Data'!$D$33,0,10*ROW('Sanitation Data'!D65))="","",OFFSET('Sanitation Data'!$D$33,0,10*ROW('Sanitation Data'!D65)))</f>
        <v/>
      </c>
      <c r="CU71" s="36" t="str">
        <f ca="1">+IF(OFFSET('Sanitation Data'!$E$29,0,10*ROW('Sanitation Data'!E65))="","",OFFSET('Sanitation Data'!$E$29,0,10*ROW('Sanitation Data'!E65)))</f>
        <v/>
      </c>
      <c r="CV71" s="36" t="str">
        <f ca="1">+IF(OFFSET('Sanitation Data'!$E$30,0,10*ROW('Sanitation Data'!E65))="","",OFFSET('Sanitation Data'!$E$30,0,10*ROW('Sanitation Data'!E65)))</f>
        <v/>
      </c>
      <c r="CW71" s="36" t="str">
        <f ca="1">+IF(OFFSET('Sanitation Data'!$E$31,0,10*ROW('Sanitation Data'!E65))="","",OFFSET('Sanitation Data'!$E$31,0,10*ROW('Sanitation Data'!E65)))</f>
        <v/>
      </c>
      <c r="CX71" s="36" t="str">
        <f ca="1">+IF(OFFSET('Sanitation Data'!$E$32,0,10*ROW('Sanitation Data'!E65))="","",OFFSET('Sanitation Data'!$E$32,0,10*ROW('Sanitation Data'!E65)))</f>
        <v/>
      </c>
      <c r="CY71" s="36" t="str">
        <f ca="1">+IF(OFFSET('Sanitation Data'!$E$33,0,10*ROW('Sanitation Data'!E65))="","",OFFSET('Sanitation Data'!$E$33,0,10*ROW('Sanitation Data'!E65)))</f>
        <v/>
      </c>
      <c r="CZ71" s="36" t="str">
        <f ca="1">+IF(OFFSET('Sanitation Data'!$F$29,0,10*ROW('Sanitation Data'!F65))="","",OFFSET('Sanitation Data'!$F$29,0,10*ROW('Sanitation Data'!F65)))</f>
        <v/>
      </c>
      <c r="DA71" s="36" t="str">
        <f ca="1">+IF(OFFSET('Sanitation Data'!$F$30,0,10*ROW('Sanitation Data'!F65))="","",OFFSET('Sanitation Data'!$F$30,0,10*ROW('Sanitation Data'!F65)))</f>
        <v/>
      </c>
      <c r="DB71" s="36" t="str">
        <f ca="1">+IF(OFFSET('Sanitation Data'!$F$31,0,10*ROW('Sanitation Data'!F65))="","",OFFSET('Sanitation Data'!$F$31,0,10*ROW('Sanitation Data'!F65)))</f>
        <v/>
      </c>
      <c r="DC71" s="36" t="str">
        <f ca="1">+IF(OFFSET('Sanitation Data'!$F$32,0,10*ROW('Sanitation Data'!F65))="","",OFFSET('Sanitation Data'!$F$32,0,10*ROW('Sanitation Data'!F65)))</f>
        <v/>
      </c>
      <c r="DD71" s="36" t="str">
        <f ca="1">+IF(OFFSET('Sanitation Data'!$F$33,0,10*ROW('Sanitation Data'!F65))="","",OFFSET('Sanitation Data'!$F$33,0,10*ROW('Sanitation Data'!F65)))</f>
        <v/>
      </c>
      <c r="DE71" s="36" t="str">
        <f ca="1">+IF(OFFSET('Sanitation Data'!$G$29,0,10*ROW('Sanitation Data'!G65))="","",OFFSET('Sanitation Data'!$G$29,0,10*ROW('Sanitation Data'!G65)))</f>
        <v/>
      </c>
      <c r="DF71" s="36" t="str">
        <f ca="1">+IF(OFFSET('Sanitation Data'!$G$30,0,10*ROW('Sanitation Data'!G65))="","",OFFSET('Sanitation Data'!$G$30,0,10*ROW('Sanitation Data'!G65)))</f>
        <v/>
      </c>
      <c r="DG71" s="36" t="str">
        <f ca="1">+IF(OFFSET('Sanitation Data'!$G$31,0,10*ROW('Sanitation Data'!G65))="","",OFFSET('Sanitation Data'!$G$31,0,10*ROW('Sanitation Data'!G65)))</f>
        <v/>
      </c>
      <c r="DH71" s="36" t="str">
        <f ca="1">+IF(OFFSET('Sanitation Data'!$G$32,0,10*ROW('Sanitation Data'!G65))="","",OFFSET('Sanitation Data'!$G$32,0,10*ROW('Sanitation Data'!G65)))</f>
        <v/>
      </c>
      <c r="DI71" s="36" t="str">
        <f ca="1">+IF(OFFSET('Sanitation Data'!$G$33,0,10*ROW('Sanitation Data'!G65))="","",OFFSET('Sanitation Data'!$G$33,0,10*ROW('Sanitation Data'!G65)))</f>
        <v/>
      </c>
      <c r="DJ71" s="36" t="str">
        <f ca="1">+IF(OFFSET('Sanitation Data'!$H$29,0,10*ROW('Sanitation Data'!H65))="","",OFFSET('Sanitation Data'!$H$29,0,10*ROW('Sanitation Data'!H65)))</f>
        <v/>
      </c>
      <c r="DK71" s="36" t="str">
        <f ca="1">+IF(OFFSET('Sanitation Data'!$H$30,0,10*ROW('Sanitation Data'!H65))="","",OFFSET('Sanitation Data'!$H$30,0,10*ROW('Sanitation Data'!H65)))</f>
        <v/>
      </c>
      <c r="DL71" s="36" t="str">
        <f ca="1">+IF(OFFSET('Sanitation Data'!$H$31,0,10*ROW('Sanitation Data'!H65))="","",OFFSET('Sanitation Data'!$H$31,0,10*ROW('Sanitation Data'!H65)))</f>
        <v/>
      </c>
      <c r="DM71" s="36" t="str">
        <f ca="1">+IF(OFFSET('Sanitation Data'!$H$32,0,10*ROW('Sanitation Data'!H65))="","",OFFSET('Sanitation Data'!$H$32,0,10*ROW('Sanitation Data'!H65)))</f>
        <v/>
      </c>
      <c r="DN71" s="36" t="str">
        <f ca="1">+IF(OFFSET('Sanitation Data'!$H$33,0,10*ROW('Sanitation Data'!H65))="","",OFFSET('Sanitation Data'!$H$33,0,10*ROW('Sanitation Data'!H65)))</f>
        <v/>
      </c>
      <c r="DO71" s="36" t="str">
        <f ca="1">+IF(OFFSET('Hygiene Data'!$C$12,0,10*ROW('Hygiene Data'!C65))="","",OFFSET('Hygiene Data'!$C$12,0,10*ROW('Hygiene Data'!C65)))</f>
        <v/>
      </c>
      <c r="DP71" s="36" t="str">
        <f ca="1">+IF(OFFSET('Hygiene Data'!$C$13,0,10*ROW('Hygiene Data'!C65))="","",OFFSET('Hygiene Data'!$C$13,0,10*ROW('Hygiene Data'!C65)))</f>
        <v/>
      </c>
      <c r="DQ71" s="36" t="str">
        <f ca="1">+IF(OFFSET('Hygiene Data'!$C$14,0,10*ROW('Hygiene Data'!C65))="","",OFFSET('Hygiene Data'!$C$14,0,10*ROW('Hygiene Data'!C65)))</f>
        <v/>
      </c>
      <c r="DR71" s="36" t="str">
        <f ca="1">+IF(OFFSET('Hygiene Data'!$D$12,0,10*ROW('Hygiene Data'!D65))="","",OFFSET('Hygiene Data'!$D$12,0,10*ROW('Hygiene Data'!D65)))</f>
        <v/>
      </c>
      <c r="DS71" s="36" t="str">
        <f ca="1">+IF(OFFSET('Hygiene Data'!$D$13,0,10*ROW('Hygiene Data'!D65))="","",OFFSET('Hygiene Data'!$D$13,0,10*ROW('Hygiene Data'!D65)))</f>
        <v/>
      </c>
      <c r="DT71" s="36" t="str">
        <f ca="1">+IF(OFFSET('Hygiene Data'!$D$14,0,10*ROW('Hygiene Data'!D65))="","",OFFSET('Hygiene Data'!$D$14,0,10*ROW('Hygiene Data'!D65)))</f>
        <v/>
      </c>
      <c r="DU71" s="36" t="str">
        <f ca="1">+IF(OFFSET('Hygiene Data'!$E$12,0,10*ROW('Hygiene Data'!E65))="","",OFFSET('Hygiene Data'!$E$12,0,10*ROW('Hygiene Data'!E65)))</f>
        <v/>
      </c>
      <c r="DV71" s="36" t="str">
        <f ca="1">+IF(OFFSET('Hygiene Data'!$E$13,0,10*ROW('Hygiene Data'!E65))="","",OFFSET('Hygiene Data'!$E$13,0,10*ROW('Hygiene Data'!E65)))</f>
        <v/>
      </c>
      <c r="DW71" s="36" t="str">
        <f ca="1">+IF(OFFSET('Hygiene Data'!$E$14,0,10*ROW('Hygiene Data'!E65))="","",OFFSET('Hygiene Data'!$E$14,0,10*ROW('Hygiene Data'!E65)))</f>
        <v/>
      </c>
      <c r="DX71" s="36" t="str">
        <f ca="1">+IF(OFFSET('Hygiene Data'!$F$12,0,10*ROW('Hygiene Data'!F65))="","",OFFSET('Hygiene Data'!$F$12,0,10*ROW('Hygiene Data'!F65)))</f>
        <v/>
      </c>
      <c r="DY71" s="36" t="str">
        <f ca="1">+IF(OFFSET('Hygiene Data'!$F$13,0,10*ROW('Hygiene Data'!F65))="","",OFFSET('Hygiene Data'!$F$13,0,10*ROW('Hygiene Data'!F65)))</f>
        <v/>
      </c>
      <c r="DZ71" s="36" t="str">
        <f ca="1">+IF(OFFSET('Hygiene Data'!$F$14,0,10*ROW('Hygiene Data'!F65))="","",OFFSET('Hygiene Data'!$F$14,0,10*ROW('Hygiene Data'!F65)))</f>
        <v/>
      </c>
      <c r="EA71" s="36" t="str">
        <f ca="1">+IF(OFFSET('Hygiene Data'!$G$12,0,10*ROW('Hygiene Data'!G65))="","",OFFSET('Hygiene Data'!$G$12,0,10*ROW('Hygiene Data'!G65)))</f>
        <v/>
      </c>
      <c r="EB71" s="36" t="str">
        <f ca="1">+IF(OFFSET('Hygiene Data'!$G$13,0,10*ROW('Hygiene Data'!G65))="","",OFFSET('Hygiene Data'!$G$13,0,10*ROW('Hygiene Data'!G65)))</f>
        <v/>
      </c>
      <c r="EC71" s="36" t="str">
        <f ca="1">+IF(OFFSET('Hygiene Data'!$G$14,0,10*ROW('Hygiene Data'!G65))="","",OFFSET('Hygiene Data'!$G$14,0,10*ROW('Hygiene Data'!G65)))</f>
        <v/>
      </c>
      <c r="ED71" s="36" t="str">
        <f ca="1">+IF(OFFSET('Hygiene Data'!$H$12,0,10*ROW('Hygiene Data'!H65))="","",OFFSET('Hygiene Data'!$H$12,0,10*ROW('Hygiene Data'!H65)))</f>
        <v/>
      </c>
      <c r="EE71" s="36" t="str">
        <f ca="1">+IF(OFFSET('Hygiene Data'!$H$13,0,10*ROW('Hygiene Data'!H65))="","",OFFSET('Hygiene Data'!$H$13,0,10*ROW('Hygiene Data'!H65)))</f>
        <v/>
      </c>
      <c r="EF71" s="36" t="str">
        <f ca="1">+IF(OFFSET('Hygiene Data'!$H$14,0,10*ROW('Hygiene Data'!H65))="","",OFFSET('Hygiene Data'!$H$14,0,10*ROW('Hygiene Data'!H65)))</f>
        <v/>
      </c>
    </row>
    <row r="72" spans="1:136" x14ac:dyDescent="0.25">
      <c r="A72" s="59" t="str">
        <f ca="1">+IF(OFFSET('Water Data'!$B$1,0,10*ROW('Water Data'!B69))="","",OFFSET('Water Data'!$B$1,0,10*ROW('Water Data'!B69)))</f>
        <v/>
      </c>
      <c r="B72" s="59" t="str">
        <f ca="1">+IF(OFFSET('Water Data'!$A$3,0,10*ROW('Water Data'!A69))="","",OFFSET('Water Data'!$A$3,0,10*ROW('Water Data'!A69)))</f>
        <v/>
      </c>
      <c r="C72" s="59" t="str">
        <f ca="1">+IF(OFFSET('Water Data'!$C$3,0,10*ROW('Water Data'!C69))="","",OFFSET('Water Data'!$C$3,0,10*ROW('Water Data'!C69)))</f>
        <v/>
      </c>
      <c r="D72" s="204" t="e">
        <f ca="1">+IF(AND(ISNUMBER(OFFSET('Water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04" t="e">
        <f ca="1">+IF(AND(ISNUMBER(OFFSET('Water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04" t="e">
        <f ca="1">+IF(AND(ISNUMBER(OFFSET('Water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04" t="e">
        <f ca="1">+IF(AND(ISNUMBER(OFFSET('Water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04" t="e">
        <f ca="1">+IF(AND(ISNUMBER(OFFSET('Water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04" t="e">
        <f ca="1">+IF(AND(ISNUMBER(OFFSET('Water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04" t="e">
        <f ca="1">+IF(AND(ISNUMBER(OFFSET('Water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04" t="e">
        <f ca="1">+IF(AND(ISNUMBER(OFFSET('Water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04" t="e">
        <f ca="1">+IF(AND(ISNUMBER(OFFSET('Water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04" t="e">
        <f ca="1">+IF(AND(ISNUMBER(OFFSET('Water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04" t="e">
        <f ca="1">+IF(AND(ISNUMBER(OFFSET('Water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04" t="e">
        <f ca="1">+IF(AND(ISNUMBER(OFFSET('Water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04" t="e">
        <f ca="1">+IF(AND(ISNUMBER(OFFSET('Water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04" t="e">
        <f ca="1">+IF(AND(ISNUMBER(OFFSET('Water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04" t="e">
        <f ca="1">+IF(AND(ISNUMBER(OFFSET('Water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04" t="e">
        <f ca="1">+IF(AND(ISNUMBER(OFFSET('Water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04" t="e">
        <f ca="1">+IF(AND(ISNUMBER(OFFSET('Water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04" t="e">
        <f ca="1">+IF(AND(ISNUMBER(OFFSET('Water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05" t="e">
        <f ca="1">+IF(AND(ISNUMBER(OFFSET('Sanitation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05" t="e">
        <f ca="1">+IF(AND(ISNUMBER(OFFSET('Sanitation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05" t="e">
        <f ca="1">+IF(AND(ISNUMBER(OFFSET('Sanitation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05" t="e">
        <f ca="1">+IF(AND(ISNUMBER(OFFSET('Sanitation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05" t="e">
        <f ca="1">+IF(AND(ISNUMBER(OFFSET('Sanitation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05" t="e">
        <f ca="1">+IF(AND(ISNUMBER(OFFSET('Sanitation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05" t="e">
        <f ca="1">+IF(AND(ISNUMBER(OFFSET('Sanitation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05" t="e">
        <f ca="1">+IF(AND(ISNUMBER(OFFSET('Sanitation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05" t="e">
        <f ca="1">+IF(AND(ISNUMBER(OFFSET('Sanitation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05" t="e">
        <f ca="1">+IF(AND(ISNUMBER(OFFSET('Sanitation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05" t="e">
        <f ca="1">+IF(AND(ISNUMBER(OFFSET('Sanitation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05" t="e">
        <f ca="1">+IF(AND(ISNUMBER(OFFSET('Sanitation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05" t="e">
        <f ca="1">+IF(AND(ISNUMBER(OFFSET('Sanitation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05" t="e">
        <f ca="1">+IF(AND(ISNUMBER(OFFSET('Sanitation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05" t="e">
        <f ca="1">+IF(AND(ISNUMBER(OFFSET('Sanitation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05" t="e">
        <f ca="1">+IF(AND(ISNUMBER(OFFSET('Sanitation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05" t="e">
        <f ca="1">+IF(AND(ISNUMBER(OFFSET('Sanitation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05" t="e">
        <f ca="1">+IF(AND(ISNUMBER(OFFSET('Sanitation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05" t="e">
        <f ca="1">+IF(AND(ISNUMBER(OFFSET('Sanitation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05" t="e">
        <f ca="1">+IF(AND(ISNUMBER(OFFSET('Sanitation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05" t="e">
        <f ca="1">+IF(AND(ISNUMBER(OFFSET('Sanitation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05" t="e">
        <f ca="1">+IF(AND(ISNUMBER(OFFSET('Sanitation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05" t="e">
        <f ca="1">+IF(AND(ISNUMBER(OFFSET('Sanitation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05" t="e">
        <f ca="1">+IF(AND(ISNUMBER(OFFSET('Sanitation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05" t="e">
        <f ca="1">+IF(AND(ISNUMBER(OFFSET('Sanitation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05" t="e">
        <f ca="1">+IF(AND(ISNUMBER(OFFSET('Sanitation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05" t="e">
        <f ca="1">+IF(AND(ISNUMBER(OFFSET('Sanitation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05" t="e">
        <f ca="1">+IF(AND(ISNUMBER(OFFSET('Sanitation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05" t="e">
        <f ca="1">+IF(AND(ISNUMBER(OFFSET('Sanitation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05" t="e">
        <f ca="1">+IF(AND(ISNUMBER(OFFSET('Sanitation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06" t="e">
        <f ca="1">+IF(AND(ISNUMBER(OFFSET('Hygiene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06" t="e">
        <f ca="1">+IF(AND(ISNUMBER(OFFSET('Hygiene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06" t="e">
        <f ca="1">+IF(AND(ISNUMBER(OFFSET('Hygiene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06" t="e">
        <f ca="1">+IF(AND(ISNUMBER(OFFSET('Hygiene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06" t="e">
        <f ca="1">+IF(AND(ISNUMBER(OFFSET('Hygiene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06" t="e">
        <f ca="1">+IF(AND(ISNUMBER(OFFSET('Hygiene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06" t="e">
        <f ca="1">+IF(AND(ISNUMBER(OFFSET('Hygiene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06" t="e">
        <f ca="1">+IF(AND(ISNUMBER(OFFSET('Hygiene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06" t="e">
        <f ca="1">+IF(AND(ISNUMBER(OFFSET('Hygiene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06" t="e">
        <f ca="1">+IF(AND(ISNUMBER(OFFSET('Hygiene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06" t="e">
        <f ca="1">+IF(AND(ISNUMBER(OFFSET('Hygiene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06" t="e">
        <f ca="1">+IF(AND(ISNUMBER(OFFSET('Hygiene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06" t="e">
        <f ca="1">+IF(AND(ISNUMBER(OFFSET('Hygiene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06" t="e">
        <f ca="1">+IF(AND(ISNUMBER(OFFSET('Hygiene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06" t="e">
        <f ca="1">+IF(AND(ISNUMBER(OFFSET('Hygiene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06" t="e">
        <f ca="1">+IF(AND(ISNUMBER(OFFSET('Hygiene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06" t="e">
        <f ca="1">+IF(AND(ISNUMBER(OFFSET('Hygiene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06" t="e">
        <f ca="1">+IF(AND(ISNUMBER(OFFSET('Hygiene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1">+IF(OFFSET('Water Data'!$C$28,0,10*ROW('Water Data'!C66))="","",OFFSET('Water Data'!$C$28,0,10*ROW('Water Data'!C66)))</f>
        <v/>
      </c>
      <c r="BT72" s="36" t="str">
        <f ca="1">+IF(OFFSET('Water Data'!$C$29,0,10*ROW('Water Data'!C66))="","",OFFSET('Water Data'!$C$29,0,10*ROW('Water Data'!C66)))</f>
        <v/>
      </c>
      <c r="BU72" s="36" t="str">
        <f ca="1">+IF(OFFSET('Water Data'!$C$30,0,10*ROW('Water Data'!C66))="","",OFFSET('Water Data'!$C$30,0,10*ROW('Water Data'!C66)))</f>
        <v/>
      </c>
      <c r="BV72" s="36" t="str">
        <f ca="1">+IF(OFFSET('Water Data'!$D$28,0,10*ROW('Water Data'!D66))="","",OFFSET('Water Data'!$D$28,0,10*ROW('Water Data'!D66)))</f>
        <v/>
      </c>
      <c r="BW72" s="36" t="str">
        <f ca="1">+IF(OFFSET('Water Data'!$D$29,0,10*ROW('Water Data'!D66))="","",OFFSET('Water Data'!$D$29,0,10*ROW('Water Data'!D66)))</f>
        <v/>
      </c>
      <c r="BX72" s="36" t="str">
        <f ca="1">+IF(OFFSET('Water Data'!$D$30,0,10*ROW('Water Data'!D66))="","",OFFSET('Water Data'!$D$30,0,10*ROW('Water Data'!D66)))</f>
        <v/>
      </c>
      <c r="BY72" s="36" t="str">
        <f ca="1">+IF(OFFSET('Water Data'!$E$28,0,10*ROW('Water Data'!E66))="","",OFFSET('Water Data'!$E$28,0,10*ROW('Water Data'!E66)))</f>
        <v/>
      </c>
      <c r="BZ72" s="36" t="str">
        <f ca="1">+IF(OFFSET('Water Data'!$E$29,0,10*ROW('Water Data'!E66))="","",OFFSET('Water Data'!$E$29,0,10*ROW('Water Data'!E66)))</f>
        <v/>
      </c>
      <c r="CA72" s="36" t="str">
        <f ca="1">+IF(OFFSET('Water Data'!$E$30,0,10*ROW('Water Data'!E66))="","",OFFSET('Water Data'!$E$30,0,10*ROW('Water Data'!E66)))</f>
        <v/>
      </c>
      <c r="CB72" s="36" t="str">
        <f ca="1">+IF(OFFSET('Water Data'!$F$28,0,10*ROW('Water Data'!F66))="","",OFFSET('Water Data'!$F$28,0,10*ROW('Water Data'!F66)))</f>
        <v/>
      </c>
      <c r="CC72" s="36" t="str">
        <f ca="1">+IF(OFFSET('Water Data'!$F$29,0,10*ROW('Water Data'!F66))="","",OFFSET('Water Data'!$F$29,0,10*ROW('Water Data'!F66)))</f>
        <v/>
      </c>
      <c r="CD72" s="36" t="str">
        <f ca="1">+IF(OFFSET('Water Data'!$F$30,0,10*ROW('Water Data'!F66))="","",OFFSET('Water Data'!$F$30,0,10*ROW('Water Data'!F66)))</f>
        <v/>
      </c>
      <c r="CE72" s="36" t="str">
        <f ca="1">+IF(OFFSET('Water Data'!$G$28,0,10*ROW('Water Data'!G66))="","",OFFSET('Water Data'!$G$28,0,10*ROW('Water Data'!G66)))</f>
        <v/>
      </c>
      <c r="CF72" s="36" t="str">
        <f ca="1">+IF(OFFSET('Water Data'!$G$29,0,10*ROW('Water Data'!G66))="","",OFFSET('Water Data'!$G$29,0,10*ROW('Water Data'!G66)))</f>
        <v/>
      </c>
      <c r="CG72" s="36" t="str">
        <f ca="1">+IF(OFFSET('Water Data'!$G$30,0,10*ROW('Water Data'!G66))="","",OFFSET('Water Data'!$G$30,0,10*ROW('Water Data'!G66)))</f>
        <v/>
      </c>
      <c r="CH72" s="36" t="str">
        <f ca="1">+IF(OFFSET('Water Data'!$H$28,0,10*ROW('Water Data'!H66))="","",OFFSET('Water Data'!$H$28,0,10*ROW('Water Data'!H66)))</f>
        <v/>
      </c>
      <c r="CI72" s="36" t="str">
        <f ca="1">+IF(OFFSET('Water Data'!$H$29,0,10*ROW('Water Data'!H66))="","",OFFSET('Water Data'!$H$29,0,10*ROW('Water Data'!H66)))</f>
        <v/>
      </c>
      <c r="CJ72" s="36" t="str">
        <f ca="1">+IF(OFFSET('Water Data'!$H$30,0,10*ROW('Water Data'!H66))="","",OFFSET('Water Data'!$H$30,0,10*ROW('Water Data'!H66)))</f>
        <v/>
      </c>
      <c r="CK72" s="36" t="str">
        <f ca="1">+IF(OFFSET('Sanitation Data'!$C$29,0,10*ROW('Sanitation Data'!C66))="","",OFFSET('Sanitation Data'!$C$29,0,10*ROW('Sanitation Data'!C66)))</f>
        <v/>
      </c>
      <c r="CL72" s="36" t="str">
        <f ca="1">+IF(OFFSET('Sanitation Data'!$C$30,0,10*ROW('Sanitation Data'!C66))="","",OFFSET('Sanitation Data'!$C$30,0,10*ROW('Sanitation Data'!C66)))</f>
        <v/>
      </c>
      <c r="CM72" s="36" t="str">
        <f ca="1">+IF(OFFSET('Sanitation Data'!$C$31,0,10*ROW('Sanitation Data'!C66))="","",OFFSET('Sanitation Data'!$C$31,0,10*ROW('Sanitation Data'!C66)))</f>
        <v/>
      </c>
      <c r="CN72" s="36" t="str">
        <f ca="1">+IF(OFFSET('Sanitation Data'!$C$32,0,10*ROW('Sanitation Data'!C66))="","",OFFSET('Sanitation Data'!$C$32,0,10*ROW('Sanitation Data'!C66)))</f>
        <v/>
      </c>
      <c r="CO72" s="36" t="str">
        <f ca="1">+IF(OFFSET('Sanitation Data'!$C$33,0,10*ROW('Sanitation Data'!C66))="","",OFFSET('Sanitation Data'!$C$33,0,10*ROW('Sanitation Data'!C66)))</f>
        <v/>
      </c>
      <c r="CP72" s="36" t="str">
        <f ca="1">+IF(OFFSET('Sanitation Data'!$D$29,0,10*ROW('Sanitation Data'!D66))="","",OFFSET('Sanitation Data'!$D$29,0,10*ROW('Sanitation Data'!D66)))</f>
        <v/>
      </c>
      <c r="CQ72" s="36" t="str">
        <f ca="1">+IF(OFFSET('Sanitation Data'!$D$30,0,10*ROW('Sanitation Data'!D66))="","",OFFSET('Sanitation Data'!$D$30,0,10*ROW('Sanitation Data'!D66)))</f>
        <v/>
      </c>
      <c r="CR72" s="36" t="str">
        <f ca="1">+IF(OFFSET('Sanitation Data'!$D$31,0,10*ROW('Sanitation Data'!D66))="","",OFFSET('Sanitation Data'!$D$31,0,10*ROW('Sanitation Data'!D66)))</f>
        <v/>
      </c>
      <c r="CS72" s="36" t="str">
        <f ca="1">+IF(OFFSET('Sanitation Data'!$D$32,0,10*ROW('Sanitation Data'!D66))="","",OFFSET('Sanitation Data'!$D$32,0,10*ROW('Sanitation Data'!D66)))</f>
        <v/>
      </c>
      <c r="CT72" s="36" t="str">
        <f ca="1">+IF(OFFSET('Sanitation Data'!$D$33,0,10*ROW('Sanitation Data'!D66))="","",OFFSET('Sanitation Data'!$D$33,0,10*ROW('Sanitation Data'!D66)))</f>
        <v/>
      </c>
      <c r="CU72" s="36" t="str">
        <f ca="1">+IF(OFFSET('Sanitation Data'!$E$29,0,10*ROW('Sanitation Data'!E66))="","",OFFSET('Sanitation Data'!$E$29,0,10*ROW('Sanitation Data'!E66)))</f>
        <v/>
      </c>
      <c r="CV72" s="36" t="str">
        <f ca="1">+IF(OFFSET('Sanitation Data'!$E$30,0,10*ROW('Sanitation Data'!E66))="","",OFFSET('Sanitation Data'!$E$30,0,10*ROW('Sanitation Data'!E66)))</f>
        <v/>
      </c>
      <c r="CW72" s="36" t="str">
        <f ca="1">+IF(OFFSET('Sanitation Data'!$E$31,0,10*ROW('Sanitation Data'!E66))="","",OFFSET('Sanitation Data'!$E$31,0,10*ROW('Sanitation Data'!E66)))</f>
        <v/>
      </c>
      <c r="CX72" s="36" t="str">
        <f ca="1">+IF(OFFSET('Sanitation Data'!$E$32,0,10*ROW('Sanitation Data'!E66))="","",OFFSET('Sanitation Data'!$E$32,0,10*ROW('Sanitation Data'!E66)))</f>
        <v/>
      </c>
      <c r="CY72" s="36" t="str">
        <f ca="1">+IF(OFFSET('Sanitation Data'!$E$33,0,10*ROW('Sanitation Data'!E66))="","",OFFSET('Sanitation Data'!$E$33,0,10*ROW('Sanitation Data'!E66)))</f>
        <v/>
      </c>
      <c r="CZ72" s="36" t="str">
        <f ca="1">+IF(OFFSET('Sanitation Data'!$F$29,0,10*ROW('Sanitation Data'!F66))="","",OFFSET('Sanitation Data'!$F$29,0,10*ROW('Sanitation Data'!F66)))</f>
        <v/>
      </c>
      <c r="DA72" s="36" t="str">
        <f ca="1">+IF(OFFSET('Sanitation Data'!$F$30,0,10*ROW('Sanitation Data'!F66))="","",OFFSET('Sanitation Data'!$F$30,0,10*ROW('Sanitation Data'!F66)))</f>
        <v/>
      </c>
      <c r="DB72" s="36" t="str">
        <f ca="1">+IF(OFFSET('Sanitation Data'!$F$31,0,10*ROW('Sanitation Data'!F66))="","",OFFSET('Sanitation Data'!$F$31,0,10*ROW('Sanitation Data'!F66)))</f>
        <v/>
      </c>
      <c r="DC72" s="36" t="str">
        <f ca="1">+IF(OFFSET('Sanitation Data'!$F$32,0,10*ROW('Sanitation Data'!F66))="","",OFFSET('Sanitation Data'!$F$32,0,10*ROW('Sanitation Data'!F66)))</f>
        <v/>
      </c>
      <c r="DD72" s="36" t="str">
        <f ca="1">+IF(OFFSET('Sanitation Data'!$F$33,0,10*ROW('Sanitation Data'!F66))="","",OFFSET('Sanitation Data'!$F$33,0,10*ROW('Sanitation Data'!F66)))</f>
        <v/>
      </c>
      <c r="DE72" s="36" t="str">
        <f ca="1">+IF(OFFSET('Sanitation Data'!$G$29,0,10*ROW('Sanitation Data'!G66))="","",OFFSET('Sanitation Data'!$G$29,0,10*ROW('Sanitation Data'!G66)))</f>
        <v/>
      </c>
      <c r="DF72" s="36" t="str">
        <f ca="1">+IF(OFFSET('Sanitation Data'!$G$30,0,10*ROW('Sanitation Data'!G66))="","",OFFSET('Sanitation Data'!$G$30,0,10*ROW('Sanitation Data'!G66)))</f>
        <v/>
      </c>
      <c r="DG72" s="36" t="str">
        <f ca="1">+IF(OFFSET('Sanitation Data'!$G$31,0,10*ROW('Sanitation Data'!G66))="","",OFFSET('Sanitation Data'!$G$31,0,10*ROW('Sanitation Data'!G66)))</f>
        <v/>
      </c>
      <c r="DH72" s="36" t="str">
        <f ca="1">+IF(OFFSET('Sanitation Data'!$G$32,0,10*ROW('Sanitation Data'!G66))="","",OFFSET('Sanitation Data'!$G$32,0,10*ROW('Sanitation Data'!G66)))</f>
        <v/>
      </c>
      <c r="DI72" s="36" t="str">
        <f ca="1">+IF(OFFSET('Sanitation Data'!$G$33,0,10*ROW('Sanitation Data'!G66))="","",OFFSET('Sanitation Data'!$G$33,0,10*ROW('Sanitation Data'!G66)))</f>
        <v/>
      </c>
      <c r="DJ72" s="36" t="str">
        <f ca="1">+IF(OFFSET('Sanitation Data'!$H$29,0,10*ROW('Sanitation Data'!H66))="","",OFFSET('Sanitation Data'!$H$29,0,10*ROW('Sanitation Data'!H66)))</f>
        <v/>
      </c>
      <c r="DK72" s="36" t="str">
        <f ca="1">+IF(OFFSET('Sanitation Data'!$H$30,0,10*ROW('Sanitation Data'!H66))="","",OFFSET('Sanitation Data'!$H$30,0,10*ROW('Sanitation Data'!H66)))</f>
        <v/>
      </c>
      <c r="DL72" s="36" t="str">
        <f ca="1">+IF(OFFSET('Sanitation Data'!$H$31,0,10*ROW('Sanitation Data'!H66))="","",OFFSET('Sanitation Data'!$H$31,0,10*ROW('Sanitation Data'!H66)))</f>
        <v/>
      </c>
      <c r="DM72" s="36" t="str">
        <f ca="1">+IF(OFFSET('Sanitation Data'!$H$32,0,10*ROW('Sanitation Data'!H66))="","",OFFSET('Sanitation Data'!$H$32,0,10*ROW('Sanitation Data'!H66)))</f>
        <v/>
      </c>
      <c r="DN72" s="36" t="str">
        <f ca="1">+IF(OFFSET('Sanitation Data'!$H$33,0,10*ROW('Sanitation Data'!H66))="","",OFFSET('Sanitation Data'!$H$33,0,10*ROW('Sanitation Data'!H66)))</f>
        <v/>
      </c>
      <c r="DO72" s="36" t="str">
        <f ca="1">+IF(OFFSET('Hygiene Data'!$C$12,0,10*ROW('Hygiene Data'!C66))="","",OFFSET('Hygiene Data'!$C$12,0,10*ROW('Hygiene Data'!C66)))</f>
        <v/>
      </c>
      <c r="DP72" s="36" t="str">
        <f ca="1">+IF(OFFSET('Hygiene Data'!$C$13,0,10*ROW('Hygiene Data'!C66))="","",OFFSET('Hygiene Data'!$C$13,0,10*ROW('Hygiene Data'!C66)))</f>
        <v/>
      </c>
      <c r="DQ72" s="36" t="str">
        <f ca="1">+IF(OFFSET('Hygiene Data'!$C$14,0,10*ROW('Hygiene Data'!C66))="","",OFFSET('Hygiene Data'!$C$14,0,10*ROW('Hygiene Data'!C66)))</f>
        <v/>
      </c>
      <c r="DR72" s="36" t="str">
        <f ca="1">+IF(OFFSET('Hygiene Data'!$D$12,0,10*ROW('Hygiene Data'!D66))="","",OFFSET('Hygiene Data'!$D$12,0,10*ROW('Hygiene Data'!D66)))</f>
        <v/>
      </c>
      <c r="DS72" s="36" t="str">
        <f ca="1">+IF(OFFSET('Hygiene Data'!$D$13,0,10*ROW('Hygiene Data'!D66))="","",OFFSET('Hygiene Data'!$D$13,0,10*ROW('Hygiene Data'!D66)))</f>
        <v/>
      </c>
      <c r="DT72" s="36" t="str">
        <f ca="1">+IF(OFFSET('Hygiene Data'!$D$14,0,10*ROW('Hygiene Data'!D66))="","",OFFSET('Hygiene Data'!$D$14,0,10*ROW('Hygiene Data'!D66)))</f>
        <v/>
      </c>
      <c r="DU72" s="36" t="str">
        <f ca="1">+IF(OFFSET('Hygiene Data'!$E$12,0,10*ROW('Hygiene Data'!E66))="","",OFFSET('Hygiene Data'!$E$12,0,10*ROW('Hygiene Data'!E66)))</f>
        <v/>
      </c>
      <c r="DV72" s="36" t="str">
        <f ca="1">+IF(OFFSET('Hygiene Data'!$E$13,0,10*ROW('Hygiene Data'!E66))="","",OFFSET('Hygiene Data'!$E$13,0,10*ROW('Hygiene Data'!E66)))</f>
        <v/>
      </c>
      <c r="DW72" s="36" t="str">
        <f ca="1">+IF(OFFSET('Hygiene Data'!$E$14,0,10*ROW('Hygiene Data'!E66))="","",OFFSET('Hygiene Data'!$E$14,0,10*ROW('Hygiene Data'!E66)))</f>
        <v/>
      </c>
      <c r="DX72" s="36" t="str">
        <f ca="1">+IF(OFFSET('Hygiene Data'!$F$12,0,10*ROW('Hygiene Data'!F66))="","",OFFSET('Hygiene Data'!$F$12,0,10*ROW('Hygiene Data'!F66)))</f>
        <v/>
      </c>
      <c r="DY72" s="36" t="str">
        <f ca="1">+IF(OFFSET('Hygiene Data'!$F$13,0,10*ROW('Hygiene Data'!F66))="","",OFFSET('Hygiene Data'!$F$13,0,10*ROW('Hygiene Data'!F66)))</f>
        <v/>
      </c>
      <c r="DZ72" s="36" t="str">
        <f ca="1">+IF(OFFSET('Hygiene Data'!$F$14,0,10*ROW('Hygiene Data'!F66))="","",OFFSET('Hygiene Data'!$F$14,0,10*ROW('Hygiene Data'!F66)))</f>
        <v/>
      </c>
      <c r="EA72" s="36" t="str">
        <f ca="1">+IF(OFFSET('Hygiene Data'!$G$12,0,10*ROW('Hygiene Data'!G66))="","",OFFSET('Hygiene Data'!$G$12,0,10*ROW('Hygiene Data'!G66)))</f>
        <v/>
      </c>
      <c r="EB72" s="36" t="str">
        <f ca="1">+IF(OFFSET('Hygiene Data'!$G$13,0,10*ROW('Hygiene Data'!G66))="","",OFFSET('Hygiene Data'!$G$13,0,10*ROW('Hygiene Data'!G66)))</f>
        <v/>
      </c>
      <c r="EC72" s="36" t="str">
        <f ca="1">+IF(OFFSET('Hygiene Data'!$G$14,0,10*ROW('Hygiene Data'!G66))="","",OFFSET('Hygiene Data'!$G$14,0,10*ROW('Hygiene Data'!G66)))</f>
        <v/>
      </c>
      <c r="ED72" s="36" t="str">
        <f ca="1">+IF(OFFSET('Hygiene Data'!$H$12,0,10*ROW('Hygiene Data'!H66))="","",OFFSET('Hygiene Data'!$H$12,0,10*ROW('Hygiene Data'!H66)))</f>
        <v/>
      </c>
      <c r="EE72" s="36" t="str">
        <f ca="1">+IF(OFFSET('Hygiene Data'!$H$13,0,10*ROW('Hygiene Data'!H66))="","",OFFSET('Hygiene Data'!$H$13,0,10*ROW('Hygiene Data'!H66)))</f>
        <v/>
      </c>
      <c r="EF72" s="36" t="str">
        <f ca="1">+IF(OFFSET('Hygiene Data'!$H$14,0,10*ROW('Hygiene Data'!H66))="","",OFFSET('Hygiene Data'!$H$14,0,10*ROW('Hygiene Data'!H66)))</f>
        <v/>
      </c>
    </row>
    <row r="73" spans="1:136" x14ac:dyDescent="0.25">
      <c r="A73" s="59" t="str">
        <f ca="1">+IF(OFFSET('Water Data'!$B$1,0,10*ROW('Water Data'!B70))="","",OFFSET('Water Data'!$B$1,0,10*ROW('Water Data'!B70)))</f>
        <v/>
      </c>
      <c r="B73" s="59" t="str">
        <f ca="1">+IF(OFFSET('Water Data'!$A$3,0,10*ROW('Water Data'!A70))="","",OFFSET('Water Data'!$A$3,0,10*ROW('Water Data'!A70)))</f>
        <v/>
      </c>
      <c r="C73" s="59" t="str">
        <f ca="1">+IF(OFFSET('Water Data'!$C$3,0,10*ROW('Water Data'!C70))="","",OFFSET('Water Data'!$C$3,0,10*ROW('Water Data'!C70)))</f>
        <v/>
      </c>
      <c r="D73" s="204" t="e">
        <f ca="1">+IF(AND(ISNUMBER(OFFSET('Water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04" t="e">
        <f ca="1">+IF(AND(ISNUMBER(OFFSET('Water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04" t="e">
        <f ca="1">+IF(AND(ISNUMBER(OFFSET('Water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04" t="e">
        <f ca="1">+IF(AND(ISNUMBER(OFFSET('Water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04" t="e">
        <f ca="1">+IF(AND(ISNUMBER(OFFSET('Water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04" t="e">
        <f ca="1">+IF(AND(ISNUMBER(OFFSET('Water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04" t="e">
        <f ca="1">+IF(AND(ISNUMBER(OFFSET('Water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04" t="e">
        <f ca="1">+IF(AND(ISNUMBER(OFFSET('Water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04" t="e">
        <f ca="1">+IF(AND(ISNUMBER(OFFSET('Water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04" t="e">
        <f ca="1">+IF(AND(ISNUMBER(OFFSET('Water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04" t="e">
        <f ca="1">+IF(AND(ISNUMBER(OFFSET('Water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04" t="e">
        <f ca="1">+IF(AND(ISNUMBER(OFFSET('Water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04" t="e">
        <f ca="1">+IF(AND(ISNUMBER(OFFSET('Water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04" t="e">
        <f ca="1">+IF(AND(ISNUMBER(OFFSET('Water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04" t="e">
        <f ca="1">+IF(AND(ISNUMBER(OFFSET('Water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04" t="e">
        <f ca="1">+IF(AND(ISNUMBER(OFFSET('Water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04" t="e">
        <f ca="1">+IF(AND(ISNUMBER(OFFSET('Water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04" t="e">
        <f ca="1">+IF(AND(ISNUMBER(OFFSET('Water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05" t="e">
        <f ca="1">+IF(AND(ISNUMBER(OFFSET('Sanitation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05" t="e">
        <f ca="1">+IF(AND(ISNUMBER(OFFSET('Sanitation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05" t="e">
        <f ca="1">+IF(AND(ISNUMBER(OFFSET('Sanitation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05" t="e">
        <f ca="1">+IF(AND(ISNUMBER(OFFSET('Sanitation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05" t="e">
        <f ca="1">+IF(AND(ISNUMBER(OFFSET('Sanitation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05" t="e">
        <f ca="1">+IF(AND(ISNUMBER(OFFSET('Sanitation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05" t="e">
        <f ca="1">+IF(AND(ISNUMBER(OFFSET('Sanitation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05" t="e">
        <f ca="1">+IF(AND(ISNUMBER(OFFSET('Sanitation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05" t="e">
        <f ca="1">+IF(AND(ISNUMBER(OFFSET('Sanitation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05" t="e">
        <f ca="1">+IF(AND(ISNUMBER(OFFSET('Sanitation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05" t="e">
        <f ca="1">+IF(AND(ISNUMBER(OFFSET('Sanitation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05" t="e">
        <f ca="1">+IF(AND(ISNUMBER(OFFSET('Sanitation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05" t="e">
        <f ca="1">+IF(AND(ISNUMBER(OFFSET('Sanitation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05" t="e">
        <f ca="1">+IF(AND(ISNUMBER(OFFSET('Sanitation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05" t="e">
        <f ca="1">+IF(AND(ISNUMBER(OFFSET('Sanitation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05" t="e">
        <f ca="1">+IF(AND(ISNUMBER(OFFSET('Sanitation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05" t="e">
        <f ca="1">+IF(AND(ISNUMBER(OFFSET('Sanitation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05" t="e">
        <f ca="1">+IF(AND(ISNUMBER(OFFSET('Sanitation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05" t="e">
        <f ca="1">+IF(AND(ISNUMBER(OFFSET('Sanitation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05" t="e">
        <f ca="1">+IF(AND(ISNUMBER(OFFSET('Sanitation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05" t="e">
        <f ca="1">+IF(AND(ISNUMBER(OFFSET('Sanitation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05" t="e">
        <f ca="1">+IF(AND(ISNUMBER(OFFSET('Sanitation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05" t="e">
        <f ca="1">+IF(AND(ISNUMBER(OFFSET('Sanitation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05" t="e">
        <f ca="1">+IF(AND(ISNUMBER(OFFSET('Sanitation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05" t="e">
        <f ca="1">+IF(AND(ISNUMBER(OFFSET('Sanitation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05" t="e">
        <f ca="1">+IF(AND(ISNUMBER(OFFSET('Sanitation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05" t="e">
        <f ca="1">+IF(AND(ISNUMBER(OFFSET('Sanitation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05" t="e">
        <f ca="1">+IF(AND(ISNUMBER(OFFSET('Sanitation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05" t="e">
        <f ca="1">+IF(AND(ISNUMBER(OFFSET('Sanitation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05" t="e">
        <f ca="1">+IF(AND(ISNUMBER(OFFSET('Sanitation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06" t="e">
        <f ca="1">+IF(AND(ISNUMBER(OFFSET('Hygiene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06" t="e">
        <f ca="1">+IF(AND(ISNUMBER(OFFSET('Hygiene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06" t="e">
        <f ca="1">+IF(AND(ISNUMBER(OFFSET('Hygiene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06" t="e">
        <f ca="1">+IF(AND(ISNUMBER(OFFSET('Hygiene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06" t="e">
        <f ca="1">+IF(AND(ISNUMBER(OFFSET('Hygiene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06" t="e">
        <f ca="1">+IF(AND(ISNUMBER(OFFSET('Hygiene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06" t="e">
        <f ca="1">+IF(AND(ISNUMBER(OFFSET('Hygiene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06" t="e">
        <f ca="1">+IF(AND(ISNUMBER(OFFSET('Hygiene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06" t="e">
        <f ca="1">+IF(AND(ISNUMBER(OFFSET('Hygiene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06" t="e">
        <f ca="1">+IF(AND(ISNUMBER(OFFSET('Hygiene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06" t="e">
        <f ca="1">+IF(AND(ISNUMBER(OFFSET('Hygiene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06" t="e">
        <f ca="1">+IF(AND(ISNUMBER(OFFSET('Hygiene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06" t="e">
        <f ca="1">+IF(AND(ISNUMBER(OFFSET('Hygiene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06" t="e">
        <f ca="1">+IF(AND(ISNUMBER(OFFSET('Hygiene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06" t="e">
        <f ca="1">+IF(AND(ISNUMBER(OFFSET('Hygiene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06" t="e">
        <f ca="1">+IF(AND(ISNUMBER(OFFSET('Hygiene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06" t="e">
        <f ca="1">+IF(AND(ISNUMBER(OFFSET('Hygiene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06" t="e">
        <f ca="1">+IF(AND(ISNUMBER(OFFSET('Hygiene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1">+IF(OFFSET('Water Data'!$C$28,0,10*ROW('Water Data'!C67))="","",OFFSET('Water Data'!$C$28,0,10*ROW('Water Data'!C67)))</f>
        <v/>
      </c>
      <c r="BT73" s="36" t="str">
        <f ca="1">+IF(OFFSET('Water Data'!$C$29,0,10*ROW('Water Data'!C67))="","",OFFSET('Water Data'!$C$29,0,10*ROW('Water Data'!C67)))</f>
        <v/>
      </c>
      <c r="BU73" s="36" t="str">
        <f ca="1">+IF(OFFSET('Water Data'!$C$30,0,10*ROW('Water Data'!C67))="","",OFFSET('Water Data'!$C$30,0,10*ROW('Water Data'!C67)))</f>
        <v/>
      </c>
      <c r="BV73" s="36" t="str">
        <f ca="1">+IF(OFFSET('Water Data'!$D$28,0,10*ROW('Water Data'!D67))="","",OFFSET('Water Data'!$D$28,0,10*ROW('Water Data'!D67)))</f>
        <v/>
      </c>
      <c r="BW73" s="36" t="str">
        <f ca="1">+IF(OFFSET('Water Data'!$D$29,0,10*ROW('Water Data'!D67))="","",OFFSET('Water Data'!$D$29,0,10*ROW('Water Data'!D67)))</f>
        <v/>
      </c>
      <c r="BX73" s="36" t="str">
        <f ca="1">+IF(OFFSET('Water Data'!$D$30,0,10*ROW('Water Data'!D67))="","",OFFSET('Water Data'!$D$30,0,10*ROW('Water Data'!D67)))</f>
        <v/>
      </c>
      <c r="BY73" s="36" t="str">
        <f ca="1">+IF(OFFSET('Water Data'!$E$28,0,10*ROW('Water Data'!E67))="","",OFFSET('Water Data'!$E$28,0,10*ROW('Water Data'!E67)))</f>
        <v/>
      </c>
      <c r="BZ73" s="36" t="str">
        <f ca="1">+IF(OFFSET('Water Data'!$E$29,0,10*ROW('Water Data'!E67))="","",OFFSET('Water Data'!$E$29,0,10*ROW('Water Data'!E67)))</f>
        <v/>
      </c>
      <c r="CA73" s="36" t="str">
        <f ca="1">+IF(OFFSET('Water Data'!$E$30,0,10*ROW('Water Data'!E67))="","",OFFSET('Water Data'!$E$30,0,10*ROW('Water Data'!E67)))</f>
        <v/>
      </c>
      <c r="CB73" s="36" t="str">
        <f ca="1">+IF(OFFSET('Water Data'!$F$28,0,10*ROW('Water Data'!F67))="","",OFFSET('Water Data'!$F$28,0,10*ROW('Water Data'!F67)))</f>
        <v/>
      </c>
      <c r="CC73" s="36" t="str">
        <f ca="1">+IF(OFFSET('Water Data'!$F$29,0,10*ROW('Water Data'!F67))="","",OFFSET('Water Data'!$F$29,0,10*ROW('Water Data'!F67)))</f>
        <v/>
      </c>
      <c r="CD73" s="36" t="str">
        <f ca="1">+IF(OFFSET('Water Data'!$F$30,0,10*ROW('Water Data'!F67))="","",OFFSET('Water Data'!$F$30,0,10*ROW('Water Data'!F67)))</f>
        <v/>
      </c>
      <c r="CE73" s="36" t="str">
        <f ca="1">+IF(OFFSET('Water Data'!$G$28,0,10*ROW('Water Data'!G67))="","",OFFSET('Water Data'!$G$28,0,10*ROW('Water Data'!G67)))</f>
        <v/>
      </c>
      <c r="CF73" s="36" t="str">
        <f ca="1">+IF(OFFSET('Water Data'!$G$29,0,10*ROW('Water Data'!G67))="","",OFFSET('Water Data'!$G$29,0,10*ROW('Water Data'!G67)))</f>
        <v/>
      </c>
      <c r="CG73" s="36" t="str">
        <f ca="1">+IF(OFFSET('Water Data'!$G$30,0,10*ROW('Water Data'!G67))="","",OFFSET('Water Data'!$G$30,0,10*ROW('Water Data'!G67)))</f>
        <v/>
      </c>
      <c r="CH73" s="36" t="str">
        <f ca="1">+IF(OFFSET('Water Data'!$H$28,0,10*ROW('Water Data'!H67))="","",OFFSET('Water Data'!$H$28,0,10*ROW('Water Data'!H67)))</f>
        <v/>
      </c>
      <c r="CI73" s="36" t="str">
        <f ca="1">+IF(OFFSET('Water Data'!$H$29,0,10*ROW('Water Data'!H67))="","",OFFSET('Water Data'!$H$29,0,10*ROW('Water Data'!H67)))</f>
        <v/>
      </c>
      <c r="CJ73" s="36" t="str">
        <f ca="1">+IF(OFFSET('Water Data'!$H$30,0,10*ROW('Water Data'!H67))="","",OFFSET('Water Data'!$H$30,0,10*ROW('Water Data'!H67)))</f>
        <v/>
      </c>
      <c r="CK73" s="36" t="str">
        <f ca="1">+IF(OFFSET('Sanitation Data'!$C$29,0,10*ROW('Sanitation Data'!C67))="","",OFFSET('Sanitation Data'!$C$29,0,10*ROW('Sanitation Data'!C67)))</f>
        <v/>
      </c>
      <c r="CL73" s="36" t="str">
        <f ca="1">+IF(OFFSET('Sanitation Data'!$C$30,0,10*ROW('Sanitation Data'!C67))="","",OFFSET('Sanitation Data'!$C$30,0,10*ROW('Sanitation Data'!C67)))</f>
        <v/>
      </c>
      <c r="CM73" s="36" t="str">
        <f ca="1">+IF(OFFSET('Sanitation Data'!$C$31,0,10*ROW('Sanitation Data'!C67))="","",OFFSET('Sanitation Data'!$C$31,0,10*ROW('Sanitation Data'!C67)))</f>
        <v/>
      </c>
      <c r="CN73" s="36" t="str">
        <f ca="1">+IF(OFFSET('Sanitation Data'!$C$32,0,10*ROW('Sanitation Data'!C67))="","",OFFSET('Sanitation Data'!$C$32,0,10*ROW('Sanitation Data'!C67)))</f>
        <v/>
      </c>
      <c r="CO73" s="36" t="str">
        <f ca="1">+IF(OFFSET('Sanitation Data'!$C$33,0,10*ROW('Sanitation Data'!C67))="","",OFFSET('Sanitation Data'!$C$33,0,10*ROW('Sanitation Data'!C67)))</f>
        <v/>
      </c>
      <c r="CP73" s="36" t="str">
        <f ca="1">+IF(OFFSET('Sanitation Data'!$D$29,0,10*ROW('Sanitation Data'!D67))="","",OFFSET('Sanitation Data'!$D$29,0,10*ROW('Sanitation Data'!D67)))</f>
        <v/>
      </c>
      <c r="CQ73" s="36" t="str">
        <f ca="1">+IF(OFFSET('Sanitation Data'!$D$30,0,10*ROW('Sanitation Data'!D67))="","",OFFSET('Sanitation Data'!$D$30,0,10*ROW('Sanitation Data'!D67)))</f>
        <v/>
      </c>
      <c r="CR73" s="36" t="str">
        <f ca="1">+IF(OFFSET('Sanitation Data'!$D$31,0,10*ROW('Sanitation Data'!D67))="","",OFFSET('Sanitation Data'!$D$31,0,10*ROW('Sanitation Data'!D67)))</f>
        <v/>
      </c>
      <c r="CS73" s="36" t="str">
        <f ca="1">+IF(OFFSET('Sanitation Data'!$D$32,0,10*ROW('Sanitation Data'!D67))="","",OFFSET('Sanitation Data'!$D$32,0,10*ROW('Sanitation Data'!D67)))</f>
        <v/>
      </c>
      <c r="CT73" s="36" t="str">
        <f ca="1">+IF(OFFSET('Sanitation Data'!$D$33,0,10*ROW('Sanitation Data'!D67))="","",OFFSET('Sanitation Data'!$D$33,0,10*ROW('Sanitation Data'!D67)))</f>
        <v/>
      </c>
      <c r="CU73" s="36" t="str">
        <f ca="1">+IF(OFFSET('Sanitation Data'!$E$29,0,10*ROW('Sanitation Data'!E67))="","",OFFSET('Sanitation Data'!$E$29,0,10*ROW('Sanitation Data'!E67)))</f>
        <v/>
      </c>
      <c r="CV73" s="36" t="str">
        <f ca="1">+IF(OFFSET('Sanitation Data'!$E$30,0,10*ROW('Sanitation Data'!E67))="","",OFFSET('Sanitation Data'!$E$30,0,10*ROW('Sanitation Data'!E67)))</f>
        <v/>
      </c>
      <c r="CW73" s="36" t="str">
        <f ca="1">+IF(OFFSET('Sanitation Data'!$E$31,0,10*ROW('Sanitation Data'!E67))="","",OFFSET('Sanitation Data'!$E$31,0,10*ROW('Sanitation Data'!E67)))</f>
        <v/>
      </c>
      <c r="CX73" s="36" t="str">
        <f ca="1">+IF(OFFSET('Sanitation Data'!$E$32,0,10*ROW('Sanitation Data'!E67))="","",OFFSET('Sanitation Data'!$E$32,0,10*ROW('Sanitation Data'!E67)))</f>
        <v/>
      </c>
      <c r="CY73" s="36" t="str">
        <f ca="1">+IF(OFFSET('Sanitation Data'!$E$33,0,10*ROW('Sanitation Data'!E67))="","",OFFSET('Sanitation Data'!$E$33,0,10*ROW('Sanitation Data'!E67)))</f>
        <v/>
      </c>
      <c r="CZ73" s="36" t="str">
        <f ca="1">+IF(OFFSET('Sanitation Data'!$F$29,0,10*ROW('Sanitation Data'!F67))="","",OFFSET('Sanitation Data'!$F$29,0,10*ROW('Sanitation Data'!F67)))</f>
        <v/>
      </c>
      <c r="DA73" s="36" t="str">
        <f ca="1">+IF(OFFSET('Sanitation Data'!$F$30,0,10*ROW('Sanitation Data'!F67))="","",OFFSET('Sanitation Data'!$F$30,0,10*ROW('Sanitation Data'!F67)))</f>
        <v/>
      </c>
      <c r="DB73" s="36" t="str">
        <f ca="1">+IF(OFFSET('Sanitation Data'!$F$31,0,10*ROW('Sanitation Data'!F67))="","",OFFSET('Sanitation Data'!$F$31,0,10*ROW('Sanitation Data'!F67)))</f>
        <v/>
      </c>
      <c r="DC73" s="36" t="str">
        <f ca="1">+IF(OFFSET('Sanitation Data'!$F$32,0,10*ROW('Sanitation Data'!F67))="","",OFFSET('Sanitation Data'!$F$32,0,10*ROW('Sanitation Data'!F67)))</f>
        <v/>
      </c>
      <c r="DD73" s="36" t="str">
        <f ca="1">+IF(OFFSET('Sanitation Data'!$F$33,0,10*ROW('Sanitation Data'!F67))="","",OFFSET('Sanitation Data'!$F$33,0,10*ROW('Sanitation Data'!F67)))</f>
        <v/>
      </c>
      <c r="DE73" s="36" t="str">
        <f ca="1">+IF(OFFSET('Sanitation Data'!$G$29,0,10*ROW('Sanitation Data'!G67))="","",OFFSET('Sanitation Data'!$G$29,0,10*ROW('Sanitation Data'!G67)))</f>
        <v/>
      </c>
      <c r="DF73" s="36" t="str">
        <f ca="1">+IF(OFFSET('Sanitation Data'!$G$30,0,10*ROW('Sanitation Data'!G67))="","",OFFSET('Sanitation Data'!$G$30,0,10*ROW('Sanitation Data'!G67)))</f>
        <v/>
      </c>
      <c r="DG73" s="36" t="str">
        <f ca="1">+IF(OFFSET('Sanitation Data'!$G$31,0,10*ROW('Sanitation Data'!G67))="","",OFFSET('Sanitation Data'!$G$31,0,10*ROW('Sanitation Data'!G67)))</f>
        <v/>
      </c>
      <c r="DH73" s="36" t="str">
        <f ca="1">+IF(OFFSET('Sanitation Data'!$G$32,0,10*ROW('Sanitation Data'!G67))="","",OFFSET('Sanitation Data'!$G$32,0,10*ROW('Sanitation Data'!G67)))</f>
        <v/>
      </c>
      <c r="DI73" s="36" t="str">
        <f ca="1">+IF(OFFSET('Sanitation Data'!$G$33,0,10*ROW('Sanitation Data'!G67))="","",OFFSET('Sanitation Data'!$G$33,0,10*ROW('Sanitation Data'!G67)))</f>
        <v/>
      </c>
      <c r="DJ73" s="36" t="str">
        <f ca="1">+IF(OFFSET('Sanitation Data'!$H$29,0,10*ROW('Sanitation Data'!H67))="","",OFFSET('Sanitation Data'!$H$29,0,10*ROW('Sanitation Data'!H67)))</f>
        <v/>
      </c>
      <c r="DK73" s="36" t="str">
        <f ca="1">+IF(OFFSET('Sanitation Data'!$H$30,0,10*ROW('Sanitation Data'!H67))="","",OFFSET('Sanitation Data'!$H$30,0,10*ROW('Sanitation Data'!H67)))</f>
        <v/>
      </c>
      <c r="DL73" s="36" t="str">
        <f ca="1">+IF(OFFSET('Sanitation Data'!$H$31,0,10*ROW('Sanitation Data'!H67))="","",OFFSET('Sanitation Data'!$H$31,0,10*ROW('Sanitation Data'!H67)))</f>
        <v/>
      </c>
      <c r="DM73" s="36" t="str">
        <f ca="1">+IF(OFFSET('Sanitation Data'!$H$32,0,10*ROW('Sanitation Data'!H67))="","",OFFSET('Sanitation Data'!$H$32,0,10*ROW('Sanitation Data'!H67)))</f>
        <v/>
      </c>
      <c r="DN73" s="36" t="str">
        <f ca="1">+IF(OFFSET('Sanitation Data'!$H$33,0,10*ROW('Sanitation Data'!H67))="","",OFFSET('Sanitation Data'!$H$33,0,10*ROW('Sanitation Data'!H67)))</f>
        <v/>
      </c>
      <c r="DO73" s="36" t="str">
        <f ca="1">+IF(OFFSET('Hygiene Data'!$C$12,0,10*ROW('Hygiene Data'!C67))="","",OFFSET('Hygiene Data'!$C$12,0,10*ROW('Hygiene Data'!C67)))</f>
        <v/>
      </c>
      <c r="DP73" s="36" t="str">
        <f ca="1">+IF(OFFSET('Hygiene Data'!$C$13,0,10*ROW('Hygiene Data'!C67))="","",OFFSET('Hygiene Data'!$C$13,0,10*ROW('Hygiene Data'!C67)))</f>
        <v/>
      </c>
      <c r="DQ73" s="36" t="str">
        <f ca="1">+IF(OFFSET('Hygiene Data'!$C$14,0,10*ROW('Hygiene Data'!C67))="","",OFFSET('Hygiene Data'!$C$14,0,10*ROW('Hygiene Data'!C67)))</f>
        <v/>
      </c>
      <c r="DR73" s="36" t="str">
        <f ca="1">+IF(OFFSET('Hygiene Data'!$D$12,0,10*ROW('Hygiene Data'!D67))="","",OFFSET('Hygiene Data'!$D$12,0,10*ROW('Hygiene Data'!D67)))</f>
        <v/>
      </c>
      <c r="DS73" s="36" t="str">
        <f ca="1">+IF(OFFSET('Hygiene Data'!$D$13,0,10*ROW('Hygiene Data'!D67))="","",OFFSET('Hygiene Data'!$D$13,0,10*ROW('Hygiene Data'!D67)))</f>
        <v/>
      </c>
      <c r="DT73" s="36" t="str">
        <f ca="1">+IF(OFFSET('Hygiene Data'!$D$14,0,10*ROW('Hygiene Data'!D67))="","",OFFSET('Hygiene Data'!$D$14,0,10*ROW('Hygiene Data'!D67)))</f>
        <v/>
      </c>
      <c r="DU73" s="36" t="str">
        <f ca="1">+IF(OFFSET('Hygiene Data'!$E$12,0,10*ROW('Hygiene Data'!E67))="","",OFFSET('Hygiene Data'!$E$12,0,10*ROW('Hygiene Data'!E67)))</f>
        <v/>
      </c>
      <c r="DV73" s="36" t="str">
        <f ca="1">+IF(OFFSET('Hygiene Data'!$E$13,0,10*ROW('Hygiene Data'!E67))="","",OFFSET('Hygiene Data'!$E$13,0,10*ROW('Hygiene Data'!E67)))</f>
        <v/>
      </c>
      <c r="DW73" s="36" t="str">
        <f ca="1">+IF(OFFSET('Hygiene Data'!$E$14,0,10*ROW('Hygiene Data'!E67))="","",OFFSET('Hygiene Data'!$E$14,0,10*ROW('Hygiene Data'!E67)))</f>
        <v/>
      </c>
      <c r="DX73" s="36" t="str">
        <f ca="1">+IF(OFFSET('Hygiene Data'!$F$12,0,10*ROW('Hygiene Data'!F67))="","",OFFSET('Hygiene Data'!$F$12,0,10*ROW('Hygiene Data'!F67)))</f>
        <v/>
      </c>
      <c r="DY73" s="36" t="str">
        <f ca="1">+IF(OFFSET('Hygiene Data'!$F$13,0,10*ROW('Hygiene Data'!F67))="","",OFFSET('Hygiene Data'!$F$13,0,10*ROW('Hygiene Data'!F67)))</f>
        <v/>
      </c>
      <c r="DZ73" s="36" t="str">
        <f ca="1">+IF(OFFSET('Hygiene Data'!$F$14,0,10*ROW('Hygiene Data'!F67))="","",OFFSET('Hygiene Data'!$F$14,0,10*ROW('Hygiene Data'!F67)))</f>
        <v/>
      </c>
      <c r="EA73" s="36" t="str">
        <f ca="1">+IF(OFFSET('Hygiene Data'!$G$12,0,10*ROW('Hygiene Data'!G67))="","",OFFSET('Hygiene Data'!$G$12,0,10*ROW('Hygiene Data'!G67)))</f>
        <v/>
      </c>
      <c r="EB73" s="36" t="str">
        <f ca="1">+IF(OFFSET('Hygiene Data'!$G$13,0,10*ROW('Hygiene Data'!G67))="","",OFFSET('Hygiene Data'!$G$13,0,10*ROW('Hygiene Data'!G67)))</f>
        <v/>
      </c>
      <c r="EC73" s="36" t="str">
        <f ca="1">+IF(OFFSET('Hygiene Data'!$G$14,0,10*ROW('Hygiene Data'!G67))="","",OFFSET('Hygiene Data'!$G$14,0,10*ROW('Hygiene Data'!G67)))</f>
        <v/>
      </c>
      <c r="ED73" s="36" t="str">
        <f ca="1">+IF(OFFSET('Hygiene Data'!$H$12,0,10*ROW('Hygiene Data'!H67))="","",OFFSET('Hygiene Data'!$H$12,0,10*ROW('Hygiene Data'!H67)))</f>
        <v/>
      </c>
      <c r="EE73" s="36" t="str">
        <f ca="1">+IF(OFFSET('Hygiene Data'!$H$13,0,10*ROW('Hygiene Data'!H67))="","",OFFSET('Hygiene Data'!$H$13,0,10*ROW('Hygiene Data'!H67)))</f>
        <v/>
      </c>
      <c r="EF73" s="36" t="str">
        <f ca="1">+IF(OFFSET('Hygiene Data'!$H$14,0,10*ROW('Hygiene Data'!H67))="","",OFFSET('Hygiene Data'!$H$14,0,10*ROW('Hygiene Data'!H67)))</f>
        <v/>
      </c>
    </row>
    <row r="74" spans="1:136" x14ac:dyDescent="0.25">
      <c r="A74" s="59" t="str">
        <f ca="1">+IF(OFFSET('Water Data'!$B$1,0,10*ROW('Water Data'!B71))="","",OFFSET('Water Data'!$B$1,0,10*ROW('Water Data'!B71)))</f>
        <v/>
      </c>
      <c r="B74" s="59" t="str">
        <f ca="1">+IF(OFFSET('Water Data'!$A$3,0,10*ROW('Water Data'!A71))="","",OFFSET('Water Data'!$A$3,0,10*ROW('Water Data'!A71)))</f>
        <v/>
      </c>
      <c r="C74" s="59" t="str">
        <f ca="1">+IF(OFFSET('Water Data'!$C$3,0,10*ROW('Water Data'!C71))="","",OFFSET('Water Data'!$C$3,0,10*ROW('Water Data'!C71)))</f>
        <v/>
      </c>
      <c r="D74" s="204" t="e">
        <f ca="1">+IF(AND(ISNUMBER(OFFSET('Water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04" t="e">
        <f ca="1">+IF(AND(ISNUMBER(OFFSET('Water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04" t="e">
        <f ca="1">+IF(AND(ISNUMBER(OFFSET('Water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04" t="e">
        <f ca="1">+IF(AND(ISNUMBER(OFFSET('Water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04" t="e">
        <f ca="1">+IF(AND(ISNUMBER(OFFSET('Water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04" t="e">
        <f ca="1">+IF(AND(ISNUMBER(OFFSET('Water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04" t="e">
        <f ca="1">+IF(AND(ISNUMBER(OFFSET('Water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04" t="e">
        <f ca="1">+IF(AND(ISNUMBER(OFFSET('Water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04" t="e">
        <f ca="1">+IF(AND(ISNUMBER(OFFSET('Water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04" t="e">
        <f ca="1">+IF(AND(ISNUMBER(OFFSET('Water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04" t="e">
        <f ca="1">+IF(AND(ISNUMBER(OFFSET('Water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04" t="e">
        <f ca="1">+IF(AND(ISNUMBER(OFFSET('Water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04" t="e">
        <f ca="1">+IF(AND(ISNUMBER(OFFSET('Water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04" t="e">
        <f ca="1">+IF(AND(ISNUMBER(OFFSET('Water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04" t="e">
        <f ca="1">+IF(AND(ISNUMBER(OFFSET('Water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04" t="e">
        <f ca="1">+IF(AND(ISNUMBER(OFFSET('Water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04" t="e">
        <f ca="1">+IF(AND(ISNUMBER(OFFSET('Water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04" t="e">
        <f ca="1">+IF(AND(ISNUMBER(OFFSET('Water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05" t="e">
        <f ca="1">+IF(AND(ISNUMBER(OFFSET('Sanitation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05" t="e">
        <f ca="1">+IF(AND(ISNUMBER(OFFSET('Sanitation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05" t="e">
        <f ca="1">+IF(AND(ISNUMBER(OFFSET('Sanitation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05" t="e">
        <f ca="1">+IF(AND(ISNUMBER(OFFSET('Sanitation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05" t="e">
        <f ca="1">+IF(AND(ISNUMBER(OFFSET('Sanitation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05" t="e">
        <f ca="1">+IF(AND(ISNUMBER(OFFSET('Sanitation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05" t="e">
        <f ca="1">+IF(AND(ISNUMBER(OFFSET('Sanitation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05" t="e">
        <f ca="1">+IF(AND(ISNUMBER(OFFSET('Sanitation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05" t="e">
        <f ca="1">+IF(AND(ISNUMBER(OFFSET('Sanitation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05" t="e">
        <f ca="1">+IF(AND(ISNUMBER(OFFSET('Sanitation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05" t="e">
        <f ca="1">+IF(AND(ISNUMBER(OFFSET('Sanitation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05" t="e">
        <f ca="1">+IF(AND(ISNUMBER(OFFSET('Sanitation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05" t="e">
        <f ca="1">+IF(AND(ISNUMBER(OFFSET('Sanitation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05" t="e">
        <f ca="1">+IF(AND(ISNUMBER(OFFSET('Sanitation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05" t="e">
        <f ca="1">+IF(AND(ISNUMBER(OFFSET('Sanitation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05" t="e">
        <f ca="1">+IF(AND(ISNUMBER(OFFSET('Sanitation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05" t="e">
        <f ca="1">+IF(AND(ISNUMBER(OFFSET('Sanitation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05" t="e">
        <f ca="1">+IF(AND(ISNUMBER(OFFSET('Sanitation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05" t="e">
        <f ca="1">+IF(AND(ISNUMBER(OFFSET('Sanitation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05" t="e">
        <f ca="1">+IF(AND(ISNUMBER(OFFSET('Sanitation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05" t="e">
        <f ca="1">+IF(AND(ISNUMBER(OFFSET('Sanitation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05" t="e">
        <f ca="1">+IF(AND(ISNUMBER(OFFSET('Sanitation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05" t="e">
        <f ca="1">+IF(AND(ISNUMBER(OFFSET('Sanitation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05" t="e">
        <f ca="1">+IF(AND(ISNUMBER(OFFSET('Sanitation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05" t="e">
        <f ca="1">+IF(AND(ISNUMBER(OFFSET('Sanitation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05" t="e">
        <f ca="1">+IF(AND(ISNUMBER(OFFSET('Sanitation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05" t="e">
        <f ca="1">+IF(AND(ISNUMBER(OFFSET('Sanitation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05" t="e">
        <f ca="1">+IF(AND(ISNUMBER(OFFSET('Sanitation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05" t="e">
        <f ca="1">+IF(AND(ISNUMBER(OFFSET('Sanitation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05" t="e">
        <f ca="1">+IF(AND(ISNUMBER(OFFSET('Sanitation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06" t="e">
        <f ca="1">+IF(AND(ISNUMBER(OFFSET('Hygiene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06" t="e">
        <f ca="1">+IF(AND(ISNUMBER(OFFSET('Hygiene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06" t="e">
        <f ca="1">+IF(AND(ISNUMBER(OFFSET('Hygiene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06" t="e">
        <f ca="1">+IF(AND(ISNUMBER(OFFSET('Hygiene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06" t="e">
        <f ca="1">+IF(AND(ISNUMBER(OFFSET('Hygiene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06" t="e">
        <f ca="1">+IF(AND(ISNUMBER(OFFSET('Hygiene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06" t="e">
        <f ca="1">+IF(AND(ISNUMBER(OFFSET('Hygiene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06" t="e">
        <f ca="1">+IF(AND(ISNUMBER(OFFSET('Hygiene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06" t="e">
        <f ca="1">+IF(AND(ISNUMBER(OFFSET('Hygiene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06" t="e">
        <f ca="1">+IF(AND(ISNUMBER(OFFSET('Hygiene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06" t="e">
        <f ca="1">+IF(AND(ISNUMBER(OFFSET('Hygiene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06" t="e">
        <f ca="1">+IF(AND(ISNUMBER(OFFSET('Hygiene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06" t="e">
        <f ca="1">+IF(AND(ISNUMBER(OFFSET('Hygiene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06" t="e">
        <f ca="1">+IF(AND(ISNUMBER(OFFSET('Hygiene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06" t="e">
        <f ca="1">+IF(AND(ISNUMBER(OFFSET('Hygiene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06" t="e">
        <f ca="1">+IF(AND(ISNUMBER(OFFSET('Hygiene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06" t="e">
        <f ca="1">+IF(AND(ISNUMBER(OFFSET('Hygiene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06" t="e">
        <f ca="1">+IF(AND(ISNUMBER(OFFSET('Hygiene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1">+IF(OFFSET('Water Data'!$C$28,0,10*ROW('Water Data'!C68))="","",OFFSET('Water Data'!$C$28,0,10*ROW('Water Data'!C68)))</f>
        <v/>
      </c>
      <c r="BT74" s="36" t="str">
        <f ca="1">+IF(OFFSET('Water Data'!$C$29,0,10*ROW('Water Data'!C68))="","",OFFSET('Water Data'!$C$29,0,10*ROW('Water Data'!C68)))</f>
        <v/>
      </c>
      <c r="BU74" s="36" t="str">
        <f ca="1">+IF(OFFSET('Water Data'!$C$30,0,10*ROW('Water Data'!C68))="","",OFFSET('Water Data'!$C$30,0,10*ROW('Water Data'!C68)))</f>
        <v/>
      </c>
      <c r="BV74" s="36" t="str">
        <f ca="1">+IF(OFFSET('Water Data'!$D$28,0,10*ROW('Water Data'!D68))="","",OFFSET('Water Data'!$D$28,0,10*ROW('Water Data'!D68)))</f>
        <v/>
      </c>
      <c r="BW74" s="36" t="str">
        <f ca="1">+IF(OFFSET('Water Data'!$D$29,0,10*ROW('Water Data'!D68))="","",OFFSET('Water Data'!$D$29,0,10*ROW('Water Data'!D68)))</f>
        <v/>
      </c>
      <c r="BX74" s="36" t="str">
        <f ca="1">+IF(OFFSET('Water Data'!$D$30,0,10*ROW('Water Data'!D68))="","",OFFSET('Water Data'!$D$30,0,10*ROW('Water Data'!D68)))</f>
        <v/>
      </c>
      <c r="BY74" s="36" t="str">
        <f ca="1">+IF(OFFSET('Water Data'!$E$28,0,10*ROW('Water Data'!E68))="","",OFFSET('Water Data'!$E$28,0,10*ROW('Water Data'!E68)))</f>
        <v/>
      </c>
      <c r="BZ74" s="36" t="str">
        <f ca="1">+IF(OFFSET('Water Data'!$E$29,0,10*ROW('Water Data'!E68))="","",OFFSET('Water Data'!$E$29,0,10*ROW('Water Data'!E68)))</f>
        <v/>
      </c>
      <c r="CA74" s="36" t="str">
        <f ca="1">+IF(OFFSET('Water Data'!$E$30,0,10*ROW('Water Data'!E68))="","",OFFSET('Water Data'!$E$30,0,10*ROW('Water Data'!E68)))</f>
        <v/>
      </c>
      <c r="CB74" s="36" t="str">
        <f ca="1">+IF(OFFSET('Water Data'!$F$28,0,10*ROW('Water Data'!F68))="","",OFFSET('Water Data'!$F$28,0,10*ROW('Water Data'!F68)))</f>
        <v/>
      </c>
      <c r="CC74" s="36" t="str">
        <f ca="1">+IF(OFFSET('Water Data'!$F$29,0,10*ROW('Water Data'!F68))="","",OFFSET('Water Data'!$F$29,0,10*ROW('Water Data'!F68)))</f>
        <v/>
      </c>
      <c r="CD74" s="36" t="str">
        <f ca="1">+IF(OFFSET('Water Data'!$F$30,0,10*ROW('Water Data'!F68))="","",OFFSET('Water Data'!$F$30,0,10*ROW('Water Data'!F68)))</f>
        <v/>
      </c>
      <c r="CE74" s="36" t="str">
        <f ca="1">+IF(OFFSET('Water Data'!$G$28,0,10*ROW('Water Data'!G68))="","",OFFSET('Water Data'!$G$28,0,10*ROW('Water Data'!G68)))</f>
        <v/>
      </c>
      <c r="CF74" s="36" t="str">
        <f ca="1">+IF(OFFSET('Water Data'!$G$29,0,10*ROW('Water Data'!G68))="","",OFFSET('Water Data'!$G$29,0,10*ROW('Water Data'!G68)))</f>
        <v/>
      </c>
      <c r="CG74" s="36" t="str">
        <f ca="1">+IF(OFFSET('Water Data'!$G$30,0,10*ROW('Water Data'!G68))="","",OFFSET('Water Data'!$G$30,0,10*ROW('Water Data'!G68)))</f>
        <v/>
      </c>
      <c r="CH74" s="36" t="str">
        <f ca="1">+IF(OFFSET('Water Data'!$H$28,0,10*ROW('Water Data'!H68))="","",OFFSET('Water Data'!$H$28,0,10*ROW('Water Data'!H68)))</f>
        <v/>
      </c>
      <c r="CI74" s="36" t="str">
        <f ca="1">+IF(OFFSET('Water Data'!$H$29,0,10*ROW('Water Data'!H68))="","",OFFSET('Water Data'!$H$29,0,10*ROW('Water Data'!H68)))</f>
        <v/>
      </c>
      <c r="CJ74" s="36" t="str">
        <f ca="1">+IF(OFFSET('Water Data'!$H$30,0,10*ROW('Water Data'!H68))="","",OFFSET('Water Data'!$H$30,0,10*ROW('Water Data'!H68)))</f>
        <v/>
      </c>
      <c r="CK74" s="36" t="str">
        <f ca="1">+IF(OFFSET('Sanitation Data'!$C$29,0,10*ROW('Sanitation Data'!C68))="","",OFFSET('Sanitation Data'!$C$29,0,10*ROW('Sanitation Data'!C68)))</f>
        <v/>
      </c>
      <c r="CL74" s="36" t="str">
        <f ca="1">+IF(OFFSET('Sanitation Data'!$C$30,0,10*ROW('Sanitation Data'!C68))="","",OFFSET('Sanitation Data'!$C$30,0,10*ROW('Sanitation Data'!C68)))</f>
        <v/>
      </c>
      <c r="CM74" s="36" t="str">
        <f ca="1">+IF(OFFSET('Sanitation Data'!$C$31,0,10*ROW('Sanitation Data'!C68))="","",OFFSET('Sanitation Data'!$C$31,0,10*ROW('Sanitation Data'!C68)))</f>
        <v/>
      </c>
      <c r="CN74" s="36" t="str">
        <f ca="1">+IF(OFFSET('Sanitation Data'!$C$32,0,10*ROW('Sanitation Data'!C68))="","",OFFSET('Sanitation Data'!$C$32,0,10*ROW('Sanitation Data'!C68)))</f>
        <v/>
      </c>
      <c r="CO74" s="36" t="str">
        <f ca="1">+IF(OFFSET('Sanitation Data'!$C$33,0,10*ROW('Sanitation Data'!C68))="","",OFFSET('Sanitation Data'!$C$33,0,10*ROW('Sanitation Data'!C68)))</f>
        <v/>
      </c>
      <c r="CP74" s="36" t="str">
        <f ca="1">+IF(OFFSET('Sanitation Data'!$D$29,0,10*ROW('Sanitation Data'!D68))="","",OFFSET('Sanitation Data'!$D$29,0,10*ROW('Sanitation Data'!D68)))</f>
        <v/>
      </c>
      <c r="CQ74" s="36" t="str">
        <f ca="1">+IF(OFFSET('Sanitation Data'!$D$30,0,10*ROW('Sanitation Data'!D68))="","",OFFSET('Sanitation Data'!$D$30,0,10*ROW('Sanitation Data'!D68)))</f>
        <v/>
      </c>
      <c r="CR74" s="36" t="str">
        <f ca="1">+IF(OFFSET('Sanitation Data'!$D$31,0,10*ROW('Sanitation Data'!D68))="","",OFFSET('Sanitation Data'!$D$31,0,10*ROW('Sanitation Data'!D68)))</f>
        <v/>
      </c>
      <c r="CS74" s="36" t="str">
        <f ca="1">+IF(OFFSET('Sanitation Data'!$D$32,0,10*ROW('Sanitation Data'!D68))="","",OFFSET('Sanitation Data'!$D$32,0,10*ROW('Sanitation Data'!D68)))</f>
        <v/>
      </c>
      <c r="CT74" s="36" t="str">
        <f ca="1">+IF(OFFSET('Sanitation Data'!$D$33,0,10*ROW('Sanitation Data'!D68))="","",OFFSET('Sanitation Data'!$D$33,0,10*ROW('Sanitation Data'!D68)))</f>
        <v/>
      </c>
      <c r="CU74" s="36" t="str">
        <f ca="1">+IF(OFFSET('Sanitation Data'!$E$29,0,10*ROW('Sanitation Data'!E68))="","",OFFSET('Sanitation Data'!$E$29,0,10*ROW('Sanitation Data'!E68)))</f>
        <v/>
      </c>
      <c r="CV74" s="36" t="str">
        <f ca="1">+IF(OFFSET('Sanitation Data'!$E$30,0,10*ROW('Sanitation Data'!E68))="","",OFFSET('Sanitation Data'!$E$30,0,10*ROW('Sanitation Data'!E68)))</f>
        <v/>
      </c>
      <c r="CW74" s="36" t="str">
        <f ca="1">+IF(OFFSET('Sanitation Data'!$E$31,0,10*ROW('Sanitation Data'!E68))="","",OFFSET('Sanitation Data'!$E$31,0,10*ROW('Sanitation Data'!E68)))</f>
        <v/>
      </c>
      <c r="CX74" s="36" t="str">
        <f ca="1">+IF(OFFSET('Sanitation Data'!$E$32,0,10*ROW('Sanitation Data'!E68))="","",OFFSET('Sanitation Data'!$E$32,0,10*ROW('Sanitation Data'!E68)))</f>
        <v/>
      </c>
      <c r="CY74" s="36" t="str">
        <f ca="1">+IF(OFFSET('Sanitation Data'!$E$33,0,10*ROW('Sanitation Data'!E68))="","",OFFSET('Sanitation Data'!$E$33,0,10*ROW('Sanitation Data'!E68)))</f>
        <v/>
      </c>
      <c r="CZ74" s="36" t="str">
        <f ca="1">+IF(OFFSET('Sanitation Data'!$F$29,0,10*ROW('Sanitation Data'!F68))="","",OFFSET('Sanitation Data'!$F$29,0,10*ROW('Sanitation Data'!F68)))</f>
        <v/>
      </c>
      <c r="DA74" s="36" t="str">
        <f ca="1">+IF(OFFSET('Sanitation Data'!$F$30,0,10*ROW('Sanitation Data'!F68))="","",OFFSET('Sanitation Data'!$F$30,0,10*ROW('Sanitation Data'!F68)))</f>
        <v/>
      </c>
      <c r="DB74" s="36" t="str">
        <f ca="1">+IF(OFFSET('Sanitation Data'!$F$31,0,10*ROW('Sanitation Data'!F68))="","",OFFSET('Sanitation Data'!$F$31,0,10*ROW('Sanitation Data'!F68)))</f>
        <v/>
      </c>
      <c r="DC74" s="36" t="str">
        <f ca="1">+IF(OFFSET('Sanitation Data'!$F$32,0,10*ROW('Sanitation Data'!F68))="","",OFFSET('Sanitation Data'!$F$32,0,10*ROW('Sanitation Data'!F68)))</f>
        <v/>
      </c>
      <c r="DD74" s="36" t="str">
        <f ca="1">+IF(OFFSET('Sanitation Data'!$F$33,0,10*ROW('Sanitation Data'!F68))="","",OFFSET('Sanitation Data'!$F$33,0,10*ROW('Sanitation Data'!F68)))</f>
        <v/>
      </c>
      <c r="DE74" s="36" t="str">
        <f ca="1">+IF(OFFSET('Sanitation Data'!$G$29,0,10*ROW('Sanitation Data'!G68))="","",OFFSET('Sanitation Data'!$G$29,0,10*ROW('Sanitation Data'!G68)))</f>
        <v/>
      </c>
      <c r="DF74" s="36" t="str">
        <f ca="1">+IF(OFFSET('Sanitation Data'!$G$30,0,10*ROW('Sanitation Data'!G68))="","",OFFSET('Sanitation Data'!$G$30,0,10*ROW('Sanitation Data'!G68)))</f>
        <v/>
      </c>
      <c r="DG74" s="36" t="str">
        <f ca="1">+IF(OFFSET('Sanitation Data'!$G$31,0,10*ROW('Sanitation Data'!G68))="","",OFFSET('Sanitation Data'!$G$31,0,10*ROW('Sanitation Data'!G68)))</f>
        <v/>
      </c>
      <c r="DH74" s="36" t="str">
        <f ca="1">+IF(OFFSET('Sanitation Data'!$G$32,0,10*ROW('Sanitation Data'!G68))="","",OFFSET('Sanitation Data'!$G$32,0,10*ROW('Sanitation Data'!G68)))</f>
        <v/>
      </c>
      <c r="DI74" s="36" t="str">
        <f ca="1">+IF(OFFSET('Sanitation Data'!$G$33,0,10*ROW('Sanitation Data'!G68))="","",OFFSET('Sanitation Data'!$G$33,0,10*ROW('Sanitation Data'!G68)))</f>
        <v/>
      </c>
      <c r="DJ74" s="36" t="str">
        <f ca="1">+IF(OFFSET('Sanitation Data'!$H$29,0,10*ROW('Sanitation Data'!H68))="","",OFFSET('Sanitation Data'!$H$29,0,10*ROW('Sanitation Data'!H68)))</f>
        <v/>
      </c>
      <c r="DK74" s="36" t="str">
        <f ca="1">+IF(OFFSET('Sanitation Data'!$H$30,0,10*ROW('Sanitation Data'!H68))="","",OFFSET('Sanitation Data'!$H$30,0,10*ROW('Sanitation Data'!H68)))</f>
        <v/>
      </c>
      <c r="DL74" s="36" t="str">
        <f ca="1">+IF(OFFSET('Sanitation Data'!$H$31,0,10*ROW('Sanitation Data'!H68))="","",OFFSET('Sanitation Data'!$H$31,0,10*ROW('Sanitation Data'!H68)))</f>
        <v/>
      </c>
      <c r="DM74" s="36" t="str">
        <f ca="1">+IF(OFFSET('Sanitation Data'!$H$32,0,10*ROW('Sanitation Data'!H68))="","",OFFSET('Sanitation Data'!$H$32,0,10*ROW('Sanitation Data'!H68)))</f>
        <v/>
      </c>
      <c r="DN74" s="36" t="str">
        <f ca="1">+IF(OFFSET('Sanitation Data'!$H$33,0,10*ROW('Sanitation Data'!H68))="","",OFFSET('Sanitation Data'!$H$33,0,10*ROW('Sanitation Data'!H68)))</f>
        <v/>
      </c>
      <c r="DO74" s="36" t="str">
        <f ca="1">+IF(OFFSET('Hygiene Data'!$C$12,0,10*ROW('Hygiene Data'!C68))="","",OFFSET('Hygiene Data'!$C$12,0,10*ROW('Hygiene Data'!C68)))</f>
        <v/>
      </c>
      <c r="DP74" s="36" t="str">
        <f ca="1">+IF(OFFSET('Hygiene Data'!$C$13,0,10*ROW('Hygiene Data'!C68))="","",OFFSET('Hygiene Data'!$C$13,0,10*ROW('Hygiene Data'!C68)))</f>
        <v/>
      </c>
      <c r="DQ74" s="36" t="str">
        <f ca="1">+IF(OFFSET('Hygiene Data'!$C$14,0,10*ROW('Hygiene Data'!C68))="","",OFFSET('Hygiene Data'!$C$14,0,10*ROW('Hygiene Data'!C68)))</f>
        <v/>
      </c>
      <c r="DR74" s="36" t="str">
        <f ca="1">+IF(OFFSET('Hygiene Data'!$D$12,0,10*ROW('Hygiene Data'!D68))="","",OFFSET('Hygiene Data'!$D$12,0,10*ROW('Hygiene Data'!D68)))</f>
        <v/>
      </c>
      <c r="DS74" s="36" t="str">
        <f ca="1">+IF(OFFSET('Hygiene Data'!$D$13,0,10*ROW('Hygiene Data'!D68))="","",OFFSET('Hygiene Data'!$D$13,0,10*ROW('Hygiene Data'!D68)))</f>
        <v/>
      </c>
      <c r="DT74" s="36" t="str">
        <f ca="1">+IF(OFFSET('Hygiene Data'!$D$14,0,10*ROW('Hygiene Data'!D68))="","",OFFSET('Hygiene Data'!$D$14,0,10*ROW('Hygiene Data'!D68)))</f>
        <v/>
      </c>
      <c r="DU74" s="36" t="str">
        <f ca="1">+IF(OFFSET('Hygiene Data'!$E$12,0,10*ROW('Hygiene Data'!E68))="","",OFFSET('Hygiene Data'!$E$12,0,10*ROW('Hygiene Data'!E68)))</f>
        <v/>
      </c>
      <c r="DV74" s="36" t="str">
        <f ca="1">+IF(OFFSET('Hygiene Data'!$E$13,0,10*ROW('Hygiene Data'!E68))="","",OFFSET('Hygiene Data'!$E$13,0,10*ROW('Hygiene Data'!E68)))</f>
        <v/>
      </c>
      <c r="DW74" s="36" t="str">
        <f ca="1">+IF(OFFSET('Hygiene Data'!$E$14,0,10*ROW('Hygiene Data'!E68))="","",OFFSET('Hygiene Data'!$E$14,0,10*ROW('Hygiene Data'!E68)))</f>
        <v/>
      </c>
      <c r="DX74" s="36" t="str">
        <f ca="1">+IF(OFFSET('Hygiene Data'!$F$12,0,10*ROW('Hygiene Data'!F68))="","",OFFSET('Hygiene Data'!$F$12,0,10*ROW('Hygiene Data'!F68)))</f>
        <v/>
      </c>
      <c r="DY74" s="36" t="str">
        <f ca="1">+IF(OFFSET('Hygiene Data'!$F$13,0,10*ROW('Hygiene Data'!F68))="","",OFFSET('Hygiene Data'!$F$13,0,10*ROW('Hygiene Data'!F68)))</f>
        <v/>
      </c>
      <c r="DZ74" s="36" t="str">
        <f ca="1">+IF(OFFSET('Hygiene Data'!$F$14,0,10*ROW('Hygiene Data'!F68))="","",OFFSET('Hygiene Data'!$F$14,0,10*ROW('Hygiene Data'!F68)))</f>
        <v/>
      </c>
      <c r="EA74" s="36" t="str">
        <f ca="1">+IF(OFFSET('Hygiene Data'!$G$12,0,10*ROW('Hygiene Data'!G68))="","",OFFSET('Hygiene Data'!$G$12,0,10*ROW('Hygiene Data'!G68)))</f>
        <v/>
      </c>
      <c r="EB74" s="36" t="str">
        <f ca="1">+IF(OFFSET('Hygiene Data'!$G$13,0,10*ROW('Hygiene Data'!G68))="","",OFFSET('Hygiene Data'!$G$13,0,10*ROW('Hygiene Data'!G68)))</f>
        <v/>
      </c>
      <c r="EC74" s="36" t="str">
        <f ca="1">+IF(OFFSET('Hygiene Data'!$G$14,0,10*ROW('Hygiene Data'!G68))="","",OFFSET('Hygiene Data'!$G$14,0,10*ROW('Hygiene Data'!G68)))</f>
        <v/>
      </c>
      <c r="ED74" s="36" t="str">
        <f ca="1">+IF(OFFSET('Hygiene Data'!$H$12,0,10*ROW('Hygiene Data'!H68))="","",OFFSET('Hygiene Data'!$H$12,0,10*ROW('Hygiene Data'!H68)))</f>
        <v/>
      </c>
      <c r="EE74" s="36" t="str">
        <f ca="1">+IF(OFFSET('Hygiene Data'!$H$13,0,10*ROW('Hygiene Data'!H68))="","",OFFSET('Hygiene Data'!$H$13,0,10*ROW('Hygiene Data'!H68)))</f>
        <v/>
      </c>
      <c r="EF74" s="36" t="str">
        <f ca="1">+IF(OFFSET('Hygiene Data'!$H$14,0,10*ROW('Hygiene Data'!H68))="","",OFFSET('Hygiene Data'!$H$14,0,10*ROW('Hygiene Data'!H68)))</f>
        <v/>
      </c>
    </row>
    <row r="75" spans="1:136" x14ac:dyDescent="0.25">
      <c r="A75" s="59" t="str">
        <f ca="1">+IF(OFFSET('Water Data'!$B$1,0,10*ROW('Water Data'!B72))="","",OFFSET('Water Data'!$B$1,0,10*ROW('Water Data'!B72)))</f>
        <v/>
      </c>
      <c r="B75" s="59" t="str">
        <f ca="1">+IF(OFFSET('Water Data'!$A$3,0,10*ROW('Water Data'!A72))="","",OFFSET('Water Data'!$A$3,0,10*ROW('Water Data'!A72)))</f>
        <v/>
      </c>
      <c r="C75" s="59" t="str">
        <f ca="1">+IF(OFFSET('Water Data'!$C$3,0,10*ROW('Water Data'!C72))="","",OFFSET('Water Data'!$C$3,0,10*ROW('Water Data'!C72)))</f>
        <v/>
      </c>
      <c r="D75" s="204" t="e">
        <f ca="1">+IF(AND(ISNUMBER(OFFSET('Water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04" t="e">
        <f ca="1">+IF(AND(ISNUMBER(OFFSET('Water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04" t="e">
        <f ca="1">+IF(AND(ISNUMBER(OFFSET('Water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04" t="e">
        <f ca="1">+IF(AND(ISNUMBER(OFFSET('Water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04" t="e">
        <f ca="1">+IF(AND(ISNUMBER(OFFSET('Water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04" t="e">
        <f ca="1">+IF(AND(ISNUMBER(OFFSET('Water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04" t="e">
        <f ca="1">+IF(AND(ISNUMBER(OFFSET('Water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04" t="e">
        <f ca="1">+IF(AND(ISNUMBER(OFFSET('Water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04" t="e">
        <f ca="1">+IF(AND(ISNUMBER(OFFSET('Water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04" t="e">
        <f ca="1">+IF(AND(ISNUMBER(OFFSET('Water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04" t="e">
        <f ca="1">+IF(AND(ISNUMBER(OFFSET('Water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04" t="e">
        <f ca="1">+IF(AND(ISNUMBER(OFFSET('Water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04" t="e">
        <f ca="1">+IF(AND(ISNUMBER(OFFSET('Water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04" t="e">
        <f ca="1">+IF(AND(ISNUMBER(OFFSET('Water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04" t="e">
        <f ca="1">+IF(AND(ISNUMBER(OFFSET('Water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04" t="e">
        <f ca="1">+IF(AND(ISNUMBER(OFFSET('Water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04" t="e">
        <f ca="1">+IF(AND(ISNUMBER(OFFSET('Water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04" t="e">
        <f ca="1">+IF(AND(ISNUMBER(OFFSET('Water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05" t="e">
        <f ca="1">+IF(AND(ISNUMBER(OFFSET('Sanitation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05" t="e">
        <f ca="1">+IF(AND(ISNUMBER(OFFSET('Sanitation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05" t="e">
        <f ca="1">+IF(AND(ISNUMBER(OFFSET('Sanitation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05" t="e">
        <f ca="1">+IF(AND(ISNUMBER(OFFSET('Sanitation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05" t="e">
        <f ca="1">+IF(AND(ISNUMBER(OFFSET('Sanitation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05" t="e">
        <f ca="1">+IF(AND(ISNUMBER(OFFSET('Sanitation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05" t="e">
        <f ca="1">+IF(AND(ISNUMBER(OFFSET('Sanitation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05" t="e">
        <f ca="1">+IF(AND(ISNUMBER(OFFSET('Sanitation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05" t="e">
        <f ca="1">+IF(AND(ISNUMBER(OFFSET('Sanitation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05" t="e">
        <f ca="1">+IF(AND(ISNUMBER(OFFSET('Sanitation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05" t="e">
        <f ca="1">+IF(AND(ISNUMBER(OFFSET('Sanitation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05" t="e">
        <f ca="1">+IF(AND(ISNUMBER(OFFSET('Sanitation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05" t="e">
        <f ca="1">+IF(AND(ISNUMBER(OFFSET('Sanitation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05" t="e">
        <f ca="1">+IF(AND(ISNUMBER(OFFSET('Sanitation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05" t="e">
        <f ca="1">+IF(AND(ISNUMBER(OFFSET('Sanitation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05" t="e">
        <f ca="1">+IF(AND(ISNUMBER(OFFSET('Sanitation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05" t="e">
        <f ca="1">+IF(AND(ISNUMBER(OFFSET('Sanitation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05" t="e">
        <f ca="1">+IF(AND(ISNUMBER(OFFSET('Sanitation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05" t="e">
        <f ca="1">+IF(AND(ISNUMBER(OFFSET('Sanitation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05" t="e">
        <f ca="1">+IF(AND(ISNUMBER(OFFSET('Sanitation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05" t="e">
        <f ca="1">+IF(AND(ISNUMBER(OFFSET('Sanitation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05" t="e">
        <f ca="1">+IF(AND(ISNUMBER(OFFSET('Sanitation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05" t="e">
        <f ca="1">+IF(AND(ISNUMBER(OFFSET('Sanitation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05" t="e">
        <f ca="1">+IF(AND(ISNUMBER(OFFSET('Sanitation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05" t="e">
        <f ca="1">+IF(AND(ISNUMBER(OFFSET('Sanitation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05" t="e">
        <f ca="1">+IF(AND(ISNUMBER(OFFSET('Sanitation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05" t="e">
        <f ca="1">+IF(AND(ISNUMBER(OFFSET('Sanitation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05" t="e">
        <f ca="1">+IF(AND(ISNUMBER(OFFSET('Sanitation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05" t="e">
        <f ca="1">+IF(AND(ISNUMBER(OFFSET('Sanitation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05" t="e">
        <f ca="1">+IF(AND(ISNUMBER(OFFSET('Sanitation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06" t="e">
        <f ca="1">+IF(AND(ISNUMBER(OFFSET('Hygiene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06" t="e">
        <f ca="1">+IF(AND(ISNUMBER(OFFSET('Hygiene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06" t="e">
        <f ca="1">+IF(AND(ISNUMBER(OFFSET('Hygiene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06" t="e">
        <f ca="1">+IF(AND(ISNUMBER(OFFSET('Hygiene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06" t="e">
        <f ca="1">+IF(AND(ISNUMBER(OFFSET('Hygiene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06" t="e">
        <f ca="1">+IF(AND(ISNUMBER(OFFSET('Hygiene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06" t="e">
        <f ca="1">+IF(AND(ISNUMBER(OFFSET('Hygiene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06" t="e">
        <f ca="1">+IF(AND(ISNUMBER(OFFSET('Hygiene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06" t="e">
        <f ca="1">+IF(AND(ISNUMBER(OFFSET('Hygiene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06" t="e">
        <f ca="1">+IF(AND(ISNUMBER(OFFSET('Hygiene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06" t="e">
        <f ca="1">+IF(AND(ISNUMBER(OFFSET('Hygiene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06" t="e">
        <f ca="1">+IF(AND(ISNUMBER(OFFSET('Hygiene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06" t="e">
        <f ca="1">+IF(AND(ISNUMBER(OFFSET('Hygiene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06" t="e">
        <f ca="1">+IF(AND(ISNUMBER(OFFSET('Hygiene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06" t="e">
        <f ca="1">+IF(AND(ISNUMBER(OFFSET('Hygiene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06" t="e">
        <f ca="1">+IF(AND(ISNUMBER(OFFSET('Hygiene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06" t="e">
        <f ca="1">+IF(AND(ISNUMBER(OFFSET('Hygiene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06" t="e">
        <f ca="1">+IF(AND(ISNUMBER(OFFSET('Hygiene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1">+IF(OFFSET('Water Data'!$C$28,0,10*ROW('Water Data'!C69))="","",OFFSET('Water Data'!$C$28,0,10*ROW('Water Data'!C69)))</f>
        <v/>
      </c>
      <c r="BT75" s="36" t="str">
        <f ca="1">+IF(OFFSET('Water Data'!$C$29,0,10*ROW('Water Data'!C69))="","",OFFSET('Water Data'!$C$29,0,10*ROW('Water Data'!C69)))</f>
        <v/>
      </c>
      <c r="BU75" s="36" t="str">
        <f ca="1">+IF(OFFSET('Water Data'!$C$30,0,10*ROW('Water Data'!C69))="","",OFFSET('Water Data'!$C$30,0,10*ROW('Water Data'!C69)))</f>
        <v/>
      </c>
      <c r="BV75" s="36" t="str">
        <f ca="1">+IF(OFFSET('Water Data'!$D$28,0,10*ROW('Water Data'!D69))="","",OFFSET('Water Data'!$D$28,0,10*ROW('Water Data'!D69)))</f>
        <v/>
      </c>
      <c r="BW75" s="36" t="str">
        <f ca="1">+IF(OFFSET('Water Data'!$D$29,0,10*ROW('Water Data'!D69))="","",OFFSET('Water Data'!$D$29,0,10*ROW('Water Data'!D69)))</f>
        <v/>
      </c>
      <c r="BX75" s="36" t="str">
        <f ca="1">+IF(OFFSET('Water Data'!$D$30,0,10*ROW('Water Data'!D69))="","",OFFSET('Water Data'!$D$30,0,10*ROW('Water Data'!D69)))</f>
        <v/>
      </c>
      <c r="BY75" s="36" t="str">
        <f ca="1">+IF(OFFSET('Water Data'!$E$28,0,10*ROW('Water Data'!E69))="","",OFFSET('Water Data'!$E$28,0,10*ROW('Water Data'!E69)))</f>
        <v/>
      </c>
      <c r="BZ75" s="36" t="str">
        <f ca="1">+IF(OFFSET('Water Data'!$E$29,0,10*ROW('Water Data'!E69))="","",OFFSET('Water Data'!$E$29,0,10*ROW('Water Data'!E69)))</f>
        <v/>
      </c>
      <c r="CA75" s="36" t="str">
        <f ca="1">+IF(OFFSET('Water Data'!$E$30,0,10*ROW('Water Data'!E69))="","",OFFSET('Water Data'!$E$30,0,10*ROW('Water Data'!E69)))</f>
        <v/>
      </c>
      <c r="CB75" s="36" t="str">
        <f ca="1">+IF(OFFSET('Water Data'!$F$28,0,10*ROW('Water Data'!F69))="","",OFFSET('Water Data'!$F$28,0,10*ROW('Water Data'!F69)))</f>
        <v/>
      </c>
      <c r="CC75" s="36" t="str">
        <f ca="1">+IF(OFFSET('Water Data'!$F$29,0,10*ROW('Water Data'!F69))="","",OFFSET('Water Data'!$F$29,0,10*ROW('Water Data'!F69)))</f>
        <v/>
      </c>
      <c r="CD75" s="36" t="str">
        <f ca="1">+IF(OFFSET('Water Data'!$F$30,0,10*ROW('Water Data'!F69))="","",OFFSET('Water Data'!$F$30,0,10*ROW('Water Data'!F69)))</f>
        <v/>
      </c>
      <c r="CE75" s="36" t="str">
        <f ca="1">+IF(OFFSET('Water Data'!$G$28,0,10*ROW('Water Data'!G69))="","",OFFSET('Water Data'!$G$28,0,10*ROW('Water Data'!G69)))</f>
        <v/>
      </c>
      <c r="CF75" s="36" t="str">
        <f ca="1">+IF(OFFSET('Water Data'!$G$29,0,10*ROW('Water Data'!G69))="","",OFFSET('Water Data'!$G$29,0,10*ROW('Water Data'!G69)))</f>
        <v/>
      </c>
      <c r="CG75" s="36" t="str">
        <f ca="1">+IF(OFFSET('Water Data'!$G$30,0,10*ROW('Water Data'!G69))="","",OFFSET('Water Data'!$G$30,0,10*ROW('Water Data'!G69)))</f>
        <v/>
      </c>
      <c r="CH75" s="36" t="str">
        <f ca="1">+IF(OFFSET('Water Data'!$H$28,0,10*ROW('Water Data'!H69))="","",OFFSET('Water Data'!$H$28,0,10*ROW('Water Data'!H69)))</f>
        <v/>
      </c>
      <c r="CI75" s="36" t="str">
        <f ca="1">+IF(OFFSET('Water Data'!$H$29,0,10*ROW('Water Data'!H69))="","",OFFSET('Water Data'!$H$29,0,10*ROW('Water Data'!H69)))</f>
        <v/>
      </c>
      <c r="CJ75" s="36" t="str">
        <f ca="1">+IF(OFFSET('Water Data'!$H$30,0,10*ROW('Water Data'!H69))="","",OFFSET('Water Data'!$H$30,0,10*ROW('Water Data'!H69)))</f>
        <v/>
      </c>
      <c r="CK75" s="36" t="str">
        <f ca="1">+IF(OFFSET('Sanitation Data'!$C$29,0,10*ROW('Sanitation Data'!C69))="","",OFFSET('Sanitation Data'!$C$29,0,10*ROW('Sanitation Data'!C69)))</f>
        <v/>
      </c>
      <c r="CL75" s="36" t="str">
        <f ca="1">+IF(OFFSET('Sanitation Data'!$C$30,0,10*ROW('Sanitation Data'!C69))="","",OFFSET('Sanitation Data'!$C$30,0,10*ROW('Sanitation Data'!C69)))</f>
        <v/>
      </c>
      <c r="CM75" s="36" t="str">
        <f ca="1">+IF(OFFSET('Sanitation Data'!$C$31,0,10*ROW('Sanitation Data'!C69))="","",OFFSET('Sanitation Data'!$C$31,0,10*ROW('Sanitation Data'!C69)))</f>
        <v/>
      </c>
      <c r="CN75" s="36" t="str">
        <f ca="1">+IF(OFFSET('Sanitation Data'!$C$32,0,10*ROW('Sanitation Data'!C69))="","",OFFSET('Sanitation Data'!$C$32,0,10*ROW('Sanitation Data'!C69)))</f>
        <v/>
      </c>
      <c r="CO75" s="36" t="str">
        <f ca="1">+IF(OFFSET('Sanitation Data'!$C$33,0,10*ROW('Sanitation Data'!C69))="","",OFFSET('Sanitation Data'!$C$33,0,10*ROW('Sanitation Data'!C69)))</f>
        <v/>
      </c>
      <c r="CP75" s="36" t="str">
        <f ca="1">+IF(OFFSET('Sanitation Data'!$D$29,0,10*ROW('Sanitation Data'!D69))="","",OFFSET('Sanitation Data'!$D$29,0,10*ROW('Sanitation Data'!D69)))</f>
        <v/>
      </c>
      <c r="CQ75" s="36" t="str">
        <f ca="1">+IF(OFFSET('Sanitation Data'!$D$30,0,10*ROW('Sanitation Data'!D69))="","",OFFSET('Sanitation Data'!$D$30,0,10*ROW('Sanitation Data'!D69)))</f>
        <v/>
      </c>
      <c r="CR75" s="36" t="str">
        <f ca="1">+IF(OFFSET('Sanitation Data'!$D$31,0,10*ROW('Sanitation Data'!D69))="","",OFFSET('Sanitation Data'!$D$31,0,10*ROW('Sanitation Data'!D69)))</f>
        <v/>
      </c>
      <c r="CS75" s="36" t="str">
        <f ca="1">+IF(OFFSET('Sanitation Data'!$D$32,0,10*ROW('Sanitation Data'!D69))="","",OFFSET('Sanitation Data'!$D$32,0,10*ROW('Sanitation Data'!D69)))</f>
        <v/>
      </c>
      <c r="CT75" s="36" t="str">
        <f ca="1">+IF(OFFSET('Sanitation Data'!$D$33,0,10*ROW('Sanitation Data'!D69))="","",OFFSET('Sanitation Data'!$D$33,0,10*ROW('Sanitation Data'!D69)))</f>
        <v/>
      </c>
      <c r="CU75" s="36" t="str">
        <f ca="1">+IF(OFFSET('Sanitation Data'!$E$29,0,10*ROW('Sanitation Data'!E69))="","",OFFSET('Sanitation Data'!$E$29,0,10*ROW('Sanitation Data'!E69)))</f>
        <v/>
      </c>
      <c r="CV75" s="36" t="str">
        <f ca="1">+IF(OFFSET('Sanitation Data'!$E$30,0,10*ROW('Sanitation Data'!E69))="","",OFFSET('Sanitation Data'!$E$30,0,10*ROW('Sanitation Data'!E69)))</f>
        <v/>
      </c>
      <c r="CW75" s="36" t="str">
        <f ca="1">+IF(OFFSET('Sanitation Data'!$E$31,0,10*ROW('Sanitation Data'!E69))="","",OFFSET('Sanitation Data'!$E$31,0,10*ROW('Sanitation Data'!E69)))</f>
        <v/>
      </c>
      <c r="CX75" s="36" t="str">
        <f ca="1">+IF(OFFSET('Sanitation Data'!$E$32,0,10*ROW('Sanitation Data'!E69))="","",OFFSET('Sanitation Data'!$E$32,0,10*ROW('Sanitation Data'!E69)))</f>
        <v/>
      </c>
      <c r="CY75" s="36" t="str">
        <f ca="1">+IF(OFFSET('Sanitation Data'!$E$33,0,10*ROW('Sanitation Data'!E69))="","",OFFSET('Sanitation Data'!$E$33,0,10*ROW('Sanitation Data'!E69)))</f>
        <v/>
      </c>
      <c r="CZ75" s="36" t="str">
        <f ca="1">+IF(OFFSET('Sanitation Data'!$F$29,0,10*ROW('Sanitation Data'!F69))="","",OFFSET('Sanitation Data'!$F$29,0,10*ROW('Sanitation Data'!F69)))</f>
        <v/>
      </c>
      <c r="DA75" s="36" t="str">
        <f ca="1">+IF(OFFSET('Sanitation Data'!$F$30,0,10*ROW('Sanitation Data'!F69))="","",OFFSET('Sanitation Data'!$F$30,0,10*ROW('Sanitation Data'!F69)))</f>
        <v/>
      </c>
      <c r="DB75" s="36" t="str">
        <f ca="1">+IF(OFFSET('Sanitation Data'!$F$31,0,10*ROW('Sanitation Data'!F69))="","",OFFSET('Sanitation Data'!$F$31,0,10*ROW('Sanitation Data'!F69)))</f>
        <v/>
      </c>
      <c r="DC75" s="36" t="str">
        <f ca="1">+IF(OFFSET('Sanitation Data'!$F$32,0,10*ROW('Sanitation Data'!F69))="","",OFFSET('Sanitation Data'!$F$32,0,10*ROW('Sanitation Data'!F69)))</f>
        <v/>
      </c>
      <c r="DD75" s="36" t="str">
        <f ca="1">+IF(OFFSET('Sanitation Data'!$F$33,0,10*ROW('Sanitation Data'!F69))="","",OFFSET('Sanitation Data'!$F$33,0,10*ROW('Sanitation Data'!F69)))</f>
        <v/>
      </c>
      <c r="DE75" s="36" t="str">
        <f ca="1">+IF(OFFSET('Sanitation Data'!$G$29,0,10*ROW('Sanitation Data'!G69))="","",OFFSET('Sanitation Data'!$G$29,0,10*ROW('Sanitation Data'!G69)))</f>
        <v/>
      </c>
      <c r="DF75" s="36" t="str">
        <f ca="1">+IF(OFFSET('Sanitation Data'!$G$30,0,10*ROW('Sanitation Data'!G69))="","",OFFSET('Sanitation Data'!$G$30,0,10*ROW('Sanitation Data'!G69)))</f>
        <v/>
      </c>
      <c r="DG75" s="36" t="str">
        <f ca="1">+IF(OFFSET('Sanitation Data'!$G$31,0,10*ROW('Sanitation Data'!G69))="","",OFFSET('Sanitation Data'!$G$31,0,10*ROW('Sanitation Data'!G69)))</f>
        <v/>
      </c>
      <c r="DH75" s="36" t="str">
        <f ca="1">+IF(OFFSET('Sanitation Data'!$G$32,0,10*ROW('Sanitation Data'!G69))="","",OFFSET('Sanitation Data'!$G$32,0,10*ROW('Sanitation Data'!G69)))</f>
        <v/>
      </c>
      <c r="DI75" s="36" t="str">
        <f ca="1">+IF(OFFSET('Sanitation Data'!$G$33,0,10*ROW('Sanitation Data'!G69))="","",OFFSET('Sanitation Data'!$G$33,0,10*ROW('Sanitation Data'!G69)))</f>
        <v/>
      </c>
      <c r="DJ75" s="36" t="str">
        <f ca="1">+IF(OFFSET('Sanitation Data'!$H$29,0,10*ROW('Sanitation Data'!H69))="","",OFFSET('Sanitation Data'!$H$29,0,10*ROW('Sanitation Data'!H69)))</f>
        <v/>
      </c>
      <c r="DK75" s="36" t="str">
        <f ca="1">+IF(OFFSET('Sanitation Data'!$H$30,0,10*ROW('Sanitation Data'!H69))="","",OFFSET('Sanitation Data'!$H$30,0,10*ROW('Sanitation Data'!H69)))</f>
        <v/>
      </c>
      <c r="DL75" s="36" t="str">
        <f ca="1">+IF(OFFSET('Sanitation Data'!$H$31,0,10*ROW('Sanitation Data'!H69))="","",OFFSET('Sanitation Data'!$H$31,0,10*ROW('Sanitation Data'!H69)))</f>
        <v/>
      </c>
      <c r="DM75" s="36" t="str">
        <f ca="1">+IF(OFFSET('Sanitation Data'!$H$32,0,10*ROW('Sanitation Data'!H69))="","",OFFSET('Sanitation Data'!$H$32,0,10*ROW('Sanitation Data'!H69)))</f>
        <v/>
      </c>
      <c r="DN75" s="36" t="str">
        <f ca="1">+IF(OFFSET('Sanitation Data'!$H$33,0,10*ROW('Sanitation Data'!H69))="","",OFFSET('Sanitation Data'!$H$33,0,10*ROW('Sanitation Data'!H69)))</f>
        <v/>
      </c>
      <c r="DO75" s="36" t="str">
        <f ca="1">+IF(OFFSET('Hygiene Data'!$C$12,0,10*ROW('Hygiene Data'!C69))="","",OFFSET('Hygiene Data'!$C$12,0,10*ROW('Hygiene Data'!C69)))</f>
        <v/>
      </c>
      <c r="DP75" s="36" t="str">
        <f ca="1">+IF(OFFSET('Hygiene Data'!$C$13,0,10*ROW('Hygiene Data'!C69))="","",OFFSET('Hygiene Data'!$C$13,0,10*ROW('Hygiene Data'!C69)))</f>
        <v/>
      </c>
      <c r="DQ75" s="36" t="str">
        <f ca="1">+IF(OFFSET('Hygiene Data'!$C$14,0,10*ROW('Hygiene Data'!C69))="","",OFFSET('Hygiene Data'!$C$14,0,10*ROW('Hygiene Data'!C69)))</f>
        <v/>
      </c>
      <c r="DR75" s="36" t="str">
        <f ca="1">+IF(OFFSET('Hygiene Data'!$D$12,0,10*ROW('Hygiene Data'!D69))="","",OFFSET('Hygiene Data'!$D$12,0,10*ROW('Hygiene Data'!D69)))</f>
        <v/>
      </c>
      <c r="DS75" s="36" t="str">
        <f ca="1">+IF(OFFSET('Hygiene Data'!$D$13,0,10*ROW('Hygiene Data'!D69))="","",OFFSET('Hygiene Data'!$D$13,0,10*ROW('Hygiene Data'!D69)))</f>
        <v/>
      </c>
      <c r="DT75" s="36" t="str">
        <f ca="1">+IF(OFFSET('Hygiene Data'!$D$14,0,10*ROW('Hygiene Data'!D69))="","",OFFSET('Hygiene Data'!$D$14,0,10*ROW('Hygiene Data'!D69)))</f>
        <v/>
      </c>
      <c r="DU75" s="36" t="str">
        <f ca="1">+IF(OFFSET('Hygiene Data'!$E$12,0,10*ROW('Hygiene Data'!E69))="","",OFFSET('Hygiene Data'!$E$12,0,10*ROW('Hygiene Data'!E69)))</f>
        <v/>
      </c>
      <c r="DV75" s="36" t="str">
        <f ca="1">+IF(OFFSET('Hygiene Data'!$E$13,0,10*ROW('Hygiene Data'!E69))="","",OFFSET('Hygiene Data'!$E$13,0,10*ROW('Hygiene Data'!E69)))</f>
        <v/>
      </c>
      <c r="DW75" s="36" t="str">
        <f ca="1">+IF(OFFSET('Hygiene Data'!$E$14,0,10*ROW('Hygiene Data'!E69))="","",OFFSET('Hygiene Data'!$E$14,0,10*ROW('Hygiene Data'!E69)))</f>
        <v/>
      </c>
      <c r="DX75" s="36" t="str">
        <f ca="1">+IF(OFFSET('Hygiene Data'!$F$12,0,10*ROW('Hygiene Data'!F69))="","",OFFSET('Hygiene Data'!$F$12,0,10*ROW('Hygiene Data'!F69)))</f>
        <v/>
      </c>
      <c r="DY75" s="36" t="str">
        <f ca="1">+IF(OFFSET('Hygiene Data'!$F$13,0,10*ROW('Hygiene Data'!F69))="","",OFFSET('Hygiene Data'!$F$13,0,10*ROW('Hygiene Data'!F69)))</f>
        <v/>
      </c>
      <c r="DZ75" s="36" t="str">
        <f ca="1">+IF(OFFSET('Hygiene Data'!$F$14,0,10*ROW('Hygiene Data'!F69))="","",OFFSET('Hygiene Data'!$F$14,0,10*ROW('Hygiene Data'!F69)))</f>
        <v/>
      </c>
      <c r="EA75" s="36" t="str">
        <f ca="1">+IF(OFFSET('Hygiene Data'!$G$12,0,10*ROW('Hygiene Data'!G69))="","",OFFSET('Hygiene Data'!$G$12,0,10*ROW('Hygiene Data'!G69)))</f>
        <v/>
      </c>
      <c r="EB75" s="36" t="str">
        <f ca="1">+IF(OFFSET('Hygiene Data'!$G$13,0,10*ROW('Hygiene Data'!G69))="","",OFFSET('Hygiene Data'!$G$13,0,10*ROW('Hygiene Data'!G69)))</f>
        <v/>
      </c>
      <c r="EC75" s="36" t="str">
        <f ca="1">+IF(OFFSET('Hygiene Data'!$G$14,0,10*ROW('Hygiene Data'!G69))="","",OFFSET('Hygiene Data'!$G$14,0,10*ROW('Hygiene Data'!G69)))</f>
        <v/>
      </c>
      <c r="ED75" s="36" t="str">
        <f ca="1">+IF(OFFSET('Hygiene Data'!$H$12,0,10*ROW('Hygiene Data'!H69))="","",OFFSET('Hygiene Data'!$H$12,0,10*ROW('Hygiene Data'!H69)))</f>
        <v/>
      </c>
      <c r="EE75" s="36" t="str">
        <f ca="1">+IF(OFFSET('Hygiene Data'!$H$13,0,10*ROW('Hygiene Data'!H69))="","",OFFSET('Hygiene Data'!$H$13,0,10*ROW('Hygiene Data'!H69)))</f>
        <v/>
      </c>
      <c r="EF75" s="36" t="str">
        <f ca="1">+IF(OFFSET('Hygiene Data'!$H$14,0,10*ROW('Hygiene Data'!H69))="","",OFFSET('Hygiene Data'!$H$14,0,10*ROW('Hygiene Data'!H69)))</f>
        <v/>
      </c>
    </row>
    <row r="76" spans="1:136" x14ac:dyDescent="0.25">
      <c r="A76" s="59" t="str">
        <f ca="1">+IF(OFFSET('Water Data'!$B$1,0,10*ROW('Water Data'!B73))="","",OFFSET('Water Data'!$B$1,0,10*ROW('Water Data'!B73)))</f>
        <v/>
      </c>
      <c r="B76" s="59" t="str">
        <f ca="1">+IF(OFFSET('Water Data'!$A$3,0,10*ROW('Water Data'!A73))="","",OFFSET('Water Data'!$A$3,0,10*ROW('Water Data'!A73)))</f>
        <v/>
      </c>
      <c r="C76" s="59" t="str">
        <f ca="1">+IF(OFFSET('Water Data'!$C$3,0,10*ROW('Water Data'!C73))="","",OFFSET('Water Data'!$C$3,0,10*ROW('Water Data'!C73)))</f>
        <v/>
      </c>
      <c r="D76" s="204" t="e">
        <f ca="1">+IF(AND(ISNUMBER(OFFSET('Water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04" t="e">
        <f ca="1">+IF(AND(ISNUMBER(OFFSET('Water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04" t="e">
        <f ca="1">+IF(AND(ISNUMBER(OFFSET('Water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04" t="e">
        <f ca="1">+IF(AND(ISNUMBER(OFFSET('Water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04" t="e">
        <f ca="1">+IF(AND(ISNUMBER(OFFSET('Water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04" t="e">
        <f ca="1">+IF(AND(ISNUMBER(OFFSET('Water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04" t="e">
        <f ca="1">+IF(AND(ISNUMBER(OFFSET('Water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04" t="e">
        <f ca="1">+IF(AND(ISNUMBER(OFFSET('Water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04" t="e">
        <f ca="1">+IF(AND(ISNUMBER(OFFSET('Water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04" t="e">
        <f ca="1">+IF(AND(ISNUMBER(OFFSET('Water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04" t="e">
        <f ca="1">+IF(AND(ISNUMBER(OFFSET('Water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04" t="e">
        <f ca="1">+IF(AND(ISNUMBER(OFFSET('Water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04" t="e">
        <f ca="1">+IF(AND(ISNUMBER(OFFSET('Water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04" t="e">
        <f ca="1">+IF(AND(ISNUMBER(OFFSET('Water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04" t="e">
        <f ca="1">+IF(AND(ISNUMBER(OFFSET('Water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04" t="e">
        <f ca="1">+IF(AND(ISNUMBER(OFFSET('Water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04" t="e">
        <f ca="1">+IF(AND(ISNUMBER(OFFSET('Water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04" t="e">
        <f ca="1">+IF(AND(ISNUMBER(OFFSET('Water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05" t="e">
        <f ca="1">+IF(AND(ISNUMBER(OFFSET('Sanitation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05" t="e">
        <f ca="1">+IF(AND(ISNUMBER(OFFSET('Sanitation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05" t="e">
        <f ca="1">+IF(AND(ISNUMBER(OFFSET('Sanitation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05" t="e">
        <f ca="1">+IF(AND(ISNUMBER(OFFSET('Sanitation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05" t="e">
        <f ca="1">+IF(AND(ISNUMBER(OFFSET('Sanitation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05" t="e">
        <f ca="1">+IF(AND(ISNUMBER(OFFSET('Sanitation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05" t="e">
        <f ca="1">+IF(AND(ISNUMBER(OFFSET('Sanitation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05" t="e">
        <f ca="1">+IF(AND(ISNUMBER(OFFSET('Sanitation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05" t="e">
        <f ca="1">+IF(AND(ISNUMBER(OFFSET('Sanitation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05" t="e">
        <f ca="1">+IF(AND(ISNUMBER(OFFSET('Sanitation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05" t="e">
        <f ca="1">+IF(AND(ISNUMBER(OFFSET('Sanitation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05" t="e">
        <f ca="1">+IF(AND(ISNUMBER(OFFSET('Sanitation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05" t="e">
        <f ca="1">+IF(AND(ISNUMBER(OFFSET('Sanitation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05" t="e">
        <f ca="1">+IF(AND(ISNUMBER(OFFSET('Sanitation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05" t="e">
        <f ca="1">+IF(AND(ISNUMBER(OFFSET('Sanitation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05" t="e">
        <f ca="1">+IF(AND(ISNUMBER(OFFSET('Sanitation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05" t="e">
        <f ca="1">+IF(AND(ISNUMBER(OFFSET('Sanitation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05" t="e">
        <f ca="1">+IF(AND(ISNUMBER(OFFSET('Sanitation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05" t="e">
        <f ca="1">+IF(AND(ISNUMBER(OFFSET('Sanitation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05" t="e">
        <f ca="1">+IF(AND(ISNUMBER(OFFSET('Sanitation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05" t="e">
        <f ca="1">+IF(AND(ISNUMBER(OFFSET('Sanitation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05" t="e">
        <f ca="1">+IF(AND(ISNUMBER(OFFSET('Sanitation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05" t="e">
        <f ca="1">+IF(AND(ISNUMBER(OFFSET('Sanitation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05" t="e">
        <f ca="1">+IF(AND(ISNUMBER(OFFSET('Sanitation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05" t="e">
        <f ca="1">+IF(AND(ISNUMBER(OFFSET('Sanitation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05" t="e">
        <f ca="1">+IF(AND(ISNUMBER(OFFSET('Sanitation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05" t="e">
        <f ca="1">+IF(AND(ISNUMBER(OFFSET('Sanitation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05" t="e">
        <f ca="1">+IF(AND(ISNUMBER(OFFSET('Sanitation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05" t="e">
        <f ca="1">+IF(AND(ISNUMBER(OFFSET('Sanitation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05" t="e">
        <f ca="1">+IF(AND(ISNUMBER(OFFSET('Sanitation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06" t="e">
        <f ca="1">+IF(AND(ISNUMBER(OFFSET('Hygiene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06" t="e">
        <f ca="1">+IF(AND(ISNUMBER(OFFSET('Hygiene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06" t="e">
        <f ca="1">+IF(AND(ISNUMBER(OFFSET('Hygiene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06" t="e">
        <f ca="1">+IF(AND(ISNUMBER(OFFSET('Hygiene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06" t="e">
        <f ca="1">+IF(AND(ISNUMBER(OFFSET('Hygiene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06" t="e">
        <f ca="1">+IF(AND(ISNUMBER(OFFSET('Hygiene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06" t="e">
        <f ca="1">+IF(AND(ISNUMBER(OFFSET('Hygiene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06" t="e">
        <f ca="1">+IF(AND(ISNUMBER(OFFSET('Hygiene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06" t="e">
        <f ca="1">+IF(AND(ISNUMBER(OFFSET('Hygiene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06" t="e">
        <f ca="1">+IF(AND(ISNUMBER(OFFSET('Hygiene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06" t="e">
        <f ca="1">+IF(AND(ISNUMBER(OFFSET('Hygiene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06" t="e">
        <f ca="1">+IF(AND(ISNUMBER(OFFSET('Hygiene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06" t="e">
        <f ca="1">+IF(AND(ISNUMBER(OFFSET('Hygiene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06" t="e">
        <f ca="1">+IF(AND(ISNUMBER(OFFSET('Hygiene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06" t="e">
        <f ca="1">+IF(AND(ISNUMBER(OFFSET('Hygiene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06" t="e">
        <f ca="1">+IF(AND(ISNUMBER(OFFSET('Hygiene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06" t="e">
        <f ca="1">+IF(AND(ISNUMBER(OFFSET('Hygiene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06" t="e">
        <f ca="1">+IF(AND(ISNUMBER(OFFSET('Hygiene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1">+IF(OFFSET('Water Data'!$C$28,0,10*ROW('Water Data'!C70))="","",OFFSET('Water Data'!$C$28,0,10*ROW('Water Data'!C70)))</f>
        <v/>
      </c>
      <c r="BT76" s="36" t="str">
        <f ca="1">+IF(OFFSET('Water Data'!$C$29,0,10*ROW('Water Data'!C70))="","",OFFSET('Water Data'!$C$29,0,10*ROW('Water Data'!C70)))</f>
        <v/>
      </c>
      <c r="BU76" s="36" t="str">
        <f ca="1">+IF(OFFSET('Water Data'!$C$30,0,10*ROW('Water Data'!C70))="","",OFFSET('Water Data'!$C$30,0,10*ROW('Water Data'!C70)))</f>
        <v/>
      </c>
      <c r="BV76" s="36" t="str">
        <f ca="1">+IF(OFFSET('Water Data'!$D$28,0,10*ROW('Water Data'!D70))="","",OFFSET('Water Data'!$D$28,0,10*ROW('Water Data'!D70)))</f>
        <v/>
      </c>
      <c r="BW76" s="36" t="str">
        <f ca="1">+IF(OFFSET('Water Data'!$D$29,0,10*ROW('Water Data'!D70))="","",OFFSET('Water Data'!$D$29,0,10*ROW('Water Data'!D70)))</f>
        <v/>
      </c>
      <c r="BX76" s="36" t="str">
        <f ca="1">+IF(OFFSET('Water Data'!$D$30,0,10*ROW('Water Data'!D70))="","",OFFSET('Water Data'!$D$30,0,10*ROW('Water Data'!D70)))</f>
        <v/>
      </c>
      <c r="BY76" s="36" t="str">
        <f ca="1">+IF(OFFSET('Water Data'!$E$28,0,10*ROW('Water Data'!E70))="","",OFFSET('Water Data'!$E$28,0,10*ROW('Water Data'!E70)))</f>
        <v/>
      </c>
      <c r="BZ76" s="36" t="str">
        <f ca="1">+IF(OFFSET('Water Data'!$E$29,0,10*ROW('Water Data'!E70))="","",OFFSET('Water Data'!$E$29,0,10*ROW('Water Data'!E70)))</f>
        <v/>
      </c>
      <c r="CA76" s="36" t="str">
        <f ca="1">+IF(OFFSET('Water Data'!$E$30,0,10*ROW('Water Data'!E70))="","",OFFSET('Water Data'!$E$30,0,10*ROW('Water Data'!E70)))</f>
        <v/>
      </c>
      <c r="CB76" s="36" t="str">
        <f ca="1">+IF(OFFSET('Water Data'!$F$28,0,10*ROW('Water Data'!F70))="","",OFFSET('Water Data'!$F$28,0,10*ROW('Water Data'!F70)))</f>
        <v/>
      </c>
      <c r="CC76" s="36" t="str">
        <f ca="1">+IF(OFFSET('Water Data'!$F$29,0,10*ROW('Water Data'!F70))="","",OFFSET('Water Data'!$F$29,0,10*ROW('Water Data'!F70)))</f>
        <v/>
      </c>
      <c r="CD76" s="36" t="str">
        <f ca="1">+IF(OFFSET('Water Data'!$F$30,0,10*ROW('Water Data'!F70))="","",OFFSET('Water Data'!$F$30,0,10*ROW('Water Data'!F70)))</f>
        <v/>
      </c>
      <c r="CE76" s="36" t="str">
        <f ca="1">+IF(OFFSET('Water Data'!$G$28,0,10*ROW('Water Data'!G70))="","",OFFSET('Water Data'!$G$28,0,10*ROW('Water Data'!G70)))</f>
        <v/>
      </c>
      <c r="CF76" s="36" t="str">
        <f ca="1">+IF(OFFSET('Water Data'!$G$29,0,10*ROW('Water Data'!G70))="","",OFFSET('Water Data'!$G$29,0,10*ROW('Water Data'!G70)))</f>
        <v/>
      </c>
      <c r="CG76" s="36" t="str">
        <f ca="1">+IF(OFFSET('Water Data'!$G$30,0,10*ROW('Water Data'!G70))="","",OFFSET('Water Data'!$G$30,0,10*ROW('Water Data'!G70)))</f>
        <v/>
      </c>
      <c r="CH76" s="36" t="str">
        <f ca="1">+IF(OFFSET('Water Data'!$H$28,0,10*ROW('Water Data'!H70))="","",OFFSET('Water Data'!$H$28,0,10*ROW('Water Data'!H70)))</f>
        <v/>
      </c>
      <c r="CI76" s="36" t="str">
        <f ca="1">+IF(OFFSET('Water Data'!$H$29,0,10*ROW('Water Data'!H70))="","",OFFSET('Water Data'!$H$29,0,10*ROW('Water Data'!H70)))</f>
        <v/>
      </c>
      <c r="CJ76" s="36" t="str">
        <f ca="1">+IF(OFFSET('Water Data'!$H$30,0,10*ROW('Water Data'!H70))="","",OFFSET('Water Data'!$H$30,0,10*ROW('Water Data'!H70)))</f>
        <v/>
      </c>
      <c r="CK76" s="36" t="str">
        <f ca="1">+IF(OFFSET('Sanitation Data'!$C$29,0,10*ROW('Sanitation Data'!C70))="","",OFFSET('Sanitation Data'!$C$29,0,10*ROW('Sanitation Data'!C70)))</f>
        <v/>
      </c>
      <c r="CL76" s="36" t="str">
        <f ca="1">+IF(OFFSET('Sanitation Data'!$C$30,0,10*ROW('Sanitation Data'!C70))="","",OFFSET('Sanitation Data'!$C$30,0,10*ROW('Sanitation Data'!C70)))</f>
        <v/>
      </c>
      <c r="CM76" s="36" t="str">
        <f ca="1">+IF(OFFSET('Sanitation Data'!$C$31,0,10*ROW('Sanitation Data'!C70))="","",OFFSET('Sanitation Data'!$C$31,0,10*ROW('Sanitation Data'!C70)))</f>
        <v/>
      </c>
      <c r="CN76" s="36" t="str">
        <f ca="1">+IF(OFFSET('Sanitation Data'!$C$32,0,10*ROW('Sanitation Data'!C70))="","",OFFSET('Sanitation Data'!$C$32,0,10*ROW('Sanitation Data'!C70)))</f>
        <v/>
      </c>
      <c r="CO76" s="36" t="str">
        <f ca="1">+IF(OFFSET('Sanitation Data'!$C$33,0,10*ROW('Sanitation Data'!C70))="","",OFFSET('Sanitation Data'!$C$33,0,10*ROW('Sanitation Data'!C70)))</f>
        <v/>
      </c>
      <c r="CP76" s="36" t="str">
        <f ca="1">+IF(OFFSET('Sanitation Data'!$D$29,0,10*ROW('Sanitation Data'!D70))="","",OFFSET('Sanitation Data'!$D$29,0,10*ROW('Sanitation Data'!D70)))</f>
        <v/>
      </c>
      <c r="CQ76" s="36" t="str">
        <f ca="1">+IF(OFFSET('Sanitation Data'!$D$30,0,10*ROW('Sanitation Data'!D70))="","",OFFSET('Sanitation Data'!$D$30,0,10*ROW('Sanitation Data'!D70)))</f>
        <v/>
      </c>
      <c r="CR76" s="36" t="str">
        <f ca="1">+IF(OFFSET('Sanitation Data'!$D$31,0,10*ROW('Sanitation Data'!D70))="","",OFFSET('Sanitation Data'!$D$31,0,10*ROW('Sanitation Data'!D70)))</f>
        <v/>
      </c>
      <c r="CS76" s="36" t="str">
        <f ca="1">+IF(OFFSET('Sanitation Data'!$D$32,0,10*ROW('Sanitation Data'!D70))="","",OFFSET('Sanitation Data'!$D$32,0,10*ROW('Sanitation Data'!D70)))</f>
        <v/>
      </c>
      <c r="CT76" s="36" t="str">
        <f ca="1">+IF(OFFSET('Sanitation Data'!$D$33,0,10*ROW('Sanitation Data'!D70))="","",OFFSET('Sanitation Data'!$D$33,0,10*ROW('Sanitation Data'!D70)))</f>
        <v/>
      </c>
      <c r="CU76" s="36" t="str">
        <f ca="1">+IF(OFFSET('Sanitation Data'!$E$29,0,10*ROW('Sanitation Data'!E70))="","",OFFSET('Sanitation Data'!$E$29,0,10*ROW('Sanitation Data'!E70)))</f>
        <v/>
      </c>
      <c r="CV76" s="36" t="str">
        <f ca="1">+IF(OFFSET('Sanitation Data'!$E$30,0,10*ROW('Sanitation Data'!E70))="","",OFFSET('Sanitation Data'!$E$30,0,10*ROW('Sanitation Data'!E70)))</f>
        <v/>
      </c>
      <c r="CW76" s="36" t="str">
        <f ca="1">+IF(OFFSET('Sanitation Data'!$E$31,0,10*ROW('Sanitation Data'!E70))="","",OFFSET('Sanitation Data'!$E$31,0,10*ROW('Sanitation Data'!E70)))</f>
        <v/>
      </c>
      <c r="CX76" s="36" t="str">
        <f ca="1">+IF(OFFSET('Sanitation Data'!$E$32,0,10*ROW('Sanitation Data'!E70))="","",OFFSET('Sanitation Data'!$E$32,0,10*ROW('Sanitation Data'!E70)))</f>
        <v/>
      </c>
      <c r="CY76" s="36" t="str">
        <f ca="1">+IF(OFFSET('Sanitation Data'!$E$33,0,10*ROW('Sanitation Data'!E70))="","",OFFSET('Sanitation Data'!$E$33,0,10*ROW('Sanitation Data'!E70)))</f>
        <v/>
      </c>
      <c r="CZ76" s="36" t="str">
        <f ca="1">+IF(OFFSET('Sanitation Data'!$F$29,0,10*ROW('Sanitation Data'!F70))="","",OFFSET('Sanitation Data'!$F$29,0,10*ROW('Sanitation Data'!F70)))</f>
        <v/>
      </c>
      <c r="DA76" s="36" t="str">
        <f ca="1">+IF(OFFSET('Sanitation Data'!$F$30,0,10*ROW('Sanitation Data'!F70))="","",OFFSET('Sanitation Data'!$F$30,0,10*ROW('Sanitation Data'!F70)))</f>
        <v/>
      </c>
      <c r="DB76" s="36" t="str">
        <f ca="1">+IF(OFFSET('Sanitation Data'!$F$31,0,10*ROW('Sanitation Data'!F70))="","",OFFSET('Sanitation Data'!$F$31,0,10*ROW('Sanitation Data'!F70)))</f>
        <v/>
      </c>
      <c r="DC76" s="36" t="str">
        <f ca="1">+IF(OFFSET('Sanitation Data'!$F$32,0,10*ROW('Sanitation Data'!F70))="","",OFFSET('Sanitation Data'!$F$32,0,10*ROW('Sanitation Data'!F70)))</f>
        <v/>
      </c>
      <c r="DD76" s="36" t="str">
        <f ca="1">+IF(OFFSET('Sanitation Data'!$F$33,0,10*ROW('Sanitation Data'!F70))="","",OFFSET('Sanitation Data'!$F$33,0,10*ROW('Sanitation Data'!F70)))</f>
        <v/>
      </c>
      <c r="DE76" s="36" t="str">
        <f ca="1">+IF(OFFSET('Sanitation Data'!$G$29,0,10*ROW('Sanitation Data'!G70))="","",OFFSET('Sanitation Data'!$G$29,0,10*ROW('Sanitation Data'!G70)))</f>
        <v/>
      </c>
      <c r="DF76" s="36" t="str">
        <f ca="1">+IF(OFFSET('Sanitation Data'!$G$30,0,10*ROW('Sanitation Data'!G70))="","",OFFSET('Sanitation Data'!$G$30,0,10*ROW('Sanitation Data'!G70)))</f>
        <v/>
      </c>
      <c r="DG76" s="36" t="str">
        <f ca="1">+IF(OFFSET('Sanitation Data'!$G$31,0,10*ROW('Sanitation Data'!G70))="","",OFFSET('Sanitation Data'!$G$31,0,10*ROW('Sanitation Data'!G70)))</f>
        <v/>
      </c>
      <c r="DH76" s="36" t="str">
        <f ca="1">+IF(OFFSET('Sanitation Data'!$G$32,0,10*ROW('Sanitation Data'!G70))="","",OFFSET('Sanitation Data'!$G$32,0,10*ROW('Sanitation Data'!G70)))</f>
        <v/>
      </c>
      <c r="DI76" s="36" t="str">
        <f ca="1">+IF(OFFSET('Sanitation Data'!$G$33,0,10*ROW('Sanitation Data'!G70))="","",OFFSET('Sanitation Data'!$G$33,0,10*ROW('Sanitation Data'!G70)))</f>
        <v/>
      </c>
      <c r="DJ76" s="36" t="str">
        <f ca="1">+IF(OFFSET('Sanitation Data'!$H$29,0,10*ROW('Sanitation Data'!H70))="","",OFFSET('Sanitation Data'!$H$29,0,10*ROW('Sanitation Data'!H70)))</f>
        <v/>
      </c>
      <c r="DK76" s="36" t="str">
        <f ca="1">+IF(OFFSET('Sanitation Data'!$H$30,0,10*ROW('Sanitation Data'!H70))="","",OFFSET('Sanitation Data'!$H$30,0,10*ROW('Sanitation Data'!H70)))</f>
        <v/>
      </c>
      <c r="DL76" s="36" t="str">
        <f ca="1">+IF(OFFSET('Sanitation Data'!$H$31,0,10*ROW('Sanitation Data'!H70))="","",OFFSET('Sanitation Data'!$H$31,0,10*ROW('Sanitation Data'!H70)))</f>
        <v/>
      </c>
      <c r="DM76" s="36" t="str">
        <f ca="1">+IF(OFFSET('Sanitation Data'!$H$32,0,10*ROW('Sanitation Data'!H70))="","",OFFSET('Sanitation Data'!$H$32,0,10*ROW('Sanitation Data'!H70)))</f>
        <v/>
      </c>
      <c r="DN76" s="36" t="str">
        <f ca="1">+IF(OFFSET('Sanitation Data'!$H$33,0,10*ROW('Sanitation Data'!H70))="","",OFFSET('Sanitation Data'!$H$33,0,10*ROW('Sanitation Data'!H70)))</f>
        <v/>
      </c>
      <c r="DO76" s="36" t="str">
        <f ca="1">+IF(OFFSET('Hygiene Data'!$C$12,0,10*ROW('Hygiene Data'!C70))="","",OFFSET('Hygiene Data'!$C$12,0,10*ROW('Hygiene Data'!C70)))</f>
        <v/>
      </c>
      <c r="DP76" s="36" t="str">
        <f ca="1">+IF(OFFSET('Hygiene Data'!$C$13,0,10*ROW('Hygiene Data'!C70))="","",OFFSET('Hygiene Data'!$C$13,0,10*ROW('Hygiene Data'!C70)))</f>
        <v/>
      </c>
      <c r="DQ76" s="36" t="str">
        <f ca="1">+IF(OFFSET('Hygiene Data'!$C$14,0,10*ROW('Hygiene Data'!C70))="","",OFFSET('Hygiene Data'!$C$14,0,10*ROW('Hygiene Data'!C70)))</f>
        <v/>
      </c>
      <c r="DR76" s="36" t="str">
        <f ca="1">+IF(OFFSET('Hygiene Data'!$D$12,0,10*ROW('Hygiene Data'!D70))="","",OFFSET('Hygiene Data'!$D$12,0,10*ROW('Hygiene Data'!D70)))</f>
        <v/>
      </c>
      <c r="DS76" s="36" t="str">
        <f ca="1">+IF(OFFSET('Hygiene Data'!$D$13,0,10*ROW('Hygiene Data'!D70))="","",OFFSET('Hygiene Data'!$D$13,0,10*ROW('Hygiene Data'!D70)))</f>
        <v/>
      </c>
      <c r="DT76" s="36" t="str">
        <f ca="1">+IF(OFFSET('Hygiene Data'!$D$14,0,10*ROW('Hygiene Data'!D70))="","",OFFSET('Hygiene Data'!$D$14,0,10*ROW('Hygiene Data'!D70)))</f>
        <v/>
      </c>
      <c r="DU76" s="36" t="str">
        <f ca="1">+IF(OFFSET('Hygiene Data'!$E$12,0,10*ROW('Hygiene Data'!E70))="","",OFFSET('Hygiene Data'!$E$12,0,10*ROW('Hygiene Data'!E70)))</f>
        <v/>
      </c>
      <c r="DV76" s="36" t="str">
        <f ca="1">+IF(OFFSET('Hygiene Data'!$E$13,0,10*ROW('Hygiene Data'!E70))="","",OFFSET('Hygiene Data'!$E$13,0,10*ROW('Hygiene Data'!E70)))</f>
        <v/>
      </c>
      <c r="DW76" s="36" t="str">
        <f ca="1">+IF(OFFSET('Hygiene Data'!$E$14,0,10*ROW('Hygiene Data'!E70))="","",OFFSET('Hygiene Data'!$E$14,0,10*ROW('Hygiene Data'!E70)))</f>
        <v/>
      </c>
      <c r="DX76" s="36" t="str">
        <f ca="1">+IF(OFFSET('Hygiene Data'!$F$12,0,10*ROW('Hygiene Data'!F70))="","",OFFSET('Hygiene Data'!$F$12,0,10*ROW('Hygiene Data'!F70)))</f>
        <v/>
      </c>
      <c r="DY76" s="36" t="str">
        <f ca="1">+IF(OFFSET('Hygiene Data'!$F$13,0,10*ROW('Hygiene Data'!F70))="","",OFFSET('Hygiene Data'!$F$13,0,10*ROW('Hygiene Data'!F70)))</f>
        <v/>
      </c>
      <c r="DZ76" s="36" t="str">
        <f ca="1">+IF(OFFSET('Hygiene Data'!$F$14,0,10*ROW('Hygiene Data'!F70))="","",OFFSET('Hygiene Data'!$F$14,0,10*ROW('Hygiene Data'!F70)))</f>
        <v/>
      </c>
      <c r="EA76" s="36" t="str">
        <f ca="1">+IF(OFFSET('Hygiene Data'!$G$12,0,10*ROW('Hygiene Data'!G70))="","",OFFSET('Hygiene Data'!$G$12,0,10*ROW('Hygiene Data'!G70)))</f>
        <v/>
      </c>
      <c r="EB76" s="36" t="str">
        <f ca="1">+IF(OFFSET('Hygiene Data'!$G$13,0,10*ROW('Hygiene Data'!G70))="","",OFFSET('Hygiene Data'!$G$13,0,10*ROW('Hygiene Data'!G70)))</f>
        <v/>
      </c>
      <c r="EC76" s="36" t="str">
        <f ca="1">+IF(OFFSET('Hygiene Data'!$G$14,0,10*ROW('Hygiene Data'!G70))="","",OFFSET('Hygiene Data'!$G$14,0,10*ROW('Hygiene Data'!G70)))</f>
        <v/>
      </c>
      <c r="ED76" s="36" t="str">
        <f ca="1">+IF(OFFSET('Hygiene Data'!$H$12,0,10*ROW('Hygiene Data'!H70))="","",OFFSET('Hygiene Data'!$H$12,0,10*ROW('Hygiene Data'!H70)))</f>
        <v/>
      </c>
      <c r="EE76" s="36" t="str">
        <f ca="1">+IF(OFFSET('Hygiene Data'!$H$13,0,10*ROW('Hygiene Data'!H70))="","",OFFSET('Hygiene Data'!$H$13,0,10*ROW('Hygiene Data'!H70)))</f>
        <v/>
      </c>
      <c r="EF76" s="36" t="str">
        <f ca="1">+IF(OFFSET('Hygiene Data'!$H$14,0,10*ROW('Hygiene Data'!H70))="","",OFFSET('Hygiene Data'!$H$14,0,10*ROW('Hygiene Data'!H70)))</f>
        <v/>
      </c>
    </row>
    <row r="77" spans="1:136" x14ac:dyDescent="0.25">
      <c r="A77" s="59" t="str">
        <f ca="1">+IF(OFFSET('Water Data'!$B$1,0,10*ROW('Water Data'!B74))="","",OFFSET('Water Data'!$B$1,0,10*ROW('Water Data'!B74)))</f>
        <v/>
      </c>
      <c r="B77" s="59" t="str">
        <f ca="1">+IF(OFFSET('Water Data'!$A$3,0,10*ROW('Water Data'!A74))="","",OFFSET('Water Data'!$A$3,0,10*ROW('Water Data'!A74)))</f>
        <v/>
      </c>
      <c r="C77" s="59" t="str">
        <f ca="1">+IF(OFFSET('Water Data'!$C$3,0,10*ROW('Water Data'!C74))="","",OFFSET('Water Data'!$C$3,0,10*ROW('Water Data'!C74)))</f>
        <v/>
      </c>
      <c r="D77" s="204" t="e">
        <f ca="1">+IF(AND(ISNUMBER(OFFSET('Water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04" t="e">
        <f ca="1">+IF(AND(ISNUMBER(OFFSET('Water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04" t="e">
        <f ca="1">+IF(AND(ISNUMBER(OFFSET('Water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04" t="e">
        <f ca="1">+IF(AND(ISNUMBER(OFFSET('Water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04" t="e">
        <f ca="1">+IF(AND(ISNUMBER(OFFSET('Water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04" t="e">
        <f ca="1">+IF(AND(ISNUMBER(OFFSET('Water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04" t="e">
        <f ca="1">+IF(AND(ISNUMBER(OFFSET('Water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04" t="e">
        <f ca="1">+IF(AND(ISNUMBER(OFFSET('Water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04" t="e">
        <f ca="1">+IF(AND(ISNUMBER(OFFSET('Water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04" t="e">
        <f ca="1">+IF(AND(ISNUMBER(OFFSET('Water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04" t="e">
        <f ca="1">+IF(AND(ISNUMBER(OFFSET('Water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04" t="e">
        <f ca="1">+IF(AND(ISNUMBER(OFFSET('Water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04" t="e">
        <f ca="1">+IF(AND(ISNUMBER(OFFSET('Water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04" t="e">
        <f ca="1">+IF(AND(ISNUMBER(OFFSET('Water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04" t="e">
        <f ca="1">+IF(AND(ISNUMBER(OFFSET('Water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04" t="e">
        <f ca="1">+IF(AND(ISNUMBER(OFFSET('Water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04" t="e">
        <f ca="1">+IF(AND(ISNUMBER(OFFSET('Water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04" t="e">
        <f ca="1">+IF(AND(ISNUMBER(OFFSET('Water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05" t="e">
        <f ca="1">+IF(AND(ISNUMBER(OFFSET('Sanitation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05" t="e">
        <f ca="1">+IF(AND(ISNUMBER(OFFSET('Sanitation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05" t="e">
        <f ca="1">+IF(AND(ISNUMBER(OFFSET('Sanitation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05" t="e">
        <f ca="1">+IF(AND(ISNUMBER(OFFSET('Sanitation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05" t="e">
        <f ca="1">+IF(AND(ISNUMBER(OFFSET('Sanitation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05" t="e">
        <f ca="1">+IF(AND(ISNUMBER(OFFSET('Sanitation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05" t="e">
        <f ca="1">+IF(AND(ISNUMBER(OFFSET('Sanitation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05" t="e">
        <f ca="1">+IF(AND(ISNUMBER(OFFSET('Sanitation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05" t="e">
        <f ca="1">+IF(AND(ISNUMBER(OFFSET('Sanitation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05" t="e">
        <f ca="1">+IF(AND(ISNUMBER(OFFSET('Sanitation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05" t="e">
        <f ca="1">+IF(AND(ISNUMBER(OFFSET('Sanitation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05" t="e">
        <f ca="1">+IF(AND(ISNUMBER(OFFSET('Sanitation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05" t="e">
        <f ca="1">+IF(AND(ISNUMBER(OFFSET('Sanitation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05" t="e">
        <f ca="1">+IF(AND(ISNUMBER(OFFSET('Sanitation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05" t="e">
        <f ca="1">+IF(AND(ISNUMBER(OFFSET('Sanitation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05" t="e">
        <f ca="1">+IF(AND(ISNUMBER(OFFSET('Sanitation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05" t="e">
        <f ca="1">+IF(AND(ISNUMBER(OFFSET('Sanitation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05" t="e">
        <f ca="1">+IF(AND(ISNUMBER(OFFSET('Sanitation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05" t="e">
        <f ca="1">+IF(AND(ISNUMBER(OFFSET('Sanitation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05" t="e">
        <f ca="1">+IF(AND(ISNUMBER(OFFSET('Sanitation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05" t="e">
        <f ca="1">+IF(AND(ISNUMBER(OFFSET('Sanitation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05" t="e">
        <f ca="1">+IF(AND(ISNUMBER(OFFSET('Sanitation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05" t="e">
        <f ca="1">+IF(AND(ISNUMBER(OFFSET('Sanitation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05" t="e">
        <f ca="1">+IF(AND(ISNUMBER(OFFSET('Sanitation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05" t="e">
        <f ca="1">+IF(AND(ISNUMBER(OFFSET('Sanitation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05" t="e">
        <f ca="1">+IF(AND(ISNUMBER(OFFSET('Sanitation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05" t="e">
        <f ca="1">+IF(AND(ISNUMBER(OFFSET('Sanitation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05" t="e">
        <f ca="1">+IF(AND(ISNUMBER(OFFSET('Sanitation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05" t="e">
        <f ca="1">+IF(AND(ISNUMBER(OFFSET('Sanitation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05" t="e">
        <f ca="1">+IF(AND(ISNUMBER(OFFSET('Sanitation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06" t="e">
        <f ca="1">+IF(AND(ISNUMBER(OFFSET('Hygiene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06" t="e">
        <f ca="1">+IF(AND(ISNUMBER(OFFSET('Hygiene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06" t="e">
        <f ca="1">+IF(AND(ISNUMBER(OFFSET('Hygiene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06" t="e">
        <f ca="1">+IF(AND(ISNUMBER(OFFSET('Hygiene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06" t="e">
        <f ca="1">+IF(AND(ISNUMBER(OFFSET('Hygiene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06" t="e">
        <f ca="1">+IF(AND(ISNUMBER(OFFSET('Hygiene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06" t="e">
        <f ca="1">+IF(AND(ISNUMBER(OFFSET('Hygiene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06" t="e">
        <f ca="1">+IF(AND(ISNUMBER(OFFSET('Hygiene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06" t="e">
        <f ca="1">+IF(AND(ISNUMBER(OFFSET('Hygiene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06" t="e">
        <f ca="1">+IF(AND(ISNUMBER(OFFSET('Hygiene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06" t="e">
        <f ca="1">+IF(AND(ISNUMBER(OFFSET('Hygiene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06" t="e">
        <f ca="1">+IF(AND(ISNUMBER(OFFSET('Hygiene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06" t="e">
        <f ca="1">+IF(AND(ISNUMBER(OFFSET('Hygiene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06" t="e">
        <f ca="1">+IF(AND(ISNUMBER(OFFSET('Hygiene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06" t="e">
        <f ca="1">+IF(AND(ISNUMBER(OFFSET('Hygiene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06" t="e">
        <f ca="1">+IF(AND(ISNUMBER(OFFSET('Hygiene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06" t="e">
        <f ca="1">+IF(AND(ISNUMBER(OFFSET('Hygiene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06" t="e">
        <f ca="1">+IF(AND(ISNUMBER(OFFSET('Hygiene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1">+IF(OFFSET('Water Data'!$C$28,0,10*ROW('Water Data'!C71))="","",OFFSET('Water Data'!$C$28,0,10*ROW('Water Data'!C71)))</f>
        <v/>
      </c>
      <c r="BT77" s="36" t="str">
        <f ca="1">+IF(OFFSET('Water Data'!$C$29,0,10*ROW('Water Data'!C71))="","",OFFSET('Water Data'!$C$29,0,10*ROW('Water Data'!C71)))</f>
        <v/>
      </c>
      <c r="BU77" s="36" t="str">
        <f ca="1">+IF(OFFSET('Water Data'!$C$30,0,10*ROW('Water Data'!C71))="","",OFFSET('Water Data'!$C$30,0,10*ROW('Water Data'!C71)))</f>
        <v/>
      </c>
      <c r="BV77" s="36" t="str">
        <f ca="1">+IF(OFFSET('Water Data'!$D$28,0,10*ROW('Water Data'!D71))="","",OFFSET('Water Data'!$D$28,0,10*ROW('Water Data'!D71)))</f>
        <v/>
      </c>
      <c r="BW77" s="36" t="str">
        <f ca="1">+IF(OFFSET('Water Data'!$D$29,0,10*ROW('Water Data'!D71))="","",OFFSET('Water Data'!$D$29,0,10*ROW('Water Data'!D71)))</f>
        <v/>
      </c>
      <c r="BX77" s="36" t="str">
        <f ca="1">+IF(OFFSET('Water Data'!$D$30,0,10*ROW('Water Data'!D71))="","",OFFSET('Water Data'!$D$30,0,10*ROW('Water Data'!D71)))</f>
        <v/>
      </c>
      <c r="BY77" s="36" t="str">
        <f ca="1">+IF(OFFSET('Water Data'!$E$28,0,10*ROW('Water Data'!E71))="","",OFFSET('Water Data'!$E$28,0,10*ROW('Water Data'!E71)))</f>
        <v/>
      </c>
      <c r="BZ77" s="36" t="str">
        <f ca="1">+IF(OFFSET('Water Data'!$E$29,0,10*ROW('Water Data'!E71))="","",OFFSET('Water Data'!$E$29,0,10*ROW('Water Data'!E71)))</f>
        <v/>
      </c>
      <c r="CA77" s="36" t="str">
        <f ca="1">+IF(OFFSET('Water Data'!$E$30,0,10*ROW('Water Data'!E71))="","",OFFSET('Water Data'!$E$30,0,10*ROW('Water Data'!E71)))</f>
        <v/>
      </c>
      <c r="CB77" s="36" t="str">
        <f ca="1">+IF(OFFSET('Water Data'!$F$28,0,10*ROW('Water Data'!F71))="","",OFFSET('Water Data'!$F$28,0,10*ROW('Water Data'!F71)))</f>
        <v/>
      </c>
      <c r="CC77" s="36" t="str">
        <f ca="1">+IF(OFFSET('Water Data'!$F$29,0,10*ROW('Water Data'!F71))="","",OFFSET('Water Data'!$F$29,0,10*ROW('Water Data'!F71)))</f>
        <v/>
      </c>
      <c r="CD77" s="36" t="str">
        <f ca="1">+IF(OFFSET('Water Data'!$F$30,0,10*ROW('Water Data'!F71))="","",OFFSET('Water Data'!$F$30,0,10*ROW('Water Data'!F71)))</f>
        <v/>
      </c>
      <c r="CE77" s="36" t="str">
        <f ca="1">+IF(OFFSET('Water Data'!$G$28,0,10*ROW('Water Data'!G71))="","",OFFSET('Water Data'!$G$28,0,10*ROW('Water Data'!G71)))</f>
        <v/>
      </c>
      <c r="CF77" s="36" t="str">
        <f ca="1">+IF(OFFSET('Water Data'!$G$29,0,10*ROW('Water Data'!G71))="","",OFFSET('Water Data'!$G$29,0,10*ROW('Water Data'!G71)))</f>
        <v/>
      </c>
      <c r="CG77" s="36" t="str">
        <f ca="1">+IF(OFFSET('Water Data'!$G$30,0,10*ROW('Water Data'!G71))="","",OFFSET('Water Data'!$G$30,0,10*ROW('Water Data'!G71)))</f>
        <v/>
      </c>
      <c r="CH77" s="36" t="str">
        <f ca="1">+IF(OFFSET('Water Data'!$H$28,0,10*ROW('Water Data'!H71))="","",OFFSET('Water Data'!$H$28,0,10*ROW('Water Data'!H71)))</f>
        <v/>
      </c>
      <c r="CI77" s="36" t="str">
        <f ca="1">+IF(OFFSET('Water Data'!$H$29,0,10*ROW('Water Data'!H71))="","",OFFSET('Water Data'!$H$29,0,10*ROW('Water Data'!H71)))</f>
        <v/>
      </c>
      <c r="CJ77" s="36" t="str">
        <f ca="1">+IF(OFFSET('Water Data'!$H$30,0,10*ROW('Water Data'!H71))="","",OFFSET('Water Data'!$H$30,0,10*ROW('Water Data'!H71)))</f>
        <v/>
      </c>
      <c r="CK77" s="36" t="str">
        <f ca="1">+IF(OFFSET('Sanitation Data'!$C$29,0,10*ROW('Sanitation Data'!C71))="","",OFFSET('Sanitation Data'!$C$29,0,10*ROW('Sanitation Data'!C71)))</f>
        <v/>
      </c>
      <c r="CL77" s="36" t="str">
        <f ca="1">+IF(OFFSET('Sanitation Data'!$C$30,0,10*ROW('Sanitation Data'!C71))="","",OFFSET('Sanitation Data'!$C$30,0,10*ROW('Sanitation Data'!C71)))</f>
        <v/>
      </c>
      <c r="CM77" s="36" t="str">
        <f ca="1">+IF(OFFSET('Sanitation Data'!$C$31,0,10*ROW('Sanitation Data'!C71))="","",OFFSET('Sanitation Data'!$C$31,0,10*ROW('Sanitation Data'!C71)))</f>
        <v/>
      </c>
      <c r="CN77" s="36" t="str">
        <f ca="1">+IF(OFFSET('Sanitation Data'!$C$32,0,10*ROW('Sanitation Data'!C71))="","",OFFSET('Sanitation Data'!$C$32,0,10*ROW('Sanitation Data'!C71)))</f>
        <v/>
      </c>
      <c r="CO77" s="36" t="str">
        <f ca="1">+IF(OFFSET('Sanitation Data'!$C$33,0,10*ROW('Sanitation Data'!C71))="","",OFFSET('Sanitation Data'!$C$33,0,10*ROW('Sanitation Data'!C71)))</f>
        <v/>
      </c>
      <c r="CP77" s="36" t="str">
        <f ca="1">+IF(OFFSET('Sanitation Data'!$D$29,0,10*ROW('Sanitation Data'!D71))="","",OFFSET('Sanitation Data'!$D$29,0,10*ROW('Sanitation Data'!D71)))</f>
        <v/>
      </c>
      <c r="CQ77" s="36" t="str">
        <f ca="1">+IF(OFFSET('Sanitation Data'!$D$30,0,10*ROW('Sanitation Data'!D71))="","",OFFSET('Sanitation Data'!$D$30,0,10*ROW('Sanitation Data'!D71)))</f>
        <v/>
      </c>
      <c r="CR77" s="36" t="str">
        <f ca="1">+IF(OFFSET('Sanitation Data'!$D$31,0,10*ROW('Sanitation Data'!D71))="","",OFFSET('Sanitation Data'!$D$31,0,10*ROW('Sanitation Data'!D71)))</f>
        <v/>
      </c>
      <c r="CS77" s="36" t="str">
        <f ca="1">+IF(OFFSET('Sanitation Data'!$D$32,0,10*ROW('Sanitation Data'!D71))="","",OFFSET('Sanitation Data'!$D$32,0,10*ROW('Sanitation Data'!D71)))</f>
        <v/>
      </c>
      <c r="CT77" s="36" t="str">
        <f ca="1">+IF(OFFSET('Sanitation Data'!$D$33,0,10*ROW('Sanitation Data'!D71))="","",OFFSET('Sanitation Data'!$D$33,0,10*ROW('Sanitation Data'!D71)))</f>
        <v/>
      </c>
      <c r="CU77" s="36" t="str">
        <f ca="1">+IF(OFFSET('Sanitation Data'!$E$29,0,10*ROW('Sanitation Data'!E71))="","",OFFSET('Sanitation Data'!$E$29,0,10*ROW('Sanitation Data'!E71)))</f>
        <v/>
      </c>
      <c r="CV77" s="36" t="str">
        <f ca="1">+IF(OFFSET('Sanitation Data'!$E$30,0,10*ROW('Sanitation Data'!E71))="","",OFFSET('Sanitation Data'!$E$30,0,10*ROW('Sanitation Data'!E71)))</f>
        <v/>
      </c>
      <c r="CW77" s="36" t="str">
        <f ca="1">+IF(OFFSET('Sanitation Data'!$E$31,0,10*ROW('Sanitation Data'!E71))="","",OFFSET('Sanitation Data'!$E$31,0,10*ROW('Sanitation Data'!E71)))</f>
        <v/>
      </c>
      <c r="CX77" s="36" t="str">
        <f ca="1">+IF(OFFSET('Sanitation Data'!$E$32,0,10*ROW('Sanitation Data'!E71))="","",OFFSET('Sanitation Data'!$E$32,0,10*ROW('Sanitation Data'!E71)))</f>
        <v/>
      </c>
      <c r="CY77" s="36" t="str">
        <f ca="1">+IF(OFFSET('Sanitation Data'!$E$33,0,10*ROW('Sanitation Data'!E71))="","",OFFSET('Sanitation Data'!$E$33,0,10*ROW('Sanitation Data'!E71)))</f>
        <v/>
      </c>
      <c r="CZ77" s="36" t="str">
        <f ca="1">+IF(OFFSET('Sanitation Data'!$F$29,0,10*ROW('Sanitation Data'!F71))="","",OFFSET('Sanitation Data'!$F$29,0,10*ROW('Sanitation Data'!F71)))</f>
        <v/>
      </c>
      <c r="DA77" s="36" t="str">
        <f ca="1">+IF(OFFSET('Sanitation Data'!$F$30,0,10*ROW('Sanitation Data'!F71))="","",OFFSET('Sanitation Data'!$F$30,0,10*ROW('Sanitation Data'!F71)))</f>
        <v/>
      </c>
      <c r="DB77" s="36" t="str">
        <f ca="1">+IF(OFFSET('Sanitation Data'!$F$31,0,10*ROW('Sanitation Data'!F71))="","",OFFSET('Sanitation Data'!$F$31,0,10*ROW('Sanitation Data'!F71)))</f>
        <v/>
      </c>
      <c r="DC77" s="36" t="str">
        <f ca="1">+IF(OFFSET('Sanitation Data'!$F$32,0,10*ROW('Sanitation Data'!F71))="","",OFFSET('Sanitation Data'!$F$32,0,10*ROW('Sanitation Data'!F71)))</f>
        <v/>
      </c>
      <c r="DD77" s="36" t="str">
        <f ca="1">+IF(OFFSET('Sanitation Data'!$F$33,0,10*ROW('Sanitation Data'!F71))="","",OFFSET('Sanitation Data'!$F$33,0,10*ROW('Sanitation Data'!F71)))</f>
        <v/>
      </c>
      <c r="DE77" s="36" t="str">
        <f ca="1">+IF(OFFSET('Sanitation Data'!$G$29,0,10*ROW('Sanitation Data'!G71))="","",OFFSET('Sanitation Data'!$G$29,0,10*ROW('Sanitation Data'!G71)))</f>
        <v/>
      </c>
      <c r="DF77" s="36" t="str">
        <f ca="1">+IF(OFFSET('Sanitation Data'!$G$30,0,10*ROW('Sanitation Data'!G71))="","",OFFSET('Sanitation Data'!$G$30,0,10*ROW('Sanitation Data'!G71)))</f>
        <v/>
      </c>
      <c r="DG77" s="36" t="str">
        <f ca="1">+IF(OFFSET('Sanitation Data'!$G$31,0,10*ROW('Sanitation Data'!G71))="","",OFFSET('Sanitation Data'!$G$31,0,10*ROW('Sanitation Data'!G71)))</f>
        <v/>
      </c>
      <c r="DH77" s="36" t="str">
        <f ca="1">+IF(OFFSET('Sanitation Data'!$G$32,0,10*ROW('Sanitation Data'!G71))="","",OFFSET('Sanitation Data'!$G$32,0,10*ROW('Sanitation Data'!G71)))</f>
        <v/>
      </c>
      <c r="DI77" s="36" t="str">
        <f ca="1">+IF(OFFSET('Sanitation Data'!$G$33,0,10*ROW('Sanitation Data'!G71))="","",OFFSET('Sanitation Data'!$G$33,0,10*ROW('Sanitation Data'!G71)))</f>
        <v/>
      </c>
      <c r="DJ77" s="36" t="str">
        <f ca="1">+IF(OFFSET('Sanitation Data'!$H$29,0,10*ROW('Sanitation Data'!H71))="","",OFFSET('Sanitation Data'!$H$29,0,10*ROW('Sanitation Data'!H71)))</f>
        <v/>
      </c>
      <c r="DK77" s="36" t="str">
        <f ca="1">+IF(OFFSET('Sanitation Data'!$H$30,0,10*ROW('Sanitation Data'!H71))="","",OFFSET('Sanitation Data'!$H$30,0,10*ROW('Sanitation Data'!H71)))</f>
        <v/>
      </c>
      <c r="DL77" s="36" t="str">
        <f ca="1">+IF(OFFSET('Sanitation Data'!$H$31,0,10*ROW('Sanitation Data'!H71))="","",OFFSET('Sanitation Data'!$H$31,0,10*ROW('Sanitation Data'!H71)))</f>
        <v/>
      </c>
      <c r="DM77" s="36" t="str">
        <f ca="1">+IF(OFFSET('Sanitation Data'!$H$32,0,10*ROW('Sanitation Data'!H71))="","",OFFSET('Sanitation Data'!$H$32,0,10*ROW('Sanitation Data'!H71)))</f>
        <v/>
      </c>
      <c r="DN77" s="36" t="str">
        <f ca="1">+IF(OFFSET('Sanitation Data'!$H$33,0,10*ROW('Sanitation Data'!H71))="","",OFFSET('Sanitation Data'!$H$33,0,10*ROW('Sanitation Data'!H71)))</f>
        <v/>
      </c>
      <c r="DO77" s="36" t="str">
        <f ca="1">+IF(OFFSET('Hygiene Data'!$C$12,0,10*ROW('Hygiene Data'!C71))="","",OFFSET('Hygiene Data'!$C$12,0,10*ROW('Hygiene Data'!C71)))</f>
        <v/>
      </c>
      <c r="DP77" s="36" t="str">
        <f ca="1">+IF(OFFSET('Hygiene Data'!$C$13,0,10*ROW('Hygiene Data'!C71))="","",OFFSET('Hygiene Data'!$C$13,0,10*ROW('Hygiene Data'!C71)))</f>
        <v/>
      </c>
      <c r="DQ77" s="36" t="str">
        <f ca="1">+IF(OFFSET('Hygiene Data'!$C$14,0,10*ROW('Hygiene Data'!C71))="","",OFFSET('Hygiene Data'!$C$14,0,10*ROW('Hygiene Data'!C71)))</f>
        <v/>
      </c>
      <c r="DR77" s="36" t="str">
        <f ca="1">+IF(OFFSET('Hygiene Data'!$D$12,0,10*ROW('Hygiene Data'!D71))="","",OFFSET('Hygiene Data'!$D$12,0,10*ROW('Hygiene Data'!D71)))</f>
        <v/>
      </c>
      <c r="DS77" s="36" t="str">
        <f ca="1">+IF(OFFSET('Hygiene Data'!$D$13,0,10*ROW('Hygiene Data'!D71))="","",OFFSET('Hygiene Data'!$D$13,0,10*ROW('Hygiene Data'!D71)))</f>
        <v/>
      </c>
      <c r="DT77" s="36" t="str">
        <f ca="1">+IF(OFFSET('Hygiene Data'!$D$14,0,10*ROW('Hygiene Data'!D71))="","",OFFSET('Hygiene Data'!$D$14,0,10*ROW('Hygiene Data'!D71)))</f>
        <v/>
      </c>
      <c r="DU77" s="36" t="str">
        <f ca="1">+IF(OFFSET('Hygiene Data'!$E$12,0,10*ROW('Hygiene Data'!E71))="","",OFFSET('Hygiene Data'!$E$12,0,10*ROW('Hygiene Data'!E71)))</f>
        <v/>
      </c>
      <c r="DV77" s="36" t="str">
        <f ca="1">+IF(OFFSET('Hygiene Data'!$E$13,0,10*ROW('Hygiene Data'!E71))="","",OFFSET('Hygiene Data'!$E$13,0,10*ROW('Hygiene Data'!E71)))</f>
        <v/>
      </c>
      <c r="DW77" s="36" t="str">
        <f ca="1">+IF(OFFSET('Hygiene Data'!$E$14,0,10*ROW('Hygiene Data'!E71))="","",OFFSET('Hygiene Data'!$E$14,0,10*ROW('Hygiene Data'!E71)))</f>
        <v/>
      </c>
      <c r="DX77" s="36" t="str">
        <f ca="1">+IF(OFFSET('Hygiene Data'!$F$12,0,10*ROW('Hygiene Data'!F71))="","",OFFSET('Hygiene Data'!$F$12,0,10*ROW('Hygiene Data'!F71)))</f>
        <v/>
      </c>
      <c r="DY77" s="36" t="str">
        <f ca="1">+IF(OFFSET('Hygiene Data'!$F$13,0,10*ROW('Hygiene Data'!F71))="","",OFFSET('Hygiene Data'!$F$13,0,10*ROW('Hygiene Data'!F71)))</f>
        <v/>
      </c>
      <c r="DZ77" s="36" t="str">
        <f ca="1">+IF(OFFSET('Hygiene Data'!$F$14,0,10*ROW('Hygiene Data'!F71))="","",OFFSET('Hygiene Data'!$F$14,0,10*ROW('Hygiene Data'!F71)))</f>
        <v/>
      </c>
      <c r="EA77" s="36" t="str">
        <f ca="1">+IF(OFFSET('Hygiene Data'!$G$12,0,10*ROW('Hygiene Data'!G71))="","",OFFSET('Hygiene Data'!$G$12,0,10*ROW('Hygiene Data'!G71)))</f>
        <v/>
      </c>
      <c r="EB77" s="36" t="str">
        <f ca="1">+IF(OFFSET('Hygiene Data'!$G$13,0,10*ROW('Hygiene Data'!G71))="","",OFFSET('Hygiene Data'!$G$13,0,10*ROW('Hygiene Data'!G71)))</f>
        <v/>
      </c>
      <c r="EC77" s="36" t="str">
        <f ca="1">+IF(OFFSET('Hygiene Data'!$G$14,0,10*ROW('Hygiene Data'!G71))="","",OFFSET('Hygiene Data'!$G$14,0,10*ROW('Hygiene Data'!G71)))</f>
        <v/>
      </c>
      <c r="ED77" s="36" t="str">
        <f ca="1">+IF(OFFSET('Hygiene Data'!$H$12,0,10*ROW('Hygiene Data'!H71))="","",OFFSET('Hygiene Data'!$H$12,0,10*ROW('Hygiene Data'!H71)))</f>
        <v/>
      </c>
      <c r="EE77" s="36" t="str">
        <f ca="1">+IF(OFFSET('Hygiene Data'!$H$13,0,10*ROW('Hygiene Data'!H71))="","",OFFSET('Hygiene Data'!$H$13,0,10*ROW('Hygiene Data'!H71)))</f>
        <v/>
      </c>
      <c r="EF77" s="36" t="str">
        <f ca="1">+IF(OFFSET('Hygiene Data'!$H$14,0,10*ROW('Hygiene Data'!H71))="","",OFFSET('Hygiene Data'!$H$14,0,10*ROW('Hygiene Data'!H71)))</f>
        <v/>
      </c>
    </row>
    <row r="78" spans="1:136" x14ac:dyDescent="0.25">
      <c r="A78" s="59" t="str">
        <f ca="1">+IF(OFFSET('Water Data'!$B$1,0,10*ROW('Water Data'!B75))="","",OFFSET('Water Data'!$B$1,0,10*ROW('Water Data'!B75)))</f>
        <v/>
      </c>
      <c r="B78" s="59" t="str">
        <f ca="1">+IF(OFFSET('Water Data'!$A$3,0,10*ROW('Water Data'!A75))="","",OFFSET('Water Data'!$A$3,0,10*ROW('Water Data'!A75)))</f>
        <v/>
      </c>
      <c r="C78" s="59" t="str">
        <f ca="1">+IF(OFFSET('Water Data'!$C$3,0,10*ROW('Water Data'!C75))="","",OFFSET('Water Data'!$C$3,0,10*ROW('Water Data'!C75)))</f>
        <v/>
      </c>
      <c r="D78" s="204" t="e">
        <f ca="1">+IF(AND(ISNUMBER(OFFSET('Water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04" t="e">
        <f ca="1">+IF(AND(ISNUMBER(OFFSET('Water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04" t="e">
        <f ca="1">+IF(AND(ISNUMBER(OFFSET('Water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04" t="e">
        <f ca="1">+IF(AND(ISNUMBER(OFFSET('Water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04" t="e">
        <f ca="1">+IF(AND(ISNUMBER(OFFSET('Water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04" t="e">
        <f ca="1">+IF(AND(ISNUMBER(OFFSET('Water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04" t="e">
        <f ca="1">+IF(AND(ISNUMBER(OFFSET('Water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04" t="e">
        <f ca="1">+IF(AND(ISNUMBER(OFFSET('Water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04" t="e">
        <f ca="1">+IF(AND(ISNUMBER(OFFSET('Water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04" t="e">
        <f ca="1">+IF(AND(ISNUMBER(OFFSET('Water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04" t="e">
        <f ca="1">+IF(AND(ISNUMBER(OFFSET('Water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04" t="e">
        <f ca="1">+IF(AND(ISNUMBER(OFFSET('Water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04" t="e">
        <f ca="1">+IF(AND(ISNUMBER(OFFSET('Water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04" t="e">
        <f ca="1">+IF(AND(ISNUMBER(OFFSET('Water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04" t="e">
        <f ca="1">+IF(AND(ISNUMBER(OFFSET('Water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04" t="e">
        <f ca="1">+IF(AND(ISNUMBER(OFFSET('Water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04" t="e">
        <f ca="1">+IF(AND(ISNUMBER(OFFSET('Water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04" t="e">
        <f ca="1">+IF(AND(ISNUMBER(OFFSET('Water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05" t="e">
        <f ca="1">+IF(AND(ISNUMBER(OFFSET('Sanitation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05" t="e">
        <f ca="1">+IF(AND(ISNUMBER(OFFSET('Sanitation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05" t="e">
        <f ca="1">+IF(AND(ISNUMBER(OFFSET('Sanitation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05" t="e">
        <f ca="1">+IF(AND(ISNUMBER(OFFSET('Sanitation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05" t="e">
        <f ca="1">+IF(AND(ISNUMBER(OFFSET('Sanitation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05" t="e">
        <f ca="1">+IF(AND(ISNUMBER(OFFSET('Sanitation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05" t="e">
        <f ca="1">+IF(AND(ISNUMBER(OFFSET('Sanitation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05" t="e">
        <f ca="1">+IF(AND(ISNUMBER(OFFSET('Sanitation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05" t="e">
        <f ca="1">+IF(AND(ISNUMBER(OFFSET('Sanitation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05" t="e">
        <f ca="1">+IF(AND(ISNUMBER(OFFSET('Sanitation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05" t="e">
        <f ca="1">+IF(AND(ISNUMBER(OFFSET('Sanitation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05" t="e">
        <f ca="1">+IF(AND(ISNUMBER(OFFSET('Sanitation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05" t="e">
        <f ca="1">+IF(AND(ISNUMBER(OFFSET('Sanitation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05" t="e">
        <f ca="1">+IF(AND(ISNUMBER(OFFSET('Sanitation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05" t="e">
        <f ca="1">+IF(AND(ISNUMBER(OFFSET('Sanitation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05" t="e">
        <f ca="1">+IF(AND(ISNUMBER(OFFSET('Sanitation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05" t="e">
        <f ca="1">+IF(AND(ISNUMBER(OFFSET('Sanitation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05" t="e">
        <f ca="1">+IF(AND(ISNUMBER(OFFSET('Sanitation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05" t="e">
        <f ca="1">+IF(AND(ISNUMBER(OFFSET('Sanitation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05" t="e">
        <f ca="1">+IF(AND(ISNUMBER(OFFSET('Sanitation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05" t="e">
        <f ca="1">+IF(AND(ISNUMBER(OFFSET('Sanitation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05" t="e">
        <f ca="1">+IF(AND(ISNUMBER(OFFSET('Sanitation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05" t="e">
        <f ca="1">+IF(AND(ISNUMBER(OFFSET('Sanitation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05" t="e">
        <f ca="1">+IF(AND(ISNUMBER(OFFSET('Sanitation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05" t="e">
        <f ca="1">+IF(AND(ISNUMBER(OFFSET('Sanitation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05" t="e">
        <f ca="1">+IF(AND(ISNUMBER(OFFSET('Sanitation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05" t="e">
        <f ca="1">+IF(AND(ISNUMBER(OFFSET('Sanitation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05" t="e">
        <f ca="1">+IF(AND(ISNUMBER(OFFSET('Sanitation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05" t="e">
        <f ca="1">+IF(AND(ISNUMBER(OFFSET('Sanitation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05" t="e">
        <f ca="1">+IF(AND(ISNUMBER(OFFSET('Sanitation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06" t="e">
        <f ca="1">+IF(AND(ISNUMBER(OFFSET('Hygiene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06" t="e">
        <f ca="1">+IF(AND(ISNUMBER(OFFSET('Hygiene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06" t="e">
        <f ca="1">+IF(AND(ISNUMBER(OFFSET('Hygiene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06" t="e">
        <f ca="1">+IF(AND(ISNUMBER(OFFSET('Hygiene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06" t="e">
        <f ca="1">+IF(AND(ISNUMBER(OFFSET('Hygiene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06" t="e">
        <f ca="1">+IF(AND(ISNUMBER(OFFSET('Hygiene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06" t="e">
        <f ca="1">+IF(AND(ISNUMBER(OFFSET('Hygiene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06" t="e">
        <f ca="1">+IF(AND(ISNUMBER(OFFSET('Hygiene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06" t="e">
        <f ca="1">+IF(AND(ISNUMBER(OFFSET('Hygiene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06" t="e">
        <f ca="1">+IF(AND(ISNUMBER(OFFSET('Hygiene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06" t="e">
        <f ca="1">+IF(AND(ISNUMBER(OFFSET('Hygiene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06" t="e">
        <f ca="1">+IF(AND(ISNUMBER(OFFSET('Hygiene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06" t="e">
        <f ca="1">+IF(AND(ISNUMBER(OFFSET('Hygiene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06" t="e">
        <f ca="1">+IF(AND(ISNUMBER(OFFSET('Hygiene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06" t="e">
        <f ca="1">+IF(AND(ISNUMBER(OFFSET('Hygiene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06" t="e">
        <f ca="1">+IF(AND(ISNUMBER(OFFSET('Hygiene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06" t="e">
        <f ca="1">+IF(AND(ISNUMBER(OFFSET('Hygiene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06" t="e">
        <f ca="1">+IF(AND(ISNUMBER(OFFSET('Hygiene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1">+IF(OFFSET('Water Data'!$C$28,0,10*ROW('Water Data'!C72))="","",OFFSET('Water Data'!$C$28,0,10*ROW('Water Data'!C72)))</f>
        <v/>
      </c>
      <c r="BT78" s="36" t="str">
        <f ca="1">+IF(OFFSET('Water Data'!$C$29,0,10*ROW('Water Data'!C72))="","",OFFSET('Water Data'!$C$29,0,10*ROW('Water Data'!C72)))</f>
        <v/>
      </c>
      <c r="BU78" s="36" t="str">
        <f ca="1">+IF(OFFSET('Water Data'!$C$30,0,10*ROW('Water Data'!C72))="","",OFFSET('Water Data'!$C$30,0,10*ROW('Water Data'!C72)))</f>
        <v/>
      </c>
      <c r="BV78" s="36" t="str">
        <f ca="1">+IF(OFFSET('Water Data'!$D$28,0,10*ROW('Water Data'!D72))="","",OFFSET('Water Data'!$D$28,0,10*ROW('Water Data'!D72)))</f>
        <v/>
      </c>
      <c r="BW78" s="36" t="str">
        <f ca="1">+IF(OFFSET('Water Data'!$D$29,0,10*ROW('Water Data'!D72))="","",OFFSET('Water Data'!$D$29,0,10*ROW('Water Data'!D72)))</f>
        <v/>
      </c>
      <c r="BX78" s="36" t="str">
        <f ca="1">+IF(OFFSET('Water Data'!$D$30,0,10*ROW('Water Data'!D72))="","",OFFSET('Water Data'!$D$30,0,10*ROW('Water Data'!D72)))</f>
        <v/>
      </c>
      <c r="BY78" s="36" t="str">
        <f ca="1">+IF(OFFSET('Water Data'!$E$28,0,10*ROW('Water Data'!E72))="","",OFFSET('Water Data'!$E$28,0,10*ROW('Water Data'!E72)))</f>
        <v/>
      </c>
      <c r="BZ78" s="36" t="str">
        <f ca="1">+IF(OFFSET('Water Data'!$E$29,0,10*ROW('Water Data'!E72))="","",OFFSET('Water Data'!$E$29,0,10*ROW('Water Data'!E72)))</f>
        <v/>
      </c>
      <c r="CA78" s="36" t="str">
        <f ca="1">+IF(OFFSET('Water Data'!$E$30,0,10*ROW('Water Data'!E72))="","",OFFSET('Water Data'!$E$30,0,10*ROW('Water Data'!E72)))</f>
        <v/>
      </c>
      <c r="CB78" s="36" t="str">
        <f ca="1">+IF(OFFSET('Water Data'!$F$28,0,10*ROW('Water Data'!F72))="","",OFFSET('Water Data'!$F$28,0,10*ROW('Water Data'!F72)))</f>
        <v/>
      </c>
      <c r="CC78" s="36" t="str">
        <f ca="1">+IF(OFFSET('Water Data'!$F$29,0,10*ROW('Water Data'!F72))="","",OFFSET('Water Data'!$F$29,0,10*ROW('Water Data'!F72)))</f>
        <v/>
      </c>
      <c r="CD78" s="36" t="str">
        <f ca="1">+IF(OFFSET('Water Data'!$F$30,0,10*ROW('Water Data'!F72))="","",OFFSET('Water Data'!$F$30,0,10*ROW('Water Data'!F72)))</f>
        <v/>
      </c>
      <c r="CE78" s="36" t="str">
        <f ca="1">+IF(OFFSET('Water Data'!$G$28,0,10*ROW('Water Data'!G72))="","",OFFSET('Water Data'!$G$28,0,10*ROW('Water Data'!G72)))</f>
        <v/>
      </c>
      <c r="CF78" s="36" t="str">
        <f ca="1">+IF(OFFSET('Water Data'!$G$29,0,10*ROW('Water Data'!G72))="","",OFFSET('Water Data'!$G$29,0,10*ROW('Water Data'!G72)))</f>
        <v/>
      </c>
      <c r="CG78" s="36" t="str">
        <f ca="1">+IF(OFFSET('Water Data'!$G$30,0,10*ROW('Water Data'!G72))="","",OFFSET('Water Data'!$G$30,0,10*ROW('Water Data'!G72)))</f>
        <v/>
      </c>
      <c r="CH78" s="36" t="str">
        <f ca="1">+IF(OFFSET('Water Data'!$H$28,0,10*ROW('Water Data'!H72))="","",OFFSET('Water Data'!$H$28,0,10*ROW('Water Data'!H72)))</f>
        <v/>
      </c>
      <c r="CI78" s="36" t="str">
        <f ca="1">+IF(OFFSET('Water Data'!$H$29,0,10*ROW('Water Data'!H72))="","",OFFSET('Water Data'!$H$29,0,10*ROW('Water Data'!H72)))</f>
        <v/>
      </c>
      <c r="CJ78" s="36" t="str">
        <f ca="1">+IF(OFFSET('Water Data'!$H$30,0,10*ROW('Water Data'!H72))="","",OFFSET('Water Data'!$H$30,0,10*ROW('Water Data'!H72)))</f>
        <v/>
      </c>
      <c r="CK78" s="36" t="str">
        <f ca="1">+IF(OFFSET('Sanitation Data'!$C$29,0,10*ROW('Sanitation Data'!C72))="","",OFFSET('Sanitation Data'!$C$29,0,10*ROW('Sanitation Data'!C72)))</f>
        <v/>
      </c>
      <c r="CL78" s="36" t="str">
        <f ca="1">+IF(OFFSET('Sanitation Data'!$C$30,0,10*ROW('Sanitation Data'!C72))="","",OFFSET('Sanitation Data'!$C$30,0,10*ROW('Sanitation Data'!C72)))</f>
        <v/>
      </c>
      <c r="CM78" s="36" t="str">
        <f ca="1">+IF(OFFSET('Sanitation Data'!$C$31,0,10*ROW('Sanitation Data'!C72))="","",OFFSET('Sanitation Data'!$C$31,0,10*ROW('Sanitation Data'!C72)))</f>
        <v/>
      </c>
      <c r="CN78" s="36" t="str">
        <f ca="1">+IF(OFFSET('Sanitation Data'!$C$32,0,10*ROW('Sanitation Data'!C72))="","",OFFSET('Sanitation Data'!$C$32,0,10*ROW('Sanitation Data'!C72)))</f>
        <v/>
      </c>
      <c r="CO78" s="36" t="str">
        <f ca="1">+IF(OFFSET('Sanitation Data'!$C$33,0,10*ROW('Sanitation Data'!C72))="","",OFFSET('Sanitation Data'!$C$33,0,10*ROW('Sanitation Data'!C72)))</f>
        <v/>
      </c>
      <c r="CP78" s="36" t="str">
        <f ca="1">+IF(OFFSET('Sanitation Data'!$D$29,0,10*ROW('Sanitation Data'!D72))="","",OFFSET('Sanitation Data'!$D$29,0,10*ROW('Sanitation Data'!D72)))</f>
        <v/>
      </c>
      <c r="CQ78" s="36" t="str">
        <f ca="1">+IF(OFFSET('Sanitation Data'!$D$30,0,10*ROW('Sanitation Data'!D72))="","",OFFSET('Sanitation Data'!$D$30,0,10*ROW('Sanitation Data'!D72)))</f>
        <v/>
      </c>
      <c r="CR78" s="36" t="str">
        <f ca="1">+IF(OFFSET('Sanitation Data'!$D$31,0,10*ROW('Sanitation Data'!D72))="","",OFFSET('Sanitation Data'!$D$31,0,10*ROW('Sanitation Data'!D72)))</f>
        <v/>
      </c>
      <c r="CS78" s="36" t="str">
        <f ca="1">+IF(OFFSET('Sanitation Data'!$D$32,0,10*ROW('Sanitation Data'!D72))="","",OFFSET('Sanitation Data'!$D$32,0,10*ROW('Sanitation Data'!D72)))</f>
        <v/>
      </c>
      <c r="CT78" s="36" t="str">
        <f ca="1">+IF(OFFSET('Sanitation Data'!$D$33,0,10*ROW('Sanitation Data'!D72))="","",OFFSET('Sanitation Data'!$D$33,0,10*ROW('Sanitation Data'!D72)))</f>
        <v/>
      </c>
      <c r="CU78" s="36" t="str">
        <f ca="1">+IF(OFFSET('Sanitation Data'!$E$29,0,10*ROW('Sanitation Data'!E72))="","",OFFSET('Sanitation Data'!$E$29,0,10*ROW('Sanitation Data'!E72)))</f>
        <v/>
      </c>
      <c r="CV78" s="36" t="str">
        <f ca="1">+IF(OFFSET('Sanitation Data'!$E$30,0,10*ROW('Sanitation Data'!E72))="","",OFFSET('Sanitation Data'!$E$30,0,10*ROW('Sanitation Data'!E72)))</f>
        <v/>
      </c>
      <c r="CW78" s="36" t="str">
        <f ca="1">+IF(OFFSET('Sanitation Data'!$E$31,0,10*ROW('Sanitation Data'!E72))="","",OFFSET('Sanitation Data'!$E$31,0,10*ROW('Sanitation Data'!E72)))</f>
        <v/>
      </c>
      <c r="CX78" s="36" t="str">
        <f ca="1">+IF(OFFSET('Sanitation Data'!$E$32,0,10*ROW('Sanitation Data'!E72))="","",OFFSET('Sanitation Data'!$E$32,0,10*ROW('Sanitation Data'!E72)))</f>
        <v/>
      </c>
      <c r="CY78" s="36" t="str">
        <f ca="1">+IF(OFFSET('Sanitation Data'!$E$33,0,10*ROW('Sanitation Data'!E72))="","",OFFSET('Sanitation Data'!$E$33,0,10*ROW('Sanitation Data'!E72)))</f>
        <v/>
      </c>
      <c r="CZ78" s="36" t="str">
        <f ca="1">+IF(OFFSET('Sanitation Data'!$F$29,0,10*ROW('Sanitation Data'!F72))="","",OFFSET('Sanitation Data'!$F$29,0,10*ROW('Sanitation Data'!F72)))</f>
        <v/>
      </c>
      <c r="DA78" s="36" t="str">
        <f ca="1">+IF(OFFSET('Sanitation Data'!$F$30,0,10*ROW('Sanitation Data'!F72))="","",OFFSET('Sanitation Data'!$F$30,0,10*ROW('Sanitation Data'!F72)))</f>
        <v/>
      </c>
      <c r="DB78" s="36" t="str">
        <f ca="1">+IF(OFFSET('Sanitation Data'!$F$31,0,10*ROW('Sanitation Data'!F72))="","",OFFSET('Sanitation Data'!$F$31,0,10*ROW('Sanitation Data'!F72)))</f>
        <v/>
      </c>
      <c r="DC78" s="36" t="str">
        <f ca="1">+IF(OFFSET('Sanitation Data'!$F$32,0,10*ROW('Sanitation Data'!F72))="","",OFFSET('Sanitation Data'!$F$32,0,10*ROW('Sanitation Data'!F72)))</f>
        <v/>
      </c>
      <c r="DD78" s="36" t="str">
        <f ca="1">+IF(OFFSET('Sanitation Data'!$F$33,0,10*ROW('Sanitation Data'!F72))="","",OFFSET('Sanitation Data'!$F$33,0,10*ROW('Sanitation Data'!F72)))</f>
        <v/>
      </c>
      <c r="DE78" s="36" t="str">
        <f ca="1">+IF(OFFSET('Sanitation Data'!$G$29,0,10*ROW('Sanitation Data'!G72))="","",OFFSET('Sanitation Data'!$G$29,0,10*ROW('Sanitation Data'!G72)))</f>
        <v/>
      </c>
      <c r="DF78" s="36" t="str">
        <f ca="1">+IF(OFFSET('Sanitation Data'!$G$30,0,10*ROW('Sanitation Data'!G72))="","",OFFSET('Sanitation Data'!$G$30,0,10*ROW('Sanitation Data'!G72)))</f>
        <v/>
      </c>
      <c r="DG78" s="36" t="str">
        <f ca="1">+IF(OFFSET('Sanitation Data'!$G$31,0,10*ROW('Sanitation Data'!G72))="","",OFFSET('Sanitation Data'!$G$31,0,10*ROW('Sanitation Data'!G72)))</f>
        <v/>
      </c>
      <c r="DH78" s="36" t="str">
        <f ca="1">+IF(OFFSET('Sanitation Data'!$G$32,0,10*ROW('Sanitation Data'!G72))="","",OFFSET('Sanitation Data'!$G$32,0,10*ROW('Sanitation Data'!G72)))</f>
        <v/>
      </c>
      <c r="DI78" s="36" t="str">
        <f ca="1">+IF(OFFSET('Sanitation Data'!$G$33,0,10*ROW('Sanitation Data'!G72))="","",OFFSET('Sanitation Data'!$G$33,0,10*ROW('Sanitation Data'!G72)))</f>
        <v/>
      </c>
      <c r="DJ78" s="36" t="str">
        <f ca="1">+IF(OFFSET('Sanitation Data'!$H$29,0,10*ROW('Sanitation Data'!H72))="","",OFFSET('Sanitation Data'!$H$29,0,10*ROW('Sanitation Data'!H72)))</f>
        <v/>
      </c>
      <c r="DK78" s="36" t="str">
        <f ca="1">+IF(OFFSET('Sanitation Data'!$H$30,0,10*ROW('Sanitation Data'!H72))="","",OFFSET('Sanitation Data'!$H$30,0,10*ROW('Sanitation Data'!H72)))</f>
        <v/>
      </c>
      <c r="DL78" s="36" t="str">
        <f ca="1">+IF(OFFSET('Sanitation Data'!$H$31,0,10*ROW('Sanitation Data'!H72))="","",OFFSET('Sanitation Data'!$H$31,0,10*ROW('Sanitation Data'!H72)))</f>
        <v/>
      </c>
      <c r="DM78" s="36" t="str">
        <f ca="1">+IF(OFFSET('Sanitation Data'!$H$32,0,10*ROW('Sanitation Data'!H72))="","",OFFSET('Sanitation Data'!$H$32,0,10*ROW('Sanitation Data'!H72)))</f>
        <v/>
      </c>
      <c r="DN78" s="36" t="str">
        <f ca="1">+IF(OFFSET('Sanitation Data'!$H$33,0,10*ROW('Sanitation Data'!H72))="","",OFFSET('Sanitation Data'!$H$33,0,10*ROW('Sanitation Data'!H72)))</f>
        <v/>
      </c>
      <c r="DO78" s="36" t="str">
        <f ca="1">+IF(OFFSET('Hygiene Data'!$C$12,0,10*ROW('Hygiene Data'!C72))="","",OFFSET('Hygiene Data'!$C$12,0,10*ROW('Hygiene Data'!C72)))</f>
        <v/>
      </c>
      <c r="DP78" s="36" t="str">
        <f ca="1">+IF(OFFSET('Hygiene Data'!$C$13,0,10*ROW('Hygiene Data'!C72))="","",OFFSET('Hygiene Data'!$C$13,0,10*ROW('Hygiene Data'!C72)))</f>
        <v/>
      </c>
      <c r="DQ78" s="36" t="str">
        <f ca="1">+IF(OFFSET('Hygiene Data'!$C$14,0,10*ROW('Hygiene Data'!C72))="","",OFFSET('Hygiene Data'!$C$14,0,10*ROW('Hygiene Data'!C72)))</f>
        <v/>
      </c>
      <c r="DR78" s="36" t="str">
        <f ca="1">+IF(OFFSET('Hygiene Data'!$D$12,0,10*ROW('Hygiene Data'!D72))="","",OFFSET('Hygiene Data'!$D$12,0,10*ROW('Hygiene Data'!D72)))</f>
        <v/>
      </c>
      <c r="DS78" s="36" t="str">
        <f ca="1">+IF(OFFSET('Hygiene Data'!$D$13,0,10*ROW('Hygiene Data'!D72))="","",OFFSET('Hygiene Data'!$D$13,0,10*ROW('Hygiene Data'!D72)))</f>
        <v/>
      </c>
      <c r="DT78" s="36" t="str">
        <f ca="1">+IF(OFFSET('Hygiene Data'!$D$14,0,10*ROW('Hygiene Data'!D72))="","",OFFSET('Hygiene Data'!$D$14,0,10*ROW('Hygiene Data'!D72)))</f>
        <v/>
      </c>
      <c r="DU78" s="36" t="str">
        <f ca="1">+IF(OFFSET('Hygiene Data'!$E$12,0,10*ROW('Hygiene Data'!E72))="","",OFFSET('Hygiene Data'!$E$12,0,10*ROW('Hygiene Data'!E72)))</f>
        <v/>
      </c>
      <c r="DV78" s="36" t="str">
        <f ca="1">+IF(OFFSET('Hygiene Data'!$E$13,0,10*ROW('Hygiene Data'!E72))="","",OFFSET('Hygiene Data'!$E$13,0,10*ROW('Hygiene Data'!E72)))</f>
        <v/>
      </c>
      <c r="DW78" s="36" t="str">
        <f ca="1">+IF(OFFSET('Hygiene Data'!$E$14,0,10*ROW('Hygiene Data'!E72))="","",OFFSET('Hygiene Data'!$E$14,0,10*ROW('Hygiene Data'!E72)))</f>
        <v/>
      </c>
      <c r="DX78" s="36" t="str">
        <f ca="1">+IF(OFFSET('Hygiene Data'!$F$12,0,10*ROW('Hygiene Data'!F72))="","",OFFSET('Hygiene Data'!$F$12,0,10*ROW('Hygiene Data'!F72)))</f>
        <v/>
      </c>
      <c r="DY78" s="36" t="str">
        <f ca="1">+IF(OFFSET('Hygiene Data'!$F$13,0,10*ROW('Hygiene Data'!F72))="","",OFFSET('Hygiene Data'!$F$13,0,10*ROW('Hygiene Data'!F72)))</f>
        <v/>
      </c>
      <c r="DZ78" s="36" t="str">
        <f ca="1">+IF(OFFSET('Hygiene Data'!$F$14,0,10*ROW('Hygiene Data'!F72))="","",OFFSET('Hygiene Data'!$F$14,0,10*ROW('Hygiene Data'!F72)))</f>
        <v/>
      </c>
      <c r="EA78" s="36" t="str">
        <f ca="1">+IF(OFFSET('Hygiene Data'!$G$12,0,10*ROW('Hygiene Data'!G72))="","",OFFSET('Hygiene Data'!$G$12,0,10*ROW('Hygiene Data'!G72)))</f>
        <v/>
      </c>
      <c r="EB78" s="36" t="str">
        <f ca="1">+IF(OFFSET('Hygiene Data'!$G$13,0,10*ROW('Hygiene Data'!G72))="","",OFFSET('Hygiene Data'!$G$13,0,10*ROW('Hygiene Data'!G72)))</f>
        <v/>
      </c>
      <c r="EC78" s="36" t="str">
        <f ca="1">+IF(OFFSET('Hygiene Data'!$G$14,0,10*ROW('Hygiene Data'!G72))="","",OFFSET('Hygiene Data'!$G$14,0,10*ROW('Hygiene Data'!G72)))</f>
        <v/>
      </c>
      <c r="ED78" s="36" t="str">
        <f ca="1">+IF(OFFSET('Hygiene Data'!$H$12,0,10*ROW('Hygiene Data'!H72))="","",OFFSET('Hygiene Data'!$H$12,0,10*ROW('Hygiene Data'!H72)))</f>
        <v/>
      </c>
      <c r="EE78" s="36" t="str">
        <f ca="1">+IF(OFFSET('Hygiene Data'!$H$13,0,10*ROW('Hygiene Data'!H72))="","",OFFSET('Hygiene Data'!$H$13,0,10*ROW('Hygiene Data'!H72)))</f>
        <v/>
      </c>
      <c r="EF78" s="36" t="str">
        <f ca="1">+IF(OFFSET('Hygiene Data'!$H$14,0,10*ROW('Hygiene Data'!H72))="","",OFFSET('Hygiene Data'!$H$14,0,10*ROW('Hygiene Data'!H72)))</f>
        <v/>
      </c>
    </row>
    <row r="79" spans="1:136" x14ac:dyDescent="0.25">
      <c r="A79" s="59" t="str">
        <f ca="1">+IF(OFFSET('Water Data'!$B$1,0,10*ROW('Water Data'!B76))="","",OFFSET('Water Data'!$B$1,0,10*ROW('Water Data'!B76)))</f>
        <v/>
      </c>
      <c r="B79" s="59" t="str">
        <f ca="1">+IF(OFFSET('Water Data'!$A$3,0,10*ROW('Water Data'!A76))="","",OFFSET('Water Data'!$A$3,0,10*ROW('Water Data'!A76)))</f>
        <v/>
      </c>
      <c r="C79" s="59" t="str">
        <f ca="1">+IF(OFFSET('Water Data'!$C$3,0,10*ROW('Water Data'!C76))="","",OFFSET('Water Data'!$C$3,0,10*ROW('Water Data'!C76)))</f>
        <v/>
      </c>
      <c r="D79" s="204" t="e">
        <f ca="1">+IF(AND(ISNUMBER(OFFSET('Water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04" t="e">
        <f ca="1">+IF(AND(ISNUMBER(OFFSET('Water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04" t="e">
        <f ca="1">+IF(AND(ISNUMBER(OFFSET('Water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04" t="e">
        <f ca="1">+IF(AND(ISNUMBER(OFFSET('Water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04" t="e">
        <f ca="1">+IF(AND(ISNUMBER(OFFSET('Water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04" t="e">
        <f ca="1">+IF(AND(ISNUMBER(OFFSET('Water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04" t="e">
        <f ca="1">+IF(AND(ISNUMBER(OFFSET('Water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04" t="e">
        <f ca="1">+IF(AND(ISNUMBER(OFFSET('Water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04" t="e">
        <f ca="1">+IF(AND(ISNUMBER(OFFSET('Water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04" t="e">
        <f ca="1">+IF(AND(ISNUMBER(OFFSET('Water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04" t="e">
        <f ca="1">+IF(AND(ISNUMBER(OFFSET('Water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04" t="e">
        <f ca="1">+IF(AND(ISNUMBER(OFFSET('Water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04" t="e">
        <f ca="1">+IF(AND(ISNUMBER(OFFSET('Water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04" t="e">
        <f ca="1">+IF(AND(ISNUMBER(OFFSET('Water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04" t="e">
        <f ca="1">+IF(AND(ISNUMBER(OFFSET('Water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04" t="e">
        <f ca="1">+IF(AND(ISNUMBER(OFFSET('Water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04" t="e">
        <f ca="1">+IF(AND(ISNUMBER(OFFSET('Water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04" t="e">
        <f ca="1">+IF(AND(ISNUMBER(OFFSET('Water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05" t="e">
        <f ca="1">+IF(AND(ISNUMBER(OFFSET('Sanitation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05" t="e">
        <f ca="1">+IF(AND(ISNUMBER(OFFSET('Sanitation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05" t="e">
        <f ca="1">+IF(AND(ISNUMBER(OFFSET('Sanitation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05" t="e">
        <f ca="1">+IF(AND(ISNUMBER(OFFSET('Sanitation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05" t="e">
        <f ca="1">+IF(AND(ISNUMBER(OFFSET('Sanitation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05" t="e">
        <f ca="1">+IF(AND(ISNUMBER(OFFSET('Sanitation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05" t="e">
        <f ca="1">+IF(AND(ISNUMBER(OFFSET('Sanitation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05" t="e">
        <f ca="1">+IF(AND(ISNUMBER(OFFSET('Sanitation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05" t="e">
        <f ca="1">+IF(AND(ISNUMBER(OFFSET('Sanitation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05" t="e">
        <f ca="1">+IF(AND(ISNUMBER(OFFSET('Sanitation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05" t="e">
        <f ca="1">+IF(AND(ISNUMBER(OFFSET('Sanitation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05" t="e">
        <f ca="1">+IF(AND(ISNUMBER(OFFSET('Sanitation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05" t="e">
        <f ca="1">+IF(AND(ISNUMBER(OFFSET('Sanitation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05" t="e">
        <f ca="1">+IF(AND(ISNUMBER(OFFSET('Sanitation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05" t="e">
        <f ca="1">+IF(AND(ISNUMBER(OFFSET('Sanitation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05" t="e">
        <f ca="1">+IF(AND(ISNUMBER(OFFSET('Sanitation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05" t="e">
        <f ca="1">+IF(AND(ISNUMBER(OFFSET('Sanitation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05" t="e">
        <f ca="1">+IF(AND(ISNUMBER(OFFSET('Sanitation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05" t="e">
        <f ca="1">+IF(AND(ISNUMBER(OFFSET('Sanitation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05" t="e">
        <f ca="1">+IF(AND(ISNUMBER(OFFSET('Sanitation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05" t="e">
        <f ca="1">+IF(AND(ISNUMBER(OFFSET('Sanitation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05" t="e">
        <f ca="1">+IF(AND(ISNUMBER(OFFSET('Sanitation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05" t="e">
        <f ca="1">+IF(AND(ISNUMBER(OFFSET('Sanitation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05" t="e">
        <f ca="1">+IF(AND(ISNUMBER(OFFSET('Sanitation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05" t="e">
        <f ca="1">+IF(AND(ISNUMBER(OFFSET('Sanitation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05" t="e">
        <f ca="1">+IF(AND(ISNUMBER(OFFSET('Sanitation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05" t="e">
        <f ca="1">+IF(AND(ISNUMBER(OFFSET('Sanitation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05" t="e">
        <f ca="1">+IF(AND(ISNUMBER(OFFSET('Sanitation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05" t="e">
        <f ca="1">+IF(AND(ISNUMBER(OFFSET('Sanitation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05" t="e">
        <f ca="1">+IF(AND(ISNUMBER(OFFSET('Sanitation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06" t="e">
        <f ca="1">+IF(AND(ISNUMBER(OFFSET('Hygiene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06" t="e">
        <f ca="1">+IF(AND(ISNUMBER(OFFSET('Hygiene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06" t="e">
        <f ca="1">+IF(AND(ISNUMBER(OFFSET('Hygiene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06" t="e">
        <f ca="1">+IF(AND(ISNUMBER(OFFSET('Hygiene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06" t="e">
        <f ca="1">+IF(AND(ISNUMBER(OFFSET('Hygiene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06" t="e">
        <f ca="1">+IF(AND(ISNUMBER(OFFSET('Hygiene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06" t="e">
        <f ca="1">+IF(AND(ISNUMBER(OFFSET('Hygiene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06" t="e">
        <f ca="1">+IF(AND(ISNUMBER(OFFSET('Hygiene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06" t="e">
        <f ca="1">+IF(AND(ISNUMBER(OFFSET('Hygiene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06" t="e">
        <f ca="1">+IF(AND(ISNUMBER(OFFSET('Hygiene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06" t="e">
        <f ca="1">+IF(AND(ISNUMBER(OFFSET('Hygiene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06" t="e">
        <f ca="1">+IF(AND(ISNUMBER(OFFSET('Hygiene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06" t="e">
        <f ca="1">+IF(AND(ISNUMBER(OFFSET('Hygiene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06" t="e">
        <f ca="1">+IF(AND(ISNUMBER(OFFSET('Hygiene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06" t="e">
        <f ca="1">+IF(AND(ISNUMBER(OFFSET('Hygiene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06" t="e">
        <f ca="1">+IF(AND(ISNUMBER(OFFSET('Hygiene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06" t="e">
        <f ca="1">+IF(AND(ISNUMBER(OFFSET('Hygiene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06" t="e">
        <f ca="1">+IF(AND(ISNUMBER(OFFSET('Hygiene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1">+IF(OFFSET('Water Data'!$C$28,0,10*ROW('Water Data'!C73))="","",OFFSET('Water Data'!$C$28,0,10*ROW('Water Data'!C73)))</f>
        <v/>
      </c>
      <c r="BT79" s="36" t="str">
        <f ca="1">+IF(OFFSET('Water Data'!$C$29,0,10*ROW('Water Data'!C73))="","",OFFSET('Water Data'!$C$29,0,10*ROW('Water Data'!C73)))</f>
        <v/>
      </c>
      <c r="BU79" s="36" t="str">
        <f ca="1">+IF(OFFSET('Water Data'!$C$30,0,10*ROW('Water Data'!C73))="","",OFFSET('Water Data'!$C$30,0,10*ROW('Water Data'!C73)))</f>
        <v/>
      </c>
      <c r="BV79" s="36" t="str">
        <f ca="1">+IF(OFFSET('Water Data'!$D$28,0,10*ROW('Water Data'!D73))="","",OFFSET('Water Data'!$D$28,0,10*ROW('Water Data'!D73)))</f>
        <v/>
      </c>
      <c r="BW79" s="36" t="str">
        <f ca="1">+IF(OFFSET('Water Data'!$D$29,0,10*ROW('Water Data'!D73))="","",OFFSET('Water Data'!$D$29,0,10*ROW('Water Data'!D73)))</f>
        <v/>
      </c>
      <c r="BX79" s="36" t="str">
        <f ca="1">+IF(OFFSET('Water Data'!$D$30,0,10*ROW('Water Data'!D73))="","",OFFSET('Water Data'!$D$30,0,10*ROW('Water Data'!D73)))</f>
        <v/>
      </c>
      <c r="BY79" s="36" t="str">
        <f ca="1">+IF(OFFSET('Water Data'!$E$28,0,10*ROW('Water Data'!E73))="","",OFFSET('Water Data'!$E$28,0,10*ROW('Water Data'!E73)))</f>
        <v/>
      </c>
      <c r="BZ79" s="36" t="str">
        <f ca="1">+IF(OFFSET('Water Data'!$E$29,0,10*ROW('Water Data'!E73))="","",OFFSET('Water Data'!$E$29,0,10*ROW('Water Data'!E73)))</f>
        <v/>
      </c>
      <c r="CA79" s="36" t="str">
        <f ca="1">+IF(OFFSET('Water Data'!$E$30,0,10*ROW('Water Data'!E73))="","",OFFSET('Water Data'!$E$30,0,10*ROW('Water Data'!E73)))</f>
        <v/>
      </c>
      <c r="CB79" s="36" t="str">
        <f ca="1">+IF(OFFSET('Water Data'!$F$28,0,10*ROW('Water Data'!F73))="","",OFFSET('Water Data'!$F$28,0,10*ROW('Water Data'!F73)))</f>
        <v/>
      </c>
      <c r="CC79" s="36" t="str">
        <f ca="1">+IF(OFFSET('Water Data'!$F$29,0,10*ROW('Water Data'!F73))="","",OFFSET('Water Data'!$F$29,0,10*ROW('Water Data'!F73)))</f>
        <v/>
      </c>
      <c r="CD79" s="36" t="str">
        <f ca="1">+IF(OFFSET('Water Data'!$F$30,0,10*ROW('Water Data'!F73))="","",OFFSET('Water Data'!$F$30,0,10*ROW('Water Data'!F73)))</f>
        <v/>
      </c>
      <c r="CE79" s="36" t="str">
        <f ca="1">+IF(OFFSET('Water Data'!$G$28,0,10*ROW('Water Data'!G73))="","",OFFSET('Water Data'!$G$28,0,10*ROW('Water Data'!G73)))</f>
        <v/>
      </c>
      <c r="CF79" s="36" t="str">
        <f ca="1">+IF(OFFSET('Water Data'!$G$29,0,10*ROW('Water Data'!G73))="","",OFFSET('Water Data'!$G$29,0,10*ROW('Water Data'!G73)))</f>
        <v/>
      </c>
      <c r="CG79" s="36" t="str">
        <f ca="1">+IF(OFFSET('Water Data'!$G$30,0,10*ROW('Water Data'!G73))="","",OFFSET('Water Data'!$G$30,0,10*ROW('Water Data'!G73)))</f>
        <v/>
      </c>
      <c r="CH79" s="36" t="str">
        <f ca="1">+IF(OFFSET('Water Data'!$H$28,0,10*ROW('Water Data'!H73))="","",OFFSET('Water Data'!$H$28,0,10*ROW('Water Data'!H73)))</f>
        <v/>
      </c>
      <c r="CI79" s="36" t="str">
        <f ca="1">+IF(OFFSET('Water Data'!$H$29,0,10*ROW('Water Data'!H73))="","",OFFSET('Water Data'!$H$29,0,10*ROW('Water Data'!H73)))</f>
        <v/>
      </c>
      <c r="CJ79" s="36" t="str">
        <f ca="1">+IF(OFFSET('Water Data'!$H$30,0,10*ROW('Water Data'!H73))="","",OFFSET('Water Data'!$H$30,0,10*ROW('Water Data'!H73)))</f>
        <v/>
      </c>
      <c r="CK79" s="36" t="str">
        <f ca="1">+IF(OFFSET('Sanitation Data'!$C$29,0,10*ROW('Sanitation Data'!C73))="","",OFFSET('Sanitation Data'!$C$29,0,10*ROW('Sanitation Data'!C73)))</f>
        <v/>
      </c>
      <c r="CL79" s="36" t="str">
        <f ca="1">+IF(OFFSET('Sanitation Data'!$C$30,0,10*ROW('Sanitation Data'!C73))="","",OFFSET('Sanitation Data'!$C$30,0,10*ROW('Sanitation Data'!C73)))</f>
        <v/>
      </c>
      <c r="CM79" s="36" t="str">
        <f ca="1">+IF(OFFSET('Sanitation Data'!$C$31,0,10*ROW('Sanitation Data'!C73))="","",OFFSET('Sanitation Data'!$C$31,0,10*ROW('Sanitation Data'!C73)))</f>
        <v/>
      </c>
      <c r="CN79" s="36" t="str">
        <f ca="1">+IF(OFFSET('Sanitation Data'!$C$32,0,10*ROW('Sanitation Data'!C73))="","",OFFSET('Sanitation Data'!$C$32,0,10*ROW('Sanitation Data'!C73)))</f>
        <v/>
      </c>
      <c r="CO79" s="36" t="str">
        <f ca="1">+IF(OFFSET('Sanitation Data'!$C$33,0,10*ROW('Sanitation Data'!C73))="","",OFFSET('Sanitation Data'!$C$33,0,10*ROW('Sanitation Data'!C73)))</f>
        <v/>
      </c>
      <c r="CP79" s="36" t="str">
        <f ca="1">+IF(OFFSET('Sanitation Data'!$D$29,0,10*ROW('Sanitation Data'!D73))="","",OFFSET('Sanitation Data'!$D$29,0,10*ROW('Sanitation Data'!D73)))</f>
        <v/>
      </c>
      <c r="CQ79" s="36" t="str">
        <f ca="1">+IF(OFFSET('Sanitation Data'!$D$30,0,10*ROW('Sanitation Data'!D73))="","",OFFSET('Sanitation Data'!$D$30,0,10*ROW('Sanitation Data'!D73)))</f>
        <v/>
      </c>
      <c r="CR79" s="36" t="str">
        <f ca="1">+IF(OFFSET('Sanitation Data'!$D$31,0,10*ROW('Sanitation Data'!D73))="","",OFFSET('Sanitation Data'!$D$31,0,10*ROW('Sanitation Data'!D73)))</f>
        <v/>
      </c>
      <c r="CS79" s="36" t="str">
        <f ca="1">+IF(OFFSET('Sanitation Data'!$D$32,0,10*ROW('Sanitation Data'!D73))="","",OFFSET('Sanitation Data'!$D$32,0,10*ROW('Sanitation Data'!D73)))</f>
        <v/>
      </c>
      <c r="CT79" s="36" t="str">
        <f ca="1">+IF(OFFSET('Sanitation Data'!$D$33,0,10*ROW('Sanitation Data'!D73))="","",OFFSET('Sanitation Data'!$D$33,0,10*ROW('Sanitation Data'!D73)))</f>
        <v/>
      </c>
      <c r="CU79" s="36" t="str">
        <f ca="1">+IF(OFFSET('Sanitation Data'!$E$29,0,10*ROW('Sanitation Data'!E73))="","",OFFSET('Sanitation Data'!$E$29,0,10*ROW('Sanitation Data'!E73)))</f>
        <v/>
      </c>
      <c r="CV79" s="36" t="str">
        <f ca="1">+IF(OFFSET('Sanitation Data'!$E$30,0,10*ROW('Sanitation Data'!E73))="","",OFFSET('Sanitation Data'!$E$30,0,10*ROW('Sanitation Data'!E73)))</f>
        <v/>
      </c>
      <c r="CW79" s="36" t="str">
        <f ca="1">+IF(OFFSET('Sanitation Data'!$E$31,0,10*ROW('Sanitation Data'!E73))="","",OFFSET('Sanitation Data'!$E$31,0,10*ROW('Sanitation Data'!E73)))</f>
        <v/>
      </c>
      <c r="CX79" s="36" t="str">
        <f ca="1">+IF(OFFSET('Sanitation Data'!$E$32,0,10*ROW('Sanitation Data'!E73))="","",OFFSET('Sanitation Data'!$E$32,0,10*ROW('Sanitation Data'!E73)))</f>
        <v/>
      </c>
      <c r="CY79" s="36" t="str">
        <f ca="1">+IF(OFFSET('Sanitation Data'!$E$33,0,10*ROW('Sanitation Data'!E73))="","",OFFSET('Sanitation Data'!$E$33,0,10*ROW('Sanitation Data'!E73)))</f>
        <v/>
      </c>
      <c r="CZ79" s="36" t="str">
        <f ca="1">+IF(OFFSET('Sanitation Data'!$F$29,0,10*ROW('Sanitation Data'!F73))="","",OFFSET('Sanitation Data'!$F$29,0,10*ROW('Sanitation Data'!F73)))</f>
        <v/>
      </c>
      <c r="DA79" s="36" t="str">
        <f ca="1">+IF(OFFSET('Sanitation Data'!$F$30,0,10*ROW('Sanitation Data'!F73))="","",OFFSET('Sanitation Data'!$F$30,0,10*ROW('Sanitation Data'!F73)))</f>
        <v/>
      </c>
      <c r="DB79" s="36" t="str">
        <f ca="1">+IF(OFFSET('Sanitation Data'!$F$31,0,10*ROW('Sanitation Data'!F73))="","",OFFSET('Sanitation Data'!$F$31,0,10*ROW('Sanitation Data'!F73)))</f>
        <v/>
      </c>
      <c r="DC79" s="36" t="str">
        <f ca="1">+IF(OFFSET('Sanitation Data'!$F$32,0,10*ROW('Sanitation Data'!F73))="","",OFFSET('Sanitation Data'!$F$32,0,10*ROW('Sanitation Data'!F73)))</f>
        <v/>
      </c>
      <c r="DD79" s="36" t="str">
        <f ca="1">+IF(OFFSET('Sanitation Data'!$F$33,0,10*ROW('Sanitation Data'!F73))="","",OFFSET('Sanitation Data'!$F$33,0,10*ROW('Sanitation Data'!F73)))</f>
        <v/>
      </c>
      <c r="DE79" s="36" t="str">
        <f ca="1">+IF(OFFSET('Sanitation Data'!$G$29,0,10*ROW('Sanitation Data'!G73))="","",OFFSET('Sanitation Data'!$G$29,0,10*ROW('Sanitation Data'!G73)))</f>
        <v/>
      </c>
      <c r="DF79" s="36" t="str">
        <f ca="1">+IF(OFFSET('Sanitation Data'!$G$30,0,10*ROW('Sanitation Data'!G73))="","",OFFSET('Sanitation Data'!$G$30,0,10*ROW('Sanitation Data'!G73)))</f>
        <v/>
      </c>
      <c r="DG79" s="36" t="str">
        <f ca="1">+IF(OFFSET('Sanitation Data'!$G$31,0,10*ROW('Sanitation Data'!G73))="","",OFFSET('Sanitation Data'!$G$31,0,10*ROW('Sanitation Data'!G73)))</f>
        <v/>
      </c>
      <c r="DH79" s="36" t="str">
        <f ca="1">+IF(OFFSET('Sanitation Data'!$G$32,0,10*ROW('Sanitation Data'!G73))="","",OFFSET('Sanitation Data'!$G$32,0,10*ROW('Sanitation Data'!G73)))</f>
        <v/>
      </c>
      <c r="DI79" s="36" t="str">
        <f ca="1">+IF(OFFSET('Sanitation Data'!$G$33,0,10*ROW('Sanitation Data'!G73))="","",OFFSET('Sanitation Data'!$G$33,0,10*ROW('Sanitation Data'!G73)))</f>
        <v/>
      </c>
      <c r="DJ79" s="36" t="str">
        <f ca="1">+IF(OFFSET('Sanitation Data'!$H$29,0,10*ROW('Sanitation Data'!H73))="","",OFFSET('Sanitation Data'!$H$29,0,10*ROW('Sanitation Data'!H73)))</f>
        <v/>
      </c>
      <c r="DK79" s="36" t="str">
        <f ca="1">+IF(OFFSET('Sanitation Data'!$H$30,0,10*ROW('Sanitation Data'!H73))="","",OFFSET('Sanitation Data'!$H$30,0,10*ROW('Sanitation Data'!H73)))</f>
        <v/>
      </c>
      <c r="DL79" s="36" t="str">
        <f ca="1">+IF(OFFSET('Sanitation Data'!$H$31,0,10*ROW('Sanitation Data'!H73))="","",OFFSET('Sanitation Data'!$H$31,0,10*ROW('Sanitation Data'!H73)))</f>
        <v/>
      </c>
      <c r="DM79" s="36" t="str">
        <f ca="1">+IF(OFFSET('Sanitation Data'!$H$32,0,10*ROW('Sanitation Data'!H73))="","",OFFSET('Sanitation Data'!$H$32,0,10*ROW('Sanitation Data'!H73)))</f>
        <v/>
      </c>
      <c r="DN79" s="36" t="str">
        <f ca="1">+IF(OFFSET('Sanitation Data'!$H$33,0,10*ROW('Sanitation Data'!H73))="","",OFFSET('Sanitation Data'!$H$33,0,10*ROW('Sanitation Data'!H73)))</f>
        <v/>
      </c>
      <c r="DO79" s="36" t="str">
        <f ca="1">+IF(OFFSET('Hygiene Data'!$C$12,0,10*ROW('Hygiene Data'!C73))="","",OFFSET('Hygiene Data'!$C$12,0,10*ROW('Hygiene Data'!C73)))</f>
        <v/>
      </c>
      <c r="DP79" s="36" t="str">
        <f ca="1">+IF(OFFSET('Hygiene Data'!$C$13,0,10*ROW('Hygiene Data'!C73))="","",OFFSET('Hygiene Data'!$C$13,0,10*ROW('Hygiene Data'!C73)))</f>
        <v/>
      </c>
      <c r="DQ79" s="36" t="str">
        <f ca="1">+IF(OFFSET('Hygiene Data'!$C$14,0,10*ROW('Hygiene Data'!C73))="","",OFFSET('Hygiene Data'!$C$14,0,10*ROW('Hygiene Data'!C73)))</f>
        <v/>
      </c>
      <c r="DR79" s="36" t="str">
        <f ca="1">+IF(OFFSET('Hygiene Data'!$D$12,0,10*ROW('Hygiene Data'!D73))="","",OFFSET('Hygiene Data'!$D$12,0,10*ROW('Hygiene Data'!D73)))</f>
        <v/>
      </c>
      <c r="DS79" s="36" t="str">
        <f ca="1">+IF(OFFSET('Hygiene Data'!$D$13,0,10*ROW('Hygiene Data'!D73))="","",OFFSET('Hygiene Data'!$D$13,0,10*ROW('Hygiene Data'!D73)))</f>
        <v/>
      </c>
      <c r="DT79" s="36" t="str">
        <f ca="1">+IF(OFFSET('Hygiene Data'!$D$14,0,10*ROW('Hygiene Data'!D73))="","",OFFSET('Hygiene Data'!$D$14,0,10*ROW('Hygiene Data'!D73)))</f>
        <v/>
      </c>
      <c r="DU79" s="36" t="str">
        <f ca="1">+IF(OFFSET('Hygiene Data'!$E$12,0,10*ROW('Hygiene Data'!E73))="","",OFFSET('Hygiene Data'!$E$12,0,10*ROW('Hygiene Data'!E73)))</f>
        <v/>
      </c>
      <c r="DV79" s="36" t="str">
        <f ca="1">+IF(OFFSET('Hygiene Data'!$E$13,0,10*ROW('Hygiene Data'!E73))="","",OFFSET('Hygiene Data'!$E$13,0,10*ROW('Hygiene Data'!E73)))</f>
        <v/>
      </c>
      <c r="DW79" s="36" t="str">
        <f ca="1">+IF(OFFSET('Hygiene Data'!$E$14,0,10*ROW('Hygiene Data'!E73))="","",OFFSET('Hygiene Data'!$E$14,0,10*ROW('Hygiene Data'!E73)))</f>
        <v/>
      </c>
      <c r="DX79" s="36" t="str">
        <f ca="1">+IF(OFFSET('Hygiene Data'!$F$12,0,10*ROW('Hygiene Data'!F73))="","",OFFSET('Hygiene Data'!$F$12,0,10*ROW('Hygiene Data'!F73)))</f>
        <v/>
      </c>
      <c r="DY79" s="36" t="str">
        <f ca="1">+IF(OFFSET('Hygiene Data'!$F$13,0,10*ROW('Hygiene Data'!F73))="","",OFFSET('Hygiene Data'!$F$13,0,10*ROW('Hygiene Data'!F73)))</f>
        <v/>
      </c>
      <c r="DZ79" s="36" t="str">
        <f ca="1">+IF(OFFSET('Hygiene Data'!$F$14,0,10*ROW('Hygiene Data'!F73))="","",OFFSET('Hygiene Data'!$F$14,0,10*ROW('Hygiene Data'!F73)))</f>
        <v/>
      </c>
      <c r="EA79" s="36" t="str">
        <f ca="1">+IF(OFFSET('Hygiene Data'!$G$12,0,10*ROW('Hygiene Data'!G73))="","",OFFSET('Hygiene Data'!$G$12,0,10*ROW('Hygiene Data'!G73)))</f>
        <v/>
      </c>
      <c r="EB79" s="36" t="str">
        <f ca="1">+IF(OFFSET('Hygiene Data'!$G$13,0,10*ROW('Hygiene Data'!G73))="","",OFFSET('Hygiene Data'!$G$13,0,10*ROW('Hygiene Data'!G73)))</f>
        <v/>
      </c>
      <c r="EC79" s="36" t="str">
        <f ca="1">+IF(OFFSET('Hygiene Data'!$G$14,0,10*ROW('Hygiene Data'!G73))="","",OFFSET('Hygiene Data'!$G$14,0,10*ROW('Hygiene Data'!G73)))</f>
        <v/>
      </c>
      <c r="ED79" s="36" t="str">
        <f ca="1">+IF(OFFSET('Hygiene Data'!$H$12,0,10*ROW('Hygiene Data'!H73))="","",OFFSET('Hygiene Data'!$H$12,0,10*ROW('Hygiene Data'!H73)))</f>
        <v/>
      </c>
      <c r="EE79" s="36" t="str">
        <f ca="1">+IF(OFFSET('Hygiene Data'!$H$13,0,10*ROW('Hygiene Data'!H73))="","",OFFSET('Hygiene Data'!$H$13,0,10*ROW('Hygiene Data'!H73)))</f>
        <v/>
      </c>
      <c r="EF79" s="36" t="str">
        <f ca="1">+IF(OFFSET('Hygiene Data'!$H$14,0,10*ROW('Hygiene Data'!H73))="","",OFFSET('Hygiene Data'!$H$14,0,10*ROW('Hygiene Data'!H73)))</f>
        <v/>
      </c>
    </row>
    <row r="80" spans="1:136" x14ac:dyDescent="0.25">
      <c r="A80" s="59" t="str">
        <f ca="1">+IF(OFFSET('Water Data'!$B$1,0,10*ROW('Water Data'!B77))="","",OFFSET('Water Data'!$B$1,0,10*ROW('Water Data'!B77)))</f>
        <v/>
      </c>
      <c r="B80" s="59" t="str">
        <f ca="1">+IF(OFFSET('Water Data'!$A$3,0,10*ROW('Water Data'!A77))="","",OFFSET('Water Data'!$A$3,0,10*ROW('Water Data'!A77)))</f>
        <v/>
      </c>
      <c r="C80" s="59" t="str">
        <f ca="1">+IF(OFFSET('Water Data'!$C$3,0,10*ROW('Water Data'!C77))="","",OFFSET('Water Data'!$C$3,0,10*ROW('Water Data'!C77)))</f>
        <v/>
      </c>
      <c r="D80" s="204" t="e">
        <f ca="1">+IF(AND(ISNUMBER(OFFSET('Water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04" t="e">
        <f ca="1">+IF(AND(ISNUMBER(OFFSET('Water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04" t="e">
        <f ca="1">+IF(AND(ISNUMBER(OFFSET('Water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04" t="e">
        <f ca="1">+IF(AND(ISNUMBER(OFFSET('Water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04" t="e">
        <f ca="1">+IF(AND(ISNUMBER(OFFSET('Water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04" t="e">
        <f ca="1">+IF(AND(ISNUMBER(OFFSET('Water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04" t="e">
        <f ca="1">+IF(AND(ISNUMBER(OFFSET('Water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04" t="e">
        <f ca="1">+IF(AND(ISNUMBER(OFFSET('Water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04" t="e">
        <f ca="1">+IF(AND(ISNUMBER(OFFSET('Water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04" t="e">
        <f ca="1">+IF(AND(ISNUMBER(OFFSET('Water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04" t="e">
        <f ca="1">+IF(AND(ISNUMBER(OFFSET('Water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04" t="e">
        <f ca="1">+IF(AND(ISNUMBER(OFFSET('Water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04" t="e">
        <f ca="1">+IF(AND(ISNUMBER(OFFSET('Water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04" t="e">
        <f ca="1">+IF(AND(ISNUMBER(OFFSET('Water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04" t="e">
        <f ca="1">+IF(AND(ISNUMBER(OFFSET('Water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04" t="e">
        <f ca="1">+IF(AND(ISNUMBER(OFFSET('Water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04" t="e">
        <f ca="1">+IF(AND(ISNUMBER(OFFSET('Water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04" t="e">
        <f ca="1">+IF(AND(ISNUMBER(OFFSET('Water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05" t="e">
        <f ca="1">+IF(AND(ISNUMBER(OFFSET('Sanitation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05" t="e">
        <f ca="1">+IF(AND(ISNUMBER(OFFSET('Sanitation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05" t="e">
        <f ca="1">+IF(AND(ISNUMBER(OFFSET('Sanitation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05" t="e">
        <f ca="1">+IF(AND(ISNUMBER(OFFSET('Sanitation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05" t="e">
        <f ca="1">+IF(AND(ISNUMBER(OFFSET('Sanitation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05" t="e">
        <f ca="1">+IF(AND(ISNUMBER(OFFSET('Sanitation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05" t="e">
        <f ca="1">+IF(AND(ISNUMBER(OFFSET('Sanitation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05" t="e">
        <f ca="1">+IF(AND(ISNUMBER(OFFSET('Sanitation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05" t="e">
        <f ca="1">+IF(AND(ISNUMBER(OFFSET('Sanitation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05" t="e">
        <f ca="1">+IF(AND(ISNUMBER(OFFSET('Sanitation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05" t="e">
        <f ca="1">+IF(AND(ISNUMBER(OFFSET('Sanitation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05" t="e">
        <f ca="1">+IF(AND(ISNUMBER(OFFSET('Sanitation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05" t="e">
        <f ca="1">+IF(AND(ISNUMBER(OFFSET('Sanitation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05" t="e">
        <f ca="1">+IF(AND(ISNUMBER(OFFSET('Sanitation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05" t="e">
        <f ca="1">+IF(AND(ISNUMBER(OFFSET('Sanitation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05" t="e">
        <f ca="1">+IF(AND(ISNUMBER(OFFSET('Sanitation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05" t="e">
        <f ca="1">+IF(AND(ISNUMBER(OFFSET('Sanitation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05" t="e">
        <f ca="1">+IF(AND(ISNUMBER(OFFSET('Sanitation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05" t="e">
        <f ca="1">+IF(AND(ISNUMBER(OFFSET('Sanitation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05" t="e">
        <f ca="1">+IF(AND(ISNUMBER(OFFSET('Sanitation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05" t="e">
        <f ca="1">+IF(AND(ISNUMBER(OFFSET('Sanitation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05" t="e">
        <f ca="1">+IF(AND(ISNUMBER(OFFSET('Sanitation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05" t="e">
        <f ca="1">+IF(AND(ISNUMBER(OFFSET('Sanitation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05" t="e">
        <f ca="1">+IF(AND(ISNUMBER(OFFSET('Sanitation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05" t="e">
        <f ca="1">+IF(AND(ISNUMBER(OFFSET('Sanitation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05" t="e">
        <f ca="1">+IF(AND(ISNUMBER(OFFSET('Sanitation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05" t="e">
        <f ca="1">+IF(AND(ISNUMBER(OFFSET('Sanitation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05" t="e">
        <f ca="1">+IF(AND(ISNUMBER(OFFSET('Sanitation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05" t="e">
        <f ca="1">+IF(AND(ISNUMBER(OFFSET('Sanitation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05" t="e">
        <f ca="1">+IF(AND(ISNUMBER(OFFSET('Sanitation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06" t="e">
        <f ca="1">+IF(AND(ISNUMBER(OFFSET('Hygiene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06" t="e">
        <f ca="1">+IF(AND(ISNUMBER(OFFSET('Hygiene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06" t="e">
        <f ca="1">+IF(AND(ISNUMBER(OFFSET('Hygiene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06" t="e">
        <f ca="1">+IF(AND(ISNUMBER(OFFSET('Hygiene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06" t="e">
        <f ca="1">+IF(AND(ISNUMBER(OFFSET('Hygiene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06" t="e">
        <f ca="1">+IF(AND(ISNUMBER(OFFSET('Hygiene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06" t="e">
        <f ca="1">+IF(AND(ISNUMBER(OFFSET('Hygiene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06" t="e">
        <f ca="1">+IF(AND(ISNUMBER(OFFSET('Hygiene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06" t="e">
        <f ca="1">+IF(AND(ISNUMBER(OFFSET('Hygiene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06" t="e">
        <f ca="1">+IF(AND(ISNUMBER(OFFSET('Hygiene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06" t="e">
        <f ca="1">+IF(AND(ISNUMBER(OFFSET('Hygiene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06" t="e">
        <f ca="1">+IF(AND(ISNUMBER(OFFSET('Hygiene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06" t="e">
        <f ca="1">+IF(AND(ISNUMBER(OFFSET('Hygiene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06" t="e">
        <f ca="1">+IF(AND(ISNUMBER(OFFSET('Hygiene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06" t="e">
        <f ca="1">+IF(AND(ISNUMBER(OFFSET('Hygiene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06" t="e">
        <f ca="1">+IF(AND(ISNUMBER(OFFSET('Hygiene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06" t="e">
        <f ca="1">+IF(AND(ISNUMBER(OFFSET('Hygiene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06" t="e">
        <f ca="1">+IF(AND(ISNUMBER(OFFSET('Hygiene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1">+IF(OFFSET('Water Data'!$C$28,0,10*ROW('Water Data'!C74))="","",OFFSET('Water Data'!$C$28,0,10*ROW('Water Data'!C74)))</f>
        <v/>
      </c>
      <c r="BT80" s="36" t="str">
        <f ca="1">+IF(OFFSET('Water Data'!$C$29,0,10*ROW('Water Data'!C74))="","",OFFSET('Water Data'!$C$29,0,10*ROW('Water Data'!C74)))</f>
        <v/>
      </c>
      <c r="BU80" s="36" t="str">
        <f ca="1">+IF(OFFSET('Water Data'!$C$30,0,10*ROW('Water Data'!C74))="","",OFFSET('Water Data'!$C$30,0,10*ROW('Water Data'!C74)))</f>
        <v/>
      </c>
      <c r="BV80" s="36" t="str">
        <f ca="1">+IF(OFFSET('Water Data'!$D$28,0,10*ROW('Water Data'!D74))="","",OFFSET('Water Data'!$D$28,0,10*ROW('Water Data'!D74)))</f>
        <v/>
      </c>
      <c r="BW80" s="36" t="str">
        <f ca="1">+IF(OFFSET('Water Data'!$D$29,0,10*ROW('Water Data'!D74))="","",OFFSET('Water Data'!$D$29,0,10*ROW('Water Data'!D74)))</f>
        <v/>
      </c>
      <c r="BX80" s="36" t="str">
        <f ca="1">+IF(OFFSET('Water Data'!$D$30,0,10*ROW('Water Data'!D74))="","",OFFSET('Water Data'!$D$30,0,10*ROW('Water Data'!D74)))</f>
        <v/>
      </c>
      <c r="BY80" s="36" t="str">
        <f ca="1">+IF(OFFSET('Water Data'!$E$28,0,10*ROW('Water Data'!E74))="","",OFFSET('Water Data'!$E$28,0,10*ROW('Water Data'!E74)))</f>
        <v/>
      </c>
      <c r="BZ80" s="36" t="str">
        <f ca="1">+IF(OFFSET('Water Data'!$E$29,0,10*ROW('Water Data'!E74))="","",OFFSET('Water Data'!$E$29,0,10*ROW('Water Data'!E74)))</f>
        <v/>
      </c>
      <c r="CA80" s="36" t="str">
        <f ca="1">+IF(OFFSET('Water Data'!$E$30,0,10*ROW('Water Data'!E74))="","",OFFSET('Water Data'!$E$30,0,10*ROW('Water Data'!E74)))</f>
        <v/>
      </c>
      <c r="CB80" s="36" t="str">
        <f ca="1">+IF(OFFSET('Water Data'!$F$28,0,10*ROW('Water Data'!F74))="","",OFFSET('Water Data'!$F$28,0,10*ROW('Water Data'!F74)))</f>
        <v/>
      </c>
      <c r="CC80" s="36" t="str">
        <f ca="1">+IF(OFFSET('Water Data'!$F$29,0,10*ROW('Water Data'!F74))="","",OFFSET('Water Data'!$F$29,0,10*ROW('Water Data'!F74)))</f>
        <v/>
      </c>
      <c r="CD80" s="36" t="str">
        <f ca="1">+IF(OFFSET('Water Data'!$F$30,0,10*ROW('Water Data'!F74))="","",OFFSET('Water Data'!$F$30,0,10*ROW('Water Data'!F74)))</f>
        <v/>
      </c>
      <c r="CE80" s="36" t="str">
        <f ca="1">+IF(OFFSET('Water Data'!$G$28,0,10*ROW('Water Data'!G74))="","",OFFSET('Water Data'!$G$28,0,10*ROW('Water Data'!G74)))</f>
        <v/>
      </c>
      <c r="CF80" s="36" t="str">
        <f ca="1">+IF(OFFSET('Water Data'!$G$29,0,10*ROW('Water Data'!G74))="","",OFFSET('Water Data'!$G$29,0,10*ROW('Water Data'!G74)))</f>
        <v/>
      </c>
      <c r="CG80" s="36" t="str">
        <f ca="1">+IF(OFFSET('Water Data'!$G$30,0,10*ROW('Water Data'!G74))="","",OFFSET('Water Data'!$G$30,0,10*ROW('Water Data'!G74)))</f>
        <v/>
      </c>
      <c r="CH80" s="36" t="str">
        <f ca="1">+IF(OFFSET('Water Data'!$H$28,0,10*ROW('Water Data'!H74))="","",OFFSET('Water Data'!$H$28,0,10*ROW('Water Data'!H74)))</f>
        <v/>
      </c>
      <c r="CI80" s="36" t="str">
        <f ca="1">+IF(OFFSET('Water Data'!$H$29,0,10*ROW('Water Data'!H74))="","",OFFSET('Water Data'!$H$29,0,10*ROW('Water Data'!H74)))</f>
        <v/>
      </c>
      <c r="CJ80" s="36" t="str">
        <f ca="1">+IF(OFFSET('Water Data'!$H$30,0,10*ROW('Water Data'!H74))="","",OFFSET('Water Data'!$H$30,0,10*ROW('Water Data'!H74)))</f>
        <v/>
      </c>
      <c r="CK80" s="36" t="str">
        <f ca="1">+IF(OFFSET('Sanitation Data'!$C$29,0,10*ROW('Sanitation Data'!C74))="","",OFFSET('Sanitation Data'!$C$29,0,10*ROW('Sanitation Data'!C74)))</f>
        <v/>
      </c>
      <c r="CL80" s="36" t="str">
        <f ca="1">+IF(OFFSET('Sanitation Data'!$C$30,0,10*ROW('Sanitation Data'!C74))="","",OFFSET('Sanitation Data'!$C$30,0,10*ROW('Sanitation Data'!C74)))</f>
        <v/>
      </c>
      <c r="CM80" s="36" t="str">
        <f ca="1">+IF(OFFSET('Sanitation Data'!$C$31,0,10*ROW('Sanitation Data'!C74))="","",OFFSET('Sanitation Data'!$C$31,0,10*ROW('Sanitation Data'!C74)))</f>
        <v/>
      </c>
      <c r="CN80" s="36" t="str">
        <f ca="1">+IF(OFFSET('Sanitation Data'!$C$32,0,10*ROW('Sanitation Data'!C74))="","",OFFSET('Sanitation Data'!$C$32,0,10*ROW('Sanitation Data'!C74)))</f>
        <v/>
      </c>
      <c r="CO80" s="36" t="str">
        <f ca="1">+IF(OFFSET('Sanitation Data'!$C$33,0,10*ROW('Sanitation Data'!C74))="","",OFFSET('Sanitation Data'!$C$33,0,10*ROW('Sanitation Data'!C74)))</f>
        <v/>
      </c>
      <c r="CP80" s="36" t="str">
        <f ca="1">+IF(OFFSET('Sanitation Data'!$D$29,0,10*ROW('Sanitation Data'!D74))="","",OFFSET('Sanitation Data'!$D$29,0,10*ROW('Sanitation Data'!D74)))</f>
        <v/>
      </c>
      <c r="CQ80" s="36" t="str">
        <f ca="1">+IF(OFFSET('Sanitation Data'!$D$30,0,10*ROW('Sanitation Data'!D74))="","",OFFSET('Sanitation Data'!$D$30,0,10*ROW('Sanitation Data'!D74)))</f>
        <v/>
      </c>
      <c r="CR80" s="36" t="str">
        <f ca="1">+IF(OFFSET('Sanitation Data'!$D$31,0,10*ROW('Sanitation Data'!D74))="","",OFFSET('Sanitation Data'!$D$31,0,10*ROW('Sanitation Data'!D74)))</f>
        <v/>
      </c>
      <c r="CS80" s="36" t="str">
        <f ca="1">+IF(OFFSET('Sanitation Data'!$D$32,0,10*ROW('Sanitation Data'!D74))="","",OFFSET('Sanitation Data'!$D$32,0,10*ROW('Sanitation Data'!D74)))</f>
        <v/>
      </c>
      <c r="CT80" s="36" t="str">
        <f ca="1">+IF(OFFSET('Sanitation Data'!$D$33,0,10*ROW('Sanitation Data'!D74))="","",OFFSET('Sanitation Data'!$D$33,0,10*ROW('Sanitation Data'!D74)))</f>
        <v/>
      </c>
      <c r="CU80" s="36" t="str">
        <f ca="1">+IF(OFFSET('Sanitation Data'!$E$29,0,10*ROW('Sanitation Data'!E74))="","",OFFSET('Sanitation Data'!$E$29,0,10*ROW('Sanitation Data'!E74)))</f>
        <v/>
      </c>
      <c r="CV80" s="36" t="str">
        <f ca="1">+IF(OFFSET('Sanitation Data'!$E$30,0,10*ROW('Sanitation Data'!E74))="","",OFFSET('Sanitation Data'!$E$30,0,10*ROW('Sanitation Data'!E74)))</f>
        <v/>
      </c>
      <c r="CW80" s="36" t="str">
        <f ca="1">+IF(OFFSET('Sanitation Data'!$E$31,0,10*ROW('Sanitation Data'!E74))="","",OFFSET('Sanitation Data'!$E$31,0,10*ROW('Sanitation Data'!E74)))</f>
        <v/>
      </c>
      <c r="CX80" s="36" t="str">
        <f ca="1">+IF(OFFSET('Sanitation Data'!$E$32,0,10*ROW('Sanitation Data'!E74))="","",OFFSET('Sanitation Data'!$E$32,0,10*ROW('Sanitation Data'!E74)))</f>
        <v/>
      </c>
      <c r="CY80" s="36" t="str">
        <f ca="1">+IF(OFFSET('Sanitation Data'!$E$33,0,10*ROW('Sanitation Data'!E74))="","",OFFSET('Sanitation Data'!$E$33,0,10*ROW('Sanitation Data'!E74)))</f>
        <v/>
      </c>
      <c r="CZ80" s="36" t="str">
        <f ca="1">+IF(OFFSET('Sanitation Data'!$F$29,0,10*ROW('Sanitation Data'!F74))="","",OFFSET('Sanitation Data'!$F$29,0,10*ROW('Sanitation Data'!F74)))</f>
        <v/>
      </c>
      <c r="DA80" s="36" t="str">
        <f ca="1">+IF(OFFSET('Sanitation Data'!$F$30,0,10*ROW('Sanitation Data'!F74))="","",OFFSET('Sanitation Data'!$F$30,0,10*ROW('Sanitation Data'!F74)))</f>
        <v/>
      </c>
      <c r="DB80" s="36" t="str">
        <f ca="1">+IF(OFFSET('Sanitation Data'!$F$31,0,10*ROW('Sanitation Data'!F74))="","",OFFSET('Sanitation Data'!$F$31,0,10*ROW('Sanitation Data'!F74)))</f>
        <v/>
      </c>
      <c r="DC80" s="36" t="str">
        <f ca="1">+IF(OFFSET('Sanitation Data'!$F$32,0,10*ROW('Sanitation Data'!F74))="","",OFFSET('Sanitation Data'!$F$32,0,10*ROW('Sanitation Data'!F74)))</f>
        <v/>
      </c>
      <c r="DD80" s="36" t="str">
        <f ca="1">+IF(OFFSET('Sanitation Data'!$F$33,0,10*ROW('Sanitation Data'!F74))="","",OFFSET('Sanitation Data'!$F$33,0,10*ROW('Sanitation Data'!F74)))</f>
        <v/>
      </c>
      <c r="DE80" s="36" t="str">
        <f ca="1">+IF(OFFSET('Sanitation Data'!$G$29,0,10*ROW('Sanitation Data'!G74))="","",OFFSET('Sanitation Data'!$G$29,0,10*ROW('Sanitation Data'!G74)))</f>
        <v/>
      </c>
      <c r="DF80" s="36" t="str">
        <f ca="1">+IF(OFFSET('Sanitation Data'!$G$30,0,10*ROW('Sanitation Data'!G74))="","",OFFSET('Sanitation Data'!$G$30,0,10*ROW('Sanitation Data'!G74)))</f>
        <v/>
      </c>
      <c r="DG80" s="36" t="str">
        <f ca="1">+IF(OFFSET('Sanitation Data'!$G$31,0,10*ROW('Sanitation Data'!G74))="","",OFFSET('Sanitation Data'!$G$31,0,10*ROW('Sanitation Data'!G74)))</f>
        <v/>
      </c>
      <c r="DH80" s="36" t="str">
        <f ca="1">+IF(OFFSET('Sanitation Data'!$G$32,0,10*ROW('Sanitation Data'!G74))="","",OFFSET('Sanitation Data'!$G$32,0,10*ROW('Sanitation Data'!G74)))</f>
        <v/>
      </c>
      <c r="DI80" s="36" t="str">
        <f ca="1">+IF(OFFSET('Sanitation Data'!$G$33,0,10*ROW('Sanitation Data'!G74))="","",OFFSET('Sanitation Data'!$G$33,0,10*ROW('Sanitation Data'!G74)))</f>
        <v/>
      </c>
      <c r="DJ80" s="36" t="str">
        <f ca="1">+IF(OFFSET('Sanitation Data'!$H$29,0,10*ROW('Sanitation Data'!H74))="","",OFFSET('Sanitation Data'!$H$29,0,10*ROW('Sanitation Data'!H74)))</f>
        <v/>
      </c>
      <c r="DK80" s="36" t="str">
        <f ca="1">+IF(OFFSET('Sanitation Data'!$H$30,0,10*ROW('Sanitation Data'!H74))="","",OFFSET('Sanitation Data'!$H$30,0,10*ROW('Sanitation Data'!H74)))</f>
        <v/>
      </c>
      <c r="DL80" s="36" t="str">
        <f ca="1">+IF(OFFSET('Sanitation Data'!$H$31,0,10*ROW('Sanitation Data'!H74))="","",OFFSET('Sanitation Data'!$H$31,0,10*ROW('Sanitation Data'!H74)))</f>
        <v/>
      </c>
      <c r="DM80" s="36" t="str">
        <f ca="1">+IF(OFFSET('Sanitation Data'!$H$32,0,10*ROW('Sanitation Data'!H74))="","",OFFSET('Sanitation Data'!$H$32,0,10*ROW('Sanitation Data'!H74)))</f>
        <v/>
      </c>
      <c r="DN80" s="36" t="str">
        <f ca="1">+IF(OFFSET('Sanitation Data'!$H$33,0,10*ROW('Sanitation Data'!H74))="","",OFFSET('Sanitation Data'!$H$33,0,10*ROW('Sanitation Data'!H74)))</f>
        <v/>
      </c>
      <c r="DO80" s="36" t="str">
        <f ca="1">+IF(OFFSET('Hygiene Data'!$C$12,0,10*ROW('Hygiene Data'!C74))="","",OFFSET('Hygiene Data'!$C$12,0,10*ROW('Hygiene Data'!C74)))</f>
        <v/>
      </c>
      <c r="DP80" s="36" t="str">
        <f ca="1">+IF(OFFSET('Hygiene Data'!$C$13,0,10*ROW('Hygiene Data'!C74))="","",OFFSET('Hygiene Data'!$C$13,0,10*ROW('Hygiene Data'!C74)))</f>
        <v/>
      </c>
      <c r="DQ80" s="36" t="str">
        <f ca="1">+IF(OFFSET('Hygiene Data'!$C$14,0,10*ROW('Hygiene Data'!C74))="","",OFFSET('Hygiene Data'!$C$14,0,10*ROW('Hygiene Data'!C74)))</f>
        <v/>
      </c>
      <c r="DR80" s="36" t="str">
        <f ca="1">+IF(OFFSET('Hygiene Data'!$D$12,0,10*ROW('Hygiene Data'!D74))="","",OFFSET('Hygiene Data'!$D$12,0,10*ROW('Hygiene Data'!D74)))</f>
        <v/>
      </c>
      <c r="DS80" s="36" t="str">
        <f ca="1">+IF(OFFSET('Hygiene Data'!$D$13,0,10*ROW('Hygiene Data'!D74))="","",OFFSET('Hygiene Data'!$D$13,0,10*ROW('Hygiene Data'!D74)))</f>
        <v/>
      </c>
      <c r="DT80" s="36" t="str">
        <f ca="1">+IF(OFFSET('Hygiene Data'!$D$14,0,10*ROW('Hygiene Data'!D74))="","",OFFSET('Hygiene Data'!$D$14,0,10*ROW('Hygiene Data'!D74)))</f>
        <v/>
      </c>
      <c r="DU80" s="36" t="str">
        <f ca="1">+IF(OFFSET('Hygiene Data'!$E$12,0,10*ROW('Hygiene Data'!E74))="","",OFFSET('Hygiene Data'!$E$12,0,10*ROW('Hygiene Data'!E74)))</f>
        <v/>
      </c>
      <c r="DV80" s="36" t="str">
        <f ca="1">+IF(OFFSET('Hygiene Data'!$E$13,0,10*ROW('Hygiene Data'!E74))="","",OFFSET('Hygiene Data'!$E$13,0,10*ROW('Hygiene Data'!E74)))</f>
        <v/>
      </c>
      <c r="DW80" s="36" t="str">
        <f ca="1">+IF(OFFSET('Hygiene Data'!$E$14,0,10*ROW('Hygiene Data'!E74))="","",OFFSET('Hygiene Data'!$E$14,0,10*ROW('Hygiene Data'!E74)))</f>
        <v/>
      </c>
      <c r="DX80" s="36" t="str">
        <f ca="1">+IF(OFFSET('Hygiene Data'!$F$12,0,10*ROW('Hygiene Data'!F74))="","",OFFSET('Hygiene Data'!$F$12,0,10*ROW('Hygiene Data'!F74)))</f>
        <v/>
      </c>
      <c r="DY80" s="36" t="str">
        <f ca="1">+IF(OFFSET('Hygiene Data'!$F$13,0,10*ROW('Hygiene Data'!F74))="","",OFFSET('Hygiene Data'!$F$13,0,10*ROW('Hygiene Data'!F74)))</f>
        <v/>
      </c>
      <c r="DZ80" s="36" t="str">
        <f ca="1">+IF(OFFSET('Hygiene Data'!$F$14,0,10*ROW('Hygiene Data'!F74))="","",OFFSET('Hygiene Data'!$F$14,0,10*ROW('Hygiene Data'!F74)))</f>
        <v/>
      </c>
      <c r="EA80" s="36" t="str">
        <f ca="1">+IF(OFFSET('Hygiene Data'!$G$12,0,10*ROW('Hygiene Data'!G74))="","",OFFSET('Hygiene Data'!$G$12,0,10*ROW('Hygiene Data'!G74)))</f>
        <v/>
      </c>
      <c r="EB80" s="36" t="str">
        <f ca="1">+IF(OFFSET('Hygiene Data'!$G$13,0,10*ROW('Hygiene Data'!G74))="","",OFFSET('Hygiene Data'!$G$13,0,10*ROW('Hygiene Data'!G74)))</f>
        <v/>
      </c>
      <c r="EC80" s="36" t="str">
        <f ca="1">+IF(OFFSET('Hygiene Data'!$G$14,0,10*ROW('Hygiene Data'!G74))="","",OFFSET('Hygiene Data'!$G$14,0,10*ROW('Hygiene Data'!G74)))</f>
        <v/>
      </c>
      <c r="ED80" s="36" t="str">
        <f ca="1">+IF(OFFSET('Hygiene Data'!$H$12,0,10*ROW('Hygiene Data'!H74))="","",OFFSET('Hygiene Data'!$H$12,0,10*ROW('Hygiene Data'!H74)))</f>
        <v/>
      </c>
      <c r="EE80" s="36" t="str">
        <f ca="1">+IF(OFFSET('Hygiene Data'!$H$13,0,10*ROW('Hygiene Data'!H74))="","",OFFSET('Hygiene Data'!$H$13,0,10*ROW('Hygiene Data'!H74)))</f>
        <v/>
      </c>
      <c r="EF80" s="36" t="str">
        <f ca="1">+IF(OFFSET('Hygiene Data'!$H$14,0,10*ROW('Hygiene Data'!H74))="","",OFFSET('Hygiene Data'!$H$14,0,10*ROW('Hygiene Data'!H74)))</f>
        <v/>
      </c>
    </row>
    <row r="81" spans="1:136" x14ac:dyDescent="0.25">
      <c r="A81" s="59" t="str">
        <f ca="1">+IF(OFFSET('Water Data'!$B$1,0,10*ROW('Water Data'!B78))="","",OFFSET('Water Data'!$B$1,0,10*ROW('Water Data'!B78)))</f>
        <v/>
      </c>
      <c r="B81" s="59" t="str">
        <f ca="1">+IF(OFFSET('Water Data'!$A$3,0,10*ROW('Water Data'!A78))="","",OFFSET('Water Data'!$A$3,0,10*ROW('Water Data'!A78)))</f>
        <v/>
      </c>
      <c r="C81" s="59" t="str">
        <f ca="1">+IF(OFFSET('Water Data'!$C$3,0,10*ROW('Water Data'!C78))="","",OFFSET('Water Data'!$C$3,0,10*ROW('Water Data'!C78)))</f>
        <v/>
      </c>
      <c r="D81" s="204" t="e">
        <f ca="1">+IF(AND(ISNUMBER(OFFSET('Water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04" t="e">
        <f ca="1">+IF(AND(ISNUMBER(OFFSET('Water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04" t="e">
        <f ca="1">+IF(AND(ISNUMBER(OFFSET('Water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04" t="e">
        <f ca="1">+IF(AND(ISNUMBER(OFFSET('Water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04" t="e">
        <f ca="1">+IF(AND(ISNUMBER(OFFSET('Water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04" t="e">
        <f ca="1">+IF(AND(ISNUMBER(OFFSET('Water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04" t="e">
        <f ca="1">+IF(AND(ISNUMBER(OFFSET('Water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04" t="e">
        <f ca="1">+IF(AND(ISNUMBER(OFFSET('Water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04" t="e">
        <f ca="1">+IF(AND(ISNUMBER(OFFSET('Water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04" t="e">
        <f ca="1">+IF(AND(ISNUMBER(OFFSET('Water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04" t="e">
        <f ca="1">+IF(AND(ISNUMBER(OFFSET('Water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04" t="e">
        <f ca="1">+IF(AND(ISNUMBER(OFFSET('Water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04" t="e">
        <f ca="1">+IF(AND(ISNUMBER(OFFSET('Water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04" t="e">
        <f ca="1">+IF(AND(ISNUMBER(OFFSET('Water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04" t="e">
        <f ca="1">+IF(AND(ISNUMBER(OFFSET('Water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04" t="e">
        <f ca="1">+IF(AND(ISNUMBER(OFFSET('Water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04" t="e">
        <f ca="1">+IF(AND(ISNUMBER(OFFSET('Water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04" t="e">
        <f ca="1">+IF(AND(ISNUMBER(OFFSET('Water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05" t="e">
        <f ca="1">+IF(AND(ISNUMBER(OFFSET('Sanitation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05" t="e">
        <f ca="1">+IF(AND(ISNUMBER(OFFSET('Sanitation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05" t="e">
        <f ca="1">+IF(AND(ISNUMBER(OFFSET('Sanitation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05" t="e">
        <f ca="1">+IF(AND(ISNUMBER(OFFSET('Sanitation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05" t="e">
        <f ca="1">+IF(AND(ISNUMBER(OFFSET('Sanitation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05" t="e">
        <f ca="1">+IF(AND(ISNUMBER(OFFSET('Sanitation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05" t="e">
        <f ca="1">+IF(AND(ISNUMBER(OFFSET('Sanitation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05" t="e">
        <f ca="1">+IF(AND(ISNUMBER(OFFSET('Sanitation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05" t="e">
        <f ca="1">+IF(AND(ISNUMBER(OFFSET('Sanitation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05" t="e">
        <f ca="1">+IF(AND(ISNUMBER(OFFSET('Sanitation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05" t="e">
        <f ca="1">+IF(AND(ISNUMBER(OFFSET('Sanitation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05" t="e">
        <f ca="1">+IF(AND(ISNUMBER(OFFSET('Sanitation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05" t="e">
        <f ca="1">+IF(AND(ISNUMBER(OFFSET('Sanitation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05" t="e">
        <f ca="1">+IF(AND(ISNUMBER(OFFSET('Sanitation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05" t="e">
        <f ca="1">+IF(AND(ISNUMBER(OFFSET('Sanitation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05" t="e">
        <f ca="1">+IF(AND(ISNUMBER(OFFSET('Sanitation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05" t="e">
        <f ca="1">+IF(AND(ISNUMBER(OFFSET('Sanitation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05" t="e">
        <f ca="1">+IF(AND(ISNUMBER(OFFSET('Sanitation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05" t="e">
        <f ca="1">+IF(AND(ISNUMBER(OFFSET('Sanitation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05" t="e">
        <f ca="1">+IF(AND(ISNUMBER(OFFSET('Sanitation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05" t="e">
        <f ca="1">+IF(AND(ISNUMBER(OFFSET('Sanitation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05" t="e">
        <f ca="1">+IF(AND(ISNUMBER(OFFSET('Sanitation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05" t="e">
        <f ca="1">+IF(AND(ISNUMBER(OFFSET('Sanitation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05" t="e">
        <f ca="1">+IF(AND(ISNUMBER(OFFSET('Sanitation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05" t="e">
        <f ca="1">+IF(AND(ISNUMBER(OFFSET('Sanitation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05" t="e">
        <f ca="1">+IF(AND(ISNUMBER(OFFSET('Sanitation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05" t="e">
        <f ca="1">+IF(AND(ISNUMBER(OFFSET('Sanitation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05" t="e">
        <f ca="1">+IF(AND(ISNUMBER(OFFSET('Sanitation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05" t="e">
        <f ca="1">+IF(AND(ISNUMBER(OFFSET('Sanitation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05" t="e">
        <f ca="1">+IF(AND(ISNUMBER(OFFSET('Sanitation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06" t="e">
        <f ca="1">+IF(AND(ISNUMBER(OFFSET('Hygiene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06" t="e">
        <f ca="1">+IF(AND(ISNUMBER(OFFSET('Hygiene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06" t="e">
        <f ca="1">+IF(AND(ISNUMBER(OFFSET('Hygiene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06" t="e">
        <f ca="1">+IF(AND(ISNUMBER(OFFSET('Hygiene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06" t="e">
        <f ca="1">+IF(AND(ISNUMBER(OFFSET('Hygiene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06" t="e">
        <f ca="1">+IF(AND(ISNUMBER(OFFSET('Hygiene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06" t="e">
        <f ca="1">+IF(AND(ISNUMBER(OFFSET('Hygiene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06" t="e">
        <f ca="1">+IF(AND(ISNUMBER(OFFSET('Hygiene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06" t="e">
        <f ca="1">+IF(AND(ISNUMBER(OFFSET('Hygiene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06" t="e">
        <f ca="1">+IF(AND(ISNUMBER(OFFSET('Hygiene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06" t="e">
        <f ca="1">+IF(AND(ISNUMBER(OFFSET('Hygiene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06" t="e">
        <f ca="1">+IF(AND(ISNUMBER(OFFSET('Hygiene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06" t="e">
        <f ca="1">+IF(AND(ISNUMBER(OFFSET('Hygiene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06" t="e">
        <f ca="1">+IF(AND(ISNUMBER(OFFSET('Hygiene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06" t="e">
        <f ca="1">+IF(AND(ISNUMBER(OFFSET('Hygiene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06" t="e">
        <f ca="1">+IF(AND(ISNUMBER(OFFSET('Hygiene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06" t="e">
        <f ca="1">+IF(AND(ISNUMBER(OFFSET('Hygiene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06" t="e">
        <f ca="1">+IF(AND(ISNUMBER(OFFSET('Hygiene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1">+IF(OFFSET('Water Data'!$C$28,0,10*ROW('Water Data'!C75))="","",OFFSET('Water Data'!$C$28,0,10*ROW('Water Data'!C75)))</f>
        <v/>
      </c>
      <c r="BT81" s="36" t="str">
        <f ca="1">+IF(OFFSET('Water Data'!$C$29,0,10*ROW('Water Data'!C75))="","",OFFSET('Water Data'!$C$29,0,10*ROW('Water Data'!C75)))</f>
        <v/>
      </c>
      <c r="BU81" s="36" t="str">
        <f ca="1">+IF(OFFSET('Water Data'!$C$30,0,10*ROW('Water Data'!C75))="","",OFFSET('Water Data'!$C$30,0,10*ROW('Water Data'!C75)))</f>
        <v/>
      </c>
      <c r="BV81" s="36" t="str">
        <f ca="1">+IF(OFFSET('Water Data'!$D$28,0,10*ROW('Water Data'!D75))="","",OFFSET('Water Data'!$D$28,0,10*ROW('Water Data'!D75)))</f>
        <v/>
      </c>
      <c r="BW81" s="36" t="str">
        <f ca="1">+IF(OFFSET('Water Data'!$D$29,0,10*ROW('Water Data'!D75))="","",OFFSET('Water Data'!$D$29,0,10*ROW('Water Data'!D75)))</f>
        <v/>
      </c>
      <c r="BX81" s="36" t="str">
        <f ca="1">+IF(OFFSET('Water Data'!$D$30,0,10*ROW('Water Data'!D75))="","",OFFSET('Water Data'!$D$30,0,10*ROW('Water Data'!D75)))</f>
        <v/>
      </c>
      <c r="BY81" s="36" t="str">
        <f ca="1">+IF(OFFSET('Water Data'!$E$28,0,10*ROW('Water Data'!E75))="","",OFFSET('Water Data'!$E$28,0,10*ROW('Water Data'!E75)))</f>
        <v/>
      </c>
      <c r="BZ81" s="36" t="str">
        <f ca="1">+IF(OFFSET('Water Data'!$E$29,0,10*ROW('Water Data'!E75))="","",OFFSET('Water Data'!$E$29,0,10*ROW('Water Data'!E75)))</f>
        <v/>
      </c>
      <c r="CA81" s="36" t="str">
        <f ca="1">+IF(OFFSET('Water Data'!$E$30,0,10*ROW('Water Data'!E75))="","",OFFSET('Water Data'!$E$30,0,10*ROW('Water Data'!E75)))</f>
        <v/>
      </c>
      <c r="CB81" s="36" t="str">
        <f ca="1">+IF(OFFSET('Water Data'!$F$28,0,10*ROW('Water Data'!F75))="","",OFFSET('Water Data'!$F$28,0,10*ROW('Water Data'!F75)))</f>
        <v/>
      </c>
      <c r="CC81" s="36" t="str">
        <f ca="1">+IF(OFFSET('Water Data'!$F$29,0,10*ROW('Water Data'!F75))="","",OFFSET('Water Data'!$F$29,0,10*ROW('Water Data'!F75)))</f>
        <v/>
      </c>
      <c r="CD81" s="36" t="str">
        <f ca="1">+IF(OFFSET('Water Data'!$F$30,0,10*ROW('Water Data'!F75))="","",OFFSET('Water Data'!$F$30,0,10*ROW('Water Data'!F75)))</f>
        <v/>
      </c>
      <c r="CE81" s="36" t="str">
        <f ca="1">+IF(OFFSET('Water Data'!$G$28,0,10*ROW('Water Data'!G75))="","",OFFSET('Water Data'!$G$28,0,10*ROW('Water Data'!G75)))</f>
        <v/>
      </c>
      <c r="CF81" s="36" t="str">
        <f ca="1">+IF(OFFSET('Water Data'!$G$29,0,10*ROW('Water Data'!G75))="","",OFFSET('Water Data'!$G$29,0,10*ROW('Water Data'!G75)))</f>
        <v/>
      </c>
      <c r="CG81" s="36" t="str">
        <f ca="1">+IF(OFFSET('Water Data'!$G$30,0,10*ROW('Water Data'!G75))="","",OFFSET('Water Data'!$G$30,0,10*ROW('Water Data'!G75)))</f>
        <v/>
      </c>
      <c r="CH81" s="36" t="str">
        <f ca="1">+IF(OFFSET('Water Data'!$H$28,0,10*ROW('Water Data'!H75))="","",OFFSET('Water Data'!$H$28,0,10*ROW('Water Data'!H75)))</f>
        <v/>
      </c>
      <c r="CI81" s="36" t="str">
        <f ca="1">+IF(OFFSET('Water Data'!$H$29,0,10*ROW('Water Data'!H75))="","",OFFSET('Water Data'!$H$29,0,10*ROW('Water Data'!H75)))</f>
        <v/>
      </c>
      <c r="CJ81" s="36" t="str">
        <f ca="1">+IF(OFFSET('Water Data'!$H$30,0,10*ROW('Water Data'!H75))="","",OFFSET('Water Data'!$H$30,0,10*ROW('Water Data'!H75)))</f>
        <v/>
      </c>
      <c r="CK81" s="36" t="str">
        <f ca="1">+IF(OFFSET('Sanitation Data'!$C$29,0,10*ROW('Sanitation Data'!C75))="","",OFFSET('Sanitation Data'!$C$29,0,10*ROW('Sanitation Data'!C75)))</f>
        <v/>
      </c>
      <c r="CL81" s="36" t="str">
        <f ca="1">+IF(OFFSET('Sanitation Data'!$C$30,0,10*ROW('Sanitation Data'!C75))="","",OFFSET('Sanitation Data'!$C$30,0,10*ROW('Sanitation Data'!C75)))</f>
        <v/>
      </c>
      <c r="CM81" s="36" t="str">
        <f ca="1">+IF(OFFSET('Sanitation Data'!$C$31,0,10*ROW('Sanitation Data'!C75))="","",OFFSET('Sanitation Data'!$C$31,0,10*ROW('Sanitation Data'!C75)))</f>
        <v/>
      </c>
      <c r="CN81" s="36" t="str">
        <f ca="1">+IF(OFFSET('Sanitation Data'!$C$32,0,10*ROW('Sanitation Data'!C75))="","",OFFSET('Sanitation Data'!$C$32,0,10*ROW('Sanitation Data'!C75)))</f>
        <v/>
      </c>
      <c r="CO81" s="36" t="str">
        <f ca="1">+IF(OFFSET('Sanitation Data'!$C$33,0,10*ROW('Sanitation Data'!C75))="","",OFFSET('Sanitation Data'!$C$33,0,10*ROW('Sanitation Data'!C75)))</f>
        <v/>
      </c>
      <c r="CP81" s="36" t="str">
        <f ca="1">+IF(OFFSET('Sanitation Data'!$D$29,0,10*ROW('Sanitation Data'!D75))="","",OFFSET('Sanitation Data'!$D$29,0,10*ROW('Sanitation Data'!D75)))</f>
        <v/>
      </c>
      <c r="CQ81" s="36" t="str">
        <f ca="1">+IF(OFFSET('Sanitation Data'!$D$30,0,10*ROW('Sanitation Data'!D75))="","",OFFSET('Sanitation Data'!$D$30,0,10*ROW('Sanitation Data'!D75)))</f>
        <v/>
      </c>
      <c r="CR81" s="36" t="str">
        <f ca="1">+IF(OFFSET('Sanitation Data'!$D$31,0,10*ROW('Sanitation Data'!D75))="","",OFFSET('Sanitation Data'!$D$31,0,10*ROW('Sanitation Data'!D75)))</f>
        <v/>
      </c>
      <c r="CS81" s="36" t="str">
        <f ca="1">+IF(OFFSET('Sanitation Data'!$D$32,0,10*ROW('Sanitation Data'!D75))="","",OFFSET('Sanitation Data'!$D$32,0,10*ROW('Sanitation Data'!D75)))</f>
        <v/>
      </c>
      <c r="CT81" s="36" t="str">
        <f ca="1">+IF(OFFSET('Sanitation Data'!$D$33,0,10*ROW('Sanitation Data'!D75))="","",OFFSET('Sanitation Data'!$D$33,0,10*ROW('Sanitation Data'!D75)))</f>
        <v/>
      </c>
      <c r="CU81" s="36" t="str">
        <f ca="1">+IF(OFFSET('Sanitation Data'!$E$29,0,10*ROW('Sanitation Data'!E75))="","",OFFSET('Sanitation Data'!$E$29,0,10*ROW('Sanitation Data'!E75)))</f>
        <v/>
      </c>
      <c r="CV81" s="36" t="str">
        <f ca="1">+IF(OFFSET('Sanitation Data'!$E$30,0,10*ROW('Sanitation Data'!E75))="","",OFFSET('Sanitation Data'!$E$30,0,10*ROW('Sanitation Data'!E75)))</f>
        <v/>
      </c>
      <c r="CW81" s="36" t="str">
        <f ca="1">+IF(OFFSET('Sanitation Data'!$E$31,0,10*ROW('Sanitation Data'!E75))="","",OFFSET('Sanitation Data'!$E$31,0,10*ROW('Sanitation Data'!E75)))</f>
        <v/>
      </c>
      <c r="CX81" s="36" t="str">
        <f ca="1">+IF(OFFSET('Sanitation Data'!$E$32,0,10*ROW('Sanitation Data'!E75))="","",OFFSET('Sanitation Data'!$E$32,0,10*ROW('Sanitation Data'!E75)))</f>
        <v/>
      </c>
      <c r="CY81" s="36" t="str">
        <f ca="1">+IF(OFFSET('Sanitation Data'!$E$33,0,10*ROW('Sanitation Data'!E75))="","",OFFSET('Sanitation Data'!$E$33,0,10*ROW('Sanitation Data'!E75)))</f>
        <v/>
      </c>
      <c r="CZ81" s="36" t="str">
        <f ca="1">+IF(OFFSET('Sanitation Data'!$F$29,0,10*ROW('Sanitation Data'!F75))="","",OFFSET('Sanitation Data'!$F$29,0,10*ROW('Sanitation Data'!F75)))</f>
        <v/>
      </c>
      <c r="DA81" s="36" t="str">
        <f ca="1">+IF(OFFSET('Sanitation Data'!$F$30,0,10*ROW('Sanitation Data'!F75))="","",OFFSET('Sanitation Data'!$F$30,0,10*ROW('Sanitation Data'!F75)))</f>
        <v/>
      </c>
      <c r="DB81" s="36" t="str">
        <f ca="1">+IF(OFFSET('Sanitation Data'!$F$31,0,10*ROW('Sanitation Data'!F75))="","",OFFSET('Sanitation Data'!$F$31,0,10*ROW('Sanitation Data'!F75)))</f>
        <v/>
      </c>
      <c r="DC81" s="36" t="str">
        <f ca="1">+IF(OFFSET('Sanitation Data'!$F$32,0,10*ROW('Sanitation Data'!F75))="","",OFFSET('Sanitation Data'!$F$32,0,10*ROW('Sanitation Data'!F75)))</f>
        <v/>
      </c>
      <c r="DD81" s="36" t="str">
        <f ca="1">+IF(OFFSET('Sanitation Data'!$F$33,0,10*ROW('Sanitation Data'!F75))="","",OFFSET('Sanitation Data'!$F$33,0,10*ROW('Sanitation Data'!F75)))</f>
        <v/>
      </c>
      <c r="DE81" s="36" t="str">
        <f ca="1">+IF(OFFSET('Sanitation Data'!$G$29,0,10*ROW('Sanitation Data'!G75))="","",OFFSET('Sanitation Data'!$G$29,0,10*ROW('Sanitation Data'!G75)))</f>
        <v/>
      </c>
      <c r="DF81" s="36" t="str">
        <f ca="1">+IF(OFFSET('Sanitation Data'!$G$30,0,10*ROW('Sanitation Data'!G75))="","",OFFSET('Sanitation Data'!$G$30,0,10*ROW('Sanitation Data'!G75)))</f>
        <v/>
      </c>
      <c r="DG81" s="36" t="str">
        <f ca="1">+IF(OFFSET('Sanitation Data'!$G$31,0,10*ROW('Sanitation Data'!G75))="","",OFFSET('Sanitation Data'!$G$31,0,10*ROW('Sanitation Data'!G75)))</f>
        <v/>
      </c>
      <c r="DH81" s="36" t="str">
        <f ca="1">+IF(OFFSET('Sanitation Data'!$G$32,0,10*ROW('Sanitation Data'!G75))="","",OFFSET('Sanitation Data'!$G$32,0,10*ROW('Sanitation Data'!G75)))</f>
        <v/>
      </c>
      <c r="DI81" s="36" t="str">
        <f ca="1">+IF(OFFSET('Sanitation Data'!$G$33,0,10*ROW('Sanitation Data'!G75))="","",OFFSET('Sanitation Data'!$G$33,0,10*ROW('Sanitation Data'!G75)))</f>
        <v/>
      </c>
      <c r="DJ81" s="36" t="str">
        <f ca="1">+IF(OFFSET('Sanitation Data'!$H$29,0,10*ROW('Sanitation Data'!H75))="","",OFFSET('Sanitation Data'!$H$29,0,10*ROW('Sanitation Data'!H75)))</f>
        <v/>
      </c>
      <c r="DK81" s="36" t="str">
        <f ca="1">+IF(OFFSET('Sanitation Data'!$H$30,0,10*ROW('Sanitation Data'!H75))="","",OFFSET('Sanitation Data'!$H$30,0,10*ROW('Sanitation Data'!H75)))</f>
        <v/>
      </c>
      <c r="DL81" s="36" t="str">
        <f ca="1">+IF(OFFSET('Sanitation Data'!$H$31,0,10*ROW('Sanitation Data'!H75))="","",OFFSET('Sanitation Data'!$H$31,0,10*ROW('Sanitation Data'!H75)))</f>
        <v/>
      </c>
      <c r="DM81" s="36" t="str">
        <f ca="1">+IF(OFFSET('Sanitation Data'!$H$32,0,10*ROW('Sanitation Data'!H75))="","",OFFSET('Sanitation Data'!$H$32,0,10*ROW('Sanitation Data'!H75)))</f>
        <v/>
      </c>
      <c r="DN81" s="36" t="str">
        <f ca="1">+IF(OFFSET('Sanitation Data'!$H$33,0,10*ROW('Sanitation Data'!H75))="","",OFFSET('Sanitation Data'!$H$33,0,10*ROW('Sanitation Data'!H75)))</f>
        <v/>
      </c>
      <c r="DO81" s="36" t="str">
        <f ca="1">+IF(OFFSET('Hygiene Data'!$C$12,0,10*ROW('Hygiene Data'!C75))="","",OFFSET('Hygiene Data'!$C$12,0,10*ROW('Hygiene Data'!C75)))</f>
        <v/>
      </c>
      <c r="DP81" s="36" t="str">
        <f ca="1">+IF(OFFSET('Hygiene Data'!$C$13,0,10*ROW('Hygiene Data'!C75))="","",OFFSET('Hygiene Data'!$C$13,0,10*ROW('Hygiene Data'!C75)))</f>
        <v/>
      </c>
      <c r="DQ81" s="36" t="str">
        <f ca="1">+IF(OFFSET('Hygiene Data'!$C$14,0,10*ROW('Hygiene Data'!C75))="","",OFFSET('Hygiene Data'!$C$14,0,10*ROW('Hygiene Data'!C75)))</f>
        <v/>
      </c>
      <c r="DR81" s="36" t="str">
        <f ca="1">+IF(OFFSET('Hygiene Data'!$D$12,0,10*ROW('Hygiene Data'!D75))="","",OFFSET('Hygiene Data'!$D$12,0,10*ROW('Hygiene Data'!D75)))</f>
        <v/>
      </c>
      <c r="DS81" s="36" t="str">
        <f ca="1">+IF(OFFSET('Hygiene Data'!$D$13,0,10*ROW('Hygiene Data'!D75))="","",OFFSET('Hygiene Data'!$D$13,0,10*ROW('Hygiene Data'!D75)))</f>
        <v/>
      </c>
      <c r="DT81" s="36" t="str">
        <f ca="1">+IF(OFFSET('Hygiene Data'!$D$14,0,10*ROW('Hygiene Data'!D75))="","",OFFSET('Hygiene Data'!$D$14,0,10*ROW('Hygiene Data'!D75)))</f>
        <v/>
      </c>
      <c r="DU81" s="36" t="str">
        <f ca="1">+IF(OFFSET('Hygiene Data'!$E$12,0,10*ROW('Hygiene Data'!E75))="","",OFFSET('Hygiene Data'!$E$12,0,10*ROW('Hygiene Data'!E75)))</f>
        <v/>
      </c>
      <c r="DV81" s="36" t="str">
        <f ca="1">+IF(OFFSET('Hygiene Data'!$E$13,0,10*ROW('Hygiene Data'!E75))="","",OFFSET('Hygiene Data'!$E$13,0,10*ROW('Hygiene Data'!E75)))</f>
        <v/>
      </c>
      <c r="DW81" s="36" t="str">
        <f ca="1">+IF(OFFSET('Hygiene Data'!$E$14,0,10*ROW('Hygiene Data'!E75))="","",OFFSET('Hygiene Data'!$E$14,0,10*ROW('Hygiene Data'!E75)))</f>
        <v/>
      </c>
      <c r="DX81" s="36" t="str">
        <f ca="1">+IF(OFFSET('Hygiene Data'!$F$12,0,10*ROW('Hygiene Data'!F75))="","",OFFSET('Hygiene Data'!$F$12,0,10*ROW('Hygiene Data'!F75)))</f>
        <v/>
      </c>
      <c r="DY81" s="36" t="str">
        <f ca="1">+IF(OFFSET('Hygiene Data'!$F$13,0,10*ROW('Hygiene Data'!F75))="","",OFFSET('Hygiene Data'!$F$13,0,10*ROW('Hygiene Data'!F75)))</f>
        <v/>
      </c>
      <c r="DZ81" s="36" t="str">
        <f ca="1">+IF(OFFSET('Hygiene Data'!$F$14,0,10*ROW('Hygiene Data'!F75))="","",OFFSET('Hygiene Data'!$F$14,0,10*ROW('Hygiene Data'!F75)))</f>
        <v/>
      </c>
      <c r="EA81" s="36" t="str">
        <f ca="1">+IF(OFFSET('Hygiene Data'!$G$12,0,10*ROW('Hygiene Data'!G75))="","",OFFSET('Hygiene Data'!$G$12,0,10*ROW('Hygiene Data'!G75)))</f>
        <v/>
      </c>
      <c r="EB81" s="36" t="str">
        <f ca="1">+IF(OFFSET('Hygiene Data'!$G$13,0,10*ROW('Hygiene Data'!G75))="","",OFFSET('Hygiene Data'!$G$13,0,10*ROW('Hygiene Data'!G75)))</f>
        <v/>
      </c>
      <c r="EC81" s="36" t="str">
        <f ca="1">+IF(OFFSET('Hygiene Data'!$G$14,0,10*ROW('Hygiene Data'!G75))="","",OFFSET('Hygiene Data'!$G$14,0,10*ROW('Hygiene Data'!G75)))</f>
        <v/>
      </c>
      <c r="ED81" s="36" t="str">
        <f ca="1">+IF(OFFSET('Hygiene Data'!$H$12,0,10*ROW('Hygiene Data'!H75))="","",OFFSET('Hygiene Data'!$H$12,0,10*ROW('Hygiene Data'!H75)))</f>
        <v/>
      </c>
      <c r="EE81" s="36" t="str">
        <f ca="1">+IF(OFFSET('Hygiene Data'!$H$13,0,10*ROW('Hygiene Data'!H75))="","",OFFSET('Hygiene Data'!$H$13,0,10*ROW('Hygiene Data'!H75)))</f>
        <v/>
      </c>
      <c r="EF81" s="36" t="str">
        <f ca="1">+IF(OFFSET('Hygiene Data'!$H$14,0,10*ROW('Hygiene Data'!H75))="","",OFFSET('Hygiene Data'!$H$14,0,10*ROW('Hygiene Data'!H75)))</f>
        <v/>
      </c>
    </row>
    <row r="82" spans="1:136" x14ac:dyDescent="0.25">
      <c r="A82" s="59" t="str">
        <f ca="1">+IF(OFFSET('Water Data'!$B$1,0,10*ROW('Water Data'!B79))="","",OFFSET('Water Data'!$B$1,0,10*ROW('Water Data'!B79)))</f>
        <v/>
      </c>
      <c r="B82" s="59" t="str">
        <f ca="1">+IF(OFFSET('Water Data'!$A$3,0,10*ROW('Water Data'!A79))="","",OFFSET('Water Data'!$A$3,0,10*ROW('Water Data'!A79)))</f>
        <v/>
      </c>
      <c r="C82" s="59" t="str">
        <f ca="1">+IF(OFFSET('Water Data'!$C$3,0,10*ROW('Water Data'!C79))="","",OFFSET('Water Data'!$C$3,0,10*ROW('Water Data'!C79)))</f>
        <v/>
      </c>
      <c r="D82" s="204" t="e">
        <f ca="1">+IF(AND(ISNUMBER(OFFSET('Water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04" t="e">
        <f ca="1">+IF(AND(ISNUMBER(OFFSET('Water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04" t="e">
        <f ca="1">+IF(AND(ISNUMBER(OFFSET('Water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04" t="e">
        <f ca="1">+IF(AND(ISNUMBER(OFFSET('Water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04" t="e">
        <f ca="1">+IF(AND(ISNUMBER(OFFSET('Water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04" t="e">
        <f ca="1">+IF(AND(ISNUMBER(OFFSET('Water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04" t="e">
        <f ca="1">+IF(AND(ISNUMBER(OFFSET('Water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04" t="e">
        <f ca="1">+IF(AND(ISNUMBER(OFFSET('Water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04" t="e">
        <f ca="1">+IF(AND(ISNUMBER(OFFSET('Water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04" t="e">
        <f ca="1">+IF(AND(ISNUMBER(OFFSET('Water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04" t="e">
        <f ca="1">+IF(AND(ISNUMBER(OFFSET('Water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04" t="e">
        <f ca="1">+IF(AND(ISNUMBER(OFFSET('Water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04" t="e">
        <f ca="1">+IF(AND(ISNUMBER(OFFSET('Water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04" t="e">
        <f ca="1">+IF(AND(ISNUMBER(OFFSET('Water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04" t="e">
        <f ca="1">+IF(AND(ISNUMBER(OFFSET('Water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04" t="e">
        <f ca="1">+IF(AND(ISNUMBER(OFFSET('Water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04" t="e">
        <f ca="1">+IF(AND(ISNUMBER(OFFSET('Water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04" t="e">
        <f ca="1">+IF(AND(ISNUMBER(OFFSET('Water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05" t="e">
        <f ca="1">+IF(AND(ISNUMBER(OFFSET('Sanitation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05" t="e">
        <f ca="1">+IF(AND(ISNUMBER(OFFSET('Sanitation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05" t="e">
        <f ca="1">+IF(AND(ISNUMBER(OFFSET('Sanitation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05" t="e">
        <f ca="1">+IF(AND(ISNUMBER(OFFSET('Sanitation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05" t="e">
        <f ca="1">+IF(AND(ISNUMBER(OFFSET('Sanitation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05" t="e">
        <f ca="1">+IF(AND(ISNUMBER(OFFSET('Sanitation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05" t="e">
        <f ca="1">+IF(AND(ISNUMBER(OFFSET('Sanitation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05" t="e">
        <f ca="1">+IF(AND(ISNUMBER(OFFSET('Sanitation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05" t="e">
        <f ca="1">+IF(AND(ISNUMBER(OFFSET('Sanitation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05" t="e">
        <f ca="1">+IF(AND(ISNUMBER(OFFSET('Sanitation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05" t="e">
        <f ca="1">+IF(AND(ISNUMBER(OFFSET('Sanitation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05" t="e">
        <f ca="1">+IF(AND(ISNUMBER(OFFSET('Sanitation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05" t="e">
        <f ca="1">+IF(AND(ISNUMBER(OFFSET('Sanitation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05" t="e">
        <f ca="1">+IF(AND(ISNUMBER(OFFSET('Sanitation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05" t="e">
        <f ca="1">+IF(AND(ISNUMBER(OFFSET('Sanitation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05" t="e">
        <f ca="1">+IF(AND(ISNUMBER(OFFSET('Sanitation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05" t="e">
        <f ca="1">+IF(AND(ISNUMBER(OFFSET('Sanitation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05" t="e">
        <f ca="1">+IF(AND(ISNUMBER(OFFSET('Sanitation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05" t="e">
        <f ca="1">+IF(AND(ISNUMBER(OFFSET('Sanitation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05" t="e">
        <f ca="1">+IF(AND(ISNUMBER(OFFSET('Sanitation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05" t="e">
        <f ca="1">+IF(AND(ISNUMBER(OFFSET('Sanitation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05" t="e">
        <f ca="1">+IF(AND(ISNUMBER(OFFSET('Sanitation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05" t="e">
        <f ca="1">+IF(AND(ISNUMBER(OFFSET('Sanitation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05" t="e">
        <f ca="1">+IF(AND(ISNUMBER(OFFSET('Sanitation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05" t="e">
        <f ca="1">+IF(AND(ISNUMBER(OFFSET('Sanitation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05" t="e">
        <f ca="1">+IF(AND(ISNUMBER(OFFSET('Sanitation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05" t="e">
        <f ca="1">+IF(AND(ISNUMBER(OFFSET('Sanitation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05" t="e">
        <f ca="1">+IF(AND(ISNUMBER(OFFSET('Sanitation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05" t="e">
        <f ca="1">+IF(AND(ISNUMBER(OFFSET('Sanitation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05" t="e">
        <f ca="1">+IF(AND(ISNUMBER(OFFSET('Sanitation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06" t="e">
        <f ca="1">+IF(AND(ISNUMBER(OFFSET('Hygiene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06" t="e">
        <f ca="1">+IF(AND(ISNUMBER(OFFSET('Hygiene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06" t="e">
        <f ca="1">+IF(AND(ISNUMBER(OFFSET('Hygiene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06" t="e">
        <f ca="1">+IF(AND(ISNUMBER(OFFSET('Hygiene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06" t="e">
        <f ca="1">+IF(AND(ISNUMBER(OFFSET('Hygiene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06" t="e">
        <f ca="1">+IF(AND(ISNUMBER(OFFSET('Hygiene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06" t="e">
        <f ca="1">+IF(AND(ISNUMBER(OFFSET('Hygiene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06" t="e">
        <f ca="1">+IF(AND(ISNUMBER(OFFSET('Hygiene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06" t="e">
        <f ca="1">+IF(AND(ISNUMBER(OFFSET('Hygiene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06" t="e">
        <f ca="1">+IF(AND(ISNUMBER(OFFSET('Hygiene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06" t="e">
        <f ca="1">+IF(AND(ISNUMBER(OFFSET('Hygiene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06" t="e">
        <f ca="1">+IF(AND(ISNUMBER(OFFSET('Hygiene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06" t="e">
        <f ca="1">+IF(AND(ISNUMBER(OFFSET('Hygiene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06" t="e">
        <f ca="1">+IF(AND(ISNUMBER(OFFSET('Hygiene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06" t="e">
        <f ca="1">+IF(AND(ISNUMBER(OFFSET('Hygiene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06" t="e">
        <f ca="1">+IF(AND(ISNUMBER(OFFSET('Hygiene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06" t="e">
        <f ca="1">+IF(AND(ISNUMBER(OFFSET('Hygiene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06" t="e">
        <f ca="1">+IF(AND(ISNUMBER(OFFSET('Hygiene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1">+IF(OFFSET('Water Data'!$C$28,0,10*ROW('Water Data'!C76))="","",OFFSET('Water Data'!$C$28,0,10*ROW('Water Data'!C76)))</f>
        <v/>
      </c>
      <c r="BT82" s="36" t="str">
        <f ca="1">+IF(OFFSET('Water Data'!$C$29,0,10*ROW('Water Data'!C76))="","",OFFSET('Water Data'!$C$29,0,10*ROW('Water Data'!C76)))</f>
        <v/>
      </c>
      <c r="BU82" s="36" t="str">
        <f ca="1">+IF(OFFSET('Water Data'!$C$30,0,10*ROW('Water Data'!C76))="","",OFFSET('Water Data'!$C$30,0,10*ROW('Water Data'!C76)))</f>
        <v/>
      </c>
      <c r="BV82" s="36" t="str">
        <f ca="1">+IF(OFFSET('Water Data'!$D$28,0,10*ROW('Water Data'!D76))="","",OFFSET('Water Data'!$D$28,0,10*ROW('Water Data'!D76)))</f>
        <v/>
      </c>
      <c r="BW82" s="36" t="str">
        <f ca="1">+IF(OFFSET('Water Data'!$D$29,0,10*ROW('Water Data'!D76))="","",OFFSET('Water Data'!$D$29,0,10*ROW('Water Data'!D76)))</f>
        <v/>
      </c>
      <c r="BX82" s="36" t="str">
        <f ca="1">+IF(OFFSET('Water Data'!$D$30,0,10*ROW('Water Data'!D76))="","",OFFSET('Water Data'!$D$30,0,10*ROW('Water Data'!D76)))</f>
        <v/>
      </c>
      <c r="BY82" s="36" t="str">
        <f ca="1">+IF(OFFSET('Water Data'!$E$28,0,10*ROW('Water Data'!E76))="","",OFFSET('Water Data'!$E$28,0,10*ROW('Water Data'!E76)))</f>
        <v/>
      </c>
      <c r="BZ82" s="36" t="str">
        <f ca="1">+IF(OFFSET('Water Data'!$E$29,0,10*ROW('Water Data'!E76))="","",OFFSET('Water Data'!$E$29,0,10*ROW('Water Data'!E76)))</f>
        <v/>
      </c>
      <c r="CA82" s="36" t="str">
        <f ca="1">+IF(OFFSET('Water Data'!$E$30,0,10*ROW('Water Data'!E76))="","",OFFSET('Water Data'!$E$30,0,10*ROW('Water Data'!E76)))</f>
        <v/>
      </c>
      <c r="CB82" s="36" t="str">
        <f ca="1">+IF(OFFSET('Water Data'!$F$28,0,10*ROW('Water Data'!F76))="","",OFFSET('Water Data'!$F$28,0,10*ROW('Water Data'!F76)))</f>
        <v/>
      </c>
      <c r="CC82" s="36" t="str">
        <f ca="1">+IF(OFFSET('Water Data'!$F$29,0,10*ROW('Water Data'!F76))="","",OFFSET('Water Data'!$F$29,0,10*ROW('Water Data'!F76)))</f>
        <v/>
      </c>
      <c r="CD82" s="36" t="str">
        <f ca="1">+IF(OFFSET('Water Data'!$F$30,0,10*ROW('Water Data'!F76))="","",OFFSET('Water Data'!$F$30,0,10*ROW('Water Data'!F76)))</f>
        <v/>
      </c>
      <c r="CE82" s="36" t="str">
        <f ca="1">+IF(OFFSET('Water Data'!$G$28,0,10*ROW('Water Data'!G76))="","",OFFSET('Water Data'!$G$28,0,10*ROW('Water Data'!G76)))</f>
        <v/>
      </c>
      <c r="CF82" s="36" t="str">
        <f ca="1">+IF(OFFSET('Water Data'!$G$29,0,10*ROW('Water Data'!G76))="","",OFFSET('Water Data'!$G$29,0,10*ROW('Water Data'!G76)))</f>
        <v/>
      </c>
      <c r="CG82" s="36" t="str">
        <f ca="1">+IF(OFFSET('Water Data'!$G$30,0,10*ROW('Water Data'!G76))="","",OFFSET('Water Data'!$G$30,0,10*ROW('Water Data'!G76)))</f>
        <v/>
      </c>
      <c r="CH82" s="36" t="str">
        <f ca="1">+IF(OFFSET('Water Data'!$H$28,0,10*ROW('Water Data'!H76))="","",OFFSET('Water Data'!$H$28,0,10*ROW('Water Data'!H76)))</f>
        <v/>
      </c>
      <c r="CI82" s="36" t="str">
        <f ca="1">+IF(OFFSET('Water Data'!$H$29,0,10*ROW('Water Data'!H76))="","",OFFSET('Water Data'!$H$29,0,10*ROW('Water Data'!H76)))</f>
        <v/>
      </c>
      <c r="CJ82" s="36" t="str">
        <f ca="1">+IF(OFFSET('Water Data'!$H$30,0,10*ROW('Water Data'!H76))="","",OFFSET('Water Data'!$H$30,0,10*ROW('Water Data'!H76)))</f>
        <v/>
      </c>
      <c r="CK82" s="36" t="str">
        <f ca="1">+IF(OFFSET('Sanitation Data'!$C$29,0,10*ROW('Sanitation Data'!C76))="","",OFFSET('Sanitation Data'!$C$29,0,10*ROW('Sanitation Data'!C76)))</f>
        <v/>
      </c>
      <c r="CL82" s="36" t="str">
        <f ca="1">+IF(OFFSET('Sanitation Data'!$C$30,0,10*ROW('Sanitation Data'!C76))="","",OFFSET('Sanitation Data'!$C$30,0,10*ROW('Sanitation Data'!C76)))</f>
        <v/>
      </c>
      <c r="CM82" s="36" t="str">
        <f ca="1">+IF(OFFSET('Sanitation Data'!$C$31,0,10*ROW('Sanitation Data'!C76))="","",OFFSET('Sanitation Data'!$C$31,0,10*ROW('Sanitation Data'!C76)))</f>
        <v/>
      </c>
      <c r="CN82" s="36" t="str">
        <f ca="1">+IF(OFFSET('Sanitation Data'!$C$32,0,10*ROW('Sanitation Data'!C76))="","",OFFSET('Sanitation Data'!$C$32,0,10*ROW('Sanitation Data'!C76)))</f>
        <v/>
      </c>
      <c r="CO82" s="36" t="str">
        <f ca="1">+IF(OFFSET('Sanitation Data'!$C$33,0,10*ROW('Sanitation Data'!C76))="","",OFFSET('Sanitation Data'!$C$33,0,10*ROW('Sanitation Data'!C76)))</f>
        <v/>
      </c>
      <c r="CP82" s="36" t="str">
        <f ca="1">+IF(OFFSET('Sanitation Data'!$D$29,0,10*ROW('Sanitation Data'!D76))="","",OFFSET('Sanitation Data'!$D$29,0,10*ROW('Sanitation Data'!D76)))</f>
        <v/>
      </c>
      <c r="CQ82" s="36" t="str">
        <f ca="1">+IF(OFFSET('Sanitation Data'!$D$30,0,10*ROW('Sanitation Data'!D76))="","",OFFSET('Sanitation Data'!$D$30,0,10*ROW('Sanitation Data'!D76)))</f>
        <v/>
      </c>
      <c r="CR82" s="36" t="str">
        <f ca="1">+IF(OFFSET('Sanitation Data'!$D$31,0,10*ROW('Sanitation Data'!D76))="","",OFFSET('Sanitation Data'!$D$31,0,10*ROW('Sanitation Data'!D76)))</f>
        <v/>
      </c>
      <c r="CS82" s="36" t="str">
        <f ca="1">+IF(OFFSET('Sanitation Data'!$D$32,0,10*ROW('Sanitation Data'!D76))="","",OFFSET('Sanitation Data'!$D$32,0,10*ROW('Sanitation Data'!D76)))</f>
        <v/>
      </c>
      <c r="CT82" s="36" t="str">
        <f ca="1">+IF(OFFSET('Sanitation Data'!$D$33,0,10*ROW('Sanitation Data'!D76))="","",OFFSET('Sanitation Data'!$D$33,0,10*ROW('Sanitation Data'!D76)))</f>
        <v/>
      </c>
      <c r="CU82" s="36" t="str">
        <f ca="1">+IF(OFFSET('Sanitation Data'!$E$29,0,10*ROW('Sanitation Data'!E76))="","",OFFSET('Sanitation Data'!$E$29,0,10*ROW('Sanitation Data'!E76)))</f>
        <v/>
      </c>
      <c r="CV82" s="36" t="str">
        <f ca="1">+IF(OFFSET('Sanitation Data'!$E$30,0,10*ROW('Sanitation Data'!E76))="","",OFFSET('Sanitation Data'!$E$30,0,10*ROW('Sanitation Data'!E76)))</f>
        <v/>
      </c>
      <c r="CW82" s="36" t="str">
        <f ca="1">+IF(OFFSET('Sanitation Data'!$E$31,0,10*ROW('Sanitation Data'!E76))="","",OFFSET('Sanitation Data'!$E$31,0,10*ROW('Sanitation Data'!E76)))</f>
        <v/>
      </c>
      <c r="CX82" s="36" t="str">
        <f ca="1">+IF(OFFSET('Sanitation Data'!$E$32,0,10*ROW('Sanitation Data'!E76))="","",OFFSET('Sanitation Data'!$E$32,0,10*ROW('Sanitation Data'!E76)))</f>
        <v/>
      </c>
      <c r="CY82" s="36" t="str">
        <f ca="1">+IF(OFFSET('Sanitation Data'!$E$33,0,10*ROW('Sanitation Data'!E76))="","",OFFSET('Sanitation Data'!$E$33,0,10*ROW('Sanitation Data'!E76)))</f>
        <v/>
      </c>
      <c r="CZ82" s="36" t="str">
        <f ca="1">+IF(OFFSET('Sanitation Data'!$F$29,0,10*ROW('Sanitation Data'!F76))="","",OFFSET('Sanitation Data'!$F$29,0,10*ROW('Sanitation Data'!F76)))</f>
        <v/>
      </c>
      <c r="DA82" s="36" t="str">
        <f ca="1">+IF(OFFSET('Sanitation Data'!$F$30,0,10*ROW('Sanitation Data'!F76))="","",OFFSET('Sanitation Data'!$F$30,0,10*ROW('Sanitation Data'!F76)))</f>
        <v/>
      </c>
      <c r="DB82" s="36" t="str">
        <f ca="1">+IF(OFFSET('Sanitation Data'!$F$31,0,10*ROW('Sanitation Data'!F76))="","",OFFSET('Sanitation Data'!$F$31,0,10*ROW('Sanitation Data'!F76)))</f>
        <v/>
      </c>
      <c r="DC82" s="36" t="str">
        <f ca="1">+IF(OFFSET('Sanitation Data'!$F$32,0,10*ROW('Sanitation Data'!F76))="","",OFFSET('Sanitation Data'!$F$32,0,10*ROW('Sanitation Data'!F76)))</f>
        <v/>
      </c>
      <c r="DD82" s="36" t="str">
        <f ca="1">+IF(OFFSET('Sanitation Data'!$F$33,0,10*ROW('Sanitation Data'!F76))="","",OFFSET('Sanitation Data'!$F$33,0,10*ROW('Sanitation Data'!F76)))</f>
        <v/>
      </c>
      <c r="DE82" s="36" t="str">
        <f ca="1">+IF(OFFSET('Sanitation Data'!$G$29,0,10*ROW('Sanitation Data'!G76))="","",OFFSET('Sanitation Data'!$G$29,0,10*ROW('Sanitation Data'!G76)))</f>
        <v/>
      </c>
      <c r="DF82" s="36" t="str">
        <f ca="1">+IF(OFFSET('Sanitation Data'!$G$30,0,10*ROW('Sanitation Data'!G76))="","",OFFSET('Sanitation Data'!$G$30,0,10*ROW('Sanitation Data'!G76)))</f>
        <v/>
      </c>
      <c r="DG82" s="36" t="str">
        <f ca="1">+IF(OFFSET('Sanitation Data'!$G$31,0,10*ROW('Sanitation Data'!G76))="","",OFFSET('Sanitation Data'!$G$31,0,10*ROW('Sanitation Data'!G76)))</f>
        <v/>
      </c>
      <c r="DH82" s="36" t="str">
        <f ca="1">+IF(OFFSET('Sanitation Data'!$G$32,0,10*ROW('Sanitation Data'!G76))="","",OFFSET('Sanitation Data'!$G$32,0,10*ROW('Sanitation Data'!G76)))</f>
        <v/>
      </c>
      <c r="DI82" s="36" t="str">
        <f ca="1">+IF(OFFSET('Sanitation Data'!$G$33,0,10*ROW('Sanitation Data'!G76))="","",OFFSET('Sanitation Data'!$G$33,0,10*ROW('Sanitation Data'!G76)))</f>
        <v/>
      </c>
      <c r="DJ82" s="36" t="str">
        <f ca="1">+IF(OFFSET('Sanitation Data'!$H$29,0,10*ROW('Sanitation Data'!H76))="","",OFFSET('Sanitation Data'!$H$29,0,10*ROW('Sanitation Data'!H76)))</f>
        <v/>
      </c>
      <c r="DK82" s="36" t="str">
        <f ca="1">+IF(OFFSET('Sanitation Data'!$H$30,0,10*ROW('Sanitation Data'!H76))="","",OFFSET('Sanitation Data'!$H$30,0,10*ROW('Sanitation Data'!H76)))</f>
        <v/>
      </c>
      <c r="DL82" s="36" t="str">
        <f ca="1">+IF(OFFSET('Sanitation Data'!$H$31,0,10*ROW('Sanitation Data'!H76))="","",OFFSET('Sanitation Data'!$H$31,0,10*ROW('Sanitation Data'!H76)))</f>
        <v/>
      </c>
      <c r="DM82" s="36" t="str">
        <f ca="1">+IF(OFFSET('Sanitation Data'!$H$32,0,10*ROW('Sanitation Data'!H76))="","",OFFSET('Sanitation Data'!$H$32,0,10*ROW('Sanitation Data'!H76)))</f>
        <v/>
      </c>
      <c r="DN82" s="36" t="str">
        <f ca="1">+IF(OFFSET('Sanitation Data'!$H$33,0,10*ROW('Sanitation Data'!H76))="","",OFFSET('Sanitation Data'!$H$33,0,10*ROW('Sanitation Data'!H76)))</f>
        <v/>
      </c>
      <c r="DO82" s="36" t="str">
        <f ca="1">+IF(OFFSET('Hygiene Data'!$C$12,0,10*ROW('Hygiene Data'!C76))="","",OFFSET('Hygiene Data'!$C$12,0,10*ROW('Hygiene Data'!C76)))</f>
        <v/>
      </c>
      <c r="DP82" s="36" t="str">
        <f ca="1">+IF(OFFSET('Hygiene Data'!$C$13,0,10*ROW('Hygiene Data'!C76))="","",OFFSET('Hygiene Data'!$C$13,0,10*ROW('Hygiene Data'!C76)))</f>
        <v/>
      </c>
      <c r="DQ82" s="36" t="str">
        <f ca="1">+IF(OFFSET('Hygiene Data'!$C$14,0,10*ROW('Hygiene Data'!C76))="","",OFFSET('Hygiene Data'!$C$14,0,10*ROW('Hygiene Data'!C76)))</f>
        <v/>
      </c>
      <c r="DR82" s="36" t="str">
        <f ca="1">+IF(OFFSET('Hygiene Data'!$D$12,0,10*ROW('Hygiene Data'!D76))="","",OFFSET('Hygiene Data'!$D$12,0,10*ROW('Hygiene Data'!D76)))</f>
        <v/>
      </c>
      <c r="DS82" s="36" t="str">
        <f ca="1">+IF(OFFSET('Hygiene Data'!$D$13,0,10*ROW('Hygiene Data'!D76))="","",OFFSET('Hygiene Data'!$D$13,0,10*ROW('Hygiene Data'!D76)))</f>
        <v/>
      </c>
      <c r="DT82" s="36" t="str">
        <f ca="1">+IF(OFFSET('Hygiene Data'!$D$14,0,10*ROW('Hygiene Data'!D76))="","",OFFSET('Hygiene Data'!$D$14,0,10*ROW('Hygiene Data'!D76)))</f>
        <v/>
      </c>
      <c r="DU82" s="36" t="str">
        <f ca="1">+IF(OFFSET('Hygiene Data'!$E$12,0,10*ROW('Hygiene Data'!E76))="","",OFFSET('Hygiene Data'!$E$12,0,10*ROW('Hygiene Data'!E76)))</f>
        <v/>
      </c>
      <c r="DV82" s="36" t="str">
        <f ca="1">+IF(OFFSET('Hygiene Data'!$E$13,0,10*ROW('Hygiene Data'!E76))="","",OFFSET('Hygiene Data'!$E$13,0,10*ROW('Hygiene Data'!E76)))</f>
        <v/>
      </c>
      <c r="DW82" s="36" t="str">
        <f ca="1">+IF(OFFSET('Hygiene Data'!$E$14,0,10*ROW('Hygiene Data'!E76))="","",OFFSET('Hygiene Data'!$E$14,0,10*ROW('Hygiene Data'!E76)))</f>
        <v/>
      </c>
      <c r="DX82" s="36" t="str">
        <f ca="1">+IF(OFFSET('Hygiene Data'!$F$12,0,10*ROW('Hygiene Data'!F76))="","",OFFSET('Hygiene Data'!$F$12,0,10*ROW('Hygiene Data'!F76)))</f>
        <v/>
      </c>
      <c r="DY82" s="36" t="str">
        <f ca="1">+IF(OFFSET('Hygiene Data'!$F$13,0,10*ROW('Hygiene Data'!F76))="","",OFFSET('Hygiene Data'!$F$13,0,10*ROW('Hygiene Data'!F76)))</f>
        <v/>
      </c>
      <c r="DZ82" s="36" t="str">
        <f ca="1">+IF(OFFSET('Hygiene Data'!$F$14,0,10*ROW('Hygiene Data'!F76))="","",OFFSET('Hygiene Data'!$F$14,0,10*ROW('Hygiene Data'!F76)))</f>
        <v/>
      </c>
      <c r="EA82" s="36" t="str">
        <f ca="1">+IF(OFFSET('Hygiene Data'!$G$12,0,10*ROW('Hygiene Data'!G76))="","",OFFSET('Hygiene Data'!$G$12,0,10*ROW('Hygiene Data'!G76)))</f>
        <v/>
      </c>
      <c r="EB82" s="36" t="str">
        <f ca="1">+IF(OFFSET('Hygiene Data'!$G$13,0,10*ROW('Hygiene Data'!G76))="","",OFFSET('Hygiene Data'!$G$13,0,10*ROW('Hygiene Data'!G76)))</f>
        <v/>
      </c>
      <c r="EC82" s="36" t="str">
        <f ca="1">+IF(OFFSET('Hygiene Data'!$G$14,0,10*ROW('Hygiene Data'!G76))="","",OFFSET('Hygiene Data'!$G$14,0,10*ROW('Hygiene Data'!G76)))</f>
        <v/>
      </c>
      <c r="ED82" s="36" t="str">
        <f ca="1">+IF(OFFSET('Hygiene Data'!$H$12,0,10*ROW('Hygiene Data'!H76))="","",OFFSET('Hygiene Data'!$H$12,0,10*ROW('Hygiene Data'!H76)))</f>
        <v/>
      </c>
      <c r="EE82" s="36" t="str">
        <f ca="1">+IF(OFFSET('Hygiene Data'!$H$13,0,10*ROW('Hygiene Data'!H76))="","",OFFSET('Hygiene Data'!$H$13,0,10*ROW('Hygiene Data'!H76)))</f>
        <v/>
      </c>
      <c r="EF82" s="36" t="str">
        <f ca="1">+IF(OFFSET('Hygiene Data'!$H$14,0,10*ROW('Hygiene Data'!H76))="","",OFFSET('Hygiene Data'!$H$14,0,10*ROW('Hygiene Data'!H76)))</f>
        <v/>
      </c>
    </row>
    <row r="83" spans="1:136" x14ac:dyDescent="0.25">
      <c r="A83" s="59" t="str">
        <f ca="1">+IF(OFFSET('Water Data'!$B$1,0,10*ROW('Water Data'!B80))="","",OFFSET('Water Data'!$B$1,0,10*ROW('Water Data'!B80)))</f>
        <v/>
      </c>
      <c r="B83" s="59" t="str">
        <f ca="1">+IF(OFFSET('Water Data'!$A$3,0,10*ROW('Water Data'!A80))="","",OFFSET('Water Data'!$A$3,0,10*ROW('Water Data'!A80)))</f>
        <v/>
      </c>
      <c r="C83" s="59" t="str">
        <f ca="1">+IF(OFFSET('Water Data'!$C$3,0,10*ROW('Water Data'!C80))="","",OFFSET('Water Data'!$C$3,0,10*ROW('Water Data'!C80)))</f>
        <v/>
      </c>
      <c r="D83" s="204" t="e">
        <f ca="1">+IF(AND(ISNUMBER(OFFSET('Water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04" t="e">
        <f ca="1">+IF(AND(ISNUMBER(OFFSET('Water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04" t="e">
        <f ca="1">+IF(AND(ISNUMBER(OFFSET('Water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04" t="e">
        <f ca="1">+IF(AND(ISNUMBER(OFFSET('Water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04" t="e">
        <f ca="1">+IF(AND(ISNUMBER(OFFSET('Water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04" t="e">
        <f ca="1">+IF(AND(ISNUMBER(OFFSET('Water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04" t="e">
        <f ca="1">+IF(AND(ISNUMBER(OFFSET('Water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04" t="e">
        <f ca="1">+IF(AND(ISNUMBER(OFFSET('Water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04" t="e">
        <f ca="1">+IF(AND(ISNUMBER(OFFSET('Water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04" t="e">
        <f ca="1">+IF(AND(ISNUMBER(OFFSET('Water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04" t="e">
        <f ca="1">+IF(AND(ISNUMBER(OFFSET('Water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04" t="e">
        <f ca="1">+IF(AND(ISNUMBER(OFFSET('Water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04" t="e">
        <f ca="1">+IF(AND(ISNUMBER(OFFSET('Water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04" t="e">
        <f ca="1">+IF(AND(ISNUMBER(OFFSET('Water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04" t="e">
        <f ca="1">+IF(AND(ISNUMBER(OFFSET('Water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04" t="e">
        <f ca="1">+IF(AND(ISNUMBER(OFFSET('Water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04" t="e">
        <f ca="1">+IF(AND(ISNUMBER(OFFSET('Water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04" t="e">
        <f ca="1">+IF(AND(ISNUMBER(OFFSET('Water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05" t="e">
        <f ca="1">+IF(AND(ISNUMBER(OFFSET('Sanitation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05" t="e">
        <f ca="1">+IF(AND(ISNUMBER(OFFSET('Sanitation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05" t="e">
        <f ca="1">+IF(AND(ISNUMBER(OFFSET('Sanitation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05" t="e">
        <f ca="1">+IF(AND(ISNUMBER(OFFSET('Sanitation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05" t="e">
        <f ca="1">+IF(AND(ISNUMBER(OFFSET('Sanitation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05" t="e">
        <f ca="1">+IF(AND(ISNUMBER(OFFSET('Sanitation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05" t="e">
        <f ca="1">+IF(AND(ISNUMBER(OFFSET('Sanitation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05" t="e">
        <f ca="1">+IF(AND(ISNUMBER(OFFSET('Sanitation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05" t="e">
        <f ca="1">+IF(AND(ISNUMBER(OFFSET('Sanitation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05" t="e">
        <f ca="1">+IF(AND(ISNUMBER(OFFSET('Sanitation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05" t="e">
        <f ca="1">+IF(AND(ISNUMBER(OFFSET('Sanitation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05" t="e">
        <f ca="1">+IF(AND(ISNUMBER(OFFSET('Sanitation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05" t="e">
        <f ca="1">+IF(AND(ISNUMBER(OFFSET('Sanitation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05" t="e">
        <f ca="1">+IF(AND(ISNUMBER(OFFSET('Sanitation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05" t="e">
        <f ca="1">+IF(AND(ISNUMBER(OFFSET('Sanitation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05" t="e">
        <f ca="1">+IF(AND(ISNUMBER(OFFSET('Sanitation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05" t="e">
        <f ca="1">+IF(AND(ISNUMBER(OFFSET('Sanitation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05" t="e">
        <f ca="1">+IF(AND(ISNUMBER(OFFSET('Sanitation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05" t="e">
        <f ca="1">+IF(AND(ISNUMBER(OFFSET('Sanitation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05" t="e">
        <f ca="1">+IF(AND(ISNUMBER(OFFSET('Sanitation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05" t="e">
        <f ca="1">+IF(AND(ISNUMBER(OFFSET('Sanitation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05" t="e">
        <f ca="1">+IF(AND(ISNUMBER(OFFSET('Sanitation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05" t="e">
        <f ca="1">+IF(AND(ISNUMBER(OFFSET('Sanitation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05" t="e">
        <f ca="1">+IF(AND(ISNUMBER(OFFSET('Sanitation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05" t="e">
        <f ca="1">+IF(AND(ISNUMBER(OFFSET('Sanitation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05" t="e">
        <f ca="1">+IF(AND(ISNUMBER(OFFSET('Sanitation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05" t="e">
        <f ca="1">+IF(AND(ISNUMBER(OFFSET('Sanitation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05" t="e">
        <f ca="1">+IF(AND(ISNUMBER(OFFSET('Sanitation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05" t="e">
        <f ca="1">+IF(AND(ISNUMBER(OFFSET('Sanitation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05" t="e">
        <f ca="1">+IF(AND(ISNUMBER(OFFSET('Sanitation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06" t="e">
        <f ca="1">+IF(AND(ISNUMBER(OFFSET('Hygiene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06" t="e">
        <f ca="1">+IF(AND(ISNUMBER(OFFSET('Hygiene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06" t="e">
        <f ca="1">+IF(AND(ISNUMBER(OFFSET('Hygiene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06" t="e">
        <f ca="1">+IF(AND(ISNUMBER(OFFSET('Hygiene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06" t="e">
        <f ca="1">+IF(AND(ISNUMBER(OFFSET('Hygiene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06" t="e">
        <f ca="1">+IF(AND(ISNUMBER(OFFSET('Hygiene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06" t="e">
        <f ca="1">+IF(AND(ISNUMBER(OFFSET('Hygiene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06" t="e">
        <f ca="1">+IF(AND(ISNUMBER(OFFSET('Hygiene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06" t="e">
        <f ca="1">+IF(AND(ISNUMBER(OFFSET('Hygiene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06" t="e">
        <f ca="1">+IF(AND(ISNUMBER(OFFSET('Hygiene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06" t="e">
        <f ca="1">+IF(AND(ISNUMBER(OFFSET('Hygiene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06" t="e">
        <f ca="1">+IF(AND(ISNUMBER(OFFSET('Hygiene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06" t="e">
        <f ca="1">+IF(AND(ISNUMBER(OFFSET('Hygiene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06" t="e">
        <f ca="1">+IF(AND(ISNUMBER(OFFSET('Hygiene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06" t="e">
        <f ca="1">+IF(AND(ISNUMBER(OFFSET('Hygiene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06" t="e">
        <f ca="1">+IF(AND(ISNUMBER(OFFSET('Hygiene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06" t="e">
        <f ca="1">+IF(AND(ISNUMBER(OFFSET('Hygiene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06" t="e">
        <f ca="1">+IF(AND(ISNUMBER(OFFSET('Hygiene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1">+IF(OFFSET('Water Data'!$C$28,0,10*ROW('Water Data'!C77))="","",OFFSET('Water Data'!$C$28,0,10*ROW('Water Data'!C77)))</f>
        <v/>
      </c>
      <c r="BT83" s="36" t="str">
        <f ca="1">+IF(OFFSET('Water Data'!$C$29,0,10*ROW('Water Data'!C77))="","",OFFSET('Water Data'!$C$29,0,10*ROW('Water Data'!C77)))</f>
        <v/>
      </c>
      <c r="BU83" s="36" t="str">
        <f ca="1">+IF(OFFSET('Water Data'!$C$30,0,10*ROW('Water Data'!C77))="","",OFFSET('Water Data'!$C$30,0,10*ROW('Water Data'!C77)))</f>
        <v/>
      </c>
      <c r="BV83" s="36" t="str">
        <f ca="1">+IF(OFFSET('Water Data'!$D$28,0,10*ROW('Water Data'!D77))="","",OFFSET('Water Data'!$D$28,0,10*ROW('Water Data'!D77)))</f>
        <v/>
      </c>
      <c r="BW83" s="36" t="str">
        <f ca="1">+IF(OFFSET('Water Data'!$D$29,0,10*ROW('Water Data'!D77))="","",OFFSET('Water Data'!$D$29,0,10*ROW('Water Data'!D77)))</f>
        <v/>
      </c>
      <c r="BX83" s="36" t="str">
        <f ca="1">+IF(OFFSET('Water Data'!$D$30,0,10*ROW('Water Data'!D77))="","",OFFSET('Water Data'!$D$30,0,10*ROW('Water Data'!D77)))</f>
        <v/>
      </c>
      <c r="BY83" s="36" t="str">
        <f ca="1">+IF(OFFSET('Water Data'!$E$28,0,10*ROW('Water Data'!E77))="","",OFFSET('Water Data'!$E$28,0,10*ROW('Water Data'!E77)))</f>
        <v/>
      </c>
      <c r="BZ83" s="36" t="str">
        <f ca="1">+IF(OFFSET('Water Data'!$E$29,0,10*ROW('Water Data'!E77))="","",OFFSET('Water Data'!$E$29,0,10*ROW('Water Data'!E77)))</f>
        <v/>
      </c>
      <c r="CA83" s="36" t="str">
        <f ca="1">+IF(OFFSET('Water Data'!$E$30,0,10*ROW('Water Data'!E77))="","",OFFSET('Water Data'!$E$30,0,10*ROW('Water Data'!E77)))</f>
        <v/>
      </c>
      <c r="CB83" s="36" t="str">
        <f ca="1">+IF(OFFSET('Water Data'!$F$28,0,10*ROW('Water Data'!F77))="","",OFFSET('Water Data'!$F$28,0,10*ROW('Water Data'!F77)))</f>
        <v/>
      </c>
      <c r="CC83" s="36" t="str">
        <f ca="1">+IF(OFFSET('Water Data'!$F$29,0,10*ROW('Water Data'!F77))="","",OFFSET('Water Data'!$F$29,0,10*ROW('Water Data'!F77)))</f>
        <v/>
      </c>
      <c r="CD83" s="36" t="str">
        <f ca="1">+IF(OFFSET('Water Data'!$F$30,0,10*ROW('Water Data'!F77))="","",OFFSET('Water Data'!$F$30,0,10*ROW('Water Data'!F77)))</f>
        <v/>
      </c>
      <c r="CE83" s="36" t="str">
        <f ca="1">+IF(OFFSET('Water Data'!$G$28,0,10*ROW('Water Data'!G77))="","",OFFSET('Water Data'!$G$28,0,10*ROW('Water Data'!G77)))</f>
        <v/>
      </c>
      <c r="CF83" s="36" t="str">
        <f ca="1">+IF(OFFSET('Water Data'!$G$29,0,10*ROW('Water Data'!G77))="","",OFFSET('Water Data'!$G$29,0,10*ROW('Water Data'!G77)))</f>
        <v/>
      </c>
      <c r="CG83" s="36" t="str">
        <f ca="1">+IF(OFFSET('Water Data'!$G$30,0,10*ROW('Water Data'!G77))="","",OFFSET('Water Data'!$G$30,0,10*ROW('Water Data'!G77)))</f>
        <v/>
      </c>
      <c r="CH83" s="36" t="str">
        <f ca="1">+IF(OFFSET('Water Data'!$H$28,0,10*ROW('Water Data'!H77))="","",OFFSET('Water Data'!$H$28,0,10*ROW('Water Data'!H77)))</f>
        <v/>
      </c>
      <c r="CI83" s="36" t="str">
        <f ca="1">+IF(OFFSET('Water Data'!$H$29,0,10*ROW('Water Data'!H77))="","",OFFSET('Water Data'!$H$29,0,10*ROW('Water Data'!H77)))</f>
        <v/>
      </c>
      <c r="CJ83" s="36" t="str">
        <f ca="1">+IF(OFFSET('Water Data'!$H$30,0,10*ROW('Water Data'!H77))="","",OFFSET('Water Data'!$H$30,0,10*ROW('Water Data'!H77)))</f>
        <v/>
      </c>
      <c r="CK83" s="36" t="str">
        <f ca="1">+IF(OFFSET('Sanitation Data'!$C$29,0,10*ROW('Sanitation Data'!C77))="","",OFFSET('Sanitation Data'!$C$29,0,10*ROW('Sanitation Data'!C77)))</f>
        <v/>
      </c>
      <c r="CL83" s="36" t="str">
        <f ca="1">+IF(OFFSET('Sanitation Data'!$C$30,0,10*ROW('Sanitation Data'!C77))="","",OFFSET('Sanitation Data'!$C$30,0,10*ROW('Sanitation Data'!C77)))</f>
        <v/>
      </c>
      <c r="CM83" s="36" t="str">
        <f ca="1">+IF(OFFSET('Sanitation Data'!$C$31,0,10*ROW('Sanitation Data'!C77))="","",OFFSET('Sanitation Data'!$C$31,0,10*ROW('Sanitation Data'!C77)))</f>
        <v/>
      </c>
      <c r="CN83" s="36" t="str">
        <f ca="1">+IF(OFFSET('Sanitation Data'!$C$32,0,10*ROW('Sanitation Data'!C77))="","",OFFSET('Sanitation Data'!$C$32,0,10*ROW('Sanitation Data'!C77)))</f>
        <v/>
      </c>
      <c r="CO83" s="36" t="str">
        <f ca="1">+IF(OFFSET('Sanitation Data'!$C$33,0,10*ROW('Sanitation Data'!C77))="","",OFFSET('Sanitation Data'!$C$33,0,10*ROW('Sanitation Data'!C77)))</f>
        <v/>
      </c>
      <c r="CP83" s="36" t="str">
        <f ca="1">+IF(OFFSET('Sanitation Data'!$D$29,0,10*ROW('Sanitation Data'!D77))="","",OFFSET('Sanitation Data'!$D$29,0,10*ROW('Sanitation Data'!D77)))</f>
        <v/>
      </c>
      <c r="CQ83" s="36" t="str">
        <f ca="1">+IF(OFFSET('Sanitation Data'!$D$30,0,10*ROW('Sanitation Data'!D77))="","",OFFSET('Sanitation Data'!$D$30,0,10*ROW('Sanitation Data'!D77)))</f>
        <v/>
      </c>
      <c r="CR83" s="36" t="str">
        <f ca="1">+IF(OFFSET('Sanitation Data'!$D$31,0,10*ROW('Sanitation Data'!D77))="","",OFFSET('Sanitation Data'!$D$31,0,10*ROW('Sanitation Data'!D77)))</f>
        <v/>
      </c>
      <c r="CS83" s="36" t="str">
        <f ca="1">+IF(OFFSET('Sanitation Data'!$D$32,0,10*ROW('Sanitation Data'!D77))="","",OFFSET('Sanitation Data'!$D$32,0,10*ROW('Sanitation Data'!D77)))</f>
        <v/>
      </c>
      <c r="CT83" s="36" t="str">
        <f ca="1">+IF(OFFSET('Sanitation Data'!$D$33,0,10*ROW('Sanitation Data'!D77))="","",OFFSET('Sanitation Data'!$D$33,0,10*ROW('Sanitation Data'!D77)))</f>
        <v/>
      </c>
      <c r="CU83" s="36" t="str">
        <f ca="1">+IF(OFFSET('Sanitation Data'!$E$29,0,10*ROW('Sanitation Data'!E77))="","",OFFSET('Sanitation Data'!$E$29,0,10*ROW('Sanitation Data'!E77)))</f>
        <v/>
      </c>
      <c r="CV83" s="36" t="str">
        <f ca="1">+IF(OFFSET('Sanitation Data'!$E$30,0,10*ROW('Sanitation Data'!E77))="","",OFFSET('Sanitation Data'!$E$30,0,10*ROW('Sanitation Data'!E77)))</f>
        <v/>
      </c>
      <c r="CW83" s="36" t="str">
        <f ca="1">+IF(OFFSET('Sanitation Data'!$E$31,0,10*ROW('Sanitation Data'!E77))="","",OFFSET('Sanitation Data'!$E$31,0,10*ROW('Sanitation Data'!E77)))</f>
        <v/>
      </c>
      <c r="CX83" s="36" t="str">
        <f ca="1">+IF(OFFSET('Sanitation Data'!$E$32,0,10*ROW('Sanitation Data'!E77))="","",OFFSET('Sanitation Data'!$E$32,0,10*ROW('Sanitation Data'!E77)))</f>
        <v/>
      </c>
      <c r="CY83" s="36" t="str">
        <f ca="1">+IF(OFFSET('Sanitation Data'!$E$33,0,10*ROW('Sanitation Data'!E77))="","",OFFSET('Sanitation Data'!$E$33,0,10*ROW('Sanitation Data'!E77)))</f>
        <v/>
      </c>
      <c r="CZ83" s="36" t="str">
        <f ca="1">+IF(OFFSET('Sanitation Data'!$F$29,0,10*ROW('Sanitation Data'!F77))="","",OFFSET('Sanitation Data'!$F$29,0,10*ROW('Sanitation Data'!F77)))</f>
        <v/>
      </c>
      <c r="DA83" s="36" t="str">
        <f ca="1">+IF(OFFSET('Sanitation Data'!$F$30,0,10*ROW('Sanitation Data'!F77))="","",OFFSET('Sanitation Data'!$F$30,0,10*ROW('Sanitation Data'!F77)))</f>
        <v/>
      </c>
      <c r="DB83" s="36" t="str">
        <f ca="1">+IF(OFFSET('Sanitation Data'!$F$31,0,10*ROW('Sanitation Data'!F77))="","",OFFSET('Sanitation Data'!$F$31,0,10*ROW('Sanitation Data'!F77)))</f>
        <v/>
      </c>
      <c r="DC83" s="36" t="str">
        <f ca="1">+IF(OFFSET('Sanitation Data'!$F$32,0,10*ROW('Sanitation Data'!F77))="","",OFFSET('Sanitation Data'!$F$32,0,10*ROW('Sanitation Data'!F77)))</f>
        <v/>
      </c>
      <c r="DD83" s="36" t="str">
        <f ca="1">+IF(OFFSET('Sanitation Data'!$F$33,0,10*ROW('Sanitation Data'!F77))="","",OFFSET('Sanitation Data'!$F$33,0,10*ROW('Sanitation Data'!F77)))</f>
        <v/>
      </c>
      <c r="DE83" s="36" t="str">
        <f ca="1">+IF(OFFSET('Sanitation Data'!$G$29,0,10*ROW('Sanitation Data'!G77))="","",OFFSET('Sanitation Data'!$G$29,0,10*ROW('Sanitation Data'!G77)))</f>
        <v/>
      </c>
      <c r="DF83" s="36" t="str">
        <f ca="1">+IF(OFFSET('Sanitation Data'!$G$30,0,10*ROW('Sanitation Data'!G77))="","",OFFSET('Sanitation Data'!$G$30,0,10*ROW('Sanitation Data'!G77)))</f>
        <v/>
      </c>
      <c r="DG83" s="36" t="str">
        <f ca="1">+IF(OFFSET('Sanitation Data'!$G$31,0,10*ROW('Sanitation Data'!G77))="","",OFFSET('Sanitation Data'!$G$31,0,10*ROW('Sanitation Data'!G77)))</f>
        <v/>
      </c>
      <c r="DH83" s="36" t="str">
        <f ca="1">+IF(OFFSET('Sanitation Data'!$G$32,0,10*ROW('Sanitation Data'!G77))="","",OFFSET('Sanitation Data'!$G$32,0,10*ROW('Sanitation Data'!G77)))</f>
        <v/>
      </c>
      <c r="DI83" s="36" t="str">
        <f ca="1">+IF(OFFSET('Sanitation Data'!$G$33,0,10*ROW('Sanitation Data'!G77))="","",OFFSET('Sanitation Data'!$G$33,0,10*ROW('Sanitation Data'!G77)))</f>
        <v/>
      </c>
      <c r="DJ83" s="36" t="str">
        <f ca="1">+IF(OFFSET('Sanitation Data'!$H$29,0,10*ROW('Sanitation Data'!H77))="","",OFFSET('Sanitation Data'!$H$29,0,10*ROW('Sanitation Data'!H77)))</f>
        <v/>
      </c>
      <c r="DK83" s="36" t="str">
        <f ca="1">+IF(OFFSET('Sanitation Data'!$H$30,0,10*ROW('Sanitation Data'!H77))="","",OFFSET('Sanitation Data'!$H$30,0,10*ROW('Sanitation Data'!H77)))</f>
        <v/>
      </c>
      <c r="DL83" s="36" t="str">
        <f ca="1">+IF(OFFSET('Sanitation Data'!$H$31,0,10*ROW('Sanitation Data'!H77))="","",OFFSET('Sanitation Data'!$H$31,0,10*ROW('Sanitation Data'!H77)))</f>
        <v/>
      </c>
      <c r="DM83" s="36" t="str">
        <f ca="1">+IF(OFFSET('Sanitation Data'!$H$32,0,10*ROW('Sanitation Data'!H77))="","",OFFSET('Sanitation Data'!$H$32,0,10*ROW('Sanitation Data'!H77)))</f>
        <v/>
      </c>
      <c r="DN83" s="36" t="str">
        <f ca="1">+IF(OFFSET('Sanitation Data'!$H$33,0,10*ROW('Sanitation Data'!H77))="","",OFFSET('Sanitation Data'!$H$33,0,10*ROW('Sanitation Data'!H77)))</f>
        <v/>
      </c>
      <c r="DO83" s="36" t="str">
        <f ca="1">+IF(OFFSET('Hygiene Data'!$C$12,0,10*ROW('Hygiene Data'!C77))="","",OFFSET('Hygiene Data'!$C$12,0,10*ROW('Hygiene Data'!C77)))</f>
        <v/>
      </c>
      <c r="DP83" s="36" t="str">
        <f ca="1">+IF(OFFSET('Hygiene Data'!$C$13,0,10*ROW('Hygiene Data'!C77))="","",OFFSET('Hygiene Data'!$C$13,0,10*ROW('Hygiene Data'!C77)))</f>
        <v/>
      </c>
      <c r="DQ83" s="36" t="str">
        <f ca="1">+IF(OFFSET('Hygiene Data'!$C$14,0,10*ROW('Hygiene Data'!C77))="","",OFFSET('Hygiene Data'!$C$14,0,10*ROW('Hygiene Data'!C77)))</f>
        <v/>
      </c>
      <c r="DR83" s="36" t="str">
        <f ca="1">+IF(OFFSET('Hygiene Data'!$D$12,0,10*ROW('Hygiene Data'!D77))="","",OFFSET('Hygiene Data'!$D$12,0,10*ROW('Hygiene Data'!D77)))</f>
        <v/>
      </c>
      <c r="DS83" s="36" t="str">
        <f ca="1">+IF(OFFSET('Hygiene Data'!$D$13,0,10*ROW('Hygiene Data'!D77))="","",OFFSET('Hygiene Data'!$D$13,0,10*ROW('Hygiene Data'!D77)))</f>
        <v/>
      </c>
      <c r="DT83" s="36" t="str">
        <f ca="1">+IF(OFFSET('Hygiene Data'!$D$14,0,10*ROW('Hygiene Data'!D77))="","",OFFSET('Hygiene Data'!$D$14,0,10*ROW('Hygiene Data'!D77)))</f>
        <v/>
      </c>
      <c r="DU83" s="36" t="str">
        <f ca="1">+IF(OFFSET('Hygiene Data'!$E$12,0,10*ROW('Hygiene Data'!E77))="","",OFFSET('Hygiene Data'!$E$12,0,10*ROW('Hygiene Data'!E77)))</f>
        <v/>
      </c>
      <c r="DV83" s="36" t="str">
        <f ca="1">+IF(OFFSET('Hygiene Data'!$E$13,0,10*ROW('Hygiene Data'!E77))="","",OFFSET('Hygiene Data'!$E$13,0,10*ROW('Hygiene Data'!E77)))</f>
        <v/>
      </c>
      <c r="DW83" s="36" t="str">
        <f ca="1">+IF(OFFSET('Hygiene Data'!$E$14,0,10*ROW('Hygiene Data'!E77))="","",OFFSET('Hygiene Data'!$E$14,0,10*ROW('Hygiene Data'!E77)))</f>
        <v/>
      </c>
      <c r="DX83" s="36" t="str">
        <f ca="1">+IF(OFFSET('Hygiene Data'!$F$12,0,10*ROW('Hygiene Data'!F77))="","",OFFSET('Hygiene Data'!$F$12,0,10*ROW('Hygiene Data'!F77)))</f>
        <v/>
      </c>
      <c r="DY83" s="36" t="str">
        <f ca="1">+IF(OFFSET('Hygiene Data'!$F$13,0,10*ROW('Hygiene Data'!F77))="","",OFFSET('Hygiene Data'!$F$13,0,10*ROW('Hygiene Data'!F77)))</f>
        <v/>
      </c>
      <c r="DZ83" s="36" t="str">
        <f ca="1">+IF(OFFSET('Hygiene Data'!$F$14,0,10*ROW('Hygiene Data'!F77))="","",OFFSET('Hygiene Data'!$F$14,0,10*ROW('Hygiene Data'!F77)))</f>
        <v/>
      </c>
      <c r="EA83" s="36" t="str">
        <f ca="1">+IF(OFFSET('Hygiene Data'!$G$12,0,10*ROW('Hygiene Data'!G77))="","",OFFSET('Hygiene Data'!$G$12,0,10*ROW('Hygiene Data'!G77)))</f>
        <v/>
      </c>
      <c r="EB83" s="36" t="str">
        <f ca="1">+IF(OFFSET('Hygiene Data'!$G$13,0,10*ROW('Hygiene Data'!G77))="","",OFFSET('Hygiene Data'!$G$13,0,10*ROW('Hygiene Data'!G77)))</f>
        <v/>
      </c>
      <c r="EC83" s="36" t="str">
        <f ca="1">+IF(OFFSET('Hygiene Data'!$G$14,0,10*ROW('Hygiene Data'!G77))="","",OFFSET('Hygiene Data'!$G$14,0,10*ROW('Hygiene Data'!G77)))</f>
        <v/>
      </c>
      <c r="ED83" s="36" t="str">
        <f ca="1">+IF(OFFSET('Hygiene Data'!$H$12,0,10*ROW('Hygiene Data'!H77))="","",OFFSET('Hygiene Data'!$H$12,0,10*ROW('Hygiene Data'!H77)))</f>
        <v/>
      </c>
      <c r="EE83" s="36" t="str">
        <f ca="1">+IF(OFFSET('Hygiene Data'!$H$13,0,10*ROW('Hygiene Data'!H77))="","",OFFSET('Hygiene Data'!$H$13,0,10*ROW('Hygiene Data'!H77)))</f>
        <v/>
      </c>
      <c r="EF83" s="36" t="str">
        <f ca="1">+IF(OFFSET('Hygiene Data'!$H$14,0,10*ROW('Hygiene Data'!H77))="","",OFFSET('Hygiene Data'!$H$14,0,10*ROW('Hygiene Data'!H77)))</f>
        <v/>
      </c>
    </row>
    <row r="84" spans="1:136" x14ac:dyDescent="0.25">
      <c r="A84" s="59" t="str">
        <f ca="1">+IF(OFFSET('Water Data'!$B$1,0,10*ROW('Water Data'!B81))="","",OFFSET('Water Data'!$B$1,0,10*ROW('Water Data'!B81)))</f>
        <v/>
      </c>
      <c r="B84" s="59" t="str">
        <f ca="1">+IF(OFFSET('Water Data'!$A$3,0,10*ROW('Water Data'!A81))="","",OFFSET('Water Data'!$A$3,0,10*ROW('Water Data'!A81)))</f>
        <v/>
      </c>
      <c r="C84" s="59" t="str">
        <f ca="1">+IF(OFFSET('Water Data'!$C$3,0,10*ROW('Water Data'!C81))="","",OFFSET('Water Data'!$C$3,0,10*ROW('Water Data'!C81)))</f>
        <v/>
      </c>
      <c r="D84" s="204" t="e">
        <f ca="1">+IF(AND(ISNUMBER(OFFSET('Water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04" t="e">
        <f ca="1">+IF(AND(ISNUMBER(OFFSET('Water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04" t="e">
        <f ca="1">+IF(AND(ISNUMBER(OFFSET('Water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04" t="e">
        <f ca="1">+IF(AND(ISNUMBER(OFFSET('Water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04" t="e">
        <f ca="1">+IF(AND(ISNUMBER(OFFSET('Water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04" t="e">
        <f ca="1">+IF(AND(ISNUMBER(OFFSET('Water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04" t="e">
        <f ca="1">+IF(AND(ISNUMBER(OFFSET('Water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04" t="e">
        <f ca="1">+IF(AND(ISNUMBER(OFFSET('Water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04" t="e">
        <f ca="1">+IF(AND(ISNUMBER(OFFSET('Water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04" t="e">
        <f ca="1">+IF(AND(ISNUMBER(OFFSET('Water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04" t="e">
        <f ca="1">+IF(AND(ISNUMBER(OFFSET('Water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04" t="e">
        <f ca="1">+IF(AND(ISNUMBER(OFFSET('Water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04" t="e">
        <f ca="1">+IF(AND(ISNUMBER(OFFSET('Water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04" t="e">
        <f ca="1">+IF(AND(ISNUMBER(OFFSET('Water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04" t="e">
        <f ca="1">+IF(AND(ISNUMBER(OFFSET('Water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04" t="e">
        <f ca="1">+IF(AND(ISNUMBER(OFFSET('Water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04" t="e">
        <f ca="1">+IF(AND(ISNUMBER(OFFSET('Water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04" t="e">
        <f ca="1">+IF(AND(ISNUMBER(OFFSET('Water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05" t="e">
        <f ca="1">+IF(AND(ISNUMBER(OFFSET('Sanitation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05" t="e">
        <f ca="1">+IF(AND(ISNUMBER(OFFSET('Sanitation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05" t="e">
        <f ca="1">+IF(AND(ISNUMBER(OFFSET('Sanitation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05" t="e">
        <f ca="1">+IF(AND(ISNUMBER(OFFSET('Sanitation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05" t="e">
        <f ca="1">+IF(AND(ISNUMBER(OFFSET('Sanitation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05" t="e">
        <f ca="1">+IF(AND(ISNUMBER(OFFSET('Sanitation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05" t="e">
        <f ca="1">+IF(AND(ISNUMBER(OFFSET('Sanitation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05" t="e">
        <f ca="1">+IF(AND(ISNUMBER(OFFSET('Sanitation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05" t="e">
        <f ca="1">+IF(AND(ISNUMBER(OFFSET('Sanitation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05" t="e">
        <f ca="1">+IF(AND(ISNUMBER(OFFSET('Sanitation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05" t="e">
        <f ca="1">+IF(AND(ISNUMBER(OFFSET('Sanitation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05" t="e">
        <f ca="1">+IF(AND(ISNUMBER(OFFSET('Sanitation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05" t="e">
        <f ca="1">+IF(AND(ISNUMBER(OFFSET('Sanitation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05" t="e">
        <f ca="1">+IF(AND(ISNUMBER(OFFSET('Sanitation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05" t="e">
        <f ca="1">+IF(AND(ISNUMBER(OFFSET('Sanitation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05" t="e">
        <f ca="1">+IF(AND(ISNUMBER(OFFSET('Sanitation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05" t="e">
        <f ca="1">+IF(AND(ISNUMBER(OFFSET('Sanitation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05" t="e">
        <f ca="1">+IF(AND(ISNUMBER(OFFSET('Sanitation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05" t="e">
        <f ca="1">+IF(AND(ISNUMBER(OFFSET('Sanitation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05" t="e">
        <f ca="1">+IF(AND(ISNUMBER(OFFSET('Sanitation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05" t="e">
        <f ca="1">+IF(AND(ISNUMBER(OFFSET('Sanitation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05" t="e">
        <f ca="1">+IF(AND(ISNUMBER(OFFSET('Sanitation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05" t="e">
        <f ca="1">+IF(AND(ISNUMBER(OFFSET('Sanitation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05" t="e">
        <f ca="1">+IF(AND(ISNUMBER(OFFSET('Sanitation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05" t="e">
        <f ca="1">+IF(AND(ISNUMBER(OFFSET('Sanitation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05" t="e">
        <f ca="1">+IF(AND(ISNUMBER(OFFSET('Sanitation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05" t="e">
        <f ca="1">+IF(AND(ISNUMBER(OFFSET('Sanitation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05" t="e">
        <f ca="1">+IF(AND(ISNUMBER(OFFSET('Sanitation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05" t="e">
        <f ca="1">+IF(AND(ISNUMBER(OFFSET('Sanitation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05" t="e">
        <f ca="1">+IF(AND(ISNUMBER(OFFSET('Sanitation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06" t="e">
        <f ca="1">+IF(AND(ISNUMBER(OFFSET('Hygiene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06" t="e">
        <f ca="1">+IF(AND(ISNUMBER(OFFSET('Hygiene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06" t="e">
        <f ca="1">+IF(AND(ISNUMBER(OFFSET('Hygiene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06" t="e">
        <f ca="1">+IF(AND(ISNUMBER(OFFSET('Hygiene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06" t="e">
        <f ca="1">+IF(AND(ISNUMBER(OFFSET('Hygiene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06" t="e">
        <f ca="1">+IF(AND(ISNUMBER(OFFSET('Hygiene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06" t="e">
        <f ca="1">+IF(AND(ISNUMBER(OFFSET('Hygiene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06" t="e">
        <f ca="1">+IF(AND(ISNUMBER(OFFSET('Hygiene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06" t="e">
        <f ca="1">+IF(AND(ISNUMBER(OFFSET('Hygiene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06" t="e">
        <f ca="1">+IF(AND(ISNUMBER(OFFSET('Hygiene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06" t="e">
        <f ca="1">+IF(AND(ISNUMBER(OFFSET('Hygiene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06" t="e">
        <f ca="1">+IF(AND(ISNUMBER(OFFSET('Hygiene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06" t="e">
        <f ca="1">+IF(AND(ISNUMBER(OFFSET('Hygiene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06" t="e">
        <f ca="1">+IF(AND(ISNUMBER(OFFSET('Hygiene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06" t="e">
        <f ca="1">+IF(AND(ISNUMBER(OFFSET('Hygiene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06" t="e">
        <f ca="1">+IF(AND(ISNUMBER(OFFSET('Hygiene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06" t="e">
        <f ca="1">+IF(AND(ISNUMBER(OFFSET('Hygiene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06" t="e">
        <f ca="1">+IF(AND(ISNUMBER(OFFSET('Hygiene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1">+IF(OFFSET('Water Data'!$C$28,0,10*ROW('Water Data'!C78))="","",OFFSET('Water Data'!$C$28,0,10*ROW('Water Data'!C78)))</f>
        <v/>
      </c>
      <c r="BT84" s="36" t="str">
        <f ca="1">+IF(OFFSET('Water Data'!$C$29,0,10*ROW('Water Data'!C78))="","",OFFSET('Water Data'!$C$29,0,10*ROW('Water Data'!C78)))</f>
        <v/>
      </c>
      <c r="BU84" s="36" t="str">
        <f ca="1">+IF(OFFSET('Water Data'!$C$30,0,10*ROW('Water Data'!C78))="","",OFFSET('Water Data'!$C$30,0,10*ROW('Water Data'!C78)))</f>
        <v/>
      </c>
      <c r="BV84" s="36" t="str">
        <f ca="1">+IF(OFFSET('Water Data'!$D$28,0,10*ROW('Water Data'!D78))="","",OFFSET('Water Data'!$D$28,0,10*ROW('Water Data'!D78)))</f>
        <v/>
      </c>
      <c r="BW84" s="36" t="str">
        <f ca="1">+IF(OFFSET('Water Data'!$D$29,0,10*ROW('Water Data'!D78))="","",OFFSET('Water Data'!$D$29,0,10*ROW('Water Data'!D78)))</f>
        <v/>
      </c>
      <c r="BX84" s="36" t="str">
        <f ca="1">+IF(OFFSET('Water Data'!$D$30,0,10*ROW('Water Data'!D78))="","",OFFSET('Water Data'!$D$30,0,10*ROW('Water Data'!D78)))</f>
        <v/>
      </c>
      <c r="BY84" s="36" t="str">
        <f ca="1">+IF(OFFSET('Water Data'!$E$28,0,10*ROW('Water Data'!E78))="","",OFFSET('Water Data'!$E$28,0,10*ROW('Water Data'!E78)))</f>
        <v/>
      </c>
      <c r="BZ84" s="36" t="str">
        <f ca="1">+IF(OFFSET('Water Data'!$E$29,0,10*ROW('Water Data'!E78))="","",OFFSET('Water Data'!$E$29,0,10*ROW('Water Data'!E78)))</f>
        <v/>
      </c>
      <c r="CA84" s="36" t="str">
        <f ca="1">+IF(OFFSET('Water Data'!$E$30,0,10*ROW('Water Data'!E78))="","",OFFSET('Water Data'!$E$30,0,10*ROW('Water Data'!E78)))</f>
        <v/>
      </c>
      <c r="CB84" s="36" t="str">
        <f ca="1">+IF(OFFSET('Water Data'!$F$28,0,10*ROW('Water Data'!F78))="","",OFFSET('Water Data'!$F$28,0,10*ROW('Water Data'!F78)))</f>
        <v/>
      </c>
      <c r="CC84" s="36" t="str">
        <f ca="1">+IF(OFFSET('Water Data'!$F$29,0,10*ROW('Water Data'!F78))="","",OFFSET('Water Data'!$F$29,0,10*ROW('Water Data'!F78)))</f>
        <v/>
      </c>
      <c r="CD84" s="36" t="str">
        <f ca="1">+IF(OFFSET('Water Data'!$F$30,0,10*ROW('Water Data'!F78))="","",OFFSET('Water Data'!$F$30,0,10*ROW('Water Data'!F78)))</f>
        <v/>
      </c>
      <c r="CE84" s="36" t="str">
        <f ca="1">+IF(OFFSET('Water Data'!$G$28,0,10*ROW('Water Data'!G78))="","",OFFSET('Water Data'!$G$28,0,10*ROW('Water Data'!G78)))</f>
        <v/>
      </c>
      <c r="CF84" s="36" t="str">
        <f ca="1">+IF(OFFSET('Water Data'!$G$29,0,10*ROW('Water Data'!G78))="","",OFFSET('Water Data'!$G$29,0,10*ROW('Water Data'!G78)))</f>
        <v/>
      </c>
      <c r="CG84" s="36" t="str">
        <f ca="1">+IF(OFFSET('Water Data'!$G$30,0,10*ROW('Water Data'!G78))="","",OFFSET('Water Data'!$G$30,0,10*ROW('Water Data'!G78)))</f>
        <v/>
      </c>
      <c r="CH84" s="36" t="str">
        <f ca="1">+IF(OFFSET('Water Data'!$H$28,0,10*ROW('Water Data'!H78))="","",OFFSET('Water Data'!$H$28,0,10*ROW('Water Data'!H78)))</f>
        <v/>
      </c>
      <c r="CI84" s="36" t="str">
        <f ca="1">+IF(OFFSET('Water Data'!$H$29,0,10*ROW('Water Data'!H78))="","",OFFSET('Water Data'!$H$29,0,10*ROW('Water Data'!H78)))</f>
        <v/>
      </c>
      <c r="CJ84" s="36" t="str">
        <f ca="1">+IF(OFFSET('Water Data'!$H$30,0,10*ROW('Water Data'!H78))="","",OFFSET('Water Data'!$H$30,0,10*ROW('Water Data'!H78)))</f>
        <v/>
      </c>
      <c r="CK84" s="36" t="str">
        <f ca="1">+IF(OFFSET('Sanitation Data'!$C$29,0,10*ROW('Sanitation Data'!C78))="","",OFFSET('Sanitation Data'!$C$29,0,10*ROW('Sanitation Data'!C78)))</f>
        <v/>
      </c>
      <c r="CL84" s="36" t="str">
        <f ca="1">+IF(OFFSET('Sanitation Data'!$C$30,0,10*ROW('Sanitation Data'!C78))="","",OFFSET('Sanitation Data'!$C$30,0,10*ROW('Sanitation Data'!C78)))</f>
        <v/>
      </c>
      <c r="CM84" s="36" t="str">
        <f ca="1">+IF(OFFSET('Sanitation Data'!$C$31,0,10*ROW('Sanitation Data'!C78))="","",OFFSET('Sanitation Data'!$C$31,0,10*ROW('Sanitation Data'!C78)))</f>
        <v/>
      </c>
      <c r="CN84" s="36" t="str">
        <f ca="1">+IF(OFFSET('Sanitation Data'!$C$32,0,10*ROW('Sanitation Data'!C78))="","",OFFSET('Sanitation Data'!$C$32,0,10*ROW('Sanitation Data'!C78)))</f>
        <v/>
      </c>
      <c r="CO84" s="36" t="str">
        <f ca="1">+IF(OFFSET('Sanitation Data'!$C$33,0,10*ROW('Sanitation Data'!C78))="","",OFFSET('Sanitation Data'!$C$33,0,10*ROW('Sanitation Data'!C78)))</f>
        <v/>
      </c>
      <c r="CP84" s="36" t="str">
        <f ca="1">+IF(OFFSET('Sanitation Data'!$D$29,0,10*ROW('Sanitation Data'!D78))="","",OFFSET('Sanitation Data'!$D$29,0,10*ROW('Sanitation Data'!D78)))</f>
        <v/>
      </c>
      <c r="CQ84" s="36" t="str">
        <f ca="1">+IF(OFFSET('Sanitation Data'!$D$30,0,10*ROW('Sanitation Data'!D78))="","",OFFSET('Sanitation Data'!$D$30,0,10*ROW('Sanitation Data'!D78)))</f>
        <v/>
      </c>
      <c r="CR84" s="36" t="str">
        <f ca="1">+IF(OFFSET('Sanitation Data'!$D$31,0,10*ROW('Sanitation Data'!D78))="","",OFFSET('Sanitation Data'!$D$31,0,10*ROW('Sanitation Data'!D78)))</f>
        <v/>
      </c>
      <c r="CS84" s="36" t="str">
        <f ca="1">+IF(OFFSET('Sanitation Data'!$D$32,0,10*ROW('Sanitation Data'!D78))="","",OFFSET('Sanitation Data'!$D$32,0,10*ROW('Sanitation Data'!D78)))</f>
        <v/>
      </c>
      <c r="CT84" s="36" t="str">
        <f ca="1">+IF(OFFSET('Sanitation Data'!$D$33,0,10*ROW('Sanitation Data'!D78))="","",OFFSET('Sanitation Data'!$D$33,0,10*ROW('Sanitation Data'!D78)))</f>
        <v/>
      </c>
      <c r="CU84" s="36" t="str">
        <f ca="1">+IF(OFFSET('Sanitation Data'!$E$29,0,10*ROW('Sanitation Data'!E78))="","",OFFSET('Sanitation Data'!$E$29,0,10*ROW('Sanitation Data'!E78)))</f>
        <v/>
      </c>
      <c r="CV84" s="36" t="str">
        <f ca="1">+IF(OFFSET('Sanitation Data'!$E$30,0,10*ROW('Sanitation Data'!E78))="","",OFFSET('Sanitation Data'!$E$30,0,10*ROW('Sanitation Data'!E78)))</f>
        <v/>
      </c>
      <c r="CW84" s="36" t="str">
        <f ca="1">+IF(OFFSET('Sanitation Data'!$E$31,0,10*ROW('Sanitation Data'!E78))="","",OFFSET('Sanitation Data'!$E$31,0,10*ROW('Sanitation Data'!E78)))</f>
        <v/>
      </c>
      <c r="CX84" s="36" t="str">
        <f ca="1">+IF(OFFSET('Sanitation Data'!$E$32,0,10*ROW('Sanitation Data'!E78))="","",OFFSET('Sanitation Data'!$E$32,0,10*ROW('Sanitation Data'!E78)))</f>
        <v/>
      </c>
      <c r="CY84" s="36" t="str">
        <f ca="1">+IF(OFFSET('Sanitation Data'!$E$33,0,10*ROW('Sanitation Data'!E78))="","",OFFSET('Sanitation Data'!$E$33,0,10*ROW('Sanitation Data'!E78)))</f>
        <v/>
      </c>
      <c r="CZ84" s="36" t="str">
        <f ca="1">+IF(OFFSET('Sanitation Data'!$F$29,0,10*ROW('Sanitation Data'!F78))="","",OFFSET('Sanitation Data'!$F$29,0,10*ROW('Sanitation Data'!F78)))</f>
        <v/>
      </c>
      <c r="DA84" s="36" t="str">
        <f ca="1">+IF(OFFSET('Sanitation Data'!$F$30,0,10*ROW('Sanitation Data'!F78))="","",OFFSET('Sanitation Data'!$F$30,0,10*ROW('Sanitation Data'!F78)))</f>
        <v/>
      </c>
      <c r="DB84" s="36" t="str">
        <f ca="1">+IF(OFFSET('Sanitation Data'!$F$31,0,10*ROW('Sanitation Data'!F78))="","",OFFSET('Sanitation Data'!$F$31,0,10*ROW('Sanitation Data'!F78)))</f>
        <v/>
      </c>
      <c r="DC84" s="36" t="str">
        <f ca="1">+IF(OFFSET('Sanitation Data'!$F$32,0,10*ROW('Sanitation Data'!F78))="","",OFFSET('Sanitation Data'!$F$32,0,10*ROW('Sanitation Data'!F78)))</f>
        <v/>
      </c>
      <c r="DD84" s="36" t="str">
        <f ca="1">+IF(OFFSET('Sanitation Data'!$F$33,0,10*ROW('Sanitation Data'!F78))="","",OFFSET('Sanitation Data'!$F$33,0,10*ROW('Sanitation Data'!F78)))</f>
        <v/>
      </c>
      <c r="DE84" s="36" t="str">
        <f ca="1">+IF(OFFSET('Sanitation Data'!$G$29,0,10*ROW('Sanitation Data'!G78))="","",OFFSET('Sanitation Data'!$G$29,0,10*ROW('Sanitation Data'!G78)))</f>
        <v/>
      </c>
      <c r="DF84" s="36" t="str">
        <f ca="1">+IF(OFFSET('Sanitation Data'!$G$30,0,10*ROW('Sanitation Data'!G78))="","",OFFSET('Sanitation Data'!$G$30,0,10*ROW('Sanitation Data'!G78)))</f>
        <v/>
      </c>
      <c r="DG84" s="36" t="str">
        <f ca="1">+IF(OFFSET('Sanitation Data'!$G$31,0,10*ROW('Sanitation Data'!G78))="","",OFFSET('Sanitation Data'!$G$31,0,10*ROW('Sanitation Data'!G78)))</f>
        <v/>
      </c>
      <c r="DH84" s="36" t="str">
        <f ca="1">+IF(OFFSET('Sanitation Data'!$G$32,0,10*ROW('Sanitation Data'!G78))="","",OFFSET('Sanitation Data'!$G$32,0,10*ROW('Sanitation Data'!G78)))</f>
        <v/>
      </c>
      <c r="DI84" s="36" t="str">
        <f ca="1">+IF(OFFSET('Sanitation Data'!$G$33,0,10*ROW('Sanitation Data'!G78))="","",OFFSET('Sanitation Data'!$G$33,0,10*ROW('Sanitation Data'!G78)))</f>
        <v/>
      </c>
      <c r="DJ84" s="36" t="str">
        <f ca="1">+IF(OFFSET('Sanitation Data'!$H$29,0,10*ROW('Sanitation Data'!H78))="","",OFFSET('Sanitation Data'!$H$29,0,10*ROW('Sanitation Data'!H78)))</f>
        <v/>
      </c>
      <c r="DK84" s="36" t="str">
        <f ca="1">+IF(OFFSET('Sanitation Data'!$H$30,0,10*ROW('Sanitation Data'!H78))="","",OFFSET('Sanitation Data'!$H$30,0,10*ROW('Sanitation Data'!H78)))</f>
        <v/>
      </c>
      <c r="DL84" s="36" t="str">
        <f ca="1">+IF(OFFSET('Sanitation Data'!$H$31,0,10*ROW('Sanitation Data'!H78))="","",OFFSET('Sanitation Data'!$H$31,0,10*ROW('Sanitation Data'!H78)))</f>
        <v/>
      </c>
      <c r="DM84" s="36" t="str">
        <f ca="1">+IF(OFFSET('Sanitation Data'!$H$32,0,10*ROW('Sanitation Data'!H78))="","",OFFSET('Sanitation Data'!$H$32,0,10*ROW('Sanitation Data'!H78)))</f>
        <v/>
      </c>
      <c r="DN84" s="36" t="str">
        <f ca="1">+IF(OFFSET('Sanitation Data'!$H$33,0,10*ROW('Sanitation Data'!H78))="","",OFFSET('Sanitation Data'!$H$33,0,10*ROW('Sanitation Data'!H78)))</f>
        <v/>
      </c>
      <c r="DO84" s="36" t="str">
        <f ca="1">+IF(OFFSET('Hygiene Data'!$C$12,0,10*ROW('Hygiene Data'!C78))="","",OFFSET('Hygiene Data'!$C$12,0,10*ROW('Hygiene Data'!C78)))</f>
        <v/>
      </c>
      <c r="DP84" s="36" t="str">
        <f ca="1">+IF(OFFSET('Hygiene Data'!$C$13,0,10*ROW('Hygiene Data'!C78))="","",OFFSET('Hygiene Data'!$C$13,0,10*ROW('Hygiene Data'!C78)))</f>
        <v/>
      </c>
      <c r="DQ84" s="36" t="str">
        <f ca="1">+IF(OFFSET('Hygiene Data'!$C$14,0,10*ROW('Hygiene Data'!C78))="","",OFFSET('Hygiene Data'!$C$14,0,10*ROW('Hygiene Data'!C78)))</f>
        <v/>
      </c>
      <c r="DR84" s="36" t="str">
        <f ca="1">+IF(OFFSET('Hygiene Data'!$D$12,0,10*ROW('Hygiene Data'!D78))="","",OFFSET('Hygiene Data'!$D$12,0,10*ROW('Hygiene Data'!D78)))</f>
        <v/>
      </c>
      <c r="DS84" s="36" t="str">
        <f ca="1">+IF(OFFSET('Hygiene Data'!$D$13,0,10*ROW('Hygiene Data'!D78))="","",OFFSET('Hygiene Data'!$D$13,0,10*ROW('Hygiene Data'!D78)))</f>
        <v/>
      </c>
      <c r="DT84" s="36" t="str">
        <f ca="1">+IF(OFFSET('Hygiene Data'!$D$14,0,10*ROW('Hygiene Data'!D78))="","",OFFSET('Hygiene Data'!$D$14,0,10*ROW('Hygiene Data'!D78)))</f>
        <v/>
      </c>
      <c r="DU84" s="36" t="str">
        <f ca="1">+IF(OFFSET('Hygiene Data'!$E$12,0,10*ROW('Hygiene Data'!E78))="","",OFFSET('Hygiene Data'!$E$12,0,10*ROW('Hygiene Data'!E78)))</f>
        <v/>
      </c>
      <c r="DV84" s="36" t="str">
        <f ca="1">+IF(OFFSET('Hygiene Data'!$E$13,0,10*ROW('Hygiene Data'!E78))="","",OFFSET('Hygiene Data'!$E$13,0,10*ROW('Hygiene Data'!E78)))</f>
        <v/>
      </c>
      <c r="DW84" s="36" t="str">
        <f ca="1">+IF(OFFSET('Hygiene Data'!$E$14,0,10*ROW('Hygiene Data'!E78))="","",OFFSET('Hygiene Data'!$E$14,0,10*ROW('Hygiene Data'!E78)))</f>
        <v/>
      </c>
      <c r="DX84" s="36" t="str">
        <f ca="1">+IF(OFFSET('Hygiene Data'!$F$12,0,10*ROW('Hygiene Data'!F78))="","",OFFSET('Hygiene Data'!$F$12,0,10*ROW('Hygiene Data'!F78)))</f>
        <v/>
      </c>
      <c r="DY84" s="36" t="str">
        <f ca="1">+IF(OFFSET('Hygiene Data'!$F$13,0,10*ROW('Hygiene Data'!F78))="","",OFFSET('Hygiene Data'!$F$13,0,10*ROW('Hygiene Data'!F78)))</f>
        <v/>
      </c>
      <c r="DZ84" s="36" t="str">
        <f ca="1">+IF(OFFSET('Hygiene Data'!$F$14,0,10*ROW('Hygiene Data'!F78))="","",OFFSET('Hygiene Data'!$F$14,0,10*ROW('Hygiene Data'!F78)))</f>
        <v/>
      </c>
      <c r="EA84" s="36" t="str">
        <f ca="1">+IF(OFFSET('Hygiene Data'!$G$12,0,10*ROW('Hygiene Data'!G78))="","",OFFSET('Hygiene Data'!$G$12,0,10*ROW('Hygiene Data'!G78)))</f>
        <v/>
      </c>
      <c r="EB84" s="36" t="str">
        <f ca="1">+IF(OFFSET('Hygiene Data'!$G$13,0,10*ROW('Hygiene Data'!G78))="","",OFFSET('Hygiene Data'!$G$13,0,10*ROW('Hygiene Data'!G78)))</f>
        <v/>
      </c>
      <c r="EC84" s="36" t="str">
        <f ca="1">+IF(OFFSET('Hygiene Data'!$G$14,0,10*ROW('Hygiene Data'!G78))="","",OFFSET('Hygiene Data'!$G$14,0,10*ROW('Hygiene Data'!G78)))</f>
        <v/>
      </c>
      <c r="ED84" s="36" t="str">
        <f ca="1">+IF(OFFSET('Hygiene Data'!$H$12,0,10*ROW('Hygiene Data'!H78))="","",OFFSET('Hygiene Data'!$H$12,0,10*ROW('Hygiene Data'!H78)))</f>
        <v/>
      </c>
      <c r="EE84" s="36" t="str">
        <f ca="1">+IF(OFFSET('Hygiene Data'!$H$13,0,10*ROW('Hygiene Data'!H78))="","",OFFSET('Hygiene Data'!$H$13,0,10*ROW('Hygiene Data'!H78)))</f>
        <v/>
      </c>
      <c r="EF84" s="36" t="str">
        <f ca="1">+IF(OFFSET('Hygiene Data'!$H$14,0,10*ROW('Hygiene Data'!H78))="","",OFFSET('Hygiene Data'!$H$14,0,10*ROW('Hygiene Data'!H78)))</f>
        <v/>
      </c>
    </row>
    <row r="85" spans="1:136" x14ac:dyDescent="0.25">
      <c r="A85" s="59" t="str">
        <f ca="1">+IF(OFFSET('Water Data'!$B$1,0,10*ROW('Water Data'!B82))="","",OFFSET('Water Data'!$B$1,0,10*ROW('Water Data'!B82)))</f>
        <v/>
      </c>
      <c r="B85" s="59" t="str">
        <f ca="1">+IF(OFFSET('Water Data'!$A$3,0,10*ROW('Water Data'!A82))="","",OFFSET('Water Data'!$A$3,0,10*ROW('Water Data'!A82)))</f>
        <v/>
      </c>
      <c r="C85" s="59" t="str">
        <f ca="1">+IF(OFFSET('Water Data'!$C$3,0,10*ROW('Water Data'!C82))="","",OFFSET('Water Data'!$C$3,0,10*ROW('Water Data'!C82)))</f>
        <v/>
      </c>
      <c r="D85" s="204" t="e">
        <f ca="1">+IF(AND(ISNUMBER(OFFSET('Water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04" t="e">
        <f ca="1">+IF(AND(ISNUMBER(OFFSET('Water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04" t="e">
        <f ca="1">+IF(AND(ISNUMBER(OFFSET('Water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04" t="e">
        <f ca="1">+IF(AND(ISNUMBER(OFFSET('Water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04" t="e">
        <f ca="1">+IF(AND(ISNUMBER(OFFSET('Water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04" t="e">
        <f ca="1">+IF(AND(ISNUMBER(OFFSET('Water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04" t="e">
        <f ca="1">+IF(AND(ISNUMBER(OFFSET('Water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04" t="e">
        <f ca="1">+IF(AND(ISNUMBER(OFFSET('Water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04" t="e">
        <f ca="1">+IF(AND(ISNUMBER(OFFSET('Water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04" t="e">
        <f ca="1">+IF(AND(ISNUMBER(OFFSET('Water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04" t="e">
        <f ca="1">+IF(AND(ISNUMBER(OFFSET('Water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04" t="e">
        <f ca="1">+IF(AND(ISNUMBER(OFFSET('Water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04" t="e">
        <f ca="1">+IF(AND(ISNUMBER(OFFSET('Water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04" t="e">
        <f ca="1">+IF(AND(ISNUMBER(OFFSET('Water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04" t="e">
        <f ca="1">+IF(AND(ISNUMBER(OFFSET('Water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04" t="e">
        <f ca="1">+IF(AND(ISNUMBER(OFFSET('Water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04" t="e">
        <f ca="1">+IF(AND(ISNUMBER(OFFSET('Water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04" t="e">
        <f ca="1">+IF(AND(ISNUMBER(OFFSET('Water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05" t="e">
        <f ca="1">+IF(AND(ISNUMBER(OFFSET('Sanitation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05" t="e">
        <f ca="1">+IF(AND(ISNUMBER(OFFSET('Sanitation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05" t="e">
        <f ca="1">+IF(AND(ISNUMBER(OFFSET('Sanitation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05" t="e">
        <f ca="1">+IF(AND(ISNUMBER(OFFSET('Sanitation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05" t="e">
        <f ca="1">+IF(AND(ISNUMBER(OFFSET('Sanitation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05" t="e">
        <f ca="1">+IF(AND(ISNUMBER(OFFSET('Sanitation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05" t="e">
        <f ca="1">+IF(AND(ISNUMBER(OFFSET('Sanitation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05" t="e">
        <f ca="1">+IF(AND(ISNUMBER(OFFSET('Sanitation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05" t="e">
        <f ca="1">+IF(AND(ISNUMBER(OFFSET('Sanitation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05" t="e">
        <f ca="1">+IF(AND(ISNUMBER(OFFSET('Sanitation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05" t="e">
        <f ca="1">+IF(AND(ISNUMBER(OFFSET('Sanitation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05" t="e">
        <f ca="1">+IF(AND(ISNUMBER(OFFSET('Sanitation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05" t="e">
        <f ca="1">+IF(AND(ISNUMBER(OFFSET('Sanitation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05" t="e">
        <f ca="1">+IF(AND(ISNUMBER(OFFSET('Sanitation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05" t="e">
        <f ca="1">+IF(AND(ISNUMBER(OFFSET('Sanitation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05" t="e">
        <f ca="1">+IF(AND(ISNUMBER(OFFSET('Sanitation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05" t="e">
        <f ca="1">+IF(AND(ISNUMBER(OFFSET('Sanitation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05" t="e">
        <f ca="1">+IF(AND(ISNUMBER(OFFSET('Sanitation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05" t="e">
        <f ca="1">+IF(AND(ISNUMBER(OFFSET('Sanitation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05" t="e">
        <f ca="1">+IF(AND(ISNUMBER(OFFSET('Sanitation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05" t="e">
        <f ca="1">+IF(AND(ISNUMBER(OFFSET('Sanitation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05" t="e">
        <f ca="1">+IF(AND(ISNUMBER(OFFSET('Sanitation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05" t="e">
        <f ca="1">+IF(AND(ISNUMBER(OFFSET('Sanitation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05" t="e">
        <f ca="1">+IF(AND(ISNUMBER(OFFSET('Sanitation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05" t="e">
        <f ca="1">+IF(AND(ISNUMBER(OFFSET('Sanitation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05" t="e">
        <f ca="1">+IF(AND(ISNUMBER(OFFSET('Sanitation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05" t="e">
        <f ca="1">+IF(AND(ISNUMBER(OFFSET('Sanitation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05" t="e">
        <f ca="1">+IF(AND(ISNUMBER(OFFSET('Sanitation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05" t="e">
        <f ca="1">+IF(AND(ISNUMBER(OFFSET('Sanitation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05" t="e">
        <f ca="1">+IF(AND(ISNUMBER(OFFSET('Sanitation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06" t="e">
        <f ca="1">+IF(AND(ISNUMBER(OFFSET('Hygiene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06" t="e">
        <f ca="1">+IF(AND(ISNUMBER(OFFSET('Hygiene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06" t="e">
        <f ca="1">+IF(AND(ISNUMBER(OFFSET('Hygiene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06" t="e">
        <f ca="1">+IF(AND(ISNUMBER(OFFSET('Hygiene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06" t="e">
        <f ca="1">+IF(AND(ISNUMBER(OFFSET('Hygiene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06" t="e">
        <f ca="1">+IF(AND(ISNUMBER(OFFSET('Hygiene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06" t="e">
        <f ca="1">+IF(AND(ISNUMBER(OFFSET('Hygiene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06" t="e">
        <f ca="1">+IF(AND(ISNUMBER(OFFSET('Hygiene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06" t="e">
        <f ca="1">+IF(AND(ISNUMBER(OFFSET('Hygiene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06" t="e">
        <f ca="1">+IF(AND(ISNUMBER(OFFSET('Hygiene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06" t="e">
        <f ca="1">+IF(AND(ISNUMBER(OFFSET('Hygiene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06" t="e">
        <f ca="1">+IF(AND(ISNUMBER(OFFSET('Hygiene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06" t="e">
        <f ca="1">+IF(AND(ISNUMBER(OFFSET('Hygiene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06" t="e">
        <f ca="1">+IF(AND(ISNUMBER(OFFSET('Hygiene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06" t="e">
        <f ca="1">+IF(AND(ISNUMBER(OFFSET('Hygiene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06" t="e">
        <f ca="1">+IF(AND(ISNUMBER(OFFSET('Hygiene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06" t="e">
        <f ca="1">+IF(AND(ISNUMBER(OFFSET('Hygiene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06" t="e">
        <f ca="1">+IF(AND(ISNUMBER(OFFSET('Hygiene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1">+IF(OFFSET('Water Data'!$C$28,0,10*ROW('Water Data'!C79))="","",OFFSET('Water Data'!$C$28,0,10*ROW('Water Data'!C79)))</f>
        <v/>
      </c>
      <c r="BT85" s="36" t="str">
        <f ca="1">+IF(OFFSET('Water Data'!$C$29,0,10*ROW('Water Data'!C79))="","",OFFSET('Water Data'!$C$29,0,10*ROW('Water Data'!C79)))</f>
        <v/>
      </c>
      <c r="BU85" s="36" t="str">
        <f ca="1">+IF(OFFSET('Water Data'!$C$30,0,10*ROW('Water Data'!C79))="","",OFFSET('Water Data'!$C$30,0,10*ROW('Water Data'!C79)))</f>
        <v/>
      </c>
      <c r="BV85" s="36" t="str">
        <f ca="1">+IF(OFFSET('Water Data'!$D$28,0,10*ROW('Water Data'!D79))="","",OFFSET('Water Data'!$D$28,0,10*ROW('Water Data'!D79)))</f>
        <v/>
      </c>
      <c r="BW85" s="36" t="str">
        <f ca="1">+IF(OFFSET('Water Data'!$D$29,0,10*ROW('Water Data'!D79))="","",OFFSET('Water Data'!$D$29,0,10*ROW('Water Data'!D79)))</f>
        <v/>
      </c>
      <c r="BX85" s="36" t="str">
        <f ca="1">+IF(OFFSET('Water Data'!$D$30,0,10*ROW('Water Data'!D79))="","",OFFSET('Water Data'!$D$30,0,10*ROW('Water Data'!D79)))</f>
        <v/>
      </c>
      <c r="BY85" s="36" t="str">
        <f ca="1">+IF(OFFSET('Water Data'!$E$28,0,10*ROW('Water Data'!E79))="","",OFFSET('Water Data'!$E$28,0,10*ROW('Water Data'!E79)))</f>
        <v/>
      </c>
      <c r="BZ85" s="36" t="str">
        <f ca="1">+IF(OFFSET('Water Data'!$E$29,0,10*ROW('Water Data'!E79))="","",OFFSET('Water Data'!$E$29,0,10*ROW('Water Data'!E79)))</f>
        <v/>
      </c>
      <c r="CA85" s="36" t="str">
        <f ca="1">+IF(OFFSET('Water Data'!$E$30,0,10*ROW('Water Data'!E79))="","",OFFSET('Water Data'!$E$30,0,10*ROW('Water Data'!E79)))</f>
        <v/>
      </c>
      <c r="CB85" s="36" t="str">
        <f ca="1">+IF(OFFSET('Water Data'!$F$28,0,10*ROW('Water Data'!F79))="","",OFFSET('Water Data'!$F$28,0,10*ROW('Water Data'!F79)))</f>
        <v/>
      </c>
      <c r="CC85" s="36" t="str">
        <f ca="1">+IF(OFFSET('Water Data'!$F$29,0,10*ROW('Water Data'!F79))="","",OFFSET('Water Data'!$F$29,0,10*ROW('Water Data'!F79)))</f>
        <v/>
      </c>
      <c r="CD85" s="36" t="str">
        <f ca="1">+IF(OFFSET('Water Data'!$F$30,0,10*ROW('Water Data'!F79))="","",OFFSET('Water Data'!$F$30,0,10*ROW('Water Data'!F79)))</f>
        <v/>
      </c>
      <c r="CE85" s="36" t="str">
        <f ca="1">+IF(OFFSET('Water Data'!$G$28,0,10*ROW('Water Data'!G79))="","",OFFSET('Water Data'!$G$28,0,10*ROW('Water Data'!G79)))</f>
        <v/>
      </c>
      <c r="CF85" s="36" t="str">
        <f ca="1">+IF(OFFSET('Water Data'!$G$29,0,10*ROW('Water Data'!G79))="","",OFFSET('Water Data'!$G$29,0,10*ROW('Water Data'!G79)))</f>
        <v/>
      </c>
      <c r="CG85" s="36" t="str">
        <f ca="1">+IF(OFFSET('Water Data'!$G$30,0,10*ROW('Water Data'!G79))="","",OFFSET('Water Data'!$G$30,0,10*ROW('Water Data'!G79)))</f>
        <v/>
      </c>
      <c r="CH85" s="36" t="str">
        <f ca="1">+IF(OFFSET('Water Data'!$H$28,0,10*ROW('Water Data'!H79))="","",OFFSET('Water Data'!$H$28,0,10*ROW('Water Data'!H79)))</f>
        <v/>
      </c>
      <c r="CI85" s="36" t="str">
        <f ca="1">+IF(OFFSET('Water Data'!$H$29,0,10*ROW('Water Data'!H79))="","",OFFSET('Water Data'!$H$29,0,10*ROW('Water Data'!H79)))</f>
        <v/>
      </c>
      <c r="CJ85" s="36" t="str">
        <f ca="1">+IF(OFFSET('Water Data'!$H$30,0,10*ROW('Water Data'!H79))="","",OFFSET('Water Data'!$H$30,0,10*ROW('Water Data'!H79)))</f>
        <v/>
      </c>
      <c r="CK85" s="36" t="str">
        <f ca="1">+IF(OFFSET('Sanitation Data'!$C$29,0,10*ROW('Sanitation Data'!C79))="","",OFFSET('Sanitation Data'!$C$29,0,10*ROW('Sanitation Data'!C79)))</f>
        <v/>
      </c>
      <c r="CL85" s="36" t="str">
        <f ca="1">+IF(OFFSET('Sanitation Data'!$C$30,0,10*ROW('Sanitation Data'!C79))="","",OFFSET('Sanitation Data'!$C$30,0,10*ROW('Sanitation Data'!C79)))</f>
        <v/>
      </c>
      <c r="CM85" s="36" t="str">
        <f ca="1">+IF(OFFSET('Sanitation Data'!$C$31,0,10*ROW('Sanitation Data'!C79))="","",OFFSET('Sanitation Data'!$C$31,0,10*ROW('Sanitation Data'!C79)))</f>
        <v/>
      </c>
      <c r="CN85" s="36" t="str">
        <f ca="1">+IF(OFFSET('Sanitation Data'!$C$32,0,10*ROW('Sanitation Data'!C79))="","",OFFSET('Sanitation Data'!$C$32,0,10*ROW('Sanitation Data'!C79)))</f>
        <v/>
      </c>
      <c r="CO85" s="36" t="str">
        <f ca="1">+IF(OFFSET('Sanitation Data'!$C$33,0,10*ROW('Sanitation Data'!C79))="","",OFFSET('Sanitation Data'!$C$33,0,10*ROW('Sanitation Data'!C79)))</f>
        <v/>
      </c>
      <c r="CP85" s="36" t="str">
        <f ca="1">+IF(OFFSET('Sanitation Data'!$D$29,0,10*ROW('Sanitation Data'!D79))="","",OFFSET('Sanitation Data'!$D$29,0,10*ROW('Sanitation Data'!D79)))</f>
        <v/>
      </c>
      <c r="CQ85" s="36" t="str">
        <f ca="1">+IF(OFFSET('Sanitation Data'!$D$30,0,10*ROW('Sanitation Data'!D79))="","",OFFSET('Sanitation Data'!$D$30,0,10*ROW('Sanitation Data'!D79)))</f>
        <v/>
      </c>
      <c r="CR85" s="36" t="str">
        <f ca="1">+IF(OFFSET('Sanitation Data'!$D$31,0,10*ROW('Sanitation Data'!D79))="","",OFFSET('Sanitation Data'!$D$31,0,10*ROW('Sanitation Data'!D79)))</f>
        <v/>
      </c>
      <c r="CS85" s="36" t="str">
        <f ca="1">+IF(OFFSET('Sanitation Data'!$D$32,0,10*ROW('Sanitation Data'!D79))="","",OFFSET('Sanitation Data'!$D$32,0,10*ROW('Sanitation Data'!D79)))</f>
        <v/>
      </c>
      <c r="CT85" s="36" t="str">
        <f ca="1">+IF(OFFSET('Sanitation Data'!$D$33,0,10*ROW('Sanitation Data'!D79))="","",OFFSET('Sanitation Data'!$D$33,0,10*ROW('Sanitation Data'!D79)))</f>
        <v/>
      </c>
      <c r="CU85" s="36" t="str">
        <f ca="1">+IF(OFFSET('Sanitation Data'!$E$29,0,10*ROW('Sanitation Data'!E79))="","",OFFSET('Sanitation Data'!$E$29,0,10*ROW('Sanitation Data'!E79)))</f>
        <v/>
      </c>
      <c r="CV85" s="36" t="str">
        <f ca="1">+IF(OFFSET('Sanitation Data'!$E$30,0,10*ROW('Sanitation Data'!E79))="","",OFFSET('Sanitation Data'!$E$30,0,10*ROW('Sanitation Data'!E79)))</f>
        <v/>
      </c>
      <c r="CW85" s="36" t="str">
        <f ca="1">+IF(OFFSET('Sanitation Data'!$E$31,0,10*ROW('Sanitation Data'!E79))="","",OFFSET('Sanitation Data'!$E$31,0,10*ROW('Sanitation Data'!E79)))</f>
        <v/>
      </c>
      <c r="CX85" s="36" t="str">
        <f ca="1">+IF(OFFSET('Sanitation Data'!$E$32,0,10*ROW('Sanitation Data'!E79))="","",OFFSET('Sanitation Data'!$E$32,0,10*ROW('Sanitation Data'!E79)))</f>
        <v/>
      </c>
      <c r="CY85" s="36" t="str">
        <f ca="1">+IF(OFFSET('Sanitation Data'!$E$33,0,10*ROW('Sanitation Data'!E79))="","",OFFSET('Sanitation Data'!$E$33,0,10*ROW('Sanitation Data'!E79)))</f>
        <v/>
      </c>
      <c r="CZ85" s="36" t="str">
        <f ca="1">+IF(OFFSET('Sanitation Data'!$F$29,0,10*ROW('Sanitation Data'!F79))="","",OFFSET('Sanitation Data'!$F$29,0,10*ROW('Sanitation Data'!F79)))</f>
        <v/>
      </c>
      <c r="DA85" s="36" t="str">
        <f ca="1">+IF(OFFSET('Sanitation Data'!$F$30,0,10*ROW('Sanitation Data'!F79))="","",OFFSET('Sanitation Data'!$F$30,0,10*ROW('Sanitation Data'!F79)))</f>
        <v/>
      </c>
      <c r="DB85" s="36" t="str">
        <f ca="1">+IF(OFFSET('Sanitation Data'!$F$31,0,10*ROW('Sanitation Data'!F79))="","",OFFSET('Sanitation Data'!$F$31,0,10*ROW('Sanitation Data'!F79)))</f>
        <v/>
      </c>
      <c r="DC85" s="36" t="str">
        <f ca="1">+IF(OFFSET('Sanitation Data'!$F$32,0,10*ROW('Sanitation Data'!F79))="","",OFFSET('Sanitation Data'!$F$32,0,10*ROW('Sanitation Data'!F79)))</f>
        <v/>
      </c>
      <c r="DD85" s="36" t="str">
        <f ca="1">+IF(OFFSET('Sanitation Data'!$F$33,0,10*ROW('Sanitation Data'!F79))="","",OFFSET('Sanitation Data'!$F$33,0,10*ROW('Sanitation Data'!F79)))</f>
        <v/>
      </c>
      <c r="DE85" s="36" t="str">
        <f ca="1">+IF(OFFSET('Sanitation Data'!$G$29,0,10*ROW('Sanitation Data'!G79))="","",OFFSET('Sanitation Data'!$G$29,0,10*ROW('Sanitation Data'!G79)))</f>
        <v/>
      </c>
      <c r="DF85" s="36" t="str">
        <f ca="1">+IF(OFFSET('Sanitation Data'!$G$30,0,10*ROW('Sanitation Data'!G79))="","",OFFSET('Sanitation Data'!$G$30,0,10*ROW('Sanitation Data'!G79)))</f>
        <v/>
      </c>
      <c r="DG85" s="36" t="str">
        <f ca="1">+IF(OFFSET('Sanitation Data'!$G$31,0,10*ROW('Sanitation Data'!G79))="","",OFFSET('Sanitation Data'!$G$31,0,10*ROW('Sanitation Data'!G79)))</f>
        <v/>
      </c>
      <c r="DH85" s="36" t="str">
        <f ca="1">+IF(OFFSET('Sanitation Data'!$G$32,0,10*ROW('Sanitation Data'!G79))="","",OFFSET('Sanitation Data'!$G$32,0,10*ROW('Sanitation Data'!G79)))</f>
        <v/>
      </c>
      <c r="DI85" s="36" t="str">
        <f ca="1">+IF(OFFSET('Sanitation Data'!$G$33,0,10*ROW('Sanitation Data'!G79))="","",OFFSET('Sanitation Data'!$G$33,0,10*ROW('Sanitation Data'!G79)))</f>
        <v/>
      </c>
      <c r="DJ85" s="36" t="str">
        <f ca="1">+IF(OFFSET('Sanitation Data'!$H$29,0,10*ROW('Sanitation Data'!H79))="","",OFFSET('Sanitation Data'!$H$29,0,10*ROW('Sanitation Data'!H79)))</f>
        <v/>
      </c>
      <c r="DK85" s="36" t="str">
        <f ca="1">+IF(OFFSET('Sanitation Data'!$H$30,0,10*ROW('Sanitation Data'!H79))="","",OFFSET('Sanitation Data'!$H$30,0,10*ROW('Sanitation Data'!H79)))</f>
        <v/>
      </c>
      <c r="DL85" s="36" t="str">
        <f ca="1">+IF(OFFSET('Sanitation Data'!$H$31,0,10*ROW('Sanitation Data'!H79))="","",OFFSET('Sanitation Data'!$H$31,0,10*ROW('Sanitation Data'!H79)))</f>
        <v/>
      </c>
      <c r="DM85" s="36" t="str">
        <f ca="1">+IF(OFFSET('Sanitation Data'!$H$32,0,10*ROW('Sanitation Data'!H79))="","",OFFSET('Sanitation Data'!$H$32,0,10*ROW('Sanitation Data'!H79)))</f>
        <v/>
      </c>
      <c r="DN85" s="36" t="str">
        <f ca="1">+IF(OFFSET('Sanitation Data'!$H$33,0,10*ROW('Sanitation Data'!H79))="","",OFFSET('Sanitation Data'!$H$33,0,10*ROW('Sanitation Data'!H79)))</f>
        <v/>
      </c>
      <c r="DO85" s="36" t="str">
        <f ca="1">+IF(OFFSET('Hygiene Data'!$C$12,0,10*ROW('Hygiene Data'!C79))="","",OFFSET('Hygiene Data'!$C$12,0,10*ROW('Hygiene Data'!C79)))</f>
        <v/>
      </c>
      <c r="DP85" s="36" t="str">
        <f ca="1">+IF(OFFSET('Hygiene Data'!$C$13,0,10*ROW('Hygiene Data'!C79))="","",OFFSET('Hygiene Data'!$C$13,0,10*ROW('Hygiene Data'!C79)))</f>
        <v/>
      </c>
      <c r="DQ85" s="36" t="str">
        <f ca="1">+IF(OFFSET('Hygiene Data'!$C$14,0,10*ROW('Hygiene Data'!C79))="","",OFFSET('Hygiene Data'!$C$14,0,10*ROW('Hygiene Data'!C79)))</f>
        <v/>
      </c>
      <c r="DR85" s="36" t="str">
        <f ca="1">+IF(OFFSET('Hygiene Data'!$D$12,0,10*ROW('Hygiene Data'!D79))="","",OFFSET('Hygiene Data'!$D$12,0,10*ROW('Hygiene Data'!D79)))</f>
        <v/>
      </c>
      <c r="DS85" s="36" t="str">
        <f ca="1">+IF(OFFSET('Hygiene Data'!$D$13,0,10*ROW('Hygiene Data'!D79))="","",OFFSET('Hygiene Data'!$D$13,0,10*ROW('Hygiene Data'!D79)))</f>
        <v/>
      </c>
      <c r="DT85" s="36" t="str">
        <f ca="1">+IF(OFFSET('Hygiene Data'!$D$14,0,10*ROW('Hygiene Data'!D79))="","",OFFSET('Hygiene Data'!$D$14,0,10*ROW('Hygiene Data'!D79)))</f>
        <v/>
      </c>
      <c r="DU85" s="36" t="str">
        <f ca="1">+IF(OFFSET('Hygiene Data'!$E$12,0,10*ROW('Hygiene Data'!E79))="","",OFFSET('Hygiene Data'!$E$12,0,10*ROW('Hygiene Data'!E79)))</f>
        <v/>
      </c>
      <c r="DV85" s="36" t="str">
        <f ca="1">+IF(OFFSET('Hygiene Data'!$E$13,0,10*ROW('Hygiene Data'!E79))="","",OFFSET('Hygiene Data'!$E$13,0,10*ROW('Hygiene Data'!E79)))</f>
        <v/>
      </c>
      <c r="DW85" s="36" t="str">
        <f ca="1">+IF(OFFSET('Hygiene Data'!$E$14,0,10*ROW('Hygiene Data'!E79))="","",OFFSET('Hygiene Data'!$E$14,0,10*ROW('Hygiene Data'!E79)))</f>
        <v/>
      </c>
      <c r="DX85" s="36" t="str">
        <f ca="1">+IF(OFFSET('Hygiene Data'!$F$12,0,10*ROW('Hygiene Data'!F79))="","",OFFSET('Hygiene Data'!$F$12,0,10*ROW('Hygiene Data'!F79)))</f>
        <v/>
      </c>
      <c r="DY85" s="36" t="str">
        <f ca="1">+IF(OFFSET('Hygiene Data'!$F$13,0,10*ROW('Hygiene Data'!F79))="","",OFFSET('Hygiene Data'!$F$13,0,10*ROW('Hygiene Data'!F79)))</f>
        <v/>
      </c>
      <c r="DZ85" s="36" t="str">
        <f ca="1">+IF(OFFSET('Hygiene Data'!$F$14,0,10*ROW('Hygiene Data'!F79))="","",OFFSET('Hygiene Data'!$F$14,0,10*ROW('Hygiene Data'!F79)))</f>
        <v/>
      </c>
      <c r="EA85" s="36" t="str">
        <f ca="1">+IF(OFFSET('Hygiene Data'!$G$12,0,10*ROW('Hygiene Data'!G79))="","",OFFSET('Hygiene Data'!$G$12,0,10*ROW('Hygiene Data'!G79)))</f>
        <v/>
      </c>
      <c r="EB85" s="36" t="str">
        <f ca="1">+IF(OFFSET('Hygiene Data'!$G$13,0,10*ROW('Hygiene Data'!G79))="","",OFFSET('Hygiene Data'!$G$13,0,10*ROW('Hygiene Data'!G79)))</f>
        <v/>
      </c>
      <c r="EC85" s="36" t="str">
        <f ca="1">+IF(OFFSET('Hygiene Data'!$G$14,0,10*ROW('Hygiene Data'!G79))="","",OFFSET('Hygiene Data'!$G$14,0,10*ROW('Hygiene Data'!G79)))</f>
        <v/>
      </c>
      <c r="ED85" s="36" t="str">
        <f ca="1">+IF(OFFSET('Hygiene Data'!$H$12,0,10*ROW('Hygiene Data'!H79))="","",OFFSET('Hygiene Data'!$H$12,0,10*ROW('Hygiene Data'!H79)))</f>
        <v/>
      </c>
      <c r="EE85" s="36" t="str">
        <f ca="1">+IF(OFFSET('Hygiene Data'!$H$13,0,10*ROW('Hygiene Data'!H79))="","",OFFSET('Hygiene Data'!$H$13,0,10*ROW('Hygiene Data'!H79)))</f>
        <v/>
      </c>
      <c r="EF85" s="36" t="str">
        <f ca="1">+IF(OFFSET('Hygiene Data'!$H$14,0,10*ROW('Hygiene Data'!H79))="","",OFFSET('Hygiene Data'!$H$14,0,10*ROW('Hygiene Data'!H79)))</f>
        <v/>
      </c>
    </row>
    <row r="86" spans="1:136" x14ac:dyDescent="0.25">
      <c r="A86" s="59" t="str">
        <f ca="1">+IF(OFFSET('Water Data'!$B$1,0,10*ROW('Water Data'!B83))="","",OFFSET('Water Data'!$B$1,0,10*ROW('Water Data'!B83)))</f>
        <v/>
      </c>
      <c r="B86" s="59" t="str">
        <f ca="1">+IF(OFFSET('Water Data'!$A$3,0,10*ROW('Water Data'!A83))="","",OFFSET('Water Data'!$A$3,0,10*ROW('Water Data'!A83)))</f>
        <v/>
      </c>
      <c r="C86" s="59" t="str">
        <f ca="1">+IF(OFFSET('Water Data'!$C$3,0,10*ROW('Water Data'!C83))="","",OFFSET('Water Data'!$C$3,0,10*ROW('Water Data'!C83)))</f>
        <v/>
      </c>
      <c r="D86" s="204" t="e">
        <f ca="1">+IF(AND(ISNUMBER(OFFSET('Water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04" t="e">
        <f ca="1">+IF(AND(ISNUMBER(OFFSET('Water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04" t="e">
        <f ca="1">+IF(AND(ISNUMBER(OFFSET('Water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04" t="e">
        <f ca="1">+IF(AND(ISNUMBER(OFFSET('Water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04" t="e">
        <f ca="1">+IF(AND(ISNUMBER(OFFSET('Water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04" t="e">
        <f ca="1">+IF(AND(ISNUMBER(OFFSET('Water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04" t="e">
        <f ca="1">+IF(AND(ISNUMBER(OFFSET('Water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04" t="e">
        <f ca="1">+IF(AND(ISNUMBER(OFFSET('Water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04" t="e">
        <f ca="1">+IF(AND(ISNUMBER(OFFSET('Water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04" t="e">
        <f ca="1">+IF(AND(ISNUMBER(OFFSET('Water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04" t="e">
        <f ca="1">+IF(AND(ISNUMBER(OFFSET('Water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04" t="e">
        <f ca="1">+IF(AND(ISNUMBER(OFFSET('Water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04" t="e">
        <f ca="1">+IF(AND(ISNUMBER(OFFSET('Water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04" t="e">
        <f ca="1">+IF(AND(ISNUMBER(OFFSET('Water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04" t="e">
        <f ca="1">+IF(AND(ISNUMBER(OFFSET('Water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04" t="e">
        <f ca="1">+IF(AND(ISNUMBER(OFFSET('Water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04" t="e">
        <f ca="1">+IF(AND(ISNUMBER(OFFSET('Water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04" t="e">
        <f ca="1">+IF(AND(ISNUMBER(OFFSET('Water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05" t="e">
        <f ca="1">+IF(AND(ISNUMBER(OFFSET('Sanitation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05" t="e">
        <f ca="1">+IF(AND(ISNUMBER(OFFSET('Sanitation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05" t="e">
        <f ca="1">+IF(AND(ISNUMBER(OFFSET('Sanitation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05" t="e">
        <f ca="1">+IF(AND(ISNUMBER(OFFSET('Sanitation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05" t="e">
        <f ca="1">+IF(AND(ISNUMBER(OFFSET('Sanitation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05" t="e">
        <f ca="1">+IF(AND(ISNUMBER(OFFSET('Sanitation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05" t="e">
        <f ca="1">+IF(AND(ISNUMBER(OFFSET('Sanitation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05" t="e">
        <f ca="1">+IF(AND(ISNUMBER(OFFSET('Sanitation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05" t="e">
        <f ca="1">+IF(AND(ISNUMBER(OFFSET('Sanitation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05" t="e">
        <f ca="1">+IF(AND(ISNUMBER(OFFSET('Sanitation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05" t="e">
        <f ca="1">+IF(AND(ISNUMBER(OFFSET('Sanitation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05" t="e">
        <f ca="1">+IF(AND(ISNUMBER(OFFSET('Sanitation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05" t="e">
        <f ca="1">+IF(AND(ISNUMBER(OFFSET('Sanitation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05" t="e">
        <f ca="1">+IF(AND(ISNUMBER(OFFSET('Sanitation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05" t="e">
        <f ca="1">+IF(AND(ISNUMBER(OFFSET('Sanitation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05" t="e">
        <f ca="1">+IF(AND(ISNUMBER(OFFSET('Sanitation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05" t="e">
        <f ca="1">+IF(AND(ISNUMBER(OFFSET('Sanitation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05" t="e">
        <f ca="1">+IF(AND(ISNUMBER(OFFSET('Sanitation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05" t="e">
        <f ca="1">+IF(AND(ISNUMBER(OFFSET('Sanitation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05" t="e">
        <f ca="1">+IF(AND(ISNUMBER(OFFSET('Sanitation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05" t="e">
        <f ca="1">+IF(AND(ISNUMBER(OFFSET('Sanitation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05" t="e">
        <f ca="1">+IF(AND(ISNUMBER(OFFSET('Sanitation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05" t="e">
        <f ca="1">+IF(AND(ISNUMBER(OFFSET('Sanitation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05" t="e">
        <f ca="1">+IF(AND(ISNUMBER(OFFSET('Sanitation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05" t="e">
        <f ca="1">+IF(AND(ISNUMBER(OFFSET('Sanitation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05" t="e">
        <f ca="1">+IF(AND(ISNUMBER(OFFSET('Sanitation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05" t="e">
        <f ca="1">+IF(AND(ISNUMBER(OFFSET('Sanitation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05" t="e">
        <f ca="1">+IF(AND(ISNUMBER(OFFSET('Sanitation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05" t="e">
        <f ca="1">+IF(AND(ISNUMBER(OFFSET('Sanitation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05" t="e">
        <f ca="1">+IF(AND(ISNUMBER(OFFSET('Sanitation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06" t="e">
        <f ca="1">+IF(AND(ISNUMBER(OFFSET('Hygiene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06" t="e">
        <f ca="1">+IF(AND(ISNUMBER(OFFSET('Hygiene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06" t="e">
        <f ca="1">+IF(AND(ISNUMBER(OFFSET('Hygiene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06" t="e">
        <f ca="1">+IF(AND(ISNUMBER(OFFSET('Hygiene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06" t="e">
        <f ca="1">+IF(AND(ISNUMBER(OFFSET('Hygiene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06" t="e">
        <f ca="1">+IF(AND(ISNUMBER(OFFSET('Hygiene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06" t="e">
        <f ca="1">+IF(AND(ISNUMBER(OFFSET('Hygiene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06" t="e">
        <f ca="1">+IF(AND(ISNUMBER(OFFSET('Hygiene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06" t="e">
        <f ca="1">+IF(AND(ISNUMBER(OFFSET('Hygiene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06" t="e">
        <f ca="1">+IF(AND(ISNUMBER(OFFSET('Hygiene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06" t="e">
        <f ca="1">+IF(AND(ISNUMBER(OFFSET('Hygiene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06" t="e">
        <f ca="1">+IF(AND(ISNUMBER(OFFSET('Hygiene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06" t="e">
        <f ca="1">+IF(AND(ISNUMBER(OFFSET('Hygiene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06" t="e">
        <f ca="1">+IF(AND(ISNUMBER(OFFSET('Hygiene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06" t="e">
        <f ca="1">+IF(AND(ISNUMBER(OFFSET('Hygiene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06" t="e">
        <f ca="1">+IF(AND(ISNUMBER(OFFSET('Hygiene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06" t="e">
        <f ca="1">+IF(AND(ISNUMBER(OFFSET('Hygiene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06" t="e">
        <f ca="1">+IF(AND(ISNUMBER(OFFSET('Hygiene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1">+IF(OFFSET('Water Data'!$C$28,0,10*ROW('Water Data'!C80))="","",OFFSET('Water Data'!$C$28,0,10*ROW('Water Data'!C80)))</f>
        <v/>
      </c>
      <c r="BT86" s="36" t="str">
        <f ca="1">+IF(OFFSET('Water Data'!$C$29,0,10*ROW('Water Data'!C80))="","",OFFSET('Water Data'!$C$29,0,10*ROW('Water Data'!C80)))</f>
        <v/>
      </c>
      <c r="BU86" s="36" t="str">
        <f ca="1">+IF(OFFSET('Water Data'!$C$30,0,10*ROW('Water Data'!C80))="","",OFFSET('Water Data'!$C$30,0,10*ROW('Water Data'!C80)))</f>
        <v/>
      </c>
      <c r="BV86" s="36" t="str">
        <f ca="1">+IF(OFFSET('Water Data'!$D$28,0,10*ROW('Water Data'!D80))="","",OFFSET('Water Data'!$D$28,0,10*ROW('Water Data'!D80)))</f>
        <v/>
      </c>
      <c r="BW86" s="36" t="str">
        <f ca="1">+IF(OFFSET('Water Data'!$D$29,0,10*ROW('Water Data'!D80))="","",OFFSET('Water Data'!$D$29,0,10*ROW('Water Data'!D80)))</f>
        <v/>
      </c>
      <c r="BX86" s="36" t="str">
        <f ca="1">+IF(OFFSET('Water Data'!$D$30,0,10*ROW('Water Data'!D80))="","",OFFSET('Water Data'!$D$30,0,10*ROW('Water Data'!D80)))</f>
        <v/>
      </c>
      <c r="BY86" s="36" t="str">
        <f ca="1">+IF(OFFSET('Water Data'!$E$28,0,10*ROW('Water Data'!E80))="","",OFFSET('Water Data'!$E$28,0,10*ROW('Water Data'!E80)))</f>
        <v/>
      </c>
      <c r="BZ86" s="36" t="str">
        <f ca="1">+IF(OFFSET('Water Data'!$E$29,0,10*ROW('Water Data'!E80))="","",OFFSET('Water Data'!$E$29,0,10*ROW('Water Data'!E80)))</f>
        <v/>
      </c>
      <c r="CA86" s="36" t="str">
        <f ca="1">+IF(OFFSET('Water Data'!$E$30,0,10*ROW('Water Data'!E80))="","",OFFSET('Water Data'!$E$30,0,10*ROW('Water Data'!E80)))</f>
        <v/>
      </c>
      <c r="CB86" s="36" t="str">
        <f ca="1">+IF(OFFSET('Water Data'!$F$28,0,10*ROW('Water Data'!F80))="","",OFFSET('Water Data'!$F$28,0,10*ROW('Water Data'!F80)))</f>
        <v/>
      </c>
      <c r="CC86" s="36" t="str">
        <f ca="1">+IF(OFFSET('Water Data'!$F$29,0,10*ROW('Water Data'!F80))="","",OFFSET('Water Data'!$F$29,0,10*ROW('Water Data'!F80)))</f>
        <v/>
      </c>
      <c r="CD86" s="36" t="str">
        <f ca="1">+IF(OFFSET('Water Data'!$F$30,0,10*ROW('Water Data'!F80))="","",OFFSET('Water Data'!$F$30,0,10*ROW('Water Data'!F80)))</f>
        <v/>
      </c>
      <c r="CE86" s="36" t="str">
        <f ca="1">+IF(OFFSET('Water Data'!$G$28,0,10*ROW('Water Data'!G80))="","",OFFSET('Water Data'!$G$28,0,10*ROW('Water Data'!G80)))</f>
        <v/>
      </c>
      <c r="CF86" s="36" t="str">
        <f ca="1">+IF(OFFSET('Water Data'!$G$29,0,10*ROW('Water Data'!G80))="","",OFFSET('Water Data'!$G$29,0,10*ROW('Water Data'!G80)))</f>
        <v/>
      </c>
      <c r="CG86" s="36" t="str">
        <f ca="1">+IF(OFFSET('Water Data'!$G$30,0,10*ROW('Water Data'!G80))="","",OFFSET('Water Data'!$G$30,0,10*ROW('Water Data'!G80)))</f>
        <v/>
      </c>
      <c r="CH86" s="36" t="str">
        <f ca="1">+IF(OFFSET('Water Data'!$H$28,0,10*ROW('Water Data'!H80))="","",OFFSET('Water Data'!$H$28,0,10*ROW('Water Data'!H80)))</f>
        <v/>
      </c>
      <c r="CI86" s="36" t="str">
        <f ca="1">+IF(OFFSET('Water Data'!$H$29,0,10*ROW('Water Data'!H80))="","",OFFSET('Water Data'!$H$29,0,10*ROW('Water Data'!H80)))</f>
        <v/>
      </c>
      <c r="CJ86" s="36" t="str">
        <f ca="1">+IF(OFFSET('Water Data'!$H$30,0,10*ROW('Water Data'!H80))="","",OFFSET('Water Data'!$H$30,0,10*ROW('Water Data'!H80)))</f>
        <v/>
      </c>
      <c r="CK86" s="36" t="str">
        <f ca="1">+IF(OFFSET('Sanitation Data'!$C$29,0,10*ROW('Sanitation Data'!C80))="","",OFFSET('Sanitation Data'!$C$29,0,10*ROW('Sanitation Data'!C80)))</f>
        <v/>
      </c>
      <c r="CL86" s="36" t="str">
        <f ca="1">+IF(OFFSET('Sanitation Data'!$C$30,0,10*ROW('Sanitation Data'!C80))="","",OFFSET('Sanitation Data'!$C$30,0,10*ROW('Sanitation Data'!C80)))</f>
        <v/>
      </c>
      <c r="CM86" s="36" t="str">
        <f ca="1">+IF(OFFSET('Sanitation Data'!$C$31,0,10*ROW('Sanitation Data'!C80))="","",OFFSET('Sanitation Data'!$C$31,0,10*ROW('Sanitation Data'!C80)))</f>
        <v/>
      </c>
      <c r="CN86" s="36" t="str">
        <f ca="1">+IF(OFFSET('Sanitation Data'!$C$32,0,10*ROW('Sanitation Data'!C80))="","",OFFSET('Sanitation Data'!$C$32,0,10*ROW('Sanitation Data'!C80)))</f>
        <v/>
      </c>
      <c r="CO86" s="36" t="str">
        <f ca="1">+IF(OFFSET('Sanitation Data'!$C$33,0,10*ROW('Sanitation Data'!C80))="","",OFFSET('Sanitation Data'!$C$33,0,10*ROW('Sanitation Data'!C80)))</f>
        <v/>
      </c>
      <c r="CP86" s="36" t="str">
        <f ca="1">+IF(OFFSET('Sanitation Data'!$D$29,0,10*ROW('Sanitation Data'!D80))="","",OFFSET('Sanitation Data'!$D$29,0,10*ROW('Sanitation Data'!D80)))</f>
        <v/>
      </c>
      <c r="CQ86" s="36" t="str">
        <f ca="1">+IF(OFFSET('Sanitation Data'!$D$30,0,10*ROW('Sanitation Data'!D80))="","",OFFSET('Sanitation Data'!$D$30,0,10*ROW('Sanitation Data'!D80)))</f>
        <v/>
      </c>
      <c r="CR86" s="36" t="str">
        <f ca="1">+IF(OFFSET('Sanitation Data'!$D$31,0,10*ROW('Sanitation Data'!D80))="","",OFFSET('Sanitation Data'!$D$31,0,10*ROW('Sanitation Data'!D80)))</f>
        <v/>
      </c>
      <c r="CS86" s="36" t="str">
        <f ca="1">+IF(OFFSET('Sanitation Data'!$D$32,0,10*ROW('Sanitation Data'!D80))="","",OFFSET('Sanitation Data'!$D$32,0,10*ROW('Sanitation Data'!D80)))</f>
        <v/>
      </c>
      <c r="CT86" s="36" t="str">
        <f ca="1">+IF(OFFSET('Sanitation Data'!$D$33,0,10*ROW('Sanitation Data'!D80))="","",OFFSET('Sanitation Data'!$D$33,0,10*ROW('Sanitation Data'!D80)))</f>
        <v/>
      </c>
      <c r="CU86" s="36" t="str">
        <f ca="1">+IF(OFFSET('Sanitation Data'!$E$29,0,10*ROW('Sanitation Data'!E80))="","",OFFSET('Sanitation Data'!$E$29,0,10*ROW('Sanitation Data'!E80)))</f>
        <v/>
      </c>
      <c r="CV86" s="36" t="str">
        <f ca="1">+IF(OFFSET('Sanitation Data'!$E$30,0,10*ROW('Sanitation Data'!E80))="","",OFFSET('Sanitation Data'!$E$30,0,10*ROW('Sanitation Data'!E80)))</f>
        <v/>
      </c>
      <c r="CW86" s="36" t="str">
        <f ca="1">+IF(OFFSET('Sanitation Data'!$E$31,0,10*ROW('Sanitation Data'!E80))="","",OFFSET('Sanitation Data'!$E$31,0,10*ROW('Sanitation Data'!E80)))</f>
        <v/>
      </c>
      <c r="CX86" s="36" t="str">
        <f ca="1">+IF(OFFSET('Sanitation Data'!$E$32,0,10*ROW('Sanitation Data'!E80))="","",OFFSET('Sanitation Data'!$E$32,0,10*ROW('Sanitation Data'!E80)))</f>
        <v/>
      </c>
      <c r="CY86" s="36" t="str">
        <f ca="1">+IF(OFFSET('Sanitation Data'!$E$33,0,10*ROW('Sanitation Data'!E80))="","",OFFSET('Sanitation Data'!$E$33,0,10*ROW('Sanitation Data'!E80)))</f>
        <v/>
      </c>
      <c r="CZ86" s="36" t="str">
        <f ca="1">+IF(OFFSET('Sanitation Data'!$F$29,0,10*ROW('Sanitation Data'!F80))="","",OFFSET('Sanitation Data'!$F$29,0,10*ROW('Sanitation Data'!F80)))</f>
        <v/>
      </c>
      <c r="DA86" s="36" t="str">
        <f ca="1">+IF(OFFSET('Sanitation Data'!$F$30,0,10*ROW('Sanitation Data'!F80))="","",OFFSET('Sanitation Data'!$F$30,0,10*ROW('Sanitation Data'!F80)))</f>
        <v/>
      </c>
      <c r="DB86" s="36" t="str">
        <f ca="1">+IF(OFFSET('Sanitation Data'!$F$31,0,10*ROW('Sanitation Data'!F80))="","",OFFSET('Sanitation Data'!$F$31,0,10*ROW('Sanitation Data'!F80)))</f>
        <v/>
      </c>
      <c r="DC86" s="36" t="str">
        <f ca="1">+IF(OFFSET('Sanitation Data'!$F$32,0,10*ROW('Sanitation Data'!F80))="","",OFFSET('Sanitation Data'!$F$32,0,10*ROW('Sanitation Data'!F80)))</f>
        <v/>
      </c>
      <c r="DD86" s="36" t="str">
        <f ca="1">+IF(OFFSET('Sanitation Data'!$F$33,0,10*ROW('Sanitation Data'!F80))="","",OFFSET('Sanitation Data'!$F$33,0,10*ROW('Sanitation Data'!F80)))</f>
        <v/>
      </c>
      <c r="DE86" s="36" t="str">
        <f ca="1">+IF(OFFSET('Sanitation Data'!$G$29,0,10*ROW('Sanitation Data'!G80))="","",OFFSET('Sanitation Data'!$G$29,0,10*ROW('Sanitation Data'!G80)))</f>
        <v/>
      </c>
      <c r="DF86" s="36" t="str">
        <f ca="1">+IF(OFFSET('Sanitation Data'!$G$30,0,10*ROW('Sanitation Data'!G80))="","",OFFSET('Sanitation Data'!$G$30,0,10*ROW('Sanitation Data'!G80)))</f>
        <v/>
      </c>
      <c r="DG86" s="36" t="str">
        <f ca="1">+IF(OFFSET('Sanitation Data'!$G$31,0,10*ROW('Sanitation Data'!G80))="","",OFFSET('Sanitation Data'!$G$31,0,10*ROW('Sanitation Data'!G80)))</f>
        <v/>
      </c>
      <c r="DH86" s="36" t="str">
        <f ca="1">+IF(OFFSET('Sanitation Data'!$G$32,0,10*ROW('Sanitation Data'!G80))="","",OFFSET('Sanitation Data'!$G$32,0,10*ROW('Sanitation Data'!G80)))</f>
        <v/>
      </c>
      <c r="DI86" s="36" t="str">
        <f ca="1">+IF(OFFSET('Sanitation Data'!$G$33,0,10*ROW('Sanitation Data'!G80))="","",OFFSET('Sanitation Data'!$G$33,0,10*ROW('Sanitation Data'!G80)))</f>
        <v/>
      </c>
      <c r="DJ86" s="36" t="str">
        <f ca="1">+IF(OFFSET('Sanitation Data'!$H$29,0,10*ROW('Sanitation Data'!H80))="","",OFFSET('Sanitation Data'!$H$29,0,10*ROW('Sanitation Data'!H80)))</f>
        <v/>
      </c>
      <c r="DK86" s="36" t="str">
        <f ca="1">+IF(OFFSET('Sanitation Data'!$H$30,0,10*ROW('Sanitation Data'!H80))="","",OFFSET('Sanitation Data'!$H$30,0,10*ROW('Sanitation Data'!H80)))</f>
        <v/>
      </c>
      <c r="DL86" s="36" t="str">
        <f ca="1">+IF(OFFSET('Sanitation Data'!$H$31,0,10*ROW('Sanitation Data'!H80))="","",OFFSET('Sanitation Data'!$H$31,0,10*ROW('Sanitation Data'!H80)))</f>
        <v/>
      </c>
      <c r="DM86" s="36" t="str">
        <f ca="1">+IF(OFFSET('Sanitation Data'!$H$32,0,10*ROW('Sanitation Data'!H80))="","",OFFSET('Sanitation Data'!$H$32,0,10*ROW('Sanitation Data'!H80)))</f>
        <v/>
      </c>
      <c r="DN86" s="36" t="str">
        <f ca="1">+IF(OFFSET('Sanitation Data'!$H$33,0,10*ROW('Sanitation Data'!H80))="","",OFFSET('Sanitation Data'!$H$33,0,10*ROW('Sanitation Data'!H80)))</f>
        <v/>
      </c>
      <c r="DO86" s="36" t="str">
        <f ca="1">+IF(OFFSET('Hygiene Data'!$C$12,0,10*ROW('Hygiene Data'!C80))="","",OFFSET('Hygiene Data'!$C$12,0,10*ROW('Hygiene Data'!C80)))</f>
        <v/>
      </c>
      <c r="DP86" s="36" t="str">
        <f ca="1">+IF(OFFSET('Hygiene Data'!$C$13,0,10*ROW('Hygiene Data'!C80))="","",OFFSET('Hygiene Data'!$C$13,0,10*ROW('Hygiene Data'!C80)))</f>
        <v/>
      </c>
      <c r="DQ86" s="36" t="str">
        <f ca="1">+IF(OFFSET('Hygiene Data'!$C$14,0,10*ROW('Hygiene Data'!C80))="","",OFFSET('Hygiene Data'!$C$14,0,10*ROW('Hygiene Data'!C80)))</f>
        <v/>
      </c>
      <c r="DR86" s="36" t="str">
        <f ca="1">+IF(OFFSET('Hygiene Data'!$D$12,0,10*ROW('Hygiene Data'!D80))="","",OFFSET('Hygiene Data'!$D$12,0,10*ROW('Hygiene Data'!D80)))</f>
        <v/>
      </c>
      <c r="DS86" s="36" t="str">
        <f ca="1">+IF(OFFSET('Hygiene Data'!$D$13,0,10*ROW('Hygiene Data'!D80))="","",OFFSET('Hygiene Data'!$D$13,0,10*ROW('Hygiene Data'!D80)))</f>
        <v/>
      </c>
      <c r="DT86" s="36" t="str">
        <f ca="1">+IF(OFFSET('Hygiene Data'!$D$14,0,10*ROW('Hygiene Data'!D80))="","",OFFSET('Hygiene Data'!$D$14,0,10*ROW('Hygiene Data'!D80)))</f>
        <v/>
      </c>
      <c r="DU86" s="36" t="str">
        <f ca="1">+IF(OFFSET('Hygiene Data'!$E$12,0,10*ROW('Hygiene Data'!E80))="","",OFFSET('Hygiene Data'!$E$12,0,10*ROW('Hygiene Data'!E80)))</f>
        <v/>
      </c>
      <c r="DV86" s="36" t="str">
        <f ca="1">+IF(OFFSET('Hygiene Data'!$E$13,0,10*ROW('Hygiene Data'!E80))="","",OFFSET('Hygiene Data'!$E$13,0,10*ROW('Hygiene Data'!E80)))</f>
        <v/>
      </c>
      <c r="DW86" s="36" t="str">
        <f ca="1">+IF(OFFSET('Hygiene Data'!$E$14,0,10*ROW('Hygiene Data'!E80))="","",OFFSET('Hygiene Data'!$E$14,0,10*ROW('Hygiene Data'!E80)))</f>
        <v/>
      </c>
      <c r="DX86" s="36" t="str">
        <f ca="1">+IF(OFFSET('Hygiene Data'!$F$12,0,10*ROW('Hygiene Data'!F80))="","",OFFSET('Hygiene Data'!$F$12,0,10*ROW('Hygiene Data'!F80)))</f>
        <v/>
      </c>
      <c r="DY86" s="36" t="str">
        <f ca="1">+IF(OFFSET('Hygiene Data'!$F$13,0,10*ROW('Hygiene Data'!F80))="","",OFFSET('Hygiene Data'!$F$13,0,10*ROW('Hygiene Data'!F80)))</f>
        <v/>
      </c>
      <c r="DZ86" s="36" t="str">
        <f ca="1">+IF(OFFSET('Hygiene Data'!$F$14,0,10*ROW('Hygiene Data'!F80))="","",OFFSET('Hygiene Data'!$F$14,0,10*ROW('Hygiene Data'!F80)))</f>
        <v/>
      </c>
      <c r="EA86" s="36" t="str">
        <f ca="1">+IF(OFFSET('Hygiene Data'!$G$12,0,10*ROW('Hygiene Data'!G80))="","",OFFSET('Hygiene Data'!$G$12,0,10*ROW('Hygiene Data'!G80)))</f>
        <v/>
      </c>
      <c r="EB86" s="36" t="str">
        <f ca="1">+IF(OFFSET('Hygiene Data'!$G$13,0,10*ROW('Hygiene Data'!G80))="","",OFFSET('Hygiene Data'!$G$13,0,10*ROW('Hygiene Data'!G80)))</f>
        <v/>
      </c>
      <c r="EC86" s="36" t="str">
        <f ca="1">+IF(OFFSET('Hygiene Data'!$G$14,0,10*ROW('Hygiene Data'!G80))="","",OFFSET('Hygiene Data'!$G$14,0,10*ROW('Hygiene Data'!G80)))</f>
        <v/>
      </c>
      <c r="ED86" s="36" t="str">
        <f ca="1">+IF(OFFSET('Hygiene Data'!$H$12,0,10*ROW('Hygiene Data'!H80))="","",OFFSET('Hygiene Data'!$H$12,0,10*ROW('Hygiene Data'!H80)))</f>
        <v/>
      </c>
      <c r="EE86" s="36" t="str">
        <f ca="1">+IF(OFFSET('Hygiene Data'!$H$13,0,10*ROW('Hygiene Data'!H80))="","",OFFSET('Hygiene Data'!$H$13,0,10*ROW('Hygiene Data'!H80)))</f>
        <v/>
      </c>
      <c r="EF86" s="36" t="str">
        <f ca="1">+IF(OFFSET('Hygiene Data'!$H$14,0,10*ROW('Hygiene Data'!H80))="","",OFFSET('Hygiene Data'!$H$14,0,10*ROW('Hygiene Data'!H80)))</f>
        <v/>
      </c>
    </row>
    <row r="87" spans="1:136" x14ac:dyDescent="0.25">
      <c r="A87" s="59" t="str">
        <f ca="1">+IF(OFFSET('Water Data'!$B$1,0,10*ROW('Water Data'!B84))="","",OFFSET('Water Data'!$B$1,0,10*ROW('Water Data'!B84)))</f>
        <v/>
      </c>
      <c r="B87" s="59" t="str">
        <f ca="1">+IF(OFFSET('Water Data'!$A$3,0,10*ROW('Water Data'!A84))="","",OFFSET('Water Data'!$A$3,0,10*ROW('Water Data'!A84)))</f>
        <v/>
      </c>
      <c r="C87" s="59" t="str">
        <f ca="1">+IF(OFFSET('Water Data'!$C$3,0,10*ROW('Water Data'!C84))="","",OFFSET('Water Data'!$C$3,0,10*ROW('Water Data'!C84)))</f>
        <v/>
      </c>
      <c r="D87" s="204" t="e">
        <f ca="1">+IF(AND(ISNUMBER(OFFSET('Water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04" t="e">
        <f ca="1">+IF(AND(ISNUMBER(OFFSET('Water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04" t="e">
        <f ca="1">+IF(AND(ISNUMBER(OFFSET('Water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04" t="e">
        <f ca="1">+IF(AND(ISNUMBER(OFFSET('Water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04" t="e">
        <f ca="1">+IF(AND(ISNUMBER(OFFSET('Water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04" t="e">
        <f ca="1">+IF(AND(ISNUMBER(OFFSET('Water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04" t="e">
        <f ca="1">+IF(AND(ISNUMBER(OFFSET('Water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04" t="e">
        <f ca="1">+IF(AND(ISNUMBER(OFFSET('Water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04" t="e">
        <f ca="1">+IF(AND(ISNUMBER(OFFSET('Water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04" t="e">
        <f ca="1">+IF(AND(ISNUMBER(OFFSET('Water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04" t="e">
        <f ca="1">+IF(AND(ISNUMBER(OFFSET('Water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04" t="e">
        <f ca="1">+IF(AND(ISNUMBER(OFFSET('Water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04" t="e">
        <f ca="1">+IF(AND(ISNUMBER(OFFSET('Water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04" t="e">
        <f ca="1">+IF(AND(ISNUMBER(OFFSET('Water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04" t="e">
        <f ca="1">+IF(AND(ISNUMBER(OFFSET('Water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04" t="e">
        <f ca="1">+IF(AND(ISNUMBER(OFFSET('Water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04" t="e">
        <f ca="1">+IF(AND(ISNUMBER(OFFSET('Water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04" t="e">
        <f ca="1">+IF(AND(ISNUMBER(OFFSET('Water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05" t="e">
        <f ca="1">+IF(AND(ISNUMBER(OFFSET('Sanitation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05" t="e">
        <f ca="1">+IF(AND(ISNUMBER(OFFSET('Sanitation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05" t="e">
        <f ca="1">+IF(AND(ISNUMBER(OFFSET('Sanitation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05" t="e">
        <f ca="1">+IF(AND(ISNUMBER(OFFSET('Sanitation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05" t="e">
        <f ca="1">+IF(AND(ISNUMBER(OFFSET('Sanitation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05" t="e">
        <f ca="1">+IF(AND(ISNUMBER(OFFSET('Sanitation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05" t="e">
        <f ca="1">+IF(AND(ISNUMBER(OFFSET('Sanitation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05" t="e">
        <f ca="1">+IF(AND(ISNUMBER(OFFSET('Sanitation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05" t="e">
        <f ca="1">+IF(AND(ISNUMBER(OFFSET('Sanitation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05" t="e">
        <f ca="1">+IF(AND(ISNUMBER(OFFSET('Sanitation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05" t="e">
        <f ca="1">+IF(AND(ISNUMBER(OFFSET('Sanitation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05" t="e">
        <f ca="1">+IF(AND(ISNUMBER(OFFSET('Sanitation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05" t="e">
        <f ca="1">+IF(AND(ISNUMBER(OFFSET('Sanitation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05" t="e">
        <f ca="1">+IF(AND(ISNUMBER(OFFSET('Sanitation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05" t="e">
        <f ca="1">+IF(AND(ISNUMBER(OFFSET('Sanitation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05" t="e">
        <f ca="1">+IF(AND(ISNUMBER(OFFSET('Sanitation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05" t="e">
        <f ca="1">+IF(AND(ISNUMBER(OFFSET('Sanitation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05" t="e">
        <f ca="1">+IF(AND(ISNUMBER(OFFSET('Sanitation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05" t="e">
        <f ca="1">+IF(AND(ISNUMBER(OFFSET('Sanitation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05" t="e">
        <f ca="1">+IF(AND(ISNUMBER(OFFSET('Sanitation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05" t="e">
        <f ca="1">+IF(AND(ISNUMBER(OFFSET('Sanitation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05" t="e">
        <f ca="1">+IF(AND(ISNUMBER(OFFSET('Sanitation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05" t="e">
        <f ca="1">+IF(AND(ISNUMBER(OFFSET('Sanitation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05" t="e">
        <f ca="1">+IF(AND(ISNUMBER(OFFSET('Sanitation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05" t="e">
        <f ca="1">+IF(AND(ISNUMBER(OFFSET('Sanitation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05" t="e">
        <f ca="1">+IF(AND(ISNUMBER(OFFSET('Sanitation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05" t="e">
        <f ca="1">+IF(AND(ISNUMBER(OFFSET('Sanitation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05" t="e">
        <f ca="1">+IF(AND(ISNUMBER(OFFSET('Sanitation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05" t="e">
        <f ca="1">+IF(AND(ISNUMBER(OFFSET('Sanitation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05" t="e">
        <f ca="1">+IF(AND(ISNUMBER(OFFSET('Sanitation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06" t="e">
        <f ca="1">+IF(AND(ISNUMBER(OFFSET('Hygiene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06" t="e">
        <f ca="1">+IF(AND(ISNUMBER(OFFSET('Hygiene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06" t="e">
        <f ca="1">+IF(AND(ISNUMBER(OFFSET('Hygiene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06" t="e">
        <f ca="1">+IF(AND(ISNUMBER(OFFSET('Hygiene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06" t="e">
        <f ca="1">+IF(AND(ISNUMBER(OFFSET('Hygiene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06" t="e">
        <f ca="1">+IF(AND(ISNUMBER(OFFSET('Hygiene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06" t="e">
        <f ca="1">+IF(AND(ISNUMBER(OFFSET('Hygiene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06" t="e">
        <f ca="1">+IF(AND(ISNUMBER(OFFSET('Hygiene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06" t="e">
        <f ca="1">+IF(AND(ISNUMBER(OFFSET('Hygiene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06" t="e">
        <f ca="1">+IF(AND(ISNUMBER(OFFSET('Hygiene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06" t="e">
        <f ca="1">+IF(AND(ISNUMBER(OFFSET('Hygiene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06" t="e">
        <f ca="1">+IF(AND(ISNUMBER(OFFSET('Hygiene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06" t="e">
        <f ca="1">+IF(AND(ISNUMBER(OFFSET('Hygiene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06" t="e">
        <f ca="1">+IF(AND(ISNUMBER(OFFSET('Hygiene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06" t="e">
        <f ca="1">+IF(AND(ISNUMBER(OFFSET('Hygiene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06" t="e">
        <f ca="1">+IF(AND(ISNUMBER(OFFSET('Hygiene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06" t="e">
        <f ca="1">+IF(AND(ISNUMBER(OFFSET('Hygiene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06" t="e">
        <f ca="1">+IF(AND(ISNUMBER(OFFSET('Hygiene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1">+IF(OFFSET('Water Data'!$C$28,0,10*ROW('Water Data'!C81))="","",OFFSET('Water Data'!$C$28,0,10*ROW('Water Data'!C81)))</f>
        <v/>
      </c>
      <c r="BT87" s="36" t="str">
        <f ca="1">+IF(OFFSET('Water Data'!$C$29,0,10*ROW('Water Data'!C81))="","",OFFSET('Water Data'!$C$29,0,10*ROW('Water Data'!C81)))</f>
        <v/>
      </c>
      <c r="BU87" s="36" t="str">
        <f ca="1">+IF(OFFSET('Water Data'!$C$30,0,10*ROW('Water Data'!C81))="","",OFFSET('Water Data'!$C$30,0,10*ROW('Water Data'!C81)))</f>
        <v/>
      </c>
      <c r="BV87" s="36" t="str">
        <f ca="1">+IF(OFFSET('Water Data'!$D$28,0,10*ROW('Water Data'!D81))="","",OFFSET('Water Data'!$D$28,0,10*ROW('Water Data'!D81)))</f>
        <v/>
      </c>
      <c r="BW87" s="36" t="str">
        <f ca="1">+IF(OFFSET('Water Data'!$D$29,0,10*ROW('Water Data'!D81))="","",OFFSET('Water Data'!$D$29,0,10*ROW('Water Data'!D81)))</f>
        <v/>
      </c>
      <c r="BX87" s="36" t="str">
        <f ca="1">+IF(OFFSET('Water Data'!$D$30,0,10*ROW('Water Data'!D81))="","",OFFSET('Water Data'!$D$30,0,10*ROW('Water Data'!D81)))</f>
        <v/>
      </c>
      <c r="BY87" s="36" t="str">
        <f ca="1">+IF(OFFSET('Water Data'!$E$28,0,10*ROW('Water Data'!E81))="","",OFFSET('Water Data'!$E$28,0,10*ROW('Water Data'!E81)))</f>
        <v/>
      </c>
      <c r="BZ87" s="36" t="str">
        <f ca="1">+IF(OFFSET('Water Data'!$E$29,0,10*ROW('Water Data'!E81))="","",OFFSET('Water Data'!$E$29,0,10*ROW('Water Data'!E81)))</f>
        <v/>
      </c>
      <c r="CA87" s="36" t="str">
        <f ca="1">+IF(OFFSET('Water Data'!$E$30,0,10*ROW('Water Data'!E81))="","",OFFSET('Water Data'!$E$30,0,10*ROW('Water Data'!E81)))</f>
        <v/>
      </c>
      <c r="CB87" s="36" t="str">
        <f ca="1">+IF(OFFSET('Water Data'!$F$28,0,10*ROW('Water Data'!F81))="","",OFFSET('Water Data'!$F$28,0,10*ROW('Water Data'!F81)))</f>
        <v/>
      </c>
      <c r="CC87" s="36" t="str">
        <f ca="1">+IF(OFFSET('Water Data'!$F$29,0,10*ROW('Water Data'!F81))="","",OFFSET('Water Data'!$F$29,0,10*ROW('Water Data'!F81)))</f>
        <v/>
      </c>
      <c r="CD87" s="36" t="str">
        <f ca="1">+IF(OFFSET('Water Data'!$F$30,0,10*ROW('Water Data'!F81))="","",OFFSET('Water Data'!$F$30,0,10*ROW('Water Data'!F81)))</f>
        <v/>
      </c>
      <c r="CE87" s="36" t="str">
        <f ca="1">+IF(OFFSET('Water Data'!$G$28,0,10*ROW('Water Data'!G81))="","",OFFSET('Water Data'!$G$28,0,10*ROW('Water Data'!G81)))</f>
        <v/>
      </c>
      <c r="CF87" s="36" t="str">
        <f ca="1">+IF(OFFSET('Water Data'!$G$29,0,10*ROW('Water Data'!G81))="","",OFFSET('Water Data'!$G$29,0,10*ROW('Water Data'!G81)))</f>
        <v/>
      </c>
      <c r="CG87" s="36" t="str">
        <f ca="1">+IF(OFFSET('Water Data'!$G$30,0,10*ROW('Water Data'!G81))="","",OFFSET('Water Data'!$G$30,0,10*ROW('Water Data'!G81)))</f>
        <v/>
      </c>
      <c r="CH87" s="36" t="str">
        <f ca="1">+IF(OFFSET('Water Data'!$H$28,0,10*ROW('Water Data'!H81))="","",OFFSET('Water Data'!$H$28,0,10*ROW('Water Data'!H81)))</f>
        <v/>
      </c>
      <c r="CI87" s="36" t="str">
        <f ca="1">+IF(OFFSET('Water Data'!$H$29,0,10*ROW('Water Data'!H81))="","",OFFSET('Water Data'!$H$29,0,10*ROW('Water Data'!H81)))</f>
        <v/>
      </c>
      <c r="CJ87" s="36" t="str">
        <f ca="1">+IF(OFFSET('Water Data'!$H$30,0,10*ROW('Water Data'!H81))="","",OFFSET('Water Data'!$H$30,0,10*ROW('Water Data'!H81)))</f>
        <v/>
      </c>
      <c r="CK87" s="36" t="str">
        <f ca="1">+IF(OFFSET('Sanitation Data'!$C$29,0,10*ROW('Sanitation Data'!C81))="","",OFFSET('Sanitation Data'!$C$29,0,10*ROW('Sanitation Data'!C81)))</f>
        <v/>
      </c>
      <c r="CL87" s="36" t="str">
        <f ca="1">+IF(OFFSET('Sanitation Data'!$C$30,0,10*ROW('Sanitation Data'!C81))="","",OFFSET('Sanitation Data'!$C$30,0,10*ROW('Sanitation Data'!C81)))</f>
        <v/>
      </c>
      <c r="CM87" s="36" t="str">
        <f ca="1">+IF(OFFSET('Sanitation Data'!$C$31,0,10*ROW('Sanitation Data'!C81))="","",OFFSET('Sanitation Data'!$C$31,0,10*ROW('Sanitation Data'!C81)))</f>
        <v/>
      </c>
      <c r="CN87" s="36" t="str">
        <f ca="1">+IF(OFFSET('Sanitation Data'!$C$32,0,10*ROW('Sanitation Data'!C81))="","",OFFSET('Sanitation Data'!$C$32,0,10*ROW('Sanitation Data'!C81)))</f>
        <v/>
      </c>
      <c r="CO87" s="36" t="str">
        <f ca="1">+IF(OFFSET('Sanitation Data'!$C$33,0,10*ROW('Sanitation Data'!C81))="","",OFFSET('Sanitation Data'!$C$33,0,10*ROW('Sanitation Data'!C81)))</f>
        <v/>
      </c>
      <c r="CP87" s="36" t="str">
        <f ca="1">+IF(OFFSET('Sanitation Data'!$D$29,0,10*ROW('Sanitation Data'!D81))="","",OFFSET('Sanitation Data'!$D$29,0,10*ROW('Sanitation Data'!D81)))</f>
        <v/>
      </c>
      <c r="CQ87" s="36" t="str">
        <f ca="1">+IF(OFFSET('Sanitation Data'!$D$30,0,10*ROW('Sanitation Data'!D81))="","",OFFSET('Sanitation Data'!$D$30,0,10*ROW('Sanitation Data'!D81)))</f>
        <v/>
      </c>
      <c r="CR87" s="36" t="str">
        <f ca="1">+IF(OFFSET('Sanitation Data'!$D$31,0,10*ROW('Sanitation Data'!D81))="","",OFFSET('Sanitation Data'!$D$31,0,10*ROW('Sanitation Data'!D81)))</f>
        <v/>
      </c>
      <c r="CS87" s="36" t="str">
        <f ca="1">+IF(OFFSET('Sanitation Data'!$D$32,0,10*ROW('Sanitation Data'!D81))="","",OFFSET('Sanitation Data'!$D$32,0,10*ROW('Sanitation Data'!D81)))</f>
        <v/>
      </c>
      <c r="CT87" s="36" t="str">
        <f ca="1">+IF(OFFSET('Sanitation Data'!$D$33,0,10*ROW('Sanitation Data'!D81))="","",OFFSET('Sanitation Data'!$D$33,0,10*ROW('Sanitation Data'!D81)))</f>
        <v/>
      </c>
      <c r="CU87" s="36" t="str">
        <f ca="1">+IF(OFFSET('Sanitation Data'!$E$29,0,10*ROW('Sanitation Data'!E81))="","",OFFSET('Sanitation Data'!$E$29,0,10*ROW('Sanitation Data'!E81)))</f>
        <v/>
      </c>
      <c r="CV87" s="36" t="str">
        <f ca="1">+IF(OFFSET('Sanitation Data'!$E$30,0,10*ROW('Sanitation Data'!E81))="","",OFFSET('Sanitation Data'!$E$30,0,10*ROW('Sanitation Data'!E81)))</f>
        <v/>
      </c>
      <c r="CW87" s="36" t="str">
        <f ca="1">+IF(OFFSET('Sanitation Data'!$E$31,0,10*ROW('Sanitation Data'!E81))="","",OFFSET('Sanitation Data'!$E$31,0,10*ROW('Sanitation Data'!E81)))</f>
        <v/>
      </c>
      <c r="CX87" s="36" t="str">
        <f ca="1">+IF(OFFSET('Sanitation Data'!$E$32,0,10*ROW('Sanitation Data'!E81))="","",OFFSET('Sanitation Data'!$E$32,0,10*ROW('Sanitation Data'!E81)))</f>
        <v/>
      </c>
      <c r="CY87" s="36" t="str">
        <f ca="1">+IF(OFFSET('Sanitation Data'!$E$33,0,10*ROW('Sanitation Data'!E81))="","",OFFSET('Sanitation Data'!$E$33,0,10*ROW('Sanitation Data'!E81)))</f>
        <v/>
      </c>
      <c r="CZ87" s="36" t="str">
        <f ca="1">+IF(OFFSET('Sanitation Data'!$F$29,0,10*ROW('Sanitation Data'!F81))="","",OFFSET('Sanitation Data'!$F$29,0,10*ROW('Sanitation Data'!F81)))</f>
        <v/>
      </c>
      <c r="DA87" s="36" t="str">
        <f ca="1">+IF(OFFSET('Sanitation Data'!$F$30,0,10*ROW('Sanitation Data'!F81))="","",OFFSET('Sanitation Data'!$F$30,0,10*ROW('Sanitation Data'!F81)))</f>
        <v/>
      </c>
      <c r="DB87" s="36" t="str">
        <f ca="1">+IF(OFFSET('Sanitation Data'!$F$31,0,10*ROW('Sanitation Data'!F81))="","",OFFSET('Sanitation Data'!$F$31,0,10*ROW('Sanitation Data'!F81)))</f>
        <v/>
      </c>
      <c r="DC87" s="36" t="str">
        <f ca="1">+IF(OFFSET('Sanitation Data'!$F$32,0,10*ROW('Sanitation Data'!F81))="","",OFFSET('Sanitation Data'!$F$32,0,10*ROW('Sanitation Data'!F81)))</f>
        <v/>
      </c>
      <c r="DD87" s="36" t="str">
        <f ca="1">+IF(OFFSET('Sanitation Data'!$F$33,0,10*ROW('Sanitation Data'!F81))="","",OFFSET('Sanitation Data'!$F$33,0,10*ROW('Sanitation Data'!F81)))</f>
        <v/>
      </c>
      <c r="DE87" s="36" t="str">
        <f ca="1">+IF(OFFSET('Sanitation Data'!$G$29,0,10*ROW('Sanitation Data'!G81))="","",OFFSET('Sanitation Data'!$G$29,0,10*ROW('Sanitation Data'!G81)))</f>
        <v/>
      </c>
      <c r="DF87" s="36" t="str">
        <f ca="1">+IF(OFFSET('Sanitation Data'!$G$30,0,10*ROW('Sanitation Data'!G81))="","",OFFSET('Sanitation Data'!$G$30,0,10*ROW('Sanitation Data'!G81)))</f>
        <v/>
      </c>
      <c r="DG87" s="36" t="str">
        <f ca="1">+IF(OFFSET('Sanitation Data'!$G$31,0,10*ROW('Sanitation Data'!G81))="","",OFFSET('Sanitation Data'!$G$31,0,10*ROW('Sanitation Data'!G81)))</f>
        <v/>
      </c>
      <c r="DH87" s="36" t="str">
        <f ca="1">+IF(OFFSET('Sanitation Data'!$G$32,0,10*ROW('Sanitation Data'!G81))="","",OFFSET('Sanitation Data'!$G$32,0,10*ROW('Sanitation Data'!G81)))</f>
        <v/>
      </c>
      <c r="DI87" s="36" t="str">
        <f ca="1">+IF(OFFSET('Sanitation Data'!$G$33,0,10*ROW('Sanitation Data'!G81))="","",OFFSET('Sanitation Data'!$G$33,0,10*ROW('Sanitation Data'!G81)))</f>
        <v/>
      </c>
      <c r="DJ87" s="36" t="str">
        <f ca="1">+IF(OFFSET('Sanitation Data'!$H$29,0,10*ROW('Sanitation Data'!H81))="","",OFFSET('Sanitation Data'!$H$29,0,10*ROW('Sanitation Data'!H81)))</f>
        <v/>
      </c>
      <c r="DK87" s="36" t="str">
        <f ca="1">+IF(OFFSET('Sanitation Data'!$H$30,0,10*ROW('Sanitation Data'!H81))="","",OFFSET('Sanitation Data'!$H$30,0,10*ROW('Sanitation Data'!H81)))</f>
        <v/>
      </c>
      <c r="DL87" s="36" t="str">
        <f ca="1">+IF(OFFSET('Sanitation Data'!$H$31,0,10*ROW('Sanitation Data'!H81))="","",OFFSET('Sanitation Data'!$H$31,0,10*ROW('Sanitation Data'!H81)))</f>
        <v/>
      </c>
      <c r="DM87" s="36" t="str">
        <f ca="1">+IF(OFFSET('Sanitation Data'!$H$32,0,10*ROW('Sanitation Data'!H81))="","",OFFSET('Sanitation Data'!$H$32,0,10*ROW('Sanitation Data'!H81)))</f>
        <v/>
      </c>
      <c r="DN87" s="36" t="str">
        <f ca="1">+IF(OFFSET('Sanitation Data'!$H$33,0,10*ROW('Sanitation Data'!H81))="","",OFFSET('Sanitation Data'!$H$33,0,10*ROW('Sanitation Data'!H81)))</f>
        <v/>
      </c>
      <c r="DO87" s="36" t="str">
        <f ca="1">+IF(OFFSET('Hygiene Data'!$C$12,0,10*ROW('Hygiene Data'!C81))="","",OFFSET('Hygiene Data'!$C$12,0,10*ROW('Hygiene Data'!C81)))</f>
        <v/>
      </c>
      <c r="DP87" s="36" t="str">
        <f ca="1">+IF(OFFSET('Hygiene Data'!$C$13,0,10*ROW('Hygiene Data'!C81))="","",OFFSET('Hygiene Data'!$C$13,0,10*ROW('Hygiene Data'!C81)))</f>
        <v/>
      </c>
      <c r="DQ87" s="36" t="str">
        <f ca="1">+IF(OFFSET('Hygiene Data'!$C$14,0,10*ROW('Hygiene Data'!C81))="","",OFFSET('Hygiene Data'!$C$14,0,10*ROW('Hygiene Data'!C81)))</f>
        <v/>
      </c>
      <c r="DR87" s="36" t="str">
        <f ca="1">+IF(OFFSET('Hygiene Data'!$D$12,0,10*ROW('Hygiene Data'!D81))="","",OFFSET('Hygiene Data'!$D$12,0,10*ROW('Hygiene Data'!D81)))</f>
        <v/>
      </c>
      <c r="DS87" s="36" t="str">
        <f ca="1">+IF(OFFSET('Hygiene Data'!$D$13,0,10*ROW('Hygiene Data'!D81))="","",OFFSET('Hygiene Data'!$D$13,0,10*ROW('Hygiene Data'!D81)))</f>
        <v/>
      </c>
      <c r="DT87" s="36" t="str">
        <f ca="1">+IF(OFFSET('Hygiene Data'!$D$14,0,10*ROW('Hygiene Data'!D81))="","",OFFSET('Hygiene Data'!$D$14,0,10*ROW('Hygiene Data'!D81)))</f>
        <v/>
      </c>
      <c r="DU87" s="36" t="str">
        <f ca="1">+IF(OFFSET('Hygiene Data'!$E$12,0,10*ROW('Hygiene Data'!E81))="","",OFFSET('Hygiene Data'!$E$12,0,10*ROW('Hygiene Data'!E81)))</f>
        <v/>
      </c>
      <c r="DV87" s="36" t="str">
        <f ca="1">+IF(OFFSET('Hygiene Data'!$E$13,0,10*ROW('Hygiene Data'!E81))="","",OFFSET('Hygiene Data'!$E$13,0,10*ROW('Hygiene Data'!E81)))</f>
        <v/>
      </c>
      <c r="DW87" s="36" t="str">
        <f ca="1">+IF(OFFSET('Hygiene Data'!$E$14,0,10*ROW('Hygiene Data'!E81))="","",OFFSET('Hygiene Data'!$E$14,0,10*ROW('Hygiene Data'!E81)))</f>
        <v/>
      </c>
      <c r="DX87" s="36" t="str">
        <f ca="1">+IF(OFFSET('Hygiene Data'!$F$12,0,10*ROW('Hygiene Data'!F81))="","",OFFSET('Hygiene Data'!$F$12,0,10*ROW('Hygiene Data'!F81)))</f>
        <v/>
      </c>
      <c r="DY87" s="36" t="str">
        <f ca="1">+IF(OFFSET('Hygiene Data'!$F$13,0,10*ROW('Hygiene Data'!F81))="","",OFFSET('Hygiene Data'!$F$13,0,10*ROW('Hygiene Data'!F81)))</f>
        <v/>
      </c>
      <c r="DZ87" s="36" t="str">
        <f ca="1">+IF(OFFSET('Hygiene Data'!$F$14,0,10*ROW('Hygiene Data'!F81))="","",OFFSET('Hygiene Data'!$F$14,0,10*ROW('Hygiene Data'!F81)))</f>
        <v/>
      </c>
      <c r="EA87" s="36" t="str">
        <f ca="1">+IF(OFFSET('Hygiene Data'!$G$12,0,10*ROW('Hygiene Data'!G81))="","",OFFSET('Hygiene Data'!$G$12,0,10*ROW('Hygiene Data'!G81)))</f>
        <v/>
      </c>
      <c r="EB87" s="36" t="str">
        <f ca="1">+IF(OFFSET('Hygiene Data'!$G$13,0,10*ROW('Hygiene Data'!G81))="","",OFFSET('Hygiene Data'!$G$13,0,10*ROW('Hygiene Data'!G81)))</f>
        <v/>
      </c>
      <c r="EC87" s="36" t="str">
        <f ca="1">+IF(OFFSET('Hygiene Data'!$G$14,0,10*ROW('Hygiene Data'!G81))="","",OFFSET('Hygiene Data'!$G$14,0,10*ROW('Hygiene Data'!G81)))</f>
        <v/>
      </c>
      <c r="ED87" s="36" t="str">
        <f ca="1">+IF(OFFSET('Hygiene Data'!$H$12,0,10*ROW('Hygiene Data'!H81))="","",OFFSET('Hygiene Data'!$H$12,0,10*ROW('Hygiene Data'!H81)))</f>
        <v/>
      </c>
      <c r="EE87" s="36" t="str">
        <f ca="1">+IF(OFFSET('Hygiene Data'!$H$13,0,10*ROW('Hygiene Data'!H81))="","",OFFSET('Hygiene Data'!$H$13,0,10*ROW('Hygiene Data'!H81)))</f>
        <v/>
      </c>
      <c r="EF87" s="36" t="str">
        <f ca="1">+IF(OFFSET('Hygiene Data'!$H$14,0,10*ROW('Hygiene Data'!H81))="","",OFFSET('Hygiene Data'!$H$14,0,10*ROW('Hygiene Data'!H81)))</f>
        <v/>
      </c>
    </row>
    <row r="88" spans="1:136" x14ac:dyDescent="0.25">
      <c r="A88" s="59" t="str">
        <f ca="1">+IF(OFFSET('Water Data'!$B$1,0,10*ROW('Water Data'!B85))="","",OFFSET('Water Data'!$B$1,0,10*ROW('Water Data'!B85)))</f>
        <v/>
      </c>
      <c r="B88" s="59" t="str">
        <f ca="1">+IF(OFFSET('Water Data'!$A$3,0,10*ROW('Water Data'!A85))="","",OFFSET('Water Data'!$A$3,0,10*ROW('Water Data'!A85)))</f>
        <v/>
      </c>
      <c r="C88" s="59" t="str">
        <f ca="1">+IF(OFFSET('Water Data'!$C$3,0,10*ROW('Water Data'!C85))="","",OFFSET('Water Data'!$C$3,0,10*ROW('Water Data'!C85)))</f>
        <v/>
      </c>
      <c r="D88" s="204" t="e">
        <f ca="1">+IF(AND(ISNUMBER(OFFSET('Water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04" t="e">
        <f ca="1">+IF(AND(ISNUMBER(OFFSET('Water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04" t="e">
        <f ca="1">+IF(AND(ISNUMBER(OFFSET('Water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04" t="e">
        <f ca="1">+IF(AND(ISNUMBER(OFFSET('Water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04" t="e">
        <f ca="1">+IF(AND(ISNUMBER(OFFSET('Water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04" t="e">
        <f ca="1">+IF(AND(ISNUMBER(OFFSET('Water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04" t="e">
        <f ca="1">+IF(AND(ISNUMBER(OFFSET('Water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04" t="e">
        <f ca="1">+IF(AND(ISNUMBER(OFFSET('Water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04" t="e">
        <f ca="1">+IF(AND(ISNUMBER(OFFSET('Water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04" t="e">
        <f ca="1">+IF(AND(ISNUMBER(OFFSET('Water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04" t="e">
        <f ca="1">+IF(AND(ISNUMBER(OFFSET('Water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04" t="e">
        <f ca="1">+IF(AND(ISNUMBER(OFFSET('Water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04" t="e">
        <f ca="1">+IF(AND(ISNUMBER(OFFSET('Water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04" t="e">
        <f ca="1">+IF(AND(ISNUMBER(OFFSET('Water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04" t="e">
        <f ca="1">+IF(AND(ISNUMBER(OFFSET('Water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04" t="e">
        <f ca="1">+IF(AND(ISNUMBER(OFFSET('Water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04" t="e">
        <f ca="1">+IF(AND(ISNUMBER(OFFSET('Water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04" t="e">
        <f ca="1">+IF(AND(ISNUMBER(OFFSET('Water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05" t="e">
        <f ca="1">+IF(AND(ISNUMBER(OFFSET('Sanitation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05" t="e">
        <f ca="1">+IF(AND(ISNUMBER(OFFSET('Sanitation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05" t="e">
        <f ca="1">+IF(AND(ISNUMBER(OFFSET('Sanitation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05" t="e">
        <f ca="1">+IF(AND(ISNUMBER(OFFSET('Sanitation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05" t="e">
        <f ca="1">+IF(AND(ISNUMBER(OFFSET('Sanitation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05" t="e">
        <f ca="1">+IF(AND(ISNUMBER(OFFSET('Sanitation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05" t="e">
        <f ca="1">+IF(AND(ISNUMBER(OFFSET('Sanitation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05" t="e">
        <f ca="1">+IF(AND(ISNUMBER(OFFSET('Sanitation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05" t="e">
        <f ca="1">+IF(AND(ISNUMBER(OFFSET('Sanitation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05" t="e">
        <f ca="1">+IF(AND(ISNUMBER(OFFSET('Sanitation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05" t="e">
        <f ca="1">+IF(AND(ISNUMBER(OFFSET('Sanitation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05" t="e">
        <f ca="1">+IF(AND(ISNUMBER(OFFSET('Sanitation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05" t="e">
        <f ca="1">+IF(AND(ISNUMBER(OFFSET('Sanitation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05" t="e">
        <f ca="1">+IF(AND(ISNUMBER(OFFSET('Sanitation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05" t="e">
        <f ca="1">+IF(AND(ISNUMBER(OFFSET('Sanitation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05" t="e">
        <f ca="1">+IF(AND(ISNUMBER(OFFSET('Sanitation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05" t="e">
        <f ca="1">+IF(AND(ISNUMBER(OFFSET('Sanitation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05" t="e">
        <f ca="1">+IF(AND(ISNUMBER(OFFSET('Sanitation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05" t="e">
        <f ca="1">+IF(AND(ISNUMBER(OFFSET('Sanitation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05" t="e">
        <f ca="1">+IF(AND(ISNUMBER(OFFSET('Sanitation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05" t="e">
        <f ca="1">+IF(AND(ISNUMBER(OFFSET('Sanitation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05" t="e">
        <f ca="1">+IF(AND(ISNUMBER(OFFSET('Sanitation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05" t="e">
        <f ca="1">+IF(AND(ISNUMBER(OFFSET('Sanitation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05" t="e">
        <f ca="1">+IF(AND(ISNUMBER(OFFSET('Sanitation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05" t="e">
        <f ca="1">+IF(AND(ISNUMBER(OFFSET('Sanitation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05" t="e">
        <f ca="1">+IF(AND(ISNUMBER(OFFSET('Sanitation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05" t="e">
        <f ca="1">+IF(AND(ISNUMBER(OFFSET('Sanitation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05" t="e">
        <f ca="1">+IF(AND(ISNUMBER(OFFSET('Sanitation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05" t="e">
        <f ca="1">+IF(AND(ISNUMBER(OFFSET('Sanitation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05" t="e">
        <f ca="1">+IF(AND(ISNUMBER(OFFSET('Sanitation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06" t="e">
        <f ca="1">+IF(AND(ISNUMBER(OFFSET('Hygiene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06" t="e">
        <f ca="1">+IF(AND(ISNUMBER(OFFSET('Hygiene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06" t="e">
        <f ca="1">+IF(AND(ISNUMBER(OFFSET('Hygiene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06" t="e">
        <f ca="1">+IF(AND(ISNUMBER(OFFSET('Hygiene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06" t="e">
        <f ca="1">+IF(AND(ISNUMBER(OFFSET('Hygiene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06" t="e">
        <f ca="1">+IF(AND(ISNUMBER(OFFSET('Hygiene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06" t="e">
        <f ca="1">+IF(AND(ISNUMBER(OFFSET('Hygiene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06" t="e">
        <f ca="1">+IF(AND(ISNUMBER(OFFSET('Hygiene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06" t="e">
        <f ca="1">+IF(AND(ISNUMBER(OFFSET('Hygiene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06" t="e">
        <f ca="1">+IF(AND(ISNUMBER(OFFSET('Hygiene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06" t="e">
        <f ca="1">+IF(AND(ISNUMBER(OFFSET('Hygiene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06" t="e">
        <f ca="1">+IF(AND(ISNUMBER(OFFSET('Hygiene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06" t="e">
        <f ca="1">+IF(AND(ISNUMBER(OFFSET('Hygiene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06" t="e">
        <f ca="1">+IF(AND(ISNUMBER(OFFSET('Hygiene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06" t="e">
        <f ca="1">+IF(AND(ISNUMBER(OFFSET('Hygiene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06" t="e">
        <f ca="1">+IF(AND(ISNUMBER(OFFSET('Hygiene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06" t="e">
        <f ca="1">+IF(AND(ISNUMBER(OFFSET('Hygiene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06" t="e">
        <f ca="1">+IF(AND(ISNUMBER(OFFSET('Hygiene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1">+IF(OFFSET('Water Data'!$C$28,0,10*ROW('Water Data'!C82))="","",OFFSET('Water Data'!$C$28,0,10*ROW('Water Data'!C82)))</f>
        <v/>
      </c>
      <c r="BT88" s="36" t="str">
        <f ca="1">+IF(OFFSET('Water Data'!$C$29,0,10*ROW('Water Data'!C82))="","",OFFSET('Water Data'!$C$29,0,10*ROW('Water Data'!C82)))</f>
        <v/>
      </c>
      <c r="BU88" s="36" t="str">
        <f ca="1">+IF(OFFSET('Water Data'!$C$30,0,10*ROW('Water Data'!C82))="","",OFFSET('Water Data'!$C$30,0,10*ROW('Water Data'!C82)))</f>
        <v/>
      </c>
      <c r="BV88" s="36" t="str">
        <f ca="1">+IF(OFFSET('Water Data'!$D$28,0,10*ROW('Water Data'!D82))="","",OFFSET('Water Data'!$D$28,0,10*ROW('Water Data'!D82)))</f>
        <v/>
      </c>
      <c r="BW88" s="36" t="str">
        <f ca="1">+IF(OFFSET('Water Data'!$D$29,0,10*ROW('Water Data'!D82))="","",OFFSET('Water Data'!$D$29,0,10*ROW('Water Data'!D82)))</f>
        <v/>
      </c>
      <c r="BX88" s="36" t="str">
        <f ca="1">+IF(OFFSET('Water Data'!$D$30,0,10*ROW('Water Data'!D82))="","",OFFSET('Water Data'!$D$30,0,10*ROW('Water Data'!D82)))</f>
        <v/>
      </c>
      <c r="BY88" s="36" t="str">
        <f ca="1">+IF(OFFSET('Water Data'!$E$28,0,10*ROW('Water Data'!E82))="","",OFFSET('Water Data'!$E$28,0,10*ROW('Water Data'!E82)))</f>
        <v/>
      </c>
      <c r="BZ88" s="36" t="str">
        <f ca="1">+IF(OFFSET('Water Data'!$E$29,0,10*ROW('Water Data'!E82))="","",OFFSET('Water Data'!$E$29,0,10*ROW('Water Data'!E82)))</f>
        <v/>
      </c>
      <c r="CA88" s="36" t="str">
        <f ca="1">+IF(OFFSET('Water Data'!$E$30,0,10*ROW('Water Data'!E82))="","",OFFSET('Water Data'!$E$30,0,10*ROW('Water Data'!E82)))</f>
        <v/>
      </c>
      <c r="CB88" s="36" t="str">
        <f ca="1">+IF(OFFSET('Water Data'!$F$28,0,10*ROW('Water Data'!F82))="","",OFFSET('Water Data'!$F$28,0,10*ROW('Water Data'!F82)))</f>
        <v/>
      </c>
      <c r="CC88" s="36" t="str">
        <f ca="1">+IF(OFFSET('Water Data'!$F$29,0,10*ROW('Water Data'!F82))="","",OFFSET('Water Data'!$F$29,0,10*ROW('Water Data'!F82)))</f>
        <v/>
      </c>
      <c r="CD88" s="36" t="str">
        <f ca="1">+IF(OFFSET('Water Data'!$F$30,0,10*ROW('Water Data'!F82))="","",OFFSET('Water Data'!$F$30,0,10*ROW('Water Data'!F82)))</f>
        <v/>
      </c>
      <c r="CE88" s="36" t="str">
        <f ca="1">+IF(OFFSET('Water Data'!$G$28,0,10*ROW('Water Data'!G82))="","",OFFSET('Water Data'!$G$28,0,10*ROW('Water Data'!G82)))</f>
        <v/>
      </c>
      <c r="CF88" s="36" t="str">
        <f ca="1">+IF(OFFSET('Water Data'!$G$29,0,10*ROW('Water Data'!G82))="","",OFFSET('Water Data'!$G$29,0,10*ROW('Water Data'!G82)))</f>
        <v/>
      </c>
      <c r="CG88" s="36" t="str">
        <f ca="1">+IF(OFFSET('Water Data'!$G$30,0,10*ROW('Water Data'!G82))="","",OFFSET('Water Data'!$G$30,0,10*ROW('Water Data'!G82)))</f>
        <v/>
      </c>
      <c r="CH88" s="36" t="str">
        <f ca="1">+IF(OFFSET('Water Data'!$H$28,0,10*ROW('Water Data'!H82))="","",OFFSET('Water Data'!$H$28,0,10*ROW('Water Data'!H82)))</f>
        <v/>
      </c>
      <c r="CI88" s="36" t="str">
        <f ca="1">+IF(OFFSET('Water Data'!$H$29,0,10*ROW('Water Data'!H82))="","",OFFSET('Water Data'!$H$29,0,10*ROW('Water Data'!H82)))</f>
        <v/>
      </c>
      <c r="CJ88" s="36" t="str">
        <f ca="1">+IF(OFFSET('Water Data'!$H$30,0,10*ROW('Water Data'!H82))="","",OFFSET('Water Data'!$H$30,0,10*ROW('Water Data'!H82)))</f>
        <v/>
      </c>
      <c r="CK88" s="36" t="str">
        <f ca="1">+IF(OFFSET('Sanitation Data'!$C$29,0,10*ROW('Sanitation Data'!C82))="","",OFFSET('Sanitation Data'!$C$29,0,10*ROW('Sanitation Data'!C82)))</f>
        <v/>
      </c>
      <c r="CL88" s="36" t="str">
        <f ca="1">+IF(OFFSET('Sanitation Data'!$C$30,0,10*ROW('Sanitation Data'!C82))="","",OFFSET('Sanitation Data'!$C$30,0,10*ROW('Sanitation Data'!C82)))</f>
        <v/>
      </c>
      <c r="CM88" s="36" t="str">
        <f ca="1">+IF(OFFSET('Sanitation Data'!$C$31,0,10*ROW('Sanitation Data'!C82))="","",OFFSET('Sanitation Data'!$C$31,0,10*ROW('Sanitation Data'!C82)))</f>
        <v/>
      </c>
      <c r="CN88" s="36" t="str">
        <f ca="1">+IF(OFFSET('Sanitation Data'!$C$32,0,10*ROW('Sanitation Data'!C82))="","",OFFSET('Sanitation Data'!$C$32,0,10*ROW('Sanitation Data'!C82)))</f>
        <v/>
      </c>
      <c r="CO88" s="36" t="str">
        <f ca="1">+IF(OFFSET('Sanitation Data'!$C$33,0,10*ROW('Sanitation Data'!C82))="","",OFFSET('Sanitation Data'!$C$33,0,10*ROW('Sanitation Data'!C82)))</f>
        <v/>
      </c>
      <c r="CP88" s="36" t="str">
        <f ca="1">+IF(OFFSET('Sanitation Data'!$D$29,0,10*ROW('Sanitation Data'!D82))="","",OFFSET('Sanitation Data'!$D$29,0,10*ROW('Sanitation Data'!D82)))</f>
        <v/>
      </c>
      <c r="CQ88" s="36" t="str">
        <f ca="1">+IF(OFFSET('Sanitation Data'!$D$30,0,10*ROW('Sanitation Data'!D82))="","",OFFSET('Sanitation Data'!$D$30,0,10*ROW('Sanitation Data'!D82)))</f>
        <v/>
      </c>
      <c r="CR88" s="36" t="str">
        <f ca="1">+IF(OFFSET('Sanitation Data'!$D$31,0,10*ROW('Sanitation Data'!D82))="","",OFFSET('Sanitation Data'!$D$31,0,10*ROW('Sanitation Data'!D82)))</f>
        <v/>
      </c>
      <c r="CS88" s="36" t="str">
        <f ca="1">+IF(OFFSET('Sanitation Data'!$D$32,0,10*ROW('Sanitation Data'!D82))="","",OFFSET('Sanitation Data'!$D$32,0,10*ROW('Sanitation Data'!D82)))</f>
        <v/>
      </c>
      <c r="CT88" s="36" t="str">
        <f ca="1">+IF(OFFSET('Sanitation Data'!$D$33,0,10*ROW('Sanitation Data'!D82))="","",OFFSET('Sanitation Data'!$D$33,0,10*ROW('Sanitation Data'!D82)))</f>
        <v/>
      </c>
      <c r="CU88" s="36" t="str">
        <f ca="1">+IF(OFFSET('Sanitation Data'!$E$29,0,10*ROW('Sanitation Data'!E82))="","",OFFSET('Sanitation Data'!$E$29,0,10*ROW('Sanitation Data'!E82)))</f>
        <v/>
      </c>
      <c r="CV88" s="36" t="str">
        <f ca="1">+IF(OFFSET('Sanitation Data'!$E$30,0,10*ROW('Sanitation Data'!E82))="","",OFFSET('Sanitation Data'!$E$30,0,10*ROW('Sanitation Data'!E82)))</f>
        <v/>
      </c>
      <c r="CW88" s="36" t="str">
        <f ca="1">+IF(OFFSET('Sanitation Data'!$E$31,0,10*ROW('Sanitation Data'!E82))="","",OFFSET('Sanitation Data'!$E$31,0,10*ROW('Sanitation Data'!E82)))</f>
        <v/>
      </c>
      <c r="CX88" s="36" t="str">
        <f ca="1">+IF(OFFSET('Sanitation Data'!$E$32,0,10*ROW('Sanitation Data'!E82))="","",OFFSET('Sanitation Data'!$E$32,0,10*ROW('Sanitation Data'!E82)))</f>
        <v/>
      </c>
      <c r="CY88" s="36" t="str">
        <f ca="1">+IF(OFFSET('Sanitation Data'!$E$33,0,10*ROW('Sanitation Data'!E82))="","",OFFSET('Sanitation Data'!$E$33,0,10*ROW('Sanitation Data'!E82)))</f>
        <v/>
      </c>
      <c r="CZ88" s="36" t="str">
        <f ca="1">+IF(OFFSET('Sanitation Data'!$F$29,0,10*ROW('Sanitation Data'!F82))="","",OFFSET('Sanitation Data'!$F$29,0,10*ROW('Sanitation Data'!F82)))</f>
        <v/>
      </c>
      <c r="DA88" s="36" t="str">
        <f ca="1">+IF(OFFSET('Sanitation Data'!$F$30,0,10*ROW('Sanitation Data'!F82))="","",OFFSET('Sanitation Data'!$F$30,0,10*ROW('Sanitation Data'!F82)))</f>
        <v/>
      </c>
      <c r="DB88" s="36" t="str">
        <f ca="1">+IF(OFFSET('Sanitation Data'!$F$31,0,10*ROW('Sanitation Data'!F82))="","",OFFSET('Sanitation Data'!$F$31,0,10*ROW('Sanitation Data'!F82)))</f>
        <v/>
      </c>
      <c r="DC88" s="36" t="str">
        <f ca="1">+IF(OFFSET('Sanitation Data'!$F$32,0,10*ROW('Sanitation Data'!F82))="","",OFFSET('Sanitation Data'!$F$32,0,10*ROW('Sanitation Data'!F82)))</f>
        <v/>
      </c>
      <c r="DD88" s="36" t="str">
        <f ca="1">+IF(OFFSET('Sanitation Data'!$F$33,0,10*ROW('Sanitation Data'!F82))="","",OFFSET('Sanitation Data'!$F$33,0,10*ROW('Sanitation Data'!F82)))</f>
        <v/>
      </c>
      <c r="DE88" s="36" t="str">
        <f ca="1">+IF(OFFSET('Sanitation Data'!$G$29,0,10*ROW('Sanitation Data'!G82))="","",OFFSET('Sanitation Data'!$G$29,0,10*ROW('Sanitation Data'!G82)))</f>
        <v/>
      </c>
      <c r="DF88" s="36" t="str">
        <f ca="1">+IF(OFFSET('Sanitation Data'!$G$30,0,10*ROW('Sanitation Data'!G82))="","",OFFSET('Sanitation Data'!$G$30,0,10*ROW('Sanitation Data'!G82)))</f>
        <v/>
      </c>
      <c r="DG88" s="36" t="str">
        <f ca="1">+IF(OFFSET('Sanitation Data'!$G$31,0,10*ROW('Sanitation Data'!G82))="","",OFFSET('Sanitation Data'!$G$31,0,10*ROW('Sanitation Data'!G82)))</f>
        <v/>
      </c>
      <c r="DH88" s="36" t="str">
        <f ca="1">+IF(OFFSET('Sanitation Data'!$G$32,0,10*ROW('Sanitation Data'!G82))="","",OFFSET('Sanitation Data'!$G$32,0,10*ROW('Sanitation Data'!G82)))</f>
        <v/>
      </c>
      <c r="DI88" s="36" t="str">
        <f ca="1">+IF(OFFSET('Sanitation Data'!$G$33,0,10*ROW('Sanitation Data'!G82))="","",OFFSET('Sanitation Data'!$G$33,0,10*ROW('Sanitation Data'!G82)))</f>
        <v/>
      </c>
      <c r="DJ88" s="36" t="str">
        <f ca="1">+IF(OFFSET('Sanitation Data'!$H$29,0,10*ROW('Sanitation Data'!H82))="","",OFFSET('Sanitation Data'!$H$29,0,10*ROW('Sanitation Data'!H82)))</f>
        <v/>
      </c>
      <c r="DK88" s="36" t="str">
        <f ca="1">+IF(OFFSET('Sanitation Data'!$H$30,0,10*ROW('Sanitation Data'!H82))="","",OFFSET('Sanitation Data'!$H$30,0,10*ROW('Sanitation Data'!H82)))</f>
        <v/>
      </c>
      <c r="DL88" s="36" t="str">
        <f ca="1">+IF(OFFSET('Sanitation Data'!$H$31,0,10*ROW('Sanitation Data'!H82))="","",OFFSET('Sanitation Data'!$H$31,0,10*ROW('Sanitation Data'!H82)))</f>
        <v/>
      </c>
      <c r="DM88" s="36" t="str">
        <f ca="1">+IF(OFFSET('Sanitation Data'!$H$32,0,10*ROW('Sanitation Data'!H82))="","",OFFSET('Sanitation Data'!$H$32,0,10*ROW('Sanitation Data'!H82)))</f>
        <v/>
      </c>
      <c r="DN88" s="36" t="str">
        <f ca="1">+IF(OFFSET('Sanitation Data'!$H$33,0,10*ROW('Sanitation Data'!H82))="","",OFFSET('Sanitation Data'!$H$33,0,10*ROW('Sanitation Data'!H82)))</f>
        <v/>
      </c>
      <c r="DO88" s="36" t="str">
        <f ca="1">+IF(OFFSET('Hygiene Data'!$C$12,0,10*ROW('Hygiene Data'!C82))="","",OFFSET('Hygiene Data'!$C$12,0,10*ROW('Hygiene Data'!C82)))</f>
        <v/>
      </c>
      <c r="DP88" s="36" t="str">
        <f ca="1">+IF(OFFSET('Hygiene Data'!$C$13,0,10*ROW('Hygiene Data'!C82))="","",OFFSET('Hygiene Data'!$C$13,0,10*ROW('Hygiene Data'!C82)))</f>
        <v/>
      </c>
      <c r="DQ88" s="36" t="str">
        <f ca="1">+IF(OFFSET('Hygiene Data'!$C$14,0,10*ROW('Hygiene Data'!C82))="","",OFFSET('Hygiene Data'!$C$14,0,10*ROW('Hygiene Data'!C82)))</f>
        <v/>
      </c>
      <c r="DR88" s="36" t="str">
        <f ca="1">+IF(OFFSET('Hygiene Data'!$D$12,0,10*ROW('Hygiene Data'!D82))="","",OFFSET('Hygiene Data'!$D$12,0,10*ROW('Hygiene Data'!D82)))</f>
        <v/>
      </c>
      <c r="DS88" s="36" t="str">
        <f ca="1">+IF(OFFSET('Hygiene Data'!$D$13,0,10*ROW('Hygiene Data'!D82))="","",OFFSET('Hygiene Data'!$D$13,0,10*ROW('Hygiene Data'!D82)))</f>
        <v/>
      </c>
      <c r="DT88" s="36" t="str">
        <f ca="1">+IF(OFFSET('Hygiene Data'!$D$14,0,10*ROW('Hygiene Data'!D82))="","",OFFSET('Hygiene Data'!$D$14,0,10*ROW('Hygiene Data'!D82)))</f>
        <v/>
      </c>
      <c r="DU88" s="36" t="str">
        <f ca="1">+IF(OFFSET('Hygiene Data'!$E$12,0,10*ROW('Hygiene Data'!E82))="","",OFFSET('Hygiene Data'!$E$12,0,10*ROW('Hygiene Data'!E82)))</f>
        <v/>
      </c>
      <c r="DV88" s="36" t="str">
        <f ca="1">+IF(OFFSET('Hygiene Data'!$E$13,0,10*ROW('Hygiene Data'!E82))="","",OFFSET('Hygiene Data'!$E$13,0,10*ROW('Hygiene Data'!E82)))</f>
        <v/>
      </c>
      <c r="DW88" s="36" t="str">
        <f ca="1">+IF(OFFSET('Hygiene Data'!$E$14,0,10*ROW('Hygiene Data'!E82))="","",OFFSET('Hygiene Data'!$E$14,0,10*ROW('Hygiene Data'!E82)))</f>
        <v/>
      </c>
      <c r="DX88" s="36" t="str">
        <f ca="1">+IF(OFFSET('Hygiene Data'!$F$12,0,10*ROW('Hygiene Data'!F82))="","",OFFSET('Hygiene Data'!$F$12,0,10*ROW('Hygiene Data'!F82)))</f>
        <v/>
      </c>
      <c r="DY88" s="36" t="str">
        <f ca="1">+IF(OFFSET('Hygiene Data'!$F$13,0,10*ROW('Hygiene Data'!F82))="","",OFFSET('Hygiene Data'!$F$13,0,10*ROW('Hygiene Data'!F82)))</f>
        <v/>
      </c>
      <c r="DZ88" s="36" t="str">
        <f ca="1">+IF(OFFSET('Hygiene Data'!$F$14,0,10*ROW('Hygiene Data'!F82))="","",OFFSET('Hygiene Data'!$F$14,0,10*ROW('Hygiene Data'!F82)))</f>
        <v/>
      </c>
      <c r="EA88" s="36" t="str">
        <f ca="1">+IF(OFFSET('Hygiene Data'!$G$12,0,10*ROW('Hygiene Data'!G82))="","",OFFSET('Hygiene Data'!$G$12,0,10*ROW('Hygiene Data'!G82)))</f>
        <v/>
      </c>
      <c r="EB88" s="36" t="str">
        <f ca="1">+IF(OFFSET('Hygiene Data'!$G$13,0,10*ROW('Hygiene Data'!G82))="","",OFFSET('Hygiene Data'!$G$13,0,10*ROW('Hygiene Data'!G82)))</f>
        <v/>
      </c>
      <c r="EC88" s="36" t="str">
        <f ca="1">+IF(OFFSET('Hygiene Data'!$G$14,0,10*ROW('Hygiene Data'!G82))="","",OFFSET('Hygiene Data'!$G$14,0,10*ROW('Hygiene Data'!G82)))</f>
        <v/>
      </c>
      <c r="ED88" s="36" t="str">
        <f ca="1">+IF(OFFSET('Hygiene Data'!$H$12,0,10*ROW('Hygiene Data'!H82))="","",OFFSET('Hygiene Data'!$H$12,0,10*ROW('Hygiene Data'!H82)))</f>
        <v/>
      </c>
      <c r="EE88" s="36" t="str">
        <f ca="1">+IF(OFFSET('Hygiene Data'!$H$13,0,10*ROW('Hygiene Data'!H82))="","",OFFSET('Hygiene Data'!$H$13,0,10*ROW('Hygiene Data'!H82)))</f>
        <v/>
      </c>
      <c r="EF88" s="36" t="str">
        <f ca="1">+IF(OFFSET('Hygiene Data'!$H$14,0,10*ROW('Hygiene Data'!H82))="","",OFFSET('Hygiene Data'!$H$14,0,10*ROW('Hygiene Data'!H82)))</f>
        <v/>
      </c>
    </row>
    <row r="89" spans="1:136" x14ac:dyDescent="0.25">
      <c r="A89" s="59" t="str">
        <f ca="1">+IF(OFFSET('Water Data'!$B$1,0,10*ROW('Water Data'!B86))="","",OFFSET('Water Data'!$B$1,0,10*ROW('Water Data'!B86)))</f>
        <v/>
      </c>
      <c r="B89" s="59" t="str">
        <f ca="1">+IF(OFFSET('Water Data'!$A$3,0,10*ROW('Water Data'!A86))="","",OFFSET('Water Data'!$A$3,0,10*ROW('Water Data'!A86)))</f>
        <v/>
      </c>
      <c r="C89" s="59" t="str">
        <f ca="1">+IF(OFFSET('Water Data'!$C$3,0,10*ROW('Water Data'!C86))="","",OFFSET('Water Data'!$C$3,0,10*ROW('Water Data'!C86)))</f>
        <v/>
      </c>
      <c r="D89" s="204" t="e">
        <f ca="1">+IF(AND(ISNUMBER(OFFSET('Water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04" t="e">
        <f ca="1">+IF(AND(ISNUMBER(OFFSET('Water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04" t="e">
        <f ca="1">+IF(AND(ISNUMBER(OFFSET('Water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04" t="e">
        <f ca="1">+IF(AND(ISNUMBER(OFFSET('Water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04" t="e">
        <f ca="1">+IF(AND(ISNUMBER(OFFSET('Water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04" t="e">
        <f ca="1">+IF(AND(ISNUMBER(OFFSET('Water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04" t="e">
        <f ca="1">+IF(AND(ISNUMBER(OFFSET('Water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04" t="e">
        <f ca="1">+IF(AND(ISNUMBER(OFFSET('Water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04" t="e">
        <f ca="1">+IF(AND(ISNUMBER(OFFSET('Water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04" t="e">
        <f ca="1">+IF(AND(ISNUMBER(OFFSET('Water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04" t="e">
        <f ca="1">+IF(AND(ISNUMBER(OFFSET('Water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04" t="e">
        <f ca="1">+IF(AND(ISNUMBER(OFFSET('Water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04" t="e">
        <f ca="1">+IF(AND(ISNUMBER(OFFSET('Water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04" t="e">
        <f ca="1">+IF(AND(ISNUMBER(OFFSET('Water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04" t="e">
        <f ca="1">+IF(AND(ISNUMBER(OFFSET('Water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04" t="e">
        <f ca="1">+IF(AND(ISNUMBER(OFFSET('Water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04" t="e">
        <f ca="1">+IF(AND(ISNUMBER(OFFSET('Water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04" t="e">
        <f ca="1">+IF(AND(ISNUMBER(OFFSET('Water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05" t="e">
        <f ca="1">+IF(AND(ISNUMBER(OFFSET('Sanitation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05" t="e">
        <f ca="1">+IF(AND(ISNUMBER(OFFSET('Sanitation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05" t="e">
        <f ca="1">+IF(AND(ISNUMBER(OFFSET('Sanitation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05" t="e">
        <f ca="1">+IF(AND(ISNUMBER(OFFSET('Sanitation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05" t="e">
        <f ca="1">+IF(AND(ISNUMBER(OFFSET('Sanitation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05" t="e">
        <f ca="1">+IF(AND(ISNUMBER(OFFSET('Sanitation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05" t="e">
        <f ca="1">+IF(AND(ISNUMBER(OFFSET('Sanitation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05" t="e">
        <f ca="1">+IF(AND(ISNUMBER(OFFSET('Sanitation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05" t="e">
        <f ca="1">+IF(AND(ISNUMBER(OFFSET('Sanitation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05" t="e">
        <f ca="1">+IF(AND(ISNUMBER(OFFSET('Sanitation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05" t="e">
        <f ca="1">+IF(AND(ISNUMBER(OFFSET('Sanitation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05" t="e">
        <f ca="1">+IF(AND(ISNUMBER(OFFSET('Sanitation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05" t="e">
        <f ca="1">+IF(AND(ISNUMBER(OFFSET('Sanitation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05" t="e">
        <f ca="1">+IF(AND(ISNUMBER(OFFSET('Sanitation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05" t="e">
        <f ca="1">+IF(AND(ISNUMBER(OFFSET('Sanitation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05" t="e">
        <f ca="1">+IF(AND(ISNUMBER(OFFSET('Sanitation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05" t="e">
        <f ca="1">+IF(AND(ISNUMBER(OFFSET('Sanitation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05" t="e">
        <f ca="1">+IF(AND(ISNUMBER(OFFSET('Sanitation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05" t="e">
        <f ca="1">+IF(AND(ISNUMBER(OFFSET('Sanitation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05" t="e">
        <f ca="1">+IF(AND(ISNUMBER(OFFSET('Sanitation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05" t="e">
        <f ca="1">+IF(AND(ISNUMBER(OFFSET('Sanitation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05" t="e">
        <f ca="1">+IF(AND(ISNUMBER(OFFSET('Sanitation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05" t="e">
        <f ca="1">+IF(AND(ISNUMBER(OFFSET('Sanitation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05" t="e">
        <f ca="1">+IF(AND(ISNUMBER(OFFSET('Sanitation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05" t="e">
        <f ca="1">+IF(AND(ISNUMBER(OFFSET('Sanitation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05" t="e">
        <f ca="1">+IF(AND(ISNUMBER(OFFSET('Sanitation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05" t="e">
        <f ca="1">+IF(AND(ISNUMBER(OFFSET('Sanitation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05" t="e">
        <f ca="1">+IF(AND(ISNUMBER(OFFSET('Sanitation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05" t="e">
        <f ca="1">+IF(AND(ISNUMBER(OFFSET('Sanitation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05" t="e">
        <f ca="1">+IF(AND(ISNUMBER(OFFSET('Sanitation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06" t="e">
        <f ca="1">+IF(AND(ISNUMBER(OFFSET('Hygiene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06" t="e">
        <f ca="1">+IF(AND(ISNUMBER(OFFSET('Hygiene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06" t="e">
        <f ca="1">+IF(AND(ISNUMBER(OFFSET('Hygiene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06" t="e">
        <f ca="1">+IF(AND(ISNUMBER(OFFSET('Hygiene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06" t="e">
        <f ca="1">+IF(AND(ISNUMBER(OFFSET('Hygiene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06" t="e">
        <f ca="1">+IF(AND(ISNUMBER(OFFSET('Hygiene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06" t="e">
        <f ca="1">+IF(AND(ISNUMBER(OFFSET('Hygiene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06" t="e">
        <f ca="1">+IF(AND(ISNUMBER(OFFSET('Hygiene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06" t="e">
        <f ca="1">+IF(AND(ISNUMBER(OFFSET('Hygiene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06" t="e">
        <f ca="1">+IF(AND(ISNUMBER(OFFSET('Hygiene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06" t="e">
        <f ca="1">+IF(AND(ISNUMBER(OFFSET('Hygiene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06" t="e">
        <f ca="1">+IF(AND(ISNUMBER(OFFSET('Hygiene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06" t="e">
        <f ca="1">+IF(AND(ISNUMBER(OFFSET('Hygiene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06" t="e">
        <f ca="1">+IF(AND(ISNUMBER(OFFSET('Hygiene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06" t="e">
        <f ca="1">+IF(AND(ISNUMBER(OFFSET('Hygiene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06" t="e">
        <f ca="1">+IF(AND(ISNUMBER(OFFSET('Hygiene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06" t="e">
        <f ca="1">+IF(AND(ISNUMBER(OFFSET('Hygiene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06" t="e">
        <f ca="1">+IF(AND(ISNUMBER(OFFSET('Hygiene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1">+IF(OFFSET('Water Data'!$C$28,0,10*ROW('Water Data'!C83))="","",OFFSET('Water Data'!$C$28,0,10*ROW('Water Data'!C83)))</f>
        <v/>
      </c>
      <c r="BT89" s="36" t="str">
        <f ca="1">+IF(OFFSET('Water Data'!$C$29,0,10*ROW('Water Data'!C83))="","",OFFSET('Water Data'!$C$29,0,10*ROW('Water Data'!C83)))</f>
        <v/>
      </c>
      <c r="BU89" s="36" t="str">
        <f ca="1">+IF(OFFSET('Water Data'!$C$30,0,10*ROW('Water Data'!C83))="","",OFFSET('Water Data'!$C$30,0,10*ROW('Water Data'!C83)))</f>
        <v/>
      </c>
      <c r="BV89" s="36" t="str">
        <f ca="1">+IF(OFFSET('Water Data'!$D$28,0,10*ROW('Water Data'!D83))="","",OFFSET('Water Data'!$D$28,0,10*ROW('Water Data'!D83)))</f>
        <v/>
      </c>
      <c r="BW89" s="36" t="str">
        <f ca="1">+IF(OFFSET('Water Data'!$D$29,0,10*ROW('Water Data'!D83))="","",OFFSET('Water Data'!$D$29,0,10*ROW('Water Data'!D83)))</f>
        <v/>
      </c>
      <c r="BX89" s="36" t="str">
        <f ca="1">+IF(OFFSET('Water Data'!$D$30,0,10*ROW('Water Data'!D83))="","",OFFSET('Water Data'!$D$30,0,10*ROW('Water Data'!D83)))</f>
        <v/>
      </c>
      <c r="BY89" s="36" t="str">
        <f ca="1">+IF(OFFSET('Water Data'!$E$28,0,10*ROW('Water Data'!E83))="","",OFFSET('Water Data'!$E$28,0,10*ROW('Water Data'!E83)))</f>
        <v/>
      </c>
      <c r="BZ89" s="36" t="str">
        <f ca="1">+IF(OFFSET('Water Data'!$E$29,0,10*ROW('Water Data'!E83))="","",OFFSET('Water Data'!$E$29,0,10*ROW('Water Data'!E83)))</f>
        <v/>
      </c>
      <c r="CA89" s="36" t="str">
        <f ca="1">+IF(OFFSET('Water Data'!$E$30,0,10*ROW('Water Data'!E83))="","",OFFSET('Water Data'!$E$30,0,10*ROW('Water Data'!E83)))</f>
        <v/>
      </c>
      <c r="CB89" s="36" t="str">
        <f ca="1">+IF(OFFSET('Water Data'!$F$28,0,10*ROW('Water Data'!F83))="","",OFFSET('Water Data'!$F$28,0,10*ROW('Water Data'!F83)))</f>
        <v/>
      </c>
      <c r="CC89" s="36" t="str">
        <f ca="1">+IF(OFFSET('Water Data'!$F$29,0,10*ROW('Water Data'!F83))="","",OFFSET('Water Data'!$F$29,0,10*ROW('Water Data'!F83)))</f>
        <v/>
      </c>
      <c r="CD89" s="36" t="str">
        <f ca="1">+IF(OFFSET('Water Data'!$F$30,0,10*ROW('Water Data'!F83))="","",OFFSET('Water Data'!$F$30,0,10*ROW('Water Data'!F83)))</f>
        <v/>
      </c>
      <c r="CE89" s="36" t="str">
        <f ca="1">+IF(OFFSET('Water Data'!$G$28,0,10*ROW('Water Data'!G83))="","",OFFSET('Water Data'!$G$28,0,10*ROW('Water Data'!G83)))</f>
        <v/>
      </c>
      <c r="CF89" s="36" t="str">
        <f ca="1">+IF(OFFSET('Water Data'!$G$29,0,10*ROW('Water Data'!G83))="","",OFFSET('Water Data'!$G$29,0,10*ROW('Water Data'!G83)))</f>
        <v/>
      </c>
      <c r="CG89" s="36" t="str">
        <f ca="1">+IF(OFFSET('Water Data'!$G$30,0,10*ROW('Water Data'!G83))="","",OFFSET('Water Data'!$G$30,0,10*ROW('Water Data'!G83)))</f>
        <v/>
      </c>
      <c r="CH89" s="36" t="str">
        <f ca="1">+IF(OFFSET('Water Data'!$H$28,0,10*ROW('Water Data'!H83))="","",OFFSET('Water Data'!$H$28,0,10*ROW('Water Data'!H83)))</f>
        <v/>
      </c>
      <c r="CI89" s="36" t="str">
        <f ca="1">+IF(OFFSET('Water Data'!$H$29,0,10*ROW('Water Data'!H83))="","",OFFSET('Water Data'!$H$29,0,10*ROW('Water Data'!H83)))</f>
        <v/>
      </c>
      <c r="CJ89" s="36" t="str">
        <f ca="1">+IF(OFFSET('Water Data'!$H$30,0,10*ROW('Water Data'!H83))="","",OFFSET('Water Data'!$H$30,0,10*ROW('Water Data'!H83)))</f>
        <v/>
      </c>
      <c r="CK89" s="36" t="str">
        <f ca="1">+IF(OFFSET('Sanitation Data'!$C$29,0,10*ROW('Sanitation Data'!C83))="","",OFFSET('Sanitation Data'!$C$29,0,10*ROW('Sanitation Data'!C83)))</f>
        <v/>
      </c>
      <c r="CL89" s="36" t="str">
        <f ca="1">+IF(OFFSET('Sanitation Data'!$C$30,0,10*ROW('Sanitation Data'!C83))="","",OFFSET('Sanitation Data'!$C$30,0,10*ROW('Sanitation Data'!C83)))</f>
        <v/>
      </c>
      <c r="CM89" s="36" t="str">
        <f ca="1">+IF(OFFSET('Sanitation Data'!$C$31,0,10*ROW('Sanitation Data'!C83))="","",OFFSET('Sanitation Data'!$C$31,0,10*ROW('Sanitation Data'!C83)))</f>
        <v/>
      </c>
      <c r="CN89" s="36" t="str">
        <f ca="1">+IF(OFFSET('Sanitation Data'!$C$32,0,10*ROW('Sanitation Data'!C83))="","",OFFSET('Sanitation Data'!$C$32,0,10*ROW('Sanitation Data'!C83)))</f>
        <v/>
      </c>
      <c r="CO89" s="36" t="str">
        <f ca="1">+IF(OFFSET('Sanitation Data'!$C$33,0,10*ROW('Sanitation Data'!C83))="","",OFFSET('Sanitation Data'!$C$33,0,10*ROW('Sanitation Data'!C83)))</f>
        <v/>
      </c>
      <c r="CP89" s="36" t="str">
        <f ca="1">+IF(OFFSET('Sanitation Data'!$D$29,0,10*ROW('Sanitation Data'!D83))="","",OFFSET('Sanitation Data'!$D$29,0,10*ROW('Sanitation Data'!D83)))</f>
        <v/>
      </c>
      <c r="CQ89" s="36" t="str">
        <f ca="1">+IF(OFFSET('Sanitation Data'!$D$30,0,10*ROW('Sanitation Data'!D83))="","",OFFSET('Sanitation Data'!$D$30,0,10*ROW('Sanitation Data'!D83)))</f>
        <v/>
      </c>
      <c r="CR89" s="36" t="str">
        <f ca="1">+IF(OFFSET('Sanitation Data'!$D$31,0,10*ROW('Sanitation Data'!D83))="","",OFFSET('Sanitation Data'!$D$31,0,10*ROW('Sanitation Data'!D83)))</f>
        <v/>
      </c>
      <c r="CS89" s="36" t="str">
        <f ca="1">+IF(OFFSET('Sanitation Data'!$D$32,0,10*ROW('Sanitation Data'!D83))="","",OFFSET('Sanitation Data'!$D$32,0,10*ROW('Sanitation Data'!D83)))</f>
        <v/>
      </c>
      <c r="CT89" s="36" t="str">
        <f ca="1">+IF(OFFSET('Sanitation Data'!$D$33,0,10*ROW('Sanitation Data'!D83))="","",OFFSET('Sanitation Data'!$D$33,0,10*ROW('Sanitation Data'!D83)))</f>
        <v/>
      </c>
      <c r="CU89" s="36" t="str">
        <f ca="1">+IF(OFFSET('Sanitation Data'!$E$29,0,10*ROW('Sanitation Data'!E83))="","",OFFSET('Sanitation Data'!$E$29,0,10*ROW('Sanitation Data'!E83)))</f>
        <v/>
      </c>
      <c r="CV89" s="36" t="str">
        <f ca="1">+IF(OFFSET('Sanitation Data'!$E$30,0,10*ROW('Sanitation Data'!E83))="","",OFFSET('Sanitation Data'!$E$30,0,10*ROW('Sanitation Data'!E83)))</f>
        <v/>
      </c>
      <c r="CW89" s="36" t="str">
        <f ca="1">+IF(OFFSET('Sanitation Data'!$E$31,0,10*ROW('Sanitation Data'!E83))="","",OFFSET('Sanitation Data'!$E$31,0,10*ROW('Sanitation Data'!E83)))</f>
        <v/>
      </c>
      <c r="CX89" s="36" t="str">
        <f ca="1">+IF(OFFSET('Sanitation Data'!$E$32,0,10*ROW('Sanitation Data'!E83))="","",OFFSET('Sanitation Data'!$E$32,0,10*ROW('Sanitation Data'!E83)))</f>
        <v/>
      </c>
      <c r="CY89" s="36" t="str">
        <f ca="1">+IF(OFFSET('Sanitation Data'!$E$33,0,10*ROW('Sanitation Data'!E83))="","",OFFSET('Sanitation Data'!$E$33,0,10*ROW('Sanitation Data'!E83)))</f>
        <v/>
      </c>
      <c r="CZ89" s="36" t="str">
        <f ca="1">+IF(OFFSET('Sanitation Data'!$F$29,0,10*ROW('Sanitation Data'!F83))="","",OFFSET('Sanitation Data'!$F$29,0,10*ROW('Sanitation Data'!F83)))</f>
        <v/>
      </c>
      <c r="DA89" s="36" t="str">
        <f ca="1">+IF(OFFSET('Sanitation Data'!$F$30,0,10*ROW('Sanitation Data'!F83))="","",OFFSET('Sanitation Data'!$F$30,0,10*ROW('Sanitation Data'!F83)))</f>
        <v/>
      </c>
      <c r="DB89" s="36" t="str">
        <f ca="1">+IF(OFFSET('Sanitation Data'!$F$31,0,10*ROW('Sanitation Data'!F83))="","",OFFSET('Sanitation Data'!$F$31,0,10*ROW('Sanitation Data'!F83)))</f>
        <v/>
      </c>
      <c r="DC89" s="36" t="str">
        <f ca="1">+IF(OFFSET('Sanitation Data'!$F$32,0,10*ROW('Sanitation Data'!F83))="","",OFFSET('Sanitation Data'!$F$32,0,10*ROW('Sanitation Data'!F83)))</f>
        <v/>
      </c>
      <c r="DD89" s="36" t="str">
        <f ca="1">+IF(OFFSET('Sanitation Data'!$F$33,0,10*ROW('Sanitation Data'!F83))="","",OFFSET('Sanitation Data'!$F$33,0,10*ROW('Sanitation Data'!F83)))</f>
        <v/>
      </c>
      <c r="DE89" s="36" t="str">
        <f ca="1">+IF(OFFSET('Sanitation Data'!$G$29,0,10*ROW('Sanitation Data'!G83))="","",OFFSET('Sanitation Data'!$G$29,0,10*ROW('Sanitation Data'!G83)))</f>
        <v/>
      </c>
      <c r="DF89" s="36" t="str">
        <f ca="1">+IF(OFFSET('Sanitation Data'!$G$30,0,10*ROW('Sanitation Data'!G83))="","",OFFSET('Sanitation Data'!$G$30,0,10*ROW('Sanitation Data'!G83)))</f>
        <v/>
      </c>
      <c r="DG89" s="36" t="str">
        <f ca="1">+IF(OFFSET('Sanitation Data'!$G$31,0,10*ROW('Sanitation Data'!G83))="","",OFFSET('Sanitation Data'!$G$31,0,10*ROW('Sanitation Data'!G83)))</f>
        <v/>
      </c>
      <c r="DH89" s="36" t="str">
        <f ca="1">+IF(OFFSET('Sanitation Data'!$G$32,0,10*ROW('Sanitation Data'!G83))="","",OFFSET('Sanitation Data'!$G$32,0,10*ROW('Sanitation Data'!G83)))</f>
        <v/>
      </c>
      <c r="DI89" s="36" t="str">
        <f ca="1">+IF(OFFSET('Sanitation Data'!$G$33,0,10*ROW('Sanitation Data'!G83))="","",OFFSET('Sanitation Data'!$G$33,0,10*ROW('Sanitation Data'!G83)))</f>
        <v/>
      </c>
      <c r="DJ89" s="36" t="str">
        <f ca="1">+IF(OFFSET('Sanitation Data'!$H$29,0,10*ROW('Sanitation Data'!H83))="","",OFFSET('Sanitation Data'!$H$29,0,10*ROW('Sanitation Data'!H83)))</f>
        <v/>
      </c>
      <c r="DK89" s="36" t="str">
        <f ca="1">+IF(OFFSET('Sanitation Data'!$H$30,0,10*ROW('Sanitation Data'!H83))="","",OFFSET('Sanitation Data'!$H$30,0,10*ROW('Sanitation Data'!H83)))</f>
        <v/>
      </c>
      <c r="DL89" s="36" t="str">
        <f ca="1">+IF(OFFSET('Sanitation Data'!$H$31,0,10*ROW('Sanitation Data'!H83))="","",OFFSET('Sanitation Data'!$H$31,0,10*ROW('Sanitation Data'!H83)))</f>
        <v/>
      </c>
      <c r="DM89" s="36" t="str">
        <f ca="1">+IF(OFFSET('Sanitation Data'!$H$32,0,10*ROW('Sanitation Data'!H83))="","",OFFSET('Sanitation Data'!$H$32,0,10*ROW('Sanitation Data'!H83)))</f>
        <v/>
      </c>
      <c r="DN89" s="36" t="str">
        <f ca="1">+IF(OFFSET('Sanitation Data'!$H$33,0,10*ROW('Sanitation Data'!H83))="","",OFFSET('Sanitation Data'!$H$33,0,10*ROW('Sanitation Data'!H83)))</f>
        <v/>
      </c>
      <c r="DO89" s="36" t="str">
        <f ca="1">+IF(OFFSET('Hygiene Data'!$C$12,0,10*ROW('Hygiene Data'!C83))="","",OFFSET('Hygiene Data'!$C$12,0,10*ROW('Hygiene Data'!C83)))</f>
        <v/>
      </c>
      <c r="DP89" s="36" t="str">
        <f ca="1">+IF(OFFSET('Hygiene Data'!$C$13,0,10*ROW('Hygiene Data'!C83))="","",OFFSET('Hygiene Data'!$C$13,0,10*ROW('Hygiene Data'!C83)))</f>
        <v/>
      </c>
      <c r="DQ89" s="36" t="str">
        <f ca="1">+IF(OFFSET('Hygiene Data'!$C$14,0,10*ROW('Hygiene Data'!C83))="","",OFFSET('Hygiene Data'!$C$14,0,10*ROW('Hygiene Data'!C83)))</f>
        <v/>
      </c>
      <c r="DR89" s="36" t="str">
        <f ca="1">+IF(OFFSET('Hygiene Data'!$D$12,0,10*ROW('Hygiene Data'!D83))="","",OFFSET('Hygiene Data'!$D$12,0,10*ROW('Hygiene Data'!D83)))</f>
        <v/>
      </c>
      <c r="DS89" s="36" t="str">
        <f ca="1">+IF(OFFSET('Hygiene Data'!$D$13,0,10*ROW('Hygiene Data'!D83))="","",OFFSET('Hygiene Data'!$D$13,0,10*ROW('Hygiene Data'!D83)))</f>
        <v/>
      </c>
      <c r="DT89" s="36" t="str">
        <f ca="1">+IF(OFFSET('Hygiene Data'!$D$14,0,10*ROW('Hygiene Data'!D83))="","",OFFSET('Hygiene Data'!$D$14,0,10*ROW('Hygiene Data'!D83)))</f>
        <v/>
      </c>
      <c r="DU89" s="36" t="str">
        <f ca="1">+IF(OFFSET('Hygiene Data'!$E$12,0,10*ROW('Hygiene Data'!E83))="","",OFFSET('Hygiene Data'!$E$12,0,10*ROW('Hygiene Data'!E83)))</f>
        <v/>
      </c>
      <c r="DV89" s="36" t="str">
        <f ca="1">+IF(OFFSET('Hygiene Data'!$E$13,0,10*ROW('Hygiene Data'!E83))="","",OFFSET('Hygiene Data'!$E$13,0,10*ROW('Hygiene Data'!E83)))</f>
        <v/>
      </c>
      <c r="DW89" s="36" t="str">
        <f ca="1">+IF(OFFSET('Hygiene Data'!$E$14,0,10*ROW('Hygiene Data'!E83))="","",OFFSET('Hygiene Data'!$E$14,0,10*ROW('Hygiene Data'!E83)))</f>
        <v/>
      </c>
      <c r="DX89" s="36" t="str">
        <f ca="1">+IF(OFFSET('Hygiene Data'!$F$12,0,10*ROW('Hygiene Data'!F83))="","",OFFSET('Hygiene Data'!$F$12,0,10*ROW('Hygiene Data'!F83)))</f>
        <v/>
      </c>
      <c r="DY89" s="36" t="str">
        <f ca="1">+IF(OFFSET('Hygiene Data'!$F$13,0,10*ROW('Hygiene Data'!F83))="","",OFFSET('Hygiene Data'!$F$13,0,10*ROW('Hygiene Data'!F83)))</f>
        <v/>
      </c>
      <c r="DZ89" s="36" t="str">
        <f ca="1">+IF(OFFSET('Hygiene Data'!$F$14,0,10*ROW('Hygiene Data'!F83))="","",OFFSET('Hygiene Data'!$F$14,0,10*ROW('Hygiene Data'!F83)))</f>
        <v/>
      </c>
      <c r="EA89" s="36" t="str">
        <f ca="1">+IF(OFFSET('Hygiene Data'!$G$12,0,10*ROW('Hygiene Data'!G83))="","",OFFSET('Hygiene Data'!$G$12,0,10*ROW('Hygiene Data'!G83)))</f>
        <v/>
      </c>
      <c r="EB89" s="36" t="str">
        <f ca="1">+IF(OFFSET('Hygiene Data'!$G$13,0,10*ROW('Hygiene Data'!G83))="","",OFFSET('Hygiene Data'!$G$13,0,10*ROW('Hygiene Data'!G83)))</f>
        <v/>
      </c>
      <c r="EC89" s="36" t="str">
        <f ca="1">+IF(OFFSET('Hygiene Data'!$G$14,0,10*ROW('Hygiene Data'!G83))="","",OFFSET('Hygiene Data'!$G$14,0,10*ROW('Hygiene Data'!G83)))</f>
        <v/>
      </c>
      <c r="ED89" s="36" t="str">
        <f ca="1">+IF(OFFSET('Hygiene Data'!$H$12,0,10*ROW('Hygiene Data'!H83))="","",OFFSET('Hygiene Data'!$H$12,0,10*ROW('Hygiene Data'!H83)))</f>
        <v/>
      </c>
      <c r="EE89" s="36" t="str">
        <f ca="1">+IF(OFFSET('Hygiene Data'!$H$13,0,10*ROW('Hygiene Data'!H83))="","",OFFSET('Hygiene Data'!$H$13,0,10*ROW('Hygiene Data'!H83)))</f>
        <v/>
      </c>
      <c r="EF89" s="36" t="str">
        <f ca="1">+IF(OFFSET('Hygiene Data'!$H$14,0,10*ROW('Hygiene Data'!H83))="","",OFFSET('Hygiene Data'!$H$14,0,10*ROW('Hygiene Data'!H83)))</f>
        <v/>
      </c>
    </row>
    <row r="90" spans="1:136" x14ac:dyDescent="0.25">
      <c r="A90" s="59" t="str">
        <f ca="1">+IF(OFFSET('Water Data'!$B$1,0,10*ROW('Water Data'!B87))="","",OFFSET('Water Data'!$B$1,0,10*ROW('Water Data'!B87)))</f>
        <v/>
      </c>
      <c r="B90" s="59" t="str">
        <f ca="1">+IF(OFFSET('Water Data'!$A$3,0,10*ROW('Water Data'!A87))="","",OFFSET('Water Data'!$A$3,0,10*ROW('Water Data'!A87)))</f>
        <v/>
      </c>
      <c r="C90" s="59" t="str">
        <f ca="1">+IF(OFFSET('Water Data'!$C$3,0,10*ROW('Water Data'!C87))="","",OFFSET('Water Data'!$C$3,0,10*ROW('Water Data'!C87)))</f>
        <v/>
      </c>
      <c r="D90" s="204" t="e">
        <f ca="1">+IF(AND(ISNUMBER(OFFSET('Water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04" t="e">
        <f ca="1">+IF(AND(ISNUMBER(OFFSET('Water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04" t="e">
        <f ca="1">+IF(AND(ISNUMBER(OFFSET('Water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04" t="e">
        <f ca="1">+IF(AND(ISNUMBER(OFFSET('Water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04" t="e">
        <f ca="1">+IF(AND(ISNUMBER(OFFSET('Water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04" t="e">
        <f ca="1">+IF(AND(ISNUMBER(OFFSET('Water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04" t="e">
        <f ca="1">+IF(AND(ISNUMBER(OFFSET('Water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04" t="e">
        <f ca="1">+IF(AND(ISNUMBER(OFFSET('Water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04" t="e">
        <f ca="1">+IF(AND(ISNUMBER(OFFSET('Water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04" t="e">
        <f ca="1">+IF(AND(ISNUMBER(OFFSET('Water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04" t="e">
        <f ca="1">+IF(AND(ISNUMBER(OFFSET('Water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04" t="e">
        <f ca="1">+IF(AND(ISNUMBER(OFFSET('Water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04" t="e">
        <f ca="1">+IF(AND(ISNUMBER(OFFSET('Water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04" t="e">
        <f ca="1">+IF(AND(ISNUMBER(OFFSET('Water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04" t="e">
        <f ca="1">+IF(AND(ISNUMBER(OFFSET('Water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04" t="e">
        <f ca="1">+IF(AND(ISNUMBER(OFFSET('Water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04" t="e">
        <f ca="1">+IF(AND(ISNUMBER(OFFSET('Water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04" t="e">
        <f ca="1">+IF(AND(ISNUMBER(OFFSET('Water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05" t="e">
        <f ca="1">+IF(AND(ISNUMBER(OFFSET('Sanitation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05" t="e">
        <f ca="1">+IF(AND(ISNUMBER(OFFSET('Sanitation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05" t="e">
        <f ca="1">+IF(AND(ISNUMBER(OFFSET('Sanitation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05" t="e">
        <f ca="1">+IF(AND(ISNUMBER(OFFSET('Sanitation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05" t="e">
        <f ca="1">+IF(AND(ISNUMBER(OFFSET('Sanitation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05" t="e">
        <f ca="1">+IF(AND(ISNUMBER(OFFSET('Sanitation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05" t="e">
        <f ca="1">+IF(AND(ISNUMBER(OFFSET('Sanitation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05" t="e">
        <f ca="1">+IF(AND(ISNUMBER(OFFSET('Sanitation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05" t="e">
        <f ca="1">+IF(AND(ISNUMBER(OFFSET('Sanitation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05" t="e">
        <f ca="1">+IF(AND(ISNUMBER(OFFSET('Sanitation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05" t="e">
        <f ca="1">+IF(AND(ISNUMBER(OFFSET('Sanitation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05" t="e">
        <f ca="1">+IF(AND(ISNUMBER(OFFSET('Sanitation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05" t="e">
        <f ca="1">+IF(AND(ISNUMBER(OFFSET('Sanitation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05" t="e">
        <f ca="1">+IF(AND(ISNUMBER(OFFSET('Sanitation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05" t="e">
        <f ca="1">+IF(AND(ISNUMBER(OFFSET('Sanitation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05" t="e">
        <f ca="1">+IF(AND(ISNUMBER(OFFSET('Sanitation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05" t="e">
        <f ca="1">+IF(AND(ISNUMBER(OFFSET('Sanitation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05" t="e">
        <f ca="1">+IF(AND(ISNUMBER(OFFSET('Sanitation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05" t="e">
        <f ca="1">+IF(AND(ISNUMBER(OFFSET('Sanitation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05" t="e">
        <f ca="1">+IF(AND(ISNUMBER(OFFSET('Sanitation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05" t="e">
        <f ca="1">+IF(AND(ISNUMBER(OFFSET('Sanitation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05" t="e">
        <f ca="1">+IF(AND(ISNUMBER(OFFSET('Sanitation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05" t="e">
        <f ca="1">+IF(AND(ISNUMBER(OFFSET('Sanitation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05" t="e">
        <f ca="1">+IF(AND(ISNUMBER(OFFSET('Sanitation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05" t="e">
        <f ca="1">+IF(AND(ISNUMBER(OFFSET('Sanitation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05" t="e">
        <f ca="1">+IF(AND(ISNUMBER(OFFSET('Sanitation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05" t="e">
        <f ca="1">+IF(AND(ISNUMBER(OFFSET('Sanitation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05" t="e">
        <f ca="1">+IF(AND(ISNUMBER(OFFSET('Sanitation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05" t="e">
        <f ca="1">+IF(AND(ISNUMBER(OFFSET('Sanitation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05" t="e">
        <f ca="1">+IF(AND(ISNUMBER(OFFSET('Sanitation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06" t="e">
        <f ca="1">+IF(AND(ISNUMBER(OFFSET('Hygiene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06" t="e">
        <f ca="1">+IF(AND(ISNUMBER(OFFSET('Hygiene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06" t="e">
        <f ca="1">+IF(AND(ISNUMBER(OFFSET('Hygiene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06" t="e">
        <f ca="1">+IF(AND(ISNUMBER(OFFSET('Hygiene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06" t="e">
        <f ca="1">+IF(AND(ISNUMBER(OFFSET('Hygiene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06" t="e">
        <f ca="1">+IF(AND(ISNUMBER(OFFSET('Hygiene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06" t="e">
        <f ca="1">+IF(AND(ISNUMBER(OFFSET('Hygiene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06" t="e">
        <f ca="1">+IF(AND(ISNUMBER(OFFSET('Hygiene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06" t="e">
        <f ca="1">+IF(AND(ISNUMBER(OFFSET('Hygiene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06" t="e">
        <f ca="1">+IF(AND(ISNUMBER(OFFSET('Hygiene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06" t="e">
        <f ca="1">+IF(AND(ISNUMBER(OFFSET('Hygiene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06" t="e">
        <f ca="1">+IF(AND(ISNUMBER(OFFSET('Hygiene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06" t="e">
        <f ca="1">+IF(AND(ISNUMBER(OFFSET('Hygiene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06" t="e">
        <f ca="1">+IF(AND(ISNUMBER(OFFSET('Hygiene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06" t="e">
        <f ca="1">+IF(AND(ISNUMBER(OFFSET('Hygiene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06" t="e">
        <f ca="1">+IF(AND(ISNUMBER(OFFSET('Hygiene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06" t="e">
        <f ca="1">+IF(AND(ISNUMBER(OFFSET('Hygiene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06" t="e">
        <f ca="1">+IF(AND(ISNUMBER(OFFSET('Hygiene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1">+IF(OFFSET('Water Data'!$C$28,0,10*ROW('Water Data'!C84))="","",OFFSET('Water Data'!$C$28,0,10*ROW('Water Data'!C84)))</f>
        <v/>
      </c>
      <c r="BT90" s="36" t="str">
        <f ca="1">+IF(OFFSET('Water Data'!$C$29,0,10*ROW('Water Data'!C84))="","",OFFSET('Water Data'!$C$29,0,10*ROW('Water Data'!C84)))</f>
        <v/>
      </c>
      <c r="BU90" s="36" t="str">
        <f ca="1">+IF(OFFSET('Water Data'!$C$30,0,10*ROW('Water Data'!C84))="","",OFFSET('Water Data'!$C$30,0,10*ROW('Water Data'!C84)))</f>
        <v/>
      </c>
      <c r="BV90" s="36" t="str">
        <f ca="1">+IF(OFFSET('Water Data'!$D$28,0,10*ROW('Water Data'!D84))="","",OFFSET('Water Data'!$D$28,0,10*ROW('Water Data'!D84)))</f>
        <v/>
      </c>
      <c r="BW90" s="36" t="str">
        <f ca="1">+IF(OFFSET('Water Data'!$D$29,0,10*ROW('Water Data'!D84))="","",OFFSET('Water Data'!$D$29,0,10*ROW('Water Data'!D84)))</f>
        <v/>
      </c>
      <c r="BX90" s="36" t="str">
        <f ca="1">+IF(OFFSET('Water Data'!$D$30,0,10*ROW('Water Data'!D84))="","",OFFSET('Water Data'!$D$30,0,10*ROW('Water Data'!D84)))</f>
        <v/>
      </c>
      <c r="BY90" s="36" t="str">
        <f ca="1">+IF(OFFSET('Water Data'!$E$28,0,10*ROW('Water Data'!E84))="","",OFFSET('Water Data'!$E$28,0,10*ROW('Water Data'!E84)))</f>
        <v/>
      </c>
      <c r="BZ90" s="36" t="str">
        <f ca="1">+IF(OFFSET('Water Data'!$E$29,0,10*ROW('Water Data'!E84))="","",OFFSET('Water Data'!$E$29,0,10*ROW('Water Data'!E84)))</f>
        <v/>
      </c>
      <c r="CA90" s="36" t="str">
        <f ca="1">+IF(OFFSET('Water Data'!$E$30,0,10*ROW('Water Data'!E84))="","",OFFSET('Water Data'!$E$30,0,10*ROW('Water Data'!E84)))</f>
        <v/>
      </c>
      <c r="CB90" s="36" t="str">
        <f ca="1">+IF(OFFSET('Water Data'!$F$28,0,10*ROW('Water Data'!F84))="","",OFFSET('Water Data'!$F$28,0,10*ROW('Water Data'!F84)))</f>
        <v/>
      </c>
      <c r="CC90" s="36" t="str">
        <f ca="1">+IF(OFFSET('Water Data'!$F$29,0,10*ROW('Water Data'!F84))="","",OFFSET('Water Data'!$F$29,0,10*ROW('Water Data'!F84)))</f>
        <v/>
      </c>
      <c r="CD90" s="36" t="str">
        <f ca="1">+IF(OFFSET('Water Data'!$F$30,0,10*ROW('Water Data'!F84))="","",OFFSET('Water Data'!$F$30,0,10*ROW('Water Data'!F84)))</f>
        <v/>
      </c>
      <c r="CE90" s="36" t="str">
        <f ca="1">+IF(OFFSET('Water Data'!$G$28,0,10*ROW('Water Data'!G84))="","",OFFSET('Water Data'!$G$28,0,10*ROW('Water Data'!G84)))</f>
        <v/>
      </c>
      <c r="CF90" s="36" t="str">
        <f ca="1">+IF(OFFSET('Water Data'!$G$29,0,10*ROW('Water Data'!G84))="","",OFFSET('Water Data'!$G$29,0,10*ROW('Water Data'!G84)))</f>
        <v/>
      </c>
      <c r="CG90" s="36" t="str">
        <f ca="1">+IF(OFFSET('Water Data'!$G$30,0,10*ROW('Water Data'!G84))="","",OFFSET('Water Data'!$G$30,0,10*ROW('Water Data'!G84)))</f>
        <v/>
      </c>
      <c r="CH90" s="36" t="str">
        <f ca="1">+IF(OFFSET('Water Data'!$H$28,0,10*ROW('Water Data'!H84))="","",OFFSET('Water Data'!$H$28,0,10*ROW('Water Data'!H84)))</f>
        <v/>
      </c>
      <c r="CI90" s="36" t="str">
        <f ca="1">+IF(OFFSET('Water Data'!$H$29,0,10*ROW('Water Data'!H84))="","",OFFSET('Water Data'!$H$29,0,10*ROW('Water Data'!H84)))</f>
        <v/>
      </c>
      <c r="CJ90" s="36" t="str">
        <f ca="1">+IF(OFFSET('Water Data'!$H$30,0,10*ROW('Water Data'!H84))="","",OFFSET('Water Data'!$H$30,0,10*ROW('Water Data'!H84)))</f>
        <v/>
      </c>
      <c r="CK90" s="36" t="str">
        <f ca="1">+IF(OFFSET('Sanitation Data'!$C$29,0,10*ROW('Sanitation Data'!C84))="","",OFFSET('Sanitation Data'!$C$29,0,10*ROW('Sanitation Data'!C84)))</f>
        <v/>
      </c>
      <c r="CL90" s="36" t="str">
        <f ca="1">+IF(OFFSET('Sanitation Data'!$C$30,0,10*ROW('Sanitation Data'!C84))="","",OFFSET('Sanitation Data'!$C$30,0,10*ROW('Sanitation Data'!C84)))</f>
        <v/>
      </c>
      <c r="CM90" s="36" t="str">
        <f ca="1">+IF(OFFSET('Sanitation Data'!$C$31,0,10*ROW('Sanitation Data'!C84))="","",OFFSET('Sanitation Data'!$C$31,0,10*ROW('Sanitation Data'!C84)))</f>
        <v/>
      </c>
      <c r="CN90" s="36" t="str">
        <f ca="1">+IF(OFFSET('Sanitation Data'!$C$32,0,10*ROW('Sanitation Data'!C84))="","",OFFSET('Sanitation Data'!$C$32,0,10*ROW('Sanitation Data'!C84)))</f>
        <v/>
      </c>
      <c r="CO90" s="36" t="str">
        <f ca="1">+IF(OFFSET('Sanitation Data'!$C$33,0,10*ROW('Sanitation Data'!C84))="","",OFFSET('Sanitation Data'!$C$33,0,10*ROW('Sanitation Data'!C84)))</f>
        <v/>
      </c>
      <c r="CP90" s="36" t="str">
        <f ca="1">+IF(OFFSET('Sanitation Data'!$D$29,0,10*ROW('Sanitation Data'!D84))="","",OFFSET('Sanitation Data'!$D$29,0,10*ROW('Sanitation Data'!D84)))</f>
        <v/>
      </c>
      <c r="CQ90" s="36" t="str">
        <f ca="1">+IF(OFFSET('Sanitation Data'!$D$30,0,10*ROW('Sanitation Data'!D84))="","",OFFSET('Sanitation Data'!$D$30,0,10*ROW('Sanitation Data'!D84)))</f>
        <v/>
      </c>
      <c r="CR90" s="36" t="str">
        <f ca="1">+IF(OFFSET('Sanitation Data'!$D$31,0,10*ROW('Sanitation Data'!D84))="","",OFFSET('Sanitation Data'!$D$31,0,10*ROW('Sanitation Data'!D84)))</f>
        <v/>
      </c>
      <c r="CS90" s="36" t="str">
        <f ca="1">+IF(OFFSET('Sanitation Data'!$D$32,0,10*ROW('Sanitation Data'!D84))="","",OFFSET('Sanitation Data'!$D$32,0,10*ROW('Sanitation Data'!D84)))</f>
        <v/>
      </c>
      <c r="CT90" s="36" t="str">
        <f ca="1">+IF(OFFSET('Sanitation Data'!$D$33,0,10*ROW('Sanitation Data'!D84))="","",OFFSET('Sanitation Data'!$D$33,0,10*ROW('Sanitation Data'!D84)))</f>
        <v/>
      </c>
      <c r="CU90" s="36" t="str">
        <f ca="1">+IF(OFFSET('Sanitation Data'!$E$29,0,10*ROW('Sanitation Data'!E84))="","",OFFSET('Sanitation Data'!$E$29,0,10*ROW('Sanitation Data'!E84)))</f>
        <v/>
      </c>
      <c r="CV90" s="36" t="str">
        <f ca="1">+IF(OFFSET('Sanitation Data'!$E$30,0,10*ROW('Sanitation Data'!E84))="","",OFFSET('Sanitation Data'!$E$30,0,10*ROW('Sanitation Data'!E84)))</f>
        <v/>
      </c>
      <c r="CW90" s="36" t="str">
        <f ca="1">+IF(OFFSET('Sanitation Data'!$E$31,0,10*ROW('Sanitation Data'!E84))="","",OFFSET('Sanitation Data'!$E$31,0,10*ROW('Sanitation Data'!E84)))</f>
        <v/>
      </c>
      <c r="CX90" s="36" t="str">
        <f ca="1">+IF(OFFSET('Sanitation Data'!$E$32,0,10*ROW('Sanitation Data'!E84))="","",OFFSET('Sanitation Data'!$E$32,0,10*ROW('Sanitation Data'!E84)))</f>
        <v/>
      </c>
      <c r="CY90" s="36" t="str">
        <f ca="1">+IF(OFFSET('Sanitation Data'!$E$33,0,10*ROW('Sanitation Data'!E84))="","",OFFSET('Sanitation Data'!$E$33,0,10*ROW('Sanitation Data'!E84)))</f>
        <v/>
      </c>
      <c r="CZ90" s="36" t="str">
        <f ca="1">+IF(OFFSET('Sanitation Data'!$F$29,0,10*ROW('Sanitation Data'!F84))="","",OFFSET('Sanitation Data'!$F$29,0,10*ROW('Sanitation Data'!F84)))</f>
        <v/>
      </c>
      <c r="DA90" s="36" t="str">
        <f ca="1">+IF(OFFSET('Sanitation Data'!$F$30,0,10*ROW('Sanitation Data'!F84))="","",OFFSET('Sanitation Data'!$F$30,0,10*ROW('Sanitation Data'!F84)))</f>
        <v/>
      </c>
      <c r="DB90" s="36" t="str">
        <f ca="1">+IF(OFFSET('Sanitation Data'!$F$31,0,10*ROW('Sanitation Data'!F84))="","",OFFSET('Sanitation Data'!$F$31,0,10*ROW('Sanitation Data'!F84)))</f>
        <v/>
      </c>
      <c r="DC90" s="36" t="str">
        <f ca="1">+IF(OFFSET('Sanitation Data'!$F$32,0,10*ROW('Sanitation Data'!F84))="","",OFFSET('Sanitation Data'!$F$32,0,10*ROW('Sanitation Data'!F84)))</f>
        <v/>
      </c>
      <c r="DD90" s="36" t="str">
        <f ca="1">+IF(OFFSET('Sanitation Data'!$F$33,0,10*ROW('Sanitation Data'!F84))="","",OFFSET('Sanitation Data'!$F$33,0,10*ROW('Sanitation Data'!F84)))</f>
        <v/>
      </c>
      <c r="DE90" s="36" t="str">
        <f ca="1">+IF(OFFSET('Sanitation Data'!$G$29,0,10*ROW('Sanitation Data'!G84))="","",OFFSET('Sanitation Data'!$G$29,0,10*ROW('Sanitation Data'!G84)))</f>
        <v/>
      </c>
      <c r="DF90" s="36" t="str">
        <f ca="1">+IF(OFFSET('Sanitation Data'!$G$30,0,10*ROW('Sanitation Data'!G84))="","",OFFSET('Sanitation Data'!$G$30,0,10*ROW('Sanitation Data'!G84)))</f>
        <v/>
      </c>
      <c r="DG90" s="36" t="str">
        <f ca="1">+IF(OFFSET('Sanitation Data'!$G$31,0,10*ROW('Sanitation Data'!G84))="","",OFFSET('Sanitation Data'!$G$31,0,10*ROW('Sanitation Data'!G84)))</f>
        <v/>
      </c>
      <c r="DH90" s="36" t="str">
        <f ca="1">+IF(OFFSET('Sanitation Data'!$G$32,0,10*ROW('Sanitation Data'!G84))="","",OFFSET('Sanitation Data'!$G$32,0,10*ROW('Sanitation Data'!G84)))</f>
        <v/>
      </c>
      <c r="DI90" s="36" t="str">
        <f ca="1">+IF(OFFSET('Sanitation Data'!$G$33,0,10*ROW('Sanitation Data'!G84))="","",OFFSET('Sanitation Data'!$G$33,0,10*ROW('Sanitation Data'!G84)))</f>
        <v/>
      </c>
      <c r="DJ90" s="36" t="str">
        <f ca="1">+IF(OFFSET('Sanitation Data'!$H$29,0,10*ROW('Sanitation Data'!H84))="","",OFFSET('Sanitation Data'!$H$29,0,10*ROW('Sanitation Data'!H84)))</f>
        <v/>
      </c>
      <c r="DK90" s="36" t="str">
        <f ca="1">+IF(OFFSET('Sanitation Data'!$H$30,0,10*ROW('Sanitation Data'!H84))="","",OFFSET('Sanitation Data'!$H$30,0,10*ROW('Sanitation Data'!H84)))</f>
        <v/>
      </c>
      <c r="DL90" s="36" t="str">
        <f ca="1">+IF(OFFSET('Sanitation Data'!$H$31,0,10*ROW('Sanitation Data'!H84))="","",OFFSET('Sanitation Data'!$H$31,0,10*ROW('Sanitation Data'!H84)))</f>
        <v/>
      </c>
      <c r="DM90" s="36" t="str">
        <f ca="1">+IF(OFFSET('Sanitation Data'!$H$32,0,10*ROW('Sanitation Data'!H84))="","",OFFSET('Sanitation Data'!$H$32,0,10*ROW('Sanitation Data'!H84)))</f>
        <v/>
      </c>
      <c r="DN90" s="36" t="str">
        <f ca="1">+IF(OFFSET('Sanitation Data'!$H$33,0,10*ROW('Sanitation Data'!H84))="","",OFFSET('Sanitation Data'!$H$33,0,10*ROW('Sanitation Data'!H84)))</f>
        <v/>
      </c>
      <c r="DO90" s="36" t="str">
        <f ca="1">+IF(OFFSET('Hygiene Data'!$C$12,0,10*ROW('Hygiene Data'!C84))="","",OFFSET('Hygiene Data'!$C$12,0,10*ROW('Hygiene Data'!C84)))</f>
        <v/>
      </c>
      <c r="DP90" s="36" t="str">
        <f ca="1">+IF(OFFSET('Hygiene Data'!$C$13,0,10*ROW('Hygiene Data'!C84))="","",OFFSET('Hygiene Data'!$C$13,0,10*ROW('Hygiene Data'!C84)))</f>
        <v/>
      </c>
      <c r="DQ90" s="36" t="str">
        <f ca="1">+IF(OFFSET('Hygiene Data'!$C$14,0,10*ROW('Hygiene Data'!C84))="","",OFFSET('Hygiene Data'!$C$14,0,10*ROW('Hygiene Data'!C84)))</f>
        <v/>
      </c>
      <c r="DR90" s="36" t="str">
        <f ca="1">+IF(OFFSET('Hygiene Data'!$D$12,0,10*ROW('Hygiene Data'!D84))="","",OFFSET('Hygiene Data'!$D$12,0,10*ROW('Hygiene Data'!D84)))</f>
        <v/>
      </c>
      <c r="DS90" s="36" t="str">
        <f ca="1">+IF(OFFSET('Hygiene Data'!$D$13,0,10*ROW('Hygiene Data'!D84))="","",OFFSET('Hygiene Data'!$D$13,0,10*ROW('Hygiene Data'!D84)))</f>
        <v/>
      </c>
      <c r="DT90" s="36" t="str">
        <f ca="1">+IF(OFFSET('Hygiene Data'!$D$14,0,10*ROW('Hygiene Data'!D84))="","",OFFSET('Hygiene Data'!$D$14,0,10*ROW('Hygiene Data'!D84)))</f>
        <v/>
      </c>
      <c r="DU90" s="36" t="str">
        <f ca="1">+IF(OFFSET('Hygiene Data'!$E$12,0,10*ROW('Hygiene Data'!E84))="","",OFFSET('Hygiene Data'!$E$12,0,10*ROW('Hygiene Data'!E84)))</f>
        <v/>
      </c>
      <c r="DV90" s="36" t="str">
        <f ca="1">+IF(OFFSET('Hygiene Data'!$E$13,0,10*ROW('Hygiene Data'!E84))="","",OFFSET('Hygiene Data'!$E$13,0,10*ROW('Hygiene Data'!E84)))</f>
        <v/>
      </c>
      <c r="DW90" s="36" t="str">
        <f ca="1">+IF(OFFSET('Hygiene Data'!$E$14,0,10*ROW('Hygiene Data'!E84))="","",OFFSET('Hygiene Data'!$E$14,0,10*ROW('Hygiene Data'!E84)))</f>
        <v/>
      </c>
      <c r="DX90" s="36" t="str">
        <f ca="1">+IF(OFFSET('Hygiene Data'!$F$12,0,10*ROW('Hygiene Data'!F84))="","",OFFSET('Hygiene Data'!$F$12,0,10*ROW('Hygiene Data'!F84)))</f>
        <v/>
      </c>
      <c r="DY90" s="36" t="str">
        <f ca="1">+IF(OFFSET('Hygiene Data'!$F$13,0,10*ROW('Hygiene Data'!F84))="","",OFFSET('Hygiene Data'!$F$13,0,10*ROW('Hygiene Data'!F84)))</f>
        <v/>
      </c>
      <c r="DZ90" s="36" t="str">
        <f ca="1">+IF(OFFSET('Hygiene Data'!$F$14,0,10*ROW('Hygiene Data'!F84))="","",OFFSET('Hygiene Data'!$F$14,0,10*ROW('Hygiene Data'!F84)))</f>
        <v/>
      </c>
      <c r="EA90" s="36" t="str">
        <f ca="1">+IF(OFFSET('Hygiene Data'!$G$12,0,10*ROW('Hygiene Data'!G84))="","",OFFSET('Hygiene Data'!$G$12,0,10*ROW('Hygiene Data'!G84)))</f>
        <v/>
      </c>
      <c r="EB90" s="36" t="str">
        <f ca="1">+IF(OFFSET('Hygiene Data'!$G$13,0,10*ROW('Hygiene Data'!G84))="","",OFFSET('Hygiene Data'!$G$13,0,10*ROW('Hygiene Data'!G84)))</f>
        <v/>
      </c>
      <c r="EC90" s="36" t="str">
        <f ca="1">+IF(OFFSET('Hygiene Data'!$G$14,0,10*ROW('Hygiene Data'!G84))="","",OFFSET('Hygiene Data'!$G$14,0,10*ROW('Hygiene Data'!G84)))</f>
        <v/>
      </c>
      <c r="ED90" s="36" t="str">
        <f ca="1">+IF(OFFSET('Hygiene Data'!$H$12,0,10*ROW('Hygiene Data'!H84))="","",OFFSET('Hygiene Data'!$H$12,0,10*ROW('Hygiene Data'!H84)))</f>
        <v/>
      </c>
      <c r="EE90" s="36" t="str">
        <f ca="1">+IF(OFFSET('Hygiene Data'!$H$13,0,10*ROW('Hygiene Data'!H84))="","",OFFSET('Hygiene Data'!$H$13,0,10*ROW('Hygiene Data'!H84)))</f>
        <v/>
      </c>
      <c r="EF90" s="36" t="str">
        <f ca="1">+IF(OFFSET('Hygiene Data'!$H$14,0,10*ROW('Hygiene Data'!H84))="","",OFFSET('Hygiene Data'!$H$14,0,10*ROW('Hygiene Data'!H84)))</f>
        <v/>
      </c>
    </row>
    <row r="91" spans="1:136" x14ac:dyDescent="0.25">
      <c r="A91" s="59" t="str">
        <f ca="1">+IF(OFFSET('Water Data'!$B$1,0,10*ROW('Water Data'!B88))="","",OFFSET('Water Data'!$B$1,0,10*ROW('Water Data'!B88)))</f>
        <v/>
      </c>
      <c r="B91" s="59" t="str">
        <f ca="1">+IF(OFFSET('Water Data'!$A$3,0,10*ROW('Water Data'!A88))="","",OFFSET('Water Data'!$A$3,0,10*ROW('Water Data'!A88)))</f>
        <v/>
      </c>
      <c r="C91" s="59" t="str">
        <f ca="1">+IF(OFFSET('Water Data'!$C$3,0,10*ROW('Water Data'!C88))="","",OFFSET('Water Data'!$C$3,0,10*ROW('Water Data'!C88)))</f>
        <v/>
      </c>
      <c r="D91" s="204" t="e">
        <f ca="1">+IF(AND(ISNUMBER(OFFSET('Water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04" t="e">
        <f ca="1">+IF(AND(ISNUMBER(OFFSET('Water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04" t="e">
        <f ca="1">+IF(AND(ISNUMBER(OFFSET('Water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04" t="e">
        <f ca="1">+IF(AND(ISNUMBER(OFFSET('Water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04" t="e">
        <f ca="1">+IF(AND(ISNUMBER(OFFSET('Water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04" t="e">
        <f ca="1">+IF(AND(ISNUMBER(OFFSET('Water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04" t="e">
        <f ca="1">+IF(AND(ISNUMBER(OFFSET('Water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04" t="e">
        <f ca="1">+IF(AND(ISNUMBER(OFFSET('Water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04" t="e">
        <f ca="1">+IF(AND(ISNUMBER(OFFSET('Water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04" t="e">
        <f ca="1">+IF(AND(ISNUMBER(OFFSET('Water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04" t="e">
        <f ca="1">+IF(AND(ISNUMBER(OFFSET('Water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04" t="e">
        <f ca="1">+IF(AND(ISNUMBER(OFFSET('Water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04" t="e">
        <f ca="1">+IF(AND(ISNUMBER(OFFSET('Water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04" t="e">
        <f ca="1">+IF(AND(ISNUMBER(OFFSET('Water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04" t="e">
        <f ca="1">+IF(AND(ISNUMBER(OFFSET('Water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04" t="e">
        <f ca="1">+IF(AND(ISNUMBER(OFFSET('Water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04" t="e">
        <f ca="1">+IF(AND(ISNUMBER(OFFSET('Water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04" t="e">
        <f ca="1">+IF(AND(ISNUMBER(OFFSET('Water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05" t="e">
        <f ca="1">+IF(AND(ISNUMBER(OFFSET('Sanitation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05" t="e">
        <f ca="1">+IF(AND(ISNUMBER(OFFSET('Sanitation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05" t="e">
        <f ca="1">+IF(AND(ISNUMBER(OFFSET('Sanitation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05" t="e">
        <f ca="1">+IF(AND(ISNUMBER(OFFSET('Sanitation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05" t="e">
        <f ca="1">+IF(AND(ISNUMBER(OFFSET('Sanitation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05" t="e">
        <f ca="1">+IF(AND(ISNUMBER(OFFSET('Sanitation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05" t="e">
        <f ca="1">+IF(AND(ISNUMBER(OFFSET('Sanitation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05" t="e">
        <f ca="1">+IF(AND(ISNUMBER(OFFSET('Sanitation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05" t="e">
        <f ca="1">+IF(AND(ISNUMBER(OFFSET('Sanitation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05" t="e">
        <f ca="1">+IF(AND(ISNUMBER(OFFSET('Sanitation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05" t="e">
        <f ca="1">+IF(AND(ISNUMBER(OFFSET('Sanitation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05" t="e">
        <f ca="1">+IF(AND(ISNUMBER(OFFSET('Sanitation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05" t="e">
        <f ca="1">+IF(AND(ISNUMBER(OFFSET('Sanitation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05" t="e">
        <f ca="1">+IF(AND(ISNUMBER(OFFSET('Sanitation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05" t="e">
        <f ca="1">+IF(AND(ISNUMBER(OFFSET('Sanitation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05" t="e">
        <f ca="1">+IF(AND(ISNUMBER(OFFSET('Sanitation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05" t="e">
        <f ca="1">+IF(AND(ISNUMBER(OFFSET('Sanitation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05" t="e">
        <f ca="1">+IF(AND(ISNUMBER(OFFSET('Sanitation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05" t="e">
        <f ca="1">+IF(AND(ISNUMBER(OFFSET('Sanitation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05" t="e">
        <f ca="1">+IF(AND(ISNUMBER(OFFSET('Sanitation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05" t="e">
        <f ca="1">+IF(AND(ISNUMBER(OFFSET('Sanitation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05" t="e">
        <f ca="1">+IF(AND(ISNUMBER(OFFSET('Sanitation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05" t="e">
        <f ca="1">+IF(AND(ISNUMBER(OFFSET('Sanitation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05" t="e">
        <f ca="1">+IF(AND(ISNUMBER(OFFSET('Sanitation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05" t="e">
        <f ca="1">+IF(AND(ISNUMBER(OFFSET('Sanitation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05" t="e">
        <f ca="1">+IF(AND(ISNUMBER(OFFSET('Sanitation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05" t="e">
        <f ca="1">+IF(AND(ISNUMBER(OFFSET('Sanitation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05" t="e">
        <f ca="1">+IF(AND(ISNUMBER(OFFSET('Sanitation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05" t="e">
        <f ca="1">+IF(AND(ISNUMBER(OFFSET('Sanitation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05" t="e">
        <f ca="1">+IF(AND(ISNUMBER(OFFSET('Sanitation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06" t="e">
        <f ca="1">+IF(AND(ISNUMBER(OFFSET('Hygiene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06" t="e">
        <f ca="1">+IF(AND(ISNUMBER(OFFSET('Hygiene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06" t="e">
        <f ca="1">+IF(AND(ISNUMBER(OFFSET('Hygiene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06" t="e">
        <f ca="1">+IF(AND(ISNUMBER(OFFSET('Hygiene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06" t="e">
        <f ca="1">+IF(AND(ISNUMBER(OFFSET('Hygiene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06" t="e">
        <f ca="1">+IF(AND(ISNUMBER(OFFSET('Hygiene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06" t="e">
        <f ca="1">+IF(AND(ISNUMBER(OFFSET('Hygiene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06" t="e">
        <f ca="1">+IF(AND(ISNUMBER(OFFSET('Hygiene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06" t="e">
        <f ca="1">+IF(AND(ISNUMBER(OFFSET('Hygiene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06" t="e">
        <f ca="1">+IF(AND(ISNUMBER(OFFSET('Hygiene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06" t="e">
        <f ca="1">+IF(AND(ISNUMBER(OFFSET('Hygiene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06" t="e">
        <f ca="1">+IF(AND(ISNUMBER(OFFSET('Hygiene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06" t="e">
        <f ca="1">+IF(AND(ISNUMBER(OFFSET('Hygiene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06" t="e">
        <f ca="1">+IF(AND(ISNUMBER(OFFSET('Hygiene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06" t="e">
        <f ca="1">+IF(AND(ISNUMBER(OFFSET('Hygiene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06" t="e">
        <f ca="1">+IF(AND(ISNUMBER(OFFSET('Hygiene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06" t="e">
        <f ca="1">+IF(AND(ISNUMBER(OFFSET('Hygiene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06" t="e">
        <f ca="1">+IF(AND(ISNUMBER(OFFSET('Hygiene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1">+IF(OFFSET('Water Data'!$C$28,0,10*ROW('Water Data'!C85))="","",OFFSET('Water Data'!$C$28,0,10*ROW('Water Data'!C85)))</f>
        <v/>
      </c>
      <c r="BT91" s="36" t="str">
        <f ca="1">+IF(OFFSET('Water Data'!$C$29,0,10*ROW('Water Data'!C85))="","",OFFSET('Water Data'!$C$29,0,10*ROW('Water Data'!C85)))</f>
        <v/>
      </c>
      <c r="BU91" s="36" t="str">
        <f ca="1">+IF(OFFSET('Water Data'!$C$30,0,10*ROW('Water Data'!C85))="","",OFFSET('Water Data'!$C$30,0,10*ROW('Water Data'!C85)))</f>
        <v/>
      </c>
      <c r="BV91" s="36" t="str">
        <f ca="1">+IF(OFFSET('Water Data'!$D$28,0,10*ROW('Water Data'!D85))="","",OFFSET('Water Data'!$D$28,0,10*ROW('Water Data'!D85)))</f>
        <v/>
      </c>
      <c r="BW91" s="36" t="str">
        <f ca="1">+IF(OFFSET('Water Data'!$D$29,0,10*ROW('Water Data'!D85))="","",OFFSET('Water Data'!$D$29,0,10*ROW('Water Data'!D85)))</f>
        <v/>
      </c>
      <c r="BX91" s="36" t="str">
        <f ca="1">+IF(OFFSET('Water Data'!$D$30,0,10*ROW('Water Data'!D85))="","",OFFSET('Water Data'!$D$30,0,10*ROW('Water Data'!D85)))</f>
        <v/>
      </c>
      <c r="BY91" s="36" t="str">
        <f ca="1">+IF(OFFSET('Water Data'!$E$28,0,10*ROW('Water Data'!E85))="","",OFFSET('Water Data'!$E$28,0,10*ROW('Water Data'!E85)))</f>
        <v/>
      </c>
      <c r="BZ91" s="36" t="str">
        <f ca="1">+IF(OFFSET('Water Data'!$E$29,0,10*ROW('Water Data'!E85))="","",OFFSET('Water Data'!$E$29,0,10*ROW('Water Data'!E85)))</f>
        <v/>
      </c>
      <c r="CA91" s="36" t="str">
        <f ca="1">+IF(OFFSET('Water Data'!$E$30,0,10*ROW('Water Data'!E85))="","",OFFSET('Water Data'!$E$30,0,10*ROW('Water Data'!E85)))</f>
        <v/>
      </c>
      <c r="CB91" s="36" t="str">
        <f ca="1">+IF(OFFSET('Water Data'!$F$28,0,10*ROW('Water Data'!F85))="","",OFFSET('Water Data'!$F$28,0,10*ROW('Water Data'!F85)))</f>
        <v/>
      </c>
      <c r="CC91" s="36" t="str">
        <f ca="1">+IF(OFFSET('Water Data'!$F$29,0,10*ROW('Water Data'!F85))="","",OFFSET('Water Data'!$F$29,0,10*ROW('Water Data'!F85)))</f>
        <v/>
      </c>
      <c r="CD91" s="36" t="str">
        <f ca="1">+IF(OFFSET('Water Data'!$F$30,0,10*ROW('Water Data'!F85))="","",OFFSET('Water Data'!$F$30,0,10*ROW('Water Data'!F85)))</f>
        <v/>
      </c>
      <c r="CE91" s="36" t="str">
        <f ca="1">+IF(OFFSET('Water Data'!$G$28,0,10*ROW('Water Data'!G85))="","",OFFSET('Water Data'!$G$28,0,10*ROW('Water Data'!G85)))</f>
        <v/>
      </c>
      <c r="CF91" s="36" t="str">
        <f ca="1">+IF(OFFSET('Water Data'!$G$29,0,10*ROW('Water Data'!G85))="","",OFFSET('Water Data'!$G$29,0,10*ROW('Water Data'!G85)))</f>
        <v/>
      </c>
      <c r="CG91" s="36" t="str">
        <f ca="1">+IF(OFFSET('Water Data'!$G$30,0,10*ROW('Water Data'!G85))="","",OFFSET('Water Data'!$G$30,0,10*ROW('Water Data'!G85)))</f>
        <v/>
      </c>
      <c r="CH91" s="36" t="str">
        <f ca="1">+IF(OFFSET('Water Data'!$H$28,0,10*ROW('Water Data'!H85))="","",OFFSET('Water Data'!$H$28,0,10*ROW('Water Data'!H85)))</f>
        <v/>
      </c>
      <c r="CI91" s="36" t="str">
        <f ca="1">+IF(OFFSET('Water Data'!$H$29,0,10*ROW('Water Data'!H85))="","",OFFSET('Water Data'!$H$29,0,10*ROW('Water Data'!H85)))</f>
        <v/>
      </c>
      <c r="CJ91" s="36" t="str">
        <f ca="1">+IF(OFFSET('Water Data'!$H$30,0,10*ROW('Water Data'!H85))="","",OFFSET('Water Data'!$H$30,0,10*ROW('Water Data'!H85)))</f>
        <v/>
      </c>
      <c r="CK91" s="36" t="str">
        <f ca="1">+IF(OFFSET('Sanitation Data'!$C$29,0,10*ROW('Sanitation Data'!C85))="","",OFFSET('Sanitation Data'!$C$29,0,10*ROW('Sanitation Data'!C85)))</f>
        <v/>
      </c>
      <c r="CL91" s="36" t="str">
        <f ca="1">+IF(OFFSET('Sanitation Data'!$C$30,0,10*ROW('Sanitation Data'!C85))="","",OFFSET('Sanitation Data'!$C$30,0,10*ROW('Sanitation Data'!C85)))</f>
        <v/>
      </c>
      <c r="CM91" s="36" t="str">
        <f ca="1">+IF(OFFSET('Sanitation Data'!$C$31,0,10*ROW('Sanitation Data'!C85))="","",OFFSET('Sanitation Data'!$C$31,0,10*ROW('Sanitation Data'!C85)))</f>
        <v/>
      </c>
      <c r="CN91" s="36" t="str">
        <f ca="1">+IF(OFFSET('Sanitation Data'!$C$32,0,10*ROW('Sanitation Data'!C85))="","",OFFSET('Sanitation Data'!$C$32,0,10*ROW('Sanitation Data'!C85)))</f>
        <v/>
      </c>
      <c r="CO91" s="36" t="str">
        <f ca="1">+IF(OFFSET('Sanitation Data'!$C$33,0,10*ROW('Sanitation Data'!C85))="","",OFFSET('Sanitation Data'!$C$33,0,10*ROW('Sanitation Data'!C85)))</f>
        <v/>
      </c>
      <c r="CP91" s="36" t="str">
        <f ca="1">+IF(OFFSET('Sanitation Data'!$D$29,0,10*ROW('Sanitation Data'!D85))="","",OFFSET('Sanitation Data'!$D$29,0,10*ROW('Sanitation Data'!D85)))</f>
        <v/>
      </c>
      <c r="CQ91" s="36" t="str">
        <f ca="1">+IF(OFFSET('Sanitation Data'!$D$30,0,10*ROW('Sanitation Data'!D85))="","",OFFSET('Sanitation Data'!$D$30,0,10*ROW('Sanitation Data'!D85)))</f>
        <v/>
      </c>
      <c r="CR91" s="36" t="str">
        <f ca="1">+IF(OFFSET('Sanitation Data'!$D$31,0,10*ROW('Sanitation Data'!D85))="","",OFFSET('Sanitation Data'!$D$31,0,10*ROW('Sanitation Data'!D85)))</f>
        <v/>
      </c>
      <c r="CS91" s="36" t="str">
        <f ca="1">+IF(OFFSET('Sanitation Data'!$D$32,0,10*ROW('Sanitation Data'!D85))="","",OFFSET('Sanitation Data'!$D$32,0,10*ROW('Sanitation Data'!D85)))</f>
        <v/>
      </c>
      <c r="CT91" s="36" t="str">
        <f ca="1">+IF(OFFSET('Sanitation Data'!$D$33,0,10*ROW('Sanitation Data'!D85))="","",OFFSET('Sanitation Data'!$D$33,0,10*ROW('Sanitation Data'!D85)))</f>
        <v/>
      </c>
      <c r="CU91" s="36" t="str">
        <f ca="1">+IF(OFFSET('Sanitation Data'!$E$29,0,10*ROW('Sanitation Data'!E85))="","",OFFSET('Sanitation Data'!$E$29,0,10*ROW('Sanitation Data'!E85)))</f>
        <v/>
      </c>
      <c r="CV91" s="36" t="str">
        <f ca="1">+IF(OFFSET('Sanitation Data'!$E$30,0,10*ROW('Sanitation Data'!E85))="","",OFFSET('Sanitation Data'!$E$30,0,10*ROW('Sanitation Data'!E85)))</f>
        <v/>
      </c>
      <c r="CW91" s="36" t="str">
        <f ca="1">+IF(OFFSET('Sanitation Data'!$E$31,0,10*ROW('Sanitation Data'!E85))="","",OFFSET('Sanitation Data'!$E$31,0,10*ROW('Sanitation Data'!E85)))</f>
        <v/>
      </c>
      <c r="CX91" s="36" t="str">
        <f ca="1">+IF(OFFSET('Sanitation Data'!$E$32,0,10*ROW('Sanitation Data'!E85))="","",OFFSET('Sanitation Data'!$E$32,0,10*ROW('Sanitation Data'!E85)))</f>
        <v/>
      </c>
      <c r="CY91" s="36" t="str">
        <f ca="1">+IF(OFFSET('Sanitation Data'!$E$33,0,10*ROW('Sanitation Data'!E85))="","",OFFSET('Sanitation Data'!$E$33,0,10*ROW('Sanitation Data'!E85)))</f>
        <v/>
      </c>
      <c r="CZ91" s="36" t="str">
        <f ca="1">+IF(OFFSET('Sanitation Data'!$F$29,0,10*ROW('Sanitation Data'!F85))="","",OFFSET('Sanitation Data'!$F$29,0,10*ROW('Sanitation Data'!F85)))</f>
        <v/>
      </c>
      <c r="DA91" s="36" t="str">
        <f ca="1">+IF(OFFSET('Sanitation Data'!$F$30,0,10*ROW('Sanitation Data'!F85))="","",OFFSET('Sanitation Data'!$F$30,0,10*ROW('Sanitation Data'!F85)))</f>
        <v/>
      </c>
      <c r="DB91" s="36" t="str">
        <f ca="1">+IF(OFFSET('Sanitation Data'!$F$31,0,10*ROW('Sanitation Data'!F85))="","",OFFSET('Sanitation Data'!$F$31,0,10*ROW('Sanitation Data'!F85)))</f>
        <v/>
      </c>
      <c r="DC91" s="36" t="str">
        <f ca="1">+IF(OFFSET('Sanitation Data'!$F$32,0,10*ROW('Sanitation Data'!F85))="","",OFFSET('Sanitation Data'!$F$32,0,10*ROW('Sanitation Data'!F85)))</f>
        <v/>
      </c>
      <c r="DD91" s="36" t="str">
        <f ca="1">+IF(OFFSET('Sanitation Data'!$F$33,0,10*ROW('Sanitation Data'!F85))="","",OFFSET('Sanitation Data'!$F$33,0,10*ROW('Sanitation Data'!F85)))</f>
        <v/>
      </c>
      <c r="DE91" s="36" t="str">
        <f ca="1">+IF(OFFSET('Sanitation Data'!$G$29,0,10*ROW('Sanitation Data'!G85))="","",OFFSET('Sanitation Data'!$G$29,0,10*ROW('Sanitation Data'!G85)))</f>
        <v/>
      </c>
      <c r="DF91" s="36" t="str">
        <f ca="1">+IF(OFFSET('Sanitation Data'!$G$30,0,10*ROW('Sanitation Data'!G85))="","",OFFSET('Sanitation Data'!$G$30,0,10*ROW('Sanitation Data'!G85)))</f>
        <v/>
      </c>
      <c r="DG91" s="36" t="str">
        <f ca="1">+IF(OFFSET('Sanitation Data'!$G$31,0,10*ROW('Sanitation Data'!G85))="","",OFFSET('Sanitation Data'!$G$31,0,10*ROW('Sanitation Data'!G85)))</f>
        <v/>
      </c>
      <c r="DH91" s="36" t="str">
        <f ca="1">+IF(OFFSET('Sanitation Data'!$G$32,0,10*ROW('Sanitation Data'!G85))="","",OFFSET('Sanitation Data'!$G$32,0,10*ROW('Sanitation Data'!G85)))</f>
        <v/>
      </c>
      <c r="DI91" s="36" t="str">
        <f ca="1">+IF(OFFSET('Sanitation Data'!$G$33,0,10*ROW('Sanitation Data'!G85))="","",OFFSET('Sanitation Data'!$G$33,0,10*ROW('Sanitation Data'!G85)))</f>
        <v/>
      </c>
      <c r="DJ91" s="36" t="str">
        <f ca="1">+IF(OFFSET('Sanitation Data'!$H$29,0,10*ROW('Sanitation Data'!H85))="","",OFFSET('Sanitation Data'!$H$29,0,10*ROW('Sanitation Data'!H85)))</f>
        <v/>
      </c>
      <c r="DK91" s="36" t="str">
        <f ca="1">+IF(OFFSET('Sanitation Data'!$H$30,0,10*ROW('Sanitation Data'!H85))="","",OFFSET('Sanitation Data'!$H$30,0,10*ROW('Sanitation Data'!H85)))</f>
        <v/>
      </c>
      <c r="DL91" s="36" t="str">
        <f ca="1">+IF(OFFSET('Sanitation Data'!$H$31,0,10*ROW('Sanitation Data'!H85))="","",OFFSET('Sanitation Data'!$H$31,0,10*ROW('Sanitation Data'!H85)))</f>
        <v/>
      </c>
      <c r="DM91" s="36" t="str">
        <f ca="1">+IF(OFFSET('Sanitation Data'!$H$32,0,10*ROW('Sanitation Data'!H85))="","",OFFSET('Sanitation Data'!$H$32,0,10*ROW('Sanitation Data'!H85)))</f>
        <v/>
      </c>
      <c r="DN91" s="36" t="str">
        <f ca="1">+IF(OFFSET('Sanitation Data'!$H$33,0,10*ROW('Sanitation Data'!H85))="","",OFFSET('Sanitation Data'!$H$33,0,10*ROW('Sanitation Data'!H85)))</f>
        <v/>
      </c>
      <c r="DO91" s="36" t="str">
        <f ca="1">+IF(OFFSET('Hygiene Data'!$C$12,0,10*ROW('Hygiene Data'!C85))="","",OFFSET('Hygiene Data'!$C$12,0,10*ROW('Hygiene Data'!C85)))</f>
        <v/>
      </c>
      <c r="DP91" s="36" t="str">
        <f ca="1">+IF(OFFSET('Hygiene Data'!$C$13,0,10*ROW('Hygiene Data'!C85))="","",OFFSET('Hygiene Data'!$C$13,0,10*ROW('Hygiene Data'!C85)))</f>
        <v/>
      </c>
      <c r="DQ91" s="36" t="str">
        <f ca="1">+IF(OFFSET('Hygiene Data'!$C$14,0,10*ROW('Hygiene Data'!C85))="","",OFFSET('Hygiene Data'!$C$14,0,10*ROW('Hygiene Data'!C85)))</f>
        <v/>
      </c>
      <c r="DR91" s="36" t="str">
        <f ca="1">+IF(OFFSET('Hygiene Data'!$D$12,0,10*ROW('Hygiene Data'!D85))="","",OFFSET('Hygiene Data'!$D$12,0,10*ROW('Hygiene Data'!D85)))</f>
        <v/>
      </c>
      <c r="DS91" s="36" t="str">
        <f ca="1">+IF(OFFSET('Hygiene Data'!$D$13,0,10*ROW('Hygiene Data'!D85))="","",OFFSET('Hygiene Data'!$D$13,0,10*ROW('Hygiene Data'!D85)))</f>
        <v/>
      </c>
      <c r="DT91" s="36" t="str">
        <f ca="1">+IF(OFFSET('Hygiene Data'!$D$14,0,10*ROW('Hygiene Data'!D85))="","",OFFSET('Hygiene Data'!$D$14,0,10*ROW('Hygiene Data'!D85)))</f>
        <v/>
      </c>
      <c r="DU91" s="36" t="str">
        <f ca="1">+IF(OFFSET('Hygiene Data'!$E$12,0,10*ROW('Hygiene Data'!E85))="","",OFFSET('Hygiene Data'!$E$12,0,10*ROW('Hygiene Data'!E85)))</f>
        <v/>
      </c>
      <c r="DV91" s="36" t="str">
        <f ca="1">+IF(OFFSET('Hygiene Data'!$E$13,0,10*ROW('Hygiene Data'!E85))="","",OFFSET('Hygiene Data'!$E$13,0,10*ROW('Hygiene Data'!E85)))</f>
        <v/>
      </c>
      <c r="DW91" s="36" t="str">
        <f ca="1">+IF(OFFSET('Hygiene Data'!$E$14,0,10*ROW('Hygiene Data'!E85))="","",OFFSET('Hygiene Data'!$E$14,0,10*ROW('Hygiene Data'!E85)))</f>
        <v/>
      </c>
      <c r="DX91" s="36" t="str">
        <f ca="1">+IF(OFFSET('Hygiene Data'!$F$12,0,10*ROW('Hygiene Data'!F85))="","",OFFSET('Hygiene Data'!$F$12,0,10*ROW('Hygiene Data'!F85)))</f>
        <v/>
      </c>
      <c r="DY91" s="36" t="str">
        <f ca="1">+IF(OFFSET('Hygiene Data'!$F$13,0,10*ROW('Hygiene Data'!F85))="","",OFFSET('Hygiene Data'!$F$13,0,10*ROW('Hygiene Data'!F85)))</f>
        <v/>
      </c>
      <c r="DZ91" s="36" t="str">
        <f ca="1">+IF(OFFSET('Hygiene Data'!$F$14,0,10*ROW('Hygiene Data'!F85))="","",OFFSET('Hygiene Data'!$F$14,0,10*ROW('Hygiene Data'!F85)))</f>
        <v/>
      </c>
      <c r="EA91" s="36" t="str">
        <f ca="1">+IF(OFFSET('Hygiene Data'!$G$12,0,10*ROW('Hygiene Data'!G85))="","",OFFSET('Hygiene Data'!$G$12,0,10*ROW('Hygiene Data'!G85)))</f>
        <v/>
      </c>
      <c r="EB91" s="36" t="str">
        <f ca="1">+IF(OFFSET('Hygiene Data'!$G$13,0,10*ROW('Hygiene Data'!G85))="","",OFFSET('Hygiene Data'!$G$13,0,10*ROW('Hygiene Data'!G85)))</f>
        <v/>
      </c>
      <c r="EC91" s="36" t="str">
        <f ca="1">+IF(OFFSET('Hygiene Data'!$G$14,0,10*ROW('Hygiene Data'!G85))="","",OFFSET('Hygiene Data'!$G$14,0,10*ROW('Hygiene Data'!G85)))</f>
        <v/>
      </c>
      <c r="ED91" s="36" t="str">
        <f ca="1">+IF(OFFSET('Hygiene Data'!$H$12,0,10*ROW('Hygiene Data'!H85))="","",OFFSET('Hygiene Data'!$H$12,0,10*ROW('Hygiene Data'!H85)))</f>
        <v/>
      </c>
      <c r="EE91" s="36" t="str">
        <f ca="1">+IF(OFFSET('Hygiene Data'!$H$13,0,10*ROW('Hygiene Data'!H85))="","",OFFSET('Hygiene Data'!$H$13,0,10*ROW('Hygiene Data'!H85)))</f>
        <v/>
      </c>
      <c r="EF91" s="36" t="str">
        <f ca="1">+IF(OFFSET('Hygiene Data'!$H$14,0,10*ROW('Hygiene Data'!H85))="","",OFFSET('Hygiene Data'!$H$14,0,10*ROW('Hygiene Data'!H85)))</f>
        <v/>
      </c>
    </row>
    <row r="92" spans="1:136" x14ac:dyDescent="0.25">
      <c r="A92" s="59" t="str">
        <f ca="1">+IF(OFFSET('Water Data'!$B$1,0,10*ROW('Water Data'!B89))="","",OFFSET('Water Data'!$B$1,0,10*ROW('Water Data'!B89)))</f>
        <v/>
      </c>
      <c r="B92" s="59" t="str">
        <f ca="1">+IF(OFFSET('Water Data'!$A$3,0,10*ROW('Water Data'!A89))="","",OFFSET('Water Data'!$A$3,0,10*ROW('Water Data'!A89)))</f>
        <v/>
      </c>
      <c r="C92" s="59" t="str">
        <f ca="1">+IF(OFFSET('Water Data'!$C$3,0,10*ROW('Water Data'!C89))="","",OFFSET('Water Data'!$C$3,0,10*ROW('Water Data'!C89)))</f>
        <v/>
      </c>
      <c r="D92" s="204" t="e">
        <f ca="1">+IF(AND(ISNUMBER(OFFSET('Water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04" t="e">
        <f ca="1">+IF(AND(ISNUMBER(OFFSET('Water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04" t="e">
        <f ca="1">+IF(AND(ISNUMBER(OFFSET('Water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04" t="e">
        <f ca="1">+IF(AND(ISNUMBER(OFFSET('Water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04" t="e">
        <f ca="1">+IF(AND(ISNUMBER(OFFSET('Water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04" t="e">
        <f ca="1">+IF(AND(ISNUMBER(OFFSET('Water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04" t="e">
        <f ca="1">+IF(AND(ISNUMBER(OFFSET('Water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04" t="e">
        <f ca="1">+IF(AND(ISNUMBER(OFFSET('Water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04" t="e">
        <f ca="1">+IF(AND(ISNUMBER(OFFSET('Water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04" t="e">
        <f ca="1">+IF(AND(ISNUMBER(OFFSET('Water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04" t="e">
        <f ca="1">+IF(AND(ISNUMBER(OFFSET('Water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04" t="e">
        <f ca="1">+IF(AND(ISNUMBER(OFFSET('Water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04" t="e">
        <f ca="1">+IF(AND(ISNUMBER(OFFSET('Water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04" t="e">
        <f ca="1">+IF(AND(ISNUMBER(OFFSET('Water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04" t="e">
        <f ca="1">+IF(AND(ISNUMBER(OFFSET('Water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04" t="e">
        <f ca="1">+IF(AND(ISNUMBER(OFFSET('Water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04" t="e">
        <f ca="1">+IF(AND(ISNUMBER(OFFSET('Water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04" t="e">
        <f ca="1">+IF(AND(ISNUMBER(OFFSET('Water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05" t="e">
        <f ca="1">+IF(AND(ISNUMBER(OFFSET('Sanitation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05" t="e">
        <f ca="1">+IF(AND(ISNUMBER(OFFSET('Sanitation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05" t="e">
        <f ca="1">+IF(AND(ISNUMBER(OFFSET('Sanitation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05" t="e">
        <f ca="1">+IF(AND(ISNUMBER(OFFSET('Sanitation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05" t="e">
        <f ca="1">+IF(AND(ISNUMBER(OFFSET('Sanitation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05" t="e">
        <f ca="1">+IF(AND(ISNUMBER(OFFSET('Sanitation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05" t="e">
        <f ca="1">+IF(AND(ISNUMBER(OFFSET('Sanitation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05" t="e">
        <f ca="1">+IF(AND(ISNUMBER(OFFSET('Sanitation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05" t="e">
        <f ca="1">+IF(AND(ISNUMBER(OFFSET('Sanitation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05" t="e">
        <f ca="1">+IF(AND(ISNUMBER(OFFSET('Sanitation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05" t="e">
        <f ca="1">+IF(AND(ISNUMBER(OFFSET('Sanitation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05" t="e">
        <f ca="1">+IF(AND(ISNUMBER(OFFSET('Sanitation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05" t="e">
        <f ca="1">+IF(AND(ISNUMBER(OFFSET('Sanitation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05" t="e">
        <f ca="1">+IF(AND(ISNUMBER(OFFSET('Sanitation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05" t="e">
        <f ca="1">+IF(AND(ISNUMBER(OFFSET('Sanitation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05" t="e">
        <f ca="1">+IF(AND(ISNUMBER(OFFSET('Sanitation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05" t="e">
        <f ca="1">+IF(AND(ISNUMBER(OFFSET('Sanitation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05" t="e">
        <f ca="1">+IF(AND(ISNUMBER(OFFSET('Sanitation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05" t="e">
        <f ca="1">+IF(AND(ISNUMBER(OFFSET('Sanitation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05" t="e">
        <f ca="1">+IF(AND(ISNUMBER(OFFSET('Sanitation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05" t="e">
        <f ca="1">+IF(AND(ISNUMBER(OFFSET('Sanitation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05" t="e">
        <f ca="1">+IF(AND(ISNUMBER(OFFSET('Sanitation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05" t="e">
        <f ca="1">+IF(AND(ISNUMBER(OFFSET('Sanitation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05" t="e">
        <f ca="1">+IF(AND(ISNUMBER(OFFSET('Sanitation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05" t="e">
        <f ca="1">+IF(AND(ISNUMBER(OFFSET('Sanitation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05" t="e">
        <f ca="1">+IF(AND(ISNUMBER(OFFSET('Sanitation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05" t="e">
        <f ca="1">+IF(AND(ISNUMBER(OFFSET('Sanitation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05" t="e">
        <f ca="1">+IF(AND(ISNUMBER(OFFSET('Sanitation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05" t="e">
        <f ca="1">+IF(AND(ISNUMBER(OFFSET('Sanitation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05" t="e">
        <f ca="1">+IF(AND(ISNUMBER(OFFSET('Sanitation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06" t="e">
        <f ca="1">+IF(AND(ISNUMBER(OFFSET('Hygiene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06" t="e">
        <f ca="1">+IF(AND(ISNUMBER(OFFSET('Hygiene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06" t="e">
        <f ca="1">+IF(AND(ISNUMBER(OFFSET('Hygiene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06" t="e">
        <f ca="1">+IF(AND(ISNUMBER(OFFSET('Hygiene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06" t="e">
        <f ca="1">+IF(AND(ISNUMBER(OFFSET('Hygiene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06" t="e">
        <f ca="1">+IF(AND(ISNUMBER(OFFSET('Hygiene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06" t="e">
        <f ca="1">+IF(AND(ISNUMBER(OFFSET('Hygiene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06" t="e">
        <f ca="1">+IF(AND(ISNUMBER(OFFSET('Hygiene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06" t="e">
        <f ca="1">+IF(AND(ISNUMBER(OFFSET('Hygiene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06" t="e">
        <f ca="1">+IF(AND(ISNUMBER(OFFSET('Hygiene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06" t="e">
        <f ca="1">+IF(AND(ISNUMBER(OFFSET('Hygiene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06" t="e">
        <f ca="1">+IF(AND(ISNUMBER(OFFSET('Hygiene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06" t="e">
        <f ca="1">+IF(AND(ISNUMBER(OFFSET('Hygiene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06" t="e">
        <f ca="1">+IF(AND(ISNUMBER(OFFSET('Hygiene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06" t="e">
        <f ca="1">+IF(AND(ISNUMBER(OFFSET('Hygiene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06" t="e">
        <f ca="1">+IF(AND(ISNUMBER(OFFSET('Hygiene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06" t="e">
        <f ca="1">+IF(AND(ISNUMBER(OFFSET('Hygiene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06" t="e">
        <f ca="1">+IF(AND(ISNUMBER(OFFSET('Hygiene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1">+IF(OFFSET('Water Data'!$C$28,0,10*ROW('Water Data'!C86))="","",OFFSET('Water Data'!$C$28,0,10*ROW('Water Data'!C86)))</f>
        <v/>
      </c>
      <c r="BT92" s="36" t="str">
        <f ca="1">+IF(OFFSET('Water Data'!$C$29,0,10*ROW('Water Data'!C86))="","",OFFSET('Water Data'!$C$29,0,10*ROW('Water Data'!C86)))</f>
        <v/>
      </c>
      <c r="BU92" s="36" t="str">
        <f ca="1">+IF(OFFSET('Water Data'!$C$30,0,10*ROW('Water Data'!C86))="","",OFFSET('Water Data'!$C$30,0,10*ROW('Water Data'!C86)))</f>
        <v/>
      </c>
      <c r="BV92" s="36" t="str">
        <f ca="1">+IF(OFFSET('Water Data'!$D$28,0,10*ROW('Water Data'!D86))="","",OFFSET('Water Data'!$D$28,0,10*ROW('Water Data'!D86)))</f>
        <v/>
      </c>
      <c r="BW92" s="36" t="str">
        <f ca="1">+IF(OFFSET('Water Data'!$D$29,0,10*ROW('Water Data'!D86))="","",OFFSET('Water Data'!$D$29,0,10*ROW('Water Data'!D86)))</f>
        <v/>
      </c>
      <c r="BX92" s="36" t="str">
        <f ca="1">+IF(OFFSET('Water Data'!$D$30,0,10*ROW('Water Data'!D86))="","",OFFSET('Water Data'!$D$30,0,10*ROW('Water Data'!D86)))</f>
        <v/>
      </c>
      <c r="BY92" s="36" t="str">
        <f ca="1">+IF(OFFSET('Water Data'!$E$28,0,10*ROW('Water Data'!E86))="","",OFFSET('Water Data'!$E$28,0,10*ROW('Water Data'!E86)))</f>
        <v/>
      </c>
      <c r="BZ92" s="36" t="str">
        <f ca="1">+IF(OFFSET('Water Data'!$E$29,0,10*ROW('Water Data'!E86))="","",OFFSET('Water Data'!$E$29,0,10*ROW('Water Data'!E86)))</f>
        <v/>
      </c>
      <c r="CA92" s="36" t="str">
        <f ca="1">+IF(OFFSET('Water Data'!$E$30,0,10*ROW('Water Data'!E86))="","",OFFSET('Water Data'!$E$30,0,10*ROW('Water Data'!E86)))</f>
        <v/>
      </c>
      <c r="CB92" s="36" t="str">
        <f ca="1">+IF(OFFSET('Water Data'!$F$28,0,10*ROW('Water Data'!F86))="","",OFFSET('Water Data'!$F$28,0,10*ROW('Water Data'!F86)))</f>
        <v/>
      </c>
      <c r="CC92" s="36" t="str">
        <f ca="1">+IF(OFFSET('Water Data'!$F$29,0,10*ROW('Water Data'!F86))="","",OFFSET('Water Data'!$F$29,0,10*ROW('Water Data'!F86)))</f>
        <v/>
      </c>
      <c r="CD92" s="36" t="str">
        <f ca="1">+IF(OFFSET('Water Data'!$F$30,0,10*ROW('Water Data'!F86))="","",OFFSET('Water Data'!$F$30,0,10*ROW('Water Data'!F86)))</f>
        <v/>
      </c>
      <c r="CE92" s="36" t="str">
        <f ca="1">+IF(OFFSET('Water Data'!$G$28,0,10*ROW('Water Data'!G86))="","",OFFSET('Water Data'!$G$28,0,10*ROW('Water Data'!G86)))</f>
        <v/>
      </c>
      <c r="CF92" s="36" t="str">
        <f ca="1">+IF(OFFSET('Water Data'!$G$29,0,10*ROW('Water Data'!G86))="","",OFFSET('Water Data'!$G$29,0,10*ROW('Water Data'!G86)))</f>
        <v/>
      </c>
      <c r="CG92" s="36" t="str">
        <f ca="1">+IF(OFFSET('Water Data'!$G$30,0,10*ROW('Water Data'!G86))="","",OFFSET('Water Data'!$G$30,0,10*ROW('Water Data'!G86)))</f>
        <v/>
      </c>
      <c r="CH92" s="36" t="str">
        <f ca="1">+IF(OFFSET('Water Data'!$H$28,0,10*ROW('Water Data'!H86))="","",OFFSET('Water Data'!$H$28,0,10*ROW('Water Data'!H86)))</f>
        <v/>
      </c>
      <c r="CI92" s="36" t="str">
        <f ca="1">+IF(OFFSET('Water Data'!$H$29,0,10*ROW('Water Data'!H86))="","",OFFSET('Water Data'!$H$29,0,10*ROW('Water Data'!H86)))</f>
        <v/>
      </c>
      <c r="CJ92" s="36" t="str">
        <f ca="1">+IF(OFFSET('Water Data'!$H$30,0,10*ROW('Water Data'!H86))="","",OFFSET('Water Data'!$H$30,0,10*ROW('Water Data'!H86)))</f>
        <v/>
      </c>
      <c r="CK92" s="36" t="str">
        <f ca="1">+IF(OFFSET('Sanitation Data'!$C$29,0,10*ROW('Sanitation Data'!C86))="","",OFFSET('Sanitation Data'!$C$29,0,10*ROW('Sanitation Data'!C86)))</f>
        <v/>
      </c>
      <c r="CL92" s="36" t="str">
        <f ca="1">+IF(OFFSET('Sanitation Data'!$C$30,0,10*ROW('Sanitation Data'!C86))="","",OFFSET('Sanitation Data'!$C$30,0,10*ROW('Sanitation Data'!C86)))</f>
        <v/>
      </c>
      <c r="CM92" s="36" t="str">
        <f ca="1">+IF(OFFSET('Sanitation Data'!$C$31,0,10*ROW('Sanitation Data'!C86))="","",OFFSET('Sanitation Data'!$C$31,0,10*ROW('Sanitation Data'!C86)))</f>
        <v/>
      </c>
      <c r="CN92" s="36" t="str">
        <f ca="1">+IF(OFFSET('Sanitation Data'!$C$32,0,10*ROW('Sanitation Data'!C86))="","",OFFSET('Sanitation Data'!$C$32,0,10*ROW('Sanitation Data'!C86)))</f>
        <v/>
      </c>
      <c r="CO92" s="36" t="str">
        <f ca="1">+IF(OFFSET('Sanitation Data'!$C$33,0,10*ROW('Sanitation Data'!C86))="","",OFFSET('Sanitation Data'!$C$33,0,10*ROW('Sanitation Data'!C86)))</f>
        <v/>
      </c>
      <c r="CP92" s="36" t="str">
        <f ca="1">+IF(OFFSET('Sanitation Data'!$D$29,0,10*ROW('Sanitation Data'!D86))="","",OFFSET('Sanitation Data'!$D$29,0,10*ROW('Sanitation Data'!D86)))</f>
        <v/>
      </c>
      <c r="CQ92" s="36" t="str">
        <f ca="1">+IF(OFFSET('Sanitation Data'!$D$30,0,10*ROW('Sanitation Data'!D86))="","",OFFSET('Sanitation Data'!$D$30,0,10*ROW('Sanitation Data'!D86)))</f>
        <v/>
      </c>
      <c r="CR92" s="36" t="str">
        <f ca="1">+IF(OFFSET('Sanitation Data'!$D$31,0,10*ROW('Sanitation Data'!D86))="","",OFFSET('Sanitation Data'!$D$31,0,10*ROW('Sanitation Data'!D86)))</f>
        <v/>
      </c>
      <c r="CS92" s="36" t="str">
        <f ca="1">+IF(OFFSET('Sanitation Data'!$D$32,0,10*ROW('Sanitation Data'!D86))="","",OFFSET('Sanitation Data'!$D$32,0,10*ROW('Sanitation Data'!D86)))</f>
        <v/>
      </c>
      <c r="CT92" s="36" t="str">
        <f ca="1">+IF(OFFSET('Sanitation Data'!$D$33,0,10*ROW('Sanitation Data'!D86))="","",OFFSET('Sanitation Data'!$D$33,0,10*ROW('Sanitation Data'!D86)))</f>
        <v/>
      </c>
      <c r="CU92" s="36" t="str">
        <f ca="1">+IF(OFFSET('Sanitation Data'!$E$29,0,10*ROW('Sanitation Data'!E86))="","",OFFSET('Sanitation Data'!$E$29,0,10*ROW('Sanitation Data'!E86)))</f>
        <v/>
      </c>
      <c r="CV92" s="36" t="str">
        <f ca="1">+IF(OFFSET('Sanitation Data'!$E$30,0,10*ROW('Sanitation Data'!E86))="","",OFFSET('Sanitation Data'!$E$30,0,10*ROW('Sanitation Data'!E86)))</f>
        <v/>
      </c>
      <c r="CW92" s="36" t="str">
        <f ca="1">+IF(OFFSET('Sanitation Data'!$E$31,0,10*ROW('Sanitation Data'!E86))="","",OFFSET('Sanitation Data'!$E$31,0,10*ROW('Sanitation Data'!E86)))</f>
        <v/>
      </c>
      <c r="CX92" s="36" t="str">
        <f ca="1">+IF(OFFSET('Sanitation Data'!$E$32,0,10*ROW('Sanitation Data'!E86))="","",OFFSET('Sanitation Data'!$E$32,0,10*ROW('Sanitation Data'!E86)))</f>
        <v/>
      </c>
      <c r="CY92" s="36" t="str">
        <f ca="1">+IF(OFFSET('Sanitation Data'!$E$33,0,10*ROW('Sanitation Data'!E86))="","",OFFSET('Sanitation Data'!$E$33,0,10*ROW('Sanitation Data'!E86)))</f>
        <v/>
      </c>
      <c r="CZ92" s="36" t="str">
        <f ca="1">+IF(OFFSET('Sanitation Data'!$F$29,0,10*ROW('Sanitation Data'!F86))="","",OFFSET('Sanitation Data'!$F$29,0,10*ROW('Sanitation Data'!F86)))</f>
        <v/>
      </c>
      <c r="DA92" s="36" t="str">
        <f ca="1">+IF(OFFSET('Sanitation Data'!$F$30,0,10*ROW('Sanitation Data'!F86))="","",OFFSET('Sanitation Data'!$F$30,0,10*ROW('Sanitation Data'!F86)))</f>
        <v/>
      </c>
      <c r="DB92" s="36" t="str">
        <f ca="1">+IF(OFFSET('Sanitation Data'!$F$31,0,10*ROW('Sanitation Data'!F86))="","",OFFSET('Sanitation Data'!$F$31,0,10*ROW('Sanitation Data'!F86)))</f>
        <v/>
      </c>
      <c r="DC92" s="36" t="str">
        <f ca="1">+IF(OFFSET('Sanitation Data'!$F$32,0,10*ROW('Sanitation Data'!F86))="","",OFFSET('Sanitation Data'!$F$32,0,10*ROW('Sanitation Data'!F86)))</f>
        <v/>
      </c>
      <c r="DD92" s="36" t="str">
        <f ca="1">+IF(OFFSET('Sanitation Data'!$F$33,0,10*ROW('Sanitation Data'!F86))="","",OFFSET('Sanitation Data'!$F$33,0,10*ROW('Sanitation Data'!F86)))</f>
        <v/>
      </c>
      <c r="DE92" s="36" t="str">
        <f ca="1">+IF(OFFSET('Sanitation Data'!$G$29,0,10*ROW('Sanitation Data'!G86))="","",OFFSET('Sanitation Data'!$G$29,0,10*ROW('Sanitation Data'!G86)))</f>
        <v/>
      </c>
      <c r="DF92" s="36" t="str">
        <f ca="1">+IF(OFFSET('Sanitation Data'!$G$30,0,10*ROW('Sanitation Data'!G86))="","",OFFSET('Sanitation Data'!$G$30,0,10*ROW('Sanitation Data'!G86)))</f>
        <v/>
      </c>
      <c r="DG92" s="36" t="str">
        <f ca="1">+IF(OFFSET('Sanitation Data'!$G$31,0,10*ROW('Sanitation Data'!G86))="","",OFFSET('Sanitation Data'!$G$31,0,10*ROW('Sanitation Data'!G86)))</f>
        <v/>
      </c>
      <c r="DH92" s="36" t="str">
        <f ca="1">+IF(OFFSET('Sanitation Data'!$G$32,0,10*ROW('Sanitation Data'!G86))="","",OFFSET('Sanitation Data'!$G$32,0,10*ROW('Sanitation Data'!G86)))</f>
        <v/>
      </c>
      <c r="DI92" s="36" t="str">
        <f ca="1">+IF(OFFSET('Sanitation Data'!$G$33,0,10*ROW('Sanitation Data'!G86))="","",OFFSET('Sanitation Data'!$G$33,0,10*ROW('Sanitation Data'!G86)))</f>
        <v/>
      </c>
      <c r="DJ92" s="36" t="str">
        <f ca="1">+IF(OFFSET('Sanitation Data'!$H$29,0,10*ROW('Sanitation Data'!H86))="","",OFFSET('Sanitation Data'!$H$29,0,10*ROW('Sanitation Data'!H86)))</f>
        <v/>
      </c>
      <c r="DK92" s="36" t="str">
        <f ca="1">+IF(OFFSET('Sanitation Data'!$H$30,0,10*ROW('Sanitation Data'!H86))="","",OFFSET('Sanitation Data'!$H$30,0,10*ROW('Sanitation Data'!H86)))</f>
        <v/>
      </c>
      <c r="DL92" s="36" t="str">
        <f ca="1">+IF(OFFSET('Sanitation Data'!$H$31,0,10*ROW('Sanitation Data'!H86))="","",OFFSET('Sanitation Data'!$H$31,0,10*ROW('Sanitation Data'!H86)))</f>
        <v/>
      </c>
      <c r="DM92" s="36" t="str">
        <f ca="1">+IF(OFFSET('Sanitation Data'!$H$32,0,10*ROW('Sanitation Data'!H86))="","",OFFSET('Sanitation Data'!$H$32,0,10*ROW('Sanitation Data'!H86)))</f>
        <v/>
      </c>
      <c r="DN92" s="36" t="str">
        <f ca="1">+IF(OFFSET('Sanitation Data'!$H$33,0,10*ROW('Sanitation Data'!H86))="","",OFFSET('Sanitation Data'!$H$33,0,10*ROW('Sanitation Data'!H86)))</f>
        <v/>
      </c>
      <c r="DO92" s="36" t="str">
        <f ca="1">+IF(OFFSET('Hygiene Data'!$C$12,0,10*ROW('Hygiene Data'!C86))="","",OFFSET('Hygiene Data'!$C$12,0,10*ROW('Hygiene Data'!C86)))</f>
        <v/>
      </c>
      <c r="DP92" s="36" t="str">
        <f ca="1">+IF(OFFSET('Hygiene Data'!$C$13,0,10*ROW('Hygiene Data'!C86))="","",OFFSET('Hygiene Data'!$C$13,0,10*ROW('Hygiene Data'!C86)))</f>
        <v/>
      </c>
      <c r="DQ92" s="36" t="str">
        <f ca="1">+IF(OFFSET('Hygiene Data'!$C$14,0,10*ROW('Hygiene Data'!C86))="","",OFFSET('Hygiene Data'!$C$14,0,10*ROW('Hygiene Data'!C86)))</f>
        <v/>
      </c>
      <c r="DR92" s="36" t="str">
        <f ca="1">+IF(OFFSET('Hygiene Data'!$D$12,0,10*ROW('Hygiene Data'!D86))="","",OFFSET('Hygiene Data'!$D$12,0,10*ROW('Hygiene Data'!D86)))</f>
        <v/>
      </c>
      <c r="DS92" s="36" t="str">
        <f ca="1">+IF(OFFSET('Hygiene Data'!$D$13,0,10*ROW('Hygiene Data'!D86))="","",OFFSET('Hygiene Data'!$D$13,0,10*ROW('Hygiene Data'!D86)))</f>
        <v/>
      </c>
      <c r="DT92" s="36" t="str">
        <f ca="1">+IF(OFFSET('Hygiene Data'!$D$14,0,10*ROW('Hygiene Data'!D86))="","",OFFSET('Hygiene Data'!$D$14,0,10*ROW('Hygiene Data'!D86)))</f>
        <v/>
      </c>
      <c r="DU92" s="36" t="str">
        <f ca="1">+IF(OFFSET('Hygiene Data'!$E$12,0,10*ROW('Hygiene Data'!E86))="","",OFFSET('Hygiene Data'!$E$12,0,10*ROW('Hygiene Data'!E86)))</f>
        <v/>
      </c>
      <c r="DV92" s="36" t="str">
        <f ca="1">+IF(OFFSET('Hygiene Data'!$E$13,0,10*ROW('Hygiene Data'!E86))="","",OFFSET('Hygiene Data'!$E$13,0,10*ROW('Hygiene Data'!E86)))</f>
        <v/>
      </c>
      <c r="DW92" s="36" t="str">
        <f ca="1">+IF(OFFSET('Hygiene Data'!$E$14,0,10*ROW('Hygiene Data'!E86))="","",OFFSET('Hygiene Data'!$E$14,0,10*ROW('Hygiene Data'!E86)))</f>
        <v/>
      </c>
      <c r="DX92" s="36" t="str">
        <f ca="1">+IF(OFFSET('Hygiene Data'!$F$12,0,10*ROW('Hygiene Data'!F86))="","",OFFSET('Hygiene Data'!$F$12,0,10*ROW('Hygiene Data'!F86)))</f>
        <v/>
      </c>
      <c r="DY92" s="36" t="str">
        <f ca="1">+IF(OFFSET('Hygiene Data'!$F$13,0,10*ROW('Hygiene Data'!F86))="","",OFFSET('Hygiene Data'!$F$13,0,10*ROW('Hygiene Data'!F86)))</f>
        <v/>
      </c>
      <c r="DZ92" s="36" t="str">
        <f ca="1">+IF(OFFSET('Hygiene Data'!$F$14,0,10*ROW('Hygiene Data'!F86))="","",OFFSET('Hygiene Data'!$F$14,0,10*ROW('Hygiene Data'!F86)))</f>
        <v/>
      </c>
      <c r="EA92" s="36" t="str">
        <f ca="1">+IF(OFFSET('Hygiene Data'!$G$12,0,10*ROW('Hygiene Data'!G86))="","",OFFSET('Hygiene Data'!$G$12,0,10*ROW('Hygiene Data'!G86)))</f>
        <v/>
      </c>
      <c r="EB92" s="36" t="str">
        <f ca="1">+IF(OFFSET('Hygiene Data'!$G$13,0,10*ROW('Hygiene Data'!G86))="","",OFFSET('Hygiene Data'!$G$13,0,10*ROW('Hygiene Data'!G86)))</f>
        <v/>
      </c>
      <c r="EC92" s="36" t="str">
        <f ca="1">+IF(OFFSET('Hygiene Data'!$G$14,0,10*ROW('Hygiene Data'!G86))="","",OFFSET('Hygiene Data'!$G$14,0,10*ROW('Hygiene Data'!G86)))</f>
        <v/>
      </c>
      <c r="ED92" s="36" t="str">
        <f ca="1">+IF(OFFSET('Hygiene Data'!$H$12,0,10*ROW('Hygiene Data'!H86))="","",OFFSET('Hygiene Data'!$H$12,0,10*ROW('Hygiene Data'!H86)))</f>
        <v/>
      </c>
      <c r="EE92" s="36" t="str">
        <f ca="1">+IF(OFFSET('Hygiene Data'!$H$13,0,10*ROW('Hygiene Data'!H86))="","",OFFSET('Hygiene Data'!$H$13,0,10*ROW('Hygiene Data'!H86)))</f>
        <v/>
      </c>
      <c r="EF92" s="36" t="str">
        <f ca="1">+IF(OFFSET('Hygiene Data'!$H$14,0,10*ROW('Hygiene Data'!H86))="","",OFFSET('Hygiene Data'!$H$14,0,10*ROW('Hygiene Data'!H86)))</f>
        <v/>
      </c>
    </row>
    <row r="93" spans="1:136" x14ac:dyDescent="0.25">
      <c r="A93" s="59" t="str">
        <f ca="1">+IF(OFFSET('Water Data'!$B$1,0,10*ROW('Water Data'!B90))="","",OFFSET('Water Data'!$B$1,0,10*ROW('Water Data'!B90)))</f>
        <v/>
      </c>
      <c r="B93" s="59" t="str">
        <f ca="1">+IF(OFFSET('Water Data'!$A$3,0,10*ROW('Water Data'!A90))="","",OFFSET('Water Data'!$A$3,0,10*ROW('Water Data'!A90)))</f>
        <v/>
      </c>
      <c r="C93" s="59" t="str">
        <f ca="1">+IF(OFFSET('Water Data'!$C$3,0,10*ROW('Water Data'!C90))="","",OFFSET('Water Data'!$C$3,0,10*ROW('Water Data'!C90)))</f>
        <v/>
      </c>
      <c r="D93" s="204" t="e">
        <f ca="1">+IF(AND(ISNUMBER(OFFSET('Water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04" t="e">
        <f ca="1">+IF(AND(ISNUMBER(OFFSET('Water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04" t="e">
        <f ca="1">+IF(AND(ISNUMBER(OFFSET('Water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04" t="e">
        <f ca="1">+IF(AND(ISNUMBER(OFFSET('Water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04" t="e">
        <f ca="1">+IF(AND(ISNUMBER(OFFSET('Water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04" t="e">
        <f ca="1">+IF(AND(ISNUMBER(OFFSET('Water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04" t="e">
        <f ca="1">+IF(AND(ISNUMBER(OFFSET('Water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04" t="e">
        <f ca="1">+IF(AND(ISNUMBER(OFFSET('Water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04" t="e">
        <f ca="1">+IF(AND(ISNUMBER(OFFSET('Water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04" t="e">
        <f ca="1">+IF(AND(ISNUMBER(OFFSET('Water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04" t="e">
        <f ca="1">+IF(AND(ISNUMBER(OFFSET('Water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04" t="e">
        <f ca="1">+IF(AND(ISNUMBER(OFFSET('Water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04" t="e">
        <f ca="1">+IF(AND(ISNUMBER(OFFSET('Water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04" t="e">
        <f ca="1">+IF(AND(ISNUMBER(OFFSET('Water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04" t="e">
        <f ca="1">+IF(AND(ISNUMBER(OFFSET('Water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04" t="e">
        <f ca="1">+IF(AND(ISNUMBER(OFFSET('Water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04" t="e">
        <f ca="1">+IF(AND(ISNUMBER(OFFSET('Water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04" t="e">
        <f ca="1">+IF(AND(ISNUMBER(OFFSET('Water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05" t="e">
        <f ca="1">+IF(AND(ISNUMBER(OFFSET('Sanitation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05" t="e">
        <f ca="1">+IF(AND(ISNUMBER(OFFSET('Sanitation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05" t="e">
        <f ca="1">+IF(AND(ISNUMBER(OFFSET('Sanitation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05" t="e">
        <f ca="1">+IF(AND(ISNUMBER(OFFSET('Sanitation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05" t="e">
        <f ca="1">+IF(AND(ISNUMBER(OFFSET('Sanitation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05" t="e">
        <f ca="1">+IF(AND(ISNUMBER(OFFSET('Sanitation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05" t="e">
        <f ca="1">+IF(AND(ISNUMBER(OFFSET('Sanitation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05" t="e">
        <f ca="1">+IF(AND(ISNUMBER(OFFSET('Sanitation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05" t="e">
        <f ca="1">+IF(AND(ISNUMBER(OFFSET('Sanitation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05" t="e">
        <f ca="1">+IF(AND(ISNUMBER(OFFSET('Sanitation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05" t="e">
        <f ca="1">+IF(AND(ISNUMBER(OFFSET('Sanitation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05" t="e">
        <f ca="1">+IF(AND(ISNUMBER(OFFSET('Sanitation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05" t="e">
        <f ca="1">+IF(AND(ISNUMBER(OFFSET('Sanitation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05" t="e">
        <f ca="1">+IF(AND(ISNUMBER(OFFSET('Sanitation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05" t="e">
        <f ca="1">+IF(AND(ISNUMBER(OFFSET('Sanitation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05" t="e">
        <f ca="1">+IF(AND(ISNUMBER(OFFSET('Sanitation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05" t="e">
        <f ca="1">+IF(AND(ISNUMBER(OFFSET('Sanitation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05" t="e">
        <f ca="1">+IF(AND(ISNUMBER(OFFSET('Sanitation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05" t="e">
        <f ca="1">+IF(AND(ISNUMBER(OFFSET('Sanitation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05" t="e">
        <f ca="1">+IF(AND(ISNUMBER(OFFSET('Sanitation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05" t="e">
        <f ca="1">+IF(AND(ISNUMBER(OFFSET('Sanitation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05" t="e">
        <f ca="1">+IF(AND(ISNUMBER(OFFSET('Sanitation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05" t="e">
        <f ca="1">+IF(AND(ISNUMBER(OFFSET('Sanitation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05" t="e">
        <f ca="1">+IF(AND(ISNUMBER(OFFSET('Sanitation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05" t="e">
        <f ca="1">+IF(AND(ISNUMBER(OFFSET('Sanitation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05" t="e">
        <f ca="1">+IF(AND(ISNUMBER(OFFSET('Sanitation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05" t="e">
        <f ca="1">+IF(AND(ISNUMBER(OFFSET('Sanitation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05" t="e">
        <f ca="1">+IF(AND(ISNUMBER(OFFSET('Sanitation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05" t="e">
        <f ca="1">+IF(AND(ISNUMBER(OFFSET('Sanitation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05" t="e">
        <f ca="1">+IF(AND(ISNUMBER(OFFSET('Sanitation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06" t="e">
        <f ca="1">+IF(AND(ISNUMBER(OFFSET('Hygiene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06" t="e">
        <f ca="1">+IF(AND(ISNUMBER(OFFSET('Hygiene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06" t="e">
        <f ca="1">+IF(AND(ISNUMBER(OFFSET('Hygiene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06" t="e">
        <f ca="1">+IF(AND(ISNUMBER(OFFSET('Hygiene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06" t="e">
        <f ca="1">+IF(AND(ISNUMBER(OFFSET('Hygiene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06" t="e">
        <f ca="1">+IF(AND(ISNUMBER(OFFSET('Hygiene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06" t="e">
        <f ca="1">+IF(AND(ISNUMBER(OFFSET('Hygiene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06" t="e">
        <f ca="1">+IF(AND(ISNUMBER(OFFSET('Hygiene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06" t="e">
        <f ca="1">+IF(AND(ISNUMBER(OFFSET('Hygiene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06" t="e">
        <f ca="1">+IF(AND(ISNUMBER(OFFSET('Hygiene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06" t="e">
        <f ca="1">+IF(AND(ISNUMBER(OFFSET('Hygiene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06" t="e">
        <f ca="1">+IF(AND(ISNUMBER(OFFSET('Hygiene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06" t="e">
        <f ca="1">+IF(AND(ISNUMBER(OFFSET('Hygiene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06" t="e">
        <f ca="1">+IF(AND(ISNUMBER(OFFSET('Hygiene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06" t="e">
        <f ca="1">+IF(AND(ISNUMBER(OFFSET('Hygiene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06" t="e">
        <f ca="1">+IF(AND(ISNUMBER(OFFSET('Hygiene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06" t="e">
        <f ca="1">+IF(AND(ISNUMBER(OFFSET('Hygiene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06" t="e">
        <f ca="1">+IF(AND(ISNUMBER(OFFSET('Hygiene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1">+IF(OFFSET('Water Data'!$C$28,0,10*ROW('Water Data'!C87))="","",OFFSET('Water Data'!$C$28,0,10*ROW('Water Data'!C87)))</f>
        <v/>
      </c>
      <c r="BT93" s="36" t="str">
        <f ca="1">+IF(OFFSET('Water Data'!$C$29,0,10*ROW('Water Data'!C87))="","",OFFSET('Water Data'!$C$29,0,10*ROW('Water Data'!C87)))</f>
        <v/>
      </c>
      <c r="BU93" s="36" t="str">
        <f ca="1">+IF(OFFSET('Water Data'!$C$30,0,10*ROW('Water Data'!C87))="","",OFFSET('Water Data'!$C$30,0,10*ROW('Water Data'!C87)))</f>
        <v/>
      </c>
      <c r="BV93" s="36" t="str">
        <f ca="1">+IF(OFFSET('Water Data'!$D$28,0,10*ROW('Water Data'!D87))="","",OFFSET('Water Data'!$D$28,0,10*ROW('Water Data'!D87)))</f>
        <v/>
      </c>
      <c r="BW93" s="36" t="str">
        <f ca="1">+IF(OFFSET('Water Data'!$D$29,0,10*ROW('Water Data'!D87))="","",OFFSET('Water Data'!$D$29,0,10*ROW('Water Data'!D87)))</f>
        <v/>
      </c>
      <c r="BX93" s="36" t="str">
        <f ca="1">+IF(OFFSET('Water Data'!$D$30,0,10*ROW('Water Data'!D87))="","",OFFSET('Water Data'!$D$30,0,10*ROW('Water Data'!D87)))</f>
        <v/>
      </c>
      <c r="BY93" s="36" t="str">
        <f ca="1">+IF(OFFSET('Water Data'!$E$28,0,10*ROW('Water Data'!E87))="","",OFFSET('Water Data'!$E$28,0,10*ROW('Water Data'!E87)))</f>
        <v/>
      </c>
      <c r="BZ93" s="36" t="str">
        <f ca="1">+IF(OFFSET('Water Data'!$E$29,0,10*ROW('Water Data'!E87))="","",OFFSET('Water Data'!$E$29,0,10*ROW('Water Data'!E87)))</f>
        <v/>
      </c>
      <c r="CA93" s="36" t="str">
        <f ca="1">+IF(OFFSET('Water Data'!$E$30,0,10*ROW('Water Data'!E87))="","",OFFSET('Water Data'!$E$30,0,10*ROW('Water Data'!E87)))</f>
        <v/>
      </c>
      <c r="CB93" s="36" t="str">
        <f ca="1">+IF(OFFSET('Water Data'!$F$28,0,10*ROW('Water Data'!F87))="","",OFFSET('Water Data'!$F$28,0,10*ROW('Water Data'!F87)))</f>
        <v/>
      </c>
      <c r="CC93" s="36" t="str">
        <f ca="1">+IF(OFFSET('Water Data'!$F$29,0,10*ROW('Water Data'!F87))="","",OFFSET('Water Data'!$F$29,0,10*ROW('Water Data'!F87)))</f>
        <v/>
      </c>
      <c r="CD93" s="36" t="str">
        <f ca="1">+IF(OFFSET('Water Data'!$F$30,0,10*ROW('Water Data'!F87))="","",OFFSET('Water Data'!$F$30,0,10*ROW('Water Data'!F87)))</f>
        <v/>
      </c>
      <c r="CE93" s="36" t="str">
        <f ca="1">+IF(OFFSET('Water Data'!$G$28,0,10*ROW('Water Data'!G87))="","",OFFSET('Water Data'!$G$28,0,10*ROW('Water Data'!G87)))</f>
        <v/>
      </c>
      <c r="CF93" s="36" t="str">
        <f ca="1">+IF(OFFSET('Water Data'!$G$29,0,10*ROW('Water Data'!G87))="","",OFFSET('Water Data'!$G$29,0,10*ROW('Water Data'!G87)))</f>
        <v/>
      </c>
      <c r="CG93" s="36" t="str">
        <f ca="1">+IF(OFFSET('Water Data'!$G$30,0,10*ROW('Water Data'!G87))="","",OFFSET('Water Data'!$G$30,0,10*ROW('Water Data'!G87)))</f>
        <v/>
      </c>
      <c r="CH93" s="36" t="str">
        <f ca="1">+IF(OFFSET('Water Data'!$H$28,0,10*ROW('Water Data'!H87))="","",OFFSET('Water Data'!$H$28,0,10*ROW('Water Data'!H87)))</f>
        <v/>
      </c>
      <c r="CI93" s="36" t="str">
        <f ca="1">+IF(OFFSET('Water Data'!$H$29,0,10*ROW('Water Data'!H87))="","",OFFSET('Water Data'!$H$29,0,10*ROW('Water Data'!H87)))</f>
        <v/>
      </c>
      <c r="CJ93" s="36" t="str">
        <f ca="1">+IF(OFFSET('Water Data'!$H$30,0,10*ROW('Water Data'!H87))="","",OFFSET('Water Data'!$H$30,0,10*ROW('Water Data'!H87)))</f>
        <v/>
      </c>
      <c r="CK93" s="36" t="str">
        <f ca="1">+IF(OFFSET('Sanitation Data'!$C$29,0,10*ROW('Sanitation Data'!C87))="","",OFFSET('Sanitation Data'!$C$29,0,10*ROW('Sanitation Data'!C87)))</f>
        <v/>
      </c>
      <c r="CL93" s="36" t="str">
        <f ca="1">+IF(OFFSET('Sanitation Data'!$C$30,0,10*ROW('Sanitation Data'!C87))="","",OFFSET('Sanitation Data'!$C$30,0,10*ROW('Sanitation Data'!C87)))</f>
        <v/>
      </c>
      <c r="CM93" s="36" t="str">
        <f ca="1">+IF(OFFSET('Sanitation Data'!$C$31,0,10*ROW('Sanitation Data'!C87))="","",OFFSET('Sanitation Data'!$C$31,0,10*ROW('Sanitation Data'!C87)))</f>
        <v/>
      </c>
      <c r="CN93" s="36" t="str">
        <f ca="1">+IF(OFFSET('Sanitation Data'!$C$32,0,10*ROW('Sanitation Data'!C87))="","",OFFSET('Sanitation Data'!$C$32,0,10*ROW('Sanitation Data'!C87)))</f>
        <v/>
      </c>
      <c r="CO93" s="36" t="str">
        <f ca="1">+IF(OFFSET('Sanitation Data'!$C$33,0,10*ROW('Sanitation Data'!C87))="","",OFFSET('Sanitation Data'!$C$33,0,10*ROW('Sanitation Data'!C87)))</f>
        <v/>
      </c>
      <c r="CP93" s="36" t="str">
        <f ca="1">+IF(OFFSET('Sanitation Data'!$D$29,0,10*ROW('Sanitation Data'!D87))="","",OFFSET('Sanitation Data'!$D$29,0,10*ROW('Sanitation Data'!D87)))</f>
        <v/>
      </c>
      <c r="CQ93" s="36" t="str">
        <f ca="1">+IF(OFFSET('Sanitation Data'!$D$30,0,10*ROW('Sanitation Data'!D87))="","",OFFSET('Sanitation Data'!$D$30,0,10*ROW('Sanitation Data'!D87)))</f>
        <v/>
      </c>
      <c r="CR93" s="36" t="str">
        <f ca="1">+IF(OFFSET('Sanitation Data'!$D$31,0,10*ROW('Sanitation Data'!D87))="","",OFFSET('Sanitation Data'!$D$31,0,10*ROW('Sanitation Data'!D87)))</f>
        <v/>
      </c>
      <c r="CS93" s="36" t="str">
        <f ca="1">+IF(OFFSET('Sanitation Data'!$D$32,0,10*ROW('Sanitation Data'!D87))="","",OFFSET('Sanitation Data'!$D$32,0,10*ROW('Sanitation Data'!D87)))</f>
        <v/>
      </c>
      <c r="CT93" s="36" t="str">
        <f ca="1">+IF(OFFSET('Sanitation Data'!$D$33,0,10*ROW('Sanitation Data'!D87))="","",OFFSET('Sanitation Data'!$D$33,0,10*ROW('Sanitation Data'!D87)))</f>
        <v/>
      </c>
      <c r="CU93" s="36" t="str">
        <f ca="1">+IF(OFFSET('Sanitation Data'!$E$29,0,10*ROW('Sanitation Data'!E87))="","",OFFSET('Sanitation Data'!$E$29,0,10*ROW('Sanitation Data'!E87)))</f>
        <v/>
      </c>
      <c r="CV93" s="36" t="str">
        <f ca="1">+IF(OFFSET('Sanitation Data'!$E$30,0,10*ROW('Sanitation Data'!E87))="","",OFFSET('Sanitation Data'!$E$30,0,10*ROW('Sanitation Data'!E87)))</f>
        <v/>
      </c>
      <c r="CW93" s="36" t="str">
        <f ca="1">+IF(OFFSET('Sanitation Data'!$E$31,0,10*ROW('Sanitation Data'!E87))="","",OFFSET('Sanitation Data'!$E$31,0,10*ROW('Sanitation Data'!E87)))</f>
        <v/>
      </c>
      <c r="CX93" s="36" t="str">
        <f ca="1">+IF(OFFSET('Sanitation Data'!$E$32,0,10*ROW('Sanitation Data'!E87))="","",OFFSET('Sanitation Data'!$E$32,0,10*ROW('Sanitation Data'!E87)))</f>
        <v/>
      </c>
      <c r="CY93" s="36" t="str">
        <f ca="1">+IF(OFFSET('Sanitation Data'!$E$33,0,10*ROW('Sanitation Data'!E87))="","",OFFSET('Sanitation Data'!$E$33,0,10*ROW('Sanitation Data'!E87)))</f>
        <v/>
      </c>
      <c r="CZ93" s="36" t="str">
        <f ca="1">+IF(OFFSET('Sanitation Data'!$F$29,0,10*ROW('Sanitation Data'!F87))="","",OFFSET('Sanitation Data'!$F$29,0,10*ROW('Sanitation Data'!F87)))</f>
        <v/>
      </c>
      <c r="DA93" s="36" t="str">
        <f ca="1">+IF(OFFSET('Sanitation Data'!$F$30,0,10*ROW('Sanitation Data'!F87))="","",OFFSET('Sanitation Data'!$F$30,0,10*ROW('Sanitation Data'!F87)))</f>
        <v/>
      </c>
      <c r="DB93" s="36" t="str">
        <f ca="1">+IF(OFFSET('Sanitation Data'!$F$31,0,10*ROW('Sanitation Data'!F87))="","",OFFSET('Sanitation Data'!$F$31,0,10*ROW('Sanitation Data'!F87)))</f>
        <v/>
      </c>
      <c r="DC93" s="36" t="str">
        <f ca="1">+IF(OFFSET('Sanitation Data'!$F$32,0,10*ROW('Sanitation Data'!F87))="","",OFFSET('Sanitation Data'!$F$32,0,10*ROW('Sanitation Data'!F87)))</f>
        <v/>
      </c>
      <c r="DD93" s="36" t="str">
        <f ca="1">+IF(OFFSET('Sanitation Data'!$F$33,0,10*ROW('Sanitation Data'!F87))="","",OFFSET('Sanitation Data'!$F$33,0,10*ROW('Sanitation Data'!F87)))</f>
        <v/>
      </c>
      <c r="DE93" s="36" t="str">
        <f ca="1">+IF(OFFSET('Sanitation Data'!$G$29,0,10*ROW('Sanitation Data'!G87))="","",OFFSET('Sanitation Data'!$G$29,0,10*ROW('Sanitation Data'!G87)))</f>
        <v/>
      </c>
      <c r="DF93" s="36" t="str">
        <f ca="1">+IF(OFFSET('Sanitation Data'!$G$30,0,10*ROW('Sanitation Data'!G87))="","",OFFSET('Sanitation Data'!$G$30,0,10*ROW('Sanitation Data'!G87)))</f>
        <v/>
      </c>
      <c r="DG93" s="36" t="str">
        <f ca="1">+IF(OFFSET('Sanitation Data'!$G$31,0,10*ROW('Sanitation Data'!G87))="","",OFFSET('Sanitation Data'!$G$31,0,10*ROW('Sanitation Data'!G87)))</f>
        <v/>
      </c>
      <c r="DH93" s="36" t="str">
        <f ca="1">+IF(OFFSET('Sanitation Data'!$G$32,0,10*ROW('Sanitation Data'!G87))="","",OFFSET('Sanitation Data'!$G$32,0,10*ROW('Sanitation Data'!G87)))</f>
        <v/>
      </c>
      <c r="DI93" s="36" t="str">
        <f ca="1">+IF(OFFSET('Sanitation Data'!$G$33,0,10*ROW('Sanitation Data'!G87))="","",OFFSET('Sanitation Data'!$G$33,0,10*ROW('Sanitation Data'!G87)))</f>
        <v/>
      </c>
      <c r="DJ93" s="36" t="str">
        <f ca="1">+IF(OFFSET('Sanitation Data'!$H$29,0,10*ROW('Sanitation Data'!H87))="","",OFFSET('Sanitation Data'!$H$29,0,10*ROW('Sanitation Data'!H87)))</f>
        <v/>
      </c>
      <c r="DK93" s="36" t="str">
        <f ca="1">+IF(OFFSET('Sanitation Data'!$H$30,0,10*ROW('Sanitation Data'!H87))="","",OFFSET('Sanitation Data'!$H$30,0,10*ROW('Sanitation Data'!H87)))</f>
        <v/>
      </c>
      <c r="DL93" s="36" t="str">
        <f ca="1">+IF(OFFSET('Sanitation Data'!$H$31,0,10*ROW('Sanitation Data'!H87))="","",OFFSET('Sanitation Data'!$H$31,0,10*ROW('Sanitation Data'!H87)))</f>
        <v/>
      </c>
      <c r="DM93" s="36" t="str">
        <f ca="1">+IF(OFFSET('Sanitation Data'!$H$32,0,10*ROW('Sanitation Data'!H87))="","",OFFSET('Sanitation Data'!$H$32,0,10*ROW('Sanitation Data'!H87)))</f>
        <v/>
      </c>
      <c r="DN93" s="36" t="str">
        <f ca="1">+IF(OFFSET('Sanitation Data'!$H$33,0,10*ROW('Sanitation Data'!H87))="","",OFFSET('Sanitation Data'!$H$33,0,10*ROW('Sanitation Data'!H87)))</f>
        <v/>
      </c>
      <c r="DO93" s="36" t="str">
        <f ca="1">+IF(OFFSET('Hygiene Data'!$C$12,0,10*ROW('Hygiene Data'!C87))="","",OFFSET('Hygiene Data'!$C$12,0,10*ROW('Hygiene Data'!C87)))</f>
        <v/>
      </c>
      <c r="DP93" s="36" t="str">
        <f ca="1">+IF(OFFSET('Hygiene Data'!$C$13,0,10*ROW('Hygiene Data'!C87))="","",OFFSET('Hygiene Data'!$C$13,0,10*ROW('Hygiene Data'!C87)))</f>
        <v/>
      </c>
      <c r="DQ93" s="36" t="str">
        <f ca="1">+IF(OFFSET('Hygiene Data'!$C$14,0,10*ROW('Hygiene Data'!C87))="","",OFFSET('Hygiene Data'!$C$14,0,10*ROW('Hygiene Data'!C87)))</f>
        <v/>
      </c>
      <c r="DR93" s="36" t="str">
        <f ca="1">+IF(OFFSET('Hygiene Data'!$D$12,0,10*ROW('Hygiene Data'!D87))="","",OFFSET('Hygiene Data'!$D$12,0,10*ROW('Hygiene Data'!D87)))</f>
        <v/>
      </c>
      <c r="DS93" s="36" t="str">
        <f ca="1">+IF(OFFSET('Hygiene Data'!$D$13,0,10*ROW('Hygiene Data'!D87))="","",OFFSET('Hygiene Data'!$D$13,0,10*ROW('Hygiene Data'!D87)))</f>
        <v/>
      </c>
      <c r="DT93" s="36" t="str">
        <f ca="1">+IF(OFFSET('Hygiene Data'!$D$14,0,10*ROW('Hygiene Data'!D87))="","",OFFSET('Hygiene Data'!$D$14,0,10*ROW('Hygiene Data'!D87)))</f>
        <v/>
      </c>
      <c r="DU93" s="36" t="str">
        <f ca="1">+IF(OFFSET('Hygiene Data'!$E$12,0,10*ROW('Hygiene Data'!E87))="","",OFFSET('Hygiene Data'!$E$12,0,10*ROW('Hygiene Data'!E87)))</f>
        <v/>
      </c>
      <c r="DV93" s="36" t="str">
        <f ca="1">+IF(OFFSET('Hygiene Data'!$E$13,0,10*ROW('Hygiene Data'!E87))="","",OFFSET('Hygiene Data'!$E$13,0,10*ROW('Hygiene Data'!E87)))</f>
        <v/>
      </c>
      <c r="DW93" s="36" t="str">
        <f ca="1">+IF(OFFSET('Hygiene Data'!$E$14,0,10*ROW('Hygiene Data'!E87))="","",OFFSET('Hygiene Data'!$E$14,0,10*ROW('Hygiene Data'!E87)))</f>
        <v/>
      </c>
      <c r="DX93" s="36" t="str">
        <f ca="1">+IF(OFFSET('Hygiene Data'!$F$12,0,10*ROW('Hygiene Data'!F87))="","",OFFSET('Hygiene Data'!$F$12,0,10*ROW('Hygiene Data'!F87)))</f>
        <v/>
      </c>
      <c r="DY93" s="36" t="str">
        <f ca="1">+IF(OFFSET('Hygiene Data'!$F$13,0,10*ROW('Hygiene Data'!F87))="","",OFFSET('Hygiene Data'!$F$13,0,10*ROW('Hygiene Data'!F87)))</f>
        <v/>
      </c>
      <c r="DZ93" s="36" t="str">
        <f ca="1">+IF(OFFSET('Hygiene Data'!$F$14,0,10*ROW('Hygiene Data'!F87))="","",OFFSET('Hygiene Data'!$F$14,0,10*ROW('Hygiene Data'!F87)))</f>
        <v/>
      </c>
      <c r="EA93" s="36" t="str">
        <f ca="1">+IF(OFFSET('Hygiene Data'!$G$12,0,10*ROW('Hygiene Data'!G87))="","",OFFSET('Hygiene Data'!$G$12,0,10*ROW('Hygiene Data'!G87)))</f>
        <v/>
      </c>
      <c r="EB93" s="36" t="str">
        <f ca="1">+IF(OFFSET('Hygiene Data'!$G$13,0,10*ROW('Hygiene Data'!G87))="","",OFFSET('Hygiene Data'!$G$13,0,10*ROW('Hygiene Data'!G87)))</f>
        <v/>
      </c>
      <c r="EC93" s="36" t="str">
        <f ca="1">+IF(OFFSET('Hygiene Data'!$G$14,0,10*ROW('Hygiene Data'!G87))="","",OFFSET('Hygiene Data'!$G$14,0,10*ROW('Hygiene Data'!G87)))</f>
        <v/>
      </c>
      <c r="ED93" s="36" t="str">
        <f ca="1">+IF(OFFSET('Hygiene Data'!$H$12,0,10*ROW('Hygiene Data'!H87))="","",OFFSET('Hygiene Data'!$H$12,0,10*ROW('Hygiene Data'!H87)))</f>
        <v/>
      </c>
      <c r="EE93" s="36" t="str">
        <f ca="1">+IF(OFFSET('Hygiene Data'!$H$13,0,10*ROW('Hygiene Data'!H87))="","",OFFSET('Hygiene Data'!$H$13,0,10*ROW('Hygiene Data'!H87)))</f>
        <v/>
      </c>
      <c r="EF93" s="36" t="str">
        <f ca="1">+IF(OFFSET('Hygiene Data'!$H$14,0,10*ROW('Hygiene Data'!H87))="","",OFFSET('Hygiene Data'!$H$14,0,10*ROW('Hygiene Data'!H87)))</f>
        <v/>
      </c>
    </row>
    <row r="94" spans="1:136" x14ac:dyDescent="0.25">
      <c r="A94" s="59" t="str">
        <f ca="1">+IF(OFFSET('Water Data'!$B$1,0,10*ROW('Water Data'!B91))="","",OFFSET('Water Data'!$B$1,0,10*ROW('Water Data'!B91)))</f>
        <v/>
      </c>
      <c r="B94" s="59" t="str">
        <f ca="1">+IF(OFFSET('Water Data'!$A$3,0,10*ROW('Water Data'!A91))="","",OFFSET('Water Data'!$A$3,0,10*ROW('Water Data'!A91)))</f>
        <v/>
      </c>
      <c r="C94" s="59" t="str">
        <f ca="1">+IF(OFFSET('Water Data'!$C$3,0,10*ROW('Water Data'!C91))="","",OFFSET('Water Data'!$C$3,0,10*ROW('Water Data'!C91)))</f>
        <v/>
      </c>
      <c r="D94" s="204" t="e">
        <f ca="1">+IF(AND(ISNUMBER(OFFSET('Water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04" t="e">
        <f ca="1">+IF(AND(ISNUMBER(OFFSET('Water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04" t="e">
        <f ca="1">+IF(AND(ISNUMBER(OFFSET('Water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04" t="e">
        <f ca="1">+IF(AND(ISNUMBER(OFFSET('Water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04" t="e">
        <f ca="1">+IF(AND(ISNUMBER(OFFSET('Water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04" t="e">
        <f ca="1">+IF(AND(ISNUMBER(OFFSET('Water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04" t="e">
        <f ca="1">+IF(AND(ISNUMBER(OFFSET('Water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04" t="e">
        <f ca="1">+IF(AND(ISNUMBER(OFFSET('Water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04" t="e">
        <f ca="1">+IF(AND(ISNUMBER(OFFSET('Water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04" t="e">
        <f ca="1">+IF(AND(ISNUMBER(OFFSET('Water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04" t="e">
        <f ca="1">+IF(AND(ISNUMBER(OFFSET('Water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04" t="e">
        <f ca="1">+IF(AND(ISNUMBER(OFFSET('Water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04" t="e">
        <f ca="1">+IF(AND(ISNUMBER(OFFSET('Water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04" t="e">
        <f ca="1">+IF(AND(ISNUMBER(OFFSET('Water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04" t="e">
        <f ca="1">+IF(AND(ISNUMBER(OFFSET('Water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04" t="e">
        <f ca="1">+IF(AND(ISNUMBER(OFFSET('Water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04" t="e">
        <f ca="1">+IF(AND(ISNUMBER(OFFSET('Water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04" t="e">
        <f ca="1">+IF(AND(ISNUMBER(OFFSET('Water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05" t="e">
        <f ca="1">+IF(AND(ISNUMBER(OFFSET('Sanitation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05" t="e">
        <f ca="1">+IF(AND(ISNUMBER(OFFSET('Sanitation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05" t="e">
        <f ca="1">+IF(AND(ISNUMBER(OFFSET('Sanitation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05" t="e">
        <f ca="1">+IF(AND(ISNUMBER(OFFSET('Sanitation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05" t="e">
        <f ca="1">+IF(AND(ISNUMBER(OFFSET('Sanitation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05" t="e">
        <f ca="1">+IF(AND(ISNUMBER(OFFSET('Sanitation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05" t="e">
        <f ca="1">+IF(AND(ISNUMBER(OFFSET('Sanitation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05" t="e">
        <f ca="1">+IF(AND(ISNUMBER(OFFSET('Sanitation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05" t="e">
        <f ca="1">+IF(AND(ISNUMBER(OFFSET('Sanitation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05" t="e">
        <f ca="1">+IF(AND(ISNUMBER(OFFSET('Sanitation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05" t="e">
        <f ca="1">+IF(AND(ISNUMBER(OFFSET('Sanitation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05" t="e">
        <f ca="1">+IF(AND(ISNUMBER(OFFSET('Sanitation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05" t="e">
        <f ca="1">+IF(AND(ISNUMBER(OFFSET('Sanitation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05" t="e">
        <f ca="1">+IF(AND(ISNUMBER(OFFSET('Sanitation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05" t="e">
        <f ca="1">+IF(AND(ISNUMBER(OFFSET('Sanitation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05" t="e">
        <f ca="1">+IF(AND(ISNUMBER(OFFSET('Sanitation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05" t="e">
        <f ca="1">+IF(AND(ISNUMBER(OFFSET('Sanitation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05" t="e">
        <f ca="1">+IF(AND(ISNUMBER(OFFSET('Sanitation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05" t="e">
        <f ca="1">+IF(AND(ISNUMBER(OFFSET('Sanitation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05" t="e">
        <f ca="1">+IF(AND(ISNUMBER(OFFSET('Sanitation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05" t="e">
        <f ca="1">+IF(AND(ISNUMBER(OFFSET('Sanitation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05" t="e">
        <f ca="1">+IF(AND(ISNUMBER(OFFSET('Sanitation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05" t="e">
        <f ca="1">+IF(AND(ISNUMBER(OFFSET('Sanitation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05" t="e">
        <f ca="1">+IF(AND(ISNUMBER(OFFSET('Sanitation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05" t="e">
        <f ca="1">+IF(AND(ISNUMBER(OFFSET('Sanitation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05" t="e">
        <f ca="1">+IF(AND(ISNUMBER(OFFSET('Sanitation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05" t="e">
        <f ca="1">+IF(AND(ISNUMBER(OFFSET('Sanitation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05" t="e">
        <f ca="1">+IF(AND(ISNUMBER(OFFSET('Sanitation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05" t="e">
        <f ca="1">+IF(AND(ISNUMBER(OFFSET('Sanitation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05" t="e">
        <f ca="1">+IF(AND(ISNUMBER(OFFSET('Sanitation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06" t="e">
        <f ca="1">+IF(AND(ISNUMBER(OFFSET('Hygiene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06" t="e">
        <f ca="1">+IF(AND(ISNUMBER(OFFSET('Hygiene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06" t="e">
        <f ca="1">+IF(AND(ISNUMBER(OFFSET('Hygiene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06" t="e">
        <f ca="1">+IF(AND(ISNUMBER(OFFSET('Hygiene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06" t="e">
        <f ca="1">+IF(AND(ISNUMBER(OFFSET('Hygiene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06" t="e">
        <f ca="1">+IF(AND(ISNUMBER(OFFSET('Hygiene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06" t="e">
        <f ca="1">+IF(AND(ISNUMBER(OFFSET('Hygiene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06" t="e">
        <f ca="1">+IF(AND(ISNUMBER(OFFSET('Hygiene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06" t="e">
        <f ca="1">+IF(AND(ISNUMBER(OFFSET('Hygiene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06" t="e">
        <f ca="1">+IF(AND(ISNUMBER(OFFSET('Hygiene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06" t="e">
        <f ca="1">+IF(AND(ISNUMBER(OFFSET('Hygiene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06" t="e">
        <f ca="1">+IF(AND(ISNUMBER(OFFSET('Hygiene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06" t="e">
        <f ca="1">+IF(AND(ISNUMBER(OFFSET('Hygiene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06" t="e">
        <f ca="1">+IF(AND(ISNUMBER(OFFSET('Hygiene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06" t="e">
        <f ca="1">+IF(AND(ISNUMBER(OFFSET('Hygiene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06" t="e">
        <f ca="1">+IF(AND(ISNUMBER(OFFSET('Hygiene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06" t="e">
        <f ca="1">+IF(AND(ISNUMBER(OFFSET('Hygiene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06" t="e">
        <f ca="1">+IF(AND(ISNUMBER(OFFSET('Hygiene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1">+IF(OFFSET('Water Data'!$C$28,0,10*ROW('Water Data'!C88))="","",OFFSET('Water Data'!$C$28,0,10*ROW('Water Data'!C88)))</f>
        <v/>
      </c>
      <c r="BT94" s="36" t="str">
        <f ca="1">+IF(OFFSET('Water Data'!$C$29,0,10*ROW('Water Data'!C88))="","",OFFSET('Water Data'!$C$29,0,10*ROW('Water Data'!C88)))</f>
        <v/>
      </c>
      <c r="BU94" s="36" t="str">
        <f ca="1">+IF(OFFSET('Water Data'!$C$30,0,10*ROW('Water Data'!C88))="","",OFFSET('Water Data'!$C$30,0,10*ROW('Water Data'!C88)))</f>
        <v/>
      </c>
      <c r="BV94" s="36" t="str">
        <f ca="1">+IF(OFFSET('Water Data'!$D$28,0,10*ROW('Water Data'!D88))="","",OFFSET('Water Data'!$D$28,0,10*ROW('Water Data'!D88)))</f>
        <v/>
      </c>
      <c r="BW94" s="36" t="str">
        <f ca="1">+IF(OFFSET('Water Data'!$D$29,0,10*ROW('Water Data'!D88))="","",OFFSET('Water Data'!$D$29,0,10*ROW('Water Data'!D88)))</f>
        <v/>
      </c>
      <c r="BX94" s="36" t="str">
        <f ca="1">+IF(OFFSET('Water Data'!$D$30,0,10*ROW('Water Data'!D88))="","",OFFSET('Water Data'!$D$30,0,10*ROW('Water Data'!D88)))</f>
        <v/>
      </c>
      <c r="BY94" s="36" t="str">
        <f ca="1">+IF(OFFSET('Water Data'!$E$28,0,10*ROW('Water Data'!E88))="","",OFFSET('Water Data'!$E$28,0,10*ROW('Water Data'!E88)))</f>
        <v/>
      </c>
      <c r="BZ94" s="36" t="str">
        <f ca="1">+IF(OFFSET('Water Data'!$E$29,0,10*ROW('Water Data'!E88))="","",OFFSET('Water Data'!$E$29,0,10*ROW('Water Data'!E88)))</f>
        <v/>
      </c>
      <c r="CA94" s="36" t="str">
        <f ca="1">+IF(OFFSET('Water Data'!$E$30,0,10*ROW('Water Data'!E88))="","",OFFSET('Water Data'!$E$30,0,10*ROW('Water Data'!E88)))</f>
        <v/>
      </c>
      <c r="CB94" s="36" t="str">
        <f ca="1">+IF(OFFSET('Water Data'!$F$28,0,10*ROW('Water Data'!F88))="","",OFFSET('Water Data'!$F$28,0,10*ROW('Water Data'!F88)))</f>
        <v/>
      </c>
      <c r="CC94" s="36" t="str">
        <f ca="1">+IF(OFFSET('Water Data'!$F$29,0,10*ROW('Water Data'!F88))="","",OFFSET('Water Data'!$F$29,0,10*ROW('Water Data'!F88)))</f>
        <v/>
      </c>
      <c r="CD94" s="36" t="str">
        <f ca="1">+IF(OFFSET('Water Data'!$F$30,0,10*ROW('Water Data'!F88))="","",OFFSET('Water Data'!$F$30,0,10*ROW('Water Data'!F88)))</f>
        <v/>
      </c>
      <c r="CE94" s="36" t="str">
        <f ca="1">+IF(OFFSET('Water Data'!$G$28,0,10*ROW('Water Data'!G88))="","",OFFSET('Water Data'!$G$28,0,10*ROW('Water Data'!G88)))</f>
        <v/>
      </c>
      <c r="CF94" s="36" t="str">
        <f ca="1">+IF(OFFSET('Water Data'!$G$29,0,10*ROW('Water Data'!G88))="","",OFFSET('Water Data'!$G$29,0,10*ROW('Water Data'!G88)))</f>
        <v/>
      </c>
      <c r="CG94" s="36" t="str">
        <f ca="1">+IF(OFFSET('Water Data'!$G$30,0,10*ROW('Water Data'!G88))="","",OFFSET('Water Data'!$G$30,0,10*ROW('Water Data'!G88)))</f>
        <v/>
      </c>
      <c r="CH94" s="36" t="str">
        <f ca="1">+IF(OFFSET('Water Data'!$H$28,0,10*ROW('Water Data'!H88))="","",OFFSET('Water Data'!$H$28,0,10*ROW('Water Data'!H88)))</f>
        <v/>
      </c>
      <c r="CI94" s="36" t="str">
        <f ca="1">+IF(OFFSET('Water Data'!$H$29,0,10*ROW('Water Data'!H88))="","",OFFSET('Water Data'!$H$29,0,10*ROW('Water Data'!H88)))</f>
        <v/>
      </c>
      <c r="CJ94" s="36" t="str">
        <f ca="1">+IF(OFFSET('Water Data'!$H$30,0,10*ROW('Water Data'!H88))="","",OFFSET('Water Data'!$H$30,0,10*ROW('Water Data'!H88)))</f>
        <v/>
      </c>
      <c r="CK94" s="36" t="str">
        <f ca="1">+IF(OFFSET('Sanitation Data'!$C$29,0,10*ROW('Sanitation Data'!C88))="","",OFFSET('Sanitation Data'!$C$29,0,10*ROW('Sanitation Data'!C88)))</f>
        <v/>
      </c>
      <c r="CL94" s="36" t="str">
        <f ca="1">+IF(OFFSET('Sanitation Data'!$C$30,0,10*ROW('Sanitation Data'!C88))="","",OFFSET('Sanitation Data'!$C$30,0,10*ROW('Sanitation Data'!C88)))</f>
        <v/>
      </c>
      <c r="CM94" s="36" t="str">
        <f ca="1">+IF(OFFSET('Sanitation Data'!$C$31,0,10*ROW('Sanitation Data'!C88))="","",OFFSET('Sanitation Data'!$C$31,0,10*ROW('Sanitation Data'!C88)))</f>
        <v/>
      </c>
      <c r="CN94" s="36" t="str">
        <f ca="1">+IF(OFFSET('Sanitation Data'!$C$32,0,10*ROW('Sanitation Data'!C88))="","",OFFSET('Sanitation Data'!$C$32,0,10*ROW('Sanitation Data'!C88)))</f>
        <v/>
      </c>
      <c r="CO94" s="36" t="str">
        <f ca="1">+IF(OFFSET('Sanitation Data'!$C$33,0,10*ROW('Sanitation Data'!C88))="","",OFFSET('Sanitation Data'!$C$33,0,10*ROW('Sanitation Data'!C88)))</f>
        <v/>
      </c>
      <c r="CP94" s="36" t="str">
        <f ca="1">+IF(OFFSET('Sanitation Data'!$D$29,0,10*ROW('Sanitation Data'!D88))="","",OFFSET('Sanitation Data'!$D$29,0,10*ROW('Sanitation Data'!D88)))</f>
        <v/>
      </c>
      <c r="CQ94" s="36" t="str">
        <f ca="1">+IF(OFFSET('Sanitation Data'!$D$30,0,10*ROW('Sanitation Data'!D88))="","",OFFSET('Sanitation Data'!$D$30,0,10*ROW('Sanitation Data'!D88)))</f>
        <v/>
      </c>
      <c r="CR94" s="36" t="str">
        <f ca="1">+IF(OFFSET('Sanitation Data'!$D$31,0,10*ROW('Sanitation Data'!D88))="","",OFFSET('Sanitation Data'!$D$31,0,10*ROW('Sanitation Data'!D88)))</f>
        <v/>
      </c>
      <c r="CS94" s="36" t="str">
        <f ca="1">+IF(OFFSET('Sanitation Data'!$D$32,0,10*ROW('Sanitation Data'!D88))="","",OFFSET('Sanitation Data'!$D$32,0,10*ROW('Sanitation Data'!D88)))</f>
        <v/>
      </c>
      <c r="CT94" s="36" t="str">
        <f ca="1">+IF(OFFSET('Sanitation Data'!$D$33,0,10*ROW('Sanitation Data'!D88))="","",OFFSET('Sanitation Data'!$D$33,0,10*ROW('Sanitation Data'!D88)))</f>
        <v/>
      </c>
      <c r="CU94" s="36" t="str">
        <f ca="1">+IF(OFFSET('Sanitation Data'!$E$29,0,10*ROW('Sanitation Data'!E88))="","",OFFSET('Sanitation Data'!$E$29,0,10*ROW('Sanitation Data'!E88)))</f>
        <v/>
      </c>
      <c r="CV94" s="36" t="str">
        <f ca="1">+IF(OFFSET('Sanitation Data'!$E$30,0,10*ROW('Sanitation Data'!E88))="","",OFFSET('Sanitation Data'!$E$30,0,10*ROW('Sanitation Data'!E88)))</f>
        <v/>
      </c>
      <c r="CW94" s="36" t="str">
        <f ca="1">+IF(OFFSET('Sanitation Data'!$E$31,0,10*ROW('Sanitation Data'!E88))="","",OFFSET('Sanitation Data'!$E$31,0,10*ROW('Sanitation Data'!E88)))</f>
        <v/>
      </c>
      <c r="CX94" s="36" t="str">
        <f ca="1">+IF(OFFSET('Sanitation Data'!$E$32,0,10*ROW('Sanitation Data'!E88))="","",OFFSET('Sanitation Data'!$E$32,0,10*ROW('Sanitation Data'!E88)))</f>
        <v/>
      </c>
      <c r="CY94" s="36" t="str">
        <f ca="1">+IF(OFFSET('Sanitation Data'!$E$33,0,10*ROW('Sanitation Data'!E88))="","",OFFSET('Sanitation Data'!$E$33,0,10*ROW('Sanitation Data'!E88)))</f>
        <v/>
      </c>
      <c r="CZ94" s="36" t="str">
        <f ca="1">+IF(OFFSET('Sanitation Data'!$F$29,0,10*ROW('Sanitation Data'!F88))="","",OFFSET('Sanitation Data'!$F$29,0,10*ROW('Sanitation Data'!F88)))</f>
        <v/>
      </c>
      <c r="DA94" s="36" t="str">
        <f ca="1">+IF(OFFSET('Sanitation Data'!$F$30,0,10*ROW('Sanitation Data'!F88))="","",OFFSET('Sanitation Data'!$F$30,0,10*ROW('Sanitation Data'!F88)))</f>
        <v/>
      </c>
      <c r="DB94" s="36" t="str">
        <f ca="1">+IF(OFFSET('Sanitation Data'!$F$31,0,10*ROW('Sanitation Data'!F88))="","",OFFSET('Sanitation Data'!$F$31,0,10*ROW('Sanitation Data'!F88)))</f>
        <v/>
      </c>
      <c r="DC94" s="36" t="str">
        <f ca="1">+IF(OFFSET('Sanitation Data'!$F$32,0,10*ROW('Sanitation Data'!F88))="","",OFFSET('Sanitation Data'!$F$32,0,10*ROW('Sanitation Data'!F88)))</f>
        <v/>
      </c>
      <c r="DD94" s="36" t="str">
        <f ca="1">+IF(OFFSET('Sanitation Data'!$F$33,0,10*ROW('Sanitation Data'!F88))="","",OFFSET('Sanitation Data'!$F$33,0,10*ROW('Sanitation Data'!F88)))</f>
        <v/>
      </c>
      <c r="DE94" s="36" t="str">
        <f ca="1">+IF(OFFSET('Sanitation Data'!$G$29,0,10*ROW('Sanitation Data'!G88))="","",OFFSET('Sanitation Data'!$G$29,0,10*ROW('Sanitation Data'!G88)))</f>
        <v/>
      </c>
      <c r="DF94" s="36" t="str">
        <f ca="1">+IF(OFFSET('Sanitation Data'!$G$30,0,10*ROW('Sanitation Data'!G88))="","",OFFSET('Sanitation Data'!$G$30,0,10*ROW('Sanitation Data'!G88)))</f>
        <v/>
      </c>
      <c r="DG94" s="36" t="str">
        <f ca="1">+IF(OFFSET('Sanitation Data'!$G$31,0,10*ROW('Sanitation Data'!G88))="","",OFFSET('Sanitation Data'!$G$31,0,10*ROW('Sanitation Data'!G88)))</f>
        <v/>
      </c>
      <c r="DH94" s="36" t="str">
        <f ca="1">+IF(OFFSET('Sanitation Data'!$G$32,0,10*ROW('Sanitation Data'!G88))="","",OFFSET('Sanitation Data'!$G$32,0,10*ROW('Sanitation Data'!G88)))</f>
        <v/>
      </c>
      <c r="DI94" s="36" t="str">
        <f ca="1">+IF(OFFSET('Sanitation Data'!$G$33,0,10*ROW('Sanitation Data'!G88))="","",OFFSET('Sanitation Data'!$G$33,0,10*ROW('Sanitation Data'!G88)))</f>
        <v/>
      </c>
      <c r="DJ94" s="36" t="str">
        <f ca="1">+IF(OFFSET('Sanitation Data'!$H$29,0,10*ROW('Sanitation Data'!H88))="","",OFFSET('Sanitation Data'!$H$29,0,10*ROW('Sanitation Data'!H88)))</f>
        <v/>
      </c>
      <c r="DK94" s="36" t="str">
        <f ca="1">+IF(OFFSET('Sanitation Data'!$H$30,0,10*ROW('Sanitation Data'!H88))="","",OFFSET('Sanitation Data'!$H$30,0,10*ROW('Sanitation Data'!H88)))</f>
        <v/>
      </c>
      <c r="DL94" s="36" t="str">
        <f ca="1">+IF(OFFSET('Sanitation Data'!$H$31,0,10*ROW('Sanitation Data'!H88))="","",OFFSET('Sanitation Data'!$H$31,0,10*ROW('Sanitation Data'!H88)))</f>
        <v/>
      </c>
      <c r="DM94" s="36" t="str">
        <f ca="1">+IF(OFFSET('Sanitation Data'!$H$32,0,10*ROW('Sanitation Data'!H88))="","",OFFSET('Sanitation Data'!$H$32,0,10*ROW('Sanitation Data'!H88)))</f>
        <v/>
      </c>
      <c r="DN94" s="36" t="str">
        <f ca="1">+IF(OFFSET('Sanitation Data'!$H$33,0,10*ROW('Sanitation Data'!H88))="","",OFFSET('Sanitation Data'!$H$33,0,10*ROW('Sanitation Data'!H88)))</f>
        <v/>
      </c>
      <c r="DO94" s="36" t="str">
        <f ca="1">+IF(OFFSET('Hygiene Data'!$C$12,0,10*ROW('Hygiene Data'!C88))="","",OFFSET('Hygiene Data'!$C$12,0,10*ROW('Hygiene Data'!C88)))</f>
        <v/>
      </c>
      <c r="DP94" s="36" t="str">
        <f ca="1">+IF(OFFSET('Hygiene Data'!$C$13,0,10*ROW('Hygiene Data'!C88))="","",OFFSET('Hygiene Data'!$C$13,0,10*ROW('Hygiene Data'!C88)))</f>
        <v/>
      </c>
      <c r="DQ94" s="36" t="str">
        <f ca="1">+IF(OFFSET('Hygiene Data'!$C$14,0,10*ROW('Hygiene Data'!C88))="","",OFFSET('Hygiene Data'!$C$14,0,10*ROW('Hygiene Data'!C88)))</f>
        <v/>
      </c>
      <c r="DR94" s="36" t="str">
        <f ca="1">+IF(OFFSET('Hygiene Data'!$D$12,0,10*ROW('Hygiene Data'!D88))="","",OFFSET('Hygiene Data'!$D$12,0,10*ROW('Hygiene Data'!D88)))</f>
        <v/>
      </c>
      <c r="DS94" s="36" t="str">
        <f ca="1">+IF(OFFSET('Hygiene Data'!$D$13,0,10*ROW('Hygiene Data'!D88))="","",OFFSET('Hygiene Data'!$D$13,0,10*ROW('Hygiene Data'!D88)))</f>
        <v/>
      </c>
      <c r="DT94" s="36" t="str">
        <f ca="1">+IF(OFFSET('Hygiene Data'!$D$14,0,10*ROW('Hygiene Data'!D88))="","",OFFSET('Hygiene Data'!$D$14,0,10*ROW('Hygiene Data'!D88)))</f>
        <v/>
      </c>
      <c r="DU94" s="36" t="str">
        <f ca="1">+IF(OFFSET('Hygiene Data'!$E$12,0,10*ROW('Hygiene Data'!E88))="","",OFFSET('Hygiene Data'!$E$12,0,10*ROW('Hygiene Data'!E88)))</f>
        <v/>
      </c>
      <c r="DV94" s="36" t="str">
        <f ca="1">+IF(OFFSET('Hygiene Data'!$E$13,0,10*ROW('Hygiene Data'!E88))="","",OFFSET('Hygiene Data'!$E$13,0,10*ROW('Hygiene Data'!E88)))</f>
        <v/>
      </c>
      <c r="DW94" s="36" t="str">
        <f ca="1">+IF(OFFSET('Hygiene Data'!$E$14,0,10*ROW('Hygiene Data'!E88))="","",OFFSET('Hygiene Data'!$E$14,0,10*ROW('Hygiene Data'!E88)))</f>
        <v/>
      </c>
      <c r="DX94" s="36" t="str">
        <f ca="1">+IF(OFFSET('Hygiene Data'!$F$12,0,10*ROW('Hygiene Data'!F88))="","",OFFSET('Hygiene Data'!$F$12,0,10*ROW('Hygiene Data'!F88)))</f>
        <v/>
      </c>
      <c r="DY94" s="36" t="str">
        <f ca="1">+IF(OFFSET('Hygiene Data'!$F$13,0,10*ROW('Hygiene Data'!F88))="","",OFFSET('Hygiene Data'!$F$13,0,10*ROW('Hygiene Data'!F88)))</f>
        <v/>
      </c>
      <c r="DZ94" s="36" t="str">
        <f ca="1">+IF(OFFSET('Hygiene Data'!$F$14,0,10*ROW('Hygiene Data'!F88))="","",OFFSET('Hygiene Data'!$F$14,0,10*ROW('Hygiene Data'!F88)))</f>
        <v/>
      </c>
      <c r="EA94" s="36" t="str">
        <f ca="1">+IF(OFFSET('Hygiene Data'!$G$12,0,10*ROW('Hygiene Data'!G88))="","",OFFSET('Hygiene Data'!$G$12,0,10*ROW('Hygiene Data'!G88)))</f>
        <v/>
      </c>
      <c r="EB94" s="36" t="str">
        <f ca="1">+IF(OFFSET('Hygiene Data'!$G$13,0,10*ROW('Hygiene Data'!G88))="","",OFFSET('Hygiene Data'!$G$13,0,10*ROW('Hygiene Data'!G88)))</f>
        <v/>
      </c>
      <c r="EC94" s="36" t="str">
        <f ca="1">+IF(OFFSET('Hygiene Data'!$G$14,0,10*ROW('Hygiene Data'!G88))="","",OFFSET('Hygiene Data'!$G$14,0,10*ROW('Hygiene Data'!G88)))</f>
        <v/>
      </c>
      <c r="ED94" s="36" t="str">
        <f ca="1">+IF(OFFSET('Hygiene Data'!$H$12,0,10*ROW('Hygiene Data'!H88))="","",OFFSET('Hygiene Data'!$H$12,0,10*ROW('Hygiene Data'!H88)))</f>
        <v/>
      </c>
      <c r="EE94" s="36" t="str">
        <f ca="1">+IF(OFFSET('Hygiene Data'!$H$13,0,10*ROW('Hygiene Data'!H88))="","",OFFSET('Hygiene Data'!$H$13,0,10*ROW('Hygiene Data'!H88)))</f>
        <v/>
      </c>
      <c r="EF94" s="36" t="str">
        <f ca="1">+IF(OFFSET('Hygiene Data'!$H$14,0,10*ROW('Hygiene Data'!H88))="","",OFFSET('Hygiene Data'!$H$14,0,10*ROW('Hygiene Data'!H88)))</f>
        <v/>
      </c>
    </row>
    <row r="95" spans="1:136" x14ac:dyDescent="0.25">
      <c r="A95" s="59" t="str">
        <f ca="1">+IF(OFFSET('Water Data'!$B$1,0,10*ROW('Water Data'!B92))="","",OFFSET('Water Data'!$B$1,0,10*ROW('Water Data'!B92)))</f>
        <v/>
      </c>
      <c r="B95" s="59" t="str">
        <f ca="1">+IF(OFFSET('Water Data'!$A$3,0,10*ROW('Water Data'!A92))="","",OFFSET('Water Data'!$A$3,0,10*ROW('Water Data'!A92)))</f>
        <v/>
      </c>
      <c r="C95" s="59" t="str">
        <f ca="1">+IF(OFFSET('Water Data'!$C$3,0,10*ROW('Water Data'!C92))="","",OFFSET('Water Data'!$C$3,0,10*ROW('Water Data'!C92)))</f>
        <v/>
      </c>
      <c r="D95" s="204" t="e">
        <f ca="1">+IF(AND(ISNUMBER(OFFSET('Water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04" t="e">
        <f ca="1">+IF(AND(ISNUMBER(OFFSET('Water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04" t="e">
        <f ca="1">+IF(AND(ISNUMBER(OFFSET('Water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04" t="e">
        <f ca="1">+IF(AND(ISNUMBER(OFFSET('Water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04" t="e">
        <f ca="1">+IF(AND(ISNUMBER(OFFSET('Water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04" t="e">
        <f ca="1">+IF(AND(ISNUMBER(OFFSET('Water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04" t="e">
        <f ca="1">+IF(AND(ISNUMBER(OFFSET('Water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04" t="e">
        <f ca="1">+IF(AND(ISNUMBER(OFFSET('Water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04" t="e">
        <f ca="1">+IF(AND(ISNUMBER(OFFSET('Water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04" t="e">
        <f ca="1">+IF(AND(ISNUMBER(OFFSET('Water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04" t="e">
        <f ca="1">+IF(AND(ISNUMBER(OFFSET('Water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04" t="e">
        <f ca="1">+IF(AND(ISNUMBER(OFFSET('Water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04" t="e">
        <f ca="1">+IF(AND(ISNUMBER(OFFSET('Water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04" t="e">
        <f ca="1">+IF(AND(ISNUMBER(OFFSET('Water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04" t="e">
        <f ca="1">+IF(AND(ISNUMBER(OFFSET('Water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04" t="e">
        <f ca="1">+IF(AND(ISNUMBER(OFFSET('Water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04" t="e">
        <f ca="1">+IF(AND(ISNUMBER(OFFSET('Water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04" t="e">
        <f ca="1">+IF(AND(ISNUMBER(OFFSET('Water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05" t="e">
        <f ca="1">+IF(AND(ISNUMBER(OFFSET('Sanitation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05" t="e">
        <f ca="1">+IF(AND(ISNUMBER(OFFSET('Sanitation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05" t="e">
        <f ca="1">+IF(AND(ISNUMBER(OFFSET('Sanitation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05" t="e">
        <f ca="1">+IF(AND(ISNUMBER(OFFSET('Sanitation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05" t="e">
        <f ca="1">+IF(AND(ISNUMBER(OFFSET('Sanitation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05" t="e">
        <f ca="1">+IF(AND(ISNUMBER(OFFSET('Sanitation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05" t="e">
        <f ca="1">+IF(AND(ISNUMBER(OFFSET('Sanitation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05" t="e">
        <f ca="1">+IF(AND(ISNUMBER(OFFSET('Sanitation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05" t="e">
        <f ca="1">+IF(AND(ISNUMBER(OFFSET('Sanitation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05" t="e">
        <f ca="1">+IF(AND(ISNUMBER(OFFSET('Sanitation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05" t="e">
        <f ca="1">+IF(AND(ISNUMBER(OFFSET('Sanitation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05" t="e">
        <f ca="1">+IF(AND(ISNUMBER(OFFSET('Sanitation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05" t="e">
        <f ca="1">+IF(AND(ISNUMBER(OFFSET('Sanitation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05" t="e">
        <f ca="1">+IF(AND(ISNUMBER(OFFSET('Sanitation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05" t="e">
        <f ca="1">+IF(AND(ISNUMBER(OFFSET('Sanitation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05" t="e">
        <f ca="1">+IF(AND(ISNUMBER(OFFSET('Sanitation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05" t="e">
        <f ca="1">+IF(AND(ISNUMBER(OFFSET('Sanitation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05" t="e">
        <f ca="1">+IF(AND(ISNUMBER(OFFSET('Sanitation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05" t="e">
        <f ca="1">+IF(AND(ISNUMBER(OFFSET('Sanitation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05" t="e">
        <f ca="1">+IF(AND(ISNUMBER(OFFSET('Sanitation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05" t="e">
        <f ca="1">+IF(AND(ISNUMBER(OFFSET('Sanitation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05" t="e">
        <f ca="1">+IF(AND(ISNUMBER(OFFSET('Sanitation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05" t="e">
        <f ca="1">+IF(AND(ISNUMBER(OFFSET('Sanitation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05" t="e">
        <f ca="1">+IF(AND(ISNUMBER(OFFSET('Sanitation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05" t="e">
        <f ca="1">+IF(AND(ISNUMBER(OFFSET('Sanitation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05" t="e">
        <f ca="1">+IF(AND(ISNUMBER(OFFSET('Sanitation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05" t="e">
        <f ca="1">+IF(AND(ISNUMBER(OFFSET('Sanitation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05" t="e">
        <f ca="1">+IF(AND(ISNUMBER(OFFSET('Sanitation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05" t="e">
        <f ca="1">+IF(AND(ISNUMBER(OFFSET('Sanitation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05" t="e">
        <f ca="1">+IF(AND(ISNUMBER(OFFSET('Sanitation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06" t="e">
        <f ca="1">+IF(AND(ISNUMBER(OFFSET('Hygiene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06" t="e">
        <f ca="1">+IF(AND(ISNUMBER(OFFSET('Hygiene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06" t="e">
        <f ca="1">+IF(AND(ISNUMBER(OFFSET('Hygiene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06" t="e">
        <f ca="1">+IF(AND(ISNUMBER(OFFSET('Hygiene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06" t="e">
        <f ca="1">+IF(AND(ISNUMBER(OFFSET('Hygiene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06" t="e">
        <f ca="1">+IF(AND(ISNUMBER(OFFSET('Hygiene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06" t="e">
        <f ca="1">+IF(AND(ISNUMBER(OFFSET('Hygiene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06" t="e">
        <f ca="1">+IF(AND(ISNUMBER(OFFSET('Hygiene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06" t="e">
        <f ca="1">+IF(AND(ISNUMBER(OFFSET('Hygiene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06" t="e">
        <f ca="1">+IF(AND(ISNUMBER(OFFSET('Hygiene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06" t="e">
        <f ca="1">+IF(AND(ISNUMBER(OFFSET('Hygiene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06" t="e">
        <f ca="1">+IF(AND(ISNUMBER(OFFSET('Hygiene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06" t="e">
        <f ca="1">+IF(AND(ISNUMBER(OFFSET('Hygiene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06" t="e">
        <f ca="1">+IF(AND(ISNUMBER(OFFSET('Hygiene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06" t="e">
        <f ca="1">+IF(AND(ISNUMBER(OFFSET('Hygiene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06" t="e">
        <f ca="1">+IF(AND(ISNUMBER(OFFSET('Hygiene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06" t="e">
        <f ca="1">+IF(AND(ISNUMBER(OFFSET('Hygiene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06" t="e">
        <f ca="1">+IF(AND(ISNUMBER(OFFSET('Hygiene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1">+IF(OFFSET('Water Data'!$C$28,0,10*ROW('Water Data'!C89))="","",OFFSET('Water Data'!$C$28,0,10*ROW('Water Data'!C89)))</f>
        <v/>
      </c>
      <c r="BT95" s="36" t="str">
        <f ca="1">+IF(OFFSET('Water Data'!$C$29,0,10*ROW('Water Data'!C89))="","",OFFSET('Water Data'!$C$29,0,10*ROW('Water Data'!C89)))</f>
        <v/>
      </c>
      <c r="BU95" s="36" t="str">
        <f ca="1">+IF(OFFSET('Water Data'!$C$30,0,10*ROW('Water Data'!C89))="","",OFFSET('Water Data'!$C$30,0,10*ROW('Water Data'!C89)))</f>
        <v/>
      </c>
      <c r="BV95" s="36" t="str">
        <f ca="1">+IF(OFFSET('Water Data'!$D$28,0,10*ROW('Water Data'!D89))="","",OFFSET('Water Data'!$D$28,0,10*ROW('Water Data'!D89)))</f>
        <v/>
      </c>
      <c r="BW95" s="36" t="str">
        <f ca="1">+IF(OFFSET('Water Data'!$D$29,0,10*ROW('Water Data'!D89))="","",OFFSET('Water Data'!$D$29,0,10*ROW('Water Data'!D89)))</f>
        <v/>
      </c>
      <c r="BX95" s="36" t="str">
        <f ca="1">+IF(OFFSET('Water Data'!$D$30,0,10*ROW('Water Data'!D89))="","",OFFSET('Water Data'!$D$30,0,10*ROW('Water Data'!D89)))</f>
        <v/>
      </c>
      <c r="BY95" s="36" t="str">
        <f ca="1">+IF(OFFSET('Water Data'!$E$28,0,10*ROW('Water Data'!E89))="","",OFFSET('Water Data'!$E$28,0,10*ROW('Water Data'!E89)))</f>
        <v/>
      </c>
      <c r="BZ95" s="36" t="str">
        <f ca="1">+IF(OFFSET('Water Data'!$E$29,0,10*ROW('Water Data'!E89))="","",OFFSET('Water Data'!$E$29,0,10*ROW('Water Data'!E89)))</f>
        <v/>
      </c>
      <c r="CA95" s="36" t="str">
        <f ca="1">+IF(OFFSET('Water Data'!$E$30,0,10*ROW('Water Data'!E89))="","",OFFSET('Water Data'!$E$30,0,10*ROW('Water Data'!E89)))</f>
        <v/>
      </c>
      <c r="CB95" s="36" t="str">
        <f ca="1">+IF(OFFSET('Water Data'!$F$28,0,10*ROW('Water Data'!F89))="","",OFFSET('Water Data'!$F$28,0,10*ROW('Water Data'!F89)))</f>
        <v/>
      </c>
      <c r="CC95" s="36" t="str">
        <f ca="1">+IF(OFFSET('Water Data'!$F$29,0,10*ROW('Water Data'!F89))="","",OFFSET('Water Data'!$F$29,0,10*ROW('Water Data'!F89)))</f>
        <v/>
      </c>
      <c r="CD95" s="36" t="str">
        <f ca="1">+IF(OFFSET('Water Data'!$F$30,0,10*ROW('Water Data'!F89))="","",OFFSET('Water Data'!$F$30,0,10*ROW('Water Data'!F89)))</f>
        <v/>
      </c>
      <c r="CE95" s="36" t="str">
        <f ca="1">+IF(OFFSET('Water Data'!$G$28,0,10*ROW('Water Data'!G89))="","",OFFSET('Water Data'!$G$28,0,10*ROW('Water Data'!G89)))</f>
        <v/>
      </c>
      <c r="CF95" s="36" t="str">
        <f ca="1">+IF(OFFSET('Water Data'!$G$29,0,10*ROW('Water Data'!G89))="","",OFFSET('Water Data'!$G$29,0,10*ROW('Water Data'!G89)))</f>
        <v/>
      </c>
      <c r="CG95" s="36" t="str">
        <f ca="1">+IF(OFFSET('Water Data'!$G$30,0,10*ROW('Water Data'!G89))="","",OFFSET('Water Data'!$G$30,0,10*ROW('Water Data'!G89)))</f>
        <v/>
      </c>
      <c r="CH95" s="36" t="str">
        <f ca="1">+IF(OFFSET('Water Data'!$H$28,0,10*ROW('Water Data'!H89))="","",OFFSET('Water Data'!$H$28,0,10*ROW('Water Data'!H89)))</f>
        <v/>
      </c>
      <c r="CI95" s="36" t="str">
        <f ca="1">+IF(OFFSET('Water Data'!$H$29,0,10*ROW('Water Data'!H89))="","",OFFSET('Water Data'!$H$29,0,10*ROW('Water Data'!H89)))</f>
        <v/>
      </c>
      <c r="CJ95" s="36" t="str">
        <f ca="1">+IF(OFFSET('Water Data'!$H$30,0,10*ROW('Water Data'!H89))="","",OFFSET('Water Data'!$H$30,0,10*ROW('Water Data'!H89)))</f>
        <v/>
      </c>
      <c r="CK95" s="36" t="str">
        <f ca="1">+IF(OFFSET('Sanitation Data'!$C$29,0,10*ROW('Sanitation Data'!C89))="","",OFFSET('Sanitation Data'!$C$29,0,10*ROW('Sanitation Data'!C89)))</f>
        <v/>
      </c>
      <c r="CL95" s="36" t="str">
        <f ca="1">+IF(OFFSET('Sanitation Data'!$C$30,0,10*ROW('Sanitation Data'!C89))="","",OFFSET('Sanitation Data'!$C$30,0,10*ROW('Sanitation Data'!C89)))</f>
        <v/>
      </c>
      <c r="CM95" s="36" t="str">
        <f ca="1">+IF(OFFSET('Sanitation Data'!$C$31,0,10*ROW('Sanitation Data'!C89))="","",OFFSET('Sanitation Data'!$C$31,0,10*ROW('Sanitation Data'!C89)))</f>
        <v/>
      </c>
      <c r="CN95" s="36" t="str">
        <f ca="1">+IF(OFFSET('Sanitation Data'!$C$32,0,10*ROW('Sanitation Data'!C89))="","",OFFSET('Sanitation Data'!$C$32,0,10*ROW('Sanitation Data'!C89)))</f>
        <v/>
      </c>
      <c r="CO95" s="36" t="str">
        <f ca="1">+IF(OFFSET('Sanitation Data'!$C$33,0,10*ROW('Sanitation Data'!C89))="","",OFFSET('Sanitation Data'!$C$33,0,10*ROW('Sanitation Data'!C89)))</f>
        <v/>
      </c>
      <c r="CP95" s="36" t="str">
        <f ca="1">+IF(OFFSET('Sanitation Data'!$D$29,0,10*ROW('Sanitation Data'!D89))="","",OFFSET('Sanitation Data'!$D$29,0,10*ROW('Sanitation Data'!D89)))</f>
        <v/>
      </c>
      <c r="CQ95" s="36" t="str">
        <f ca="1">+IF(OFFSET('Sanitation Data'!$D$30,0,10*ROW('Sanitation Data'!D89))="","",OFFSET('Sanitation Data'!$D$30,0,10*ROW('Sanitation Data'!D89)))</f>
        <v/>
      </c>
      <c r="CR95" s="36" t="str">
        <f ca="1">+IF(OFFSET('Sanitation Data'!$D$31,0,10*ROW('Sanitation Data'!D89))="","",OFFSET('Sanitation Data'!$D$31,0,10*ROW('Sanitation Data'!D89)))</f>
        <v/>
      </c>
      <c r="CS95" s="36" t="str">
        <f ca="1">+IF(OFFSET('Sanitation Data'!$D$32,0,10*ROW('Sanitation Data'!D89))="","",OFFSET('Sanitation Data'!$D$32,0,10*ROW('Sanitation Data'!D89)))</f>
        <v/>
      </c>
      <c r="CT95" s="36" t="str">
        <f ca="1">+IF(OFFSET('Sanitation Data'!$D$33,0,10*ROW('Sanitation Data'!D89))="","",OFFSET('Sanitation Data'!$D$33,0,10*ROW('Sanitation Data'!D89)))</f>
        <v/>
      </c>
      <c r="CU95" s="36" t="str">
        <f ca="1">+IF(OFFSET('Sanitation Data'!$E$29,0,10*ROW('Sanitation Data'!E89))="","",OFFSET('Sanitation Data'!$E$29,0,10*ROW('Sanitation Data'!E89)))</f>
        <v/>
      </c>
      <c r="CV95" s="36" t="str">
        <f ca="1">+IF(OFFSET('Sanitation Data'!$E$30,0,10*ROW('Sanitation Data'!E89))="","",OFFSET('Sanitation Data'!$E$30,0,10*ROW('Sanitation Data'!E89)))</f>
        <v/>
      </c>
      <c r="CW95" s="36" t="str">
        <f ca="1">+IF(OFFSET('Sanitation Data'!$E$31,0,10*ROW('Sanitation Data'!E89))="","",OFFSET('Sanitation Data'!$E$31,0,10*ROW('Sanitation Data'!E89)))</f>
        <v/>
      </c>
      <c r="CX95" s="36" t="str">
        <f ca="1">+IF(OFFSET('Sanitation Data'!$E$32,0,10*ROW('Sanitation Data'!E89))="","",OFFSET('Sanitation Data'!$E$32,0,10*ROW('Sanitation Data'!E89)))</f>
        <v/>
      </c>
      <c r="CY95" s="36" t="str">
        <f ca="1">+IF(OFFSET('Sanitation Data'!$E$33,0,10*ROW('Sanitation Data'!E89))="","",OFFSET('Sanitation Data'!$E$33,0,10*ROW('Sanitation Data'!E89)))</f>
        <v/>
      </c>
      <c r="CZ95" s="36" t="str">
        <f ca="1">+IF(OFFSET('Sanitation Data'!$F$29,0,10*ROW('Sanitation Data'!F89))="","",OFFSET('Sanitation Data'!$F$29,0,10*ROW('Sanitation Data'!F89)))</f>
        <v/>
      </c>
      <c r="DA95" s="36" t="str">
        <f ca="1">+IF(OFFSET('Sanitation Data'!$F$30,0,10*ROW('Sanitation Data'!F89))="","",OFFSET('Sanitation Data'!$F$30,0,10*ROW('Sanitation Data'!F89)))</f>
        <v/>
      </c>
      <c r="DB95" s="36" t="str">
        <f ca="1">+IF(OFFSET('Sanitation Data'!$F$31,0,10*ROW('Sanitation Data'!F89))="","",OFFSET('Sanitation Data'!$F$31,0,10*ROW('Sanitation Data'!F89)))</f>
        <v/>
      </c>
      <c r="DC95" s="36" t="str">
        <f ca="1">+IF(OFFSET('Sanitation Data'!$F$32,0,10*ROW('Sanitation Data'!F89))="","",OFFSET('Sanitation Data'!$F$32,0,10*ROW('Sanitation Data'!F89)))</f>
        <v/>
      </c>
      <c r="DD95" s="36" t="str">
        <f ca="1">+IF(OFFSET('Sanitation Data'!$F$33,0,10*ROW('Sanitation Data'!F89))="","",OFFSET('Sanitation Data'!$F$33,0,10*ROW('Sanitation Data'!F89)))</f>
        <v/>
      </c>
      <c r="DE95" s="36" t="str">
        <f ca="1">+IF(OFFSET('Sanitation Data'!$G$29,0,10*ROW('Sanitation Data'!G89))="","",OFFSET('Sanitation Data'!$G$29,0,10*ROW('Sanitation Data'!G89)))</f>
        <v/>
      </c>
      <c r="DF95" s="36" t="str">
        <f ca="1">+IF(OFFSET('Sanitation Data'!$G$30,0,10*ROW('Sanitation Data'!G89))="","",OFFSET('Sanitation Data'!$G$30,0,10*ROW('Sanitation Data'!G89)))</f>
        <v/>
      </c>
      <c r="DG95" s="36" t="str">
        <f ca="1">+IF(OFFSET('Sanitation Data'!$G$31,0,10*ROW('Sanitation Data'!G89))="","",OFFSET('Sanitation Data'!$G$31,0,10*ROW('Sanitation Data'!G89)))</f>
        <v/>
      </c>
      <c r="DH95" s="36" t="str">
        <f ca="1">+IF(OFFSET('Sanitation Data'!$G$32,0,10*ROW('Sanitation Data'!G89))="","",OFFSET('Sanitation Data'!$G$32,0,10*ROW('Sanitation Data'!G89)))</f>
        <v/>
      </c>
      <c r="DI95" s="36" t="str">
        <f ca="1">+IF(OFFSET('Sanitation Data'!$G$33,0,10*ROW('Sanitation Data'!G89))="","",OFFSET('Sanitation Data'!$G$33,0,10*ROW('Sanitation Data'!G89)))</f>
        <v/>
      </c>
      <c r="DJ95" s="36" t="str">
        <f ca="1">+IF(OFFSET('Sanitation Data'!$H$29,0,10*ROW('Sanitation Data'!H89))="","",OFFSET('Sanitation Data'!$H$29,0,10*ROW('Sanitation Data'!H89)))</f>
        <v/>
      </c>
      <c r="DK95" s="36" t="str">
        <f ca="1">+IF(OFFSET('Sanitation Data'!$H$30,0,10*ROW('Sanitation Data'!H89))="","",OFFSET('Sanitation Data'!$H$30,0,10*ROW('Sanitation Data'!H89)))</f>
        <v/>
      </c>
      <c r="DL95" s="36" t="str">
        <f ca="1">+IF(OFFSET('Sanitation Data'!$H$31,0,10*ROW('Sanitation Data'!H89))="","",OFFSET('Sanitation Data'!$H$31,0,10*ROW('Sanitation Data'!H89)))</f>
        <v/>
      </c>
      <c r="DM95" s="36" t="str">
        <f ca="1">+IF(OFFSET('Sanitation Data'!$H$32,0,10*ROW('Sanitation Data'!H89))="","",OFFSET('Sanitation Data'!$H$32,0,10*ROW('Sanitation Data'!H89)))</f>
        <v/>
      </c>
      <c r="DN95" s="36" t="str">
        <f ca="1">+IF(OFFSET('Sanitation Data'!$H$33,0,10*ROW('Sanitation Data'!H89))="","",OFFSET('Sanitation Data'!$H$33,0,10*ROW('Sanitation Data'!H89)))</f>
        <v/>
      </c>
      <c r="DO95" s="36" t="str">
        <f ca="1">+IF(OFFSET('Hygiene Data'!$C$12,0,10*ROW('Hygiene Data'!C89))="","",OFFSET('Hygiene Data'!$C$12,0,10*ROW('Hygiene Data'!C89)))</f>
        <v/>
      </c>
      <c r="DP95" s="36" t="str">
        <f ca="1">+IF(OFFSET('Hygiene Data'!$C$13,0,10*ROW('Hygiene Data'!C89))="","",OFFSET('Hygiene Data'!$C$13,0,10*ROW('Hygiene Data'!C89)))</f>
        <v/>
      </c>
      <c r="DQ95" s="36" t="str">
        <f ca="1">+IF(OFFSET('Hygiene Data'!$C$14,0,10*ROW('Hygiene Data'!C89))="","",OFFSET('Hygiene Data'!$C$14,0,10*ROW('Hygiene Data'!C89)))</f>
        <v/>
      </c>
      <c r="DR95" s="36" t="str">
        <f ca="1">+IF(OFFSET('Hygiene Data'!$D$12,0,10*ROW('Hygiene Data'!D89))="","",OFFSET('Hygiene Data'!$D$12,0,10*ROW('Hygiene Data'!D89)))</f>
        <v/>
      </c>
      <c r="DS95" s="36" t="str">
        <f ca="1">+IF(OFFSET('Hygiene Data'!$D$13,0,10*ROW('Hygiene Data'!D89))="","",OFFSET('Hygiene Data'!$D$13,0,10*ROW('Hygiene Data'!D89)))</f>
        <v/>
      </c>
      <c r="DT95" s="36" t="str">
        <f ca="1">+IF(OFFSET('Hygiene Data'!$D$14,0,10*ROW('Hygiene Data'!D89))="","",OFFSET('Hygiene Data'!$D$14,0,10*ROW('Hygiene Data'!D89)))</f>
        <v/>
      </c>
      <c r="DU95" s="36" t="str">
        <f ca="1">+IF(OFFSET('Hygiene Data'!$E$12,0,10*ROW('Hygiene Data'!E89))="","",OFFSET('Hygiene Data'!$E$12,0,10*ROW('Hygiene Data'!E89)))</f>
        <v/>
      </c>
      <c r="DV95" s="36" t="str">
        <f ca="1">+IF(OFFSET('Hygiene Data'!$E$13,0,10*ROW('Hygiene Data'!E89))="","",OFFSET('Hygiene Data'!$E$13,0,10*ROW('Hygiene Data'!E89)))</f>
        <v/>
      </c>
      <c r="DW95" s="36" t="str">
        <f ca="1">+IF(OFFSET('Hygiene Data'!$E$14,0,10*ROW('Hygiene Data'!E89))="","",OFFSET('Hygiene Data'!$E$14,0,10*ROW('Hygiene Data'!E89)))</f>
        <v/>
      </c>
      <c r="DX95" s="36" t="str">
        <f ca="1">+IF(OFFSET('Hygiene Data'!$F$12,0,10*ROW('Hygiene Data'!F89))="","",OFFSET('Hygiene Data'!$F$12,0,10*ROW('Hygiene Data'!F89)))</f>
        <v/>
      </c>
      <c r="DY95" s="36" t="str">
        <f ca="1">+IF(OFFSET('Hygiene Data'!$F$13,0,10*ROW('Hygiene Data'!F89))="","",OFFSET('Hygiene Data'!$F$13,0,10*ROW('Hygiene Data'!F89)))</f>
        <v/>
      </c>
      <c r="DZ95" s="36" t="str">
        <f ca="1">+IF(OFFSET('Hygiene Data'!$F$14,0,10*ROW('Hygiene Data'!F89))="","",OFFSET('Hygiene Data'!$F$14,0,10*ROW('Hygiene Data'!F89)))</f>
        <v/>
      </c>
      <c r="EA95" s="36" t="str">
        <f ca="1">+IF(OFFSET('Hygiene Data'!$G$12,0,10*ROW('Hygiene Data'!G89))="","",OFFSET('Hygiene Data'!$G$12,0,10*ROW('Hygiene Data'!G89)))</f>
        <v/>
      </c>
      <c r="EB95" s="36" t="str">
        <f ca="1">+IF(OFFSET('Hygiene Data'!$G$13,0,10*ROW('Hygiene Data'!G89))="","",OFFSET('Hygiene Data'!$G$13,0,10*ROW('Hygiene Data'!G89)))</f>
        <v/>
      </c>
      <c r="EC95" s="36" t="str">
        <f ca="1">+IF(OFFSET('Hygiene Data'!$G$14,0,10*ROW('Hygiene Data'!G89))="","",OFFSET('Hygiene Data'!$G$14,0,10*ROW('Hygiene Data'!G89)))</f>
        <v/>
      </c>
      <c r="ED95" s="36" t="str">
        <f ca="1">+IF(OFFSET('Hygiene Data'!$H$12,0,10*ROW('Hygiene Data'!H89))="","",OFFSET('Hygiene Data'!$H$12,0,10*ROW('Hygiene Data'!H89)))</f>
        <v/>
      </c>
      <c r="EE95" s="36" t="str">
        <f ca="1">+IF(OFFSET('Hygiene Data'!$H$13,0,10*ROW('Hygiene Data'!H89))="","",OFFSET('Hygiene Data'!$H$13,0,10*ROW('Hygiene Data'!H89)))</f>
        <v/>
      </c>
      <c r="EF95" s="36" t="str">
        <f ca="1">+IF(OFFSET('Hygiene Data'!$H$14,0,10*ROW('Hygiene Data'!H89))="","",OFFSET('Hygiene Data'!$H$14,0,10*ROW('Hygiene Data'!H89)))</f>
        <v/>
      </c>
    </row>
    <row r="96" spans="1:136" x14ac:dyDescent="0.25">
      <c r="A96" s="59" t="str">
        <f ca="1">+IF(OFFSET('Water Data'!$B$1,0,10*ROW('Water Data'!B93))="","",OFFSET('Water Data'!$B$1,0,10*ROW('Water Data'!B93)))</f>
        <v/>
      </c>
      <c r="B96" s="59" t="str">
        <f ca="1">+IF(OFFSET('Water Data'!$A$3,0,10*ROW('Water Data'!A93))="","",OFFSET('Water Data'!$A$3,0,10*ROW('Water Data'!A93)))</f>
        <v/>
      </c>
      <c r="C96" s="59" t="str">
        <f ca="1">+IF(OFFSET('Water Data'!$C$3,0,10*ROW('Water Data'!C93))="","",OFFSET('Water Data'!$C$3,0,10*ROW('Water Data'!C93)))</f>
        <v/>
      </c>
      <c r="D96" s="204" t="e">
        <f ca="1">+IF(AND(ISNUMBER(OFFSET('Water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04" t="e">
        <f ca="1">+IF(AND(ISNUMBER(OFFSET('Water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04" t="e">
        <f ca="1">+IF(AND(ISNUMBER(OFFSET('Water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04" t="e">
        <f ca="1">+IF(AND(ISNUMBER(OFFSET('Water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04" t="e">
        <f ca="1">+IF(AND(ISNUMBER(OFFSET('Water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04" t="e">
        <f ca="1">+IF(AND(ISNUMBER(OFFSET('Water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04" t="e">
        <f ca="1">+IF(AND(ISNUMBER(OFFSET('Water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04" t="e">
        <f ca="1">+IF(AND(ISNUMBER(OFFSET('Water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04" t="e">
        <f ca="1">+IF(AND(ISNUMBER(OFFSET('Water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04" t="e">
        <f ca="1">+IF(AND(ISNUMBER(OFFSET('Water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04" t="e">
        <f ca="1">+IF(AND(ISNUMBER(OFFSET('Water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04" t="e">
        <f ca="1">+IF(AND(ISNUMBER(OFFSET('Water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04" t="e">
        <f ca="1">+IF(AND(ISNUMBER(OFFSET('Water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04" t="e">
        <f ca="1">+IF(AND(ISNUMBER(OFFSET('Water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04" t="e">
        <f ca="1">+IF(AND(ISNUMBER(OFFSET('Water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04" t="e">
        <f ca="1">+IF(AND(ISNUMBER(OFFSET('Water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04" t="e">
        <f ca="1">+IF(AND(ISNUMBER(OFFSET('Water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04" t="e">
        <f ca="1">+IF(AND(ISNUMBER(OFFSET('Water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05" t="e">
        <f ca="1">+IF(AND(ISNUMBER(OFFSET('Sanitation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05" t="e">
        <f ca="1">+IF(AND(ISNUMBER(OFFSET('Sanitation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05" t="e">
        <f ca="1">+IF(AND(ISNUMBER(OFFSET('Sanitation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05" t="e">
        <f ca="1">+IF(AND(ISNUMBER(OFFSET('Sanitation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05" t="e">
        <f ca="1">+IF(AND(ISNUMBER(OFFSET('Sanitation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05" t="e">
        <f ca="1">+IF(AND(ISNUMBER(OFFSET('Sanitation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05" t="e">
        <f ca="1">+IF(AND(ISNUMBER(OFFSET('Sanitation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05" t="e">
        <f ca="1">+IF(AND(ISNUMBER(OFFSET('Sanitation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05" t="e">
        <f ca="1">+IF(AND(ISNUMBER(OFFSET('Sanitation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05" t="e">
        <f ca="1">+IF(AND(ISNUMBER(OFFSET('Sanitation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05" t="e">
        <f ca="1">+IF(AND(ISNUMBER(OFFSET('Sanitation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05" t="e">
        <f ca="1">+IF(AND(ISNUMBER(OFFSET('Sanitation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05" t="e">
        <f ca="1">+IF(AND(ISNUMBER(OFFSET('Sanitation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05" t="e">
        <f ca="1">+IF(AND(ISNUMBER(OFFSET('Sanitation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05" t="e">
        <f ca="1">+IF(AND(ISNUMBER(OFFSET('Sanitation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05" t="e">
        <f ca="1">+IF(AND(ISNUMBER(OFFSET('Sanitation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05" t="e">
        <f ca="1">+IF(AND(ISNUMBER(OFFSET('Sanitation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05" t="e">
        <f ca="1">+IF(AND(ISNUMBER(OFFSET('Sanitation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05" t="e">
        <f ca="1">+IF(AND(ISNUMBER(OFFSET('Sanitation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05" t="e">
        <f ca="1">+IF(AND(ISNUMBER(OFFSET('Sanitation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05" t="e">
        <f ca="1">+IF(AND(ISNUMBER(OFFSET('Sanitation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05" t="e">
        <f ca="1">+IF(AND(ISNUMBER(OFFSET('Sanitation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05" t="e">
        <f ca="1">+IF(AND(ISNUMBER(OFFSET('Sanitation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05" t="e">
        <f ca="1">+IF(AND(ISNUMBER(OFFSET('Sanitation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05" t="e">
        <f ca="1">+IF(AND(ISNUMBER(OFFSET('Sanitation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05" t="e">
        <f ca="1">+IF(AND(ISNUMBER(OFFSET('Sanitation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05" t="e">
        <f ca="1">+IF(AND(ISNUMBER(OFFSET('Sanitation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05" t="e">
        <f ca="1">+IF(AND(ISNUMBER(OFFSET('Sanitation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05" t="e">
        <f ca="1">+IF(AND(ISNUMBER(OFFSET('Sanitation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05" t="e">
        <f ca="1">+IF(AND(ISNUMBER(OFFSET('Sanitation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06" t="e">
        <f ca="1">+IF(AND(ISNUMBER(OFFSET('Hygiene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06" t="e">
        <f ca="1">+IF(AND(ISNUMBER(OFFSET('Hygiene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06" t="e">
        <f ca="1">+IF(AND(ISNUMBER(OFFSET('Hygiene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06" t="e">
        <f ca="1">+IF(AND(ISNUMBER(OFFSET('Hygiene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06" t="e">
        <f ca="1">+IF(AND(ISNUMBER(OFFSET('Hygiene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06" t="e">
        <f ca="1">+IF(AND(ISNUMBER(OFFSET('Hygiene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06" t="e">
        <f ca="1">+IF(AND(ISNUMBER(OFFSET('Hygiene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06" t="e">
        <f ca="1">+IF(AND(ISNUMBER(OFFSET('Hygiene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06" t="e">
        <f ca="1">+IF(AND(ISNUMBER(OFFSET('Hygiene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06" t="e">
        <f ca="1">+IF(AND(ISNUMBER(OFFSET('Hygiene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06" t="e">
        <f ca="1">+IF(AND(ISNUMBER(OFFSET('Hygiene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06" t="e">
        <f ca="1">+IF(AND(ISNUMBER(OFFSET('Hygiene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06" t="e">
        <f ca="1">+IF(AND(ISNUMBER(OFFSET('Hygiene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06" t="e">
        <f ca="1">+IF(AND(ISNUMBER(OFFSET('Hygiene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06" t="e">
        <f ca="1">+IF(AND(ISNUMBER(OFFSET('Hygiene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06" t="e">
        <f ca="1">+IF(AND(ISNUMBER(OFFSET('Hygiene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06" t="e">
        <f ca="1">+IF(AND(ISNUMBER(OFFSET('Hygiene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06" t="e">
        <f ca="1">+IF(AND(ISNUMBER(OFFSET('Hygiene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1">+IF(OFFSET('Water Data'!$C$28,0,10*ROW('Water Data'!C90))="","",OFFSET('Water Data'!$C$28,0,10*ROW('Water Data'!C90)))</f>
        <v/>
      </c>
      <c r="BT96" s="36" t="str">
        <f ca="1">+IF(OFFSET('Water Data'!$C$29,0,10*ROW('Water Data'!C90))="","",OFFSET('Water Data'!$C$29,0,10*ROW('Water Data'!C90)))</f>
        <v/>
      </c>
      <c r="BU96" s="36" t="str">
        <f ca="1">+IF(OFFSET('Water Data'!$C$30,0,10*ROW('Water Data'!C90))="","",OFFSET('Water Data'!$C$30,0,10*ROW('Water Data'!C90)))</f>
        <v/>
      </c>
      <c r="BV96" s="36" t="str">
        <f ca="1">+IF(OFFSET('Water Data'!$D$28,0,10*ROW('Water Data'!D90))="","",OFFSET('Water Data'!$D$28,0,10*ROW('Water Data'!D90)))</f>
        <v/>
      </c>
      <c r="BW96" s="36" t="str">
        <f ca="1">+IF(OFFSET('Water Data'!$D$29,0,10*ROW('Water Data'!D90))="","",OFFSET('Water Data'!$D$29,0,10*ROW('Water Data'!D90)))</f>
        <v/>
      </c>
      <c r="BX96" s="36" t="str">
        <f ca="1">+IF(OFFSET('Water Data'!$D$30,0,10*ROW('Water Data'!D90))="","",OFFSET('Water Data'!$D$30,0,10*ROW('Water Data'!D90)))</f>
        <v/>
      </c>
      <c r="BY96" s="36" t="str">
        <f ca="1">+IF(OFFSET('Water Data'!$E$28,0,10*ROW('Water Data'!E90))="","",OFFSET('Water Data'!$E$28,0,10*ROW('Water Data'!E90)))</f>
        <v/>
      </c>
      <c r="BZ96" s="36" t="str">
        <f ca="1">+IF(OFFSET('Water Data'!$E$29,0,10*ROW('Water Data'!E90))="","",OFFSET('Water Data'!$E$29,0,10*ROW('Water Data'!E90)))</f>
        <v/>
      </c>
      <c r="CA96" s="36" t="str">
        <f ca="1">+IF(OFFSET('Water Data'!$E$30,0,10*ROW('Water Data'!E90))="","",OFFSET('Water Data'!$E$30,0,10*ROW('Water Data'!E90)))</f>
        <v/>
      </c>
      <c r="CB96" s="36" t="str">
        <f ca="1">+IF(OFFSET('Water Data'!$F$28,0,10*ROW('Water Data'!F90))="","",OFFSET('Water Data'!$F$28,0,10*ROW('Water Data'!F90)))</f>
        <v/>
      </c>
      <c r="CC96" s="36" t="str">
        <f ca="1">+IF(OFFSET('Water Data'!$F$29,0,10*ROW('Water Data'!F90))="","",OFFSET('Water Data'!$F$29,0,10*ROW('Water Data'!F90)))</f>
        <v/>
      </c>
      <c r="CD96" s="36" t="str">
        <f ca="1">+IF(OFFSET('Water Data'!$F$30,0,10*ROW('Water Data'!F90))="","",OFFSET('Water Data'!$F$30,0,10*ROW('Water Data'!F90)))</f>
        <v/>
      </c>
      <c r="CE96" s="36" t="str">
        <f ca="1">+IF(OFFSET('Water Data'!$G$28,0,10*ROW('Water Data'!G90))="","",OFFSET('Water Data'!$G$28,0,10*ROW('Water Data'!G90)))</f>
        <v/>
      </c>
      <c r="CF96" s="36" t="str">
        <f ca="1">+IF(OFFSET('Water Data'!$G$29,0,10*ROW('Water Data'!G90))="","",OFFSET('Water Data'!$G$29,0,10*ROW('Water Data'!G90)))</f>
        <v/>
      </c>
      <c r="CG96" s="36" t="str">
        <f ca="1">+IF(OFFSET('Water Data'!$G$30,0,10*ROW('Water Data'!G90))="","",OFFSET('Water Data'!$G$30,0,10*ROW('Water Data'!G90)))</f>
        <v/>
      </c>
      <c r="CH96" s="36" t="str">
        <f ca="1">+IF(OFFSET('Water Data'!$H$28,0,10*ROW('Water Data'!H90))="","",OFFSET('Water Data'!$H$28,0,10*ROW('Water Data'!H90)))</f>
        <v/>
      </c>
      <c r="CI96" s="36" t="str">
        <f ca="1">+IF(OFFSET('Water Data'!$H$29,0,10*ROW('Water Data'!H90))="","",OFFSET('Water Data'!$H$29,0,10*ROW('Water Data'!H90)))</f>
        <v/>
      </c>
      <c r="CJ96" s="36" t="str">
        <f ca="1">+IF(OFFSET('Water Data'!$H$30,0,10*ROW('Water Data'!H90))="","",OFFSET('Water Data'!$H$30,0,10*ROW('Water Data'!H90)))</f>
        <v/>
      </c>
      <c r="CK96" s="36" t="str">
        <f ca="1">+IF(OFFSET('Sanitation Data'!$C$29,0,10*ROW('Sanitation Data'!C90))="","",OFFSET('Sanitation Data'!$C$29,0,10*ROW('Sanitation Data'!C90)))</f>
        <v/>
      </c>
      <c r="CL96" s="36" t="str">
        <f ca="1">+IF(OFFSET('Sanitation Data'!$C$30,0,10*ROW('Sanitation Data'!C90))="","",OFFSET('Sanitation Data'!$C$30,0,10*ROW('Sanitation Data'!C90)))</f>
        <v/>
      </c>
      <c r="CM96" s="36" t="str">
        <f ca="1">+IF(OFFSET('Sanitation Data'!$C$31,0,10*ROW('Sanitation Data'!C90))="","",OFFSET('Sanitation Data'!$C$31,0,10*ROW('Sanitation Data'!C90)))</f>
        <v/>
      </c>
      <c r="CN96" s="36" t="str">
        <f ca="1">+IF(OFFSET('Sanitation Data'!$C$32,0,10*ROW('Sanitation Data'!C90))="","",OFFSET('Sanitation Data'!$C$32,0,10*ROW('Sanitation Data'!C90)))</f>
        <v/>
      </c>
      <c r="CO96" s="36" t="str">
        <f ca="1">+IF(OFFSET('Sanitation Data'!$C$33,0,10*ROW('Sanitation Data'!C90))="","",OFFSET('Sanitation Data'!$C$33,0,10*ROW('Sanitation Data'!C90)))</f>
        <v/>
      </c>
      <c r="CP96" s="36" t="str">
        <f ca="1">+IF(OFFSET('Sanitation Data'!$D$29,0,10*ROW('Sanitation Data'!D90))="","",OFFSET('Sanitation Data'!$D$29,0,10*ROW('Sanitation Data'!D90)))</f>
        <v/>
      </c>
      <c r="CQ96" s="36" t="str">
        <f ca="1">+IF(OFFSET('Sanitation Data'!$D$30,0,10*ROW('Sanitation Data'!D90))="","",OFFSET('Sanitation Data'!$D$30,0,10*ROW('Sanitation Data'!D90)))</f>
        <v/>
      </c>
      <c r="CR96" s="36" t="str">
        <f ca="1">+IF(OFFSET('Sanitation Data'!$D$31,0,10*ROW('Sanitation Data'!D90))="","",OFFSET('Sanitation Data'!$D$31,0,10*ROW('Sanitation Data'!D90)))</f>
        <v/>
      </c>
      <c r="CS96" s="36" t="str">
        <f ca="1">+IF(OFFSET('Sanitation Data'!$D$32,0,10*ROW('Sanitation Data'!D90))="","",OFFSET('Sanitation Data'!$D$32,0,10*ROW('Sanitation Data'!D90)))</f>
        <v/>
      </c>
      <c r="CT96" s="36" t="str">
        <f ca="1">+IF(OFFSET('Sanitation Data'!$D$33,0,10*ROW('Sanitation Data'!D90))="","",OFFSET('Sanitation Data'!$D$33,0,10*ROW('Sanitation Data'!D90)))</f>
        <v/>
      </c>
      <c r="CU96" s="36" t="str">
        <f ca="1">+IF(OFFSET('Sanitation Data'!$E$29,0,10*ROW('Sanitation Data'!E90))="","",OFFSET('Sanitation Data'!$E$29,0,10*ROW('Sanitation Data'!E90)))</f>
        <v/>
      </c>
      <c r="CV96" s="36" t="str">
        <f ca="1">+IF(OFFSET('Sanitation Data'!$E$30,0,10*ROW('Sanitation Data'!E90))="","",OFFSET('Sanitation Data'!$E$30,0,10*ROW('Sanitation Data'!E90)))</f>
        <v/>
      </c>
      <c r="CW96" s="36" t="str">
        <f ca="1">+IF(OFFSET('Sanitation Data'!$E$31,0,10*ROW('Sanitation Data'!E90))="","",OFFSET('Sanitation Data'!$E$31,0,10*ROW('Sanitation Data'!E90)))</f>
        <v/>
      </c>
      <c r="CX96" s="36" t="str">
        <f ca="1">+IF(OFFSET('Sanitation Data'!$E$32,0,10*ROW('Sanitation Data'!E90))="","",OFFSET('Sanitation Data'!$E$32,0,10*ROW('Sanitation Data'!E90)))</f>
        <v/>
      </c>
      <c r="CY96" s="36" t="str">
        <f ca="1">+IF(OFFSET('Sanitation Data'!$E$33,0,10*ROW('Sanitation Data'!E90))="","",OFFSET('Sanitation Data'!$E$33,0,10*ROW('Sanitation Data'!E90)))</f>
        <v/>
      </c>
      <c r="CZ96" s="36" t="str">
        <f ca="1">+IF(OFFSET('Sanitation Data'!$F$29,0,10*ROW('Sanitation Data'!F90))="","",OFFSET('Sanitation Data'!$F$29,0,10*ROW('Sanitation Data'!F90)))</f>
        <v/>
      </c>
      <c r="DA96" s="36" t="str">
        <f ca="1">+IF(OFFSET('Sanitation Data'!$F$30,0,10*ROW('Sanitation Data'!F90))="","",OFFSET('Sanitation Data'!$F$30,0,10*ROW('Sanitation Data'!F90)))</f>
        <v/>
      </c>
      <c r="DB96" s="36" t="str">
        <f ca="1">+IF(OFFSET('Sanitation Data'!$F$31,0,10*ROW('Sanitation Data'!F90))="","",OFFSET('Sanitation Data'!$F$31,0,10*ROW('Sanitation Data'!F90)))</f>
        <v/>
      </c>
      <c r="DC96" s="36" t="str">
        <f ca="1">+IF(OFFSET('Sanitation Data'!$F$32,0,10*ROW('Sanitation Data'!F90))="","",OFFSET('Sanitation Data'!$F$32,0,10*ROW('Sanitation Data'!F90)))</f>
        <v/>
      </c>
      <c r="DD96" s="36" t="str">
        <f ca="1">+IF(OFFSET('Sanitation Data'!$F$33,0,10*ROW('Sanitation Data'!F90))="","",OFFSET('Sanitation Data'!$F$33,0,10*ROW('Sanitation Data'!F90)))</f>
        <v/>
      </c>
      <c r="DE96" s="36" t="str">
        <f ca="1">+IF(OFFSET('Sanitation Data'!$G$29,0,10*ROW('Sanitation Data'!G90))="","",OFFSET('Sanitation Data'!$G$29,0,10*ROW('Sanitation Data'!G90)))</f>
        <v/>
      </c>
      <c r="DF96" s="36" t="str">
        <f ca="1">+IF(OFFSET('Sanitation Data'!$G$30,0,10*ROW('Sanitation Data'!G90))="","",OFFSET('Sanitation Data'!$G$30,0,10*ROW('Sanitation Data'!G90)))</f>
        <v/>
      </c>
      <c r="DG96" s="36" t="str">
        <f ca="1">+IF(OFFSET('Sanitation Data'!$G$31,0,10*ROW('Sanitation Data'!G90))="","",OFFSET('Sanitation Data'!$G$31,0,10*ROW('Sanitation Data'!G90)))</f>
        <v/>
      </c>
      <c r="DH96" s="36" t="str">
        <f ca="1">+IF(OFFSET('Sanitation Data'!$G$32,0,10*ROW('Sanitation Data'!G90))="","",OFFSET('Sanitation Data'!$G$32,0,10*ROW('Sanitation Data'!G90)))</f>
        <v/>
      </c>
      <c r="DI96" s="36" t="str">
        <f ca="1">+IF(OFFSET('Sanitation Data'!$G$33,0,10*ROW('Sanitation Data'!G90))="","",OFFSET('Sanitation Data'!$G$33,0,10*ROW('Sanitation Data'!G90)))</f>
        <v/>
      </c>
      <c r="DJ96" s="36" t="str">
        <f ca="1">+IF(OFFSET('Sanitation Data'!$H$29,0,10*ROW('Sanitation Data'!H90))="","",OFFSET('Sanitation Data'!$H$29,0,10*ROW('Sanitation Data'!H90)))</f>
        <v/>
      </c>
      <c r="DK96" s="36" t="str">
        <f ca="1">+IF(OFFSET('Sanitation Data'!$H$30,0,10*ROW('Sanitation Data'!H90))="","",OFFSET('Sanitation Data'!$H$30,0,10*ROW('Sanitation Data'!H90)))</f>
        <v/>
      </c>
      <c r="DL96" s="36" t="str">
        <f ca="1">+IF(OFFSET('Sanitation Data'!$H$31,0,10*ROW('Sanitation Data'!H90))="","",OFFSET('Sanitation Data'!$H$31,0,10*ROW('Sanitation Data'!H90)))</f>
        <v/>
      </c>
      <c r="DM96" s="36" t="str">
        <f ca="1">+IF(OFFSET('Sanitation Data'!$H$32,0,10*ROW('Sanitation Data'!H90))="","",OFFSET('Sanitation Data'!$H$32,0,10*ROW('Sanitation Data'!H90)))</f>
        <v/>
      </c>
      <c r="DN96" s="36" t="str">
        <f ca="1">+IF(OFFSET('Sanitation Data'!$H$33,0,10*ROW('Sanitation Data'!H90))="","",OFFSET('Sanitation Data'!$H$33,0,10*ROW('Sanitation Data'!H90)))</f>
        <v/>
      </c>
      <c r="DO96" s="36" t="str">
        <f ca="1">+IF(OFFSET('Hygiene Data'!$C$12,0,10*ROW('Hygiene Data'!C90))="","",OFFSET('Hygiene Data'!$C$12,0,10*ROW('Hygiene Data'!C90)))</f>
        <v/>
      </c>
      <c r="DP96" s="36" t="str">
        <f ca="1">+IF(OFFSET('Hygiene Data'!$C$13,0,10*ROW('Hygiene Data'!C90))="","",OFFSET('Hygiene Data'!$C$13,0,10*ROW('Hygiene Data'!C90)))</f>
        <v/>
      </c>
      <c r="DQ96" s="36" t="str">
        <f ca="1">+IF(OFFSET('Hygiene Data'!$C$14,0,10*ROW('Hygiene Data'!C90))="","",OFFSET('Hygiene Data'!$C$14,0,10*ROW('Hygiene Data'!C90)))</f>
        <v/>
      </c>
      <c r="DR96" s="36" t="str">
        <f ca="1">+IF(OFFSET('Hygiene Data'!$D$12,0,10*ROW('Hygiene Data'!D90))="","",OFFSET('Hygiene Data'!$D$12,0,10*ROW('Hygiene Data'!D90)))</f>
        <v/>
      </c>
      <c r="DS96" s="36" t="str">
        <f ca="1">+IF(OFFSET('Hygiene Data'!$D$13,0,10*ROW('Hygiene Data'!D90))="","",OFFSET('Hygiene Data'!$D$13,0,10*ROW('Hygiene Data'!D90)))</f>
        <v/>
      </c>
      <c r="DT96" s="36" t="str">
        <f ca="1">+IF(OFFSET('Hygiene Data'!$D$14,0,10*ROW('Hygiene Data'!D90))="","",OFFSET('Hygiene Data'!$D$14,0,10*ROW('Hygiene Data'!D90)))</f>
        <v/>
      </c>
      <c r="DU96" s="36" t="str">
        <f ca="1">+IF(OFFSET('Hygiene Data'!$E$12,0,10*ROW('Hygiene Data'!E90))="","",OFFSET('Hygiene Data'!$E$12,0,10*ROW('Hygiene Data'!E90)))</f>
        <v/>
      </c>
      <c r="DV96" s="36" t="str">
        <f ca="1">+IF(OFFSET('Hygiene Data'!$E$13,0,10*ROW('Hygiene Data'!E90))="","",OFFSET('Hygiene Data'!$E$13,0,10*ROW('Hygiene Data'!E90)))</f>
        <v/>
      </c>
      <c r="DW96" s="36" t="str">
        <f ca="1">+IF(OFFSET('Hygiene Data'!$E$14,0,10*ROW('Hygiene Data'!E90))="","",OFFSET('Hygiene Data'!$E$14,0,10*ROW('Hygiene Data'!E90)))</f>
        <v/>
      </c>
      <c r="DX96" s="36" t="str">
        <f ca="1">+IF(OFFSET('Hygiene Data'!$F$12,0,10*ROW('Hygiene Data'!F90))="","",OFFSET('Hygiene Data'!$F$12,0,10*ROW('Hygiene Data'!F90)))</f>
        <v/>
      </c>
      <c r="DY96" s="36" t="str">
        <f ca="1">+IF(OFFSET('Hygiene Data'!$F$13,0,10*ROW('Hygiene Data'!F90))="","",OFFSET('Hygiene Data'!$F$13,0,10*ROW('Hygiene Data'!F90)))</f>
        <v/>
      </c>
      <c r="DZ96" s="36" t="str">
        <f ca="1">+IF(OFFSET('Hygiene Data'!$F$14,0,10*ROW('Hygiene Data'!F90))="","",OFFSET('Hygiene Data'!$F$14,0,10*ROW('Hygiene Data'!F90)))</f>
        <v/>
      </c>
      <c r="EA96" s="36" t="str">
        <f ca="1">+IF(OFFSET('Hygiene Data'!$G$12,0,10*ROW('Hygiene Data'!G90))="","",OFFSET('Hygiene Data'!$G$12,0,10*ROW('Hygiene Data'!G90)))</f>
        <v/>
      </c>
      <c r="EB96" s="36" t="str">
        <f ca="1">+IF(OFFSET('Hygiene Data'!$G$13,0,10*ROW('Hygiene Data'!G90))="","",OFFSET('Hygiene Data'!$G$13,0,10*ROW('Hygiene Data'!G90)))</f>
        <v/>
      </c>
      <c r="EC96" s="36" t="str">
        <f ca="1">+IF(OFFSET('Hygiene Data'!$G$14,0,10*ROW('Hygiene Data'!G90))="","",OFFSET('Hygiene Data'!$G$14,0,10*ROW('Hygiene Data'!G90)))</f>
        <v/>
      </c>
      <c r="ED96" s="36" t="str">
        <f ca="1">+IF(OFFSET('Hygiene Data'!$H$12,0,10*ROW('Hygiene Data'!H90))="","",OFFSET('Hygiene Data'!$H$12,0,10*ROW('Hygiene Data'!H90)))</f>
        <v/>
      </c>
      <c r="EE96" s="36" t="str">
        <f ca="1">+IF(OFFSET('Hygiene Data'!$H$13,0,10*ROW('Hygiene Data'!H90))="","",OFFSET('Hygiene Data'!$H$13,0,10*ROW('Hygiene Data'!H90)))</f>
        <v/>
      </c>
      <c r="EF96" s="36" t="str">
        <f ca="1">+IF(OFFSET('Hygiene Data'!$H$14,0,10*ROW('Hygiene Data'!H90))="","",OFFSET('Hygiene Data'!$H$14,0,10*ROW('Hygiene Data'!H90)))</f>
        <v/>
      </c>
    </row>
    <row r="97" spans="1:136" x14ac:dyDescent="0.25">
      <c r="A97" s="59" t="str">
        <f ca="1">+IF(OFFSET('Water Data'!$B$1,0,10*ROW('Water Data'!B94))="","",OFFSET('Water Data'!$B$1,0,10*ROW('Water Data'!B94)))</f>
        <v/>
      </c>
      <c r="B97" s="59" t="str">
        <f ca="1">+IF(OFFSET('Water Data'!$A$3,0,10*ROW('Water Data'!A94))="","",OFFSET('Water Data'!$A$3,0,10*ROW('Water Data'!A94)))</f>
        <v/>
      </c>
      <c r="C97" s="59" t="str">
        <f ca="1">+IF(OFFSET('Water Data'!$C$3,0,10*ROW('Water Data'!C94))="","",OFFSET('Water Data'!$C$3,0,10*ROW('Water Data'!C94)))</f>
        <v/>
      </c>
      <c r="D97" s="204" t="e">
        <f ca="1">+IF(AND(ISNUMBER(OFFSET('Water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04" t="e">
        <f ca="1">+IF(AND(ISNUMBER(OFFSET('Water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04" t="e">
        <f ca="1">+IF(AND(ISNUMBER(OFFSET('Water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04" t="e">
        <f ca="1">+IF(AND(ISNUMBER(OFFSET('Water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04" t="e">
        <f ca="1">+IF(AND(ISNUMBER(OFFSET('Water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04" t="e">
        <f ca="1">+IF(AND(ISNUMBER(OFFSET('Water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04" t="e">
        <f ca="1">+IF(AND(ISNUMBER(OFFSET('Water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04" t="e">
        <f ca="1">+IF(AND(ISNUMBER(OFFSET('Water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04" t="e">
        <f ca="1">+IF(AND(ISNUMBER(OFFSET('Water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04" t="e">
        <f ca="1">+IF(AND(ISNUMBER(OFFSET('Water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04" t="e">
        <f ca="1">+IF(AND(ISNUMBER(OFFSET('Water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04" t="e">
        <f ca="1">+IF(AND(ISNUMBER(OFFSET('Water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04" t="e">
        <f ca="1">+IF(AND(ISNUMBER(OFFSET('Water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04" t="e">
        <f ca="1">+IF(AND(ISNUMBER(OFFSET('Water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04" t="e">
        <f ca="1">+IF(AND(ISNUMBER(OFFSET('Water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04" t="e">
        <f ca="1">+IF(AND(ISNUMBER(OFFSET('Water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04" t="e">
        <f ca="1">+IF(AND(ISNUMBER(OFFSET('Water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04" t="e">
        <f ca="1">+IF(AND(ISNUMBER(OFFSET('Water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05" t="e">
        <f ca="1">+IF(AND(ISNUMBER(OFFSET('Sanitation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05" t="e">
        <f ca="1">+IF(AND(ISNUMBER(OFFSET('Sanitation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05" t="e">
        <f ca="1">+IF(AND(ISNUMBER(OFFSET('Sanitation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05" t="e">
        <f ca="1">+IF(AND(ISNUMBER(OFFSET('Sanitation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05" t="e">
        <f ca="1">+IF(AND(ISNUMBER(OFFSET('Sanitation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05" t="e">
        <f ca="1">+IF(AND(ISNUMBER(OFFSET('Sanitation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05" t="e">
        <f ca="1">+IF(AND(ISNUMBER(OFFSET('Sanitation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05" t="e">
        <f ca="1">+IF(AND(ISNUMBER(OFFSET('Sanitation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05" t="e">
        <f ca="1">+IF(AND(ISNUMBER(OFFSET('Sanitation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05" t="e">
        <f ca="1">+IF(AND(ISNUMBER(OFFSET('Sanitation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05" t="e">
        <f ca="1">+IF(AND(ISNUMBER(OFFSET('Sanitation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05" t="e">
        <f ca="1">+IF(AND(ISNUMBER(OFFSET('Sanitation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05" t="e">
        <f ca="1">+IF(AND(ISNUMBER(OFFSET('Sanitation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05" t="e">
        <f ca="1">+IF(AND(ISNUMBER(OFFSET('Sanitation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05" t="e">
        <f ca="1">+IF(AND(ISNUMBER(OFFSET('Sanitation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05" t="e">
        <f ca="1">+IF(AND(ISNUMBER(OFFSET('Sanitation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05" t="e">
        <f ca="1">+IF(AND(ISNUMBER(OFFSET('Sanitation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05" t="e">
        <f ca="1">+IF(AND(ISNUMBER(OFFSET('Sanitation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05" t="e">
        <f ca="1">+IF(AND(ISNUMBER(OFFSET('Sanitation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05" t="e">
        <f ca="1">+IF(AND(ISNUMBER(OFFSET('Sanitation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05" t="e">
        <f ca="1">+IF(AND(ISNUMBER(OFFSET('Sanitation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05" t="e">
        <f ca="1">+IF(AND(ISNUMBER(OFFSET('Sanitation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05" t="e">
        <f ca="1">+IF(AND(ISNUMBER(OFFSET('Sanitation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05" t="e">
        <f ca="1">+IF(AND(ISNUMBER(OFFSET('Sanitation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05" t="e">
        <f ca="1">+IF(AND(ISNUMBER(OFFSET('Sanitation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05" t="e">
        <f ca="1">+IF(AND(ISNUMBER(OFFSET('Sanitation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05" t="e">
        <f ca="1">+IF(AND(ISNUMBER(OFFSET('Sanitation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05" t="e">
        <f ca="1">+IF(AND(ISNUMBER(OFFSET('Sanitation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05" t="e">
        <f ca="1">+IF(AND(ISNUMBER(OFFSET('Sanitation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05" t="e">
        <f ca="1">+IF(AND(ISNUMBER(OFFSET('Sanitation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06" t="e">
        <f ca="1">+IF(AND(ISNUMBER(OFFSET('Hygiene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06" t="e">
        <f ca="1">+IF(AND(ISNUMBER(OFFSET('Hygiene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06" t="e">
        <f ca="1">+IF(AND(ISNUMBER(OFFSET('Hygiene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06" t="e">
        <f ca="1">+IF(AND(ISNUMBER(OFFSET('Hygiene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06" t="e">
        <f ca="1">+IF(AND(ISNUMBER(OFFSET('Hygiene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06" t="e">
        <f ca="1">+IF(AND(ISNUMBER(OFFSET('Hygiene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06" t="e">
        <f ca="1">+IF(AND(ISNUMBER(OFFSET('Hygiene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06" t="e">
        <f ca="1">+IF(AND(ISNUMBER(OFFSET('Hygiene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06" t="e">
        <f ca="1">+IF(AND(ISNUMBER(OFFSET('Hygiene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06" t="e">
        <f ca="1">+IF(AND(ISNUMBER(OFFSET('Hygiene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06" t="e">
        <f ca="1">+IF(AND(ISNUMBER(OFFSET('Hygiene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06" t="e">
        <f ca="1">+IF(AND(ISNUMBER(OFFSET('Hygiene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06" t="e">
        <f ca="1">+IF(AND(ISNUMBER(OFFSET('Hygiene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06" t="e">
        <f ca="1">+IF(AND(ISNUMBER(OFFSET('Hygiene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06" t="e">
        <f ca="1">+IF(AND(ISNUMBER(OFFSET('Hygiene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06" t="e">
        <f ca="1">+IF(AND(ISNUMBER(OFFSET('Hygiene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06" t="e">
        <f ca="1">+IF(AND(ISNUMBER(OFFSET('Hygiene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06" t="e">
        <f ca="1">+IF(AND(ISNUMBER(OFFSET('Hygiene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1">+IF(OFFSET('Water Data'!$C$28,0,10*ROW('Water Data'!C91))="","",OFFSET('Water Data'!$C$28,0,10*ROW('Water Data'!C91)))</f>
        <v/>
      </c>
      <c r="BT97" s="36" t="str">
        <f ca="1">+IF(OFFSET('Water Data'!$C$29,0,10*ROW('Water Data'!C91))="","",OFFSET('Water Data'!$C$29,0,10*ROW('Water Data'!C91)))</f>
        <v/>
      </c>
      <c r="BU97" s="36" t="str">
        <f ca="1">+IF(OFFSET('Water Data'!$C$30,0,10*ROW('Water Data'!C91))="","",OFFSET('Water Data'!$C$30,0,10*ROW('Water Data'!C91)))</f>
        <v/>
      </c>
      <c r="BV97" s="36" t="str">
        <f ca="1">+IF(OFFSET('Water Data'!$D$28,0,10*ROW('Water Data'!D91))="","",OFFSET('Water Data'!$D$28,0,10*ROW('Water Data'!D91)))</f>
        <v/>
      </c>
      <c r="BW97" s="36" t="str">
        <f ca="1">+IF(OFFSET('Water Data'!$D$29,0,10*ROW('Water Data'!D91))="","",OFFSET('Water Data'!$D$29,0,10*ROW('Water Data'!D91)))</f>
        <v/>
      </c>
      <c r="BX97" s="36" t="str">
        <f ca="1">+IF(OFFSET('Water Data'!$D$30,0,10*ROW('Water Data'!D91))="","",OFFSET('Water Data'!$D$30,0,10*ROW('Water Data'!D91)))</f>
        <v/>
      </c>
      <c r="BY97" s="36" t="str">
        <f ca="1">+IF(OFFSET('Water Data'!$E$28,0,10*ROW('Water Data'!E91))="","",OFFSET('Water Data'!$E$28,0,10*ROW('Water Data'!E91)))</f>
        <v/>
      </c>
      <c r="BZ97" s="36" t="str">
        <f ca="1">+IF(OFFSET('Water Data'!$E$29,0,10*ROW('Water Data'!E91))="","",OFFSET('Water Data'!$E$29,0,10*ROW('Water Data'!E91)))</f>
        <v/>
      </c>
      <c r="CA97" s="36" t="str">
        <f ca="1">+IF(OFFSET('Water Data'!$E$30,0,10*ROW('Water Data'!E91))="","",OFFSET('Water Data'!$E$30,0,10*ROW('Water Data'!E91)))</f>
        <v/>
      </c>
      <c r="CB97" s="36" t="str">
        <f ca="1">+IF(OFFSET('Water Data'!$F$28,0,10*ROW('Water Data'!F91))="","",OFFSET('Water Data'!$F$28,0,10*ROW('Water Data'!F91)))</f>
        <v/>
      </c>
      <c r="CC97" s="36" t="str">
        <f ca="1">+IF(OFFSET('Water Data'!$F$29,0,10*ROW('Water Data'!F91))="","",OFFSET('Water Data'!$F$29,0,10*ROW('Water Data'!F91)))</f>
        <v/>
      </c>
      <c r="CD97" s="36" t="str">
        <f ca="1">+IF(OFFSET('Water Data'!$F$30,0,10*ROW('Water Data'!F91))="","",OFFSET('Water Data'!$F$30,0,10*ROW('Water Data'!F91)))</f>
        <v/>
      </c>
      <c r="CE97" s="36" t="str">
        <f ca="1">+IF(OFFSET('Water Data'!$G$28,0,10*ROW('Water Data'!G91))="","",OFFSET('Water Data'!$G$28,0,10*ROW('Water Data'!G91)))</f>
        <v/>
      </c>
      <c r="CF97" s="36" t="str">
        <f ca="1">+IF(OFFSET('Water Data'!$G$29,0,10*ROW('Water Data'!G91))="","",OFFSET('Water Data'!$G$29,0,10*ROW('Water Data'!G91)))</f>
        <v/>
      </c>
      <c r="CG97" s="36" t="str">
        <f ca="1">+IF(OFFSET('Water Data'!$G$30,0,10*ROW('Water Data'!G91))="","",OFFSET('Water Data'!$G$30,0,10*ROW('Water Data'!G91)))</f>
        <v/>
      </c>
      <c r="CH97" s="36" t="str">
        <f ca="1">+IF(OFFSET('Water Data'!$H$28,0,10*ROW('Water Data'!H91))="","",OFFSET('Water Data'!$H$28,0,10*ROW('Water Data'!H91)))</f>
        <v/>
      </c>
      <c r="CI97" s="36" t="str">
        <f ca="1">+IF(OFFSET('Water Data'!$H$29,0,10*ROW('Water Data'!H91))="","",OFFSET('Water Data'!$H$29,0,10*ROW('Water Data'!H91)))</f>
        <v/>
      </c>
      <c r="CJ97" s="36" t="str">
        <f ca="1">+IF(OFFSET('Water Data'!$H$30,0,10*ROW('Water Data'!H91))="","",OFFSET('Water Data'!$H$30,0,10*ROW('Water Data'!H91)))</f>
        <v/>
      </c>
      <c r="CK97" s="36" t="str">
        <f ca="1">+IF(OFFSET('Sanitation Data'!$C$29,0,10*ROW('Sanitation Data'!C91))="","",OFFSET('Sanitation Data'!$C$29,0,10*ROW('Sanitation Data'!C91)))</f>
        <v/>
      </c>
      <c r="CL97" s="36" t="str">
        <f ca="1">+IF(OFFSET('Sanitation Data'!$C$30,0,10*ROW('Sanitation Data'!C91))="","",OFFSET('Sanitation Data'!$C$30,0,10*ROW('Sanitation Data'!C91)))</f>
        <v/>
      </c>
      <c r="CM97" s="36" t="str">
        <f ca="1">+IF(OFFSET('Sanitation Data'!$C$31,0,10*ROW('Sanitation Data'!C91))="","",OFFSET('Sanitation Data'!$C$31,0,10*ROW('Sanitation Data'!C91)))</f>
        <v/>
      </c>
      <c r="CN97" s="36" t="str">
        <f ca="1">+IF(OFFSET('Sanitation Data'!$C$32,0,10*ROW('Sanitation Data'!C91))="","",OFFSET('Sanitation Data'!$C$32,0,10*ROW('Sanitation Data'!C91)))</f>
        <v/>
      </c>
      <c r="CO97" s="36" t="str">
        <f ca="1">+IF(OFFSET('Sanitation Data'!$C$33,0,10*ROW('Sanitation Data'!C91))="","",OFFSET('Sanitation Data'!$C$33,0,10*ROW('Sanitation Data'!C91)))</f>
        <v/>
      </c>
      <c r="CP97" s="36" t="str">
        <f ca="1">+IF(OFFSET('Sanitation Data'!$D$29,0,10*ROW('Sanitation Data'!D91))="","",OFFSET('Sanitation Data'!$D$29,0,10*ROW('Sanitation Data'!D91)))</f>
        <v/>
      </c>
      <c r="CQ97" s="36" t="str">
        <f ca="1">+IF(OFFSET('Sanitation Data'!$D$30,0,10*ROW('Sanitation Data'!D91))="","",OFFSET('Sanitation Data'!$D$30,0,10*ROW('Sanitation Data'!D91)))</f>
        <v/>
      </c>
      <c r="CR97" s="36" t="str">
        <f ca="1">+IF(OFFSET('Sanitation Data'!$D$31,0,10*ROW('Sanitation Data'!D91))="","",OFFSET('Sanitation Data'!$D$31,0,10*ROW('Sanitation Data'!D91)))</f>
        <v/>
      </c>
      <c r="CS97" s="36" t="str">
        <f ca="1">+IF(OFFSET('Sanitation Data'!$D$32,0,10*ROW('Sanitation Data'!D91))="","",OFFSET('Sanitation Data'!$D$32,0,10*ROW('Sanitation Data'!D91)))</f>
        <v/>
      </c>
      <c r="CT97" s="36" t="str">
        <f ca="1">+IF(OFFSET('Sanitation Data'!$D$33,0,10*ROW('Sanitation Data'!D91))="","",OFFSET('Sanitation Data'!$D$33,0,10*ROW('Sanitation Data'!D91)))</f>
        <v/>
      </c>
      <c r="CU97" s="36" t="str">
        <f ca="1">+IF(OFFSET('Sanitation Data'!$E$29,0,10*ROW('Sanitation Data'!E91))="","",OFFSET('Sanitation Data'!$E$29,0,10*ROW('Sanitation Data'!E91)))</f>
        <v/>
      </c>
      <c r="CV97" s="36" t="str">
        <f ca="1">+IF(OFFSET('Sanitation Data'!$E$30,0,10*ROW('Sanitation Data'!E91))="","",OFFSET('Sanitation Data'!$E$30,0,10*ROW('Sanitation Data'!E91)))</f>
        <v/>
      </c>
      <c r="CW97" s="36" t="str">
        <f ca="1">+IF(OFFSET('Sanitation Data'!$E$31,0,10*ROW('Sanitation Data'!E91))="","",OFFSET('Sanitation Data'!$E$31,0,10*ROW('Sanitation Data'!E91)))</f>
        <v/>
      </c>
      <c r="CX97" s="36" t="str">
        <f ca="1">+IF(OFFSET('Sanitation Data'!$E$32,0,10*ROW('Sanitation Data'!E91))="","",OFFSET('Sanitation Data'!$E$32,0,10*ROW('Sanitation Data'!E91)))</f>
        <v/>
      </c>
      <c r="CY97" s="36" t="str">
        <f ca="1">+IF(OFFSET('Sanitation Data'!$E$33,0,10*ROW('Sanitation Data'!E91))="","",OFFSET('Sanitation Data'!$E$33,0,10*ROW('Sanitation Data'!E91)))</f>
        <v/>
      </c>
      <c r="CZ97" s="36" t="str">
        <f ca="1">+IF(OFFSET('Sanitation Data'!$F$29,0,10*ROW('Sanitation Data'!F91))="","",OFFSET('Sanitation Data'!$F$29,0,10*ROW('Sanitation Data'!F91)))</f>
        <v/>
      </c>
      <c r="DA97" s="36" t="str">
        <f ca="1">+IF(OFFSET('Sanitation Data'!$F$30,0,10*ROW('Sanitation Data'!F91))="","",OFFSET('Sanitation Data'!$F$30,0,10*ROW('Sanitation Data'!F91)))</f>
        <v/>
      </c>
      <c r="DB97" s="36" t="str">
        <f ca="1">+IF(OFFSET('Sanitation Data'!$F$31,0,10*ROW('Sanitation Data'!F91))="","",OFFSET('Sanitation Data'!$F$31,0,10*ROW('Sanitation Data'!F91)))</f>
        <v/>
      </c>
      <c r="DC97" s="36" t="str">
        <f ca="1">+IF(OFFSET('Sanitation Data'!$F$32,0,10*ROW('Sanitation Data'!F91))="","",OFFSET('Sanitation Data'!$F$32,0,10*ROW('Sanitation Data'!F91)))</f>
        <v/>
      </c>
      <c r="DD97" s="36" t="str">
        <f ca="1">+IF(OFFSET('Sanitation Data'!$F$33,0,10*ROW('Sanitation Data'!F91))="","",OFFSET('Sanitation Data'!$F$33,0,10*ROW('Sanitation Data'!F91)))</f>
        <v/>
      </c>
      <c r="DE97" s="36" t="str">
        <f ca="1">+IF(OFFSET('Sanitation Data'!$G$29,0,10*ROW('Sanitation Data'!G91))="","",OFFSET('Sanitation Data'!$G$29,0,10*ROW('Sanitation Data'!G91)))</f>
        <v/>
      </c>
      <c r="DF97" s="36" t="str">
        <f ca="1">+IF(OFFSET('Sanitation Data'!$G$30,0,10*ROW('Sanitation Data'!G91))="","",OFFSET('Sanitation Data'!$G$30,0,10*ROW('Sanitation Data'!G91)))</f>
        <v/>
      </c>
      <c r="DG97" s="36" t="str">
        <f ca="1">+IF(OFFSET('Sanitation Data'!$G$31,0,10*ROW('Sanitation Data'!G91))="","",OFFSET('Sanitation Data'!$G$31,0,10*ROW('Sanitation Data'!G91)))</f>
        <v/>
      </c>
      <c r="DH97" s="36" t="str">
        <f ca="1">+IF(OFFSET('Sanitation Data'!$G$32,0,10*ROW('Sanitation Data'!G91))="","",OFFSET('Sanitation Data'!$G$32,0,10*ROW('Sanitation Data'!G91)))</f>
        <v/>
      </c>
      <c r="DI97" s="36" t="str">
        <f ca="1">+IF(OFFSET('Sanitation Data'!$G$33,0,10*ROW('Sanitation Data'!G91))="","",OFFSET('Sanitation Data'!$G$33,0,10*ROW('Sanitation Data'!G91)))</f>
        <v/>
      </c>
      <c r="DJ97" s="36" t="str">
        <f ca="1">+IF(OFFSET('Sanitation Data'!$H$29,0,10*ROW('Sanitation Data'!H91))="","",OFFSET('Sanitation Data'!$H$29,0,10*ROW('Sanitation Data'!H91)))</f>
        <v/>
      </c>
      <c r="DK97" s="36" t="str">
        <f ca="1">+IF(OFFSET('Sanitation Data'!$H$30,0,10*ROW('Sanitation Data'!H91))="","",OFFSET('Sanitation Data'!$H$30,0,10*ROW('Sanitation Data'!H91)))</f>
        <v/>
      </c>
      <c r="DL97" s="36" t="str">
        <f ca="1">+IF(OFFSET('Sanitation Data'!$H$31,0,10*ROW('Sanitation Data'!H91))="","",OFFSET('Sanitation Data'!$H$31,0,10*ROW('Sanitation Data'!H91)))</f>
        <v/>
      </c>
      <c r="DM97" s="36" t="str">
        <f ca="1">+IF(OFFSET('Sanitation Data'!$H$32,0,10*ROW('Sanitation Data'!H91))="","",OFFSET('Sanitation Data'!$H$32,0,10*ROW('Sanitation Data'!H91)))</f>
        <v/>
      </c>
      <c r="DN97" s="36" t="str">
        <f ca="1">+IF(OFFSET('Sanitation Data'!$H$33,0,10*ROW('Sanitation Data'!H91))="","",OFFSET('Sanitation Data'!$H$33,0,10*ROW('Sanitation Data'!H91)))</f>
        <v/>
      </c>
      <c r="DO97" s="36" t="str">
        <f ca="1">+IF(OFFSET('Hygiene Data'!$C$12,0,10*ROW('Hygiene Data'!C91))="","",OFFSET('Hygiene Data'!$C$12,0,10*ROW('Hygiene Data'!C91)))</f>
        <v/>
      </c>
      <c r="DP97" s="36" t="str">
        <f ca="1">+IF(OFFSET('Hygiene Data'!$C$13,0,10*ROW('Hygiene Data'!C91))="","",OFFSET('Hygiene Data'!$C$13,0,10*ROW('Hygiene Data'!C91)))</f>
        <v/>
      </c>
      <c r="DQ97" s="36" t="str">
        <f ca="1">+IF(OFFSET('Hygiene Data'!$C$14,0,10*ROW('Hygiene Data'!C91))="","",OFFSET('Hygiene Data'!$C$14,0,10*ROW('Hygiene Data'!C91)))</f>
        <v/>
      </c>
      <c r="DR97" s="36" t="str">
        <f ca="1">+IF(OFFSET('Hygiene Data'!$D$12,0,10*ROW('Hygiene Data'!D91))="","",OFFSET('Hygiene Data'!$D$12,0,10*ROW('Hygiene Data'!D91)))</f>
        <v/>
      </c>
      <c r="DS97" s="36" t="str">
        <f ca="1">+IF(OFFSET('Hygiene Data'!$D$13,0,10*ROW('Hygiene Data'!D91))="","",OFFSET('Hygiene Data'!$D$13,0,10*ROW('Hygiene Data'!D91)))</f>
        <v/>
      </c>
      <c r="DT97" s="36" t="str">
        <f ca="1">+IF(OFFSET('Hygiene Data'!$D$14,0,10*ROW('Hygiene Data'!D91))="","",OFFSET('Hygiene Data'!$D$14,0,10*ROW('Hygiene Data'!D91)))</f>
        <v/>
      </c>
      <c r="DU97" s="36" t="str">
        <f ca="1">+IF(OFFSET('Hygiene Data'!$E$12,0,10*ROW('Hygiene Data'!E91))="","",OFFSET('Hygiene Data'!$E$12,0,10*ROW('Hygiene Data'!E91)))</f>
        <v/>
      </c>
      <c r="DV97" s="36" t="str">
        <f ca="1">+IF(OFFSET('Hygiene Data'!$E$13,0,10*ROW('Hygiene Data'!E91))="","",OFFSET('Hygiene Data'!$E$13,0,10*ROW('Hygiene Data'!E91)))</f>
        <v/>
      </c>
      <c r="DW97" s="36" t="str">
        <f ca="1">+IF(OFFSET('Hygiene Data'!$E$14,0,10*ROW('Hygiene Data'!E91))="","",OFFSET('Hygiene Data'!$E$14,0,10*ROW('Hygiene Data'!E91)))</f>
        <v/>
      </c>
      <c r="DX97" s="36" t="str">
        <f ca="1">+IF(OFFSET('Hygiene Data'!$F$12,0,10*ROW('Hygiene Data'!F91))="","",OFFSET('Hygiene Data'!$F$12,0,10*ROW('Hygiene Data'!F91)))</f>
        <v/>
      </c>
      <c r="DY97" s="36" t="str">
        <f ca="1">+IF(OFFSET('Hygiene Data'!$F$13,0,10*ROW('Hygiene Data'!F91))="","",OFFSET('Hygiene Data'!$F$13,0,10*ROW('Hygiene Data'!F91)))</f>
        <v/>
      </c>
      <c r="DZ97" s="36" t="str">
        <f ca="1">+IF(OFFSET('Hygiene Data'!$F$14,0,10*ROW('Hygiene Data'!F91))="","",OFFSET('Hygiene Data'!$F$14,0,10*ROW('Hygiene Data'!F91)))</f>
        <v/>
      </c>
      <c r="EA97" s="36" t="str">
        <f ca="1">+IF(OFFSET('Hygiene Data'!$G$12,0,10*ROW('Hygiene Data'!G91))="","",OFFSET('Hygiene Data'!$G$12,0,10*ROW('Hygiene Data'!G91)))</f>
        <v/>
      </c>
      <c r="EB97" s="36" t="str">
        <f ca="1">+IF(OFFSET('Hygiene Data'!$G$13,0,10*ROW('Hygiene Data'!G91))="","",OFFSET('Hygiene Data'!$G$13,0,10*ROW('Hygiene Data'!G91)))</f>
        <v/>
      </c>
      <c r="EC97" s="36" t="str">
        <f ca="1">+IF(OFFSET('Hygiene Data'!$G$14,0,10*ROW('Hygiene Data'!G91))="","",OFFSET('Hygiene Data'!$G$14,0,10*ROW('Hygiene Data'!G91)))</f>
        <v/>
      </c>
      <c r="ED97" s="36" t="str">
        <f ca="1">+IF(OFFSET('Hygiene Data'!$H$12,0,10*ROW('Hygiene Data'!H91))="","",OFFSET('Hygiene Data'!$H$12,0,10*ROW('Hygiene Data'!H91)))</f>
        <v/>
      </c>
      <c r="EE97" s="36" t="str">
        <f ca="1">+IF(OFFSET('Hygiene Data'!$H$13,0,10*ROW('Hygiene Data'!H91))="","",OFFSET('Hygiene Data'!$H$13,0,10*ROW('Hygiene Data'!H91)))</f>
        <v/>
      </c>
      <c r="EF97" s="36" t="str">
        <f ca="1">+IF(OFFSET('Hygiene Data'!$H$14,0,10*ROW('Hygiene Data'!H91))="","",OFFSET('Hygiene Data'!$H$14,0,10*ROW('Hygiene Data'!H91)))</f>
        <v/>
      </c>
    </row>
    <row r="98" spans="1:136" x14ac:dyDescent="0.25">
      <c r="A98" s="59" t="str">
        <f ca="1">+IF(OFFSET('Water Data'!$B$1,0,10*ROW('Water Data'!B95))="","",OFFSET('Water Data'!$B$1,0,10*ROW('Water Data'!B95)))</f>
        <v/>
      </c>
      <c r="B98" s="59" t="str">
        <f ca="1">+IF(OFFSET('Water Data'!$A$3,0,10*ROW('Water Data'!A95))="","",OFFSET('Water Data'!$A$3,0,10*ROW('Water Data'!A95)))</f>
        <v/>
      </c>
      <c r="C98" s="59" t="str">
        <f ca="1">+IF(OFFSET('Water Data'!$C$3,0,10*ROW('Water Data'!C95))="","",OFFSET('Water Data'!$C$3,0,10*ROW('Water Data'!C95)))</f>
        <v/>
      </c>
      <c r="D98" s="204" t="e">
        <f ca="1">+IF(AND(ISNUMBER(OFFSET('Water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04" t="e">
        <f ca="1">+IF(AND(ISNUMBER(OFFSET('Water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04" t="e">
        <f ca="1">+IF(AND(ISNUMBER(OFFSET('Water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04" t="e">
        <f ca="1">+IF(AND(ISNUMBER(OFFSET('Water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04" t="e">
        <f ca="1">+IF(AND(ISNUMBER(OFFSET('Water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04" t="e">
        <f ca="1">+IF(AND(ISNUMBER(OFFSET('Water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04" t="e">
        <f ca="1">+IF(AND(ISNUMBER(OFFSET('Water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04" t="e">
        <f ca="1">+IF(AND(ISNUMBER(OFFSET('Water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04" t="e">
        <f ca="1">+IF(AND(ISNUMBER(OFFSET('Water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04" t="e">
        <f ca="1">+IF(AND(ISNUMBER(OFFSET('Water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04" t="e">
        <f ca="1">+IF(AND(ISNUMBER(OFFSET('Water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04" t="e">
        <f ca="1">+IF(AND(ISNUMBER(OFFSET('Water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04" t="e">
        <f ca="1">+IF(AND(ISNUMBER(OFFSET('Water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04" t="e">
        <f ca="1">+IF(AND(ISNUMBER(OFFSET('Water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04" t="e">
        <f ca="1">+IF(AND(ISNUMBER(OFFSET('Water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04" t="e">
        <f ca="1">+IF(AND(ISNUMBER(OFFSET('Water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04" t="e">
        <f ca="1">+IF(AND(ISNUMBER(OFFSET('Water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04" t="e">
        <f ca="1">+IF(AND(ISNUMBER(OFFSET('Water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05" t="e">
        <f ca="1">+IF(AND(ISNUMBER(OFFSET('Sanitation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05" t="e">
        <f ca="1">+IF(AND(ISNUMBER(OFFSET('Sanitation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05" t="e">
        <f ca="1">+IF(AND(ISNUMBER(OFFSET('Sanitation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05" t="e">
        <f ca="1">+IF(AND(ISNUMBER(OFFSET('Sanitation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05" t="e">
        <f ca="1">+IF(AND(ISNUMBER(OFFSET('Sanitation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05" t="e">
        <f ca="1">+IF(AND(ISNUMBER(OFFSET('Sanitation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05" t="e">
        <f ca="1">+IF(AND(ISNUMBER(OFFSET('Sanitation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05" t="e">
        <f ca="1">+IF(AND(ISNUMBER(OFFSET('Sanitation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05" t="e">
        <f ca="1">+IF(AND(ISNUMBER(OFFSET('Sanitation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05" t="e">
        <f ca="1">+IF(AND(ISNUMBER(OFFSET('Sanitation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05" t="e">
        <f ca="1">+IF(AND(ISNUMBER(OFFSET('Sanitation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05" t="e">
        <f ca="1">+IF(AND(ISNUMBER(OFFSET('Sanitation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05" t="e">
        <f ca="1">+IF(AND(ISNUMBER(OFFSET('Sanitation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05" t="e">
        <f ca="1">+IF(AND(ISNUMBER(OFFSET('Sanitation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05" t="e">
        <f ca="1">+IF(AND(ISNUMBER(OFFSET('Sanitation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05" t="e">
        <f ca="1">+IF(AND(ISNUMBER(OFFSET('Sanitation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05" t="e">
        <f ca="1">+IF(AND(ISNUMBER(OFFSET('Sanitation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05" t="e">
        <f ca="1">+IF(AND(ISNUMBER(OFFSET('Sanitation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05" t="e">
        <f ca="1">+IF(AND(ISNUMBER(OFFSET('Sanitation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05" t="e">
        <f ca="1">+IF(AND(ISNUMBER(OFFSET('Sanitation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05" t="e">
        <f ca="1">+IF(AND(ISNUMBER(OFFSET('Sanitation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05" t="e">
        <f ca="1">+IF(AND(ISNUMBER(OFFSET('Sanitation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05" t="e">
        <f ca="1">+IF(AND(ISNUMBER(OFFSET('Sanitation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05" t="e">
        <f ca="1">+IF(AND(ISNUMBER(OFFSET('Sanitation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05" t="e">
        <f ca="1">+IF(AND(ISNUMBER(OFFSET('Sanitation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05" t="e">
        <f ca="1">+IF(AND(ISNUMBER(OFFSET('Sanitation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05" t="e">
        <f ca="1">+IF(AND(ISNUMBER(OFFSET('Sanitation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05" t="e">
        <f ca="1">+IF(AND(ISNUMBER(OFFSET('Sanitation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05" t="e">
        <f ca="1">+IF(AND(ISNUMBER(OFFSET('Sanitation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05" t="e">
        <f ca="1">+IF(AND(ISNUMBER(OFFSET('Sanitation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06" t="e">
        <f ca="1">+IF(AND(ISNUMBER(OFFSET('Hygiene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06" t="e">
        <f ca="1">+IF(AND(ISNUMBER(OFFSET('Hygiene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06" t="e">
        <f ca="1">+IF(AND(ISNUMBER(OFFSET('Hygiene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06" t="e">
        <f ca="1">+IF(AND(ISNUMBER(OFFSET('Hygiene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06" t="e">
        <f ca="1">+IF(AND(ISNUMBER(OFFSET('Hygiene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06" t="e">
        <f ca="1">+IF(AND(ISNUMBER(OFFSET('Hygiene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06" t="e">
        <f ca="1">+IF(AND(ISNUMBER(OFFSET('Hygiene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06" t="e">
        <f ca="1">+IF(AND(ISNUMBER(OFFSET('Hygiene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06" t="e">
        <f ca="1">+IF(AND(ISNUMBER(OFFSET('Hygiene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06" t="e">
        <f ca="1">+IF(AND(ISNUMBER(OFFSET('Hygiene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06" t="e">
        <f ca="1">+IF(AND(ISNUMBER(OFFSET('Hygiene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06" t="e">
        <f ca="1">+IF(AND(ISNUMBER(OFFSET('Hygiene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06" t="e">
        <f ca="1">+IF(AND(ISNUMBER(OFFSET('Hygiene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06" t="e">
        <f ca="1">+IF(AND(ISNUMBER(OFFSET('Hygiene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06" t="e">
        <f ca="1">+IF(AND(ISNUMBER(OFFSET('Hygiene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06" t="e">
        <f ca="1">+IF(AND(ISNUMBER(OFFSET('Hygiene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06" t="e">
        <f ca="1">+IF(AND(ISNUMBER(OFFSET('Hygiene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06" t="e">
        <f ca="1">+IF(AND(ISNUMBER(OFFSET('Hygiene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1">+IF(OFFSET('Water Data'!$C$28,0,10*ROW('Water Data'!C92))="","",OFFSET('Water Data'!$C$28,0,10*ROW('Water Data'!C92)))</f>
        <v/>
      </c>
      <c r="BT98" s="36" t="str">
        <f ca="1">+IF(OFFSET('Water Data'!$C$29,0,10*ROW('Water Data'!C92))="","",OFFSET('Water Data'!$C$29,0,10*ROW('Water Data'!C92)))</f>
        <v/>
      </c>
      <c r="BU98" s="36" t="str">
        <f ca="1">+IF(OFFSET('Water Data'!$C$30,0,10*ROW('Water Data'!C92))="","",OFFSET('Water Data'!$C$30,0,10*ROW('Water Data'!C92)))</f>
        <v/>
      </c>
      <c r="BV98" s="36" t="str">
        <f ca="1">+IF(OFFSET('Water Data'!$D$28,0,10*ROW('Water Data'!D92))="","",OFFSET('Water Data'!$D$28,0,10*ROW('Water Data'!D92)))</f>
        <v/>
      </c>
      <c r="BW98" s="36" t="str">
        <f ca="1">+IF(OFFSET('Water Data'!$D$29,0,10*ROW('Water Data'!D92))="","",OFFSET('Water Data'!$D$29,0,10*ROW('Water Data'!D92)))</f>
        <v/>
      </c>
      <c r="BX98" s="36" t="str">
        <f ca="1">+IF(OFFSET('Water Data'!$D$30,0,10*ROW('Water Data'!D92))="","",OFFSET('Water Data'!$D$30,0,10*ROW('Water Data'!D92)))</f>
        <v/>
      </c>
      <c r="BY98" s="36" t="str">
        <f ca="1">+IF(OFFSET('Water Data'!$E$28,0,10*ROW('Water Data'!E92))="","",OFFSET('Water Data'!$E$28,0,10*ROW('Water Data'!E92)))</f>
        <v/>
      </c>
      <c r="BZ98" s="36" t="str">
        <f ca="1">+IF(OFFSET('Water Data'!$E$29,0,10*ROW('Water Data'!E92))="","",OFFSET('Water Data'!$E$29,0,10*ROW('Water Data'!E92)))</f>
        <v/>
      </c>
      <c r="CA98" s="36" t="str">
        <f ca="1">+IF(OFFSET('Water Data'!$E$30,0,10*ROW('Water Data'!E92))="","",OFFSET('Water Data'!$E$30,0,10*ROW('Water Data'!E92)))</f>
        <v/>
      </c>
      <c r="CB98" s="36" t="str">
        <f ca="1">+IF(OFFSET('Water Data'!$F$28,0,10*ROW('Water Data'!F92))="","",OFFSET('Water Data'!$F$28,0,10*ROW('Water Data'!F92)))</f>
        <v/>
      </c>
      <c r="CC98" s="36" t="str">
        <f ca="1">+IF(OFFSET('Water Data'!$F$29,0,10*ROW('Water Data'!F92))="","",OFFSET('Water Data'!$F$29,0,10*ROW('Water Data'!F92)))</f>
        <v/>
      </c>
      <c r="CD98" s="36" t="str">
        <f ca="1">+IF(OFFSET('Water Data'!$F$30,0,10*ROW('Water Data'!F92))="","",OFFSET('Water Data'!$F$30,0,10*ROW('Water Data'!F92)))</f>
        <v/>
      </c>
      <c r="CE98" s="36" t="str">
        <f ca="1">+IF(OFFSET('Water Data'!$G$28,0,10*ROW('Water Data'!G92))="","",OFFSET('Water Data'!$G$28,0,10*ROW('Water Data'!G92)))</f>
        <v/>
      </c>
      <c r="CF98" s="36" t="str">
        <f ca="1">+IF(OFFSET('Water Data'!$G$29,0,10*ROW('Water Data'!G92))="","",OFFSET('Water Data'!$G$29,0,10*ROW('Water Data'!G92)))</f>
        <v/>
      </c>
      <c r="CG98" s="36" t="str">
        <f ca="1">+IF(OFFSET('Water Data'!$G$30,0,10*ROW('Water Data'!G92))="","",OFFSET('Water Data'!$G$30,0,10*ROW('Water Data'!G92)))</f>
        <v/>
      </c>
      <c r="CH98" s="36" t="str">
        <f ca="1">+IF(OFFSET('Water Data'!$H$28,0,10*ROW('Water Data'!H92))="","",OFFSET('Water Data'!$H$28,0,10*ROW('Water Data'!H92)))</f>
        <v/>
      </c>
      <c r="CI98" s="36" t="str">
        <f ca="1">+IF(OFFSET('Water Data'!$H$29,0,10*ROW('Water Data'!H92))="","",OFFSET('Water Data'!$H$29,0,10*ROW('Water Data'!H92)))</f>
        <v/>
      </c>
      <c r="CJ98" s="36" t="str">
        <f ca="1">+IF(OFFSET('Water Data'!$H$30,0,10*ROW('Water Data'!H92))="","",OFFSET('Water Data'!$H$30,0,10*ROW('Water Data'!H92)))</f>
        <v/>
      </c>
      <c r="CK98" s="36" t="str">
        <f ca="1">+IF(OFFSET('Sanitation Data'!$C$29,0,10*ROW('Sanitation Data'!C92))="","",OFFSET('Sanitation Data'!$C$29,0,10*ROW('Sanitation Data'!C92)))</f>
        <v/>
      </c>
      <c r="CL98" s="36" t="str">
        <f ca="1">+IF(OFFSET('Sanitation Data'!$C$30,0,10*ROW('Sanitation Data'!C92))="","",OFFSET('Sanitation Data'!$C$30,0,10*ROW('Sanitation Data'!C92)))</f>
        <v/>
      </c>
      <c r="CM98" s="36" t="str">
        <f ca="1">+IF(OFFSET('Sanitation Data'!$C$31,0,10*ROW('Sanitation Data'!C92))="","",OFFSET('Sanitation Data'!$C$31,0,10*ROW('Sanitation Data'!C92)))</f>
        <v/>
      </c>
      <c r="CN98" s="36" t="str">
        <f ca="1">+IF(OFFSET('Sanitation Data'!$C$32,0,10*ROW('Sanitation Data'!C92))="","",OFFSET('Sanitation Data'!$C$32,0,10*ROW('Sanitation Data'!C92)))</f>
        <v/>
      </c>
      <c r="CO98" s="36" t="str">
        <f ca="1">+IF(OFFSET('Sanitation Data'!$C$33,0,10*ROW('Sanitation Data'!C92))="","",OFFSET('Sanitation Data'!$C$33,0,10*ROW('Sanitation Data'!C92)))</f>
        <v/>
      </c>
      <c r="CP98" s="36" t="str">
        <f ca="1">+IF(OFFSET('Sanitation Data'!$D$29,0,10*ROW('Sanitation Data'!D92))="","",OFFSET('Sanitation Data'!$D$29,0,10*ROW('Sanitation Data'!D92)))</f>
        <v/>
      </c>
      <c r="CQ98" s="36" t="str">
        <f ca="1">+IF(OFFSET('Sanitation Data'!$D$30,0,10*ROW('Sanitation Data'!D92))="","",OFFSET('Sanitation Data'!$D$30,0,10*ROW('Sanitation Data'!D92)))</f>
        <v/>
      </c>
      <c r="CR98" s="36" t="str">
        <f ca="1">+IF(OFFSET('Sanitation Data'!$D$31,0,10*ROW('Sanitation Data'!D92))="","",OFFSET('Sanitation Data'!$D$31,0,10*ROW('Sanitation Data'!D92)))</f>
        <v/>
      </c>
      <c r="CS98" s="36" t="str">
        <f ca="1">+IF(OFFSET('Sanitation Data'!$D$32,0,10*ROW('Sanitation Data'!D92))="","",OFFSET('Sanitation Data'!$D$32,0,10*ROW('Sanitation Data'!D92)))</f>
        <v/>
      </c>
      <c r="CT98" s="36" t="str">
        <f ca="1">+IF(OFFSET('Sanitation Data'!$D$33,0,10*ROW('Sanitation Data'!D92))="","",OFFSET('Sanitation Data'!$D$33,0,10*ROW('Sanitation Data'!D92)))</f>
        <v/>
      </c>
      <c r="CU98" s="36" t="str">
        <f ca="1">+IF(OFFSET('Sanitation Data'!$E$29,0,10*ROW('Sanitation Data'!E92))="","",OFFSET('Sanitation Data'!$E$29,0,10*ROW('Sanitation Data'!E92)))</f>
        <v/>
      </c>
      <c r="CV98" s="36" t="str">
        <f ca="1">+IF(OFFSET('Sanitation Data'!$E$30,0,10*ROW('Sanitation Data'!E92))="","",OFFSET('Sanitation Data'!$E$30,0,10*ROW('Sanitation Data'!E92)))</f>
        <v/>
      </c>
      <c r="CW98" s="36" t="str">
        <f ca="1">+IF(OFFSET('Sanitation Data'!$E$31,0,10*ROW('Sanitation Data'!E92))="","",OFFSET('Sanitation Data'!$E$31,0,10*ROW('Sanitation Data'!E92)))</f>
        <v/>
      </c>
      <c r="CX98" s="36" t="str">
        <f ca="1">+IF(OFFSET('Sanitation Data'!$E$32,0,10*ROW('Sanitation Data'!E92))="","",OFFSET('Sanitation Data'!$E$32,0,10*ROW('Sanitation Data'!E92)))</f>
        <v/>
      </c>
      <c r="CY98" s="36" t="str">
        <f ca="1">+IF(OFFSET('Sanitation Data'!$E$33,0,10*ROW('Sanitation Data'!E92))="","",OFFSET('Sanitation Data'!$E$33,0,10*ROW('Sanitation Data'!E92)))</f>
        <v/>
      </c>
      <c r="CZ98" s="36" t="str">
        <f ca="1">+IF(OFFSET('Sanitation Data'!$F$29,0,10*ROW('Sanitation Data'!F92))="","",OFFSET('Sanitation Data'!$F$29,0,10*ROW('Sanitation Data'!F92)))</f>
        <v/>
      </c>
      <c r="DA98" s="36" t="str">
        <f ca="1">+IF(OFFSET('Sanitation Data'!$F$30,0,10*ROW('Sanitation Data'!F92))="","",OFFSET('Sanitation Data'!$F$30,0,10*ROW('Sanitation Data'!F92)))</f>
        <v/>
      </c>
      <c r="DB98" s="36" t="str">
        <f ca="1">+IF(OFFSET('Sanitation Data'!$F$31,0,10*ROW('Sanitation Data'!F92))="","",OFFSET('Sanitation Data'!$F$31,0,10*ROW('Sanitation Data'!F92)))</f>
        <v/>
      </c>
      <c r="DC98" s="36" t="str">
        <f ca="1">+IF(OFFSET('Sanitation Data'!$F$32,0,10*ROW('Sanitation Data'!F92))="","",OFFSET('Sanitation Data'!$F$32,0,10*ROW('Sanitation Data'!F92)))</f>
        <v/>
      </c>
      <c r="DD98" s="36" t="str">
        <f ca="1">+IF(OFFSET('Sanitation Data'!$F$33,0,10*ROW('Sanitation Data'!F92))="","",OFFSET('Sanitation Data'!$F$33,0,10*ROW('Sanitation Data'!F92)))</f>
        <v/>
      </c>
      <c r="DE98" s="36" t="str">
        <f ca="1">+IF(OFFSET('Sanitation Data'!$G$29,0,10*ROW('Sanitation Data'!G92))="","",OFFSET('Sanitation Data'!$G$29,0,10*ROW('Sanitation Data'!G92)))</f>
        <v/>
      </c>
      <c r="DF98" s="36" t="str">
        <f ca="1">+IF(OFFSET('Sanitation Data'!$G$30,0,10*ROW('Sanitation Data'!G92))="","",OFFSET('Sanitation Data'!$G$30,0,10*ROW('Sanitation Data'!G92)))</f>
        <v/>
      </c>
      <c r="DG98" s="36" t="str">
        <f ca="1">+IF(OFFSET('Sanitation Data'!$G$31,0,10*ROW('Sanitation Data'!G92))="","",OFFSET('Sanitation Data'!$G$31,0,10*ROW('Sanitation Data'!G92)))</f>
        <v/>
      </c>
      <c r="DH98" s="36" t="str">
        <f ca="1">+IF(OFFSET('Sanitation Data'!$G$32,0,10*ROW('Sanitation Data'!G92))="","",OFFSET('Sanitation Data'!$G$32,0,10*ROW('Sanitation Data'!G92)))</f>
        <v/>
      </c>
      <c r="DI98" s="36" t="str">
        <f ca="1">+IF(OFFSET('Sanitation Data'!$G$33,0,10*ROW('Sanitation Data'!G92))="","",OFFSET('Sanitation Data'!$G$33,0,10*ROW('Sanitation Data'!G92)))</f>
        <v/>
      </c>
      <c r="DJ98" s="36" t="str">
        <f ca="1">+IF(OFFSET('Sanitation Data'!$H$29,0,10*ROW('Sanitation Data'!H92))="","",OFFSET('Sanitation Data'!$H$29,0,10*ROW('Sanitation Data'!H92)))</f>
        <v/>
      </c>
      <c r="DK98" s="36" t="str">
        <f ca="1">+IF(OFFSET('Sanitation Data'!$H$30,0,10*ROW('Sanitation Data'!H92))="","",OFFSET('Sanitation Data'!$H$30,0,10*ROW('Sanitation Data'!H92)))</f>
        <v/>
      </c>
      <c r="DL98" s="36" t="str">
        <f ca="1">+IF(OFFSET('Sanitation Data'!$H$31,0,10*ROW('Sanitation Data'!H92))="","",OFFSET('Sanitation Data'!$H$31,0,10*ROW('Sanitation Data'!H92)))</f>
        <v/>
      </c>
      <c r="DM98" s="36" t="str">
        <f ca="1">+IF(OFFSET('Sanitation Data'!$H$32,0,10*ROW('Sanitation Data'!H92))="","",OFFSET('Sanitation Data'!$H$32,0,10*ROW('Sanitation Data'!H92)))</f>
        <v/>
      </c>
      <c r="DN98" s="36" t="str">
        <f ca="1">+IF(OFFSET('Sanitation Data'!$H$33,0,10*ROW('Sanitation Data'!H92))="","",OFFSET('Sanitation Data'!$H$33,0,10*ROW('Sanitation Data'!H92)))</f>
        <v/>
      </c>
      <c r="DO98" s="36" t="str">
        <f ca="1">+IF(OFFSET('Hygiene Data'!$C$12,0,10*ROW('Hygiene Data'!C92))="","",OFFSET('Hygiene Data'!$C$12,0,10*ROW('Hygiene Data'!C92)))</f>
        <v/>
      </c>
      <c r="DP98" s="36" t="str">
        <f ca="1">+IF(OFFSET('Hygiene Data'!$C$13,0,10*ROW('Hygiene Data'!C92))="","",OFFSET('Hygiene Data'!$C$13,0,10*ROW('Hygiene Data'!C92)))</f>
        <v/>
      </c>
      <c r="DQ98" s="36" t="str">
        <f ca="1">+IF(OFFSET('Hygiene Data'!$C$14,0,10*ROW('Hygiene Data'!C92))="","",OFFSET('Hygiene Data'!$C$14,0,10*ROW('Hygiene Data'!C92)))</f>
        <v/>
      </c>
      <c r="DR98" s="36" t="str">
        <f ca="1">+IF(OFFSET('Hygiene Data'!$D$12,0,10*ROW('Hygiene Data'!D92))="","",OFFSET('Hygiene Data'!$D$12,0,10*ROW('Hygiene Data'!D92)))</f>
        <v/>
      </c>
      <c r="DS98" s="36" t="str">
        <f ca="1">+IF(OFFSET('Hygiene Data'!$D$13,0,10*ROW('Hygiene Data'!D92))="","",OFFSET('Hygiene Data'!$D$13,0,10*ROW('Hygiene Data'!D92)))</f>
        <v/>
      </c>
      <c r="DT98" s="36" t="str">
        <f ca="1">+IF(OFFSET('Hygiene Data'!$D$14,0,10*ROW('Hygiene Data'!D92))="","",OFFSET('Hygiene Data'!$D$14,0,10*ROW('Hygiene Data'!D92)))</f>
        <v/>
      </c>
      <c r="DU98" s="36" t="str">
        <f ca="1">+IF(OFFSET('Hygiene Data'!$E$12,0,10*ROW('Hygiene Data'!E92))="","",OFFSET('Hygiene Data'!$E$12,0,10*ROW('Hygiene Data'!E92)))</f>
        <v/>
      </c>
      <c r="DV98" s="36" t="str">
        <f ca="1">+IF(OFFSET('Hygiene Data'!$E$13,0,10*ROW('Hygiene Data'!E92))="","",OFFSET('Hygiene Data'!$E$13,0,10*ROW('Hygiene Data'!E92)))</f>
        <v/>
      </c>
      <c r="DW98" s="36" t="str">
        <f ca="1">+IF(OFFSET('Hygiene Data'!$E$14,0,10*ROW('Hygiene Data'!E92))="","",OFFSET('Hygiene Data'!$E$14,0,10*ROW('Hygiene Data'!E92)))</f>
        <v/>
      </c>
      <c r="DX98" s="36" t="str">
        <f ca="1">+IF(OFFSET('Hygiene Data'!$F$12,0,10*ROW('Hygiene Data'!F92))="","",OFFSET('Hygiene Data'!$F$12,0,10*ROW('Hygiene Data'!F92)))</f>
        <v/>
      </c>
      <c r="DY98" s="36" t="str">
        <f ca="1">+IF(OFFSET('Hygiene Data'!$F$13,0,10*ROW('Hygiene Data'!F92))="","",OFFSET('Hygiene Data'!$F$13,0,10*ROW('Hygiene Data'!F92)))</f>
        <v/>
      </c>
      <c r="DZ98" s="36" t="str">
        <f ca="1">+IF(OFFSET('Hygiene Data'!$F$14,0,10*ROW('Hygiene Data'!F92))="","",OFFSET('Hygiene Data'!$F$14,0,10*ROW('Hygiene Data'!F92)))</f>
        <v/>
      </c>
      <c r="EA98" s="36" t="str">
        <f ca="1">+IF(OFFSET('Hygiene Data'!$G$12,0,10*ROW('Hygiene Data'!G92))="","",OFFSET('Hygiene Data'!$G$12,0,10*ROW('Hygiene Data'!G92)))</f>
        <v/>
      </c>
      <c r="EB98" s="36" t="str">
        <f ca="1">+IF(OFFSET('Hygiene Data'!$G$13,0,10*ROW('Hygiene Data'!G92))="","",OFFSET('Hygiene Data'!$G$13,0,10*ROW('Hygiene Data'!G92)))</f>
        <v/>
      </c>
      <c r="EC98" s="36" t="str">
        <f ca="1">+IF(OFFSET('Hygiene Data'!$G$14,0,10*ROW('Hygiene Data'!G92))="","",OFFSET('Hygiene Data'!$G$14,0,10*ROW('Hygiene Data'!G92)))</f>
        <v/>
      </c>
      <c r="ED98" s="36" t="str">
        <f ca="1">+IF(OFFSET('Hygiene Data'!$H$12,0,10*ROW('Hygiene Data'!H92))="","",OFFSET('Hygiene Data'!$H$12,0,10*ROW('Hygiene Data'!H92)))</f>
        <v/>
      </c>
      <c r="EE98" s="36" t="str">
        <f ca="1">+IF(OFFSET('Hygiene Data'!$H$13,0,10*ROW('Hygiene Data'!H92))="","",OFFSET('Hygiene Data'!$H$13,0,10*ROW('Hygiene Data'!H92)))</f>
        <v/>
      </c>
      <c r="EF98" s="36" t="str">
        <f ca="1">+IF(OFFSET('Hygiene Data'!$H$14,0,10*ROW('Hygiene Data'!H92))="","",OFFSET('Hygiene Data'!$H$14,0,10*ROW('Hygiene Data'!H92)))</f>
        <v/>
      </c>
    </row>
    <row r="99" spans="1:136" x14ac:dyDescent="0.25">
      <c r="A99" s="59" t="str">
        <f ca="1">+IF(OFFSET('Water Data'!$B$1,0,10*ROW('Water Data'!B96))="","",OFFSET('Water Data'!$B$1,0,10*ROW('Water Data'!B96)))</f>
        <v/>
      </c>
      <c r="B99" s="59" t="str">
        <f ca="1">+IF(OFFSET('Water Data'!$A$3,0,10*ROW('Water Data'!A96))="","",OFFSET('Water Data'!$A$3,0,10*ROW('Water Data'!A96)))</f>
        <v/>
      </c>
      <c r="C99" s="59" t="str">
        <f ca="1">+IF(OFFSET('Water Data'!$C$3,0,10*ROW('Water Data'!C96))="","",OFFSET('Water Data'!$C$3,0,10*ROW('Water Data'!C96)))</f>
        <v/>
      </c>
      <c r="D99" s="204" t="e">
        <f ca="1">+IF(AND(ISNUMBER(OFFSET('Water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04" t="e">
        <f ca="1">+IF(AND(ISNUMBER(OFFSET('Water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04" t="e">
        <f ca="1">+IF(AND(ISNUMBER(OFFSET('Water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04" t="e">
        <f ca="1">+IF(AND(ISNUMBER(OFFSET('Water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04" t="e">
        <f ca="1">+IF(AND(ISNUMBER(OFFSET('Water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04" t="e">
        <f ca="1">+IF(AND(ISNUMBER(OFFSET('Water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04" t="e">
        <f ca="1">+IF(AND(ISNUMBER(OFFSET('Water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04" t="e">
        <f ca="1">+IF(AND(ISNUMBER(OFFSET('Water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04" t="e">
        <f ca="1">+IF(AND(ISNUMBER(OFFSET('Water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04" t="e">
        <f ca="1">+IF(AND(ISNUMBER(OFFSET('Water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04" t="e">
        <f ca="1">+IF(AND(ISNUMBER(OFFSET('Water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04" t="e">
        <f ca="1">+IF(AND(ISNUMBER(OFFSET('Water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04" t="e">
        <f ca="1">+IF(AND(ISNUMBER(OFFSET('Water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04" t="e">
        <f ca="1">+IF(AND(ISNUMBER(OFFSET('Water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04" t="e">
        <f ca="1">+IF(AND(ISNUMBER(OFFSET('Water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04" t="e">
        <f ca="1">+IF(AND(ISNUMBER(OFFSET('Water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04" t="e">
        <f ca="1">+IF(AND(ISNUMBER(OFFSET('Water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04" t="e">
        <f ca="1">+IF(AND(ISNUMBER(OFFSET('Water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05" t="e">
        <f ca="1">+IF(AND(ISNUMBER(OFFSET('Sanitation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05" t="e">
        <f ca="1">+IF(AND(ISNUMBER(OFFSET('Sanitation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05" t="e">
        <f ca="1">+IF(AND(ISNUMBER(OFFSET('Sanitation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05" t="e">
        <f ca="1">+IF(AND(ISNUMBER(OFFSET('Sanitation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05" t="e">
        <f ca="1">+IF(AND(ISNUMBER(OFFSET('Sanitation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05" t="e">
        <f ca="1">+IF(AND(ISNUMBER(OFFSET('Sanitation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05" t="e">
        <f ca="1">+IF(AND(ISNUMBER(OFFSET('Sanitation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05" t="e">
        <f ca="1">+IF(AND(ISNUMBER(OFFSET('Sanitation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05" t="e">
        <f ca="1">+IF(AND(ISNUMBER(OFFSET('Sanitation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05" t="e">
        <f ca="1">+IF(AND(ISNUMBER(OFFSET('Sanitation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05" t="e">
        <f ca="1">+IF(AND(ISNUMBER(OFFSET('Sanitation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05" t="e">
        <f ca="1">+IF(AND(ISNUMBER(OFFSET('Sanitation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05" t="e">
        <f ca="1">+IF(AND(ISNUMBER(OFFSET('Sanitation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05" t="e">
        <f ca="1">+IF(AND(ISNUMBER(OFFSET('Sanitation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05" t="e">
        <f ca="1">+IF(AND(ISNUMBER(OFFSET('Sanitation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05" t="e">
        <f ca="1">+IF(AND(ISNUMBER(OFFSET('Sanitation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05" t="e">
        <f ca="1">+IF(AND(ISNUMBER(OFFSET('Sanitation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05" t="e">
        <f ca="1">+IF(AND(ISNUMBER(OFFSET('Sanitation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05" t="e">
        <f ca="1">+IF(AND(ISNUMBER(OFFSET('Sanitation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05" t="e">
        <f ca="1">+IF(AND(ISNUMBER(OFFSET('Sanitation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05" t="e">
        <f ca="1">+IF(AND(ISNUMBER(OFFSET('Sanitation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05" t="e">
        <f ca="1">+IF(AND(ISNUMBER(OFFSET('Sanitation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05" t="e">
        <f ca="1">+IF(AND(ISNUMBER(OFFSET('Sanitation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05" t="e">
        <f ca="1">+IF(AND(ISNUMBER(OFFSET('Sanitation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05" t="e">
        <f ca="1">+IF(AND(ISNUMBER(OFFSET('Sanitation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05" t="e">
        <f ca="1">+IF(AND(ISNUMBER(OFFSET('Sanitation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05" t="e">
        <f ca="1">+IF(AND(ISNUMBER(OFFSET('Sanitation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05" t="e">
        <f ca="1">+IF(AND(ISNUMBER(OFFSET('Sanitation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05" t="e">
        <f ca="1">+IF(AND(ISNUMBER(OFFSET('Sanitation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05" t="e">
        <f ca="1">+IF(AND(ISNUMBER(OFFSET('Sanitation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06" t="e">
        <f ca="1">+IF(AND(ISNUMBER(OFFSET('Hygiene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06" t="e">
        <f ca="1">+IF(AND(ISNUMBER(OFFSET('Hygiene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06" t="e">
        <f ca="1">+IF(AND(ISNUMBER(OFFSET('Hygiene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06" t="e">
        <f ca="1">+IF(AND(ISNUMBER(OFFSET('Hygiene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06" t="e">
        <f ca="1">+IF(AND(ISNUMBER(OFFSET('Hygiene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06" t="e">
        <f ca="1">+IF(AND(ISNUMBER(OFFSET('Hygiene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06" t="e">
        <f ca="1">+IF(AND(ISNUMBER(OFFSET('Hygiene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06" t="e">
        <f ca="1">+IF(AND(ISNUMBER(OFFSET('Hygiene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06" t="e">
        <f ca="1">+IF(AND(ISNUMBER(OFFSET('Hygiene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06" t="e">
        <f ca="1">+IF(AND(ISNUMBER(OFFSET('Hygiene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06" t="e">
        <f ca="1">+IF(AND(ISNUMBER(OFFSET('Hygiene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06" t="e">
        <f ca="1">+IF(AND(ISNUMBER(OFFSET('Hygiene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06" t="e">
        <f ca="1">+IF(AND(ISNUMBER(OFFSET('Hygiene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06" t="e">
        <f ca="1">+IF(AND(ISNUMBER(OFFSET('Hygiene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06" t="e">
        <f ca="1">+IF(AND(ISNUMBER(OFFSET('Hygiene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06" t="e">
        <f ca="1">+IF(AND(ISNUMBER(OFFSET('Hygiene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06" t="e">
        <f ca="1">+IF(AND(ISNUMBER(OFFSET('Hygiene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06" t="e">
        <f ca="1">+IF(AND(ISNUMBER(OFFSET('Hygiene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1">+IF(OFFSET('Water Data'!$C$28,0,10*ROW('Water Data'!C93))="","",OFFSET('Water Data'!$C$28,0,10*ROW('Water Data'!C93)))</f>
        <v/>
      </c>
      <c r="BT99" s="36" t="str">
        <f ca="1">+IF(OFFSET('Water Data'!$C$29,0,10*ROW('Water Data'!C93))="","",OFFSET('Water Data'!$C$29,0,10*ROW('Water Data'!C93)))</f>
        <v/>
      </c>
      <c r="BU99" s="36" t="str">
        <f ca="1">+IF(OFFSET('Water Data'!$C$30,0,10*ROW('Water Data'!C93))="","",OFFSET('Water Data'!$C$30,0,10*ROW('Water Data'!C93)))</f>
        <v/>
      </c>
      <c r="BV99" s="36" t="str">
        <f ca="1">+IF(OFFSET('Water Data'!$D$28,0,10*ROW('Water Data'!D93))="","",OFFSET('Water Data'!$D$28,0,10*ROW('Water Data'!D93)))</f>
        <v/>
      </c>
      <c r="BW99" s="36" t="str">
        <f ca="1">+IF(OFFSET('Water Data'!$D$29,0,10*ROW('Water Data'!D93))="","",OFFSET('Water Data'!$D$29,0,10*ROW('Water Data'!D93)))</f>
        <v/>
      </c>
      <c r="BX99" s="36" t="str">
        <f ca="1">+IF(OFFSET('Water Data'!$D$30,0,10*ROW('Water Data'!D93))="","",OFFSET('Water Data'!$D$30,0,10*ROW('Water Data'!D93)))</f>
        <v/>
      </c>
      <c r="BY99" s="36" t="str">
        <f ca="1">+IF(OFFSET('Water Data'!$E$28,0,10*ROW('Water Data'!E93))="","",OFFSET('Water Data'!$E$28,0,10*ROW('Water Data'!E93)))</f>
        <v/>
      </c>
      <c r="BZ99" s="36" t="str">
        <f ca="1">+IF(OFFSET('Water Data'!$E$29,0,10*ROW('Water Data'!E93))="","",OFFSET('Water Data'!$E$29,0,10*ROW('Water Data'!E93)))</f>
        <v/>
      </c>
      <c r="CA99" s="36" t="str">
        <f ca="1">+IF(OFFSET('Water Data'!$E$30,0,10*ROW('Water Data'!E93))="","",OFFSET('Water Data'!$E$30,0,10*ROW('Water Data'!E93)))</f>
        <v/>
      </c>
      <c r="CB99" s="36" t="str">
        <f ca="1">+IF(OFFSET('Water Data'!$F$28,0,10*ROW('Water Data'!F93))="","",OFFSET('Water Data'!$F$28,0,10*ROW('Water Data'!F93)))</f>
        <v/>
      </c>
      <c r="CC99" s="36" t="str">
        <f ca="1">+IF(OFFSET('Water Data'!$F$29,0,10*ROW('Water Data'!F93))="","",OFFSET('Water Data'!$F$29,0,10*ROW('Water Data'!F93)))</f>
        <v/>
      </c>
      <c r="CD99" s="36" t="str">
        <f ca="1">+IF(OFFSET('Water Data'!$F$30,0,10*ROW('Water Data'!F93))="","",OFFSET('Water Data'!$F$30,0,10*ROW('Water Data'!F93)))</f>
        <v/>
      </c>
      <c r="CE99" s="36" t="str">
        <f ca="1">+IF(OFFSET('Water Data'!$G$28,0,10*ROW('Water Data'!G93))="","",OFFSET('Water Data'!$G$28,0,10*ROW('Water Data'!G93)))</f>
        <v/>
      </c>
      <c r="CF99" s="36" t="str">
        <f ca="1">+IF(OFFSET('Water Data'!$G$29,0,10*ROW('Water Data'!G93))="","",OFFSET('Water Data'!$G$29,0,10*ROW('Water Data'!G93)))</f>
        <v/>
      </c>
      <c r="CG99" s="36" t="str">
        <f ca="1">+IF(OFFSET('Water Data'!$G$30,0,10*ROW('Water Data'!G93))="","",OFFSET('Water Data'!$G$30,0,10*ROW('Water Data'!G93)))</f>
        <v/>
      </c>
      <c r="CH99" s="36" t="str">
        <f ca="1">+IF(OFFSET('Water Data'!$H$28,0,10*ROW('Water Data'!H93))="","",OFFSET('Water Data'!$H$28,0,10*ROW('Water Data'!H93)))</f>
        <v/>
      </c>
      <c r="CI99" s="36" t="str">
        <f ca="1">+IF(OFFSET('Water Data'!$H$29,0,10*ROW('Water Data'!H93))="","",OFFSET('Water Data'!$H$29,0,10*ROW('Water Data'!H93)))</f>
        <v/>
      </c>
      <c r="CJ99" s="36" t="str">
        <f ca="1">+IF(OFFSET('Water Data'!$H$30,0,10*ROW('Water Data'!H93))="","",OFFSET('Water Data'!$H$30,0,10*ROW('Water Data'!H93)))</f>
        <v/>
      </c>
      <c r="CK99" s="36" t="str">
        <f ca="1">+IF(OFFSET('Sanitation Data'!$C$29,0,10*ROW('Sanitation Data'!C93))="","",OFFSET('Sanitation Data'!$C$29,0,10*ROW('Sanitation Data'!C93)))</f>
        <v/>
      </c>
      <c r="CL99" s="36" t="str">
        <f ca="1">+IF(OFFSET('Sanitation Data'!$C$30,0,10*ROW('Sanitation Data'!C93))="","",OFFSET('Sanitation Data'!$C$30,0,10*ROW('Sanitation Data'!C93)))</f>
        <v/>
      </c>
      <c r="CM99" s="36" t="str">
        <f ca="1">+IF(OFFSET('Sanitation Data'!$C$31,0,10*ROW('Sanitation Data'!C93))="","",OFFSET('Sanitation Data'!$C$31,0,10*ROW('Sanitation Data'!C93)))</f>
        <v/>
      </c>
      <c r="CN99" s="36" t="str">
        <f ca="1">+IF(OFFSET('Sanitation Data'!$C$32,0,10*ROW('Sanitation Data'!C93))="","",OFFSET('Sanitation Data'!$C$32,0,10*ROW('Sanitation Data'!C93)))</f>
        <v/>
      </c>
      <c r="CO99" s="36" t="str">
        <f ca="1">+IF(OFFSET('Sanitation Data'!$C$33,0,10*ROW('Sanitation Data'!C93))="","",OFFSET('Sanitation Data'!$C$33,0,10*ROW('Sanitation Data'!C93)))</f>
        <v/>
      </c>
      <c r="CP99" s="36" t="str">
        <f ca="1">+IF(OFFSET('Sanitation Data'!$D$29,0,10*ROW('Sanitation Data'!D93))="","",OFFSET('Sanitation Data'!$D$29,0,10*ROW('Sanitation Data'!D93)))</f>
        <v/>
      </c>
      <c r="CQ99" s="36" t="str">
        <f ca="1">+IF(OFFSET('Sanitation Data'!$D$30,0,10*ROW('Sanitation Data'!D93))="","",OFFSET('Sanitation Data'!$D$30,0,10*ROW('Sanitation Data'!D93)))</f>
        <v/>
      </c>
      <c r="CR99" s="36" t="str">
        <f ca="1">+IF(OFFSET('Sanitation Data'!$D$31,0,10*ROW('Sanitation Data'!D93))="","",OFFSET('Sanitation Data'!$D$31,0,10*ROW('Sanitation Data'!D93)))</f>
        <v/>
      </c>
      <c r="CS99" s="36" t="str">
        <f ca="1">+IF(OFFSET('Sanitation Data'!$D$32,0,10*ROW('Sanitation Data'!D93))="","",OFFSET('Sanitation Data'!$D$32,0,10*ROW('Sanitation Data'!D93)))</f>
        <v/>
      </c>
      <c r="CT99" s="36" t="str">
        <f ca="1">+IF(OFFSET('Sanitation Data'!$D$33,0,10*ROW('Sanitation Data'!D93))="","",OFFSET('Sanitation Data'!$D$33,0,10*ROW('Sanitation Data'!D93)))</f>
        <v/>
      </c>
      <c r="CU99" s="36" t="str">
        <f ca="1">+IF(OFFSET('Sanitation Data'!$E$29,0,10*ROW('Sanitation Data'!E93))="","",OFFSET('Sanitation Data'!$E$29,0,10*ROW('Sanitation Data'!E93)))</f>
        <v/>
      </c>
      <c r="CV99" s="36" t="str">
        <f ca="1">+IF(OFFSET('Sanitation Data'!$E$30,0,10*ROW('Sanitation Data'!E93))="","",OFFSET('Sanitation Data'!$E$30,0,10*ROW('Sanitation Data'!E93)))</f>
        <v/>
      </c>
      <c r="CW99" s="36" t="str">
        <f ca="1">+IF(OFFSET('Sanitation Data'!$E$31,0,10*ROW('Sanitation Data'!E93))="","",OFFSET('Sanitation Data'!$E$31,0,10*ROW('Sanitation Data'!E93)))</f>
        <v/>
      </c>
      <c r="CX99" s="36" t="str">
        <f ca="1">+IF(OFFSET('Sanitation Data'!$E$32,0,10*ROW('Sanitation Data'!E93))="","",OFFSET('Sanitation Data'!$E$32,0,10*ROW('Sanitation Data'!E93)))</f>
        <v/>
      </c>
      <c r="CY99" s="36" t="str">
        <f ca="1">+IF(OFFSET('Sanitation Data'!$E$33,0,10*ROW('Sanitation Data'!E93))="","",OFFSET('Sanitation Data'!$E$33,0,10*ROW('Sanitation Data'!E93)))</f>
        <v/>
      </c>
      <c r="CZ99" s="36" t="str">
        <f ca="1">+IF(OFFSET('Sanitation Data'!$F$29,0,10*ROW('Sanitation Data'!F93))="","",OFFSET('Sanitation Data'!$F$29,0,10*ROW('Sanitation Data'!F93)))</f>
        <v/>
      </c>
      <c r="DA99" s="36" t="str">
        <f ca="1">+IF(OFFSET('Sanitation Data'!$F$30,0,10*ROW('Sanitation Data'!F93))="","",OFFSET('Sanitation Data'!$F$30,0,10*ROW('Sanitation Data'!F93)))</f>
        <v/>
      </c>
      <c r="DB99" s="36" t="str">
        <f ca="1">+IF(OFFSET('Sanitation Data'!$F$31,0,10*ROW('Sanitation Data'!F93))="","",OFFSET('Sanitation Data'!$F$31,0,10*ROW('Sanitation Data'!F93)))</f>
        <v/>
      </c>
      <c r="DC99" s="36" t="str">
        <f ca="1">+IF(OFFSET('Sanitation Data'!$F$32,0,10*ROW('Sanitation Data'!F93))="","",OFFSET('Sanitation Data'!$F$32,0,10*ROW('Sanitation Data'!F93)))</f>
        <v/>
      </c>
      <c r="DD99" s="36" t="str">
        <f ca="1">+IF(OFFSET('Sanitation Data'!$F$33,0,10*ROW('Sanitation Data'!F93))="","",OFFSET('Sanitation Data'!$F$33,0,10*ROW('Sanitation Data'!F93)))</f>
        <v/>
      </c>
      <c r="DE99" s="36" t="str">
        <f ca="1">+IF(OFFSET('Sanitation Data'!$G$29,0,10*ROW('Sanitation Data'!G93))="","",OFFSET('Sanitation Data'!$G$29,0,10*ROW('Sanitation Data'!G93)))</f>
        <v/>
      </c>
      <c r="DF99" s="36" t="str">
        <f ca="1">+IF(OFFSET('Sanitation Data'!$G$30,0,10*ROW('Sanitation Data'!G93))="","",OFFSET('Sanitation Data'!$G$30,0,10*ROW('Sanitation Data'!G93)))</f>
        <v/>
      </c>
      <c r="DG99" s="36" t="str">
        <f ca="1">+IF(OFFSET('Sanitation Data'!$G$31,0,10*ROW('Sanitation Data'!G93))="","",OFFSET('Sanitation Data'!$G$31,0,10*ROW('Sanitation Data'!G93)))</f>
        <v/>
      </c>
      <c r="DH99" s="36" t="str">
        <f ca="1">+IF(OFFSET('Sanitation Data'!$G$32,0,10*ROW('Sanitation Data'!G93))="","",OFFSET('Sanitation Data'!$G$32,0,10*ROW('Sanitation Data'!G93)))</f>
        <v/>
      </c>
      <c r="DI99" s="36" t="str">
        <f ca="1">+IF(OFFSET('Sanitation Data'!$G$33,0,10*ROW('Sanitation Data'!G93))="","",OFFSET('Sanitation Data'!$G$33,0,10*ROW('Sanitation Data'!G93)))</f>
        <v/>
      </c>
      <c r="DJ99" s="36" t="str">
        <f ca="1">+IF(OFFSET('Sanitation Data'!$H$29,0,10*ROW('Sanitation Data'!H93))="","",OFFSET('Sanitation Data'!$H$29,0,10*ROW('Sanitation Data'!H93)))</f>
        <v/>
      </c>
      <c r="DK99" s="36" t="str">
        <f ca="1">+IF(OFFSET('Sanitation Data'!$H$30,0,10*ROW('Sanitation Data'!H93))="","",OFFSET('Sanitation Data'!$H$30,0,10*ROW('Sanitation Data'!H93)))</f>
        <v/>
      </c>
      <c r="DL99" s="36" t="str">
        <f ca="1">+IF(OFFSET('Sanitation Data'!$H$31,0,10*ROW('Sanitation Data'!H93))="","",OFFSET('Sanitation Data'!$H$31,0,10*ROW('Sanitation Data'!H93)))</f>
        <v/>
      </c>
      <c r="DM99" s="36" t="str">
        <f ca="1">+IF(OFFSET('Sanitation Data'!$H$32,0,10*ROW('Sanitation Data'!H93))="","",OFFSET('Sanitation Data'!$H$32,0,10*ROW('Sanitation Data'!H93)))</f>
        <v/>
      </c>
      <c r="DN99" s="36" t="str">
        <f ca="1">+IF(OFFSET('Sanitation Data'!$H$33,0,10*ROW('Sanitation Data'!H93))="","",OFFSET('Sanitation Data'!$H$33,0,10*ROW('Sanitation Data'!H93)))</f>
        <v/>
      </c>
      <c r="DO99" s="36" t="str">
        <f ca="1">+IF(OFFSET('Hygiene Data'!$C$12,0,10*ROW('Hygiene Data'!C93))="","",OFFSET('Hygiene Data'!$C$12,0,10*ROW('Hygiene Data'!C93)))</f>
        <v/>
      </c>
      <c r="DP99" s="36" t="str">
        <f ca="1">+IF(OFFSET('Hygiene Data'!$C$13,0,10*ROW('Hygiene Data'!C93))="","",OFFSET('Hygiene Data'!$C$13,0,10*ROW('Hygiene Data'!C93)))</f>
        <v/>
      </c>
      <c r="DQ99" s="36" t="str">
        <f ca="1">+IF(OFFSET('Hygiene Data'!$C$14,0,10*ROW('Hygiene Data'!C93))="","",OFFSET('Hygiene Data'!$C$14,0,10*ROW('Hygiene Data'!C93)))</f>
        <v/>
      </c>
      <c r="DR99" s="36" t="str">
        <f ca="1">+IF(OFFSET('Hygiene Data'!$D$12,0,10*ROW('Hygiene Data'!D93))="","",OFFSET('Hygiene Data'!$D$12,0,10*ROW('Hygiene Data'!D93)))</f>
        <v/>
      </c>
      <c r="DS99" s="36" t="str">
        <f ca="1">+IF(OFFSET('Hygiene Data'!$D$13,0,10*ROW('Hygiene Data'!D93))="","",OFFSET('Hygiene Data'!$D$13,0,10*ROW('Hygiene Data'!D93)))</f>
        <v/>
      </c>
      <c r="DT99" s="36" t="str">
        <f ca="1">+IF(OFFSET('Hygiene Data'!$D$14,0,10*ROW('Hygiene Data'!D93))="","",OFFSET('Hygiene Data'!$D$14,0,10*ROW('Hygiene Data'!D93)))</f>
        <v/>
      </c>
      <c r="DU99" s="36" t="str">
        <f ca="1">+IF(OFFSET('Hygiene Data'!$E$12,0,10*ROW('Hygiene Data'!E93))="","",OFFSET('Hygiene Data'!$E$12,0,10*ROW('Hygiene Data'!E93)))</f>
        <v/>
      </c>
      <c r="DV99" s="36" t="str">
        <f ca="1">+IF(OFFSET('Hygiene Data'!$E$13,0,10*ROW('Hygiene Data'!E93))="","",OFFSET('Hygiene Data'!$E$13,0,10*ROW('Hygiene Data'!E93)))</f>
        <v/>
      </c>
      <c r="DW99" s="36" t="str">
        <f ca="1">+IF(OFFSET('Hygiene Data'!$E$14,0,10*ROW('Hygiene Data'!E93))="","",OFFSET('Hygiene Data'!$E$14,0,10*ROW('Hygiene Data'!E93)))</f>
        <v/>
      </c>
      <c r="DX99" s="36" t="str">
        <f ca="1">+IF(OFFSET('Hygiene Data'!$F$12,0,10*ROW('Hygiene Data'!F93))="","",OFFSET('Hygiene Data'!$F$12,0,10*ROW('Hygiene Data'!F93)))</f>
        <v/>
      </c>
      <c r="DY99" s="36" t="str">
        <f ca="1">+IF(OFFSET('Hygiene Data'!$F$13,0,10*ROW('Hygiene Data'!F93))="","",OFFSET('Hygiene Data'!$F$13,0,10*ROW('Hygiene Data'!F93)))</f>
        <v/>
      </c>
      <c r="DZ99" s="36" t="str">
        <f ca="1">+IF(OFFSET('Hygiene Data'!$F$14,0,10*ROW('Hygiene Data'!F93))="","",OFFSET('Hygiene Data'!$F$14,0,10*ROW('Hygiene Data'!F93)))</f>
        <v/>
      </c>
      <c r="EA99" s="36" t="str">
        <f ca="1">+IF(OFFSET('Hygiene Data'!$G$12,0,10*ROW('Hygiene Data'!G93))="","",OFFSET('Hygiene Data'!$G$12,0,10*ROW('Hygiene Data'!G93)))</f>
        <v/>
      </c>
      <c r="EB99" s="36" t="str">
        <f ca="1">+IF(OFFSET('Hygiene Data'!$G$13,0,10*ROW('Hygiene Data'!G93))="","",OFFSET('Hygiene Data'!$G$13,0,10*ROW('Hygiene Data'!G93)))</f>
        <v/>
      </c>
      <c r="EC99" s="36" t="str">
        <f ca="1">+IF(OFFSET('Hygiene Data'!$G$14,0,10*ROW('Hygiene Data'!G93))="","",OFFSET('Hygiene Data'!$G$14,0,10*ROW('Hygiene Data'!G93)))</f>
        <v/>
      </c>
      <c r="ED99" s="36" t="str">
        <f ca="1">+IF(OFFSET('Hygiene Data'!$H$12,0,10*ROW('Hygiene Data'!H93))="","",OFFSET('Hygiene Data'!$H$12,0,10*ROW('Hygiene Data'!H93)))</f>
        <v/>
      </c>
      <c r="EE99" s="36" t="str">
        <f ca="1">+IF(OFFSET('Hygiene Data'!$H$13,0,10*ROW('Hygiene Data'!H93))="","",OFFSET('Hygiene Data'!$H$13,0,10*ROW('Hygiene Data'!H93)))</f>
        <v/>
      </c>
      <c r="EF99" s="36" t="str">
        <f ca="1">+IF(OFFSET('Hygiene Data'!$H$14,0,10*ROW('Hygiene Data'!H93))="","",OFFSET('Hygiene Data'!$H$14,0,10*ROW('Hygiene Data'!H93)))</f>
        <v/>
      </c>
    </row>
    <row r="100" spans="1:136" x14ac:dyDescent="0.25">
      <c r="A100" s="59" t="str">
        <f ca="1">+IF(OFFSET('Water Data'!$B$1,0,10*ROW('Water Data'!B97))="","",OFFSET('Water Data'!$B$1,0,10*ROW('Water Data'!B97)))</f>
        <v/>
      </c>
      <c r="B100" s="59" t="str">
        <f ca="1">+IF(OFFSET('Water Data'!$A$3,0,10*ROW('Water Data'!A97))="","",OFFSET('Water Data'!$A$3,0,10*ROW('Water Data'!A97)))</f>
        <v/>
      </c>
      <c r="C100" s="59" t="str">
        <f ca="1">+IF(OFFSET('Water Data'!$C$3,0,10*ROW('Water Data'!C97))="","",OFFSET('Water Data'!$C$3,0,10*ROW('Water Data'!C97)))</f>
        <v/>
      </c>
      <c r="D100" s="204" t="e">
        <f ca="1">+IF(AND(ISNUMBER(OFFSET('Water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04" t="e">
        <f ca="1">+IF(AND(ISNUMBER(OFFSET('Water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04" t="e">
        <f ca="1">+IF(AND(ISNUMBER(OFFSET('Water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04" t="e">
        <f ca="1">+IF(AND(ISNUMBER(OFFSET('Water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04" t="e">
        <f ca="1">+IF(AND(ISNUMBER(OFFSET('Water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04" t="e">
        <f ca="1">+IF(AND(ISNUMBER(OFFSET('Water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04" t="e">
        <f ca="1">+IF(AND(ISNUMBER(OFFSET('Water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04" t="e">
        <f ca="1">+IF(AND(ISNUMBER(OFFSET('Water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04" t="e">
        <f ca="1">+IF(AND(ISNUMBER(OFFSET('Water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04" t="e">
        <f ca="1">+IF(AND(ISNUMBER(OFFSET('Water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04" t="e">
        <f ca="1">+IF(AND(ISNUMBER(OFFSET('Water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04" t="e">
        <f ca="1">+IF(AND(ISNUMBER(OFFSET('Water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04" t="e">
        <f ca="1">+IF(AND(ISNUMBER(OFFSET('Water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04" t="e">
        <f ca="1">+IF(AND(ISNUMBER(OFFSET('Water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04" t="e">
        <f ca="1">+IF(AND(ISNUMBER(OFFSET('Water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04" t="e">
        <f ca="1">+IF(AND(ISNUMBER(OFFSET('Water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04" t="e">
        <f ca="1">+IF(AND(ISNUMBER(OFFSET('Water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04" t="e">
        <f ca="1">+IF(AND(ISNUMBER(OFFSET('Water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05" t="e">
        <f ca="1">+IF(AND(ISNUMBER(OFFSET('Sanitation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05" t="e">
        <f ca="1">+IF(AND(ISNUMBER(OFFSET('Sanitation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05" t="e">
        <f ca="1">+IF(AND(ISNUMBER(OFFSET('Sanitation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05" t="e">
        <f ca="1">+IF(AND(ISNUMBER(OFFSET('Sanitation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05" t="e">
        <f ca="1">+IF(AND(ISNUMBER(OFFSET('Sanitation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05" t="e">
        <f ca="1">+IF(AND(ISNUMBER(OFFSET('Sanitation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05" t="e">
        <f ca="1">+IF(AND(ISNUMBER(OFFSET('Sanitation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05" t="e">
        <f ca="1">+IF(AND(ISNUMBER(OFFSET('Sanitation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05" t="e">
        <f ca="1">+IF(AND(ISNUMBER(OFFSET('Sanitation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05" t="e">
        <f ca="1">+IF(AND(ISNUMBER(OFFSET('Sanitation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05" t="e">
        <f ca="1">+IF(AND(ISNUMBER(OFFSET('Sanitation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05" t="e">
        <f ca="1">+IF(AND(ISNUMBER(OFFSET('Sanitation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05" t="e">
        <f ca="1">+IF(AND(ISNUMBER(OFFSET('Sanitation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05" t="e">
        <f ca="1">+IF(AND(ISNUMBER(OFFSET('Sanitation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05" t="e">
        <f ca="1">+IF(AND(ISNUMBER(OFFSET('Sanitation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05" t="e">
        <f ca="1">+IF(AND(ISNUMBER(OFFSET('Sanitation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05" t="e">
        <f ca="1">+IF(AND(ISNUMBER(OFFSET('Sanitation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05" t="e">
        <f ca="1">+IF(AND(ISNUMBER(OFFSET('Sanitation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05" t="e">
        <f ca="1">+IF(AND(ISNUMBER(OFFSET('Sanitation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05" t="e">
        <f ca="1">+IF(AND(ISNUMBER(OFFSET('Sanitation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05" t="e">
        <f ca="1">+IF(AND(ISNUMBER(OFFSET('Sanitation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05" t="e">
        <f ca="1">+IF(AND(ISNUMBER(OFFSET('Sanitation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05" t="e">
        <f ca="1">+IF(AND(ISNUMBER(OFFSET('Sanitation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05" t="e">
        <f ca="1">+IF(AND(ISNUMBER(OFFSET('Sanitation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05" t="e">
        <f ca="1">+IF(AND(ISNUMBER(OFFSET('Sanitation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05" t="e">
        <f ca="1">+IF(AND(ISNUMBER(OFFSET('Sanitation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05" t="e">
        <f ca="1">+IF(AND(ISNUMBER(OFFSET('Sanitation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05" t="e">
        <f ca="1">+IF(AND(ISNUMBER(OFFSET('Sanitation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05" t="e">
        <f ca="1">+IF(AND(ISNUMBER(OFFSET('Sanitation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05" t="e">
        <f ca="1">+IF(AND(ISNUMBER(OFFSET('Sanitation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06" t="e">
        <f ca="1">+IF(AND(ISNUMBER(OFFSET('Hygiene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06" t="e">
        <f ca="1">+IF(AND(ISNUMBER(OFFSET('Hygiene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06" t="e">
        <f ca="1">+IF(AND(ISNUMBER(OFFSET('Hygiene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06" t="e">
        <f ca="1">+IF(AND(ISNUMBER(OFFSET('Hygiene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06" t="e">
        <f ca="1">+IF(AND(ISNUMBER(OFFSET('Hygiene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06" t="e">
        <f ca="1">+IF(AND(ISNUMBER(OFFSET('Hygiene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06" t="e">
        <f ca="1">+IF(AND(ISNUMBER(OFFSET('Hygiene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06" t="e">
        <f ca="1">+IF(AND(ISNUMBER(OFFSET('Hygiene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06" t="e">
        <f ca="1">+IF(AND(ISNUMBER(OFFSET('Hygiene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06" t="e">
        <f ca="1">+IF(AND(ISNUMBER(OFFSET('Hygiene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06" t="e">
        <f ca="1">+IF(AND(ISNUMBER(OFFSET('Hygiene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06" t="e">
        <f ca="1">+IF(AND(ISNUMBER(OFFSET('Hygiene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06" t="e">
        <f ca="1">+IF(AND(ISNUMBER(OFFSET('Hygiene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06" t="e">
        <f ca="1">+IF(AND(ISNUMBER(OFFSET('Hygiene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06" t="e">
        <f ca="1">+IF(AND(ISNUMBER(OFFSET('Hygiene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06" t="e">
        <f ca="1">+IF(AND(ISNUMBER(OFFSET('Hygiene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06" t="e">
        <f ca="1">+IF(AND(ISNUMBER(OFFSET('Hygiene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06" t="e">
        <f ca="1">+IF(AND(ISNUMBER(OFFSET('Hygiene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1">+IF(OFFSET('Water Data'!$C$28,0,10*ROW('Water Data'!C94))="","",OFFSET('Water Data'!$C$28,0,10*ROW('Water Data'!C94)))</f>
        <v/>
      </c>
      <c r="BT100" s="36" t="str">
        <f ca="1">+IF(OFFSET('Water Data'!$C$29,0,10*ROW('Water Data'!C94))="","",OFFSET('Water Data'!$C$29,0,10*ROW('Water Data'!C94)))</f>
        <v/>
      </c>
      <c r="BU100" s="36" t="str">
        <f ca="1">+IF(OFFSET('Water Data'!$C$30,0,10*ROW('Water Data'!C94))="","",OFFSET('Water Data'!$C$30,0,10*ROW('Water Data'!C94)))</f>
        <v/>
      </c>
      <c r="BV100" s="36" t="str">
        <f ca="1">+IF(OFFSET('Water Data'!$D$28,0,10*ROW('Water Data'!D94))="","",OFFSET('Water Data'!$D$28,0,10*ROW('Water Data'!D94)))</f>
        <v/>
      </c>
      <c r="BW100" s="36" t="str">
        <f ca="1">+IF(OFFSET('Water Data'!$D$29,0,10*ROW('Water Data'!D94))="","",OFFSET('Water Data'!$D$29,0,10*ROW('Water Data'!D94)))</f>
        <v/>
      </c>
      <c r="BX100" s="36" t="str">
        <f ca="1">+IF(OFFSET('Water Data'!$D$30,0,10*ROW('Water Data'!D94))="","",OFFSET('Water Data'!$D$30,0,10*ROW('Water Data'!D94)))</f>
        <v/>
      </c>
      <c r="BY100" s="36" t="str">
        <f ca="1">+IF(OFFSET('Water Data'!$E$28,0,10*ROW('Water Data'!E94))="","",OFFSET('Water Data'!$E$28,0,10*ROW('Water Data'!E94)))</f>
        <v/>
      </c>
      <c r="BZ100" s="36" t="str">
        <f ca="1">+IF(OFFSET('Water Data'!$E$29,0,10*ROW('Water Data'!E94))="","",OFFSET('Water Data'!$E$29,0,10*ROW('Water Data'!E94)))</f>
        <v/>
      </c>
      <c r="CA100" s="36" t="str">
        <f ca="1">+IF(OFFSET('Water Data'!$E$30,0,10*ROW('Water Data'!E94))="","",OFFSET('Water Data'!$E$30,0,10*ROW('Water Data'!E94)))</f>
        <v/>
      </c>
      <c r="CB100" s="36" t="str">
        <f ca="1">+IF(OFFSET('Water Data'!$F$28,0,10*ROW('Water Data'!F94))="","",OFFSET('Water Data'!$F$28,0,10*ROW('Water Data'!F94)))</f>
        <v/>
      </c>
      <c r="CC100" s="36" t="str">
        <f ca="1">+IF(OFFSET('Water Data'!$F$29,0,10*ROW('Water Data'!F94))="","",OFFSET('Water Data'!$F$29,0,10*ROW('Water Data'!F94)))</f>
        <v/>
      </c>
      <c r="CD100" s="36" t="str">
        <f ca="1">+IF(OFFSET('Water Data'!$F$30,0,10*ROW('Water Data'!F94))="","",OFFSET('Water Data'!$F$30,0,10*ROW('Water Data'!F94)))</f>
        <v/>
      </c>
      <c r="CE100" s="36" t="str">
        <f ca="1">+IF(OFFSET('Water Data'!$G$28,0,10*ROW('Water Data'!G94))="","",OFFSET('Water Data'!$G$28,0,10*ROW('Water Data'!G94)))</f>
        <v/>
      </c>
      <c r="CF100" s="36" t="str">
        <f ca="1">+IF(OFFSET('Water Data'!$G$29,0,10*ROW('Water Data'!G94))="","",OFFSET('Water Data'!$G$29,0,10*ROW('Water Data'!G94)))</f>
        <v/>
      </c>
      <c r="CG100" s="36" t="str">
        <f ca="1">+IF(OFFSET('Water Data'!$G$30,0,10*ROW('Water Data'!G94))="","",OFFSET('Water Data'!$G$30,0,10*ROW('Water Data'!G94)))</f>
        <v/>
      </c>
      <c r="CH100" s="36" t="str">
        <f ca="1">+IF(OFFSET('Water Data'!$H$28,0,10*ROW('Water Data'!H94))="","",OFFSET('Water Data'!$H$28,0,10*ROW('Water Data'!H94)))</f>
        <v/>
      </c>
      <c r="CI100" s="36" t="str">
        <f ca="1">+IF(OFFSET('Water Data'!$H$29,0,10*ROW('Water Data'!H94))="","",OFFSET('Water Data'!$H$29,0,10*ROW('Water Data'!H94)))</f>
        <v/>
      </c>
      <c r="CJ100" s="36" t="str">
        <f ca="1">+IF(OFFSET('Water Data'!$H$30,0,10*ROW('Water Data'!H94))="","",OFFSET('Water Data'!$H$30,0,10*ROW('Water Data'!H94)))</f>
        <v/>
      </c>
      <c r="CK100" s="36" t="str">
        <f ca="1">+IF(OFFSET('Sanitation Data'!$C$29,0,10*ROW('Sanitation Data'!C94))="","",OFFSET('Sanitation Data'!$C$29,0,10*ROW('Sanitation Data'!C94)))</f>
        <v/>
      </c>
      <c r="CL100" s="36" t="str">
        <f ca="1">+IF(OFFSET('Sanitation Data'!$C$30,0,10*ROW('Sanitation Data'!C94))="","",OFFSET('Sanitation Data'!$C$30,0,10*ROW('Sanitation Data'!C94)))</f>
        <v/>
      </c>
      <c r="CM100" s="36" t="str">
        <f ca="1">+IF(OFFSET('Sanitation Data'!$C$31,0,10*ROW('Sanitation Data'!C94))="","",OFFSET('Sanitation Data'!$C$31,0,10*ROW('Sanitation Data'!C94)))</f>
        <v/>
      </c>
      <c r="CN100" s="36" t="str">
        <f ca="1">+IF(OFFSET('Sanitation Data'!$C$32,0,10*ROW('Sanitation Data'!C94))="","",OFFSET('Sanitation Data'!$C$32,0,10*ROW('Sanitation Data'!C94)))</f>
        <v/>
      </c>
      <c r="CO100" s="36" t="str">
        <f ca="1">+IF(OFFSET('Sanitation Data'!$C$33,0,10*ROW('Sanitation Data'!C94))="","",OFFSET('Sanitation Data'!$C$33,0,10*ROW('Sanitation Data'!C94)))</f>
        <v/>
      </c>
      <c r="CP100" s="36" t="str">
        <f ca="1">+IF(OFFSET('Sanitation Data'!$D$29,0,10*ROW('Sanitation Data'!D94))="","",OFFSET('Sanitation Data'!$D$29,0,10*ROW('Sanitation Data'!D94)))</f>
        <v/>
      </c>
      <c r="CQ100" s="36" t="str">
        <f ca="1">+IF(OFFSET('Sanitation Data'!$D$30,0,10*ROW('Sanitation Data'!D94))="","",OFFSET('Sanitation Data'!$D$30,0,10*ROW('Sanitation Data'!D94)))</f>
        <v/>
      </c>
      <c r="CR100" s="36" t="str">
        <f ca="1">+IF(OFFSET('Sanitation Data'!$D$31,0,10*ROW('Sanitation Data'!D94))="","",OFFSET('Sanitation Data'!$D$31,0,10*ROW('Sanitation Data'!D94)))</f>
        <v/>
      </c>
      <c r="CS100" s="36" t="str">
        <f ca="1">+IF(OFFSET('Sanitation Data'!$D$32,0,10*ROW('Sanitation Data'!D94))="","",OFFSET('Sanitation Data'!$D$32,0,10*ROW('Sanitation Data'!D94)))</f>
        <v/>
      </c>
      <c r="CT100" s="36" t="str">
        <f ca="1">+IF(OFFSET('Sanitation Data'!$D$33,0,10*ROW('Sanitation Data'!D94))="","",OFFSET('Sanitation Data'!$D$33,0,10*ROW('Sanitation Data'!D94)))</f>
        <v/>
      </c>
      <c r="CU100" s="36" t="str">
        <f ca="1">+IF(OFFSET('Sanitation Data'!$E$29,0,10*ROW('Sanitation Data'!E94))="","",OFFSET('Sanitation Data'!$E$29,0,10*ROW('Sanitation Data'!E94)))</f>
        <v/>
      </c>
      <c r="CV100" s="36" t="str">
        <f ca="1">+IF(OFFSET('Sanitation Data'!$E$30,0,10*ROW('Sanitation Data'!E94))="","",OFFSET('Sanitation Data'!$E$30,0,10*ROW('Sanitation Data'!E94)))</f>
        <v/>
      </c>
      <c r="CW100" s="36" t="str">
        <f ca="1">+IF(OFFSET('Sanitation Data'!$E$31,0,10*ROW('Sanitation Data'!E94))="","",OFFSET('Sanitation Data'!$E$31,0,10*ROW('Sanitation Data'!E94)))</f>
        <v/>
      </c>
      <c r="CX100" s="36" t="str">
        <f ca="1">+IF(OFFSET('Sanitation Data'!$E$32,0,10*ROW('Sanitation Data'!E94))="","",OFFSET('Sanitation Data'!$E$32,0,10*ROW('Sanitation Data'!E94)))</f>
        <v/>
      </c>
      <c r="CY100" s="36" t="str">
        <f ca="1">+IF(OFFSET('Sanitation Data'!$E$33,0,10*ROW('Sanitation Data'!E94))="","",OFFSET('Sanitation Data'!$E$33,0,10*ROW('Sanitation Data'!E94)))</f>
        <v/>
      </c>
      <c r="CZ100" s="36" t="str">
        <f ca="1">+IF(OFFSET('Sanitation Data'!$F$29,0,10*ROW('Sanitation Data'!F94))="","",OFFSET('Sanitation Data'!$F$29,0,10*ROW('Sanitation Data'!F94)))</f>
        <v/>
      </c>
      <c r="DA100" s="36" t="str">
        <f ca="1">+IF(OFFSET('Sanitation Data'!$F$30,0,10*ROW('Sanitation Data'!F94))="","",OFFSET('Sanitation Data'!$F$30,0,10*ROW('Sanitation Data'!F94)))</f>
        <v/>
      </c>
      <c r="DB100" s="36" t="str">
        <f ca="1">+IF(OFFSET('Sanitation Data'!$F$31,0,10*ROW('Sanitation Data'!F94))="","",OFFSET('Sanitation Data'!$F$31,0,10*ROW('Sanitation Data'!F94)))</f>
        <v/>
      </c>
      <c r="DC100" s="36" t="str">
        <f ca="1">+IF(OFFSET('Sanitation Data'!$F$32,0,10*ROW('Sanitation Data'!F94))="","",OFFSET('Sanitation Data'!$F$32,0,10*ROW('Sanitation Data'!F94)))</f>
        <v/>
      </c>
      <c r="DD100" s="36" t="str">
        <f ca="1">+IF(OFFSET('Sanitation Data'!$F$33,0,10*ROW('Sanitation Data'!F94))="","",OFFSET('Sanitation Data'!$F$33,0,10*ROW('Sanitation Data'!F94)))</f>
        <v/>
      </c>
      <c r="DE100" s="36" t="str">
        <f ca="1">+IF(OFFSET('Sanitation Data'!$G$29,0,10*ROW('Sanitation Data'!G94))="","",OFFSET('Sanitation Data'!$G$29,0,10*ROW('Sanitation Data'!G94)))</f>
        <v/>
      </c>
      <c r="DF100" s="36" t="str">
        <f ca="1">+IF(OFFSET('Sanitation Data'!$G$30,0,10*ROW('Sanitation Data'!G94))="","",OFFSET('Sanitation Data'!$G$30,0,10*ROW('Sanitation Data'!G94)))</f>
        <v/>
      </c>
      <c r="DG100" s="36" t="str">
        <f ca="1">+IF(OFFSET('Sanitation Data'!$G$31,0,10*ROW('Sanitation Data'!G94))="","",OFFSET('Sanitation Data'!$G$31,0,10*ROW('Sanitation Data'!G94)))</f>
        <v/>
      </c>
      <c r="DH100" s="36" t="str">
        <f ca="1">+IF(OFFSET('Sanitation Data'!$G$32,0,10*ROW('Sanitation Data'!G94))="","",OFFSET('Sanitation Data'!$G$32,0,10*ROW('Sanitation Data'!G94)))</f>
        <v/>
      </c>
      <c r="DI100" s="36" t="str">
        <f ca="1">+IF(OFFSET('Sanitation Data'!$G$33,0,10*ROW('Sanitation Data'!G94))="","",OFFSET('Sanitation Data'!$G$33,0,10*ROW('Sanitation Data'!G94)))</f>
        <v/>
      </c>
      <c r="DJ100" s="36" t="str">
        <f ca="1">+IF(OFFSET('Sanitation Data'!$H$29,0,10*ROW('Sanitation Data'!H94))="","",OFFSET('Sanitation Data'!$H$29,0,10*ROW('Sanitation Data'!H94)))</f>
        <v/>
      </c>
      <c r="DK100" s="36" t="str">
        <f ca="1">+IF(OFFSET('Sanitation Data'!$H$30,0,10*ROW('Sanitation Data'!H94))="","",OFFSET('Sanitation Data'!$H$30,0,10*ROW('Sanitation Data'!H94)))</f>
        <v/>
      </c>
      <c r="DL100" s="36" t="str">
        <f ca="1">+IF(OFFSET('Sanitation Data'!$H$31,0,10*ROW('Sanitation Data'!H94))="","",OFFSET('Sanitation Data'!$H$31,0,10*ROW('Sanitation Data'!H94)))</f>
        <v/>
      </c>
      <c r="DM100" s="36" t="str">
        <f ca="1">+IF(OFFSET('Sanitation Data'!$H$32,0,10*ROW('Sanitation Data'!H94))="","",OFFSET('Sanitation Data'!$H$32,0,10*ROW('Sanitation Data'!H94)))</f>
        <v/>
      </c>
      <c r="DN100" s="36" t="str">
        <f ca="1">+IF(OFFSET('Sanitation Data'!$H$33,0,10*ROW('Sanitation Data'!H94))="","",OFFSET('Sanitation Data'!$H$33,0,10*ROW('Sanitation Data'!H94)))</f>
        <v/>
      </c>
      <c r="DO100" s="36" t="str">
        <f ca="1">+IF(OFFSET('Hygiene Data'!$C$12,0,10*ROW('Hygiene Data'!C94))="","",OFFSET('Hygiene Data'!$C$12,0,10*ROW('Hygiene Data'!C94)))</f>
        <v/>
      </c>
      <c r="DP100" s="36" t="str">
        <f ca="1">+IF(OFFSET('Hygiene Data'!$C$13,0,10*ROW('Hygiene Data'!C94))="","",OFFSET('Hygiene Data'!$C$13,0,10*ROW('Hygiene Data'!C94)))</f>
        <v/>
      </c>
      <c r="DQ100" s="36" t="str">
        <f ca="1">+IF(OFFSET('Hygiene Data'!$C$14,0,10*ROW('Hygiene Data'!C94))="","",OFFSET('Hygiene Data'!$C$14,0,10*ROW('Hygiene Data'!C94)))</f>
        <v/>
      </c>
      <c r="DR100" s="36" t="str">
        <f ca="1">+IF(OFFSET('Hygiene Data'!$D$12,0,10*ROW('Hygiene Data'!D94))="","",OFFSET('Hygiene Data'!$D$12,0,10*ROW('Hygiene Data'!D94)))</f>
        <v/>
      </c>
      <c r="DS100" s="36" t="str">
        <f ca="1">+IF(OFFSET('Hygiene Data'!$D$13,0,10*ROW('Hygiene Data'!D94))="","",OFFSET('Hygiene Data'!$D$13,0,10*ROW('Hygiene Data'!D94)))</f>
        <v/>
      </c>
      <c r="DT100" s="36" t="str">
        <f ca="1">+IF(OFFSET('Hygiene Data'!$D$14,0,10*ROW('Hygiene Data'!D94))="","",OFFSET('Hygiene Data'!$D$14,0,10*ROW('Hygiene Data'!D94)))</f>
        <v/>
      </c>
      <c r="DU100" s="36" t="str">
        <f ca="1">+IF(OFFSET('Hygiene Data'!$E$12,0,10*ROW('Hygiene Data'!E94))="","",OFFSET('Hygiene Data'!$E$12,0,10*ROW('Hygiene Data'!E94)))</f>
        <v/>
      </c>
      <c r="DV100" s="36" t="str">
        <f ca="1">+IF(OFFSET('Hygiene Data'!$E$13,0,10*ROW('Hygiene Data'!E94))="","",OFFSET('Hygiene Data'!$E$13,0,10*ROW('Hygiene Data'!E94)))</f>
        <v/>
      </c>
      <c r="DW100" s="36" t="str">
        <f ca="1">+IF(OFFSET('Hygiene Data'!$E$14,0,10*ROW('Hygiene Data'!E94))="","",OFFSET('Hygiene Data'!$E$14,0,10*ROW('Hygiene Data'!E94)))</f>
        <v/>
      </c>
      <c r="DX100" s="36" t="str">
        <f ca="1">+IF(OFFSET('Hygiene Data'!$F$12,0,10*ROW('Hygiene Data'!F94))="","",OFFSET('Hygiene Data'!$F$12,0,10*ROW('Hygiene Data'!F94)))</f>
        <v/>
      </c>
      <c r="DY100" s="36" t="str">
        <f ca="1">+IF(OFFSET('Hygiene Data'!$F$13,0,10*ROW('Hygiene Data'!F94))="","",OFFSET('Hygiene Data'!$F$13,0,10*ROW('Hygiene Data'!F94)))</f>
        <v/>
      </c>
      <c r="DZ100" s="36" t="str">
        <f ca="1">+IF(OFFSET('Hygiene Data'!$F$14,0,10*ROW('Hygiene Data'!F94))="","",OFFSET('Hygiene Data'!$F$14,0,10*ROW('Hygiene Data'!F94)))</f>
        <v/>
      </c>
      <c r="EA100" s="36" t="str">
        <f ca="1">+IF(OFFSET('Hygiene Data'!$G$12,0,10*ROW('Hygiene Data'!G94))="","",OFFSET('Hygiene Data'!$G$12,0,10*ROW('Hygiene Data'!G94)))</f>
        <v/>
      </c>
      <c r="EB100" s="36" t="str">
        <f ca="1">+IF(OFFSET('Hygiene Data'!$G$13,0,10*ROW('Hygiene Data'!G94))="","",OFFSET('Hygiene Data'!$G$13,0,10*ROW('Hygiene Data'!G94)))</f>
        <v/>
      </c>
      <c r="EC100" s="36" t="str">
        <f ca="1">+IF(OFFSET('Hygiene Data'!$G$14,0,10*ROW('Hygiene Data'!G94))="","",OFFSET('Hygiene Data'!$G$14,0,10*ROW('Hygiene Data'!G94)))</f>
        <v/>
      </c>
      <c r="ED100" s="36" t="str">
        <f ca="1">+IF(OFFSET('Hygiene Data'!$H$12,0,10*ROW('Hygiene Data'!H94))="","",OFFSET('Hygiene Data'!$H$12,0,10*ROW('Hygiene Data'!H94)))</f>
        <v/>
      </c>
      <c r="EE100" s="36" t="str">
        <f ca="1">+IF(OFFSET('Hygiene Data'!$H$13,0,10*ROW('Hygiene Data'!H94))="","",OFFSET('Hygiene Data'!$H$13,0,10*ROW('Hygiene Data'!H94)))</f>
        <v/>
      </c>
      <c r="EF100" s="36" t="str">
        <f ca="1">+IF(OFFSET('Hygiene Data'!$H$14,0,10*ROW('Hygiene Data'!H94))="","",OFFSET('Hygiene Data'!$H$14,0,10*ROW('Hygiene Data'!H94)))</f>
        <v/>
      </c>
    </row>
    <row r="101" spans="1:136" x14ac:dyDescent="0.25">
      <c r="A101" s="59" t="str">
        <f ca="1">+IF(OFFSET('Water Data'!$B$1,0,10*ROW('Water Data'!B98))="","",OFFSET('Water Data'!$B$1,0,10*ROW('Water Data'!B98)))</f>
        <v/>
      </c>
      <c r="B101" s="59" t="str">
        <f ca="1">+IF(OFFSET('Water Data'!$A$3,0,10*ROW('Water Data'!A98))="","",OFFSET('Water Data'!$A$3,0,10*ROW('Water Data'!A98)))</f>
        <v/>
      </c>
      <c r="C101" s="59" t="str">
        <f ca="1">+IF(OFFSET('Water Data'!$C$3,0,10*ROW('Water Data'!C98))="","",OFFSET('Water Data'!$C$3,0,10*ROW('Water Data'!C98)))</f>
        <v/>
      </c>
      <c r="D101" s="204" t="e">
        <f ca="1">+IF(AND(ISNUMBER(OFFSET('Water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04" t="e">
        <f ca="1">+IF(AND(ISNUMBER(OFFSET('Water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04" t="e">
        <f ca="1">+IF(AND(ISNUMBER(OFFSET('Water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04" t="e">
        <f ca="1">+IF(AND(ISNUMBER(OFFSET('Water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04" t="e">
        <f ca="1">+IF(AND(ISNUMBER(OFFSET('Water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04" t="e">
        <f ca="1">+IF(AND(ISNUMBER(OFFSET('Water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04" t="e">
        <f ca="1">+IF(AND(ISNUMBER(OFFSET('Water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04" t="e">
        <f ca="1">+IF(AND(ISNUMBER(OFFSET('Water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04" t="e">
        <f ca="1">+IF(AND(ISNUMBER(OFFSET('Water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04" t="e">
        <f ca="1">+IF(AND(ISNUMBER(OFFSET('Water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04" t="e">
        <f ca="1">+IF(AND(ISNUMBER(OFFSET('Water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04" t="e">
        <f ca="1">+IF(AND(ISNUMBER(OFFSET('Water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04" t="e">
        <f ca="1">+IF(AND(ISNUMBER(OFFSET('Water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04" t="e">
        <f ca="1">+IF(AND(ISNUMBER(OFFSET('Water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04" t="e">
        <f ca="1">+IF(AND(ISNUMBER(OFFSET('Water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04" t="e">
        <f ca="1">+IF(AND(ISNUMBER(OFFSET('Water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04" t="e">
        <f ca="1">+IF(AND(ISNUMBER(OFFSET('Water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04" t="e">
        <f ca="1">+IF(AND(ISNUMBER(OFFSET('Water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05" t="e">
        <f ca="1">+IF(AND(ISNUMBER(OFFSET('Sanitation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05" t="e">
        <f ca="1">+IF(AND(ISNUMBER(OFFSET('Sanitation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05" t="e">
        <f ca="1">+IF(AND(ISNUMBER(OFFSET('Sanitation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05" t="e">
        <f ca="1">+IF(AND(ISNUMBER(OFFSET('Sanitation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05" t="e">
        <f ca="1">+IF(AND(ISNUMBER(OFFSET('Sanitation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05" t="e">
        <f ca="1">+IF(AND(ISNUMBER(OFFSET('Sanitation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05" t="e">
        <f ca="1">+IF(AND(ISNUMBER(OFFSET('Sanitation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05" t="e">
        <f ca="1">+IF(AND(ISNUMBER(OFFSET('Sanitation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05" t="e">
        <f ca="1">+IF(AND(ISNUMBER(OFFSET('Sanitation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05" t="e">
        <f ca="1">+IF(AND(ISNUMBER(OFFSET('Sanitation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05" t="e">
        <f ca="1">+IF(AND(ISNUMBER(OFFSET('Sanitation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05" t="e">
        <f ca="1">+IF(AND(ISNUMBER(OFFSET('Sanitation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05" t="e">
        <f ca="1">+IF(AND(ISNUMBER(OFFSET('Sanitation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05" t="e">
        <f ca="1">+IF(AND(ISNUMBER(OFFSET('Sanitation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05" t="e">
        <f ca="1">+IF(AND(ISNUMBER(OFFSET('Sanitation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05" t="e">
        <f ca="1">+IF(AND(ISNUMBER(OFFSET('Sanitation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05" t="e">
        <f ca="1">+IF(AND(ISNUMBER(OFFSET('Sanitation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05" t="e">
        <f ca="1">+IF(AND(ISNUMBER(OFFSET('Sanitation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05" t="e">
        <f ca="1">+IF(AND(ISNUMBER(OFFSET('Sanitation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05" t="e">
        <f ca="1">+IF(AND(ISNUMBER(OFFSET('Sanitation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05" t="e">
        <f ca="1">+IF(AND(ISNUMBER(OFFSET('Sanitation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05" t="e">
        <f ca="1">+IF(AND(ISNUMBER(OFFSET('Sanitation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05" t="e">
        <f ca="1">+IF(AND(ISNUMBER(OFFSET('Sanitation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05" t="e">
        <f ca="1">+IF(AND(ISNUMBER(OFFSET('Sanitation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05" t="e">
        <f ca="1">+IF(AND(ISNUMBER(OFFSET('Sanitation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05" t="e">
        <f ca="1">+IF(AND(ISNUMBER(OFFSET('Sanitation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05" t="e">
        <f ca="1">+IF(AND(ISNUMBER(OFFSET('Sanitation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05" t="e">
        <f ca="1">+IF(AND(ISNUMBER(OFFSET('Sanitation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05" t="e">
        <f ca="1">+IF(AND(ISNUMBER(OFFSET('Sanitation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05" t="e">
        <f ca="1">+IF(AND(ISNUMBER(OFFSET('Sanitation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06" t="e">
        <f ca="1">+IF(AND(ISNUMBER(OFFSET('Hygiene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06" t="e">
        <f ca="1">+IF(AND(ISNUMBER(OFFSET('Hygiene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06" t="e">
        <f ca="1">+IF(AND(ISNUMBER(OFFSET('Hygiene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06" t="e">
        <f ca="1">+IF(AND(ISNUMBER(OFFSET('Hygiene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06" t="e">
        <f ca="1">+IF(AND(ISNUMBER(OFFSET('Hygiene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06" t="e">
        <f ca="1">+IF(AND(ISNUMBER(OFFSET('Hygiene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06" t="e">
        <f ca="1">+IF(AND(ISNUMBER(OFFSET('Hygiene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06" t="e">
        <f ca="1">+IF(AND(ISNUMBER(OFFSET('Hygiene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06" t="e">
        <f ca="1">+IF(AND(ISNUMBER(OFFSET('Hygiene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06" t="e">
        <f ca="1">+IF(AND(ISNUMBER(OFFSET('Hygiene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06" t="e">
        <f ca="1">+IF(AND(ISNUMBER(OFFSET('Hygiene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06" t="e">
        <f ca="1">+IF(AND(ISNUMBER(OFFSET('Hygiene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06" t="e">
        <f ca="1">+IF(AND(ISNUMBER(OFFSET('Hygiene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06" t="e">
        <f ca="1">+IF(AND(ISNUMBER(OFFSET('Hygiene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06" t="e">
        <f ca="1">+IF(AND(ISNUMBER(OFFSET('Hygiene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06" t="e">
        <f ca="1">+IF(AND(ISNUMBER(OFFSET('Hygiene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06" t="e">
        <f ca="1">+IF(AND(ISNUMBER(OFFSET('Hygiene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06" t="e">
        <f ca="1">+IF(AND(ISNUMBER(OFFSET('Hygiene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1">+IF(OFFSET('Water Data'!$C$28,0,10*ROW('Water Data'!C95))="","",OFFSET('Water Data'!$C$28,0,10*ROW('Water Data'!C95)))</f>
        <v/>
      </c>
      <c r="BT101" s="36" t="str">
        <f ca="1">+IF(OFFSET('Water Data'!$C$29,0,10*ROW('Water Data'!C95))="","",OFFSET('Water Data'!$C$29,0,10*ROW('Water Data'!C95)))</f>
        <v/>
      </c>
      <c r="BU101" s="36" t="str">
        <f ca="1">+IF(OFFSET('Water Data'!$C$30,0,10*ROW('Water Data'!C95))="","",OFFSET('Water Data'!$C$30,0,10*ROW('Water Data'!C95)))</f>
        <v/>
      </c>
      <c r="BV101" s="36" t="str">
        <f ca="1">+IF(OFFSET('Water Data'!$D$28,0,10*ROW('Water Data'!D95))="","",OFFSET('Water Data'!$D$28,0,10*ROW('Water Data'!D95)))</f>
        <v/>
      </c>
      <c r="BW101" s="36" t="str">
        <f ca="1">+IF(OFFSET('Water Data'!$D$29,0,10*ROW('Water Data'!D95))="","",OFFSET('Water Data'!$D$29,0,10*ROW('Water Data'!D95)))</f>
        <v/>
      </c>
      <c r="BX101" s="36" t="str">
        <f ca="1">+IF(OFFSET('Water Data'!$D$30,0,10*ROW('Water Data'!D95))="","",OFFSET('Water Data'!$D$30,0,10*ROW('Water Data'!D95)))</f>
        <v/>
      </c>
      <c r="BY101" s="36" t="str">
        <f ca="1">+IF(OFFSET('Water Data'!$E$28,0,10*ROW('Water Data'!E95))="","",OFFSET('Water Data'!$E$28,0,10*ROW('Water Data'!E95)))</f>
        <v/>
      </c>
      <c r="BZ101" s="36" t="str">
        <f ca="1">+IF(OFFSET('Water Data'!$E$29,0,10*ROW('Water Data'!E95))="","",OFFSET('Water Data'!$E$29,0,10*ROW('Water Data'!E95)))</f>
        <v/>
      </c>
      <c r="CA101" s="36" t="str">
        <f ca="1">+IF(OFFSET('Water Data'!$E$30,0,10*ROW('Water Data'!E95))="","",OFFSET('Water Data'!$E$30,0,10*ROW('Water Data'!E95)))</f>
        <v/>
      </c>
      <c r="CB101" s="36" t="str">
        <f ca="1">+IF(OFFSET('Water Data'!$F$28,0,10*ROW('Water Data'!F95))="","",OFFSET('Water Data'!$F$28,0,10*ROW('Water Data'!F95)))</f>
        <v/>
      </c>
      <c r="CC101" s="36" t="str">
        <f ca="1">+IF(OFFSET('Water Data'!$F$29,0,10*ROW('Water Data'!F95))="","",OFFSET('Water Data'!$F$29,0,10*ROW('Water Data'!F95)))</f>
        <v/>
      </c>
      <c r="CD101" s="36" t="str">
        <f ca="1">+IF(OFFSET('Water Data'!$F$30,0,10*ROW('Water Data'!F95))="","",OFFSET('Water Data'!$F$30,0,10*ROW('Water Data'!F95)))</f>
        <v/>
      </c>
      <c r="CE101" s="36" t="str">
        <f ca="1">+IF(OFFSET('Water Data'!$G$28,0,10*ROW('Water Data'!G95))="","",OFFSET('Water Data'!$G$28,0,10*ROW('Water Data'!G95)))</f>
        <v/>
      </c>
      <c r="CF101" s="36" t="str">
        <f ca="1">+IF(OFFSET('Water Data'!$G$29,0,10*ROW('Water Data'!G95))="","",OFFSET('Water Data'!$G$29,0,10*ROW('Water Data'!G95)))</f>
        <v/>
      </c>
      <c r="CG101" s="36" t="str">
        <f ca="1">+IF(OFFSET('Water Data'!$G$30,0,10*ROW('Water Data'!G95))="","",OFFSET('Water Data'!$G$30,0,10*ROW('Water Data'!G95)))</f>
        <v/>
      </c>
      <c r="CH101" s="36" t="str">
        <f ca="1">+IF(OFFSET('Water Data'!$H$28,0,10*ROW('Water Data'!H95))="","",OFFSET('Water Data'!$H$28,0,10*ROW('Water Data'!H95)))</f>
        <v/>
      </c>
      <c r="CI101" s="36" t="str">
        <f ca="1">+IF(OFFSET('Water Data'!$H$29,0,10*ROW('Water Data'!H95))="","",OFFSET('Water Data'!$H$29,0,10*ROW('Water Data'!H95)))</f>
        <v/>
      </c>
      <c r="CJ101" s="36" t="str">
        <f ca="1">+IF(OFFSET('Water Data'!$H$30,0,10*ROW('Water Data'!H95))="","",OFFSET('Water Data'!$H$30,0,10*ROW('Water Data'!H95)))</f>
        <v/>
      </c>
      <c r="CK101" s="36" t="str">
        <f ca="1">+IF(OFFSET('Sanitation Data'!$C$29,0,10*ROW('Sanitation Data'!C95))="","",OFFSET('Sanitation Data'!$C$29,0,10*ROW('Sanitation Data'!C95)))</f>
        <v/>
      </c>
      <c r="CL101" s="36" t="str">
        <f ca="1">+IF(OFFSET('Sanitation Data'!$C$30,0,10*ROW('Sanitation Data'!C95))="","",OFFSET('Sanitation Data'!$C$30,0,10*ROW('Sanitation Data'!C95)))</f>
        <v/>
      </c>
      <c r="CM101" s="36" t="str">
        <f ca="1">+IF(OFFSET('Sanitation Data'!$C$31,0,10*ROW('Sanitation Data'!C95))="","",OFFSET('Sanitation Data'!$C$31,0,10*ROW('Sanitation Data'!C95)))</f>
        <v/>
      </c>
      <c r="CN101" s="36" t="str">
        <f ca="1">+IF(OFFSET('Sanitation Data'!$C$32,0,10*ROW('Sanitation Data'!C95))="","",OFFSET('Sanitation Data'!$C$32,0,10*ROW('Sanitation Data'!C95)))</f>
        <v/>
      </c>
      <c r="CO101" s="36" t="str">
        <f ca="1">+IF(OFFSET('Sanitation Data'!$C$33,0,10*ROW('Sanitation Data'!C95))="","",OFFSET('Sanitation Data'!$C$33,0,10*ROW('Sanitation Data'!C95)))</f>
        <v/>
      </c>
      <c r="CP101" s="36" t="str">
        <f ca="1">+IF(OFFSET('Sanitation Data'!$D$29,0,10*ROW('Sanitation Data'!D95))="","",OFFSET('Sanitation Data'!$D$29,0,10*ROW('Sanitation Data'!D95)))</f>
        <v/>
      </c>
      <c r="CQ101" s="36" t="str">
        <f ca="1">+IF(OFFSET('Sanitation Data'!$D$30,0,10*ROW('Sanitation Data'!D95))="","",OFFSET('Sanitation Data'!$D$30,0,10*ROW('Sanitation Data'!D95)))</f>
        <v/>
      </c>
      <c r="CR101" s="36" t="str">
        <f ca="1">+IF(OFFSET('Sanitation Data'!$D$31,0,10*ROW('Sanitation Data'!D95))="","",OFFSET('Sanitation Data'!$D$31,0,10*ROW('Sanitation Data'!D95)))</f>
        <v/>
      </c>
      <c r="CS101" s="36" t="str">
        <f ca="1">+IF(OFFSET('Sanitation Data'!$D$32,0,10*ROW('Sanitation Data'!D95))="","",OFFSET('Sanitation Data'!$D$32,0,10*ROW('Sanitation Data'!D95)))</f>
        <v/>
      </c>
      <c r="CT101" s="36" t="str">
        <f ca="1">+IF(OFFSET('Sanitation Data'!$D$33,0,10*ROW('Sanitation Data'!D95))="","",OFFSET('Sanitation Data'!$D$33,0,10*ROW('Sanitation Data'!D95)))</f>
        <v/>
      </c>
      <c r="CU101" s="36" t="str">
        <f ca="1">+IF(OFFSET('Sanitation Data'!$E$29,0,10*ROW('Sanitation Data'!E95))="","",OFFSET('Sanitation Data'!$E$29,0,10*ROW('Sanitation Data'!E95)))</f>
        <v/>
      </c>
      <c r="CV101" s="36" t="str">
        <f ca="1">+IF(OFFSET('Sanitation Data'!$E$30,0,10*ROW('Sanitation Data'!E95))="","",OFFSET('Sanitation Data'!$E$30,0,10*ROW('Sanitation Data'!E95)))</f>
        <v/>
      </c>
      <c r="CW101" s="36" t="str">
        <f ca="1">+IF(OFFSET('Sanitation Data'!$E$31,0,10*ROW('Sanitation Data'!E95))="","",OFFSET('Sanitation Data'!$E$31,0,10*ROW('Sanitation Data'!E95)))</f>
        <v/>
      </c>
      <c r="CX101" s="36" t="str">
        <f ca="1">+IF(OFFSET('Sanitation Data'!$E$32,0,10*ROW('Sanitation Data'!E95))="","",OFFSET('Sanitation Data'!$E$32,0,10*ROW('Sanitation Data'!E95)))</f>
        <v/>
      </c>
      <c r="CY101" s="36" t="str">
        <f ca="1">+IF(OFFSET('Sanitation Data'!$E$33,0,10*ROW('Sanitation Data'!E95))="","",OFFSET('Sanitation Data'!$E$33,0,10*ROW('Sanitation Data'!E95)))</f>
        <v/>
      </c>
      <c r="CZ101" s="36" t="str">
        <f ca="1">+IF(OFFSET('Sanitation Data'!$F$29,0,10*ROW('Sanitation Data'!F95))="","",OFFSET('Sanitation Data'!$F$29,0,10*ROW('Sanitation Data'!F95)))</f>
        <v/>
      </c>
      <c r="DA101" s="36" t="str">
        <f ca="1">+IF(OFFSET('Sanitation Data'!$F$30,0,10*ROW('Sanitation Data'!F95))="","",OFFSET('Sanitation Data'!$F$30,0,10*ROW('Sanitation Data'!F95)))</f>
        <v/>
      </c>
      <c r="DB101" s="36" t="str">
        <f ca="1">+IF(OFFSET('Sanitation Data'!$F$31,0,10*ROW('Sanitation Data'!F95))="","",OFFSET('Sanitation Data'!$F$31,0,10*ROW('Sanitation Data'!F95)))</f>
        <v/>
      </c>
      <c r="DC101" s="36" t="str">
        <f ca="1">+IF(OFFSET('Sanitation Data'!$F$32,0,10*ROW('Sanitation Data'!F95))="","",OFFSET('Sanitation Data'!$F$32,0,10*ROW('Sanitation Data'!F95)))</f>
        <v/>
      </c>
      <c r="DD101" s="36" t="str">
        <f ca="1">+IF(OFFSET('Sanitation Data'!$F$33,0,10*ROW('Sanitation Data'!F95))="","",OFFSET('Sanitation Data'!$F$33,0,10*ROW('Sanitation Data'!F95)))</f>
        <v/>
      </c>
      <c r="DE101" s="36" t="str">
        <f ca="1">+IF(OFFSET('Sanitation Data'!$G$29,0,10*ROW('Sanitation Data'!G95))="","",OFFSET('Sanitation Data'!$G$29,0,10*ROW('Sanitation Data'!G95)))</f>
        <v/>
      </c>
      <c r="DF101" s="36" t="str">
        <f ca="1">+IF(OFFSET('Sanitation Data'!$G$30,0,10*ROW('Sanitation Data'!G95))="","",OFFSET('Sanitation Data'!$G$30,0,10*ROW('Sanitation Data'!G95)))</f>
        <v/>
      </c>
      <c r="DG101" s="36" t="str">
        <f ca="1">+IF(OFFSET('Sanitation Data'!$G$31,0,10*ROW('Sanitation Data'!G95))="","",OFFSET('Sanitation Data'!$G$31,0,10*ROW('Sanitation Data'!G95)))</f>
        <v/>
      </c>
      <c r="DH101" s="36" t="str">
        <f ca="1">+IF(OFFSET('Sanitation Data'!$G$32,0,10*ROW('Sanitation Data'!G95))="","",OFFSET('Sanitation Data'!$G$32,0,10*ROW('Sanitation Data'!G95)))</f>
        <v/>
      </c>
      <c r="DI101" s="36" t="str">
        <f ca="1">+IF(OFFSET('Sanitation Data'!$G$33,0,10*ROW('Sanitation Data'!G95))="","",OFFSET('Sanitation Data'!$G$33,0,10*ROW('Sanitation Data'!G95)))</f>
        <v/>
      </c>
      <c r="DJ101" s="36" t="str">
        <f ca="1">+IF(OFFSET('Sanitation Data'!$H$29,0,10*ROW('Sanitation Data'!H95))="","",OFFSET('Sanitation Data'!$H$29,0,10*ROW('Sanitation Data'!H95)))</f>
        <v/>
      </c>
      <c r="DK101" s="36" t="str">
        <f ca="1">+IF(OFFSET('Sanitation Data'!$H$30,0,10*ROW('Sanitation Data'!H95))="","",OFFSET('Sanitation Data'!$H$30,0,10*ROW('Sanitation Data'!H95)))</f>
        <v/>
      </c>
      <c r="DL101" s="36" t="str">
        <f ca="1">+IF(OFFSET('Sanitation Data'!$H$31,0,10*ROW('Sanitation Data'!H95))="","",OFFSET('Sanitation Data'!$H$31,0,10*ROW('Sanitation Data'!H95)))</f>
        <v/>
      </c>
      <c r="DM101" s="36" t="str">
        <f ca="1">+IF(OFFSET('Sanitation Data'!$H$32,0,10*ROW('Sanitation Data'!H95))="","",OFFSET('Sanitation Data'!$H$32,0,10*ROW('Sanitation Data'!H95)))</f>
        <v/>
      </c>
      <c r="DN101" s="36" t="str">
        <f ca="1">+IF(OFFSET('Sanitation Data'!$H$33,0,10*ROW('Sanitation Data'!H95))="","",OFFSET('Sanitation Data'!$H$33,0,10*ROW('Sanitation Data'!H95)))</f>
        <v/>
      </c>
      <c r="DO101" s="36" t="str">
        <f ca="1">+IF(OFFSET('Hygiene Data'!$C$12,0,10*ROW('Hygiene Data'!C95))="","",OFFSET('Hygiene Data'!$C$12,0,10*ROW('Hygiene Data'!C95)))</f>
        <v/>
      </c>
      <c r="DP101" s="36" t="str">
        <f ca="1">+IF(OFFSET('Hygiene Data'!$C$13,0,10*ROW('Hygiene Data'!C95))="","",OFFSET('Hygiene Data'!$C$13,0,10*ROW('Hygiene Data'!C95)))</f>
        <v/>
      </c>
      <c r="DQ101" s="36" t="str">
        <f ca="1">+IF(OFFSET('Hygiene Data'!$C$14,0,10*ROW('Hygiene Data'!C95))="","",OFFSET('Hygiene Data'!$C$14,0,10*ROW('Hygiene Data'!C95)))</f>
        <v/>
      </c>
      <c r="DR101" s="36" t="str">
        <f ca="1">+IF(OFFSET('Hygiene Data'!$D$12,0,10*ROW('Hygiene Data'!D95))="","",OFFSET('Hygiene Data'!$D$12,0,10*ROW('Hygiene Data'!D95)))</f>
        <v/>
      </c>
      <c r="DS101" s="36" t="str">
        <f ca="1">+IF(OFFSET('Hygiene Data'!$D$13,0,10*ROW('Hygiene Data'!D95))="","",OFFSET('Hygiene Data'!$D$13,0,10*ROW('Hygiene Data'!D95)))</f>
        <v/>
      </c>
      <c r="DT101" s="36" t="str">
        <f ca="1">+IF(OFFSET('Hygiene Data'!$D$14,0,10*ROW('Hygiene Data'!D95))="","",OFFSET('Hygiene Data'!$D$14,0,10*ROW('Hygiene Data'!D95)))</f>
        <v/>
      </c>
      <c r="DU101" s="36" t="str">
        <f ca="1">+IF(OFFSET('Hygiene Data'!$E$12,0,10*ROW('Hygiene Data'!E95))="","",OFFSET('Hygiene Data'!$E$12,0,10*ROW('Hygiene Data'!E95)))</f>
        <v/>
      </c>
      <c r="DV101" s="36" t="str">
        <f ca="1">+IF(OFFSET('Hygiene Data'!$E$13,0,10*ROW('Hygiene Data'!E95))="","",OFFSET('Hygiene Data'!$E$13,0,10*ROW('Hygiene Data'!E95)))</f>
        <v/>
      </c>
      <c r="DW101" s="36" t="str">
        <f ca="1">+IF(OFFSET('Hygiene Data'!$E$14,0,10*ROW('Hygiene Data'!E95))="","",OFFSET('Hygiene Data'!$E$14,0,10*ROW('Hygiene Data'!E95)))</f>
        <v/>
      </c>
      <c r="DX101" s="36" t="str">
        <f ca="1">+IF(OFFSET('Hygiene Data'!$F$12,0,10*ROW('Hygiene Data'!F95))="","",OFFSET('Hygiene Data'!$F$12,0,10*ROW('Hygiene Data'!F95)))</f>
        <v/>
      </c>
      <c r="DY101" s="36" t="str">
        <f ca="1">+IF(OFFSET('Hygiene Data'!$F$13,0,10*ROW('Hygiene Data'!F95))="","",OFFSET('Hygiene Data'!$F$13,0,10*ROW('Hygiene Data'!F95)))</f>
        <v/>
      </c>
      <c r="DZ101" s="36" t="str">
        <f ca="1">+IF(OFFSET('Hygiene Data'!$F$14,0,10*ROW('Hygiene Data'!F95))="","",OFFSET('Hygiene Data'!$F$14,0,10*ROW('Hygiene Data'!F95)))</f>
        <v/>
      </c>
      <c r="EA101" s="36" t="str">
        <f ca="1">+IF(OFFSET('Hygiene Data'!$G$12,0,10*ROW('Hygiene Data'!G95))="","",OFFSET('Hygiene Data'!$G$12,0,10*ROW('Hygiene Data'!G95)))</f>
        <v/>
      </c>
      <c r="EB101" s="36" t="str">
        <f ca="1">+IF(OFFSET('Hygiene Data'!$G$13,0,10*ROW('Hygiene Data'!G95))="","",OFFSET('Hygiene Data'!$G$13,0,10*ROW('Hygiene Data'!G95)))</f>
        <v/>
      </c>
      <c r="EC101" s="36" t="str">
        <f ca="1">+IF(OFFSET('Hygiene Data'!$G$14,0,10*ROW('Hygiene Data'!G95))="","",OFFSET('Hygiene Data'!$G$14,0,10*ROW('Hygiene Data'!G95)))</f>
        <v/>
      </c>
      <c r="ED101" s="36" t="str">
        <f ca="1">+IF(OFFSET('Hygiene Data'!$H$12,0,10*ROW('Hygiene Data'!H95))="","",OFFSET('Hygiene Data'!$H$12,0,10*ROW('Hygiene Data'!H95)))</f>
        <v/>
      </c>
      <c r="EE101" s="36" t="str">
        <f ca="1">+IF(OFFSET('Hygiene Data'!$H$13,0,10*ROW('Hygiene Data'!H95))="","",OFFSET('Hygiene Data'!$H$13,0,10*ROW('Hygiene Data'!H95)))</f>
        <v/>
      </c>
      <c r="EF101" s="36" t="str">
        <f ca="1">+IF(OFFSET('Hygiene Data'!$H$14,0,10*ROW('Hygiene Data'!H95))="","",OFFSET('Hygiene Data'!$H$14,0,10*ROW('Hygiene Data'!H95)))</f>
        <v/>
      </c>
    </row>
    <row r="102" spans="1:136" x14ac:dyDescent="0.25">
      <c r="A102" s="59" t="str">
        <f ca="1">+IF(OFFSET('Water Data'!$B$1,0,10*ROW('Water Data'!B99))="","",OFFSET('Water Data'!$B$1,0,10*ROW('Water Data'!B99)))</f>
        <v/>
      </c>
      <c r="B102" s="59" t="str">
        <f ca="1">+IF(OFFSET('Water Data'!$A$3,0,10*ROW('Water Data'!A99))="","",OFFSET('Water Data'!$A$3,0,10*ROW('Water Data'!A99)))</f>
        <v/>
      </c>
      <c r="C102" s="59" t="str">
        <f ca="1">+IF(OFFSET('Water Data'!$C$3,0,10*ROW('Water Data'!C99))="","",OFFSET('Water Data'!$C$3,0,10*ROW('Water Data'!C99)))</f>
        <v/>
      </c>
      <c r="D102" s="204" t="e">
        <f ca="1">+IF(AND(ISNUMBER(OFFSET('Water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04" t="e">
        <f ca="1">+IF(AND(ISNUMBER(OFFSET('Water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04" t="e">
        <f ca="1">+IF(AND(ISNUMBER(OFFSET('Water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04" t="e">
        <f ca="1">+IF(AND(ISNUMBER(OFFSET('Water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04" t="e">
        <f ca="1">+IF(AND(ISNUMBER(OFFSET('Water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04" t="e">
        <f ca="1">+IF(AND(ISNUMBER(OFFSET('Water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04" t="e">
        <f ca="1">+IF(AND(ISNUMBER(OFFSET('Water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04" t="e">
        <f ca="1">+IF(AND(ISNUMBER(OFFSET('Water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04" t="e">
        <f ca="1">+IF(AND(ISNUMBER(OFFSET('Water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04" t="e">
        <f ca="1">+IF(AND(ISNUMBER(OFFSET('Water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04" t="e">
        <f ca="1">+IF(AND(ISNUMBER(OFFSET('Water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04" t="e">
        <f ca="1">+IF(AND(ISNUMBER(OFFSET('Water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04" t="e">
        <f ca="1">+IF(AND(ISNUMBER(OFFSET('Water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04" t="e">
        <f ca="1">+IF(AND(ISNUMBER(OFFSET('Water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04" t="e">
        <f ca="1">+IF(AND(ISNUMBER(OFFSET('Water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04" t="e">
        <f ca="1">+IF(AND(ISNUMBER(OFFSET('Water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04" t="e">
        <f ca="1">+IF(AND(ISNUMBER(OFFSET('Water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04" t="e">
        <f ca="1">+IF(AND(ISNUMBER(OFFSET('Water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05" t="e">
        <f ca="1">+IF(AND(ISNUMBER(OFFSET('Sanitation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05" t="e">
        <f ca="1">+IF(AND(ISNUMBER(OFFSET('Sanitation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05" t="e">
        <f ca="1">+IF(AND(ISNUMBER(OFFSET('Sanitation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05" t="e">
        <f ca="1">+IF(AND(ISNUMBER(OFFSET('Sanitation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05" t="e">
        <f ca="1">+IF(AND(ISNUMBER(OFFSET('Sanitation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05" t="e">
        <f ca="1">+IF(AND(ISNUMBER(OFFSET('Sanitation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05" t="e">
        <f ca="1">+IF(AND(ISNUMBER(OFFSET('Sanitation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05" t="e">
        <f ca="1">+IF(AND(ISNUMBER(OFFSET('Sanitation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05" t="e">
        <f ca="1">+IF(AND(ISNUMBER(OFFSET('Sanitation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05" t="e">
        <f ca="1">+IF(AND(ISNUMBER(OFFSET('Sanitation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05" t="e">
        <f ca="1">+IF(AND(ISNUMBER(OFFSET('Sanitation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05" t="e">
        <f ca="1">+IF(AND(ISNUMBER(OFFSET('Sanitation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05" t="e">
        <f ca="1">+IF(AND(ISNUMBER(OFFSET('Sanitation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05" t="e">
        <f ca="1">+IF(AND(ISNUMBER(OFFSET('Sanitation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05" t="e">
        <f ca="1">+IF(AND(ISNUMBER(OFFSET('Sanitation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05" t="e">
        <f ca="1">+IF(AND(ISNUMBER(OFFSET('Sanitation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05" t="e">
        <f ca="1">+IF(AND(ISNUMBER(OFFSET('Sanitation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05" t="e">
        <f ca="1">+IF(AND(ISNUMBER(OFFSET('Sanitation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05" t="e">
        <f ca="1">+IF(AND(ISNUMBER(OFFSET('Sanitation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05" t="e">
        <f ca="1">+IF(AND(ISNUMBER(OFFSET('Sanitation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05" t="e">
        <f ca="1">+IF(AND(ISNUMBER(OFFSET('Sanitation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05" t="e">
        <f ca="1">+IF(AND(ISNUMBER(OFFSET('Sanitation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05" t="e">
        <f ca="1">+IF(AND(ISNUMBER(OFFSET('Sanitation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05" t="e">
        <f ca="1">+IF(AND(ISNUMBER(OFFSET('Sanitation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05" t="e">
        <f ca="1">+IF(AND(ISNUMBER(OFFSET('Sanitation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05" t="e">
        <f ca="1">+IF(AND(ISNUMBER(OFFSET('Sanitation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05" t="e">
        <f ca="1">+IF(AND(ISNUMBER(OFFSET('Sanitation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05" t="e">
        <f ca="1">+IF(AND(ISNUMBER(OFFSET('Sanitation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05" t="e">
        <f ca="1">+IF(AND(ISNUMBER(OFFSET('Sanitation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05" t="e">
        <f ca="1">+IF(AND(ISNUMBER(OFFSET('Sanitation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06" t="e">
        <f ca="1">+IF(AND(ISNUMBER(OFFSET('Hygiene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06" t="e">
        <f ca="1">+IF(AND(ISNUMBER(OFFSET('Hygiene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06" t="e">
        <f ca="1">+IF(AND(ISNUMBER(OFFSET('Hygiene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06" t="e">
        <f ca="1">+IF(AND(ISNUMBER(OFFSET('Hygiene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06" t="e">
        <f ca="1">+IF(AND(ISNUMBER(OFFSET('Hygiene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06" t="e">
        <f ca="1">+IF(AND(ISNUMBER(OFFSET('Hygiene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06" t="e">
        <f ca="1">+IF(AND(ISNUMBER(OFFSET('Hygiene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06" t="e">
        <f ca="1">+IF(AND(ISNUMBER(OFFSET('Hygiene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06" t="e">
        <f ca="1">+IF(AND(ISNUMBER(OFFSET('Hygiene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06" t="e">
        <f ca="1">+IF(AND(ISNUMBER(OFFSET('Hygiene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06" t="e">
        <f ca="1">+IF(AND(ISNUMBER(OFFSET('Hygiene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06" t="e">
        <f ca="1">+IF(AND(ISNUMBER(OFFSET('Hygiene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06" t="e">
        <f ca="1">+IF(AND(ISNUMBER(OFFSET('Hygiene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06" t="e">
        <f ca="1">+IF(AND(ISNUMBER(OFFSET('Hygiene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06" t="e">
        <f ca="1">+IF(AND(ISNUMBER(OFFSET('Hygiene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06" t="e">
        <f ca="1">+IF(AND(ISNUMBER(OFFSET('Hygiene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06" t="e">
        <f ca="1">+IF(AND(ISNUMBER(OFFSET('Hygiene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06" t="e">
        <f ca="1">+IF(AND(ISNUMBER(OFFSET('Hygiene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1">+IF(OFFSET('Water Data'!$C$28,0,10*ROW('Water Data'!C96))="","",OFFSET('Water Data'!$C$28,0,10*ROW('Water Data'!C96)))</f>
        <v/>
      </c>
      <c r="BT102" s="36" t="str">
        <f ca="1">+IF(OFFSET('Water Data'!$C$29,0,10*ROW('Water Data'!C96))="","",OFFSET('Water Data'!$C$29,0,10*ROW('Water Data'!C96)))</f>
        <v/>
      </c>
      <c r="BU102" s="36" t="str">
        <f ca="1">+IF(OFFSET('Water Data'!$C$30,0,10*ROW('Water Data'!C96))="","",OFFSET('Water Data'!$C$30,0,10*ROW('Water Data'!C96)))</f>
        <v/>
      </c>
      <c r="BV102" s="36" t="str">
        <f ca="1">+IF(OFFSET('Water Data'!$D$28,0,10*ROW('Water Data'!D96))="","",OFFSET('Water Data'!$D$28,0,10*ROW('Water Data'!D96)))</f>
        <v/>
      </c>
      <c r="BW102" s="36" t="str">
        <f ca="1">+IF(OFFSET('Water Data'!$D$29,0,10*ROW('Water Data'!D96))="","",OFFSET('Water Data'!$D$29,0,10*ROW('Water Data'!D96)))</f>
        <v/>
      </c>
      <c r="BX102" s="36" t="str">
        <f ca="1">+IF(OFFSET('Water Data'!$D$30,0,10*ROW('Water Data'!D96))="","",OFFSET('Water Data'!$D$30,0,10*ROW('Water Data'!D96)))</f>
        <v/>
      </c>
      <c r="BY102" s="36" t="str">
        <f ca="1">+IF(OFFSET('Water Data'!$E$28,0,10*ROW('Water Data'!E96))="","",OFFSET('Water Data'!$E$28,0,10*ROW('Water Data'!E96)))</f>
        <v/>
      </c>
      <c r="BZ102" s="36" t="str">
        <f ca="1">+IF(OFFSET('Water Data'!$E$29,0,10*ROW('Water Data'!E96))="","",OFFSET('Water Data'!$E$29,0,10*ROW('Water Data'!E96)))</f>
        <v/>
      </c>
      <c r="CA102" s="36" t="str">
        <f ca="1">+IF(OFFSET('Water Data'!$E$30,0,10*ROW('Water Data'!E96))="","",OFFSET('Water Data'!$E$30,0,10*ROW('Water Data'!E96)))</f>
        <v/>
      </c>
      <c r="CB102" s="36" t="str">
        <f ca="1">+IF(OFFSET('Water Data'!$F$28,0,10*ROW('Water Data'!F96))="","",OFFSET('Water Data'!$F$28,0,10*ROW('Water Data'!F96)))</f>
        <v/>
      </c>
      <c r="CC102" s="36" t="str">
        <f ca="1">+IF(OFFSET('Water Data'!$F$29,0,10*ROW('Water Data'!F96))="","",OFFSET('Water Data'!$F$29,0,10*ROW('Water Data'!F96)))</f>
        <v/>
      </c>
      <c r="CD102" s="36" t="str">
        <f ca="1">+IF(OFFSET('Water Data'!$F$30,0,10*ROW('Water Data'!F96))="","",OFFSET('Water Data'!$F$30,0,10*ROW('Water Data'!F96)))</f>
        <v/>
      </c>
      <c r="CE102" s="36" t="str">
        <f ca="1">+IF(OFFSET('Water Data'!$G$28,0,10*ROW('Water Data'!G96))="","",OFFSET('Water Data'!$G$28,0,10*ROW('Water Data'!G96)))</f>
        <v/>
      </c>
      <c r="CF102" s="36" t="str">
        <f ca="1">+IF(OFFSET('Water Data'!$G$29,0,10*ROW('Water Data'!G96))="","",OFFSET('Water Data'!$G$29,0,10*ROW('Water Data'!G96)))</f>
        <v/>
      </c>
      <c r="CG102" s="36" t="str">
        <f ca="1">+IF(OFFSET('Water Data'!$G$30,0,10*ROW('Water Data'!G96))="","",OFFSET('Water Data'!$G$30,0,10*ROW('Water Data'!G96)))</f>
        <v/>
      </c>
      <c r="CH102" s="36" t="str">
        <f ca="1">+IF(OFFSET('Water Data'!$H$28,0,10*ROW('Water Data'!H96))="","",OFFSET('Water Data'!$H$28,0,10*ROW('Water Data'!H96)))</f>
        <v/>
      </c>
      <c r="CI102" s="36" t="str">
        <f ca="1">+IF(OFFSET('Water Data'!$H$29,0,10*ROW('Water Data'!H96))="","",OFFSET('Water Data'!$H$29,0,10*ROW('Water Data'!H96)))</f>
        <v/>
      </c>
      <c r="CJ102" s="36" t="str">
        <f ca="1">+IF(OFFSET('Water Data'!$H$30,0,10*ROW('Water Data'!H96))="","",OFFSET('Water Data'!$H$30,0,10*ROW('Water Data'!H96)))</f>
        <v/>
      </c>
      <c r="CK102" s="36" t="str">
        <f ca="1">+IF(OFFSET('Sanitation Data'!$C$29,0,10*ROW('Sanitation Data'!C96))="","",OFFSET('Sanitation Data'!$C$29,0,10*ROW('Sanitation Data'!C96)))</f>
        <v/>
      </c>
      <c r="CL102" s="36" t="str">
        <f ca="1">+IF(OFFSET('Sanitation Data'!$C$30,0,10*ROW('Sanitation Data'!C96))="","",OFFSET('Sanitation Data'!$C$30,0,10*ROW('Sanitation Data'!C96)))</f>
        <v/>
      </c>
      <c r="CM102" s="36" t="str">
        <f ca="1">+IF(OFFSET('Sanitation Data'!$C$31,0,10*ROW('Sanitation Data'!C96))="","",OFFSET('Sanitation Data'!$C$31,0,10*ROW('Sanitation Data'!C96)))</f>
        <v/>
      </c>
      <c r="CN102" s="36" t="str">
        <f ca="1">+IF(OFFSET('Sanitation Data'!$C$32,0,10*ROW('Sanitation Data'!C96))="","",OFFSET('Sanitation Data'!$C$32,0,10*ROW('Sanitation Data'!C96)))</f>
        <v/>
      </c>
      <c r="CO102" s="36" t="str">
        <f ca="1">+IF(OFFSET('Sanitation Data'!$C$33,0,10*ROW('Sanitation Data'!C96))="","",OFFSET('Sanitation Data'!$C$33,0,10*ROW('Sanitation Data'!C96)))</f>
        <v/>
      </c>
      <c r="CP102" s="36" t="str">
        <f ca="1">+IF(OFFSET('Sanitation Data'!$D$29,0,10*ROW('Sanitation Data'!D96))="","",OFFSET('Sanitation Data'!$D$29,0,10*ROW('Sanitation Data'!D96)))</f>
        <v/>
      </c>
      <c r="CQ102" s="36" t="str">
        <f ca="1">+IF(OFFSET('Sanitation Data'!$D$30,0,10*ROW('Sanitation Data'!D96))="","",OFFSET('Sanitation Data'!$D$30,0,10*ROW('Sanitation Data'!D96)))</f>
        <v/>
      </c>
      <c r="CR102" s="36" t="str">
        <f ca="1">+IF(OFFSET('Sanitation Data'!$D$31,0,10*ROW('Sanitation Data'!D96))="","",OFFSET('Sanitation Data'!$D$31,0,10*ROW('Sanitation Data'!D96)))</f>
        <v/>
      </c>
      <c r="CS102" s="36" t="str">
        <f ca="1">+IF(OFFSET('Sanitation Data'!$D$32,0,10*ROW('Sanitation Data'!D96))="","",OFFSET('Sanitation Data'!$D$32,0,10*ROW('Sanitation Data'!D96)))</f>
        <v/>
      </c>
      <c r="CT102" s="36" t="str">
        <f ca="1">+IF(OFFSET('Sanitation Data'!$D$33,0,10*ROW('Sanitation Data'!D96))="","",OFFSET('Sanitation Data'!$D$33,0,10*ROW('Sanitation Data'!D96)))</f>
        <v/>
      </c>
      <c r="CU102" s="36" t="str">
        <f ca="1">+IF(OFFSET('Sanitation Data'!$E$29,0,10*ROW('Sanitation Data'!E96))="","",OFFSET('Sanitation Data'!$E$29,0,10*ROW('Sanitation Data'!E96)))</f>
        <v/>
      </c>
      <c r="CV102" s="36" t="str">
        <f ca="1">+IF(OFFSET('Sanitation Data'!$E$30,0,10*ROW('Sanitation Data'!E96))="","",OFFSET('Sanitation Data'!$E$30,0,10*ROW('Sanitation Data'!E96)))</f>
        <v/>
      </c>
      <c r="CW102" s="36" t="str">
        <f ca="1">+IF(OFFSET('Sanitation Data'!$E$31,0,10*ROW('Sanitation Data'!E96))="","",OFFSET('Sanitation Data'!$E$31,0,10*ROW('Sanitation Data'!E96)))</f>
        <v/>
      </c>
      <c r="CX102" s="36" t="str">
        <f ca="1">+IF(OFFSET('Sanitation Data'!$E$32,0,10*ROW('Sanitation Data'!E96))="","",OFFSET('Sanitation Data'!$E$32,0,10*ROW('Sanitation Data'!E96)))</f>
        <v/>
      </c>
      <c r="CY102" s="36" t="str">
        <f ca="1">+IF(OFFSET('Sanitation Data'!$E$33,0,10*ROW('Sanitation Data'!E96))="","",OFFSET('Sanitation Data'!$E$33,0,10*ROW('Sanitation Data'!E96)))</f>
        <v/>
      </c>
      <c r="CZ102" s="36" t="str">
        <f ca="1">+IF(OFFSET('Sanitation Data'!$F$29,0,10*ROW('Sanitation Data'!F96))="","",OFFSET('Sanitation Data'!$F$29,0,10*ROW('Sanitation Data'!F96)))</f>
        <v/>
      </c>
      <c r="DA102" s="36" t="str">
        <f ca="1">+IF(OFFSET('Sanitation Data'!$F$30,0,10*ROW('Sanitation Data'!F96))="","",OFFSET('Sanitation Data'!$F$30,0,10*ROW('Sanitation Data'!F96)))</f>
        <v/>
      </c>
      <c r="DB102" s="36" t="str">
        <f ca="1">+IF(OFFSET('Sanitation Data'!$F$31,0,10*ROW('Sanitation Data'!F96))="","",OFFSET('Sanitation Data'!$F$31,0,10*ROW('Sanitation Data'!F96)))</f>
        <v/>
      </c>
      <c r="DC102" s="36" t="str">
        <f ca="1">+IF(OFFSET('Sanitation Data'!$F$32,0,10*ROW('Sanitation Data'!F96))="","",OFFSET('Sanitation Data'!$F$32,0,10*ROW('Sanitation Data'!F96)))</f>
        <v/>
      </c>
      <c r="DD102" s="36" t="str">
        <f ca="1">+IF(OFFSET('Sanitation Data'!$F$33,0,10*ROW('Sanitation Data'!F96))="","",OFFSET('Sanitation Data'!$F$33,0,10*ROW('Sanitation Data'!F96)))</f>
        <v/>
      </c>
      <c r="DE102" s="36" t="str">
        <f ca="1">+IF(OFFSET('Sanitation Data'!$G$29,0,10*ROW('Sanitation Data'!G96))="","",OFFSET('Sanitation Data'!$G$29,0,10*ROW('Sanitation Data'!G96)))</f>
        <v/>
      </c>
      <c r="DF102" s="36" t="str">
        <f ca="1">+IF(OFFSET('Sanitation Data'!$G$30,0,10*ROW('Sanitation Data'!G96))="","",OFFSET('Sanitation Data'!$G$30,0,10*ROW('Sanitation Data'!G96)))</f>
        <v/>
      </c>
      <c r="DG102" s="36" t="str">
        <f ca="1">+IF(OFFSET('Sanitation Data'!$G$31,0,10*ROW('Sanitation Data'!G96))="","",OFFSET('Sanitation Data'!$G$31,0,10*ROW('Sanitation Data'!G96)))</f>
        <v/>
      </c>
      <c r="DH102" s="36" t="str">
        <f ca="1">+IF(OFFSET('Sanitation Data'!$G$32,0,10*ROW('Sanitation Data'!G96))="","",OFFSET('Sanitation Data'!$G$32,0,10*ROW('Sanitation Data'!G96)))</f>
        <v/>
      </c>
      <c r="DI102" s="36" t="str">
        <f ca="1">+IF(OFFSET('Sanitation Data'!$G$33,0,10*ROW('Sanitation Data'!G96))="","",OFFSET('Sanitation Data'!$G$33,0,10*ROW('Sanitation Data'!G96)))</f>
        <v/>
      </c>
      <c r="DJ102" s="36" t="str">
        <f ca="1">+IF(OFFSET('Sanitation Data'!$H$29,0,10*ROW('Sanitation Data'!H96))="","",OFFSET('Sanitation Data'!$H$29,0,10*ROW('Sanitation Data'!H96)))</f>
        <v/>
      </c>
      <c r="DK102" s="36" t="str">
        <f ca="1">+IF(OFFSET('Sanitation Data'!$H$30,0,10*ROW('Sanitation Data'!H96))="","",OFFSET('Sanitation Data'!$H$30,0,10*ROW('Sanitation Data'!H96)))</f>
        <v/>
      </c>
      <c r="DL102" s="36" t="str">
        <f ca="1">+IF(OFFSET('Sanitation Data'!$H$31,0,10*ROW('Sanitation Data'!H96))="","",OFFSET('Sanitation Data'!$H$31,0,10*ROW('Sanitation Data'!H96)))</f>
        <v/>
      </c>
      <c r="DM102" s="36" t="str">
        <f ca="1">+IF(OFFSET('Sanitation Data'!$H$32,0,10*ROW('Sanitation Data'!H96))="","",OFFSET('Sanitation Data'!$H$32,0,10*ROW('Sanitation Data'!H96)))</f>
        <v/>
      </c>
      <c r="DN102" s="36" t="str">
        <f ca="1">+IF(OFFSET('Sanitation Data'!$H$33,0,10*ROW('Sanitation Data'!H96))="","",OFFSET('Sanitation Data'!$H$33,0,10*ROW('Sanitation Data'!H96)))</f>
        <v/>
      </c>
      <c r="DO102" s="36" t="str">
        <f ca="1">+IF(OFFSET('Hygiene Data'!$C$12,0,10*ROW('Hygiene Data'!C96))="","",OFFSET('Hygiene Data'!$C$12,0,10*ROW('Hygiene Data'!C96)))</f>
        <v/>
      </c>
      <c r="DP102" s="36" t="str">
        <f ca="1">+IF(OFFSET('Hygiene Data'!$C$13,0,10*ROW('Hygiene Data'!C96))="","",OFFSET('Hygiene Data'!$C$13,0,10*ROW('Hygiene Data'!C96)))</f>
        <v/>
      </c>
      <c r="DQ102" s="36" t="str">
        <f ca="1">+IF(OFFSET('Hygiene Data'!$C$14,0,10*ROW('Hygiene Data'!C96))="","",OFFSET('Hygiene Data'!$C$14,0,10*ROW('Hygiene Data'!C96)))</f>
        <v/>
      </c>
      <c r="DR102" s="36" t="str">
        <f ca="1">+IF(OFFSET('Hygiene Data'!$D$12,0,10*ROW('Hygiene Data'!D96))="","",OFFSET('Hygiene Data'!$D$12,0,10*ROW('Hygiene Data'!D96)))</f>
        <v/>
      </c>
      <c r="DS102" s="36" t="str">
        <f ca="1">+IF(OFFSET('Hygiene Data'!$D$13,0,10*ROW('Hygiene Data'!D96))="","",OFFSET('Hygiene Data'!$D$13,0,10*ROW('Hygiene Data'!D96)))</f>
        <v/>
      </c>
      <c r="DT102" s="36" t="str">
        <f ca="1">+IF(OFFSET('Hygiene Data'!$D$14,0,10*ROW('Hygiene Data'!D96))="","",OFFSET('Hygiene Data'!$D$14,0,10*ROW('Hygiene Data'!D96)))</f>
        <v/>
      </c>
      <c r="DU102" s="36" t="str">
        <f ca="1">+IF(OFFSET('Hygiene Data'!$E$12,0,10*ROW('Hygiene Data'!E96))="","",OFFSET('Hygiene Data'!$E$12,0,10*ROW('Hygiene Data'!E96)))</f>
        <v/>
      </c>
      <c r="DV102" s="36" t="str">
        <f ca="1">+IF(OFFSET('Hygiene Data'!$E$13,0,10*ROW('Hygiene Data'!E96))="","",OFFSET('Hygiene Data'!$E$13,0,10*ROW('Hygiene Data'!E96)))</f>
        <v/>
      </c>
      <c r="DW102" s="36" t="str">
        <f ca="1">+IF(OFFSET('Hygiene Data'!$E$14,0,10*ROW('Hygiene Data'!E96))="","",OFFSET('Hygiene Data'!$E$14,0,10*ROW('Hygiene Data'!E96)))</f>
        <v/>
      </c>
      <c r="DX102" s="36" t="str">
        <f ca="1">+IF(OFFSET('Hygiene Data'!$F$12,0,10*ROW('Hygiene Data'!F96))="","",OFFSET('Hygiene Data'!$F$12,0,10*ROW('Hygiene Data'!F96)))</f>
        <v/>
      </c>
      <c r="DY102" s="36" t="str">
        <f ca="1">+IF(OFFSET('Hygiene Data'!$F$13,0,10*ROW('Hygiene Data'!F96))="","",OFFSET('Hygiene Data'!$F$13,0,10*ROW('Hygiene Data'!F96)))</f>
        <v/>
      </c>
      <c r="DZ102" s="36" t="str">
        <f ca="1">+IF(OFFSET('Hygiene Data'!$F$14,0,10*ROW('Hygiene Data'!F96))="","",OFFSET('Hygiene Data'!$F$14,0,10*ROW('Hygiene Data'!F96)))</f>
        <v/>
      </c>
      <c r="EA102" s="36" t="str">
        <f ca="1">+IF(OFFSET('Hygiene Data'!$G$12,0,10*ROW('Hygiene Data'!G96))="","",OFFSET('Hygiene Data'!$G$12,0,10*ROW('Hygiene Data'!G96)))</f>
        <v/>
      </c>
      <c r="EB102" s="36" t="str">
        <f ca="1">+IF(OFFSET('Hygiene Data'!$G$13,0,10*ROW('Hygiene Data'!G96))="","",OFFSET('Hygiene Data'!$G$13,0,10*ROW('Hygiene Data'!G96)))</f>
        <v/>
      </c>
      <c r="EC102" s="36" t="str">
        <f ca="1">+IF(OFFSET('Hygiene Data'!$G$14,0,10*ROW('Hygiene Data'!G96))="","",OFFSET('Hygiene Data'!$G$14,0,10*ROW('Hygiene Data'!G96)))</f>
        <v/>
      </c>
      <c r="ED102" s="36" t="str">
        <f ca="1">+IF(OFFSET('Hygiene Data'!$H$12,0,10*ROW('Hygiene Data'!H96))="","",OFFSET('Hygiene Data'!$H$12,0,10*ROW('Hygiene Data'!H96)))</f>
        <v/>
      </c>
      <c r="EE102" s="36" t="str">
        <f ca="1">+IF(OFFSET('Hygiene Data'!$H$13,0,10*ROW('Hygiene Data'!H96))="","",OFFSET('Hygiene Data'!$H$13,0,10*ROW('Hygiene Data'!H96)))</f>
        <v/>
      </c>
      <c r="EF102" s="36" t="str">
        <f ca="1">+IF(OFFSET('Hygiene Data'!$H$14,0,10*ROW('Hygiene Data'!H96))="","",OFFSET('Hygiene Data'!$H$14,0,10*ROW('Hygiene Data'!H96)))</f>
        <v/>
      </c>
    </row>
    <row r="103" spans="1:136" x14ac:dyDescent="0.25">
      <c r="A103" s="59" t="str">
        <f ca="1">+IF(OFFSET('Water Data'!$B$1,0,10*ROW('Water Data'!B100))="","",OFFSET('Water Data'!$B$1,0,10*ROW('Water Data'!B100)))</f>
        <v/>
      </c>
      <c r="B103" s="59" t="str">
        <f ca="1">+IF(OFFSET('Water Data'!$A$3,0,10*ROW('Water Data'!A100))="","",OFFSET('Water Data'!$A$3,0,10*ROW('Water Data'!A100)))</f>
        <v/>
      </c>
      <c r="C103" s="59" t="str">
        <f ca="1">+IF(OFFSET('Water Data'!$C$3,0,10*ROW('Water Data'!C100))="","",OFFSET('Water Data'!$C$3,0,10*ROW('Water Data'!C100)))</f>
        <v/>
      </c>
      <c r="D103" s="204" t="e">
        <f ca="1">+IF(AND(ISNUMBER(OFFSET('Water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04" t="e">
        <f ca="1">+IF(AND(ISNUMBER(OFFSET('Water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04" t="e">
        <f ca="1">+IF(AND(ISNUMBER(OFFSET('Water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04" t="e">
        <f ca="1">+IF(AND(ISNUMBER(OFFSET('Water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04" t="e">
        <f ca="1">+IF(AND(ISNUMBER(OFFSET('Water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04" t="e">
        <f ca="1">+IF(AND(ISNUMBER(OFFSET('Water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04" t="e">
        <f ca="1">+IF(AND(ISNUMBER(OFFSET('Water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04" t="e">
        <f ca="1">+IF(AND(ISNUMBER(OFFSET('Water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04" t="e">
        <f ca="1">+IF(AND(ISNUMBER(OFFSET('Water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04" t="e">
        <f ca="1">+IF(AND(ISNUMBER(OFFSET('Water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04" t="e">
        <f ca="1">+IF(AND(ISNUMBER(OFFSET('Water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04" t="e">
        <f ca="1">+IF(AND(ISNUMBER(OFFSET('Water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04" t="e">
        <f ca="1">+IF(AND(ISNUMBER(OFFSET('Water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04" t="e">
        <f ca="1">+IF(AND(ISNUMBER(OFFSET('Water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04" t="e">
        <f ca="1">+IF(AND(ISNUMBER(OFFSET('Water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04" t="e">
        <f ca="1">+IF(AND(ISNUMBER(OFFSET('Water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04" t="e">
        <f ca="1">+IF(AND(ISNUMBER(OFFSET('Water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04" t="e">
        <f ca="1">+IF(AND(ISNUMBER(OFFSET('Water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05" t="e">
        <f ca="1">+IF(AND(ISNUMBER(OFFSET('Sanitation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05" t="e">
        <f ca="1">+IF(AND(ISNUMBER(OFFSET('Sanitation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05" t="e">
        <f ca="1">+IF(AND(ISNUMBER(OFFSET('Sanitation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05" t="e">
        <f ca="1">+IF(AND(ISNUMBER(OFFSET('Sanitation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05" t="e">
        <f ca="1">+IF(AND(ISNUMBER(OFFSET('Sanitation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05" t="e">
        <f ca="1">+IF(AND(ISNUMBER(OFFSET('Sanitation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05" t="e">
        <f ca="1">+IF(AND(ISNUMBER(OFFSET('Sanitation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05" t="e">
        <f ca="1">+IF(AND(ISNUMBER(OFFSET('Sanitation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05" t="e">
        <f ca="1">+IF(AND(ISNUMBER(OFFSET('Sanitation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05" t="e">
        <f ca="1">+IF(AND(ISNUMBER(OFFSET('Sanitation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05" t="e">
        <f ca="1">+IF(AND(ISNUMBER(OFFSET('Sanitation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05" t="e">
        <f ca="1">+IF(AND(ISNUMBER(OFFSET('Sanitation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05" t="e">
        <f ca="1">+IF(AND(ISNUMBER(OFFSET('Sanitation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05" t="e">
        <f ca="1">+IF(AND(ISNUMBER(OFFSET('Sanitation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05" t="e">
        <f ca="1">+IF(AND(ISNUMBER(OFFSET('Sanitation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05" t="e">
        <f ca="1">+IF(AND(ISNUMBER(OFFSET('Sanitation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05" t="e">
        <f ca="1">+IF(AND(ISNUMBER(OFFSET('Sanitation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05" t="e">
        <f ca="1">+IF(AND(ISNUMBER(OFFSET('Sanitation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05" t="e">
        <f ca="1">+IF(AND(ISNUMBER(OFFSET('Sanitation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05" t="e">
        <f ca="1">+IF(AND(ISNUMBER(OFFSET('Sanitation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05" t="e">
        <f ca="1">+IF(AND(ISNUMBER(OFFSET('Sanitation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05" t="e">
        <f ca="1">+IF(AND(ISNUMBER(OFFSET('Sanitation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05" t="e">
        <f ca="1">+IF(AND(ISNUMBER(OFFSET('Sanitation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05" t="e">
        <f ca="1">+IF(AND(ISNUMBER(OFFSET('Sanitation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05" t="e">
        <f ca="1">+IF(AND(ISNUMBER(OFFSET('Sanitation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05" t="e">
        <f ca="1">+IF(AND(ISNUMBER(OFFSET('Sanitation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05" t="e">
        <f ca="1">+IF(AND(ISNUMBER(OFFSET('Sanitation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05" t="e">
        <f ca="1">+IF(AND(ISNUMBER(OFFSET('Sanitation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05" t="e">
        <f ca="1">+IF(AND(ISNUMBER(OFFSET('Sanitation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05" t="e">
        <f ca="1">+IF(AND(ISNUMBER(OFFSET('Sanitation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06" t="e">
        <f ca="1">+IF(AND(ISNUMBER(OFFSET('Hygiene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06" t="e">
        <f ca="1">+IF(AND(ISNUMBER(OFFSET('Hygiene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06" t="e">
        <f ca="1">+IF(AND(ISNUMBER(OFFSET('Hygiene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06" t="e">
        <f ca="1">+IF(AND(ISNUMBER(OFFSET('Hygiene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06" t="e">
        <f ca="1">+IF(AND(ISNUMBER(OFFSET('Hygiene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06" t="e">
        <f ca="1">+IF(AND(ISNUMBER(OFFSET('Hygiene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06" t="e">
        <f ca="1">+IF(AND(ISNUMBER(OFFSET('Hygiene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06" t="e">
        <f ca="1">+IF(AND(ISNUMBER(OFFSET('Hygiene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06" t="e">
        <f ca="1">+IF(AND(ISNUMBER(OFFSET('Hygiene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06" t="e">
        <f ca="1">+IF(AND(ISNUMBER(OFFSET('Hygiene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06" t="e">
        <f ca="1">+IF(AND(ISNUMBER(OFFSET('Hygiene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06" t="e">
        <f ca="1">+IF(AND(ISNUMBER(OFFSET('Hygiene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06" t="e">
        <f ca="1">+IF(AND(ISNUMBER(OFFSET('Hygiene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06" t="e">
        <f ca="1">+IF(AND(ISNUMBER(OFFSET('Hygiene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06" t="e">
        <f ca="1">+IF(AND(ISNUMBER(OFFSET('Hygiene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06" t="e">
        <f ca="1">+IF(AND(ISNUMBER(OFFSET('Hygiene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06" t="e">
        <f ca="1">+IF(AND(ISNUMBER(OFFSET('Hygiene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06" t="e">
        <f ca="1">+IF(AND(ISNUMBER(OFFSET('Hygiene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1">+IF(OFFSET('Water Data'!$C$28,0,10*ROW('Water Data'!C97))="","",OFFSET('Water Data'!$C$28,0,10*ROW('Water Data'!C97)))</f>
        <v/>
      </c>
      <c r="BT103" s="36" t="str">
        <f ca="1">+IF(OFFSET('Water Data'!$C$29,0,10*ROW('Water Data'!C97))="","",OFFSET('Water Data'!$C$29,0,10*ROW('Water Data'!C97)))</f>
        <v/>
      </c>
      <c r="BU103" s="36" t="str">
        <f ca="1">+IF(OFFSET('Water Data'!$C$30,0,10*ROW('Water Data'!C97))="","",OFFSET('Water Data'!$C$30,0,10*ROW('Water Data'!C97)))</f>
        <v/>
      </c>
      <c r="BV103" s="36" t="str">
        <f ca="1">+IF(OFFSET('Water Data'!$D$28,0,10*ROW('Water Data'!D97))="","",OFFSET('Water Data'!$D$28,0,10*ROW('Water Data'!D97)))</f>
        <v/>
      </c>
      <c r="BW103" s="36" t="str">
        <f ca="1">+IF(OFFSET('Water Data'!$D$29,0,10*ROW('Water Data'!D97))="","",OFFSET('Water Data'!$D$29,0,10*ROW('Water Data'!D97)))</f>
        <v/>
      </c>
      <c r="BX103" s="36" t="str">
        <f ca="1">+IF(OFFSET('Water Data'!$D$30,0,10*ROW('Water Data'!D97))="","",OFFSET('Water Data'!$D$30,0,10*ROW('Water Data'!D97)))</f>
        <v/>
      </c>
      <c r="BY103" s="36" t="str">
        <f ca="1">+IF(OFFSET('Water Data'!$E$28,0,10*ROW('Water Data'!E97))="","",OFFSET('Water Data'!$E$28,0,10*ROW('Water Data'!E97)))</f>
        <v/>
      </c>
      <c r="BZ103" s="36" t="str">
        <f ca="1">+IF(OFFSET('Water Data'!$E$29,0,10*ROW('Water Data'!E97))="","",OFFSET('Water Data'!$E$29,0,10*ROW('Water Data'!E97)))</f>
        <v/>
      </c>
      <c r="CA103" s="36" t="str">
        <f ca="1">+IF(OFFSET('Water Data'!$E$30,0,10*ROW('Water Data'!E97))="","",OFFSET('Water Data'!$E$30,0,10*ROW('Water Data'!E97)))</f>
        <v/>
      </c>
      <c r="CB103" s="36" t="str">
        <f ca="1">+IF(OFFSET('Water Data'!$F$28,0,10*ROW('Water Data'!F97))="","",OFFSET('Water Data'!$F$28,0,10*ROW('Water Data'!F97)))</f>
        <v/>
      </c>
      <c r="CC103" s="36" t="str">
        <f ca="1">+IF(OFFSET('Water Data'!$F$29,0,10*ROW('Water Data'!F97))="","",OFFSET('Water Data'!$F$29,0,10*ROW('Water Data'!F97)))</f>
        <v/>
      </c>
      <c r="CD103" s="36" t="str">
        <f ca="1">+IF(OFFSET('Water Data'!$F$30,0,10*ROW('Water Data'!F97))="","",OFFSET('Water Data'!$F$30,0,10*ROW('Water Data'!F97)))</f>
        <v/>
      </c>
      <c r="CE103" s="36" t="str">
        <f ca="1">+IF(OFFSET('Water Data'!$G$28,0,10*ROW('Water Data'!G97))="","",OFFSET('Water Data'!$G$28,0,10*ROW('Water Data'!G97)))</f>
        <v/>
      </c>
      <c r="CF103" s="36" t="str">
        <f ca="1">+IF(OFFSET('Water Data'!$G$29,0,10*ROW('Water Data'!G97))="","",OFFSET('Water Data'!$G$29,0,10*ROW('Water Data'!G97)))</f>
        <v/>
      </c>
      <c r="CG103" s="36" t="str">
        <f ca="1">+IF(OFFSET('Water Data'!$G$30,0,10*ROW('Water Data'!G97))="","",OFFSET('Water Data'!$G$30,0,10*ROW('Water Data'!G97)))</f>
        <v/>
      </c>
      <c r="CH103" s="36" t="str">
        <f ca="1">+IF(OFFSET('Water Data'!$H$28,0,10*ROW('Water Data'!H97))="","",OFFSET('Water Data'!$H$28,0,10*ROW('Water Data'!H97)))</f>
        <v/>
      </c>
      <c r="CI103" s="36" t="str">
        <f ca="1">+IF(OFFSET('Water Data'!$H$29,0,10*ROW('Water Data'!H97))="","",OFFSET('Water Data'!$H$29,0,10*ROW('Water Data'!H97)))</f>
        <v/>
      </c>
      <c r="CJ103" s="36" t="str">
        <f ca="1">+IF(OFFSET('Water Data'!$H$30,0,10*ROW('Water Data'!H97))="","",OFFSET('Water Data'!$H$30,0,10*ROW('Water Data'!H97)))</f>
        <v/>
      </c>
      <c r="CK103" s="36" t="str">
        <f ca="1">+IF(OFFSET('Sanitation Data'!$C$29,0,10*ROW('Sanitation Data'!C97))="","",OFFSET('Sanitation Data'!$C$29,0,10*ROW('Sanitation Data'!C97)))</f>
        <v/>
      </c>
      <c r="CL103" s="36" t="str">
        <f ca="1">+IF(OFFSET('Sanitation Data'!$C$30,0,10*ROW('Sanitation Data'!C97))="","",OFFSET('Sanitation Data'!$C$30,0,10*ROW('Sanitation Data'!C97)))</f>
        <v/>
      </c>
      <c r="CM103" s="36" t="str">
        <f ca="1">+IF(OFFSET('Sanitation Data'!$C$31,0,10*ROW('Sanitation Data'!C97))="","",OFFSET('Sanitation Data'!$C$31,0,10*ROW('Sanitation Data'!C97)))</f>
        <v/>
      </c>
      <c r="CN103" s="36" t="str">
        <f ca="1">+IF(OFFSET('Sanitation Data'!$C$32,0,10*ROW('Sanitation Data'!C97))="","",OFFSET('Sanitation Data'!$C$32,0,10*ROW('Sanitation Data'!C97)))</f>
        <v/>
      </c>
      <c r="CO103" s="36" t="str">
        <f ca="1">+IF(OFFSET('Sanitation Data'!$C$33,0,10*ROW('Sanitation Data'!C97))="","",OFFSET('Sanitation Data'!$C$33,0,10*ROW('Sanitation Data'!C97)))</f>
        <v/>
      </c>
      <c r="CP103" s="36" t="str">
        <f ca="1">+IF(OFFSET('Sanitation Data'!$D$29,0,10*ROW('Sanitation Data'!D97))="","",OFFSET('Sanitation Data'!$D$29,0,10*ROW('Sanitation Data'!D97)))</f>
        <v/>
      </c>
      <c r="CQ103" s="36" t="str">
        <f ca="1">+IF(OFFSET('Sanitation Data'!$D$30,0,10*ROW('Sanitation Data'!D97))="","",OFFSET('Sanitation Data'!$D$30,0,10*ROW('Sanitation Data'!D97)))</f>
        <v/>
      </c>
      <c r="CR103" s="36" t="str">
        <f ca="1">+IF(OFFSET('Sanitation Data'!$D$31,0,10*ROW('Sanitation Data'!D97))="","",OFFSET('Sanitation Data'!$D$31,0,10*ROW('Sanitation Data'!D97)))</f>
        <v/>
      </c>
      <c r="CS103" s="36" t="str">
        <f ca="1">+IF(OFFSET('Sanitation Data'!$D$32,0,10*ROW('Sanitation Data'!D97))="","",OFFSET('Sanitation Data'!$D$32,0,10*ROW('Sanitation Data'!D97)))</f>
        <v/>
      </c>
      <c r="CT103" s="36" t="str">
        <f ca="1">+IF(OFFSET('Sanitation Data'!$D$33,0,10*ROW('Sanitation Data'!D97))="","",OFFSET('Sanitation Data'!$D$33,0,10*ROW('Sanitation Data'!D97)))</f>
        <v/>
      </c>
      <c r="CU103" s="36" t="str">
        <f ca="1">+IF(OFFSET('Sanitation Data'!$E$29,0,10*ROW('Sanitation Data'!E97))="","",OFFSET('Sanitation Data'!$E$29,0,10*ROW('Sanitation Data'!E97)))</f>
        <v/>
      </c>
      <c r="CV103" s="36" t="str">
        <f ca="1">+IF(OFFSET('Sanitation Data'!$E$30,0,10*ROW('Sanitation Data'!E97))="","",OFFSET('Sanitation Data'!$E$30,0,10*ROW('Sanitation Data'!E97)))</f>
        <v/>
      </c>
      <c r="CW103" s="36" t="str">
        <f ca="1">+IF(OFFSET('Sanitation Data'!$E$31,0,10*ROW('Sanitation Data'!E97))="","",OFFSET('Sanitation Data'!$E$31,0,10*ROW('Sanitation Data'!E97)))</f>
        <v/>
      </c>
      <c r="CX103" s="36" t="str">
        <f ca="1">+IF(OFFSET('Sanitation Data'!$E$32,0,10*ROW('Sanitation Data'!E97))="","",OFFSET('Sanitation Data'!$E$32,0,10*ROW('Sanitation Data'!E97)))</f>
        <v/>
      </c>
      <c r="CY103" s="36" t="str">
        <f ca="1">+IF(OFFSET('Sanitation Data'!$E$33,0,10*ROW('Sanitation Data'!E97))="","",OFFSET('Sanitation Data'!$E$33,0,10*ROW('Sanitation Data'!E97)))</f>
        <v/>
      </c>
      <c r="CZ103" s="36" t="str">
        <f ca="1">+IF(OFFSET('Sanitation Data'!$F$29,0,10*ROW('Sanitation Data'!F97))="","",OFFSET('Sanitation Data'!$F$29,0,10*ROW('Sanitation Data'!F97)))</f>
        <v/>
      </c>
      <c r="DA103" s="36" t="str">
        <f ca="1">+IF(OFFSET('Sanitation Data'!$F$30,0,10*ROW('Sanitation Data'!F97))="","",OFFSET('Sanitation Data'!$F$30,0,10*ROW('Sanitation Data'!F97)))</f>
        <v/>
      </c>
      <c r="DB103" s="36" t="str">
        <f ca="1">+IF(OFFSET('Sanitation Data'!$F$31,0,10*ROW('Sanitation Data'!F97))="","",OFFSET('Sanitation Data'!$F$31,0,10*ROW('Sanitation Data'!F97)))</f>
        <v/>
      </c>
      <c r="DC103" s="36" t="str">
        <f ca="1">+IF(OFFSET('Sanitation Data'!$F$32,0,10*ROW('Sanitation Data'!F97))="","",OFFSET('Sanitation Data'!$F$32,0,10*ROW('Sanitation Data'!F97)))</f>
        <v/>
      </c>
      <c r="DD103" s="36" t="str">
        <f ca="1">+IF(OFFSET('Sanitation Data'!$F$33,0,10*ROW('Sanitation Data'!F97))="","",OFFSET('Sanitation Data'!$F$33,0,10*ROW('Sanitation Data'!F97)))</f>
        <v/>
      </c>
      <c r="DE103" s="36" t="str">
        <f ca="1">+IF(OFFSET('Sanitation Data'!$G$29,0,10*ROW('Sanitation Data'!G97))="","",OFFSET('Sanitation Data'!$G$29,0,10*ROW('Sanitation Data'!G97)))</f>
        <v/>
      </c>
      <c r="DF103" s="36" t="str">
        <f ca="1">+IF(OFFSET('Sanitation Data'!$G$30,0,10*ROW('Sanitation Data'!G97))="","",OFFSET('Sanitation Data'!$G$30,0,10*ROW('Sanitation Data'!G97)))</f>
        <v/>
      </c>
      <c r="DG103" s="36" t="str">
        <f ca="1">+IF(OFFSET('Sanitation Data'!$G$31,0,10*ROW('Sanitation Data'!G97))="","",OFFSET('Sanitation Data'!$G$31,0,10*ROW('Sanitation Data'!G97)))</f>
        <v/>
      </c>
      <c r="DH103" s="36" t="str">
        <f ca="1">+IF(OFFSET('Sanitation Data'!$G$32,0,10*ROW('Sanitation Data'!G97))="","",OFFSET('Sanitation Data'!$G$32,0,10*ROW('Sanitation Data'!G97)))</f>
        <v/>
      </c>
      <c r="DI103" s="36" t="str">
        <f ca="1">+IF(OFFSET('Sanitation Data'!$G$33,0,10*ROW('Sanitation Data'!G97))="","",OFFSET('Sanitation Data'!$G$33,0,10*ROW('Sanitation Data'!G97)))</f>
        <v/>
      </c>
      <c r="DJ103" s="36" t="str">
        <f ca="1">+IF(OFFSET('Sanitation Data'!$H$29,0,10*ROW('Sanitation Data'!H97))="","",OFFSET('Sanitation Data'!$H$29,0,10*ROW('Sanitation Data'!H97)))</f>
        <v/>
      </c>
      <c r="DK103" s="36" t="str">
        <f ca="1">+IF(OFFSET('Sanitation Data'!$H$30,0,10*ROW('Sanitation Data'!H97))="","",OFFSET('Sanitation Data'!$H$30,0,10*ROW('Sanitation Data'!H97)))</f>
        <v/>
      </c>
      <c r="DL103" s="36" t="str">
        <f ca="1">+IF(OFFSET('Sanitation Data'!$H$31,0,10*ROW('Sanitation Data'!H97))="","",OFFSET('Sanitation Data'!$H$31,0,10*ROW('Sanitation Data'!H97)))</f>
        <v/>
      </c>
      <c r="DM103" s="36" t="str">
        <f ca="1">+IF(OFFSET('Sanitation Data'!$H$32,0,10*ROW('Sanitation Data'!H97))="","",OFFSET('Sanitation Data'!$H$32,0,10*ROW('Sanitation Data'!H97)))</f>
        <v/>
      </c>
      <c r="DN103" s="36" t="str">
        <f ca="1">+IF(OFFSET('Sanitation Data'!$H$33,0,10*ROW('Sanitation Data'!H97))="","",OFFSET('Sanitation Data'!$H$33,0,10*ROW('Sanitation Data'!H97)))</f>
        <v/>
      </c>
      <c r="DO103" s="36" t="str">
        <f ca="1">+IF(OFFSET('Hygiene Data'!$C$12,0,10*ROW('Hygiene Data'!C97))="","",OFFSET('Hygiene Data'!$C$12,0,10*ROW('Hygiene Data'!C97)))</f>
        <v/>
      </c>
      <c r="DP103" s="36" t="str">
        <f ca="1">+IF(OFFSET('Hygiene Data'!$C$13,0,10*ROW('Hygiene Data'!C97))="","",OFFSET('Hygiene Data'!$C$13,0,10*ROW('Hygiene Data'!C97)))</f>
        <v/>
      </c>
      <c r="DQ103" s="36" t="str">
        <f ca="1">+IF(OFFSET('Hygiene Data'!$C$14,0,10*ROW('Hygiene Data'!C97))="","",OFFSET('Hygiene Data'!$C$14,0,10*ROW('Hygiene Data'!C97)))</f>
        <v/>
      </c>
      <c r="DR103" s="36" t="str">
        <f ca="1">+IF(OFFSET('Hygiene Data'!$D$12,0,10*ROW('Hygiene Data'!D97))="","",OFFSET('Hygiene Data'!$D$12,0,10*ROW('Hygiene Data'!D97)))</f>
        <v/>
      </c>
      <c r="DS103" s="36" t="str">
        <f ca="1">+IF(OFFSET('Hygiene Data'!$D$13,0,10*ROW('Hygiene Data'!D97))="","",OFFSET('Hygiene Data'!$D$13,0,10*ROW('Hygiene Data'!D97)))</f>
        <v/>
      </c>
      <c r="DT103" s="36" t="str">
        <f ca="1">+IF(OFFSET('Hygiene Data'!$D$14,0,10*ROW('Hygiene Data'!D97))="","",OFFSET('Hygiene Data'!$D$14,0,10*ROW('Hygiene Data'!D97)))</f>
        <v/>
      </c>
      <c r="DU103" s="36" t="str">
        <f ca="1">+IF(OFFSET('Hygiene Data'!$E$12,0,10*ROW('Hygiene Data'!E97))="","",OFFSET('Hygiene Data'!$E$12,0,10*ROW('Hygiene Data'!E97)))</f>
        <v/>
      </c>
      <c r="DV103" s="36" t="str">
        <f ca="1">+IF(OFFSET('Hygiene Data'!$E$13,0,10*ROW('Hygiene Data'!E97))="","",OFFSET('Hygiene Data'!$E$13,0,10*ROW('Hygiene Data'!E97)))</f>
        <v/>
      </c>
      <c r="DW103" s="36" t="str">
        <f ca="1">+IF(OFFSET('Hygiene Data'!$E$14,0,10*ROW('Hygiene Data'!E97))="","",OFFSET('Hygiene Data'!$E$14,0,10*ROW('Hygiene Data'!E97)))</f>
        <v/>
      </c>
      <c r="DX103" s="36" t="str">
        <f ca="1">+IF(OFFSET('Hygiene Data'!$F$12,0,10*ROW('Hygiene Data'!F97))="","",OFFSET('Hygiene Data'!$F$12,0,10*ROW('Hygiene Data'!F97)))</f>
        <v/>
      </c>
      <c r="DY103" s="36" t="str">
        <f ca="1">+IF(OFFSET('Hygiene Data'!$F$13,0,10*ROW('Hygiene Data'!F97))="","",OFFSET('Hygiene Data'!$F$13,0,10*ROW('Hygiene Data'!F97)))</f>
        <v/>
      </c>
      <c r="DZ103" s="36" t="str">
        <f ca="1">+IF(OFFSET('Hygiene Data'!$F$14,0,10*ROW('Hygiene Data'!F97))="","",OFFSET('Hygiene Data'!$F$14,0,10*ROW('Hygiene Data'!F97)))</f>
        <v/>
      </c>
      <c r="EA103" s="36" t="str">
        <f ca="1">+IF(OFFSET('Hygiene Data'!$G$12,0,10*ROW('Hygiene Data'!G97))="","",OFFSET('Hygiene Data'!$G$12,0,10*ROW('Hygiene Data'!G97)))</f>
        <v/>
      </c>
      <c r="EB103" s="36" t="str">
        <f ca="1">+IF(OFFSET('Hygiene Data'!$G$13,0,10*ROW('Hygiene Data'!G97))="","",OFFSET('Hygiene Data'!$G$13,0,10*ROW('Hygiene Data'!G97)))</f>
        <v/>
      </c>
      <c r="EC103" s="36" t="str">
        <f ca="1">+IF(OFFSET('Hygiene Data'!$G$14,0,10*ROW('Hygiene Data'!G97))="","",OFFSET('Hygiene Data'!$G$14,0,10*ROW('Hygiene Data'!G97)))</f>
        <v/>
      </c>
      <c r="ED103" s="36" t="str">
        <f ca="1">+IF(OFFSET('Hygiene Data'!$H$12,0,10*ROW('Hygiene Data'!H97))="","",OFFSET('Hygiene Data'!$H$12,0,10*ROW('Hygiene Data'!H97)))</f>
        <v/>
      </c>
      <c r="EE103" s="36" t="str">
        <f ca="1">+IF(OFFSET('Hygiene Data'!$H$13,0,10*ROW('Hygiene Data'!H97))="","",OFFSET('Hygiene Data'!$H$13,0,10*ROW('Hygiene Data'!H97)))</f>
        <v/>
      </c>
      <c r="EF103" s="36" t="str">
        <f ca="1">+IF(OFFSET('Hygiene Data'!$H$14,0,10*ROW('Hygiene Data'!H97))="","",OFFSET('Hygiene Data'!$H$14,0,10*ROW('Hygiene Data'!H97)))</f>
        <v/>
      </c>
    </row>
    <row r="104" spans="1:136" x14ac:dyDescent="0.25">
      <c r="A104" s="59" t="str">
        <f ca="1">+IF(OFFSET('Water Data'!$B$1,0,10*ROW('Water Data'!B101))="","",OFFSET('Water Data'!$B$1,0,10*ROW('Water Data'!B101)))</f>
        <v/>
      </c>
      <c r="B104" s="59" t="str">
        <f ca="1">+IF(OFFSET('Water Data'!$A$3,0,10*ROW('Water Data'!A101))="","",OFFSET('Water Data'!$A$3,0,10*ROW('Water Data'!A101)))</f>
        <v/>
      </c>
      <c r="C104" s="59" t="str">
        <f ca="1">+IF(OFFSET('Water Data'!$C$3,0,10*ROW('Water Data'!C101))="","",OFFSET('Water Data'!$C$3,0,10*ROW('Water Data'!C101)))</f>
        <v/>
      </c>
      <c r="D104" s="204" t="e">
        <f ca="1">+IF(AND(ISNUMBER(OFFSET('Water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04" t="e">
        <f ca="1">+IF(AND(ISNUMBER(OFFSET('Water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04" t="e">
        <f ca="1">+IF(AND(ISNUMBER(OFFSET('Water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04" t="e">
        <f ca="1">+IF(AND(ISNUMBER(OFFSET('Water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04" t="e">
        <f ca="1">+IF(AND(ISNUMBER(OFFSET('Water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04" t="e">
        <f ca="1">+IF(AND(ISNUMBER(OFFSET('Water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04" t="e">
        <f ca="1">+IF(AND(ISNUMBER(OFFSET('Water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04" t="e">
        <f ca="1">+IF(AND(ISNUMBER(OFFSET('Water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04" t="e">
        <f ca="1">+IF(AND(ISNUMBER(OFFSET('Water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04" t="e">
        <f ca="1">+IF(AND(ISNUMBER(OFFSET('Water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04" t="e">
        <f ca="1">+IF(AND(ISNUMBER(OFFSET('Water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04" t="e">
        <f ca="1">+IF(AND(ISNUMBER(OFFSET('Water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04" t="e">
        <f ca="1">+IF(AND(ISNUMBER(OFFSET('Water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04" t="e">
        <f ca="1">+IF(AND(ISNUMBER(OFFSET('Water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04" t="e">
        <f ca="1">+IF(AND(ISNUMBER(OFFSET('Water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04" t="e">
        <f ca="1">+IF(AND(ISNUMBER(OFFSET('Water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04" t="e">
        <f ca="1">+IF(AND(ISNUMBER(OFFSET('Water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04" t="e">
        <f ca="1">+IF(AND(ISNUMBER(OFFSET('Water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05" t="e">
        <f ca="1">+IF(AND(ISNUMBER(OFFSET('Sanitation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05" t="e">
        <f ca="1">+IF(AND(ISNUMBER(OFFSET('Sanitation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05" t="e">
        <f ca="1">+IF(AND(ISNUMBER(OFFSET('Sanitation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05" t="e">
        <f ca="1">+IF(AND(ISNUMBER(OFFSET('Sanitation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05" t="e">
        <f ca="1">+IF(AND(ISNUMBER(OFFSET('Sanitation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05" t="e">
        <f ca="1">+IF(AND(ISNUMBER(OFFSET('Sanitation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05" t="e">
        <f ca="1">+IF(AND(ISNUMBER(OFFSET('Sanitation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05" t="e">
        <f ca="1">+IF(AND(ISNUMBER(OFFSET('Sanitation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05" t="e">
        <f ca="1">+IF(AND(ISNUMBER(OFFSET('Sanitation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05" t="e">
        <f ca="1">+IF(AND(ISNUMBER(OFFSET('Sanitation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05" t="e">
        <f ca="1">+IF(AND(ISNUMBER(OFFSET('Sanitation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05" t="e">
        <f ca="1">+IF(AND(ISNUMBER(OFFSET('Sanitation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05" t="e">
        <f ca="1">+IF(AND(ISNUMBER(OFFSET('Sanitation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05" t="e">
        <f ca="1">+IF(AND(ISNUMBER(OFFSET('Sanitation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05" t="e">
        <f ca="1">+IF(AND(ISNUMBER(OFFSET('Sanitation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05" t="e">
        <f ca="1">+IF(AND(ISNUMBER(OFFSET('Sanitation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05" t="e">
        <f ca="1">+IF(AND(ISNUMBER(OFFSET('Sanitation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05" t="e">
        <f ca="1">+IF(AND(ISNUMBER(OFFSET('Sanitation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05" t="e">
        <f ca="1">+IF(AND(ISNUMBER(OFFSET('Sanitation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05" t="e">
        <f ca="1">+IF(AND(ISNUMBER(OFFSET('Sanitation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05" t="e">
        <f ca="1">+IF(AND(ISNUMBER(OFFSET('Sanitation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05" t="e">
        <f ca="1">+IF(AND(ISNUMBER(OFFSET('Sanitation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05" t="e">
        <f ca="1">+IF(AND(ISNUMBER(OFFSET('Sanitation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05" t="e">
        <f ca="1">+IF(AND(ISNUMBER(OFFSET('Sanitation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05" t="e">
        <f ca="1">+IF(AND(ISNUMBER(OFFSET('Sanitation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05" t="e">
        <f ca="1">+IF(AND(ISNUMBER(OFFSET('Sanitation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05" t="e">
        <f ca="1">+IF(AND(ISNUMBER(OFFSET('Sanitation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05" t="e">
        <f ca="1">+IF(AND(ISNUMBER(OFFSET('Sanitation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05" t="e">
        <f ca="1">+IF(AND(ISNUMBER(OFFSET('Sanitation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05" t="e">
        <f ca="1">+IF(AND(ISNUMBER(OFFSET('Sanitation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06" t="e">
        <f ca="1">+IF(AND(ISNUMBER(OFFSET('Hygiene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06" t="e">
        <f ca="1">+IF(AND(ISNUMBER(OFFSET('Hygiene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06" t="e">
        <f ca="1">+IF(AND(ISNUMBER(OFFSET('Hygiene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06" t="e">
        <f ca="1">+IF(AND(ISNUMBER(OFFSET('Hygiene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06" t="e">
        <f ca="1">+IF(AND(ISNUMBER(OFFSET('Hygiene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06" t="e">
        <f ca="1">+IF(AND(ISNUMBER(OFFSET('Hygiene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06" t="e">
        <f ca="1">+IF(AND(ISNUMBER(OFFSET('Hygiene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06" t="e">
        <f ca="1">+IF(AND(ISNUMBER(OFFSET('Hygiene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06" t="e">
        <f ca="1">+IF(AND(ISNUMBER(OFFSET('Hygiene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06" t="e">
        <f ca="1">+IF(AND(ISNUMBER(OFFSET('Hygiene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06" t="e">
        <f ca="1">+IF(AND(ISNUMBER(OFFSET('Hygiene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06" t="e">
        <f ca="1">+IF(AND(ISNUMBER(OFFSET('Hygiene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06" t="e">
        <f ca="1">+IF(AND(ISNUMBER(OFFSET('Hygiene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06" t="e">
        <f ca="1">+IF(AND(ISNUMBER(OFFSET('Hygiene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06" t="e">
        <f ca="1">+IF(AND(ISNUMBER(OFFSET('Hygiene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06" t="e">
        <f ca="1">+IF(AND(ISNUMBER(OFFSET('Hygiene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06" t="e">
        <f ca="1">+IF(AND(ISNUMBER(OFFSET('Hygiene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06" t="e">
        <f ca="1">+IF(AND(ISNUMBER(OFFSET('Hygiene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1">+IF(OFFSET('Water Data'!$C$28,0,10*ROW('Water Data'!C98))="","",OFFSET('Water Data'!$C$28,0,10*ROW('Water Data'!C98)))</f>
        <v/>
      </c>
      <c r="BT104" s="36" t="str">
        <f ca="1">+IF(OFFSET('Water Data'!$C$29,0,10*ROW('Water Data'!C98))="","",OFFSET('Water Data'!$C$29,0,10*ROW('Water Data'!C98)))</f>
        <v/>
      </c>
      <c r="BU104" s="36" t="str">
        <f ca="1">+IF(OFFSET('Water Data'!$C$30,0,10*ROW('Water Data'!C98))="","",OFFSET('Water Data'!$C$30,0,10*ROW('Water Data'!C98)))</f>
        <v/>
      </c>
      <c r="BV104" s="36" t="str">
        <f ca="1">+IF(OFFSET('Water Data'!$D$28,0,10*ROW('Water Data'!D98))="","",OFFSET('Water Data'!$D$28,0,10*ROW('Water Data'!D98)))</f>
        <v/>
      </c>
      <c r="BW104" s="36" t="str">
        <f ca="1">+IF(OFFSET('Water Data'!$D$29,0,10*ROW('Water Data'!D98))="","",OFFSET('Water Data'!$D$29,0,10*ROW('Water Data'!D98)))</f>
        <v/>
      </c>
      <c r="BX104" s="36" t="str">
        <f ca="1">+IF(OFFSET('Water Data'!$D$30,0,10*ROW('Water Data'!D98))="","",OFFSET('Water Data'!$D$30,0,10*ROW('Water Data'!D98)))</f>
        <v/>
      </c>
      <c r="BY104" s="36" t="str">
        <f ca="1">+IF(OFFSET('Water Data'!$E$28,0,10*ROW('Water Data'!E98))="","",OFFSET('Water Data'!$E$28,0,10*ROW('Water Data'!E98)))</f>
        <v/>
      </c>
      <c r="BZ104" s="36" t="str">
        <f ca="1">+IF(OFFSET('Water Data'!$E$29,0,10*ROW('Water Data'!E98))="","",OFFSET('Water Data'!$E$29,0,10*ROW('Water Data'!E98)))</f>
        <v/>
      </c>
      <c r="CA104" s="36" t="str">
        <f ca="1">+IF(OFFSET('Water Data'!$E$30,0,10*ROW('Water Data'!E98))="","",OFFSET('Water Data'!$E$30,0,10*ROW('Water Data'!E98)))</f>
        <v/>
      </c>
      <c r="CB104" s="36" t="str">
        <f ca="1">+IF(OFFSET('Water Data'!$F$28,0,10*ROW('Water Data'!F98))="","",OFFSET('Water Data'!$F$28,0,10*ROW('Water Data'!F98)))</f>
        <v/>
      </c>
      <c r="CC104" s="36" t="str">
        <f ca="1">+IF(OFFSET('Water Data'!$F$29,0,10*ROW('Water Data'!F98))="","",OFFSET('Water Data'!$F$29,0,10*ROW('Water Data'!F98)))</f>
        <v/>
      </c>
      <c r="CD104" s="36" t="str">
        <f ca="1">+IF(OFFSET('Water Data'!$F$30,0,10*ROW('Water Data'!F98))="","",OFFSET('Water Data'!$F$30,0,10*ROW('Water Data'!F98)))</f>
        <v/>
      </c>
      <c r="CE104" s="36" t="str">
        <f ca="1">+IF(OFFSET('Water Data'!$G$28,0,10*ROW('Water Data'!G98))="","",OFFSET('Water Data'!$G$28,0,10*ROW('Water Data'!G98)))</f>
        <v/>
      </c>
      <c r="CF104" s="36" t="str">
        <f ca="1">+IF(OFFSET('Water Data'!$G$29,0,10*ROW('Water Data'!G98))="","",OFFSET('Water Data'!$G$29,0,10*ROW('Water Data'!G98)))</f>
        <v/>
      </c>
      <c r="CG104" s="36" t="str">
        <f ca="1">+IF(OFFSET('Water Data'!$G$30,0,10*ROW('Water Data'!G98))="","",OFFSET('Water Data'!$G$30,0,10*ROW('Water Data'!G98)))</f>
        <v/>
      </c>
      <c r="CH104" s="36" t="str">
        <f ca="1">+IF(OFFSET('Water Data'!$H$28,0,10*ROW('Water Data'!H98))="","",OFFSET('Water Data'!$H$28,0,10*ROW('Water Data'!H98)))</f>
        <v/>
      </c>
      <c r="CI104" s="36" t="str">
        <f ca="1">+IF(OFFSET('Water Data'!$H$29,0,10*ROW('Water Data'!H98))="","",OFFSET('Water Data'!$H$29,0,10*ROW('Water Data'!H98)))</f>
        <v/>
      </c>
      <c r="CJ104" s="36" t="str">
        <f ca="1">+IF(OFFSET('Water Data'!$H$30,0,10*ROW('Water Data'!H98))="","",OFFSET('Water Data'!$H$30,0,10*ROW('Water Data'!H98)))</f>
        <v/>
      </c>
      <c r="CK104" s="36" t="str">
        <f ca="1">+IF(OFFSET('Sanitation Data'!$C$29,0,10*ROW('Sanitation Data'!C98))="","",OFFSET('Sanitation Data'!$C$29,0,10*ROW('Sanitation Data'!C98)))</f>
        <v/>
      </c>
      <c r="CL104" s="36" t="str">
        <f ca="1">+IF(OFFSET('Sanitation Data'!$C$30,0,10*ROW('Sanitation Data'!C98))="","",OFFSET('Sanitation Data'!$C$30,0,10*ROW('Sanitation Data'!C98)))</f>
        <v/>
      </c>
      <c r="CM104" s="36" t="str">
        <f ca="1">+IF(OFFSET('Sanitation Data'!$C$31,0,10*ROW('Sanitation Data'!C98))="","",OFFSET('Sanitation Data'!$C$31,0,10*ROW('Sanitation Data'!C98)))</f>
        <v/>
      </c>
      <c r="CN104" s="36" t="str">
        <f ca="1">+IF(OFFSET('Sanitation Data'!$C$32,0,10*ROW('Sanitation Data'!C98))="","",OFFSET('Sanitation Data'!$C$32,0,10*ROW('Sanitation Data'!C98)))</f>
        <v/>
      </c>
      <c r="CO104" s="36" t="str">
        <f ca="1">+IF(OFFSET('Sanitation Data'!$C$33,0,10*ROW('Sanitation Data'!C98))="","",OFFSET('Sanitation Data'!$C$33,0,10*ROW('Sanitation Data'!C98)))</f>
        <v/>
      </c>
      <c r="CP104" s="36" t="str">
        <f ca="1">+IF(OFFSET('Sanitation Data'!$D$29,0,10*ROW('Sanitation Data'!D98))="","",OFFSET('Sanitation Data'!$D$29,0,10*ROW('Sanitation Data'!D98)))</f>
        <v/>
      </c>
      <c r="CQ104" s="36" t="str">
        <f ca="1">+IF(OFFSET('Sanitation Data'!$D$30,0,10*ROW('Sanitation Data'!D98))="","",OFFSET('Sanitation Data'!$D$30,0,10*ROW('Sanitation Data'!D98)))</f>
        <v/>
      </c>
      <c r="CR104" s="36" t="str">
        <f ca="1">+IF(OFFSET('Sanitation Data'!$D$31,0,10*ROW('Sanitation Data'!D98))="","",OFFSET('Sanitation Data'!$D$31,0,10*ROW('Sanitation Data'!D98)))</f>
        <v/>
      </c>
      <c r="CS104" s="36" t="str">
        <f ca="1">+IF(OFFSET('Sanitation Data'!$D$32,0,10*ROW('Sanitation Data'!D98))="","",OFFSET('Sanitation Data'!$D$32,0,10*ROW('Sanitation Data'!D98)))</f>
        <v/>
      </c>
      <c r="CT104" s="36" t="str">
        <f ca="1">+IF(OFFSET('Sanitation Data'!$D$33,0,10*ROW('Sanitation Data'!D98))="","",OFFSET('Sanitation Data'!$D$33,0,10*ROW('Sanitation Data'!D98)))</f>
        <v/>
      </c>
      <c r="CU104" s="36" t="str">
        <f ca="1">+IF(OFFSET('Sanitation Data'!$E$29,0,10*ROW('Sanitation Data'!E98))="","",OFFSET('Sanitation Data'!$E$29,0,10*ROW('Sanitation Data'!E98)))</f>
        <v/>
      </c>
      <c r="CV104" s="36" t="str">
        <f ca="1">+IF(OFFSET('Sanitation Data'!$E$30,0,10*ROW('Sanitation Data'!E98))="","",OFFSET('Sanitation Data'!$E$30,0,10*ROW('Sanitation Data'!E98)))</f>
        <v/>
      </c>
      <c r="CW104" s="36" t="str">
        <f ca="1">+IF(OFFSET('Sanitation Data'!$E$31,0,10*ROW('Sanitation Data'!E98))="","",OFFSET('Sanitation Data'!$E$31,0,10*ROW('Sanitation Data'!E98)))</f>
        <v/>
      </c>
      <c r="CX104" s="36" t="str">
        <f ca="1">+IF(OFFSET('Sanitation Data'!$E$32,0,10*ROW('Sanitation Data'!E98))="","",OFFSET('Sanitation Data'!$E$32,0,10*ROW('Sanitation Data'!E98)))</f>
        <v/>
      </c>
      <c r="CY104" s="36" t="str">
        <f ca="1">+IF(OFFSET('Sanitation Data'!$E$33,0,10*ROW('Sanitation Data'!E98))="","",OFFSET('Sanitation Data'!$E$33,0,10*ROW('Sanitation Data'!E98)))</f>
        <v/>
      </c>
      <c r="CZ104" s="36" t="str">
        <f ca="1">+IF(OFFSET('Sanitation Data'!$F$29,0,10*ROW('Sanitation Data'!F98))="","",OFFSET('Sanitation Data'!$F$29,0,10*ROW('Sanitation Data'!F98)))</f>
        <v/>
      </c>
      <c r="DA104" s="36" t="str">
        <f ca="1">+IF(OFFSET('Sanitation Data'!$F$30,0,10*ROW('Sanitation Data'!F98))="","",OFFSET('Sanitation Data'!$F$30,0,10*ROW('Sanitation Data'!F98)))</f>
        <v/>
      </c>
      <c r="DB104" s="36" t="str">
        <f ca="1">+IF(OFFSET('Sanitation Data'!$F$31,0,10*ROW('Sanitation Data'!F98))="","",OFFSET('Sanitation Data'!$F$31,0,10*ROW('Sanitation Data'!F98)))</f>
        <v/>
      </c>
      <c r="DC104" s="36" t="str">
        <f ca="1">+IF(OFFSET('Sanitation Data'!$F$32,0,10*ROW('Sanitation Data'!F98))="","",OFFSET('Sanitation Data'!$F$32,0,10*ROW('Sanitation Data'!F98)))</f>
        <v/>
      </c>
      <c r="DD104" s="36" t="str">
        <f ca="1">+IF(OFFSET('Sanitation Data'!$F$33,0,10*ROW('Sanitation Data'!F98))="","",OFFSET('Sanitation Data'!$F$33,0,10*ROW('Sanitation Data'!F98)))</f>
        <v/>
      </c>
      <c r="DE104" s="36" t="str">
        <f ca="1">+IF(OFFSET('Sanitation Data'!$G$29,0,10*ROW('Sanitation Data'!G98))="","",OFFSET('Sanitation Data'!$G$29,0,10*ROW('Sanitation Data'!G98)))</f>
        <v/>
      </c>
      <c r="DF104" s="36" t="str">
        <f ca="1">+IF(OFFSET('Sanitation Data'!$G$30,0,10*ROW('Sanitation Data'!G98))="","",OFFSET('Sanitation Data'!$G$30,0,10*ROW('Sanitation Data'!G98)))</f>
        <v/>
      </c>
      <c r="DG104" s="36" t="str">
        <f ca="1">+IF(OFFSET('Sanitation Data'!$G$31,0,10*ROW('Sanitation Data'!G98))="","",OFFSET('Sanitation Data'!$G$31,0,10*ROW('Sanitation Data'!G98)))</f>
        <v/>
      </c>
      <c r="DH104" s="36" t="str">
        <f ca="1">+IF(OFFSET('Sanitation Data'!$G$32,0,10*ROW('Sanitation Data'!G98))="","",OFFSET('Sanitation Data'!$G$32,0,10*ROW('Sanitation Data'!G98)))</f>
        <v/>
      </c>
      <c r="DI104" s="36" t="str">
        <f ca="1">+IF(OFFSET('Sanitation Data'!$G$33,0,10*ROW('Sanitation Data'!G98))="","",OFFSET('Sanitation Data'!$G$33,0,10*ROW('Sanitation Data'!G98)))</f>
        <v/>
      </c>
      <c r="DJ104" s="36" t="str">
        <f ca="1">+IF(OFFSET('Sanitation Data'!$H$29,0,10*ROW('Sanitation Data'!H98))="","",OFFSET('Sanitation Data'!$H$29,0,10*ROW('Sanitation Data'!H98)))</f>
        <v/>
      </c>
      <c r="DK104" s="36" t="str">
        <f ca="1">+IF(OFFSET('Sanitation Data'!$H$30,0,10*ROW('Sanitation Data'!H98))="","",OFFSET('Sanitation Data'!$H$30,0,10*ROW('Sanitation Data'!H98)))</f>
        <v/>
      </c>
      <c r="DL104" s="36" t="str">
        <f ca="1">+IF(OFFSET('Sanitation Data'!$H$31,0,10*ROW('Sanitation Data'!H98))="","",OFFSET('Sanitation Data'!$H$31,0,10*ROW('Sanitation Data'!H98)))</f>
        <v/>
      </c>
      <c r="DM104" s="36" t="str">
        <f ca="1">+IF(OFFSET('Sanitation Data'!$H$32,0,10*ROW('Sanitation Data'!H98))="","",OFFSET('Sanitation Data'!$H$32,0,10*ROW('Sanitation Data'!H98)))</f>
        <v/>
      </c>
      <c r="DN104" s="36" t="str">
        <f ca="1">+IF(OFFSET('Sanitation Data'!$H$33,0,10*ROW('Sanitation Data'!H98))="","",OFFSET('Sanitation Data'!$H$33,0,10*ROW('Sanitation Data'!H98)))</f>
        <v/>
      </c>
      <c r="DO104" s="36" t="str">
        <f ca="1">+IF(OFFSET('Hygiene Data'!$C$12,0,10*ROW('Hygiene Data'!C98))="","",OFFSET('Hygiene Data'!$C$12,0,10*ROW('Hygiene Data'!C98)))</f>
        <v/>
      </c>
      <c r="DP104" s="36" t="str">
        <f ca="1">+IF(OFFSET('Hygiene Data'!$C$13,0,10*ROW('Hygiene Data'!C98))="","",OFFSET('Hygiene Data'!$C$13,0,10*ROW('Hygiene Data'!C98)))</f>
        <v/>
      </c>
      <c r="DQ104" s="36" t="str">
        <f ca="1">+IF(OFFSET('Hygiene Data'!$C$14,0,10*ROW('Hygiene Data'!C98))="","",OFFSET('Hygiene Data'!$C$14,0,10*ROW('Hygiene Data'!C98)))</f>
        <v/>
      </c>
      <c r="DR104" s="36" t="str">
        <f ca="1">+IF(OFFSET('Hygiene Data'!$D$12,0,10*ROW('Hygiene Data'!D98))="","",OFFSET('Hygiene Data'!$D$12,0,10*ROW('Hygiene Data'!D98)))</f>
        <v/>
      </c>
      <c r="DS104" s="36" t="str">
        <f ca="1">+IF(OFFSET('Hygiene Data'!$D$13,0,10*ROW('Hygiene Data'!D98))="","",OFFSET('Hygiene Data'!$D$13,0,10*ROW('Hygiene Data'!D98)))</f>
        <v/>
      </c>
      <c r="DT104" s="36" t="str">
        <f ca="1">+IF(OFFSET('Hygiene Data'!$D$14,0,10*ROW('Hygiene Data'!D98))="","",OFFSET('Hygiene Data'!$D$14,0,10*ROW('Hygiene Data'!D98)))</f>
        <v/>
      </c>
      <c r="DU104" s="36" t="str">
        <f ca="1">+IF(OFFSET('Hygiene Data'!$E$12,0,10*ROW('Hygiene Data'!E98))="","",OFFSET('Hygiene Data'!$E$12,0,10*ROW('Hygiene Data'!E98)))</f>
        <v/>
      </c>
      <c r="DV104" s="36" t="str">
        <f ca="1">+IF(OFFSET('Hygiene Data'!$E$13,0,10*ROW('Hygiene Data'!E98))="","",OFFSET('Hygiene Data'!$E$13,0,10*ROW('Hygiene Data'!E98)))</f>
        <v/>
      </c>
      <c r="DW104" s="36" t="str">
        <f ca="1">+IF(OFFSET('Hygiene Data'!$E$14,0,10*ROW('Hygiene Data'!E98))="","",OFFSET('Hygiene Data'!$E$14,0,10*ROW('Hygiene Data'!E98)))</f>
        <v/>
      </c>
      <c r="DX104" s="36" t="str">
        <f ca="1">+IF(OFFSET('Hygiene Data'!$F$12,0,10*ROW('Hygiene Data'!F98))="","",OFFSET('Hygiene Data'!$F$12,0,10*ROW('Hygiene Data'!F98)))</f>
        <v/>
      </c>
      <c r="DY104" s="36" t="str">
        <f ca="1">+IF(OFFSET('Hygiene Data'!$F$13,0,10*ROW('Hygiene Data'!F98))="","",OFFSET('Hygiene Data'!$F$13,0,10*ROW('Hygiene Data'!F98)))</f>
        <v/>
      </c>
      <c r="DZ104" s="36" t="str">
        <f ca="1">+IF(OFFSET('Hygiene Data'!$F$14,0,10*ROW('Hygiene Data'!F98))="","",OFFSET('Hygiene Data'!$F$14,0,10*ROW('Hygiene Data'!F98)))</f>
        <v/>
      </c>
      <c r="EA104" s="36" t="str">
        <f ca="1">+IF(OFFSET('Hygiene Data'!$G$12,0,10*ROW('Hygiene Data'!G98))="","",OFFSET('Hygiene Data'!$G$12,0,10*ROW('Hygiene Data'!G98)))</f>
        <v/>
      </c>
      <c r="EB104" s="36" t="str">
        <f ca="1">+IF(OFFSET('Hygiene Data'!$G$13,0,10*ROW('Hygiene Data'!G98))="","",OFFSET('Hygiene Data'!$G$13,0,10*ROW('Hygiene Data'!G98)))</f>
        <v/>
      </c>
      <c r="EC104" s="36" t="str">
        <f ca="1">+IF(OFFSET('Hygiene Data'!$G$14,0,10*ROW('Hygiene Data'!G98))="","",OFFSET('Hygiene Data'!$G$14,0,10*ROW('Hygiene Data'!G98)))</f>
        <v/>
      </c>
      <c r="ED104" s="36" t="str">
        <f ca="1">+IF(OFFSET('Hygiene Data'!$H$12,0,10*ROW('Hygiene Data'!H98))="","",OFFSET('Hygiene Data'!$H$12,0,10*ROW('Hygiene Data'!H98)))</f>
        <v/>
      </c>
      <c r="EE104" s="36" t="str">
        <f ca="1">+IF(OFFSET('Hygiene Data'!$H$13,0,10*ROW('Hygiene Data'!H98))="","",OFFSET('Hygiene Data'!$H$13,0,10*ROW('Hygiene Data'!H98)))</f>
        <v/>
      </c>
      <c r="EF104" s="36" t="str">
        <f ca="1">+IF(OFFSET('Hygiene Data'!$H$14,0,10*ROW('Hygiene Data'!H98))="","",OFFSET('Hygiene Data'!$H$14,0,10*ROW('Hygiene Data'!H98)))</f>
        <v/>
      </c>
    </row>
    <row r="105" spans="1:136" x14ac:dyDescent="0.25">
      <c r="A105" s="59" t="str">
        <f ca="1">+IF(OFFSET('Water Data'!$B$1,0,10*ROW('Water Data'!B102))="","",OFFSET('Water Data'!$B$1,0,10*ROW('Water Data'!B102)))</f>
        <v/>
      </c>
      <c r="B105" s="59" t="str">
        <f ca="1">+IF(OFFSET('Water Data'!$A$3,0,10*ROW('Water Data'!A102))="","",OFFSET('Water Data'!$A$3,0,10*ROW('Water Data'!A102)))</f>
        <v/>
      </c>
      <c r="C105" s="59" t="str">
        <f ca="1">+IF(OFFSET('Water Data'!$C$3,0,10*ROW('Water Data'!C102))="","",OFFSET('Water Data'!$C$3,0,10*ROW('Water Data'!C102)))</f>
        <v/>
      </c>
      <c r="D105" s="204" t="e">
        <f ca="1">+IF(AND(ISNUMBER(OFFSET('Water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04" t="e">
        <f ca="1">+IF(AND(ISNUMBER(OFFSET('Water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04" t="e">
        <f ca="1">+IF(AND(ISNUMBER(OFFSET('Water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04" t="e">
        <f ca="1">+IF(AND(ISNUMBER(OFFSET('Water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04" t="e">
        <f ca="1">+IF(AND(ISNUMBER(OFFSET('Water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04" t="e">
        <f ca="1">+IF(AND(ISNUMBER(OFFSET('Water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04" t="e">
        <f ca="1">+IF(AND(ISNUMBER(OFFSET('Water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04" t="e">
        <f ca="1">+IF(AND(ISNUMBER(OFFSET('Water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04" t="e">
        <f ca="1">+IF(AND(ISNUMBER(OFFSET('Water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04" t="e">
        <f ca="1">+IF(AND(ISNUMBER(OFFSET('Water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04" t="e">
        <f ca="1">+IF(AND(ISNUMBER(OFFSET('Water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04" t="e">
        <f ca="1">+IF(AND(ISNUMBER(OFFSET('Water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04" t="e">
        <f ca="1">+IF(AND(ISNUMBER(OFFSET('Water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04" t="e">
        <f ca="1">+IF(AND(ISNUMBER(OFFSET('Water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04" t="e">
        <f ca="1">+IF(AND(ISNUMBER(OFFSET('Water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04" t="e">
        <f ca="1">+IF(AND(ISNUMBER(OFFSET('Water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04" t="e">
        <f ca="1">+IF(AND(ISNUMBER(OFFSET('Water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04" t="e">
        <f ca="1">+IF(AND(ISNUMBER(OFFSET('Water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05" t="e">
        <f ca="1">+IF(AND(ISNUMBER(OFFSET('Sanitation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05" t="e">
        <f ca="1">+IF(AND(ISNUMBER(OFFSET('Sanitation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05" t="e">
        <f ca="1">+IF(AND(ISNUMBER(OFFSET('Sanitation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05" t="e">
        <f ca="1">+IF(AND(ISNUMBER(OFFSET('Sanitation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05" t="e">
        <f ca="1">+IF(AND(ISNUMBER(OFFSET('Sanitation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05" t="e">
        <f ca="1">+IF(AND(ISNUMBER(OFFSET('Sanitation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05" t="e">
        <f ca="1">+IF(AND(ISNUMBER(OFFSET('Sanitation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05" t="e">
        <f ca="1">+IF(AND(ISNUMBER(OFFSET('Sanitation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05" t="e">
        <f ca="1">+IF(AND(ISNUMBER(OFFSET('Sanitation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05" t="e">
        <f ca="1">+IF(AND(ISNUMBER(OFFSET('Sanitation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05" t="e">
        <f ca="1">+IF(AND(ISNUMBER(OFFSET('Sanitation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05" t="e">
        <f ca="1">+IF(AND(ISNUMBER(OFFSET('Sanitation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05" t="e">
        <f ca="1">+IF(AND(ISNUMBER(OFFSET('Sanitation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05" t="e">
        <f ca="1">+IF(AND(ISNUMBER(OFFSET('Sanitation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05" t="e">
        <f ca="1">+IF(AND(ISNUMBER(OFFSET('Sanitation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05" t="e">
        <f ca="1">+IF(AND(ISNUMBER(OFFSET('Sanitation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05" t="e">
        <f ca="1">+IF(AND(ISNUMBER(OFFSET('Sanitation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05" t="e">
        <f ca="1">+IF(AND(ISNUMBER(OFFSET('Sanitation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05" t="e">
        <f ca="1">+IF(AND(ISNUMBER(OFFSET('Sanitation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05" t="e">
        <f ca="1">+IF(AND(ISNUMBER(OFFSET('Sanitation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05" t="e">
        <f ca="1">+IF(AND(ISNUMBER(OFFSET('Sanitation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05" t="e">
        <f ca="1">+IF(AND(ISNUMBER(OFFSET('Sanitation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05" t="e">
        <f ca="1">+IF(AND(ISNUMBER(OFFSET('Sanitation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05" t="e">
        <f ca="1">+IF(AND(ISNUMBER(OFFSET('Sanitation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05" t="e">
        <f ca="1">+IF(AND(ISNUMBER(OFFSET('Sanitation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05" t="e">
        <f ca="1">+IF(AND(ISNUMBER(OFFSET('Sanitation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05" t="e">
        <f ca="1">+IF(AND(ISNUMBER(OFFSET('Sanitation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05" t="e">
        <f ca="1">+IF(AND(ISNUMBER(OFFSET('Sanitation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05" t="e">
        <f ca="1">+IF(AND(ISNUMBER(OFFSET('Sanitation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05" t="e">
        <f ca="1">+IF(AND(ISNUMBER(OFFSET('Sanitation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06" t="e">
        <f ca="1">+IF(AND(ISNUMBER(OFFSET('Hygiene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06" t="e">
        <f ca="1">+IF(AND(ISNUMBER(OFFSET('Hygiene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06" t="e">
        <f ca="1">+IF(AND(ISNUMBER(OFFSET('Hygiene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06" t="e">
        <f ca="1">+IF(AND(ISNUMBER(OFFSET('Hygiene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06" t="e">
        <f ca="1">+IF(AND(ISNUMBER(OFFSET('Hygiene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06" t="e">
        <f ca="1">+IF(AND(ISNUMBER(OFFSET('Hygiene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06" t="e">
        <f ca="1">+IF(AND(ISNUMBER(OFFSET('Hygiene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06" t="e">
        <f ca="1">+IF(AND(ISNUMBER(OFFSET('Hygiene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06" t="e">
        <f ca="1">+IF(AND(ISNUMBER(OFFSET('Hygiene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06" t="e">
        <f ca="1">+IF(AND(ISNUMBER(OFFSET('Hygiene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06" t="e">
        <f ca="1">+IF(AND(ISNUMBER(OFFSET('Hygiene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06" t="e">
        <f ca="1">+IF(AND(ISNUMBER(OFFSET('Hygiene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06" t="e">
        <f ca="1">+IF(AND(ISNUMBER(OFFSET('Hygiene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06" t="e">
        <f ca="1">+IF(AND(ISNUMBER(OFFSET('Hygiene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06" t="e">
        <f ca="1">+IF(AND(ISNUMBER(OFFSET('Hygiene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06" t="e">
        <f ca="1">+IF(AND(ISNUMBER(OFFSET('Hygiene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06" t="e">
        <f ca="1">+IF(AND(ISNUMBER(OFFSET('Hygiene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06" t="e">
        <f ca="1">+IF(AND(ISNUMBER(OFFSET('Hygiene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1">+IF(OFFSET('Water Data'!$C$28,0,10*ROW('Water Data'!C99))="","",OFFSET('Water Data'!$C$28,0,10*ROW('Water Data'!C99)))</f>
        <v/>
      </c>
      <c r="BT105" s="36" t="str">
        <f ca="1">+IF(OFFSET('Water Data'!$C$29,0,10*ROW('Water Data'!C99))="","",OFFSET('Water Data'!$C$29,0,10*ROW('Water Data'!C99)))</f>
        <v/>
      </c>
      <c r="BU105" s="36" t="str">
        <f ca="1">+IF(OFFSET('Water Data'!$C$30,0,10*ROW('Water Data'!C99))="","",OFFSET('Water Data'!$C$30,0,10*ROW('Water Data'!C99)))</f>
        <v/>
      </c>
      <c r="BV105" s="36" t="str">
        <f ca="1">+IF(OFFSET('Water Data'!$D$28,0,10*ROW('Water Data'!D99))="","",OFFSET('Water Data'!$D$28,0,10*ROW('Water Data'!D99)))</f>
        <v/>
      </c>
      <c r="BW105" s="36" t="str">
        <f ca="1">+IF(OFFSET('Water Data'!$D$29,0,10*ROW('Water Data'!D99))="","",OFFSET('Water Data'!$D$29,0,10*ROW('Water Data'!D99)))</f>
        <v/>
      </c>
      <c r="BX105" s="36" t="str">
        <f ca="1">+IF(OFFSET('Water Data'!$D$30,0,10*ROW('Water Data'!D99))="","",OFFSET('Water Data'!$D$30,0,10*ROW('Water Data'!D99)))</f>
        <v/>
      </c>
      <c r="BY105" s="36" t="str">
        <f ca="1">+IF(OFFSET('Water Data'!$E$28,0,10*ROW('Water Data'!E99))="","",OFFSET('Water Data'!$E$28,0,10*ROW('Water Data'!E99)))</f>
        <v/>
      </c>
      <c r="BZ105" s="36" t="str">
        <f ca="1">+IF(OFFSET('Water Data'!$E$29,0,10*ROW('Water Data'!E99))="","",OFFSET('Water Data'!$E$29,0,10*ROW('Water Data'!E99)))</f>
        <v/>
      </c>
      <c r="CA105" s="36" t="str">
        <f ca="1">+IF(OFFSET('Water Data'!$E$30,0,10*ROW('Water Data'!E99))="","",OFFSET('Water Data'!$E$30,0,10*ROW('Water Data'!E99)))</f>
        <v/>
      </c>
      <c r="CB105" s="36" t="str">
        <f ca="1">+IF(OFFSET('Water Data'!$F$28,0,10*ROW('Water Data'!F99))="","",OFFSET('Water Data'!$F$28,0,10*ROW('Water Data'!F99)))</f>
        <v/>
      </c>
      <c r="CC105" s="36" t="str">
        <f ca="1">+IF(OFFSET('Water Data'!$F$29,0,10*ROW('Water Data'!F99))="","",OFFSET('Water Data'!$F$29,0,10*ROW('Water Data'!F99)))</f>
        <v/>
      </c>
      <c r="CD105" s="36" t="str">
        <f ca="1">+IF(OFFSET('Water Data'!$F$30,0,10*ROW('Water Data'!F99))="","",OFFSET('Water Data'!$F$30,0,10*ROW('Water Data'!F99)))</f>
        <v/>
      </c>
      <c r="CE105" s="36" t="str">
        <f ca="1">+IF(OFFSET('Water Data'!$G$28,0,10*ROW('Water Data'!G99))="","",OFFSET('Water Data'!$G$28,0,10*ROW('Water Data'!G99)))</f>
        <v/>
      </c>
      <c r="CF105" s="36" t="str">
        <f ca="1">+IF(OFFSET('Water Data'!$G$29,0,10*ROW('Water Data'!G99))="","",OFFSET('Water Data'!$G$29,0,10*ROW('Water Data'!G99)))</f>
        <v/>
      </c>
      <c r="CG105" s="36" t="str">
        <f ca="1">+IF(OFFSET('Water Data'!$G$30,0,10*ROW('Water Data'!G99))="","",OFFSET('Water Data'!$G$30,0,10*ROW('Water Data'!G99)))</f>
        <v/>
      </c>
      <c r="CH105" s="36" t="str">
        <f ca="1">+IF(OFFSET('Water Data'!$H$28,0,10*ROW('Water Data'!H99))="","",OFFSET('Water Data'!$H$28,0,10*ROW('Water Data'!H99)))</f>
        <v/>
      </c>
      <c r="CI105" s="36" t="str">
        <f ca="1">+IF(OFFSET('Water Data'!$H$29,0,10*ROW('Water Data'!H99))="","",OFFSET('Water Data'!$H$29,0,10*ROW('Water Data'!H99)))</f>
        <v/>
      </c>
      <c r="CJ105" s="36" t="str">
        <f ca="1">+IF(OFFSET('Water Data'!$H$30,0,10*ROW('Water Data'!H99))="","",OFFSET('Water Data'!$H$30,0,10*ROW('Water Data'!H99)))</f>
        <v/>
      </c>
      <c r="CK105" s="36" t="str">
        <f ca="1">+IF(OFFSET('Sanitation Data'!$C$29,0,10*ROW('Sanitation Data'!C99))="","",OFFSET('Sanitation Data'!$C$29,0,10*ROW('Sanitation Data'!C99)))</f>
        <v/>
      </c>
      <c r="CL105" s="36" t="str">
        <f ca="1">+IF(OFFSET('Sanitation Data'!$C$30,0,10*ROW('Sanitation Data'!C99))="","",OFFSET('Sanitation Data'!$C$30,0,10*ROW('Sanitation Data'!C99)))</f>
        <v/>
      </c>
      <c r="CM105" s="36" t="str">
        <f ca="1">+IF(OFFSET('Sanitation Data'!$C$31,0,10*ROW('Sanitation Data'!C99))="","",OFFSET('Sanitation Data'!$C$31,0,10*ROW('Sanitation Data'!C99)))</f>
        <v/>
      </c>
      <c r="CN105" s="36" t="str">
        <f ca="1">+IF(OFFSET('Sanitation Data'!$C$32,0,10*ROW('Sanitation Data'!C99))="","",OFFSET('Sanitation Data'!$C$32,0,10*ROW('Sanitation Data'!C99)))</f>
        <v/>
      </c>
      <c r="CO105" s="36" t="str">
        <f ca="1">+IF(OFFSET('Sanitation Data'!$C$33,0,10*ROW('Sanitation Data'!C99))="","",OFFSET('Sanitation Data'!$C$33,0,10*ROW('Sanitation Data'!C99)))</f>
        <v/>
      </c>
      <c r="CP105" s="36" t="str">
        <f ca="1">+IF(OFFSET('Sanitation Data'!$D$29,0,10*ROW('Sanitation Data'!D99))="","",OFFSET('Sanitation Data'!$D$29,0,10*ROW('Sanitation Data'!D99)))</f>
        <v/>
      </c>
      <c r="CQ105" s="36" t="str">
        <f ca="1">+IF(OFFSET('Sanitation Data'!$D$30,0,10*ROW('Sanitation Data'!D99))="","",OFFSET('Sanitation Data'!$D$30,0,10*ROW('Sanitation Data'!D99)))</f>
        <v/>
      </c>
      <c r="CR105" s="36" t="str">
        <f ca="1">+IF(OFFSET('Sanitation Data'!$D$31,0,10*ROW('Sanitation Data'!D99))="","",OFFSET('Sanitation Data'!$D$31,0,10*ROW('Sanitation Data'!D99)))</f>
        <v/>
      </c>
      <c r="CS105" s="36" t="str">
        <f ca="1">+IF(OFFSET('Sanitation Data'!$D$32,0,10*ROW('Sanitation Data'!D99))="","",OFFSET('Sanitation Data'!$D$32,0,10*ROW('Sanitation Data'!D99)))</f>
        <v/>
      </c>
      <c r="CT105" s="36" t="str">
        <f ca="1">+IF(OFFSET('Sanitation Data'!$D$33,0,10*ROW('Sanitation Data'!D99))="","",OFFSET('Sanitation Data'!$D$33,0,10*ROW('Sanitation Data'!D99)))</f>
        <v/>
      </c>
      <c r="CU105" s="36" t="str">
        <f ca="1">+IF(OFFSET('Sanitation Data'!$E$29,0,10*ROW('Sanitation Data'!E99))="","",OFFSET('Sanitation Data'!$E$29,0,10*ROW('Sanitation Data'!E99)))</f>
        <v/>
      </c>
      <c r="CV105" s="36" t="str">
        <f ca="1">+IF(OFFSET('Sanitation Data'!$E$30,0,10*ROW('Sanitation Data'!E99))="","",OFFSET('Sanitation Data'!$E$30,0,10*ROW('Sanitation Data'!E99)))</f>
        <v/>
      </c>
      <c r="CW105" s="36" t="str">
        <f ca="1">+IF(OFFSET('Sanitation Data'!$E$31,0,10*ROW('Sanitation Data'!E99))="","",OFFSET('Sanitation Data'!$E$31,0,10*ROW('Sanitation Data'!E99)))</f>
        <v/>
      </c>
      <c r="CX105" s="36" t="str">
        <f ca="1">+IF(OFFSET('Sanitation Data'!$E$32,0,10*ROW('Sanitation Data'!E99))="","",OFFSET('Sanitation Data'!$E$32,0,10*ROW('Sanitation Data'!E99)))</f>
        <v/>
      </c>
      <c r="CY105" s="36" t="str">
        <f ca="1">+IF(OFFSET('Sanitation Data'!$E$33,0,10*ROW('Sanitation Data'!E99))="","",OFFSET('Sanitation Data'!$E$33,0,10*ROW('Sanitation Data'!E99)))</f>
        <v/>
      </c>
      <c r="CZ105" s="36" t="str">
        <f ca="1">+IF(OFFSET('Sanitation Data'!$F$29,0,10*ROW('Sanitation Data'!F99))="","",OFFSET('Sanitation Data'!$F$29,0,10*ROW('Sanitation Data'!F99)))</f>
        <v/>
      </c>
      <c r="DA105" s="36" t="str">
        <f ca="1">+IF(OFFSET('Sanitation Data'!$F$30,0,10*ROW('Sanitation Data'!F99))="","",OFFSET('Sanitation Data'!$F$30,0,10*ROW('Sanitation Data'!F99)))</f>
        <v/>
      </c>
      <c r="DB105" s="36" t="str">
        <f ca="1">+IF(OFFSET('Sanitation Data'!$F$31,0,10*ROW('Sanitation Data'!F99))="","",OFFSET('Sanitation Data'!$F$31,0,10*ROW('Sanitation Data'!F99)))</f>
        <v/>
      </c>
      <c r="DC105" s="36" t="str">
        <f ca="1">+IF(OFFSET('Sanitation Data'!$F$32,0,10*ROW('Sanitation Data'!F99))="","",OFFSET('Sanitation Data'!$F$32,0,10*ROW('Sanitation Data'!F99)))</f>
        <v/>
      </c>
      <c r="DD105" s="36" t="str">
        <f ca="1">+IF(OFFSET('Sanitation Data'!$F$33,0,10*ROW('Sanitation Data'!F99))="","",OFFSET('Sanitation Data'!$F$33,0,10*ROW('Sanitation Data'!F99)))</f>
        <v/>
      </c>
      <c r="DE105" s="36" t="str">
        <f ca="1">+IF(OFFSET('Sanitation Data'!$G$29,0,10*ROW('Sanitation Data'!G99))="","",OFFSET('Sanitation Data'!$G$29,0,10*ROW('Sanitation Data'!G99)))</f>
        <v/>
      </c>
      <c r="DF105" s="36" t="str">
        <f ca="1">+IF(OFFSET('Sanitation Data'!$G$30,0,10*ROW('Sanitation Data'!G99))="","",OFFSET('Sanitation Data'!$G$30,0,10*ROW('Sanitation Data'!G99)))</f>
        <v/>
      </c>
      <c r="DG105" s="36" t="str">
        <f ca="1">+IF(OFFSET('Sanitation Data'!$G$31,0,10*ROW('Sanitation Data'!G99))="","",OFFSET('Sanitation Data'!$G$31,0,10*ROW('Sanitation Data'!G99)))</f>
        <v/>
      </c>
      <c r="DH105" s="36" t="str">
        <f ca="1">+IF(OFFSET('Sanitation Data'!$G$32,0,10*ROW('Sanitation Data'!G99))="","",OFFSET('Sanitation Data'!$G$32,0,10*ROW('Sanitation Data'!G99)))</f>
        <v/>
      </c>
      <c r="DI105" s="36" t="str">
        <f ca="1">+IF(OFFSET('Sanitation Data'!$G$33,0,10*ROW('Sanitation Data'!G99))="","",OFFSET('Sanitation Data'!$G$33,0,10*ROW('Sanitation Data'!G99)))</f>
        <v/>
      </c>
      <c r="DJ105" s="36" t="str">
        <f ca="1">+IF(OFFSET('Sanitation Data'!$H$29,0,10*ROW('Sanitation Data'!H99))="","",OFFSET('Sanitation Data'!$H$29,0,10*ROW('Sanitation Data'!H99)))</f>
        <v/>
      </c>
      <c r="DK105" s="36" t="str">
        <f ca="1">+IF(OFFSET('Sanitation Data'!$H$30,0,10*ROW('Sanitation Data'!H99))="","",OFFSET('Sanitation Data'!$H$30,0,10*ROW('Sanitation Data'!H99)))</f>
        <v/>
      </c>
      <c r="DL105" s="36" t="str">
        <f ca="1">+IF(OFFSET('Sanitation Data'!$H$31,0,10*ROW('Sanitation Data'!H99))="","",OFFSET('Sanitation Data'!$H$31,0,10*ROW('Sanitation Data'!H99)))</f>
        <v/>
      </c>
      <c r="DM105" s="36" t="str">
        <f ca="1">+IF(OFFSET('Sanitation Data'!$H$32,0,10*ROW('Sanitation Data'!H99))="","",OFFSET('Sanitation Data'!$H$32,0,10*ROW('Sanitation Data'!H99)))</f>
        <v/>
      </c>
      <c r="DN105" s="36" t="str">
        <f ca="1">+IF(OFFSET('Sanitation Data'!$H$33,0,10*ROW('Sanitation Data'!H99))="","",OFFSET('Sanitation Data'!$H$33,0,10*ROW('Sanitation Data'!H99)))</f>
        <v/>
      </c>
      <c r="DO105" s="36" t="str">
        <f ca="1">+IF(OFFSET('Hygiene Data'!$C$12,0,10*ROW('Hygiene Data'!C99))="","",OFFSET('Hygiene Data'!$C$12,0,10*ROW('Hygiene Data'!C99)))</f>
        <v/>
      </c>
      <c r="DP105" s="36" t="str">
        <f ca="1">+IF(OFFSET('Hygiene Data'!$C$13,0,10*ROW('Hygiene Data'!C99))="","",OFFSET('Hygiene Data'!$C$13,0,10*ROW('Hygiene Data'!C99)))</f>
        <v/>
      </c>
      <c r="DQ105" s="36" t="str">
        <f ca="1">+IF(OFFSET('Hygiene Data'!$C$14,0,10*ROW('Hygiene Data'!C99))="","",OFFSET('Hygiene Data'!$C$14,0,10*ROW('Hygiene Data'!C99)))</f>
        <v/>
      </c>
      <c r="DR105" s="36" t="str">
        <f ca="1">+IF(OFFSET('Hygiene Data'!$D$12,0,10*ROW('Hygiene Data'!D99))="","",OFFSET('Hygiene Data'!$D$12,0,10*ROW('Hygiene Data'!D99)))</f>
        <v/>
      </c>
      <c r="DS105" s="36" t="str">
        <f ca="1">+IF(OFFSET('Hygiene Data'!$D$13,0,10*ROW('Hygiene Data'!D99))="","",OFFSET('Hygiene Data'!$D$13,0,10*ROW('Hygiene Data'!D99)))</f>
        <v/>
      </c>
      <c r="DT105" s="36" t="str">
        <f ca="1">+IF(OFFSET('Hygiene Data'!$D$14,0,10*ROW('Hygiene Data'!D99))="","",OFFSET('Hygiene Data'!$D$14,0,10*ROW('Hygiene Data'!D99)))</f>
        <v/>
      </c>
      <c r="DU105" s="36" t="str">
        <f ca="1">+IF(OFFSET('Hygiene Data'!$E$12,0,10*ROW('Hygiene Data'!E99))="","",OFFSET('Hygiene Data'!$E$12,0,10*ROW('Hygiene Data'!E99)))</f>
        <v/>
      </c>
      <c r="DV105" s="36" t="str">
        <f ca="1">+IF(OFFSET('Hygiene Data'!$E$13,0,10*ROW('Hygiene Data'!E99))="","",OFFSET('Hygiene Data'!$E$13,0,10*ROW('Hygiene Data'!E99)))</f>
        <v/>
      </c>
      <c r="DW105" s="36" t="str">
        <f ca="1">+IF(OFFSET('Hygiene Data'!$E$14,0,10*ROW('Hygiene Data'!E99))="","",OFFSET('Hygiene Data'!$E$14,0,10*ROW('Hygiene Data'!E99)))</f>
        <v/>
      </c>
      <c r="DX105" s="36" t="str">
        <f ca="1">+IF(OFFSET('Hygiene Data'!$F$12,0,10*ROW('Hygiene Data'!F99))="","",OFFSET('Hygiene Data'!$F$12,0,10*ROW('Hygiene Data'!F99)))</f>
        <v/>
      </c>
      <c r="DY105" s="36" t="str">
        <f ca="1">+IF(OFFSET('Hygiene Data'!$F$13,0,10*ROW('Hygiene Data'!F99))="","",OFFSET('Hygiene Data'!$F$13,0,10*ROW('Hygiene Data'!F99)))</f>
        <v/>
      </c>
      <c r="DZ105" s="36" t="str">
        <f ca="1">+IF(OFFSET('Hygiene Data'!$F$14,0,10*ROW('Hygiene Data'!F99))="","",OFFSET('Hygiene Data'!$F$14,0,10*ROW('Hygiene Data'!F99)))</f>
        <v/>
      </c>
      <c r="EA105" s="36" t="str">
        <f ca="1">+IF(OFFSET('Hygiene Data'!$G$12,0,10*ROW('Hygiene Data'!G99))="","",OFFSET('Hygiene Data'!$G$12,0,10*ROW('Hygiene Data'!G99)))</f>
        <v/>
      </c>
      <c r="EB105" s="36" t="str">
        <f ca="1">+IF(OFFSET('Hygiene Data'!$G$13,0,10*ROW('Hygiene Data'!G99))="","",OFFSET('Hygiene Data'!$G$13,0,10*ROW('Hygiene Data'!G99)))</f>
        <v/>
      </c>
      <c r="EC105" s="36" t="str">
        <f ca="1">+IF(OFFSET('Hygiene Data'!$G$14,0,10*ROW('Hygiene Data'!G99))="","",OFFSET('Hygiene Data'!$G$14,0,10*ROW('Hygiene Data'!G99)))</f>
        <v/>
      </c>
      <c r="ED105" s="36" t="str">
        <f ca="1">+IF(OFFSET('Hygiene Data'!$H$12,0,10*ROW('Hygiene Data'!H99))="","",OFFSET('Hygiene Data'!$H$12,0,10*ROW('Hygiene Data'!H99)))</f>
        <v/>
      </c>
      <c r="EE105" s="36" t="str">
        <f ca="1">+IF(OFFSET('Hygiene Data'!$H$13,0,10*ROW('Hygiene Data'!H99))="","",OFFSET('Hygiene Data'!$H$13,0,10*ROW('Hygiene Data'!H99)))</f>
        <v/>
      </c>
      <c r="EF105" s="36" t="str">
        <f ca="1">+IF(OFFSET('Hygiene Data'!$H$14,0,10*ROW('Hygiene Data'!H99))="","",OFFSET('Hygiene Data'!$H$14,0,10*ROW('Hygiene Data'!H99)))</f>
        <v/>
      </c>
    </row>
    <row r="106" spans="1:136" x14ac:dyDescent="0.25">
      <c r="A106" s="59" t="str">
        <f ca="1">+IF(OFFSET('Water Data'!$B$1,0,10*ROW('Water Data'!B103))="","",OFFSET('Water Data'!$B$1,0,10*ROW('Water Data'!B103)))</f>
        <v/>
      </c>
      <c r="B106" s="59" t="str">
        <f ca="1">+IF(OFFSET('Water Data'!$A$3,0,10*ROW('Water Data'!A103))="","",OFFSET('Water Data'!$A$3,0,10*ROW('Water Data'!A103)))</f>
        <v/>
      </c>
      <c r="C106" s="59" t="str">
        <f ca="1">+IF(OFFSET('Water Data'!$C$3,0,10*ROW('Water Data'!C103))="","",OFFSET('Water Data'!$C$3,0,10*ROW('Water Data'!C103)))</f>
        <v/>
      </c>
      <c r="D106" s="204" t="e">
        <f ca="1">+IF(AND(ISNUMBER(OFFSET('Water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04" t="e">
        <f ca="1">+IF(AND(ISNUMBER(OFFSET('Water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04" t="e">
        <f ca="1">+IF(AND(ISNUMBER(OFFSET('Water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04" t="e">
        <f ca="1">+IF(AND(ISNUMBER(OFFSET('Water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04" t="e">
        <f ca="1">+IF(AND(ISNUMBER(OFFSET('Water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04" t="e">
        <f ca="1">+IF(AND(ISNUMBER(OFFSET('Water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04" t="e">
        <f ca="1">+IF(AND(ISNUMBER(OFFSET('Water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04" t="e">
        <f ca="1">+IF(AND(ISNUMBER(OFFSET('Water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04" t="e">
        <f ca="1">+IF(AND(ISNUMBER(OFFSET('Water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04" t="e">
        <f ca="1">+IF(AND(ISNUMBER(OFFSET('Water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04" t="e">
        <f ca="1">+IF(AND(ISNUMBER(OFFSET('Water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04" t="e">
        <f ca="1">+IF(AND(ISNUMBER(OFFSET('Water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04" t="e">
        <f ca="1">+IF(AND(ISNUMBER(OFFSET('Water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04" t="e">
        <f ca="1">+IF(AND(ISNUMBER(OFFSET('Water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04" t="e">
        <f ca="1">+IF(AND(ISNUMBER(OFFSET('Water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04" t="e">
        <f ca="1">+IF(AND(ISNUMBER(OFFSET('Water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04" t="e">
        <f ca="1">+IF(AND(ISNUMBER(OFFSET('Water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04" t="e">
        <f ca="1">+IF(AND(ISNUMBER(OFFSET('Water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05" t="e">
        <f ca="1">+IF(AND(ISNUMBER(OFFSET('Sanitation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05" t="e">
        <f ca="1">+IF(AND(ISNUMBER(OFFSET('Sanitation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05" t="e">
        <f ca="1">+IF(AND(ISNUMBER(OFFSET('Sanitation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05" t="e">
        <f ca="1">+IF(AND(ISNUMBER(OFFSET('Sanitation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05" t="e">
        <f ca="1">+IF(AND(ISNUMBER(OFFSET('Sanitation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05" t="e">
        <f ca="1">+IF(AND(ISNUMBER(OFFSET('Sanitation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05" t="e">
        <f ca="1">+IF(AND(ISNUMBER(OFFSET('Sanitation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05" t="e">
        <f ca="1">+IF(AND(ISNUMBER(OFFSET('Sanitation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05" t="e">
        <f ca="1">+IF(AND(ISNUMBER(OFFSET('Sanitation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05" t="e">
        <f ca="1">+IF(AND(ISNUMBER(OFFSET('Sanitation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05" t="e">
        <f ca="1">+IF(AND(ISNUMBER(OFFSET('Sanitation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05" t="e">
        <f ca="1">+IF(AND(ISNUMBER(OFFSET('Sanitation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05" t="e">
        <f ca="1">+IF(AND(ISNUMBER(OFFSET('Sanitation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05" t="e">
        <f ca="1">+IF(AND(ISNUMBER(OFFSET('Sanitation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05" t="e">
        <f ca="1">+IF(AND(ISNUMBER(OFFSET('Sanitation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05" t="e">
        <f ca="1">+IF(AND(ISNUMBER(OFFSET('Sanitation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05" t="e">
        <f ca="1">+IF(AND(ISNUMBER(OFFSET('Sanitation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05" t="e">
        <f ca="1">+IF(AND(ISNUMBER(OFFSET('Sanitation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05" t="e">
        <f ca="1">+IF(AND(ISNUMBER(OFFSET('Sanitation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05" t="e">
        <f ca="1">+IF(AND(ISNUMBER(OFFSET('Sanitation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05" t="e">
        <f ca="1">+IF(AND(ISNUMBER(OFFSET('Sanitation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05" t="e">
        <f ca="1">+IF(AND(ISNUMBER(OFFSET('Sanitation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05" t="e">
        <f ca="1">+IF(AND(ISNUMBER(OFFSET('Sanitation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05" t="e">
        <f ca="1">+IF(AND(ISNUMBER(OFFSET('Sanitation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05" t="e">
        <f ca="1">+IF(AND(ISNUMBER(OFFSET('Sanitation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05" t="e">
        <f ca="1">+IF(AND(ISNUMBER(OFFSET('Sanitation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05" t="e">
        <f ca="1">+IF(AND(ISNUMBER(OFFSET('Sanitation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05" t="e">
        <f ca="1">+IF(AND(ISNUMBER(OFFSET('Sanitation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05" t="e">
        <f ca="1">+IF(AND(ISNUMBER(OFFSET('Sanitation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05" t="e">
        <f ca="1">+IF(AND(ISNUMBER(OFFSET('Sanitation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06" t="e">
        <f ca="1">+IF(AND(ISNUMBER(OFFSET('Hygiene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06" t="e">
        <f ca="1">+IF(AND(ISNUMBER(OFFSET('Hygiene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06" t="e">
        <f ca="1">+IF(AND(ISNUMBER(OFFSET('Hygiene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06" t="e">
        <f ca="1">+IF(AND(ISNUMBER(OFFSET('Hygiene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06" t="e">
        <f ca="1">+IF(AND(ISNUMBER(OFFSET('Hygiene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06" t="e">
        <f ca="1">+IF(AND(ISNUMBER(OFFSET('Hygiene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06" t="e">
        <f ca="1">+IF(AND(ISNUMBER(OFFSET('Hygiene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06" t="e">
        <f ca="1">+IF(AND(ISNUMBER(OFFSET('Hygiene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06" t="e">
        <f ca="1">+IF(AND(ISNUMBER(OFFSET('Hygiene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06" t="e">
        <f ca="1">+IF(AND(ISNUMBER(OFFSET('Hygiene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06" t="e">
        <f ca="1">+IF(AND(ISNUMBER(OFFSET('Hygiene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06" t="e">
        <f ca="1">+IF(AND(ISNUMBER(OFFSET('Hygiene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06" t="e">
        <f ca="1">+IF(AND(ISNUMBER(OFFSET('Hygiene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06" t="e">
        <f ca="1">+IF(AND(ISNUMBER(OFFSET('Hygiene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06" t="e">
        <f ca="1">+IF(AND(ISNUMBER(OFFSET('Hygiene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06" t="e">
        <f ca="1">+IF(AND(ISNUMBER(OFFSET('Hygiene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06" t="e">
        <f ca="1">+IF(AND(ISNUMBER(OFFSET('Hygiene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06" t="e">
        <f ca="1">+IF(AND(ISNUMBER(OFFSET('Hygiene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1">+IF(OFFSET('Water Data'!$C$28,0,10*ROW('Water Data'!C100))="","",OFFSET('Water Data'!$C$28,0,10*ROW('Water Data'!C100)))</f>
        <v/>
      </c>
      <c r="BT106" s="36" t="str">
        <f ca="1">+IF(OFFSET('Water Data'!$C$29,0,10*ROW('Water Data'!C100))="","",OFFSET('Water Data'!$C$29,0,10*ROW('Water Data'!C100)))</f>
        <v/>
      </c>
      <c r="BU106" s="36" t="str">
        <f ca="1">+IF(OFFSET('Water Data'!$C$30,0,10*ROW('Water Data'!C100))="","",OFFSET('Water Data'!$C$30,0,10*ROW('Water Data'!C100)))</f>
        <v/>
      </c>
      <c r="BV106" s="36" t="str">
        <f ca="1">+IF(OFFSET('Water Data'!$D$28,0,10*ROW('Water Data'!D100))="","",OFFSET('Water Data'!$D$28,0,10*ROW('Water Data'!D100)))</f>
        <v/>
      </c>
      <c r="BW106" s="36" t="str">
        <f ca="1">+IF(OFFSET('Water Data'!$D$29,0,10*ROW('Water Data'!D100))="","",OFFSET('Water Data'!$D$29,0,10*ROW('Water Data'!D100)))</f>
        <v/>
      </c>
      <c r="BX106" s="36" t="str">
        <f ca="1">+IF(OFFSET('Water Data'!$D$30,0,10*ROW('Water Data'!D100))="","",OFFSET('Water Data'!$D$30,0,10*ROW('Water Data'!D100)))</f>
        <v/>
      </c>
      <c r="BY106" s="36" t="str">
        <f ca="1">+IF(OFFSET('Water Data'!$E$28,0,10*ROW('Water Data'!E100))="","",OFFSET('Water Data'!$E$28,0,10*ROW('Water Data'!E100)))</f>
        <v/>
      </c>
      <c r="BZ106" s="36" t="str">
        <f ca="1">+IF(OFFSET('Water Data'!$E$29,0,10*ROW('Water Data'!E100))="","",OFFSET('Water Data'!$E$29,0,10*ROW('Water Data'!E100)))</f>
        <v/>
      </c>
      <c r="CA106" s="36" t="str">
        <f ca="1">+IF(OFFSET('Water Data'!$E$30,0,10*ROW('Water Data'!E100))="","",OFFSET('Water Data'!$E$30,0,10*ROW('Water Data'!E100)))</f>
        <v/>
      </c>
      <c r="CB106" s="36" t="str">
        <f ca="1">+IF(OFFSET('Water Data'!$F$28,0,10*ROW('Water Data'!F100))="","",OFFSET('Water Data'!$F$28,0,10*ROW('Water Data'!F100)))</f>
        <v/>
      </c>
      <c r="CC106" s="36" t="str">
        <f ca="1">+IF(OFFSET('Water Data'!$F$29,0,10*ROW('Water Data'!F100))="","",OFFSET('Water Data'!$F$29,0,10*ROW('Water Data'!F100)))</f>
        <v/>
      </c>
      <c r="CD106" s="36" t="str">
        <f ca="1">+IF(OFFSET('Water Data'!$F$30,0,10*ROW('Water Data'!F100))="","",OFFSET('Water Data'!$F$30,0,10*ROW('Water Data'!F100)))</f>
        <v/>
      </c>
      <c r="CE106" s="36" t="str">
        <f ca="1">+IF(OFFSET('Water Data'!$G$28,0,10*ROW('Water Data'!G100))="","",OFFSET('Water Data'!$G$28,0,10*ROW('Water Data'!G100)))</f>
        <v/>
      </c>
      <c r="CF106" s="36" t="str">
        <f ca="1">+IF(OFFSET('Water Data'!$G$29,0,10*ROW('Water Data'!G100))="","",OFFSET('Water Data'!$G$29,0,10*ROW('Water Data'!G100)))</f>
        <v/>
      </c>
      <c r="CG106" s="36" t="str">
        <f ca="1">+IF(OFFSET('Water Data'!$G$30,0,10*ROW('Water Data'!G100))="","",OFFSET('Water Data'!$G$30,0,10*ROW('Water Data'!G100)))</f>
        <v/>
      </c>
      <c r="CH106" s="36" t="str">
        <f ca="1">+IF(OFFSET('Water Data'!$H$28,0,10*ROW('Water Data'!H100))="","",OFFSET('Water Data'!$H$28,0,10*ROW('Water Data'!H100)))</f>
        <v/>
      </c>
      <c r="CI106" s="36" t="str">
        <f ca="1">+IF(OFFSET('Water Data'!$H$29,0,10*ROW('Water Data'!H100))="","",OFFSET('Water Data'!$H$29,0,10*ROW('Water Data'!H100)))</f>
        <v/>
      </c>
      <c r="CJ106" s="36" t="str">
        <f ca="1">+IF(OFFSET('Water Data'!$H$30,0,10*ROW('Water Data'!H100))="","",OFFSET('Water Data'!$H$30,0,10*ROW('Water Data'!H100)))</f>
        <v/>
      </c>
      <c r="CK106" s="36" t="str">
        <f ca="1">+IF(OFFSET('Sanitation Data'!$C$29,0,10*ROW('Sanitation Data'!C100))="","",OFFSET('Sanitation Data'!$C$29,0,10*ROW('Sanitation Data'!C100)))</f>
        <v/>
      </c>
      <c r="CL106" s="36" t="str">
        <f ca="1">+IF(OFFSET('Sanitation Data'!$C$30,0,10*ROW('Sanitation Data'!C100))="","",OFFSET('Sanitation Data'!$C$30,0,10*ROW('Sanitation Data'!C100)))</f>
        <v/>
      </c>
      <c r="CM106" s="36" t="str">
        <f ca="1">+IF(OFFSET('Sanitation Data'!$C$31,0,10*ROW('Sanitation Data'!C100))="","",OFFSET('Sanitation Data'!$C$31,0,10*ROW('Sanitation Data'!C100)))</f>
        <v/>
      </c>
      <c r="CN106" s="36" t="str">
        <f ca="1">+IF(OFFSET('Sanitation Data'!$C$32,0,10*ROW('Sanitation Data'!C100))="","",OFFSET('Sanitation Data'!$C$32,0,10*ROW('Sanitation Data'!C100)))</f>
        <v/>
      </c>
      <c r="CO106" s="36" t="str">
        <f ca="1">+IF(OFFSET('Sanitation Data'!$C$33,0,10*ROW('Sanitation Data'!C100))="","",OFFSET('Sanitation Data'!$C$33,0,10*ROW('Sanitation Data'!C100)))</f>
        <v/>
      </c>
      <c r="CP106" s="36" t="str">
        <f ca="1">+IF(OFFSET('Sanitation Data'!$D$29,0,10*ROW('Sanitation Data'!D100))="","",OFFSET('Sanitation Data'!$D$29,0,10*ROW('Sanitation Data'!D100)))</f>
        <v/>
      </c>
      <c r="CQ106" s="36" t="str">
        <f ca="1">+IF(OFFSET('Sanitation Data'!$D$30,0,10*ROW('Sanitation Data'!D100))="","",OFFSET('Sanitation Data'!$D$30,0,10*ROW('Sanitation Data'!D100)))</f>
        <v/>
      </c>
      <c r="CR106" s="36" t="str">
        <f ca="1">+IF(OFFSET('Sanitation Data'!$D$31,0,10*ROW('Sanitation Data'!D100))="","",OFFSET('Sanitation Data'!$D$31,0,10*ROW('Sanitation Data'!D100)))</f>
        <v/>
      </c>
      <c r="CS106" s="36" t="str">
        <f ca="1">+IF(OFFSET('Sanitation Data'!$D$32,0,10*ROW('Sanitation Data'!D100))="","",OFFSET('Sanitation Data'!$D$32,0,10*ROW('Sanitation Data'!D100)))</f>
        <v/>
      </c>
      <c r="CT106" s="36" t="str">
        <f ca="1">+IF(OFFSET('Sanitation Data'!$D$33,0,10*ROW('Sanitation Data'!D100))="","",OFFSET('Sanitation Data'!$D$33,0,10*ROW('Sanitation Data'!D100)))</f>
        <v/>
      </c>
      <c r="CU106" s="36" t="str">
        <f ca="1">+IF(OFFSET('Sanitation Data'!$E$29,0,10*ROW('Sanitation Data'!E100))="","",OFFSET('Sanitation Data'!$E$29,0,10*ROW('Sanitation Data'!E100)))</f>
        <v/>
      </c>
      <c r="CV106" s="36" t="str">
        <f ca="1">+IF(OFFSET('Sanitation Data'!$E$30,0,10*ROW('Sanitation Data'!E100))="","",OFFSET('Sanitation Data'!$E$30,0,10*ROW('Sanitation Data'!E100)))</f>
        <v/>
      </c>
      <c r="CW106" s="36" t="str">
        <f ca="1">+IF(OFFSET('Sanitation Data'!$E$31,0,10*ROW('Sanitation Data'!E100))="","",OFFSET('Sanitation Data'!$E$31,0,10*ROW('Sanitation Data'!E100)))</f>
        <v/>
      </c>
      <c r="CX106" s="36" t="str">
        <f ca="1">+IF(OFFSET('Sanitation Data'!$E$32,0,10*ROW('Sanitation Data'!E100))="","",OFFSET('Sanitation Data'!$E$32,0,10*ROW('Sanitation Data'!E100)))</f>
        <v/>
      </c>
      <c r="CY106" s="36" t="str">
        <f ca="1">+IF(OFFSET('Sanitation Data'!$E$33,0,10*ROW('Sanitation Data'!E100))="","",OFFSET('Sanitation Data'!$E$33,0,10*ROW('Sanitation Data'!E100)))</f>
        <v/>
      </c>
      <c r="CZ106" s="36" t="str">
        <f ca="1">+IF(OFFSET('Sanitation Data'!$F$29,0,10*ROW('Sanitation Data'!F100))="","",OFFSET('Sanitation Data'!$F$29,0,10*ROW('Sanitation Data'!F100)))</f>
        <v/>
      </c>
      <c r="DA106" s="36" t="str">
        <f ca="1">+IF(OFFSET('Sanitation Data'!$F$30,0,10*ROW('Sanitation Data'!F100))="","",OFFSET('Sanitation Data'!$F$30,0,10*ROW('Sanitation Data'!F100)))</f>
        <v/>
      </c>
      <c r="DB106" s="36" t="str">
        <f ca="1">+IF(OFFSET('Sanitation Data'!$F$31,0,10*ROW('Sanitation Data'!F100))="","",OFFSET('Sanitation Data'!$F$31,0,10*ROW('Sanitation Data'!F100)))</f>
        <v/>
      </c>
      <c r="DC106" s="36" t="str">
        <f ca="1">+IF(OFFSET('Sanitation Data'!$F$32,0,10*ROW('Sanitation Data'!F100))="","",OFFSET('Sanitation Data'!$F$32,0,10*ROW('Sanitation Data'!F100)))</f>
        <v/>
      </c>
      <c r="DD106" s="36" t="str">
        <f ca="1">+IF(OFFSET('Sanitation Data'!$F$33,0,10*ROW('Sanitation Data'!F100))="","",OFFSET('Sanitation Data'!$F$33,0,10*ROW('Sanitation Data'!F100)))</f>
        <v/>
      </c>
      <c r="DE106" s="36" t="str">
        <f ca="1">+IF(OFFSET('Sanitation Data'!$G$29,0,10*ROW('Sanitation Data'!G100))="","",OFFSET('Sanitation Data'!$G$29,0,10*ROW('Sanitation Data'!G100)))</f>
        <v/>
      </c>
      <c r="DF106" s="36" t="str">
        <f ca="1">+IF(OFFSET('Sanitation Data'!$G$30,0,10*ROW('Sanitation Data'!G100))="","",OFFSET('Sanitation Data'!$G$30,0,10*ROW('Sanitation Data'!G100)))</f>
        <v/>
      </c>
      <c r="DG106" s="36" t="str">
        <f ca="1">+IF(OFFSET('Sanitation Data'!$G$31,0,10*ROW('Sanitation Data'!G100))="","",OFFSET('Sanitation Data'!$G$31,0,10*ROW('Sanitation Data'!G100)))</f>
        <v/>
      </c>
      <c r="DH106" s="36" t="str">
        <f ca="1">+IF(OFFSET('Sanitation Data'!$G$32,0,10*ROW('Sanitation Data'!G100))="","",OFFSET('Sanitation Data'!$G$32,0,10*ROW('Sanitation Data'!G100)))</f>
        <v/>
      </c>
      <c r="DI106" s="36" t="str">
        <f ca="1">+IF(OFFSET('Sanitation Data'!$G$33,0,10*ROW('Sanitation Data'!G100))="","",OFFSET('Sanitation Data'!$G$33,0,10*ROW('Sanitation Data'!G100)))</f>
        <v/>
      </c>
      <c r="DJ106" s="36" t="str">
        <f ca="1">+IF(OFFSET('Sanitation Data'!$H$29,0,10*ROW('Sanitation Data'!H100))="","",OFFSET('Sanitation Data'!$H$29,0,10*ROW('Sanitation Data'!H100)))</f>
        <v/>
      </c>
      <c r="DK106" s="36" t="str">
        <f ca="1">+IF(OFFSET('Sanitation Data'!$H$30,0,10*ROW('Sanitation Data'!H100))="","",OFFSET('Sanitation Data'!$H$30,0,10*ROW('Sanitation Data'!H100)))</f>
        <v/>
      </c>
      <c r="DL106" s="36" t="str">
        <f ca="1">+IF(OFFSET('Sanitation Data'!$H$31,0,10*ROW('Sanitation Data'!H100))="","",OFFSET('Sanitation Data'!$H$31,0,10*ROW('Sanitation Data'!H100)))</f>
        <v/>
      </c>
      <c r="DM106" s="36" t="str">
        <f ca="1">+IF(OFFSET('Sanitation Data'!$H$32,0,10*ROW('Sanitation Data'!H100))="","",OFFSET('Sanitation Data'!$H$32,0,10*ROW('Sanitation Data'!H100)))</f>
        <v/>
      </c>
      <c r="DN106" s="36" t="str">
        <f ca="1">+IF(OFFSET('Sanitation Data'!$H$33,0,10*ROW('Sanitation Data'!H100))="","",OFFSET('Sanitation Data'!$H$33,0,10*ROW('Sanitation Data'!H100)))</f>
        <v/>
      </c>
      <c r="DO106" s="36" t="str">
        <f ca="1">+IF(OFFSET('Hygiene Data'!$C$12,0,10*ROW('Hygiene Data'!C100))="","",OFFSET('Hygiene Data'!$C$12,0,10*ROW('Hygiene Data'!C100)))</f>
        <v/>
      </c>
      <c r="DP106" s="36" t="str">
        <f ca="1">+IF(OFFSET('Hygiene Data'!$C$13,0,10*ROW('Hygiene Data'!C100))="","",OFFSET('Hygiene Data'!$C$13,0,10*ROW('Hygiene Data'!C100)))</f>
        <v/>
      </c>
      <c r="DQ106" s="36" t="str">
        <f ca="1">+IF(OFFSET('Hygiene Data'!$C$14,0,10*ROW('Hygiene Data'!C100))="","",OFFSET('Hygiene Data'!$C$14,0,10*ROW('Hygiene Data'!C100)))</f>
        <v/>
      </c>
      <c r="DR106" s="36" t="str">
        <f ca="1">+IF(OFFSET('Hygiene Data'!$D$12,0,10*ROW('Hygiene Data'!D100))="","",OFFSET('Hygiene Data'!$D$12,0,10*ROW('Hygiene Data'!D100)))</f>
        <v/>
      </c>
      <c r="DS106" s="36" t="str">
        <f ca="1">+IF(OFFSET('Hygiene Data'!$D$13,0,10*ROW('Hygiene Data'!D100))="","",OFFSET('Hygiene Data'!$D$13,0,10*ROW('Hygiene Data'!D100)))</f>
        <v/>
      </c>
      <c r="DT106" s="36" t="str">
        <f ca="1">+IF(OFFSET('Hygiene Data'!$D$14,0,10*ROW('Hygiene Data'!D100))="","",OFFSET('Hygiene Data'!$D$14,0,10*ROW('Hygiene Data'!D100)))</f>
        <v/>
      </c>
      <c r="DU106" s="36" t="str">
        <f ca="1">+IF(OFFSET('Hygiene Data'!$E$12,0,10*ROW('Hygiene Data'!E100))="","",OFFSET('Hygiene Data'!$E$12,0,10*ROW('Hygiene Data'!E100)))</f>
        <v/>
      </c>
      <c r="DV106" s="36" t="str">
        <f ca="1">+IF(OFFSET('Hygiene Data'!$E$13,0,10*ROW('Hygiene Data'!E100))="","",OFFSET('Hygiene Data'!$E$13,0,10*ROW('Hygiene Data'!E100)))</f>
        <v/>
      </c>
      <c r="DW106" s="36" t="str">
        <f ca="1">+IF(OFFSET('Hygiene Data'!$E$14,0,10*ROW('Hygiene Data'!E100))="","",OFFSET('Hygiene Data'!$E$14,0,10*ROW('Hygiene Data'!E100)))</f>
        <v/>
      </c>
      <c r="DX106" s="36" t="str">
        <f ca="1">+IF(OFFSET('Hygiene Data'!$F$12,0,10*ROW('Hygiene Data'!F100))="","",OFFSET('Hygiene Data'!$F$12,0,10*ROW('Hygiene Data'!F100)))</f>
        <v/>
      </c>
      <c r="DY106" s="36" t="str">
        <f ca="1">+IF(OFFSET('Hygiene Data'!$F$13,0,10*ROW('Hygiene Data'!F100))="","",OFFSET('Hygiene Data'!$F$13,0,10*ROW('Hygiene Data'!F100)))</f>
        <v/>
      </c>
      <c r="DZ106" s="36" t="str">
        <f ca="1">+IF(OFFSET('Hygiene Data'!$F$14,0,10*ROW('Hygiene Data'!F100))="","",OFFSET('Hygiene Data'!$F$14,0,10*ROW('Hygiene Data'!F100)))</f>
        <v/>
      </c>
      <c r="EA106" s="36" t="str">
        <f ca="1">+IF(OFFSET('Hygiene Data'!$G$12,0,10*ROW('Hygiene Data'!G100))="","",OFFSET('Hygiene Data'!$G$12,0,10*ROW('Hygiene Data'!G100)))</f>
        <v/>
      </c>
      <c r="EB106" s="36" t="str">
        <f ca="1">+IF(OFFSET('Hygiene Data'!$G$13,0,10*ROW('Hygiene Data'!G100))="","",OFFSET('Hygiene Data'!$G$13,0,10*ROW('Hygiene Data'!G100)))</f>
        <v/>
      </c>
      <c r="EC106" s="36" t="str">
        <f ca="1">+IF(OFFSET('Hygiene Data'!$G$14,0,10*ROW('Hygiene Data'!G100))="","",OFFSET('Hygiene Data'!$G$14,0,10*ROW('Hygiene Data'!G100)))</f>
        <v/>
      </c>
      <c r="ED106" s="36" t="str">
        <f ca="1">+IF(OFFSET('Hygiene Data'!$H$12,0,10*ROW('Hygiene Data'!H100))="","",OFFSET('Hygiene Data'!$H$12,0,10*ROW('Hygiene Data'!H100)))</f>
        <v/>
      </c>
      <c r="EE106" s="36" t="str">
        <f ca="1">+IF(OFFSET('Hygiene Data'!$H$13,0,10*ROW('Hygiene Data'!H100))="","",OFFSET('Hygiene Data'!$H$13,0,10*ROW('Hygiene Data'!H100)))</f>
        <v/>
      </c>
      <c r="EF106" s="36" t="str">
        <f ca="1">+IF(OFFSET('Hygiene Data'!$H$14,0,10*ROW('Hygiene Data'!H100))="","",OFFSET('Hygiene Data'!$H$14,0,10*ROW('Hygiene Data'!H100)))</f>
        <v/>
      </c>
    </row>
    <row r="107" spans="1:136" x14ac:dyDescent="0.25">
      <c r="A107" s="59" t="str">
        <f ca="1">+IF(OFFSET('Water Data'!$B$1,0,10*ROW('Water Data'!B104))="","",OFFSET('Water Data'!$B$1,0,10*ROW('Water Data'!B104)))</f>
        <v/>
      </c>
      <c r="B107" s="59" t="str">
        <f ca="1">+IF(OFFSET('Water Data'!$A$3,0,10*ROW('Water Data'!A104))="","",OFFSET('Water Data'!$A$3,0,10*ROW('Water Data'!A104)))</f>
        <v/>
      </c>
      <c r="C107" s="59" t="str">
        <f ca="1">+IF(OFFSET('Water Data'!$C$3,0,10*ROW('Water Data'!C104))="","",OFFSET('Water Data'!$C$3,0,10*ROW('Water Data'!C104)))</f>
        <v/>
      </c>
      <c r="D107" s="204" t="e">
        <f ca="1">+IF(AND(ISNUMBER(OFFSET('Water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04" t="e">
        <f ca="1">+IF(AND(ISNUMBER(OFFSET('Water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04" t="e">
        <f ca="1">+IF(AND(ISNUMBER(OFFSET('Water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04" t="e">
        <f ca="1">+IF(AND(ISNUMBER(OFFSET('Water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04" t="e">
        <f ca="1">+IF(AND(ISNUMBER(OFFSET('Water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04" t="e">
        <f ca="1">+IF(AND(ISNUMBER(OFFSET('Water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04" t="e">
        <f ca="1">+IF(AND(ISNUMBER(OFFSET('Water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04" t="e">
        <f ca="1">+IF(AND(ISNUMBER(OFFSET('Water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04" t="e">
        <f ca="1">+IF(AND(ISNUMBER(OFFSET('Water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04" t="e">
        <f ca="1">+IF(AND(ISNUMBER(OFFSET('Water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04" t="e">
        <f ca="1">+IF(AND(ISNUMBER(OFFSET('Water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04" t="e">
        <f ca="1">+IF(AND(ISNUMBER(OFFSET('Water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04" t="e">
        <f ca="1">+IF(AND(ISNUMBER(OFFSET('Water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04" t="e">
        <f ca="1">+IF(AND(ISNUMBER(OFFSET('Water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04" t="e">
        <f ca="1">+IF(AND(ISNUMBER(OFFSET('Water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04" t="e">
        <f ca="1">+IF(AND(ISNUMBER(OFFSET('Water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04" t="e">
        <f ca="1">+IF(AND(ISNUMBER(OFFSET('Water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04" t="e">
        <f ca="1">+IF(AND(ISNUMBER(OFFSET('Water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05" t="e">
        <f ca="1">+IF(AND(ISNUMBER(OFFSET('Sanitation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05" t="e">
        <f ca="1">+IF(AND(ISNUMBER(OFFSET('Sanitation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05" t="e">
        <f ca="1">+IF(AND(ISNUMBER(OFFSET('Sanitation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05" t="e">
        <f ca="1">+IF(AND(ISNUMBER(OFFSET('Sanitation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05" t="e">
        <f ca="1">+IF(AND(ISNUMBER(OFFSET('Sanitation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05" t="e">
        <f ca="1">+IF(AND(ISNUMBER(OFFSET('Sanitation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05" t="e">
        <f ca="1">+IF(AND(ISNUMBER(OFFSET('Sanitation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05" t="e">
        <f ca="1">+IF(AND(ISNUMBER(OFFSET('Sanitation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05" t="e">
        <f ca="1">+IF(AND(ISNUMBER(OFFSET('Sanitation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05" t="e">
        <f ca="1">+IF(AND(ISNUMBER(OFFSET('Sanitation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05" t="e">
        <f ca="1">+IF(AND(ISNUMBER(OFFSET('Sanitation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05" t="e">
        <f ca="1">+IF(AND(ISNUMBER(OFFSET('Sanitation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05" t="e">
        <f ca="1">+IF(AND(ISNUMBER(OFFSET('Sanitation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05" t="e">
        <f ca="1">+IF(AND(ISNUMBER(OFFSET('Sanitation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05" t="e">
        <f ca="1">+IF(AND(ISNUMBER(OFFSET('Sanitation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05" t="e">
        <f ca="1">+IF(AND(ISNUMBER(OFFSET('Sanitation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05" t="e">
        <f ca="1">+IF(AND(ISNUMBER(OFFSET('Sanitation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05" t="e">
        <f ca="1">+IF(AND(ISNUMBER(OFFSET('Sanitation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05" t="e">
        <f ca="1">+IF(AND(ISNUMBER(OFFSET('Sanitation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05" t="e">
        <f ca="1">+IF(AND(ISNUMBER(OFFSET('Sanitation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05" t="e">
        <f ca="1">+IF(AND(ISNUMBER(OFFSET('Sanitation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05" t="e">
        <f ca="1">+IF(AND(ISNUMBER(OFFSET('Sanitation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05" t="e">
        <f ca="1">+IF(AND(ISNUMBER(OFFSET('Sanitation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05" t="e">
        <f ca="1">+IF(AND(ISNUMBER(OFFSET('Sanitation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05" t="e">
        <f ca="1">+IF(AND(ISNUMBER(OFFSET('Sanitation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05" t="e">
        <f ca="1">+IF(AND(ISNUMBER(OFFSET('Sanitation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05" t="e">
        <f ca="1">+IF(AND(ISNUMBER(OFFSET('Sanitation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05" t="e">
        <f ca="1">+IF(AND(ISNUMBER(OFFSET('Sanitation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05" t="e">
        <f ca="1">+IF(AND(ISNUMBER(OFFSET('Sanitation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05" t="e">
        <f ca="1">+IF(AND(ISNUMBER(OFFSET('Sanitation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06" t="e">
        <f ca="1">+IF(AND(ISNUMBER(OFFSET('Hygiene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06" t="e">
        <f ca="1">+IF(AND(ISNUMBER(OFFSET('Hygiene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06" t="e">
        <f ca="1">+IF(AND(ISNUMBER(OFFSET('Hygiene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06" t="e">
        <f ca="1">+IF(AND(ISNUMBER(OFFSET('Hygiene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06" t="e">
        <f ca="1">+IF(AND(ISNUMBER(OFFSET('Hygiene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06" t="e">
        <f ca="1">+IF(AND(ISNUMBER(OFFSET('Hygiene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06" t="e">
        <f ca="1">+IF(AND(ISNUMBER(OFFSET('Hygiene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06" t="e">
        <f ca="1">+IF(AND(ISNUMBER(OFFSET('Hygiene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06" t="e">
        <f ca="1">+IF(AND(ISNUMBER(OFFSET('Hygiene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06" t="e">
        <f ca="1">+IF(AND(ISNUMBER(OFFSET('Hygiene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06" t="e">
        <f ca="1">+IF(AND(ISNUMBER(OFFSET('Hygiene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06" t="e">
        <f ca="1">+IF(AND(ISNUMBER(OFFSET('Hygiene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06" t="e">
        <f ca="1">+IF(AND(ISNUMBER(OFFSET('Hygiene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06" t="e">
        <f ca="1">+IF(AND(ISNUMBER(OFFSET('Hygiene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06" t="e">
        <f ca="1">+IF(AND(ISNUMBER(OFFSET('Hygiene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06" t="e">
        <f ca="1">+IF(AND(ISNUMBER(OFFSET('Hygiene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06" t="e">
        <f ca="1">+IF(AND(ISNUMBER(OFFSET('Hygiene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06" t="e">
        <f ca="1">+IF(AND(ISNUMBER(OFFSET('Hygiene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1">+IF(OFFSET('Water Data'!$C$28,0,10*ROW('Water Data'!C101))="","",OFFSET('Water Data'!$C$28,0,10*ROW('Water Data'!C101)))</f>
        <v/>
      </c>
      <c r="BT107" s="36" t="str">
        <f ca="1">+IF(OFFSET('Water Data'!$C$29,0,10*ROW('Water Data'!C101))="","",OFFSET('Water Data'!$C$29,0,10*ROW('Water Data'!C101)))</f>
        <v/>
      </c>
      <c r="BU107" s="36" t="str">
        <f ca="1">+IF(OFFSET('Water Data'!$C$30,0,10*ROW('Water Data'!C101))="","",OFFSET('Water Data'!$C$30,0,10*ROW('Water Data'!C101)))</f>
        <v/>
      </c>
      <c r="BV107" s="36" t="str">
        <f ca="1">+IF(OFFSET('Water Data'!$D$28,0,10*ROW('Water Data'!D101))="","",OFFSET('Water Data'!$D$28,0,10*ROW('Water Data'!D101)))</f>
        <v/>
      </c>
      <c r="BW107" s="36" t="str">
        <f ca="1">+IF(OFFSET('Water Data'!$D$29,0,10*ROW('Water Data'!D101))="","",OFFSET('Water Data'!$D$29,0,10*ROW('Water Data'!D101)))</f>
        <v/>
      </c>
      <c r="BX107" s="36" t="str">
        <f ca="1">+IF(OFFSET('Water Data'!$D$30,0,10*ROW('Water Data'!D101))="","",OFFSET('Water Data'!$D$30,0,10*ROW('Water Data'!D101)))</f>
        <v/>
      </c>
      <c r="BY107" s="36" t="str">
        <f ca="1">+IF(OFFSET('Water Data'!$E$28,0,10*ROW('Water Data'!E101))="","",OFFSET('Water Data'!$E$28,0,10*ROW('Water Data'!E101)))</f>
        <v/>
      </c>
      <c r="BZ107" s="36" t="str">
        <f ca="1">+IF(OFFSET('Water Data'!$E$29,0,10*ROW('Water Data'!E101))="","",OFFSET('Water Data'!$E$29,0,10*ROW('Water Data'!E101)))</f>
        <v/>
      </c>
      <c r="CA107" s="36" t="str">
        <f ca="1">+IF(OFFSET('Water Data'!$E$30,0,10*ROW('Water Data'!E101))="","",OFFSET('Water Data'!$E$30,0,10*ROW('Water Data'!E101)))</f>
        <v/>
      </c>
      <c r="CB107" s="36" t="str">
        <f ca="1">+IF(OFFSET('Water Data'!$F$28,0,10*ROW('Water Data'!F101))="","",OFFSET('Water Data'!$F$28,0,10*ROW('Water Data'!F101)))</f>
        <v/>
      </c>
      <c r="CC107" s="36" t="str">
        <f ca="1">+IF(OFFSET('Water Data'!$F$29,0,10*ROW('Water Data'!F101))="","",OFFSET('Water Data'!$F$29,0,10*ROW('Water Data'!F101)))</f>
        <v/>
      </c>
      <c r="CD107" s="36" t="str">
        <f ca="1">+IF(OFFSET('Water Data'!$F$30,0,10*ROW('Water Data'!F101))="","",OFFSET('Water Data'!$F$30,0,10*ROW('Water Data'!F101)))</f>
        <v/>
      </c>
      <c r="CE107" s="36" t="str">
        <f ca="1">+IF(OFFSET('Water Data'!$G$28,0,10*ROW('Water Data'!G101))="","",OFFSET('Water Data'!$G$28,0,10*ROW('Water Data'!G101)))</f>
        <v/>
      </c>
      <c r="CF107" s="36" t="str">
        <f ca="1">+IF(OFFSET('Water Data'!$G$29,0,10*ROW('Water Data'!G101))="","",OFFSET('Water Data'!$G$29,0,10*ROW('Water Data'!G101)))</f>
        <v/>
      </c>
      <c r="CG107" s="36" t="str">
        <f ca="1">+IF(OFFSET('Water Data'!$G$30,0,10*ROW('Water Data'!G101))="","",OFFSET('Water Data'!$G$30,0,10*ROW('Water Data'!G101)))</f>
        <v/>
      </c>
      <c r="CH107" s="36" t="str">
        <f ca="1">+IF(OFFSET('Water Data'!$H$28,0,10*ROW('Water Data'!H101))="","",OFFSET('Water Data'!$H$28,0,10*ROW('Water Data'!H101)))</f>
        <v/>
      </c>
      <c r="CI107" s="36" t="str">
        <f ca="1">+IF(OFFSET('Water Data'!$H$29,0,10*ROW('Water Data'!H101))="","",OFFSET('Water Data'!$H$29,0,10*ROW('Water Data'!H101)))</f>
        <v/>
      </c>
      <c r="CJ107" s="36" t="str">
        <f ca="1">+IF(OFFSET('Water Data'!$H$30,0,10*ROW('Water Data'!H101))="","",OFFSET('Water Data'!$H$30,0,10*ROW('Water Data'!H101)))</f>
        <v/>
      </c>
      <c r="CK107" s="36" t="str">
        <f ca="1">+IF(OFFSET('Sanitation Data'!$C$29,0,10*ROW('Sanitation Data'!C101))="","",OFFSET('Sanitation Data'!$C$29,0,10*ROW('Sanitation Data'!C101)))</f>
        <v/>
      </c>
      <c r="CL107" s="36" t="str">
        <f ca="1">+IF(OFFSET('Sanitation Data'!$C$30,0,10*ROW('Sanitation Data'!C101))="","",OFFSET('Sanitation Data'!$C$30,0,10*ROW('Sanitation Data'!C101)))</f>
        <v/>
      </c>
      <c r="CM107" s="36" t="str">
        <f ca="1">+IF(OFFSET('Sanitation Data'!$C$31,0,10*ROW('Sanitation Data'!C101))="","",OFFSET('Sanitation Data'!$C$31,0,10*ROW('Sanitation Data'!C101)))</f>
        <v/>
      </c>
      <c r="CN107" s="36" t="str">
        <f ca="1">+IF(OFFSET('Sanitation Data'!$C$32,0,10*ROW('Sanitation Data'!C101))="","",OFFSET('Sanitation Data'!$C$32,0,10*ROW('Sanitation Data'!C101)))</f>
        <v/>
      </c>
      <c r="CO107" s="36" t="str">
        <f ca="1">+IF(OFFSET('Sanitation Data'!$C$33,0,10*ROW('Sanitation Data'!C101))="","",OFFSET('Sanitation Data'!$C$33,0,10*ROW('Sanitation Data'!C101)))</f>
        <v/>
      </c>
      <c r="CP107" s="36" t="str">
        <f ca="1">+IF(OFFSET('Sanitation Data'!$D$29,0,10*ROW('Sanitation Data'!D101))="","",OFFSET('Sanitation Data'!$D$29,0,10*ROW('Sanitation Data'!D101)))</f>
        <v/>
      </c>
      <c r="CQ107" s="36" t="str">
        <f ca="1">+IF(OFFSET('Sanitation Data'!$D$30,0,10*ROW('Sanitation Data'!D101))="","",OFFSET('Sanitation Data'!$D$30,0,10*ROW('Sanitation Data'!D101)))</f>
        <v/>
      </c>
      <c r="CR107" s="36" t="str">
        <f ca="1">+IF(OFFSET('Sanitation Data'!$D$31,0,10*ROW('Sanitation Data'!D101))="","",OFFSET('Sanitation Data'!$D$31,0,10*ROW('Sanitation Data'!D101)))</f>
        <v/>
      </c>
      <c r="CS107" s="36" t="str">
        <f ca="1">+IF(OFFSET('Sanitation Data'!$D$32,0,10*ROW('Sanitation Data'!D101))="","",OFFSET('Sanitation Data'!$D$32,0,10*ROW('Sanitation Data'!D101)))</f>
        <v/>
      </c>
      <c r="CT107" s="36" t="str">
        <f ca="1">+IF(OFFSET('Sanitation Data'!$D$33,0,10*ROW('Sanitation Data'!D101))="","",OFFSET('Sanitation Data'!$D$33,0,10*ROW('Sanitation Data'!D101)))</f>
        <v/>
      </c>
      <c r="CU107" s="36" t="str">
        <f ca="1">+IF(OFFSET('Sanitation Data'!$E$29,0,10*ROW('Sanitation Data'!E101))="","",OFFSET('Sanitation Data'!$E$29,0,10*ROW('Sanitation Data'!E101)))</f>
        <v/>
      </c>
      <c r="CV107" s="36" t="str">
        <f ca="1">+IF(OFFSET('Sanitation Data'!$E$30,0,10*ROW('Sanitation Data'!E101))="","",OFFSET('Sanitation Data'!$E$30,0,10*ROW('Sanitation Data'!E101)))</f>
        <v/>
      </c>
      <c r="CW107" s="36" t="str">
        <f ca="1">+IF(OFFSET('Sanitation Data'!$E$31,0,10*ROW('Sanitation Data'!E101))="","",OFFSET('Sanitation Data'!$E$31,0,10*ROW('Sanitation Data'!E101)))</f>
        <v/>
      </c>
      <c r="CX107" s="36" t="str">
        <f ca="1">+IF(OFFSET('Sanitation Data'!$E$32,0,10*ROW('Sanitation Data'!E101))="","",OFFSET('Sanitation Data'!$E$32,0,10*ROW('Sanitation Data'!E101)))</f>
        <v/>
      </c>
      <c r="CY107" s="36" t="str">
        <f ca="1">+IF(OFFSET('Sanitation Data'!$E$33,0,10*ROW('Sanitation Data'!E101))="","",OFFSET('Sanitation Data'!$E$33,0,10*ROW('Sanitation Data'!E101)))</f>
        <v/>
      </c>
      <c r="CZ107" s="36" t="str">
        <f ca="1">+IF(OFFSET('Sanitation Data'!$F$29,0,10*ROW('Sanitation Data'!F101))="","",OFFSET('Sanitation Data'!$F$29,0,10*ROW('Sanitation Data'!F101)))</f>
        <v/>
      </c>
      <c r="DA107" s="36" t="str">
        <f ca="1">+IF(OFFSET('Sanitation Data'!$F$30,0,10*ROW('Sanitation Data'!F101))="","",OFFSET('Sanitation Data'!$F$30,0,10*ROW('Sanitation Data'!F101)))</f>
        <v/>
      </c>
      <c r="DB107" s="36" t="str">
        <f ca="1">+IF(OFFSET('Sanitation Data'!$F$31,0,10*ROW('Sanitation Data'!F101))="","",OFFSET('Sanitation Data'!$F$31,0,10*ROW('Sanitation Data'!F101)))</f>
        <v/>
      </c>
      <c r="DC107" s="36" t="str">
        <f ca="1">+IF(OFFSET('Sanitation Data'!$F$32,0,10*ROW('Sanitation Data'!F101))="","",OFFSET('Sanitation Data'!$F$32,0,10*ROW('Sanitation Data'!F101)))</f>
        <v/>
      </c>
      <c r="DD107" s="36" t="str">
        <f ca="1">+IF(OFFSET('Sanitation Data'!$F$33,0,10*ROW('Sanitation Data'!F101))="","",OFFSET('Sanitation Data'!$F$33,0,10*ROW('Sanitation Data'!F101)))</f>
        <v/>
      </c>
      <c r="DE107" s="36" t="str">
        <f ca="1">+IF(OFFSET('Sanitation Data'!$G$29,0,10*ROW('Sanitation Data'!G101))="","",OFFSET('Sanitation Data'!$G$29,0,10*ROW('Sanitation Data'!G101)))</f>
        <v/>
      </c>
      <c r="DF107" s="36" t="str">
        <f ca="1">+IF(OFFSET('Sanitation Data'!$G$30,0,10*ROW('Sanitation Data'!G101))="","",OFFSET('Sanitation Data'!$G$30,0,10*ROW('Sanitation Data'!G101)))</f>
        <v/>
      </c>
      <c r="DG107" s="36" t="str">
        <f ca="1">+IF(OFFSET('Sanitation Data'!$G$31,0,10*ROW('Sanitation Data'!G101))="","",OFFSET('Sanitation Data'!$G$31,0,10*ROW('Sanitation Data'!G101)))</f>
        <v/>
      </c>
      <c r="DH107" s="36" t="str">
        <f ca="1">+IF(OFFSET('Sanitation Data'!$G$32,0,10*ROW('Sanitation Data'!G101))="","",OFFSET('Sanitation Data'!$G$32,0,10*ROW('Sanitation Data'!G101)))</f>
        <v/>
      </c>
      <c r="DI107" s="36" t="str">
        <f ca="1">+IF(OFFSET('Sanitation Data'!$G$33,0,10*ROW('Sanitation Data'!G101))="","",OFFSET('Sanitation Data'!$G$33,0,10*ROW('Sanitation Data'!G101)))</f>
        <v/>
      </c>
      <c r="DJ107" s="36" t="str">
        <f ca="1">+IF(OFFSET('Sanitation Data'!$H$29,0,10*ROW('Sanitation Data'!H101))="","",OFFSET('Sanitation Data'!$H$29,0,10*ROW('Sanitation Data'!H101)))</f>
        <v/>
      </c>
      <c r="DK107" s="36" t="str">
        <f ca="1">+IF(OFFSET('Sanitation Data'!$H$30,0,10*ROW('Sanitation Data'!H101))="","",OFFSET('Sanitation Data'!$H$30,0,10*ROW('Sanitation Data'!H101)))</f>
        <v/>
      </c>
      <c r="DL107" s="36" t="str">
        <f ca="1">+IF(OFFSET('Sanitation Data'!$H$31,0,10*ROW('Sanitation Data'!H101))="","",OFFSET('Sanitation Data'!$H$31,0,10*ROW('Sanitation Data'!H101)))</f>
        <v/>
      </c>
      <c r="DM107" s="36" t="str">
        <f ca="1">+IF(OFFSET('Sanitation Data'!$H$32,0,10*ROW('Sanitation Data'!H101))="","",OFFSET('Sanitation Data'!$H$32,0,10*ROW('Sanitation Data'!H101)))</f>
        <v/>
      </c>
      <c r="DN107" s="36" t="str">
        <f ca="1">+IF(OFFSET('Sanitation Data'!$H$33,0,10*ROW('Sanitation Data'!H101))="","",OFFSET('Sanitation Data'!$H$33,0,10*ROW('Sanitation Data'!H101)))</f>
        <v/>
      </c>
      <c r="DO107" s="36" t="str">
        <f ca="1">+IF(OFFSET('Hygiene Data'!$C$12,0,10*ROW('Hygiene Data'!C101))="","",OFFSET('Hygiene Data'!$C$12,0,10*ROW('Hygiene Data'!C101)))</f>
        <v/>
      </c>
      <c r="DP107" s="36" t="str">
        <f ca="1">+IF(OFFSET('Hygiene Data'!$C$13,0,10*ROW('Hygiene Data'!C101))="","",OFFSET('Hygiene Data'!$C$13,0,10*ROW('Hygiene Data'!C101)))</f>
        <v/>
      </c>
      <c r="DQ107" s="36" t="str">
        <f ca="1">+IF(OFFSET('Hygiene Data'!$C$14,0,10*ROW('Hygiene Data'!C101))="","",OFFSET('Hygiene Data'!$C$14,0,10*ROW('Hygiene Data'!C101)))</f>
        <v/>
      </c>
      <c r="DR107" s="36" t="str">
        <f ca="1">+IF(OFFSET('Hygiene Data'!$D$12,0,10*ROW('Hygiene Data'!D101))="","",OFFSET('Hygiene Data'!$D$12,0,10*ROW('Hygiene Data'!D101)))</f>
        <v/>
      </c>
      <c r="DS107" s="36" t="str">
        <f ca="1">+IF(OFFSET('Hygiene Data'!$D$13,0,10*ROW('Hygiene Data'!D101))="","",OFFSET('Hygiene Data'!$D$13,0,10*ROW('Hygiene Data'!D101)))</f>
        <v/>
      </c>
      <c r="DT107" s="36" t="str">
        <f ca="1">+IF(OFFSET('Hygiene Data'!$D$14,0,10*ROW('Hygiene Data'!D101))="","",OFFSET('Hygiene Data'!$D$14,0,10*ROW('Hygiene Data'!D101)))</f>
        <v/>
      </c>
      <c r="DU107" s="36" t="str">
        <f ca="1">+IF(OFFSET('Hygiene Data'!$E$12,0,10*ROW('Hygiene Data'!E101))="","",OFFSET('Hygiene Data'!$E$12,0,10*ROW('Hygiene Data'!E101)))</f>
        <v/>
      </c>
      <c r="DV107" s="36" t="str">
        <f ca="1">+IF(OFFSET('Hygiene Data'!$E$13,0,10*ROW('Hygiene Data'!E101))="","",OFFSET('Hygiene Data'!$E$13,0,10*ROW('Hygiene Data'!E101)))</f>
        <v/>
      </c>
      <c r="DW107" s="36" t="str">
        <f ca="1">+IF(OFFSET('Hygiene Data'!$E$14,0,10*ROW('Hygiene Data'!E101))="","",OFFSET('Hygiene Data'!$E$14,0,10*ROW('Hygiene Data'!E101)))</f>
        <v/>
      </c>
      <c r="DX107" s="36" t="str">
        <f ca="1">+IF(OFFSET('Hygiene Data'!$F$12,0,10*ROW('Hygiene Data'!F101))="","",OFFSET('Hygiene Data'!$F$12,0,10*ROW('Hygiene Data'!F101)))</f>
        <v/>
      </c>
      <c r="DY107" s="36" t="str">
        <f ca="1">+IF(OFFSET('Hygiene Data'!$F$13,0,10*ROW('Hygiene Data'!F101))="","",OFFSET('Hygiene Data'!$F$13,0,10*ROW('Hygiene Data'!F101)))</f>
        <v/>
      </c>
      <c r="DZ107" s="36" t="str">
        <f ca="1">+IF(OFFSET('Hygiene Data'!$F$14,0,10*ROW('Hygiene Data'!F101))="","",OFFSET('Hygiene Data'!$F$14,0,10*ROW('Hygiene Data'!F101)))</f>
        <v/>
      </c>
      <c r="EA107" s="36" t="str">
        <f ca="1">+IF(OFFSET('Hygiene Data'!$G$12,0,10*ROW('Hygiene Data'!G101))="","",OFFSET('Hygiene Data'!$G$12,0,10*ROW('Hygiene Data'!G101)))</f>
        <v/>
      </c>
      <c r="EB107" s="36" t="str">
        <f ca="1">+IF(OFFSET('Hygiene Data'!$G$13,0,10*ROW('Hygiene Data'!G101))="","",OFFSET('Hygiene Data'!$G$13,0,10*ROW('Hygiene Data'!G101)))</f>
        <v/>
      </c>
      <c r="EC107" s="36" t="str">
        <f ca="1">+IF(OFFSET('Hygiene Data'!$G$14,0,10*ROW('Hygiene Data'!G101))="","",OFFSET('Hygiene Data'!$G$14,0,10*ROW('Hygiene Data'!G101)))</f>
        <v/>
      </c>
      <c r="ED107" s="36" t="str">
        <f ca="1">+IF(OFFSET('Hygiene Data'!$H$12,0,10*ROW('Hygiene Data'!H101))="","",OFFSET('Hygiene Data'!$H$12,0,10*ROW('Hygiene Data'!H101)))</f>
        <v/>
      </c>
      <c r="EE107" s="36" t="str">
        <f ca="1">+IF(OFFSET('Hygiene Data'!$H$13,0,10*ROW('Hygiene Data'!H101))="","",OFFSET('Hygiene Data'!$H$13,0,10*ROW('Hygiene Data'!H101)))</f>
        <v/>
      </c>
      <c r="EF107" s="36" t="str">
        <f ca="1">+IF(OFFSET('Hygiene Data'!$H$14,0,10*ROW('Hygiene Data'!H101))="","",OFFSET('Hygiene Data'!$H$14,0,10*ROW('Hygiene Data'!H101)))</f>
        <v/>
      </c>
    </row>
    <row r="108" spans="1:136" x14ac:dyDescent="0.25">
      <c r="A108" s="59" t="str">
        <f ca="1">+IF(OFFSET('Water Data'!$B$1,0,10*ROW('Water Data'!B105))="","",OFFSET('Water Data'!$B$1,0,10*ROW('Water Data'!B105)))</f>
        <v/>
      </c>
      <c r="B108" s="59" t="str">
        <f ca="1">+IF(OFFSET('Water Data'!$A$3,0,10*ROW('Water Data'!A105))="","",OFFSET('Water Data'!$A$3,0,10*ROW('Water Data'!A105)))</f>
        <v/>
      </c>
      <c r="C108" s="59" t="str">
        <f ca="1">+IF(OFFSET('Water Data'!$C$3,0,10*ROW('Water Data'!C105))="","",OFFSET('Water Data'!$C$3,0,10*ROW('Water Data'!C105)))</f>
        <v/>
      </c>
      <c r="D108" s="204" t="e">
        <f ca="1">+IF(AND(ISNUMBER(OFFSET('Water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04" t="e">
        <f ca="1">+IF(AND(ISNUMBER(OFFSET('Water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04" t="e">
        <f ca="1">+IF(AND(ISNUMBER(OFFSET('Water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04" t="e">
        <f ca="1">+IF(AND(ISNUMBER(OFFSET('Water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04" t="e">
        <f ca="1">+IF(AND(ISNUMBER(OFFSET('Water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04" t="e">
        <f ca="1">+IF(AND(ISNUMBER(OFFSET('Water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04" t="e">
        <f ca="1">+IF(AND(ISNUMBER(OFFSET('Water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04" t="e">
        <f ca="1">+IF(AND(ISNUMBER(OFFSET('Water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04" t="e">
        <f ca="1">+IF(AND(ISNUMBER(OFFSET('Water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04" t="e">
        <f ca="1">+IF(AND(ISNUMBER(OFFSET('Water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04" t="e">
        <f ca="1">+IF(AND(ISNUMBER(OFFSET('Water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04" t="e">
        <f ca="1">+IF(AND(ISNUMBER(OFFSET('Water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04" t="e">
        <f ca="1">+IF(AND(ISNUMBER(OFFSET('Water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04" t="e">
        <f ca="1">+IF(AND(ISNUMBER(OFFSET('Water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04" t="e">
        <f ca="1">+IF(AND(ISNUMBER(OFFSET('Water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04" t="e">
        <f ca="1">+IF(AND(ISNUMBER(OFFSET('Water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04" t="e">
        <f ca="1">+IF(AND(ISNUMBER(OFFSET('Water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04" t="e">
        <f ca="1">+IF(AND(ISNUMBER(OFFSET('Water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05" t="e">
        <f ca="1">+IF(AND(ISNUMBER(OFFSET('Sanitation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05" t="e">
        <f ca="1">+IF(AND(ISNUMBER(OFFSET('Sanitation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05" t="e">
        <f ca="1">+IF(AND(ISNUMBER(OFFSET('Sanitation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05" t="e">
        <f ca="1">+IF(AND(ISNUMBER(OFFSET('Sanitation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05" t="e">
        <f ca="1">+IF(AND(ISNUMBER(OFFSET('Sanitation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05" t="e">
        <f ca="1">+IF(AND(ISNUMBER(OFFSET('Sanitation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05" t="e">
        <f ca="1">+IF(AND(ISNUMBER(OFFSET('Sanitation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05" t="e">
        <f ca="1">+IF(AND(ISNUMBER(OFFSET('Sanitation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05" t="e">
        <f ca="1">+IF(AND(ISNUMBER(OFFSET('Sanitation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05" t="e">
        <f ca="1">+IF(AND(ISNUMBER(OFFSET('Sanitation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05" t="e">
        <f ca="1">+IF(AND(ISNUMBER(OFFSET('Sanitation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05" t="e">
        <f ca="1">+IF(AND(ISNUMBER(OFFSET('Sanitation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05" t="e">
        <f ca="1">+IF(AND(ISNUMBER(OFFSET('Sanitation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05" t="e">
        <f ca="1">+IF(AND(ISNUMBER(OFFSET('Sanitation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05" t="e">
        <f ca="1">+IF(AND(ISNUMBER(OFFSET('Sanitation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05" t="e">
        <f ca="1">+IF(AND(ISNUMBER(OFFSET('Sanitation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05" t="e">
        <f ca="1">+IF(AND(ISNUMBER(OFFSET('Sanitation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05" t="e">
        <f ca="1">+IF(AND(ISNUMBER(OFFSET('Sanitation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05" t="e">
        <f ca="1">+IF(AND(ISNUMBER(OFFSET('Sanitation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05" t="e">
        <f ca="1">+IF(AND(ISNUMBER(OFFSET('Sanitation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05" t="e">
        <f ca="1">+IF(AND(ISNUMBER(OFFSET('Sanitation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05" t="e">
        <f ca="1">+IF(AND(ISNUMBER(OFFSET('Sanitation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05" t="e">
        <f ca="1">+IF(AND(ISNUMBER(OFFSET('Sanitation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05" t="e">
        <f ca="1">+IF(AND(ISNUMBER(OFFSET('Sanitation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05" t="e">
        <f ca="1">+IF(AND(ISNUMBER(OFFSET('Sanitation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05" t="e">
        <f ca="1">+IF(AND(ISNUMBER(OFFSET('Sanitation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05" t="e">
        <f ca="1">+IF(AND(ISNUMBER(OFFSET('Sanitation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05" t="e">
        <f ca="1">+IF(AND(ISNUMBER(OFFSET('Sanitation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05" t="e">
        <f ca="1">+IF(AND(ISNUMBER(OFFSET('Sanitation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05" t="e">
        <f ca="1">+IF(AND(ISNUMBER(OFFSET('Sanitation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06" t="e">
        <f ca="1">+IF(AND(ISNUMBER(OFFSET('Hygiene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06" t="e">
        <f ca="1">+IF(AND(ISNUMBER(OFFSET('Hygiene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06" t="e">
        <f ca="1">+IF(AND(ISNUMBER(OFFSET('Hygiene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06" t="e">
        <f ca="1">+IF(AND(ISNUMBER(OFFSET('Hygiene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06" t="e">
        <f ca="1">+IF(AND(ISNUMBER(OFFSET('Hygiene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06" t="e">
        <f ca="1">+IF(AND(ISNUMBER(OFFSET('Hygiene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06" t="e">
        <f ca="1">+IF(AND(ISNUMBER(OFFSET('Hygiene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06" t="e">
        <f ca="1">+IF(AND(ISNUMBER(OFFSET('Hygiene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06" t="e">
        <f ca="1">+IF(AND(ISNUMBER(OFFSET('Hygiene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06" t="e">
        <f ca="1">+IF(AND(ISNUMBER(OFFSET('Hygiene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06" t="e">
        <f ca="1">+IF(AND(ISNUMBER(OFFSET('Hygiene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06" t="e">
        <f ca="1">+IF(AND(ISNUMBER(OFFSET('Hygiene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06" t="e">
        <f ca="1">+IF(AND(ISNUMBER(OFFSET('Hygiene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06" t="e">
        <f ca="1">+IF(AND(ISNUMBER(OFFSET('Hygiene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06" t="e">
        <f ca="1">+IF(AND(ISNUMBER(OFFSET('Hygiene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06" t="e">
        <f ca="1">+IF(AND(ISNUMBER(OFFSET('Hygiene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06" t="e">
        <f ca="1">+IF(AND(ISNUMBER(OFFSET('Hygiene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06" t="e">
        <f ca="1">+IF(AND(ISNUMBER(OFFSET('Hygiene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1">+IF(OFFSET('Water Data'!$C$28,0,10*ROW('Water Data'!C102))="","",OFFSET('Water Data'!$C$28,0,10*ROW('Water Data'!C102)))</f>
        <v/>
      </c>
      <c r="BT108" s="36" t="str">
        <f ca="1">+IF(OFFSET('Water Data'!$C$29,0,10*ROW('Water Data'!C102))="","",OFFSET('Water Data'!$C$29,0,10*ROW('Water Data'!C102)))</f>
        <v/>
      </c>
      <c r="BU108" s="36" t="str">
        <f ca="1">+IF(OFFSET('Water Data'!$C$30,0,10*ROW('Water Data'!C102))="","",OFFSET('Water Data'!$C$30,0,10*ROW('Water Data'!C102)))</f>
        <v/>
      </c>
      <c r="BV108" s="36" t="str">
        <f ca="1">+IF(OFFSET('Water Data'!$D$28,0,10*ROW('Water Data'!D102))="","",OFFSET('Water Data'!$D$28,0,10*ROW('Water Data'!D102)))</f>
        <v/>
      </c>
      <c r="BW108" s="36" t="str">
        <f ca="1">+IF(OFFSET('Water Data'!$D$29,0,10*ROW('Water Data'!D102))="","",OFFSET('Water Data'!$D$29,0,10*ROW('Water Data'!D102)))</f>
        <v/>
      </c>
      <c r="BX108" s="36" t="str">
        <f ca="1">+IF(OFFSET('Water Data'!$D$30,0,10*ROW('Water Data'!D102))="","",OFFSET('Water Data'!$D$30,0,10*ROW('Water Data'!D102)))</f>
        <v/>
      </c>
      <c r="BY108" s="36" t="str">
        <f ca="1">+IF(OFFSET('Water Data'!$E$28,0,10*ROW('Water Data'!E102))="","",OFFSET('Water Data'!$E$28,0,10*ROW('Water Data'!E102)))</f>
        <v/>
      </c>
      <c r="BZ108" s="36" t="str">
        <f ca="1">+IF(OFFSET('Water Data'!$E$29,0,10*ROW('Water Data'!E102))="","",OFFSET('Water Data'!$E$29,0,10*ROW('Water Data'!E102)))</f>
        <v/>
      </c>
      <c r="CA108" s="36" t="str">
        <f ca="1">+IF(OFFSET('Water Data'!$E$30,0,10*ROW('Water Data'!E102))="","",OFFSET('Water Data'!$E$30,0,10*ROW('Water Data'!E102)))</f>
        <v/>
      </c>
      <c r="CB108" s="36" t="str">
        <f ca="1">+IF(OFFSET('Water Data'!$F$28,0,10*ROW('Water Data'!F102))="","",OFFSET('Water Data'!$F$28,0,10*ROW('Water Data'!F102)))</f>
        <v/>
      </c>
      <c r="CC108" s="36" t="str">
        <f ca="1">+IF(OFFSET('Water Data'!$F$29,0,10*ROW('Water Data'!F102))="","",OFFSET('Water Data'!$F$29,0,10*ROW('Water Data'!F102)))</f>
        <v/>
      </c>
      <c r="CD108" s="36" t="str">
        <f ca="1">+IF(OFFSET('Water Data'!$F$30,0,10*ROW('Water Data'!F102))="","",OFFSET('Water Data'!$F$30,0,10*ROW('Water Data'!F102)))</f>
        <v/>
      </c>
      <c r="CE108" s="36" t="str">
        <f ca="1">+IF(OFFSET('Water Data'!$G$28,0,10*ROW('Water Data'!G102))="","",OFFSET('Water Data'!$G$28,0,10*ROW('Water Data'!G102)))</f>
        <v/>
      </c>
      <c r="CF108" s="36" t="str">
        <f ca="1">+IF(OFFSET('Water Data'!$G$29,0,10*ROW('Water Data'!G102))="","",OFFSET('Water Data'!$G$29,0,10*ROW('Water Data'!G102)))</f>
        <v/>
      </c>
      <c r="CG108" s="36" t="str">
        <f ca="1">+IF(OFFSET('Water Data'!$G$30,0,10*ROW('Water Data'!G102))="","",OFFSET('Water Data'!$G$30,0,10*ROW('Water Data'!G102)))</f>
        <v/>
      </c>
      <c r="CH108" s="36" t="str">
        <f ca="1">+IF(OFFSET('Water Data'!$H$28,0,10*ROW('Water Data'!H102))="","",OFFSET('Water Data'!$H$28,0,10*ROW('Water Data'!H102)))</f>
        <v/>
      </c>
      <c r="CI108" s="36" t="str">
        <f ca="1">+IF(OFFSET('Water Data'!$H$29,0,10*ROW('Water Data'!H102))="","",OFFSET('Water Data'!$H$29,0,10*ROW('Water Data'!H102)))</f>
        <v/>
      </c>
      <c r="CJ108" s="36" t="str">
        <f ca="1">+IF(OFFSET('Water Data'!$H$30,0,10*ROW('Water Data'!H102))="","",OFFSET('Water Data'!$H$30,0,10*ROW('Water Data'!H102)))</f>
        <v/>
      </c>
      <c r="CK108" s="36" t="str">
        <f ca="1">+IF(OFFSET('Sanitation Data'!$C$29,0,10*ROW('Sanitation Data'!C102))="","",OFFSET('Sanitation Data'!$C$29,0,10*ROW('Sanitation Data'!C102)))</f>
        <v/>
      </c>
      <c r="CL108" s="36" t="str">
        <f ca="1">+IF(OFFSET('Sanitation Data'!$C$30,0,10*ROW('Sanitation Data'!C102))="","",OFFSET('Sanitation Data'!$C$30,0,10*ROW('Sanitation Data'!C102)))</f>
        <v/>
      </c>
      <c r="CM108" s="36" t="str">
        <f ca="1">+IF(OFFSET('Sanitation Data'!$C$31,0,10*ROW('Sanitation Data'!C102))="","",OFFSET('Sanitation Data'!$C$31,0,10*ROW('Sanitation Data'!C102)))</f>
        <v/>
      </c>
      <c r="CN108" s="36" t="str">
        <f ca="1">+IF(OFFSET('Sanitation Data'!$C$32,0,10*ROW('Sanitation Data'!C102))="","",OFFSET('Sanitation Data'!$C$32,0,10*ROW('Sanitation Data'!C102)))</f>
        <v/>
      </c>
      <c r="CO108" s="36" t="str">
        <f ca="1">+IF(OFFSET('Sanitation Data'!$C$33,0,10*ROW('Sanitation Data'!C102))="","",OFFSET('Sanitation Data'!$C$33,0,10*ROW('Sanitation Data'!C102)))</f>
        <v/>
      </c>
      <c r="CP108" s="36" t="str">
        <f ca="1">+IF(OFFSET('Sanitation Data'!$D$29,0,10*ROW('Sanitation Data'!D102))="","",OFFSET('Sanitation Data'!$D$29,0,10*ROW('Sanitation Data'!D102)))</f>
        <v/>
      </c>
      <c r="CQ108" s="36" t="str">
        <f ca="1">+IF(OFFSET('Sanitation Data'!$D$30,0,10*ROW('Sanitation Data'!D102))="","",OFFSET('Sanitation Data'!$D$30,0,10*ROW('Sanitation Data'!D102)))</f>
        <v/>
      </c>
      <c r="CR108" s="36" t="str">
        <f ca="1">+IF(OFFSET('Sanitation Data'!$D$31,0,10*ROW('Sanitation Data'!D102))="","",OFFSET('Sanitation Data'!$D$31,0,10*ROW('Sanitation Data'!D102)))</f>
        <v/>
      </c>
      <c r="CS108" s="36" t="str">
        <f ca="1">+IF(OFFSET('Sanitation Data'!$D$32,0,10*ROW('Sanitation Data'!D102))="","",OFFSET('Sanitation Data'!$D$32,0,10*ROW('Sanitation Data'!D102)))</f>
        <v/>
      </c>
      <c r="CT108" s="36" t="str">
        <f ca="1">+IF(OFFSET('Sanitation Data'!$D$33,0,10*ROW('Sanitation Data'!D102))="","",OFFSET('Sanitation Data'!$D$33,0,10*ROW('Sanitation Data'!D102)))</f>
        <v/>
      </c>
      <c r="CU108" s="36" t="str">
        <f ca="1">+IF(OFFSET('Sanitation Data'!$E$29,0,10*ROW('Sanitation Data'!E102))="","",OFFSET('Sanitation Data'!$E$29,0,10*ROW('Sanitation Data'!E102)))</f>
        <v/>
      </c>
      <c r="CV108" s="36" t="str">
        <f ca="1">+IF(OFFSET('Sanitation Data'!$E$30,0,10*ROW('Sanitation Data'!E102))="","",OFFSET('Sanitation Data'!$E$30,0,10*ROW('Sanitation Data'!E102)))</f>
        <v/>
      </c>
      <c r="CW108" s="36" t="str">
        <f ca="1">+IF(OFFSET('Sanitation Data'!$E$31,0,10*ROW('Sanitation Data'!E102))="","",OFFSET('Sanitation Data'!$E$31,0,10*ROW('Sanitation Data'!E102)))</f>
        <v/>
      </c>
      <c r="CX108" s="36" t="str">
        <f ca="1">+IF(OFFSET('Sanitation Data'!$E$32,0,10*ROW('Sanitation Data'!E102))="","",OFFSET('Sanitation Data'!$E$32,0,10*ROW('Sanitation Data'!E102)))</f>
        <v/>
      </c>
      <c r="CY108" s="36" t="str">
        <f ca="1">+IF(OFFSET('Sanitation Data'!$E$33,0,10*ROW('Sanitation Data'!E102))="","",OFFSET('Sanitation Data'!$E$33,0,10*ROW('Sanitation Data'!E102)))</f>
        <v/>
      </c>
      <c r="CZ108" s="36" t="str">
        <f ca="1">+IF(OFFSET('Sanitation Data'!$F$29,0,10*ROW('Sanitation Data'!F102))="","",OFFSET('Sanitation Data'!$F$29,0,10*ROW('Sanitation Data'!F102)))</f>
        <v/>
      </c>
      <c r="DA108" s="36" t="str">
        <f ca="1">+IF(OFFSET('Sanitation Data'!$F$30,0,10*ROW('Sanitation Data'!F102))="","",OFFSET('Sanitation Data'!$F$30,0,10*ROW('Sanitation Data'!F102)))</f>
        <v/>
      </c>
      <c r="DB108" s="36" t="str">
        <f ca="1">+IF(OFFSET('Sanitation Data'!$F$31,0,10*ROW('Sanitation Data'!F102))="","",OFFSET('Sanitation Data'!$F$31,0,10*ROW('Sanitation Data'!F102)))</f>
        <v/>
      </c>
      <c r="DC108" s="36" t="str">
        <f ca="1">+IF(OFFSET('Sanitation Data'!$F$32,0,10*ROW('Sanitation Data'!F102))="","",OFFSET('Sanitation Data'!$F$32,0,10*ROW('Sanitation Data'!F102)))</f>
        <v/>
      </c>
      <c r="DD108" s="36" t="str">
        <f ca="1">+IF(OFFSET('Sanitation Data'!$F$33,0,10*ROW('Sanitation Data'!F102))="","",OFFSET('Sanitation Data'!$F$33,0,10*ROW('Sanitation Data'!F102)))</f>
        <v/>
      </c>
      <c r="DE108" s="36" t="str">
        <f ca="1">+IF(OFFSET('Sanitation Data'!$G$29,0,10*ROW('Sanitation Data'!G102))="","",OFFSET('Sanitation Data'!$G$29,0,10*ROW('Sanitation Data'!G102)))</f>
        <v/>
      </c>
      <c r="DF108" s="36" t="str">
        <f ca="1">+IF(OFFSET('Sanitation Data'!$G$30,0,10*ROW('Sanitation Data'!G102))="","",OFFSET('Sanitation Data'!$G$30,0,10*ROW('Sanitation Data'!G102)))</f>
        <v/>
      </c>
      <c r="DG108" s="36" t="str">
        <f ca="1">+IF(OFFSET('Sanitation Data'!$G$31,0,10*ROW('Sanitation Data'!G102))="","",OFFSET('Sanitation Data'!$G$31,0,10*ROW('Sanitation Data'!G102)))</f>
        <v/>
      </c>
      <c r="DH108" s="36" t="str">
        <f ca="1">+IF(OFFSET('Sanitation Data'!$G$32,0,10*ROW('Sanitation Data'!G102))="","",OFFSET('Sanitation Data'!$G$32,0,10*ROW('Sanitation Data'!G102)))</f>
        <v/>
      </c>
      <c r="DI108" s="36" t="str">
        <f ca="1">+IF(OFFSET('Sanitation Data'!$G$33,0,10*ROW('Sanitation Data'!G102))="","",OFFSET('Sanitation Data'!$G$33,0,10*ROW('Sanitation Data'!G102)))</f>
        <v/>
      </c>
      <c r="DJ108" s="36" t="str">
        <f ca="1">+IF(OFFSET('Sanitation Data'!$H$29,0,10*ROW('Sanitation Data'!H102))="","",OFFSET('Sanitation Data'!$H$29,0,10*ROW('Sanitation Data'!H102)))</f>
        <v/>
      </c>
      <c r="DK108" s="36" t="str">
        <f ca="1">+IF(OFFSET('Sanitation Data'!$H$30,0,10*ROW('Sanitation Data'!H102))="","",OFFSET('Sanitation Data'!$H$30,0,10*ROW('Sanitation Data'!H102)))</f>
        <v/>
      </c>
      <c r="DL108" s="36" t="str">
        <f ca="1">+IF(OFFSET('Sanitation Data'!$H$31,0,10*ROW('Sanitation Data'!H102))="","",OFFSET('Sanitation Data'!$H$31,0,10*ROW('Sanitation Data'!H102)))</f>
        <v/>
      </c>
      <c r="DM108" s="36" t="str">
        <f ca="1">+IF(OFFSET('Sanitation Data'!$H$32,0,10*ROW('Sanitation Data'!H102))="","",OFFSET('Sanitation Data'!$H$32,0,10*ROW('Sanitation Data'!H102)))</f>
        <v/>
      </c>
      <c r="DN108" s="36" t="str">
        <f ca="1">+IF(OFFSET('Sanitation Data'!$H$33,0,10*ROW('Sanitation Data'!H102))="","",OFFSET('Sanitation Data'!$H$33,0,10*ROW('Sanitation Data'!H102)))</f>
        <v/>
      </c>
      <c r="DO108" s="36" t="str">
        <f ca="1">+IF(OFFSET('Hygiene Data'!$C$12,0,10*ROW('Hygiene Data'!C102))="","",OFFSET('Hygiene Data'!$C$12,0,10*ROW('Hygiene Data'!C102)))</f>
        <v/>
      </c>
      <c r="DP108" s="36" t="str">
        <f ca="1">+IF(OFFSET('Hygiene Data'!$C$13,0,10*ROW('Hygiene Data'!C102))="","",OFFSET('Hygiene Data'!$C$13,0,10*ROW('Hygiene Data'!C102)))</f>
        <v/>
      </c>
      <c r="DQ108" s="36" t="str">
        <f ca="1">+IF(OFFSET('Hygiene Data'!$C$14,0,10*ROW('Hygiene Data'!C102))="","",OFFSET('Hygiene Data'!$C$14,0,10*ROW('Hygiene Data'!C102)))</f>
        <v/>
      </c>
      <c r="DR108" s="36" t="str">
        <f ca="1">+IF(OFFSET('Hygiene Data'!$D$12,0,10*ROW('Hygiene Data'!D102))="","",OFFSET('Hygiene Data'!$D$12,0,10*ROW('Hygiene Data'!D102)))</f>
        <v/>
      </c>
      <c r="DS108" s="36" t="str">
        <f ca="1">+IF(OFFSET('Hygiene Data'!$D$13,0,10*ROW('Hygiene Data'!D102))="","",OFFSET('Hygiene Data'!$D$13,0,10*ROW('Hygiene Data'!D102)))</f>
        <v/>
      </c>
      <c r="DT108" s="36" t="str">
        <f ca="1">+IF(OFFSET('Hygiene Data'!$D$14,0,10*ROW('Hygiene Data'!D102))="","",OFFSET('Hygiene Data'!$D$14,0,10*ROW('Hygiene Data'!D102)))</f>
        <v/>
      </c>
      <c r="DU108" s="36" t="str">
        <f ca="1">+IF(OFFSET('Hygiene Data'!$E$12,0,10*ROW('Hygiene Data'!E102))="","",OFFSET('Hygiene Data'!$E$12,0,10*ROW('Hygiene Data'!E102)))</f>
        <v/>
      </c>
      <c r="DV108" s="36" t="str">
        <f ca="1">+IF(OFFSET('Hygiene Data'!$E$13,0,10*ROW('Hygiene Data'!E102))="","",OFFSET('Hygiene Data'!$E$13,0,10*ROW('Hygiene Data'!E102)))</f>
        <v/>
      </c>
      <c r="DW108" s="36" t="str">
        <f ca="1">+IF(OFFSET('Hygiene Data'!$E$14,0,10*ROW('Hygiene Data'!E102))="","",OFFSET('Hygiene Data'!$E$14,0,10*ROW('Hygiene Data'!E102)))</f>
        <v/>
      </c>
      <c r="DX108" s="36" t="str">
        <f ca="1">+IF(OFFSET('Hygiene Data'!$F$12,0,10*ROW('Hygiene Data'!F102))="","",OFFSET('Hygiene Data'!$F$12,0,10*ROW('Hygiene Data'!F102)))</f>
        <v/>
      </c>
      <c r="DY108" s="36" t="str">
        <f ca="1">+IF(OFFSET('Hygiene Data'!$F$13,0,10*ROW('Hygiene Data'!F102))="","",OFFSET('Hygiene Data'!$F$13,0,10*ROW('Hygiene Data'!F102)))</f>
        <v/>
      </c>
      <c r="DZ108" s="36" t="str">
        <f ca="1">+IF(OFFSET('Hygiene Data'!$F$14,0,10*ROW('Hygiene Data'!F102))="","",OFFSET('Hygiene Data'!$F$14,0,10*ROW('Hygiene Data'!F102)))</f>
        <v/>
      </c>
      <c r="EA108" s="36" t="str">
        <f ca="1">+IF(OFFSET('Hygiene Data'!$G$12,0,10*ROW('Hygiene Data'!G102))="","",OFFSET('Hygiene Data'!$G$12,0,10*ROW('Hygiene Data'!G102)))</f>
        <v/>
      </c>
      <c r="EB108" s="36" t="str">
        <f ca="1">+IF(OFFSET('Hygiene Data'!$G$13,0,10*ROW('Hygiene Data'!G102))="","",OFFSET('Hygiene Data'!$G$13,0,10*ROW('Hygiene Data'!G102)))</f>
        <v/>
      </c>
      <c r="EC108" s="36" t="str">
        <f ca="1">+IF(OFFSET('Hygiene Data'!$G$14,0,10*ROW('Hygiene Data'!G102))="","",OFFSET('Hygiene Data'!$G$14,0,10*ROW('Hygiene Data'!G102)))</f>
        <v/>
      </c>
      <c r="ED108" s="36" t="str">
        <f ca="1">+IF(OFFSET('Hygiene Data'!$H$12,0,10*ROW('Hygiene Data'!H102))="","",OFFSET('Hygiene Data'!$H$12,0,10*ROW('Hygiene Data'!H102)))</f>
        <v/>
      </c>
      <c r="EE108" s="36" t="str">
        <f ca="1">+IF(OFFSET('Hygiene Data'!$H$13,0,10*ROW('Hygiene Data'!H102))="","",OFFSET('Hygiene Data'!$H$13,0,10*ROW('Hygiene Data'!H102)))</f>
        <v/>
      </c>
      <c r="EF108" s="36" t="str">
        <f ca="1">+IF(OFFSET('Hygiene Data'!$H$14,0,10*ROW('Hygiene Data'!H102))="","",OFFSET('Hygiene Data'!$H$14,0,10*ROW('Hygiene Data'!H102)))</f>
        <v/>
      </c>
    </row>
    <row r="109" spans="1:136" x14ac:dyDescent="0.25">
      <c r="A109" s="59" t="str">
        <f ca="1">+IF(OFFSET('Water Data'!$B$1,0,10*ROW('Water Data'!B106))="","",OFFSET('Water Data'!$B$1,0,10*ROW('Water Data'!B106)))</f>
        <v/>
      </c>
      <c r="B109" s="59" t="str">
        <f ca="1">+IF(OFFSET('Water Data'!$A$3,0,10*ROW('Water Data'!A106))="","",OFFSET('Water Data'!$A$3,0,10*ROW('Water Data'!A106)))</f>
        <v/>
      </c>
      <c r="C109" s="59" t="str">
        <f ca="1">+IF(OFFSET('Water Data'!$C$3,0,10*ROW('Water Data'!C106))="","",OFFSET('Water Data'!$C$3,0,10*ROW('Water Data'!C106)))</f>
        <v/>
      </c>
      <c r="D109" s="204" t="e">
        <f ca="1">+IF(AND(ISNUMBER(OFFSET('Water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04" t="e">
        <f ca="1">+IF(AND(ISNUMBER(OFFSET('Water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04" t="e">
        <f ca="1">+IF(AND(ISNUMBER(OFFSET('Water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04" t="e">
        <f ca="1">+IF(AND(ISNUMBER(OFFSET('Water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04" t="e">
        <f ca="1">+IF(AND(ISNUMBER(OFFSET('Water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04" t="e">
        <f ca="1">+IF(AND(ISNUMBER(OFFSET('Water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04" t="e">
        <f ca="1">+IF(AND(ISNUMBER(OFFSET('Water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04" t="e">
        <f ca="1">+IF(AND(ISNUMBER(OFFSET('Water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04" t="e">
        <f ca="1">+IF(AND(ISNUMBER(OFFSET('Water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04" t="e">
        <f ca="1">+IF(AND(ISNUMBER(OFFSET('Water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04" t="e">
        <f ca="1">+IF(AND(ISNUMBER(OFFSET('Water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04" t="e">
        <f ca="1">+IF(AND(ISNUMBER(OFFSET('Water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04" t="e">
        <f ca="1">+IF(AND(ISNUMBER(OFFSET('Water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04" t="e">
        <f ca="1">+IF(AND(ISNUMBER(OFFSET('Water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04" t="e">
        <f ca="1">+IF(AND(ISNUMBER(OFFSET('Water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04" t="e">
        <f ca="1">+IF(AND(ISNUMBER(OFFSET('Water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04" t="e">
        <f ca="1">+IF(AND(ISNUMBER(OFFSET('Water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04" t="e">
        <f ca="1">+IF(AND(ISNUMBER(OFFSET('Water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05" t="e">
        <f ca="1">+IF(AND(ISNUMBER(OFFSET('Sanitation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05" t="e">
        <f ca="1">+IF(AND(ISNUMBER(OFFSET('Sanitation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05" t="e">
        <f ca="1">+IF(AND(ISNUMBER(OFFSET('Sanitation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05" t="e">
        <f ca="1">+IF(AND(ISNUMBER(OFFSET('Sanitation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05" t="e">
        <f ca="1">+IF(AND(ISNUMBER(OFFSET('Sanitation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05" t="e">
        <f ca="1">+IF(AND(ISNUMBER(OFFSET('Sanitation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05" t="e">
        <f ca="1">+IF(AND(ISNUMBER(OFFSET('Sanitation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05" t="e">
        <f ca="1">+IF(AND(ISNUMBER(OFFSET('Sanitation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05" t="e">
        <f ca="1">+IF(AND(ISNUMBER(OFFSET('Sanitation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05" t="e">
        <f ca="1">+IF(AND(ISNUMBER(OFFSET('Sanitation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05" t="e">
        <f ca="1">+IF(AND(ISNUMBER(OFFSET('Sanitation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05" t="e">
        <f ca="1">+IF(AND(ISNUMBER(OFFSET('Sanitation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05" t="e">
        <f ca="1">+IF(AND(ISNUMBER(OFFSET('Sanitation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05" t="e">
        <f ca="1">+IF(AND(ISNUMBER(OFFSET('Sanitation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05" t="e">
        <f ca="1">+IF(AND(ISNUMBER(OFFSET('Sanitation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05" t="e">
        <f ca="1">+IF(AND(ISNUMBER(OFFSET('Sanitation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05" t="e">
        <f ca="1">+IF(AND(ISNUMBER(OFFSET('Sanitation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05" t="e">
        <f ca="1">+IF(AND(ISNUMBER(OFFSET('Sanitation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05" t="e">
        <f ca="1">+IF(AND(ISNUMBER(OFFSET('Sanitation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05" t="e">
        <f ca="1">+IF(AND(ISNUMBER(OFFSET('Sanitation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05" t="e">
        <f ca="1">+IF(AND(ISNUMBER(OFFSET('Sanitation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05" t="e">
        <f ca="1">+IF(AND(ISNUMBER(OFFSET('Sanitation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05" t="e">
        <f ca="1">+IF(AND(ISNUMBER(OFFSET('Sanitation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05" t="e">
        <f ca="1">+IF(AND(ISNUMBER(OFFSET('Sanitation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05" t="e">
        <f ca="1">+IF(AND(ISNUMBER(OFFSET('Sanitation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05" t="e">
        <f ca="1">+IF(AND(ISNUMBER(OFFSET('Sanitation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05" t="e">
        <f ca="1">+IF(AND(ISNUMBER(OFFSET('Sanitation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05" t="e">
        <f ca="1">+IF(AND(ISNUMBER(OFFSET('Sanitation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05" t="e">
        <f ca="1">+IF(AND(ISNUMBER(OFFSET('Sanitation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05" t="e">
        <f ca="1">+IF(AND(ISNUMBER(OFFSET('Sanitation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06" t="e">
        <f ca="1">+IF(AND(ISNUMBER(OFFSET('Hygiene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06" t="e">
        <f ca="1">+IF(AND(ISNUMBER(OFFSET('Hygiene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06" t="e">
        <f ca="1">+IF(AND(ISNUMBER(OFFSET('Hygiene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06" t="e">
        <f ca="1">+IF(AND(ISNUMBER(OFFSET('Hygiene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06" t="e">
        <f ca="1">+IF(AND(ISNUMBER(OFFSET('Hygiene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06" t="e">
        <f ca="1">+IF(AND(ISNUMBER(OFFSET('Hygiene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06" t="e">
        <f ca="1">+IF(AND(ISNUMBER(OFFSET('Hygiene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06" t="e">
        <f ca="1">+IF(AND(ISNUMBER(OFFSET('Hygiene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06" t="e">
        <f ca="1">+IF(AND(ISNUMBER(OFFSET('Hygiene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06" t="e">
        <f ca="1">+IF(AND(ISNUMBER(OFFSET('Hygiene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06" t="e">
        <f ca="1">+IF(AND(ISNUMBER(OFFSET('Hygiene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06" t="e">
        <f ca="1">+IF(AND(ISNUMBER(OFFSET('Hygiene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06" t="e">
        <f ca="1">+IF(AND(ISNUMBER(OFFSET('Hygiene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06" t="e">
        <f ca="1">+IF(AND(ISNUMBER(OFFSET('Hygiene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06" t="e">
        <f ca="1">+IF(AND(ISNUMBER(OFFSET('Hygiene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06" t="e">
        <f ca="1">+IF(AND(ISNUMBER(OFFSET('Hygiene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06" t="e">
        <f ca="1">+IF(AND(ISNUMBER(OFFSET('Hygiene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06" t="e">
        <f ca="1">+IF(AND(ISNUMBER(OFFSET('Hygiene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1">+IF(OFFSET('Water Data'!$C$28,0,10*ROW('Water Data'!C103))="","",OFFSET('Water Data'!$C$28,0,10*ROW('Water Data'!C103)))</f>
        <v/>
      </c>
      <c r="BT109" s="36" t="str">
        <f ca="1">+IF(OFFSET('Water Data'!$C$29,0,10*ROW('Water Data'!C103))="","",OFFSET('Water Data'!$C$29,0,10*ROW('Water Data'!C103)))</f>
        <v/>
      </c>
      <c r="BU109" s="36" t="str">
        <f ca="1">+IF(OFFSET('Water Data'!$C$30,0,10*ROW('Water Data'!C103))="","",OFFSET('Water Data'!$C$30,0,10*ROW('Water Data'!C103)))</f>
        <v/>
      </c>
      <c r="BV109" s="36" t="str">
        <f ca="1">+IF(OFFSET('Water Data'!$D$28,0,10*ROW('Water Data'!D103))="","",OFFSET('Water Data'!$D$28,0,10*ROW('Water Data'!D103)))</f>
        <v/>
      </c>
      <c r="BW109" s="36" t="str">
        <f ca="1">+IF(OFFSET('Water Data'!$D$29,0,10*ROW('Water Data'!D103))="","",OFFSET('Water Data'!$D$29,0,10*ROW('Water Data'!D103)))</f>
        <v/>
      </c>
      <c r="BX109" s="36" t="str">
        <f ca="1">+IF(OFFSET('Water Data'!$D$30,0,10*ROW('Water Data'!D103))="","",OFFSET('Water Data'!$D$30,0,10*ROW('Water Data'!D103)))</f>
        <v/>
      </c>
      <c r="BY109" s="36" t="str">
        <f ca="1">+IF(OFFSET('Water Data'!$E$28,0,10*ROW('Water Data'!E103))="","",OFFSET('Water Data'!$E$28,0,10*ROW('Water Data'!E103)))</f>
        <v/>
      </c>
      <c r="BZ109" s="36" t="str">
        <f ca="1">+IF(OFFSET('Water Data'!$E$29,0,10*ROW('Water Data'!E103))="","",OFFSET('Water Data'!$E$29,0,10*ROW('Water Data'!E103)))</f>
        <v/>
      </c>
      <c r="CA109" s="36" t="str">
        <f ca="1">+IF(OFFSET('Water Data'!$E$30,0,10*ROW('Water Data'!E103))="","",OFFSET('Water Data'!$E$30,0,10*ROW('Water Data'!E103)))</f>
        <v/>
      </c>
      <c r="CB109" s="36" t="str">
        <f ca="1">+IF(OFFSET('Water Data'!$F$28,0,10*ROW('Water Data'!F103))="","",OFFSET('Water Data'!$F$28,0,10*ROW('Water Data'!F103)))</f>
        <v/>
      </c>
      <c r="CC109" s="36" t="str">
        <f ca="1">+IF(OFFSET('Water Data'!$F$29,0,10*ROW('Water Data'!F103))="","",OFFSET('Water Data'!$F$29,0,10*ROW('Water Data'!F103)))</f>
        <v/>
      </c>
      <c r="CD109" s="36" t="str">
        <f ca="1">+IF(OFFSET('Water Data'!$F$30,0,10*ROW('Water Data'!F103))="","",OFFSET('Water Data'!$F$30,0,10*ROW('Water Data'!F103)))</f>
        <v/>
      </c>
      <c r="CE109" s="36" t="str">
        <f ca="1">+IF(OFFSET('Water Data'!$G$28,0,10*ROW('Water Data'!G103))="","",OFFSET('Water Data'!$G$28,0,10*ROW('Water Data'!G103)))</f>
        <v/>
      </c>
      <c r="CF109" s="36" t="str">
        <f ca="1">+IF(OFFSET('Water Data'!$G$29,0,10*ROW('Water Data'!G103))="","",OFFSET('Water Data'!$G$29,0,10*ROW('Water Data'!G103)))</f>
        <v/>
      </c>
      <c r="CG109" s="36" t="str">
        <f ca="1">+IF(OFFSET('Water Data'!$G$30,0,10*ROW('Water Data'!G103))="","",OFFSET('Water Data'!$G$30,0,10*ROW('Water Data'!G103)))</f>
        <v/>
      </c>
      <c r="CH109" s="36" t="str">
        <f ca="1">+IF(OFFSET('Water Data'!$H$28,0,10*ROW('Water Data'!H103))="","",OFFSET('Water Data'!$H$28,0,10*ROW('Water Data'!H103)))</f>
        <v/>
      </c>
      <c r="CI109" s="36" t="str">
        <f ca="1">+IF(OFFSET('Water Data'!$H$29,0,10*ROW('Water Data'!H103))="","",OFFSET('Water Data'!$H$29,0,10*ROW('Water Data'!H103)))</f>
        <v/>
      </c>
      <c r="CJ109" s="36" t="str">
        <f ca="1">+IF(OFFSET('Water Data'!$H$30,0,10*ROW('Water Data'!H103))="","",OFFSET('Water Data'!$H$30,0,10*ROW('Water Data'!H103)))</f>
        <v/>
      </c>
      <c r="CK109" s="36" t="str">
        <f ca="1">+IF(OFFSET('Sanitation Data'!$C$29,0,10*ROW('Sanitation Data'!C103))="","",OFFSET('Sanitation Data'!$C$29,0,10*ROW('Sanitation Data'!C103)))</f>
        <v/>
      </c>
      <c r="CL109" s="36" t="str">
        <f ca="1">+IF(OFFSET('Sanitation Data'!$C$30,0,10*ROW('Sanitation Data'!C103))="","",OFFSET('Sanitation Data'!$C$30,0,10*ROW('Sanitation Data'!C103)))</f>
        <v/>
      </c>
      <c r="CM109" s="36" t="str">
        <f ca="1">+IF(OFFSET('Sanitation Data'!$C$31,0,10*ROW('Sanitation Data'!C103))="","",OFFSET('Sanitation Data'!$C$31,0,10*ROW('Sanitation Data'!C103)))</f>
        <v/>
      </c>
      <c r="CN109" s="36" t="str">
        <f ca="1">+IF(OFFSET('Sanitation Data'!$C$32,0,10*ROW('Sanitation Data'!C103))="","",OFFSET('Sanitation Data'!$C$32,0,10*ROW('Sanitation Data'!C103)))</f>
        <v/>
      </c>
      <c r="CO109" s="36" t="str">
        <f ca="1">+IF(OFFSET('Sanitation Data'!$C$33,0,10*ROW('Sanitation Data'!C103))="","",OFFSET('Sanitation Data'!$C$33,0,10*ROW('Sanitation Data'!C103)))</f>
        <v/>
      </c>
      <c r="CP109" s="36" t="str">
        <f ca="1">+IF(OFFSET('Sanitation Data'!$D$29,0,10*ROW('Sanitation Data'!D103))="","",OFFSET('Sanitation Data'!$D$29,0,10*ROW('Sanitation Data'!D103)))</f>
        <v/>
      </c>
      <c r="CQ109" s="36" t="str">
        <f ca="1">+IF(OFFSET('Sanitation Data'!$D$30,0,10*ROW('Sanitation Data'!D103))="","",OFFSET('Sanitation Data'!$D$30,0,10*ROW('Sanitation Data'!D103)))</f>
        <v/>
      </c>
      <c r="CR109" s="36" t="str">
        <f ca="1">+IF(OFFSET('Sanitation Data'!$D$31,0,10*ROW('Sanitation Data'!D103))="","",OFFSET('Sanitation Data'!$D$31,0,10*ROW('Sanitation Data'!D103)))</f>
        <v/>
      </c>
      <c r="CS109" s="36" t="str">
        <f ca="1">+IF(OFFSET('Sanitation Data'!$D$32,0,10*ROW('Sanitation Data'!D103))="","",OFFSET('Sanitation Data'!$D$32,0,10*ROW('Sanitation Data'!D103)))</f>
        <v/>
      </c>
      <c r="CT109" s="36" t="str">
        <f ca="1">+IF(OFFSET('Sanitation Data'!$D$33,0,10*ROW('Sanitation Data'!D103))="","",OFFSET('Sanitation Data'!$D$33,0,10*ROW('Sanitation Data'!D103)))</f>
        <v/>
      </c>
      <c r="CU109" s="36" t="str">
        <f ca="1">+IF(OFFSET('Sanitation Data'!$E$29,0,10*ROW('Sanitation Data'!E103))="","",OFFSET('Sanitation Data'!$E$29,0,10*ROW('Sanitation Data'!E103)))</f>
        <v/>
      </c>
      <c r="CV109" s="36" t="str">
        <f ca="1">+IF(OFFSET('Sanitation Data'!$E$30,0,10*ROW('Sanitation Data'!E103))="","",OFFSET('Sanitation Data'!$E$30,0,10*ROW('Sanitation Data'!E103)))</f>
        <v/>
      </c>
      <c r="CW109" s="36" t="str">
        <f ca="1">+IF(OFFSET('Sanitation Data'!$E$31,0,10*ROW('Sanitation Data'!E103))="","",OFFSET('Sanitation Data'!$E$31,0,10*ROW('Sanitation Data'!E103)))</f>
        <v/>
      </c>
      <c r="CX109" s="36" t="str">
        <f ca="1">+IF(OFFSET('Sanitation Data'!$E$32,0,10*ROW('Sanitation Data'!E103))="","",OFFSET('Sanitation Data'!$E$32,0,10*ROW('Sanitation Data'!E103)))</f>
        <v/>
      </c>
      <c r="CY109" s="36" t="str">
        <f ca="1">+IF(OFFSET('Sanitation Data'!$E$33,0,10*ROW('Sanitation Data'!E103))="","",OFFSET('Sanitation Data'!$E$33,0,10*ROW('Sanitation Data'!E103)))</f>
        <v/>
      </c>
      <c r="CZ109" s="36" t="str">
        <f ca="1">+IF(OFFSET('Sanitation Data'!$F$29,0,10*ROW('Sanitation Data'!F103))="","",OFFSET('Sanitation Data'!$F$29,0,10*ROW('Sanitation Data'!F103)))</f>
        <v/>
      </c>
      <c r="DA109" s="36" t="str">
        <f ca="1">+IF(OFFSET('Sanitation Data'!$F$30,0,10*ROW('Sanitation Data'!F103))="","",OFFSET('Sanitation Data'!$F$30,0,10*ROW('Sanitation Data'!F103)))</f>
        <v/>
      </c>
      <c r="DB109" s="36" t="str">
        <f ca="1">+IF(OFFSET('Sanitation Data'!$F$31,0,10*ROW('Sanitation Data'!F103))="","",OFFSET('Sanitation Data'!$F$31,0,10*ROW('Sanitation Data'!F103)))</f>
        <v/>
      </c>
      <c r="DC109" s="36" t="str">
        <f ca="1">+IF(OFFSET('Sanitation Data'!$F$32,0,10*ROW('Sanitation Data'!F103))="","",OFFSET('Sanitation Data'!$F$32,0,10*ROW('Sanitation Data'!F103)))</f>
        <v/>
      </c>
      <c r="DD109" s="36" t="str">
        <f ca="1">+IF(OFFSET('Sanitation Data'!$F$33,0,10*ROW('Sanitation Data'!F103))="","",OFFSET('Sanitation Data'!$F$33,0,10*ROW('Sanitation Data'!F103)))</f>
        <v/>
      </c>
      <c r="DE109" s="36" t="str">
        <f ca="1">+IF(OFFSET('Sanitation Data'!$G$29,0,10*ROW('Sanitation Data'!G103))="","",OFFSET('Sanitation Data'!$G$29,0,10*ROW('Sanitation Data'!G103)))</f>
        <v/>
      </c>
      <c r="DF109" s="36" t="str">
        <f ca="1">+IF(OFFSET('Sanitation Data'!$G$30,0,10*ROW('Sanitation Data'!G103))="","",OFFSET('Sanitation Data'!$G$30,0,10*ROW('Sanitation Data'!G103)))</f>
        <v/>
      </c>
      <c r="DG109" s="36" t="str">
        <f ca="1">+IF(OFFSET('Sanitation Data'!$G$31,0,10*ROW('Sanitation Data'!G103))="","",OFFSET('Sanitation Data'!$G$31,0,10*ROW('Sanitation Data'!G103)))</f>
        <v/>
      </c>
      <c r="DH109" s="36" t="str">
        <f ca="1">+IF(OFFSET('Sanitation Data'!$G$32,0,10*ROW('Sanitation Data'!G103))="","",OFFSET('Sanitation Data'!$G$32,0,10*ROW('Sanitation Data'!G103)))</f>
        <v/>
      </c>
      <c r="DI109" s="36" t="str">
        <f ca="1">+IF(OFFSET('Sanitation Data'!$G$33,0,10*ROW('Sanitation Data'!G103))="","",OFFSET('Sanitation Data'!$G$33,0,10*ROW('Sanitation Data'!G103)))</f>
        <v/>
      </c>
      <c r="DJ109" s="36" t="str">
        <f ca="1">+IF(OFFSET('Sanitation Data'!$H$29,0,10*ROW('Sanitation Data'!H103))="","",OFFSET('Sanitation Data'!$H$29,0,10*ROW('Sanitation Data'!H103)))</f>
        <v/>
      </c>
      <c r="DK109" s="36" t="str">
        <f ca="1">+IF(OFFSET('Sanitation Data'!$H$30,0,10*ROW('Sanitation Data'!H103))="","",OFFSET('Sanitation Data'!$H$30,0,10*ROW('Sanitation Data'!H103)))</f>
        <v/>
      </c>
      <c r="DL109" s="36" t="str">
        <f ca="1">+IF(OFFSET('Sanitation Data'!$H$31,0,10*ROW('Sanitation Data'!H103))="","",OFFSET('Sanitation Data'!$H$31,0,10*ROW('Sanitation Data'!H103)))</f>
        <v/>
      </c>
      <c r="DM109" s="36" t="str">
        <f ca="1">+IF(OFFSET('Sanitation Data'!$H$32,0,10*ROW('Sanitation Data'!H103))="","",OFFSET('Sanitation Data'!$H$32,0,10*ROW('Sanitation Data'!H103)))</f>
        <v/>
      </c>
      <c r="DN109" s="36" t="str">
        <f ca="1">+IF(OFFSET('Sanitation Data'!$H$33,0,10*ROW('Sanitation Data'!H103))="","",OFFSET('Sanitation Data'!$H$33,0,10*ROW('Sanitation Data'!H103)))</f>
        <v/>
      </c>
      <c r="DO109" s="36" t="str">
        <f ca="1">+IF(OFFSET('Hygiene Data'!$C$12,0,10*ROW('Hygiene Data'!C103))="","",OFFSET('Hygiene Data'!$C$12,0,10*ROW('Hygiene Data'!C103)))</f>
        <v/>
      </c>
      <c r="DP109" s="36" t="str">
        <f ca="1">+IF(OFFSET('Hygiene Data'!$C$13,0,10*ROW('Hygiene Data'!C103))="","",OFFSET('Hygiene Data'!$C$13,0,10*ROW('Hygiene Data'!C103)))</f>
        <v/>
      </c>
      <c r="DQ109" s="36" t="str">
        <f ca="1">+IF(OFFSET('Hygiene Data'!$C$14,0,10*ROW('Hygiene Data'!C103))="","",OFFSET('Hygiene Data'!$C$14,0,10*ROW('Hygiene Data'!C103)))</f>
        <v/>
      </c>
      <c r="DR109" s="36" t="str">
        <f ca="1">+IF(OFFSET('Hygiene Data'!$D$12,0,10*ROW('Hygiene Data'!D103))="","",OFFSET('Hygiene Data'!$D$12,0,10*ROW('Hygiene Data'!D103)))</f>
        <v/>
      </c>
      <c r="DS109" s="36" t="str">
        <f ca="1">+IF(OFFSET('Hygiene Data'!$D$13,0,10*ROW('Hygiene Data'!D103))="","",OFFSET('Hygiene Data'!$D$13,0,10*ROW('Hygiene Data'!D103)))</f>
        <v/>
      </c>
      <c r="DT109" s="36" t="str">
        <f ca="1">+IF(OFFSET('Hygiene Data'!$D$14,0,10*ROW('Hygiene Data'!D103))="","",OFFSET('Hygiene Data'!$D$14,0,10*ROW('Hygiene Data'!D103)))</f>
        <v/>
      </c>
      <c r="DU109" s="36" t="str">
        <f ca="1">+IF(OFFSET('Hygiene Data'!$E$12,0,10*ROW('Hygiene Data'!E103))="","",OFFSET('Hygiene Data'!$E$12,0,10*ROW('Hygiene Data'!E103)))</f>
        <v/>
      </c>
      <c r="DV109" s="36" t="str">
        <f ca="1">+IF(OFFSET('Hygiene Data'!$E$13,0,10*ROW('Hygiene Data'!E103))="","",OFFSET('Hygiene Data'!$E$13,0,10*ROW('Hygiene Data'!E103)))</f>
        <v/>
      </c>
      <c r="DW109" s="36" t="str">
        <f ca="1">+IF(OFFSET('Hygiene Data'!$E$14,0,10*ROW('Hygiene Data'!E103))="","",OFFSET('Hygiene Data'!$E$14,0,10*ROW('Hygiene Data'!E103)))</f>
        <v/>
      </c>
      <c r="DX109" s="36" t="str">
        <f ca="1">+IF(OFFSET('Hygiene Data'!$F$12,0,10*ROW('Hygiene Data'!F103))="","",OFFSET('Hygiene Data'!$F$12,0,10*ROW('Hygiene Data'!F103)))</f>
        <v/>
      </c>
      <c r="DY109" s="36" t="str">
        <f ca="1">+IF(OFFSET('Hygiene Data'!$F$13,0,10*ROW('Hygiene Data'!F103))="","",OFFSET('Hygiene Data'!$F$13,0,10*ROW('Hygiene Data'!F103)))</f>
        <v/>
      </c>
      <c r="DZ109" s="36" t="str">
        <f ca="1">+IF(OFFSET('Hygiene Data'!$F$14,0,10*ROW('Hygiene Data'!F103))="","",OFFSET('Hygiene Data'!$F$14,0,10*ROW('Hygiene Data'!F103)))</f>
        <v/>
      </c>
      <c r="EA109" s="36" t="str">
        <f ca="1">+IF(OFFSET('Hygiene Data'!$G$12,0,10*ROW('Hygiene Data'!G103))="","",OFFSET('Hygiene Data'!$G$12,0,10*ROW('Hygiene Data'!G103)))</f>
        <v/>
      </c>
      <c r="EB109" s="36" t="str">
        <f ca="1">+IF(OFFSET('Hygiene Data'!$G$13,0,10*ROW('Hygiene Data'!G103))="","",OFFSET('Hygiene Data'!$G$13,0,10*ROW('Hygiene Data'!G103)))</f>
        <v/>
      </c>
      <c r="EC109" s="36" t="str">
        <f ca="1">+IF(OFFSET('Hygiene Data'!$G$14,0,10*ROW('Hygiene Data'!G103))="","",OFFSET('Hygiene Data'!$G$14,0,10*ROW('Hygiene Data'!G103)))</f>
        <v/>
      </c>
      <c r="ED109" s="36" t="str">
        <f ca="1">+IF(OFFSET('Hygiene Data'!$H$12,0,10*ROW('Hygiene Data'!H103))="","",OFFSET('Hygiene Data'!$H$12,0,10*ROW('Hygiene Data'!H103)))</f>
        <v/>
      </c>
      <c r="EE109" s="36" t="str">
        <f ca="1">+IF(OFFSET('Hygiene Data'!$H$13,0,10*ROW('Hygiene Data'!H103))="","",OFFSET('Hygiene Data'!$H$13,0,10*ROW('Hygiene Data'!H103)))</f>
        <v/>
      </c>
      <c r="EF109" s="36" t="str">
        <f ca="1">+IF(OFFSET('Hygiene Data'!$H$14,0,10*ROW('Hygiene Data'!H103))="","",OFFSET('Hygiene Data'!$H$14,0,10*ROW('Hygiene Data'!H103)))</f>
        <v/>
      </c>
    </row>
    <row r="110" spans="1:136" x14ac:dyDescent="0.25">
      <c r="A110" s="59" t="str">
        <f ca="1">+IF(OFFSET('Water Data'!$B$1,0,10*ROW('Water Data'!B107))="","",OFFSET('Water Data'!$B$1,0,10*ROW('Water Data'!B107)))</f>
        <v/>
      </c>
      <c r="B110" s="59" t="str">
        <f ca="1">+IF(OFFSET('Water Data'!$A$3,0,10*ROW('Water Data'!A107))="","",OFFSET('Water Data'!$A$3,0,10*ROW('Water Data'!A107)))</f>
        <v/>
      </c>
      <c r="C110" s="59" t="str">
        <f ca="1">+IF(OFFSET('Water Data'!$C$3,0,10*ROW('Water Data'!C107))="","",OFFSET('Water Data'!$C$3,0,10*ROW('Water Data'!C107)))</f>
        <v/>
      </c>
      <c r="D110" s="204" t="e">
        <f ca="1">+IF(AND(ISNUMBER(OFFSET('Water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04" t="e">
        <f ca="1">+IF(AND(ISNUMBER(OFFSET('Water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04" t="e">
        <f ca="1">+IF(AND(ISNUMBER(OFFSET('Water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04" t="e">
        <f ca="1">+IF(AND(ISNUMBER(OFFSET('Water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04" t="e">
        <f ca="1">+IF(AND(ISNUMBER(OFFSET('Water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04" t="e">
        <f ca="1">+IF(AND(ISNUMBER(OFFSET('Water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04" t="e">
        <f ca="1">+IF(AND(ISNUMBER(OFFSET('Water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04" t="e">
        <f ca="1">+IF(AND(ISNUMBER(OFFSET('Water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04" t="e">
        <f ca="1">+IF(AND(ISNUMBER(OFFSET('Water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04" t="e">
        <f ca="1">+IF(AND(ISNUMBER(OFFSET('Water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04" t="e">
        <f ca="1">+IF(AND(ISNUMBER(OFFSET('Water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04" t="e">
        <f ca="1">+IF(AND(ISNUMBER(OFFSET('Water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04" t="e">
        <f ca="1">+IF(AND(ISNUMBER(OFFSET('Water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04" t="e">
        <f ca="1">+IF(AND(ISNUMBER(OFFSET('Water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04" t="e">
        <f ca="1">+IF(AND(ISNUMBER(OFFSET('Water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04" t="e">
        <f ca="1">+IF(AND(ISNUMBER(OFFSET('Water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04" t="e">
        <f ca="1">+IF(AND(ISNUMBER(OFFSET('Water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04" t="e">
        <f ca="1">+IF(AND(ISNUMBER(OFFSET('Water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05" t="e">
        <f ca="1">+IF(AND(ISNUMBER(OFFSET('Sanitation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05" t="e">
        <f ca="1">+IF(AND(ISNUMBER(OFFSET('Sanitation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05" t="e">
        <f ca="1">+IF(AND(ISNUMBER(OFFSET('Sanitation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05" t="e">
        <f ca="1">+IF(AND(ISNUMBER(OFFSET('Sanitation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05" t="e">
        <f ca="1">+IF(AND(ISNUMBER(OFFSET('Sanitation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05" t="e">
        <f ca="1">+IF(AND(ISNUMBER(OFFSET('Sanitation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05" t="e">
        <f ca="1">+IF(AND(ISNUMBER(OFFSET('Sanitation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05" t="e">
        <f ca="1">+IF(AND(ISNUMBER(OFFSET('Sanitation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05" t="e">
        <f ca="1">+IF(AND(ISNUMBER(OFFSET('Sanitation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05" t="e">
        <f ca="1">+IF(AND(ISNUMBER(OFFSET('Sanitation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05" t="e">
        <f ca="1">+IF(AND(ISNUMBER(OFFSET('Sanitation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05" t="e">
        <f ca="1">+IF(AND(ISNUMBER(OFFSET('Sanitation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05" t="e">
        <f ca="1">+IF(AND(ISNUMBER(OFFSET('Sanitation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05" t="e">
        <f ca="1">+IF(AND(ISNUMBER(OFFSET('Sanitation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05" t="e">
        <f ca="1">+IF(AND(ISNUMBER(OFFSET('Sanitation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05" t="e">
        <f ca="1">+IF(AND(ISNUMBER(OFFSET('Sanitation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05" t="e">
        <f ca="1">+IF(AND(ISNUMBER(OFFSET('Sanitation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05" t="e">
        <f ca="1">+IF(AND(ISNUMBER(OFFSET('Sanitation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05" t="e">
        <f ca="1">+IF(AND(ISNUMBER(OFFSET('Sanitation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05" t="e">
        <f ca="1">+IF(AND(ISNUMBER(OFFSET('Sanitation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05" t="e">
        <f ca="1">+IF(AND(ISNUMBER(OFFSET('Sanitation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05" t="e">
        <f ca="1">+IF(AND(ISNUMBER(OFFSET('Sanitation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05" t="e">
        <f ca="1">+IF(AND(ISNUMBER(OFFSET('Sanitation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05" t="e">
        <f ca="1">+IF(AND(ISNUMBER(OFFSET('Sanitation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05" t="e">
        <f ca="1">+IF(AND(ISNUMBER(OFFSET('Sanitation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05" t="e">
        <f ca="1">+IF(AND(ISNUMBER(OFFSET('Sanitation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05" t="e">
        <f ca="1">+IF(AND(ISNUMBER(OFFSET('Sanitation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05" t="e">
        <f ca="1">+IF(AND(ISNUMBER(OFFSET('Sanitation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05" t="e">
        <f ca="1">+IF(AND(ISNUMBER(OFFSET('Sanitation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05" t="e">
        <f ca="1">+IF(AND(ISNUMBER(OFFSET('Sanitation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06" t="e">
        <f ca="1">+IF(AND(ISNUMBER(OFFSET('Hygiene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06" t="e">
        <f ca="1">+IF(AND(ISNUMBER(OFFSET('Hygiene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06" t="e">
        <f ca="1">+IF(AND(ISNUMBER(OFFSET('Hygiene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06" t="e">
        <f ca="1">+IF(AND(ISNUMBER(OFFSET('Hygiene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06" t="e">
        <f ca="1">+IF(AND(ISNUMBER(OFFSET('Hygiene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06" t="e">
        <f ca="1">+IF(AND(ISNUMBER(OFFSET('Hygiene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06" t="e">
        <f ca="1">+IF(AND(ISNUMBER(OFFSET('Hygiene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06" t="e">
        <f ca="1">+IF(AND(ISNUMBER(OFFSET('Hygiene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06" t="e">
        <f ca="1">+IF(AND(ISNUMBER(OFFSET('Hygiene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06" t="e">
        <f ca="1">+IF(AND(ISNUMBER(OFFSET('Hygiene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06" t="e">
        <f ca="1">+IF(AND(ISNUMBER(OFFSET('Hygiene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06" t="e">
        <f ca="1">+IF(AND(ISNUMBER(OFFSET('Hygiene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06" t="e">
        <f ca="1">+IF(AND(ISNUMBER(OFFSET('Hygiene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06" t="e">
        <f ca="1">+IF(AND(ISNUMBER(OFFSET('Hygiene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06" t="e">
        <f ca="1">+IF(AND(ISNUMBER(OFFSET('Hygiene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06" t="e">
        <f ca="1">+IF(AND(ISNUMBER(OFFSET('Hygiene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06" t="e">
        <f ca="1">+IF(AND(ISNUMBER(OFFSET('Hygiene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06" t="e">
        <f ca="1">+IF(AND(ISNUMBER(OFFSET('Hygiene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1">+IF(OFFSET('Water Data'!$C$28,0,10*ROW('Water Data'!C104))="","",OFFSET('Water Data'!$C$28,0,10*ROW('Water Data'!C104)))</f>
        <v/>
      </c>
      <c r="BT110" s="36" t="str">
        <f ca="1">+IF(OFFSET('Water Data'!$C$29,0,10*ROW('Water Data'!C104))="","",OFFSET('Water Data'!$C$29,0,10*ROW('Water Data'!C104)))</f>
        <v/>
      </c>
      <c r="BU110" s="36" t="str">
        <f ca="1">+IF(OFFSET('Water Data'!$C$30,0,10*ROW('Water Data'!C104))="","",OFFSET('Water Data'!$C$30,0,10*ROW('Water Data'!C104)))</f>
        <v/>
      </c>
      <c r="BV110" s="36" t="str">
        <f ca="1">+IF(OFFSET('Water Data'!$D$28,0,10*ROW('Water Data'!D104))="","",OFFSET('Water Data'!$D$28,0,10*ROW('Water Data'!D104)))</f>
        <v/>
      </c>
      <c r="BW110" s="36" t="str">
        <f ca="1">+IF(OFFSET('Water Data'!$D$29,0,10*ROW('Water Data'!D104))="","",OFFSET('Water Data'!$D$29,0,10*ROW('Water Data'!D104)))</f>
        <v/>
      </c>
      <c r="BX110" s="36" t="str">
        <f ca="1">+IF(OFFSET('Water Data'!$D$30,0,10*ROW('Water Data'!D104))="","",OFFSET('Water Data'!$D$30,0,10*ROW('Water Data'!D104)))</f>
        <v/>
      </c>
      <c r="BY110" s="36" t="str">
        <f ca="1">+IF(OFFSET('Water Data'!$E$28,0,10*ROW('Water Data'!E104))="","",OFFSET('Water Data'!$E$28,0,10*ROW('Water Data'!E104)))</f>
        <v/>
      </c>
      <c r="BZ110" s="36" t="str">
        <f ca="1">+IF(OFFSET('Water Data'!$E$29,0,10*ROW('Water Data'!E104))="","",OFFSET('Water Data'!$E$29,0,10*ROW('Water Data'!E104)))</f>
        <v/>
      </c>
      <c r="CA110" s="36" t="str">
        <f ca="1">+IF(OFFSET('Water Data'!$E$30,0,10*ROW('Water Data'!E104))="","",OFFSET('Water Data'!$E$30,0,10*ROW('Water Data'!E104)))</f>
        <v/>
      </c>
      <c r="CB110" s="36" t="str">
        <f ca="1">+IF(OFFSET('Water Data'!$F$28,0,10*ROW('Water Data'!F104))="","",OFFSET('Water Data'!$F$28,0,10*ROW('Water Data'!F104)))</f>
        <v/>
      </c>
      <c r="CC110" s="36" t="str">
        <f ca="1">+IF(OFFSET('Water Data'!$F$29,0,10*ROW('Water Data'!F104))="","",OFFSET('Water Data'!$F$29,0,10*ROW('Water Data'!F104)))</f>
        <v/>
      </c>
      <c r="CD110" s="36" t="str">
        <f ca="1">+IF(OFFSET('Water Data'!$F$30,0,10*ROW('Water Data'!F104))="","",OFFSET('Water Data'!$F$30,0,10*ROW('Water Data'!F104)))</f>
        <v/>
      </c>
      <c r="CE110" s="36" t="str">
        <f ca="1">+IF(OFFSET('Water Data'!$G$28,0,10*ROW('Water Data'!G104))="","",OFFSET('Water Data'!$G$28,0,10*ROW('Water Data'!G104)))</f>
        <v/>
      </c>
      <c r="CF110" s="36" t="str">
        <f ca="1">+IF(OFFSET('Water Data'!$G$29,0,10*ROW('Water Data'!G104))="","",OFFSET('Water Data'!$G$29,0,10*ROW('Water Data'!G104)))</f>
        <v/>
      </c>
      <c r="CG110" s="36" t="str">
        <f ca="1">+IF(OFFSET('Water Data'!$G$30,0,10*ROW('Water Data'!G104))="","",OFFSET('Water Data'!$G$30,0,10*ROW('Water Data'!G104)))</f>
        <v/>
      </c>
      <c r="CH110" s="36" t="str">
        <f ca="1">+IF(OFFSET('Water Data'!$H$28,0,10*ROW('Water Data'!H104))="","",OFFSET('Water Data'!$H$28,0,10*ROW('Water Data'!H104)))</f>
        <v/>
      </c>
      <c r="CI110" s="36" t="str">
        <f ca="1">+IF(OFFSET('Water Data'!$H$29,0,10*ROW('Water Data'!H104))="","",OFFSET('Water Data'!$H$29,0,10*ROW('Water Data'!H104)))</f>
        <v/>
      </c>
      <c r="CJ110" s="36" t="str">
        <f ca="1">+IF(OFFSET('Water Data'!$H$30,0,10*ROW('Water Data'!H104))="","",OFFSET('Water Data'!$H$30,0,10*ROW('Water Data'!H104)))</f>
        <v/>
      </c>
      <c r="CK110" s="36" t="str">
        <f ca="1">+IF(OFFSET('Sanitation Data'!$C$29,0,10*ROW('Sanitation Data'!C104))="","",OFFSET('Sanitation Data'!$C$29,0,10*ROW('Sanitation Data'!C104)))</f>
        <v/>
      </c>
      <c r="CL110" s="36" t="str">
        <f ca="1">+IF(OFFSET('Sanitation Data'!$C$30,0,10*ROW('Sanitation Data'!C104))="","",OFFSET('Sanitation Data'!$C$30,0,10*ROW('Sanitation Data'!C104)))</f>
        <v/>
      </c>
      <c r="CM110" s="36" t="str">
        <f ca="1">+IF(OFFSET('Sanitation Data'!$C$31,0,10*ROW('Sanitation Data'!C104))="","",OFFSET('Sanitation Data'!$C$31,0,10*ROW('Sanitation Data'!C104)))</f>
        <v/>
      </c>
      <c r="CN110" s="36" t="str">
        <f ca="1">+IF(OFFSET('Sanitation Data'!$C$32,0,10*ROW('Sanitation Data'!C104))="","",OFFSET('Sanitation Data'!$C$32,0,10*ROW('Sanitation Data'!C104)))</f>
        <v/>
      </c>
      <c r="CO110" s="36" t="str">
        <f ca="1">+IF(OFFSET('Sanitation Data'!$C$33,0,10*ROW('Sanitation Data'!C104))="","",OFFSET('Sanitation Data'!$C$33,0,10*ROW('Sanitation Data'!C104)))</f>
        <v/>
      </c>
      <c r="CP110" s="36" t="str">
        <f ca="1">+IF(OFFSET('Sanitation Data'!$D$29,0,10*ROW('Sanitation Data'!D104))="","",OFFSET('Sanitation Data'!$D$29,0,10*ROW('Sanitation Data'!D104)))</f>
        <v/>
      </c>
      <c r="CQ110" s="36" t="str">
        <f ca="1">+IF(OFFSET('Sanitation Data'!$D$30,0,10*ROW('Sanitation Data'!D104))="","",OFFSET('Sanitation Data'!$D$30,0,10*ROW('Sanitation Data'!D104)))</f>
        <v/>
      </c>
      <c r="CR110" s="36" t="str">
        <f ca="1">+IF(OFFSET('Sanitation Data'!$D$31,0,10*ROW('Sanitation Data'!D104))="","",OFFSET('Sanitation Data'!$D$31,0,10*ROW('Sanitation Data'!D104)))</f>
        <v/>
      </c>
      <c r="CS110" s="36" t="str">
        <f ca="1">+IF(OFFSET('Sanitation Data'!$D$32,0,10*ROW('Sanitation Data'!D104))="","",OFFSET('Sanitation Data'!$D$32,0,10*ROW('Sanitation Data'!D104)))</f>
        <v/>
      </c>
      <c r="CT110" s="36" t="str">
        <f ca="1">+IF(OFFSET('Sanitation Data'!$D$33,0,10*ROW('Sanitation Data'!D104))="","",OFFSET('Sanitation Data'!$D$33,0,10*ROW('Sanitation Data'!D104)))</f>
        <v/>
      </c>
      <c r="CU110" s="36" t="str">
        <f ca="1">+IF(OFFSET('Sanitation Data'!$E$29,0,10*ROW('Sanitation Data'!E104))="","",OFFSET('Sanitation Data'!$E$29,0,10*ROW('Sanitation Data'!E104)))</f>
        <v/>
      </c>
      <c r="CV110" s="36" t="str">
        <f ca="1">+IF(OFFSET('Sanitation Data'!$E$30,0,10*ROW('Sanitation Data'!E104))="","",OFFSET('Sanitation Data'!$E$30,0,10*ROW('Sanitation Data'!E104)))</f>
        <v/>
      </c>
      <c r="CW110" s="36" t="str">
        <f ca="1">+IF(OFFSET('Sanitation Data'!$E$31,0,10*ROW('Sanitation Data'!E104))="","",OFFSET('Sanitation Data'!$E$31,0,10*ROW('Sanitation Data'!E104)))</f>
        <v/>
      </c>
      <c r="CX110" s="36" t="str">
        <f ca="1">+IF(OFFSET('Sanitation Data'!$E$32,0,10*ROW('Sanitation Data'!E104))="","",OFFSET('Sanitation Data'!$E$32,0,10*ROW('Sanitation Data'!E104)))</f>
        <v/>
      </c>
      <c r="CY110" s="36" t="str">
        <f ca="1">+IF(OFFSET('Sanitation Data'!$E$33,0,10*ROW('Sanitation Data'!E104))="","",OFFSET('Sanitation Data'!$E$33,0,10*ROW('Sanitation Data'!E104)))</f>
        <v/>
      </c>
      <c r="CZ110" s="36" t="str">
        <f ca="1">+IF(OFFSET('Sanitation Data'!$F$29,0,10*ROW('Sanitation Data'!F104))="","",OFFSET('Sanitation Data'!$F$29,0,10*ROW('Sanitation Data'!F104)))</f>
        <v/>
      </c>
      <c r="DA110" s="36" t="str">
        <f ca="1">+IF(OFFSET('Sanitation Data'!$F$30,0,10*ROW('Sanitation Data'!F104))="","",OFFSET('Sanitation Data'!$F$30,0,10*ROW('Sanitation Data'!F104)))</f>
        <v/>
      </c>
      <c r="DB110" s="36" t="str">
        <f ca="1">+IF(OFFSET('Sanitation Data'!$F$31,0,10*ROW('Sanitation Data'!F104))="","",OFFSET('Sanitation Data'!$F$31,0,10*ROW('Sanitation Data'!F104)))</f>
        <v/>
      </c>
      <c r="DC110" s="36" t="str">
        <f ca="1">+IF(OFFSET('Sanitation Data'!$F$32,0,10*ROW('Sanitation Data'!F104))="","",OFFSET('Sanitation Data'!$F$32,0,10*ROW('Sanitation Data'!F104)))</f>
        <v/>
      </c>
      <c r="DD110" s="36" t="str">
        <f ca="1">+IF(OFFSET('Sanitation Data'!$F$33,0,10*ROW('Sanitation Data'!F104))="","",OFFSET('Sanitation Data'!$F$33,0,10*ROW('Sanitation Data'!F104)))</f>
        <v/>
      </c>
      <c r="DE110" s="36" t="str">
        <f ca="1">+IF(OFFSET('Sanitation Data'!$G$29,0,10*ROW('Sanitation Data'!G104))="","",OFFSET('Sanitation Data'!$G$29,0,10*ROW('Sanitation Data'!G104)))</f>
        <v/>
      </c>
      <c r="DF110" s="36" t="str">
        <f ca="1">+IF(OFFSET('Sanitation Data'!$G$30,0,10*ROW('Sanitation Data'!G104))="","",OFFSET('Sanitation Data'!$G$30,0,10*ROW('Sanitation Data'!G104)))</f>
        <v/>
      </c>
      <c r="DG110" s="36" t="str">
        <f ca="1">+IF(OFFSET('Sanitation Data'!$G$31,0,10*ROW('Sanitation Data'!G104))="","",OFFSET('Sanitation Data'!$G$31,0,10*ROW('Sanitation Data'!G104)))</f>
        <v/>
      </c>
      <c r="DH110" s="36" t="str">
        <f ca="1">+IF(OFFSET('Sanitation Data'!$G$32,0,10*ROW('Sanitation Data'!G104))="","",OFFSET('Sanitation Data'!$G$32,0,10*ROW('Sanitation Data'!G104)))</f>
        <v/>
      </c>
      <c r="DI110" s="36" t="str">
        <f ca="1">+IF(OFFSET('Sanitation Data'!$G$33,0,10*ROW('Sanitation Data'!G104))="","",OFFSET('Sanitation Data'!$G$33,0,10*ROW('Sanitation Data'!G104)))</f>
        <v/>
      </c>
      <c r="DJ110" s="36" t="str">
        <f ca="1">+IF(OFFSET('Sanitation Data'!$H$29,0,10*ROW('Sanitation Data'!H104))="","",OFFSET('Sanitation Data'!$H$29,0,10*ROW('Sanitation Data'!H104)))</f>
        <v/>
      </c>
      <c r="DK110" s="36" t="str">
        <f ca="1">+IF(OFFSET('Sanitation Data'!$H$30,0,10*ROW('Sanitation Data'!H104))="","",OFFSET('Sanitation Data'!$H$30,0,10*ROW('Sanitation Data'!H104)))</f>
        <v/>
      </c>
      <c r="DL110" s="36" t="str">
        <f ca="1">+IF(OFFSET('Sanitation Data'!$H$31,0,10*ROW('Sanitation Data'!H104))="","",OFFSET('Sanitation Data'!$H$31,0,10*ROW('Sanitation Data'!H104)))</f>
        <v/>
      </c>
      <c r="DM110" s="36" t="str">
        <f ca="1">+IF(OFFSET('Sanitation Data'!$H$32,0,10*ROW('Sanitation Data'!H104))="","",OFFSET('Sanitation Data'!$H$32,0,10*ROW('Sanitation Data'!H104)))</f>
        <v/>
      </c>
      <c r="DN110" s="36" t="str">
        <f ca="1">+IF(OFFSET('Sanitation Data'!$H$33,0,10*ROW('Sanitation Data'!H104))="","",OFFSET('Sanitation Data'!$H$33,0,10*ROW('Sanitation Data'!H104)))</f>
        <v/>
      </c>
      <c r="DO110" s="36" t="str">
        <f ca="1">+IF(OFFSET('Hygiene Data'!$C$12,0,10*ROW('Hygiene Data'!C104))="","",OFFSET('Hygiene Data'!$C$12,0,10*ROW('Hygiene Data'!C104)))</f>
        <v/>
      </c>
      <c r="DP110" s="36" t="str">
        <f ca="1">+IF(OFFSET('Hygiene Data'!$C$13,0,10*ROW('Hygiene Data'!C104))="","",OFFSET('Hygiene Data'!$C$13,0,10*ROW('Hygiene Data'!C104)))</f>
        <v/>
      </c>
      <c r="DQ110" s="36" t="str">
        <f ca="1">+IF(OFFSET('Hygiene Data'!$C$14,0,10*ROW('Hygiene Data'!C104))="","",OFFSET('Hygiene Data'!$C$14,0,10*ROW('Hygiene Data'!C104)))</f>
        <v/>
      </c>
      <c r="DR110" s="36" t="str">
        <f ca="1">+IF(OFFSET('Hygiene Data'!$D$12,0,10*ROW('Hygiene Data'!D104))="","",OFFSET('Hygiene Data'!$D$12,0,10*ROW('Hygiene Data'!D104)))</f>
        <v/>
      </c>
      <c r="DS110" s="36" t="str">
        <f ca="1">+IF(OFFSET('Hygiene Data'!$D$13,0,10*ROW('Hygiene Data'!D104))="","",OFFSET('Hygiene Data'!$D$13,0,10*ROW('Hygiene Data'!D104)))</f>
        <v/>
      </c>
      <c r="DT110" s="36" t="str">
        <f ca="1">+IF(OFFSET('Hygiene Data'!$D$14,0,10*ROW('Hygiene Data'!D104))="","",OFFSET('Hygiene Data'!$D$14,0,10*ROW('Hygiene Data'!D104)))</f>
        <v/>
      </c>
      <c r="DU110" s="36" t="str">
        <f ca="1">+IF(OFFSET('Hygiene Data'!$E$12,0,10*ROW('Hygiene Data'!E104))="","",OFFSET('Hygiene Data'!$E$12,0,10*ROW('Hygiene Data'!E104)))</f>
        <v/>
      </c>
      <c r="DV110" s="36" t="str">
        <f ca="1">+IF(OFFSET('Hygiene Data'!$E$13,0,10*ROW('Hygiene Data'!E104))="","",OFFSET('Hygiene Data'!$E$13,0,10*ROW('Hygiene Data'!E104)))</f>
        <v/>
      </c>
      <c r="DW110" s="36" t="str">
        <f ca="1">+IF(OFFSET('Hygiene Data'!$E$14,0,10*ROW('Hygiene Data'!E104))="","",OFFSET('Hygiene Data'!$E$14,0,10*ROW('Hygiene Data'!E104)))</f>
        <v/>
      </c>
      <c r="DX110" s="36" t="str">
        <f ca="1">+IF(OFFSET('Hygiene Data'!$F$12,0,10*ROW('Hygiene Data'!F104))="","",OFFSET('Hygiene Data'!$F$12,0,10*ROW('Hygiene Data'!F104)))</f>
        <v/>
      </c>
      <c r="DY110" s="36" t="str">
        <f ca="1">+IF(OFFSET('Hygiene Data'!$F$13,0,10*ROW('Hygiene Data'!F104))="","",OFFSET('Hygiene Data'!$F$13,0,10*ROW('Hygiene Data'!F104)))</f>
        <v/>
      </c>
      <c r="DZ110" s="36" t="str">
        <f ca="1">+IF(OFFSET('Hygiene Data'!$F$14,0,10*ROW('Hygiene Data'!F104))="","",OFFSET('Hygiene Data'!$F$14,0,10*ROW('Hygiene Data'!F104)))</f>
        <v/>
      </c>
      <c r="EA110" s="36" t="str">
        <f ca="1">+IF(OFFSET('Hygiene Data'!$G$12,0,10*ROW('Hygiene Data'!G104))="","",OFFSET('Hygiene Data'!$G$12,0,10*ROW('Hygiene Data'!G104)))</f>
        <v/>
      </c>
      <c r="EB110" s="36" t="str">
        <f ca="1">+IF(OFFSET('Hygiene Data'!$G$13,0,10*ROW('Hygiene Data'!G104))="","",OFFSET('Hygiene Data'!$G$13,0,10*ROW('Hygiene Data'!G104)))</f>
        <v/>
      </c>
      <c r="EC110" s="36" t="str">
        <f ca="1">+IF(OFFSET('Hygiene Data'!$G$14,0,10*ROW('Hygiene Data'!G104))="","",OFFSET('Hygiene Data'!$G$14,0,10*ROW('Hygiene Data'!G104)))</f>
        <v/>
      </c>
      <c r="ED110" s="36" t="str">
        <f ca="1">+IF(OFFSET('Hygiene Data'!$H$12,0,10*ROW('Hygiene Data'!H104))="","",OFFSET('Hygiene Data'!$H$12,0,10*ROW('Hygiene Data'!H104)))</f>
        <v/>
      </c>
      <c r="EE110" s="36" t="str">
        <f ca="1">+IF(OFFSET('Hygiene Data'!$H$13,0,10*ROW('Hygiene Data'!H104))="","",OFFSET('Hygiene Data'!$H$13,0,10*ROW('Hygiene Data'!H104)))</f>
        <v/>
      </c>
      <c r="EF110" s="36" t="str">
        <f ca="1">+IF(OFFSET('Hygiene Data'!$H$14,0,10*ROW('Hygiene Data'!H104))="","",OFFSET('Hygiene Data'!$H$14,0,10*ROW('Hygiene Data'!H104)))</f>
        <v/>
      </c>
    </row>
    <row r="111" spans="1:136" x14ac:dyDescent="0.25">
      <c r="A111" s="59" t="str">
        <f ca="1">+IF(OFFSET('Water Data'!$B$1,0,10*ROW('Water Data'!B108))="","",OFFSET('Water Data'!$B$1,0,10*ROW('Water Data'!B108)))</f>
        <v/>
      </c>
      <c r="B111" s="59" t="str">
        <f ca="1">+IF(OFFSET('Water Data'!$A$3,0,10*ROW('Water Data'!A108))="","",OFFSET('Water Data'!$A$3,0,10*ROW('Water Data'!A108)))</f>
        <v/>
      </c>
      <c r="C111" s="59" t="str">
        <f ca="1">+IF(OFFSET('Water Data'!$C$3,0,10*ROW('Water Data'!C108))="","",OFFSET('Water Data'!$C$3,0,10*ROW('Water Data'!C108)))</f>
        <v/>
      </c>
      <c r="D111" s="204" t="e">
        <f ca="1">+IF(AND(ISNUMBER(OFFSET('Water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04" t="e">
        <f ca="1">+IF(AND(ISNUMBER(OFFSET('Water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04" t="e">
        <f ca="1">+IF(AND(ISNUMBER(OFFSET('Water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04" t="e">
        <f ca="1">+IF(AND(ISNUMBER(OFFSET('Water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04" t="e">
        <f ca="1">+IF(AND(ISNUMBER(OFFSET('Water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04" t="e">
        <f ca="1">+IF(AND(ISNUMBER(OFFSET('Water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04" t="e">
        <f ca="1">+IF(AND(ISNUMBER(OFFSET('Water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04" t="e">
        <f ca="1">+IF(AND(ISNUMBER(OFFSET('Water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04" t="e">
        <f ca="1">+IF(AND(ISNUMBER(OFFSET('Water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04" t="e">
        <f ca="1">+IF(AND(ISNUMBER(OFFSET('Water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04" t="e">
        <f ca="1">+IF(AND(ISNUMBER(OFFSET('Water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04" t="e">
        <f ca="1">+IF(AND(ISNUMBER(OFFSET('Water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04" t="e">
        <f ca="1">+IF(AND(ISNUMBER(OFFSET('Water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04" t="e">
        <f ca="1">+IF(AND(ISNUMBER(OFFSET('Water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04" t="e">
        <f ca="1">+IF(AND(ISNUMBER(OFFSET('Water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04" t="e">
        <f ca="1">+IF(AND(ISNUMBER(OFFSET('Water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04" t="e">
        <f ca="1">+IF(AND(ISNUMBER(OFFSET('Water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04" t="e">
        <f ca="1">+IF(AND(ISNUMBER(OFFSET('Water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05" t="e">
        <f ca="1">+IF(AND(ISNUMBER(OFFSET('Sanitation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05" t="e">
        <f ca="1">+IF(AND(ISNUMBER(OFFSET('Sanitation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05" t="e">
        <f ca="1">+IF(AND(ISNUMBER(OFFSET('Sanitation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05" t="e">
        <f ca="1">+IF(AND(ISNUMBER(OFFSET('Sanitation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05" t="e">
        <f ca="1">+IF(AND(ISNUMBER(OFFSET('Sanitation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05" t="e">
        <f ca="1">+IF(AND(ISNUMBER(OFFSET('Sanitation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05" t="e">
        <f ca="1">+IF(AND(ISNUMBER(OFFSET('Sanitation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05" t="e">
        <f ca="1">+IF(AND(ISNUMBER(OFFSET('Sanitation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05" t="e">
        <f ca="1">+IF(AND(ISNUMBER(OFFSET('Sanitation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05" t="e">
        <f ca="1">+IF(AND(ISNUMBER(OFFSET('Sanitation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05" t="e">
        <f ca="1">+IF(AND(ISNUMBER(OFFSET('Sanitation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05" t="e">
        <f ca="1">+IF(AND(ISNUMBER(OFFSET('Sanitation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05" t="e">
        <f ca="1">+IF(AND(ISNUMBER(OFFSET('Sanitation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05" t="e">
        <f ca="1">+IF(AND(ISNUMBER(OFFSET('Sanitation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05" t="e">
        <f ca="1">+IF(AND(ISNUMBER(OFFSET('Sanitation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05" t="e">
        <f ca="1">+IF(AND(ISNUMBER(OFFSET('Sanitation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05" t="e">
        <f ca="1">+IF(AND(ISNUMBER(OFFSET('Sanitation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05" t="e">
        <f ca="1">+IF(AND(ISNUMBER(OFFSET('Sanitation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05" t="e">
        <f ca="1">+IF(AND(ISNUMBER(OFFSET('Sanitation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05" t="e">
        <f ca="1">+IF(AND(ISNUMBER(OFFSET('Sanitation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05" t="e">
        <f ca="1">+IF(AND(ISNUMBER(OFFSET('Sanitation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05" t="e">
        <f ca="1">+IF(AND(ISNUMBER(OFFSET('Sanitation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05" t="e">
        <f ca="1">+IF(AND(ISNUMBER(OFFSET('Sanitation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05" t="e">
        <f ca="1">+IF(AND(ISNUMBER(OFFSET('Sanitation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05" t="e">
        <f ca="1">+IF(AND(ISNUMBER(OFFSET('Sanitation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05" t="e">
        <f ca="1">+IF(AND(ISNUMBER(OFFSET('Sanitation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05" t="e">
        <f ca="1">+IF(AND(ISNUMBER(OFFSET('Sanitation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05" t="e">
        <f ca="1">+IF(AND(ISNUMBER(OFFSET('Sanitation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05" t="e">
        <f ca="1">+IF(AND(ISNUMBER(OFFSET('Sanitation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05" t="e">
        <f ca="1">+IF(AND(ISNUMBER(OFFSET('Sanitation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06" t="e">
        <f ca="1">+IF(AND(ISNUMBER(OFFSET('Hygiene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06" t="e">
        <f ca="1">+IF(AND(ISNUMBER(OFFSET('Hygiene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06" t="e">
        <f ca="1">+IF(AND(ISNUMBER(OFFSET('Hygiene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06" t="e">
        <f ca="1">+IF(AND(ISNUMBER(OFFSET('Hygiene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06" t="e">
        <f ca="1">+IF(AND(ISNUMBER(OFFSET('Hygiene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06" t="e">
        <f ca="1">+IF(AND(ISNUMBER(OFFSET('Hygiene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06" t="e">
        <f ca="1">+IF(AND(ISNUMBER(OFFSET('Hygiene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06" t="e">
        <f ca="1">+IF(AND(ISNUMBER(OFFSET('Hygiene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06" t="e">
        <f ca="1">+IF(AND(ISNUMBER(OFFSET('Hygiene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06" t="e">
        <f ca="1">+IF(AND(ISNUMBER(OFFSET('Hygiene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06" t="e">
        <f ca="1">+IF(AND(ISNUMBER(OFFSET('Hygiene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06" t="e">
        <f ca="1">+IF(AND(ISNUMBER(OFFSET('Hygiene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06" t="e">
        <f ca="1">+IF(AND(ISNUMBER(OFFSET('Hygiene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06" t="e">
        <f ca="1">+IF(AND(ISNUMBER(OFFSET('Hygiene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06" t="e">
        <f ca="1">+IF(AND(ISNUMBER(OFFSET('Hygiene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06" t="e">
        <f ca="1">+IF(AND(ISNUMBER(OFFSET('Hygiene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06" t="e">
        <f ca="1">+IF(AND(ISNUMBER(OFFSET('Hygiene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06" t="e">
        <f ca="1">+IF(AND(ISNUMBER(OFFSET('Hygiene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1">+IF(OFFSET('Water Data'!$C$28,0,10*ROW('Water Data'!C105))="","",OFFSET('Water Data'!$C$28,0,10*ROW('Water Data'!C105)))</f>
        <v/>
      </c>
      <c r="BT111" s="36" t="str">
        <f ca="1">+IF(OFFSET('Water Data'!$C$29,0,10*ROW('Water Data'!C105))="","",OFFSET('Water Data'!$C$29,0,10*ROW('Water Data'!C105)))</f>
        <v/>
      </c>
      <c r="BU111" s="36" t="str">
        <f ca="1">+IF(OFFSET('Water Data'!$C$30,0,10*ROW('Water Data'!C105))="","",OFFSET('Water Data'!$C$30,0,10*ROW('Water Data'!C105)))</f>
        <v/>
      </c>
      <c r="BV111" s="36" t="str">
        <f ca="1">+IF(OFFSET('Water Data'!$D$28,0,10*ROW('Water Data'!D105))="","",OFFSET('Water Data'!$D$28,0,10*ROW('Water Data'!D105)))</f>
        <v/>
      </c>
      <c r="BW111" s="36" t="str">
        <f ca="1">+IF(OFFSET('Water Data'!$D$29,0,10*ROW('Water Data'!D105))="","",OFFSET('Water Data'!$D$29,0,10*ROW('Water Data'!D105)))</f>
        <v/>
      </c>
      <c r="BX111" s="36" t="str">
        <f ca="1">+IF(OFFSET('Water Data'!$D$30,0,10*ROW('Water Data'!D105))="","",OFFSET('Water Data'!$D$30,0,10*ROW('Water Data'!D105)))</f>
        <v/>
      </c>
      <c r="BY111" s="36" t="str">
        <f ca="1">+IF(OFFSET('Water Data'!$E$28,0,10*ROW('Water Data'!E105))="","",OFFSET('Water Data'!$E$28,0,10*ROW('Water Data'!E105)))</f>
        <v/>
      </c>
      <c r="BZ111" s="36" t="str">
        <f ca="1">+IF(OFFSET('Water Data'!$E$29,0,10*ROW('Water Data'!E105))="","",OFFSET('Water Data'!$E$29,0,10*ROW('Water Data'!E105)))</f>
        <v/>
      </c>
      <c r="CA111" s="36" t="str">
        <f ca="1">+IF(OFFSET('Water Data'!$E$30,0,10*ROW('Water Data'!E105))="","",OFFSET('Water Data'!$E$30,0,10*ROW('Water Data'!E105)))</f>
        <v/>
      </c>
      <c r="CB111" s="36" t="str">
        <f ca="1">+IF(OFFSET('Water Data'!$F$28,0,10*ROW('Water Data'!F105))="","",OFFSET('Water Data'!$F$28,0,10*ROW('Water Data'!F105)))</f>
        <v/>
      </c>
      <c r="CC111" s="36" t="str">
        <f ca="1">+IF(OFFSET('Water Data'!$F$29,0,10*ROW('Water Data'!F105))="","",OFFSET('Water Data'!$F$29,0,10*ROW('Water Data'!F105)))</f>
        <v/>
      </c>
      <c r="CD111" s="36" t="str">
        <f ca="1">+IF(OFFSET('Water Data'!$F$30,0,10*ROW('Water Data'!F105))="","",OFFSET('Water Data'!$F$30,0,10*ROW('Water Data'!F105)))</f>
        <v/>
      </c>
      <c r="CE111" s="36" t="str">
        <f ca="1">+IF(OFFSET('Water Data'!$G$28,0,10*ROW('Water Data'!G105))="","",OFFSET('Water Data'!$G$28,0,10*ROW('Water Data'!G105)))</f>
        <v/>
      </c>
      <c r="CF111" s="36" t="str">
        <f ca="1">+IF(OFFSET('Water Data'!$G$29,0,10*ROW('Water Data'!G105))="","",OFFSET('Water Data'!$G$29,0,10*ROW('Water Data'!G105)))</f>
        <v/>
      </c>
      <c r="CG111" s="36" t="str">
        <f ca="1">+IF(OFFSET('Water Data'!$G$30,0,10*ROW('Water Data'!G105))="","",OFFSET('Water Data'!$G$30,0,10*ROW('Water Data'!G105)))</f>
        <v/>
      </c>
      <c r="CH111" s="36" t="str">
        <f ca="1">+IF(OFFSET('Water Data'!$H$28,0,10*ROW('Water Data'!H105))="","",OFFSET('Water Data'!$H$28,0,10*ROW('Water Data'!H105)))</f>
        <v/>
      </c>
      <c r="CI111" s="36" t="str">
        <f ca="1">+IF(OFFSET('Water Data'!$H$29,0,10*ROW('Water Data'!H105))="","",OFFSET('Water Data'!$H$29,0,10*ROW('Water Data'!H105)))</f>
        <v/>
      </c>
      <c r="CJ111" s="36" t="str">
        <f ca="1">+IF(OFFSET('Water Data'!$H$30,0,10*ROW('Water Data'!H105))="","",OFFSET('Water Data'!$H$30,0,10*ROW('Water Data'!H105)))</f>
        <v/>
      </c>
      <c r="CK111" s="36" t="str">
        <f ca="1">+IF(OFFSET('Sanitation Data'!$C$29,0,10*ROW('Sanitation Data'!C105))="","",OFFSET('Sanitation Data'!$C$29,0,10*ROW('Sanitation Data'!C105)))</f>
        <v/>
      </c>
      <c r="CL111" s="36" t="str">
        <f ca="1">+IF(OFFSET('Sanitation Data'!$C$30,0,10*ROW('Sanitation Data'!C105))="","",OFFSET('Sanitation Data'!$C$30,0,10*ROW('Sanitation Data'!C105)))</f>
        <v/>
      </c>
      <c r="CM111" s="36" t="str">
        <f ca="1">+IF(OFFSET('Sanitation Data'!$C$31,0,10*ROW('Sanitation Data'!C105))="","",OFFSET('Sanitation Data'!$C$31,0,10*ROW('Sanitation Data'!C105)))</f>
        <v/>
      </c>
      <c r="CN111" s="36" t="str">
        <f ca="1">+IF(OFFSET('Sanitation Data'!$C$32,0,10*ROW('Sanitation Data'!C105))="","",OFFSET('Sanitation Data'!$C$32,0,10*ROW('Sanitation Data'!C105)))</f>
        <v/>
      </c>
      <c r="CO111" s="36" t="str">
        <f ca="1">+IF(OFFSET('Sanitation Data'!$C$33,0,10*ROW('Sanitation Data'!C105))="","",OFFSET('Sanitation Data'!$C$33,0,10*ROW('Sanitation Data'!C105)))</f>
        <v/>
      </c>
      <c r="CP111" s="36" t="str">
        <f ca="1">+IF(OFFSET('Sanitation Data'!$D$29,0,10*ROW('Sanitation Data'!D105))="","",OFFSET('Sanitation Data'!$D$29,0,10*ROW('Sanitation Data'!D105)))</f>
        <v/>
      </c>
      <c r="CQ111" s="36" t="str">
        <f ca="1">+IF(OFFSET('Sanitation Data'!$D$30,0,10*ROW('Sanitation Data'!D105))="","",OFFSET('Sanitation Data'!$D$30,0,10*ROW('Sanitation Data'!D105)))</f>
        <v/>
      </c>
      <c r="CR111" s="36" t="str">
        <f ca="1">+IF(OFFSET('Sanitation Data'!$D$31,0,10*ROW('Sanitation Data'!D105))="","",OFFSET('Sanitation Data'!$D$31,0,10*ROW('Sanitation Data'!D105)))</f>
        <v/>
      </c>
      <c r="CS111" s="36" t="str">
        <f ca="1">+IF(OFFSET('Sanitation Data'!$D$32,0,10*ROW('Sanitation Data'!D105))="","",OFFSET('Sanitation Data'!$D$32,0,10*ROW('Sanitation Data'!D105)))</f>
        <v/>
      </c>
      <c r="CT111" s="36" t="str">
        <f ca="1">+IF(OFFSET('Sanitation Data'!$D$33,0,10*ROW('Sanitation Data'!D105))="","",OFFSET('Sanitation Data'!$D$33,0,10*ROW('Sanitation Data'!D105)))</f>
        <v/>
      </c>
      <c r="CU111" s="36" t="str">
        <f ca="1">+IF(OFFSET('Sanitation Data'!$E$29,0,10*ROW('Sanitation Data'!E105))="","",OFFSET('Sanitation Data'!$E$29,0,10*ROW('Sanitation Data'!E105)))</f>
        <v/>
      </c>
      <c r="CV111" s="36" t="str">
        <f ca="1">+IF(OFFSET('Sanitation Data'!$E$30,0,10*ROW('Sanitation Data'!E105))="","",OFFSET('Sanitation Data'!$E$30,0,10*ROW('Sanitation Data'!E105)))</f>
        <v/>
      </c>
      <c r="CW111" s="36" t="str">
        <f ca="1">+IF(OFFSET('Sanitation Data'!$E$31,0,10*ROW('Sanitation Data'!E105))="","",OFFSET('Sanitation Data'!$E$31,0,10*ROW('Sanitation Data'!E105)))</f>
        <v/>
      </c>
      <c r="CX111" s="36" t="str">
        <f ca="1">+IF(OFFSET('Sanitation Data'!$E$32,0,10*ROW('Sanitation Data'!E105))="","",OFFSET('Sanitation Data'!$E$32,0,10*ROW('Sanitation Data'!E105)))</f>
        <v/>
      </c>
      <c r="CY111" s="36" t="str">
        <f ca="1">+IF(OFFSET('Sanitation Data'!$E$33,0,10*ROW('Sanitation Data'!E105))="","",OFFSET('Sanitation Data'!$E$33,0,10*ROW('Sanitation Data'!E105)))</f>
        <v/>
      </c>
      <c r="CZ111" s="36" t="str">
        <f ca="1">+IF(OFFSET('Sanitation Data'!$F$29,0,10*ROW('Sanitation Data'!F105))="","",OFFSET('Sanitation Data'!$F$29,0,10*ROW('Sanitation Data'!F105)))</f>
        <v/>
      </c>
      <c r="DA111" s="36" t="str">
        <f ca="1">+IF(OFFSET('Sanitation Data'!$F$30,0,10*ROW('Sanitation Data'!F105))="","",OFFSET('Sanitation Data'!$F$30,0,10*ROW('Sanitation Data'!F105)))</f>
        <v/>
      </c>
      <c r="DB111" s="36" t="str">
        <f ca="1">+IF(OFFSET('Sanitation Data'!$F$31,0,10*ROW('Sanitation Data'!F105))="","",OFFSET('Sanitation Data'!$F$31,0,10*ROW('Sanitation Data'!F105)))</f>
        <v/>
      </c>
      <c r="DC111" s="36" t="str">
        <f ca="1">+IF(OFFSET('Sanitation Data'!$F$32,0,10*ROW('Sanitation Data'!F105))="","",OFFSET('Sanitation Data'!$F$32,0,10*ROW('Sanitation Data'!F105)))</f>
        <v/>
      </c>
      <c r="DD111" s="36" t="str">
        <f ca="1">+IF(OFFSET('Sanitation Data'!$F$33,0,10*ROW('Sanitation Data'!F105))="","",OFFSET('Sanitation Data'!$F$33,0,10*ROW('Sanitation Data'!F105)))</f>
        <v/>
      </c>
      <c r="DE111" s="36" t="str">
        <f ca="1">+IF(OFFSET('Sanitation Data'!$G$29,0,10*ROW('Sanitation Data'!G105))="","",OFFSET('Sanitation Data'!$G$29,0,10*ROW('Sanitation Data'!G105)))</f>
        <v/>
      </c>
      <c r="DF111" s="36" t="str">
        <f ca="1">+IF(OFFSET('Sanitation Data'!$G$30,0,10*ROW('Sanitation Data'!G105))="","",OFFSET('Sanitation Data'!$G$30,0,10*ROW('Sanitation Data'!G105)))</f>
        <v/>
      </c>
      <c r="DG111" s="36" t="str">
        <f ca="1">+IF(OFFSET('Sanitation Data'!$G$31,0,10*ROW('Sanitation Data'!G105))="","",OFFSET('Sanitation Data'!$G$31,0,10*ROW('Sanitation Data'!G105)))</f>
        <v/>
      </c>
      <c r="DH111" s="36" t="str">
        <f ca="1">+IF(OFFSET('Sanitation Data'!$G$32,0,10*ROW('Sanitation Data'!G105))="","",OFFSET('Sanitation Data'!$G$32,0,10*ROW('Sanitation Data'!G105)))</f>
        <v/>
      </c>
      <c r="DI111" s="36" t="str">
        <f ca="1">+IF(OFFSET('Sanitation Data'!$G$33,0,10*ROW('Sanitation Data'!G105))="","",OFFSET('Sanitation Data'!$G$33,0,10*ROW('Sanitation Data'!G105)))</f>
        <v/>
      </c>
      <c r="DJ111" s="36" t="str">
        <f ca="1">+IF(OFFSET('Sanitation Data'!$H$29,0,10*ROW('Sanitation Data'!H105))="","",OFFSET('Sanitation Data'!$H$29,0,10*ROW('Sanitation Data'!H105)))</f>
        <v/>
      </c>
      <c r="DK111" s="36" t="str">
        <f ca="1">+IF(OFFSET('Sanitation Data'!$H$30,0,10*ROW('Sanitation Data'!H105))="","",OFFSET('Sanitation Data'!$H$30,0,10*ROW('Sanitation Data'!H105)))</f>
        <v/>
      </c>
      <c r="DL111" s="36" t="str">
        <f ca="1">+IF(OFFSET('Sanitation Data'!$H$31,0,10*ROW('Sanitation Data'!H105))="","",OFFSET('Sanitation Data'!$H$31,0,10*ROW('Sanitation Data'!H105)))</f>
        <v/>
      </c>
      <c r="DM111" s="36" t="str">
        <f ca="1">+IF(OFFSET('Sanitation Data'!$H$32,0,10*ROW('Sanitation Data'!H105))="","",OFFSET('Sanitation Data'!$H$32,0,10*ROW('Sanitation Data'!H105)))</f>
        <v/>
      </c>
      <c r="DN111" s="36" t="str">
        <f ca="1">+IF(OFFSET('Sanitation Data'!$H$33,0,10*ROW('Sanitation Data'!H105))="","",OFFSET('Sanitation Data'!$H$33,0,10*ROW('Sanitation Data'!H105)))</f>
        <v/>
      </c>
      <c r="DO111" s="36" t="str">
        <f ca="1">+IF(OFFSET('Hygiene Data'!$C$12,0,10*ROW('Hygiene Data'!C105))="","",OFFSET('Hygiene Data'!$C$12,0,10*ROW('Hygiene Data'!C105)))</f>
        <v/>
      </c>
      <c r="DP111" s="36" t="str">
        <f ca="1">+IF(OFFSET('Hygiene Data'!$C$13,0,10*ROW('Hygiene Data'!C105))="","",OFFSET('Hygiene Data'!$C$13,0,10*ROW('Hygiene Data'!C105)))</f>
        <v/>
      </c>
      <c r="DQ111" s="36" t="str">
        <f ca="1">+IF(OFFSET('Hygiene Data'!$C$14,0,10*ROW('Hygiene Data'!C105))="","",OFFSET('Hygiene Data'!$C$14,0,10*ROW('Hygiene Data'!C105)))</f>
        <v/>
      </c>
      <c r="DR111" s="36" t="str">
        <f ca="1">+IF(OFFSET('Hygiene Data'!$D$12,0,10*ROW('Hygiene Data'!D105))="","",OFFSET('Hygiene Data'!$D$12,0,10*ROW('Hygiene Data'!D105)))</f>
        <v/>
      </c>
      <c r="DS111" s="36" t="str">
        <f ca="1">+IF(OFFSET('Hygiene Data'!$D$13,0,10*ROW('Hygiene Data'!D105))="","",OFFSET('Hygiene Data'!$D$13,0,10*ROW('Hygiene Data'!D105)))</f>
        <v/>
      </c>
      <c r="DT111" s="36" t="str">
        <f ca="1">+IF(OFFSET('Hygiene Data'!$D$14,0,10*ROW('Hygiene Data'!D105))="","",OFFSET('Hygiene Data'!$D$14,0,10*ROW('Hygiene Data'!D105)))</f>
        <v/>
      </c>
      <c r="DU111" s="36" t="str">
        <f ca="1">+IF(OFFSET('Hygiene Data'!$E$12,0,10*ROW('Hygiene Data'!E105))="","",OFFSET('Hygiene Data'!$E$12,0,10*ROW('Hygiene Data'!E105)))</f>
        <v/>
      </c>
      <c r="DV111" s="36" t="str">
        <f ca="1">+IF(OFFSET('Hygiene Data'!$E$13,0,10*ROW('Hygiene Data'!E105))="","",OFFSET('Hygiene Data'!$E$13,0,10*ROW('Hygiene Data'!E105)))</f>
        <v/>
      </c>
      <c r="DW111" s="36" t="str">
        <f ca="1">+IF(OFFSET('Hygiene Data'!$E$14,0,10*ROW('Hygiene Data'!E105))="","",OFFSET('Hygiene Data'!$E$14,0,10*ROW('Hygiene Data'!E105)))</f>
        <v/>
      </c>
      <c r="DX111" s="36" t="str">
        <f ca="1">+IF(OFFSET('Hygiene Data'!$F$12,0,10*ROW('Hygiene Data'!F105))="","",OFFSET('Hygiene Data'!$F$12,0,10*ROW('Hygiene Data'!F105)))</f>
        <v/>
      </c>
      <c r="DY111" s="36" t="str">
        <f ca="1">+IF(OFFSET('Hygiene Data'!$F$13,0,10*ROW('Hygiene Data'!F105))="","",OFFSET('Hygiene Data'!$F$13,0,10*ROW('Hygiene Data'!F105)))</f>
        <v/>
      </c>
      <c r="DZ111" s="36" t="str">
        <f ca="1">+IF(OFFSET('Hygiene Data'!$F$14,0,10*ROW('Hygiene Data'!F105))="","",OFFSET('Hygiene Data'!$F$14,0,10*ROW('Hygiene Data'!F105)))</f>
        <v/>
      </c>
      <c r="EA111" s="36" t="str">
        <f ca="1">+IF(OFFSET('Hygiene Data'!$G$12,0,10*ROW('Hygiene Data'!G105))="","",OFFSET('Hygiene Data'!$G$12,0,10*ROW('Hygiene Data'!G105)))</f>
        <v/>
      </c>
      <c r="EB111" s="36" t="str">
        <f ca="1">+IF(OFFSET('Hygiene Data'!$G$13,0,10*ROW('Hygiene Data'!G105))="","",OFFSET('Hygiene Data'!$G$13,0,10*ROW('Hygiene Data'!G105)))</f>
        <v/>
      </c>
      <c r="EC111" s="36" t="str">
        <f ca="1">+IF(OFFSET('Hygiene Data'!$G$14,0,10*ROW('Hygiene Data'!G105))="","",OFFSET('Hygiene Data'!$G$14,0,10*ROW('Hygiene Data'!G105)))</f>
        <v/>
      </c>
      <c r="ED111" s="36" t="str">
        <f ca="1">+IF(OFFSET('Hygiene Data'!$H$12,0,10*ROW('Hygiene Data'!H105))="","",OFFSET('Hygiene Data'!$H$12,0,10*ROW('Hygiene Data'!H105)))</f>
        <v/>
      </c>
      <c r="EE111" s="36" t="str">
        <f ca="1">+IF(OFFSET('Hygiene Data'!$H$13,0,10*ROW('Hygiene Data'!H105))="","",OFFSET('Hygiene Data'!$H$13,0,10*ROW('Hygiene Data'!H105)))</f>
        <v/>
      </c>
      <c r="EF111" s="36" t="str">
        <f ca="1">+IF(OFFSET('Hygiene Data'!$H$14,0,10*ROW('Hygiene Data'!H105))="","",OFFSET('Hygiene Data'!$H$14,0,10*ROW('Hygiene Data'!H105)))</f>
        <v/>
      </c>
    </row>
    <row r="112" spans="1:136" x14ac:dyDescent="0.25">
      <c r="A112" s="59" t="str">
        <f ca="1">+IF(OFFSET('Water Data'!$B$1,0,10*ROW('Water Data'!B109))="","",OFFSET('Water Data'!$B$1,0,10*ROW('Water Data'!B109)))</f>
        <v/>
      </c>
      <c r="B112" s="59" t="str">
        <f ca="1">+IF(OFFSET('Water Data'!$A$3,0,10*ROW('Water Data'!A109))="","",OFFSET('Water Data'!$A$3,0,10*ROW('Water Data'!A109)))</f>
        <v/>
      </c>
      <c r="C112" s="59" t="str">
        <f ca="1">+IF(OFFSET('Water Data'!$C$3,0,10*ROW('Water Data'!C109))="","",OFFSET('Water Data'!$C$3,0,10*ROW('Water Data'!C109)))</f>
        <v/>
      </c>
      <c r="D112" s="204" t="e">
        <f ca="1">+IF(AND(ISNUMBER(OFFSET('Water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04" t="e">
        <f ca="1">+IF(AND(ISNUMBER(OFFSET('Water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04" t="e">
        <f ca="1">+IF(AND(ISNUMBER(OFFSET('Water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04" t="e">
        <f ca="1">+IF(AND(ISNUMBER(OFFSET('Water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04" t="e">
        <f ca="1">+IF(AND(ISNUMBER(OFFSET('Water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04" t="e">
        <f ca="1">+IF(AND(ISNUMBER(OFFSET('Water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04" t="e">
        <f ca="1">+IF(AND(ISNUMBER(OFFSET('Water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04" t="e">
        <f ca="1">+IF(AND(ISNUMBER(OFFSET('Water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04" t="e">
        <f ca="1">+IF(AND(ISNUMBER(OFFSET('Water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04" t="e">
        <f ca="1">+IF(AND(ISNUMBER(OFFSET('Water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04" t="e">
        <f ca="1">+IF(AND(ISNUMBER(OFFSET('Water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04" t="e">
        <f ca="1">+IF(AND(ISNUMBER(OFFSET('Water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04" t="e">
        <f ca="1">+IF(AND(ISNUMBER(OFFSET('Water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04" t="e">
        <f ca="1">+IF(AND(ISNUMBER(OFFSET('Water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04" t="e">
        <f ca="1">+IF(AND(ISNUMBER(OFFSET('Water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04" t="e">
        <f ca="1">+IF(AND(ISNUMBER(OFFSET('Water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04" t="e">
        <f ca="1">+IF(AND(ISNUMBER(OFFSET('Water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04" t="e">
        <f ca="1">+IF(AND(ISNUMBER(OFFSET('Water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05" t="e">
        <f ca="1">+IF(AND(ISNUMBER(OFFSET('Sanitation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05" t="e">
        <f ca="1">+IF(AND(ISNUMBER(OFFSET('Sanitation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05" t="e">
        <f ca="1">+IF(AND(ISNUMBER(OFFSET('Sanitation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05" t="e">
        <f ca="1">+IF(AND(ISNUMBER(OFFSET('Sanitation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05" t="e">
        <f ca="1">+IF(AND(ISNUMBER(OFFSET('Sanitation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05" t="e">
        <f ca="1">+IF(AND(ISNUMBER(OFFSET('Sanitation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05" t="e">
        <f ca="1">+IF(AND(ISNUMBER(OFFSET('Sanitation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05" t="e">
        <f ca="1">+IF(AND(ISNUMBER(OFFSET('Sanitation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05" t="e">
        <f ca="1">+IF(AND(ISNUMBER(OFFSET('Sanitation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05" t="e">
        <f ca="1">+IF(AND(ISNUMBER(OFFSET('Sanitation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05" t="e">
        <f ca="1">+IF(AND(ISNUMBER(OFFSET('Sanitation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05" t="e">
        <f ca="1">+IF(AND(ISNUMBER(OFFSET('Sanitation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05" t="e">
        <f ca="1">+IF(AND(ISNUMBER(OFFSET('Sanitation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05" t="e">
        <f ca="1">+IF(AND(ISNUMBER(OFFSET('Sanitation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05" t="e">
        <f ca="1">+IF(AND(ISNUMBER(OFFSET('Sanitation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05" t="e">
        <f ca="1">+IF(AND(ISNUMBER(OFFSET('Sanitation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05" t="e">
        <f ca="1">+IF(AND(ISNUMBER(OFFSET('Sanitation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05" t="e">
        <f ca="1">+IF(AND(ISNUMBER(OFFSET('Sanitation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05" t="e">
        <f ca="1">+IF(AND(ISNUMBER(OFFSET('Sanitation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05" t="e">
        <f ca="1">+IF(AND(ISNUMBER(OFFSET('Sanitation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05" t="e">
        <f ca="1">+IF(AND(ISNUMBER(OFFSET('Sanitation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05" t="e">
        <f ca="1">+IF(AND(ISNUMBER(OFFSET('Sanitation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05" t="e">
        <f ca="1">+IF(AND(ISNUMBER(OFFSET('Sanitation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05" t="e">
        <f ca="1">+IF(AND(ISNUMBER(OFFSET('Sanitation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05" t="e">
        <f ca="1">+IF(AND(ISNUMBER(OFFSET('Sanitation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05" t="e">
        <f ca="1">+IF(AND(ISNUMBER(OFFSET('Sanitation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05" t="e">
        <f ca="1">+IF(AND(ISNUMBER(OFFSET('Sanitation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05" t="e">
        <f ca="1">+IF(AND(ISNUMBER(OFFSET('Sanitation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05" t="e">
        <f ca="1">+IF(AND(ISNUMBER(OFFSET('Sanitation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05" t="e">
        <f ca="1">+IF(AND(ISNUMBER(OFFSET('Sanitation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06" t="e">
        <f ca="1">+IF(AND(ISNUMBER(OFFSET('Hygiene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06" t="e">
        <f ca="1">+IF(AND(ISNUMBER(OFFSET('Hygiene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06" t="e">
        <f ca="1">+IF(AND(ISNUMBER(OFFSET('Hygiene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06" t="e">
        <f ca="1">+IF(AND(ISNUMBER(OFFSET('Hygiene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06" t="e">
        <f ca="1">+IF(AND(ISNUMBER(OFFSET('Hygiene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06" t="e">
        <f ca="1">+IF(AND(ISNUMBER(OFFSET('Hygiene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06" t="e">
        <f ca="1">+IF(AND(ISNUMBER(OFFSET('Hygiene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06" t="e">
        <f ca="1">+IF(AND(ISNUMBER(OFFSET('Hygiene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06" t="e">
        <f ca="1">+IF(AND(ISNUMBER(OFFSET('Hygiene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06" t="e">
        <f ca="1">+IF(AND(ISNUMBER(OFFSET('Hygiene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06" t="e">
        <f ca="1">+IF(AND(ISNUMBER(OFFSET('Hygiene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06" t="e">
        <f ca="1">+IF(AND(ISNUMBER(OFFSET('Hygiene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06" t="e">
        <f ca="1">+IF(AND(ISNUMBER(OFFSET('Hygiene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06" t="e">
        <f ca="1">+IF(AND(ISNUMBER(OFFSET('Hygiene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06" t="e">
        <f ca="1">+IF(AND(ISNUMBER(OFFSET('Hygiene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06" t="e">
        <f ca="1">+IF(AND(ISNUMBER(OFFSET('Hygiene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06" t="e">
        <f ca="1">+IF(AND(ISNUMBER(OFFSET('Hygiene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06" t="e">
        <f ca="1">+IF(AND(ISNUMBER(OFFSET('Hygiene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1">+IF(OFFSET('Water Data'!$C$28,0,10*ROW('Water Data'!C106))="","",OFFSET('Water Data'!$C$28,0,10*ROW('Water Data'!C106)))</f>
        <v/>
      </c>
      <c r="BT112" s="36" t="str">
        <f ca="1">+IF(OFFSET('Water Data'!$C$29,0,10*ROW('Water Data'!C106))="","",OFFSET('Water Data'!$C$29,0,10*ROW('Water Data'!C106)))</f>
        <v/>
      </c>
      <c r="BU112" s="36" t="str">
        <f ca="1">+IF(OFFSET('Water Data'!$C$30,0,10*ROW('Water Data'!C106))="","",OFFSET('Water Data'!$C$30,0,10*ROW('Water Data'!C106)))</f>
        <v/>
      </c>
      <c r="BV112" s="36" t="str">
        <f ca="1">+IF(OFFSET('Water Data'!$D$28,0,10*ROW('Water Data'!D106))="","",OFFSET('Water Data'!$D$28,0,10*ROW('Water Data'!D106)))</f>
        <v/>
      </c>
      <c r="BW112" s="36" t="str">
        <f ca="1">+IF(OFFSET('Water Data'!$D$29,0,10*ROW('Water Data'!D106))="","",OFFSET('Water Data'!$D$29,0,10*ROW('Water Data'!D106)))</f>
        <v/>
      </c>
      <c r="BX112" s="36" t="str">
        <f ca="1">+IF(OFFSET('Water Data'!$D$30,0,10*ROW('Water Data'!D106))="","",OFFSET('Water Data'!$D$30,0,10*ROW('Water Data'!D106)))</f>
        <v/>
      </c>
      <c r="BY112" s="36" t="str">
        <f ca="1">+IF(OFFSET('Water Data'!$E$28,0,10*ROW('Water Data'!E106))="","",OFFSET('Water Data'!$E$28,0,10*ROW('Water Data'!E106)))</f>
        <v/>
      </c>
      <c r="BZ112" s="36" t="str">
        <f ca="1">+IF(OFFSET('Water Data'!$E$29,0,10*ROW('Water Data'!E106))="","",OFFSET('Water Data'!$E$29,0,10*ROW('Water Data'!E106)))</f>
        <v/>
      </c>
      <c r="CA112" s="36" t="str">
        <f ca="1">+IF(OFFSET('Water Data'!$E$30,0,10*ROW('Water Data'!E106))="","",OFFSET('Water Data'!$E$30,0,10*ROW('Water Data'!E106)))</f>
        <v/>
      </c>
      <c r="CB112" s="36" t="str">
        <f ca="1">+IF(OFFSET('Water Data'!$F$28,0,10*ROW('Water Data'!F106))="","",OFFSET('Water Data'!$F$28,0,10*ROW('Water Data'!F106)))</f>
        <v/>
      </c>
      <c r="CC112" s="36" t="str">
        <f ca="1">+IF(OFFSET('Water Data'!$F$29,0,10*ROW('Water Data'!F106))="","",OFFSET('Water Data'!$F$29,0,10*ROW('Water Data'!F106)))</f>
        <v/>
      </c>
      <c r="CD112" s="36" t="str">
        <f ca="1">+IF(OFFSET('Water Data'!$F$30,0,10*ROW('Water Data'!F106))="","",OFFSET('Water Data'!$F$30,0,10*ROW('Water Data'!F106)))</f>
        <v/>
      </c>
      <c r="CE112" s="36" t="str">
        <f ca="1">+IF(OFFSET('Water Data'!$G$28,0,10*ROW('Water Data'!G106))="","",OFFSET('Water Data'!$G$28,0,10*ROW('Water Data'!G106)))</f>
        <v/>
      </c>
      <c r="CF112" s="36" t="str">
        <f ca="1">+IF(OFFSET('Water Data'!$G$29,0,10*ROW('Water Data'!G106))="","",OFFSET('Water Data'!$G$29,0,10*ROW('Water Data'!G106)))</f>
        <v/>
      </c>
      <c r="CG112" s="36" t="str">
        <f ca="1">+IF(OFFSET('Water Data'!$G$30,0,10*ROW('Water Data'!G106))="","",OFFSET('Water Data'!$G$30,0,10*ROW('Water Data'!G106)))</f>
        <v/>
      </c>
      <c r="CH112" s="36" t="str">
        <f ca="1">+IF(OFFSET('Water Data'!$H$28,0,10*ROW('Water Data'!H106))="","",OFFSET('Water Data'!$H$28,0,10*ROW('Water Data'!H106)))</f>
        <v/>
      </c>
      <c r="CI112" s="36" t="str">
        <f ca="1">+IF(OFFSET('Water Data'!$H$29,0,10*ROW('Water Data'!H106))="","",OFFSET('Water Data'!$H$29,0,10*ROW('Water Data'!H106)))</f>
        <v/>
      </c>
      <c r="CJ112" s="36" t="str">
        <f ca="1">+IF(OFFSET('Water Data'!$H$30,0,10*ROW('Water Data'!H106))="","",OFFSET('Water Data'!$H$30,0,10*ROW('Water Data'!H106)))</f>
        <v/>
      </c>
      <c r="CK112" s="36" t="str">
        <f ca="1">+IF(OFFSET('Sanitation Data'!$C$29,0,10*ROW('Sanitation Data'!C106))="","",OFFSET('Sanitation Data'!$C$29,0,10*ROW('Sanitation Data'!C106)))</f>
        <v/>
      </c>
      <c r="CL112" s="36" t="str">
        <f ca="1">+IF(OFFSET('Sanitation Data'!$C$30,0,10*ROW('Sanitation Data'!C106))="","",OFFSET('Sanitation Data'!$C$30,0,10*ROW('Sanitation Data'!C106)))</f>
        <v/>
      </c>
      <c r="CM112" s="36" t="str">
        <f ca="1">+IF(OFFSET('Sanitation Data'!$C$31,0,10*ROW('Sanitation Data'!C106))="","",OFFSET('Sanitation Data'!$C$31,0,10*ROW('Sanitation Data'!C106)))</f>
        <v/>
      </c>
      <c r="CN112" s="36" t="str">
        <f ca="1">+IF(OFFSET('Sanitation Data'!$C$32,0,10*ROW('Sanitation Data'!C106))="","",OFFSET('Sanitation Data'!$C$32,0,10*ROW('Sanitation Data'!C106)))</f>
        <v/>
      </c>
      <c r="CO112" s="36" t="str">
        <f ca="1">+IF(OFFSET('Sanitation Data'!$C$33,0,10*ROW('Sanitation Data'!C106))="","",OFFSET('Sanitation Data'!$C$33,0,10*ROW('Sanitation Data'!C106)))</f>
        <v/>
      </c>
      <c r="CP112" s="36" t="str">
        <f ca="1">+IF(OFFSET('Sanitation Data'!$D$29,0,10*ROW('Sanitation Data'!D106))="","",OFFSET('Sanitation Data'!$D$29,0,10*ROW('Sanitation Data'!D106)))</f>
        <v/>
      </c>
      <c r="CQ112" s="36" t="str">
        <f ca="1">+IF(OFFSET('Sanitation Data'!$D$30,0,10*ROW('Sanitation Data'!D106))="","",OFFSET('Sanitation Data'!$D$30,0,10*ROW('Sanitation Data'!D106)))</f>
        <v/>
      </c>
      <c r="CR112" s="36" t="str">
        <f ca="1">+IF(OFFSET('Sanitation Data'!$D$31,0,10*ROW('Sanitation Data'!D106))="","",OFFSET('Sanitation Data'!$D$31,0,10*ROW('Sanitation Data'!D106)))</f>
        <v/>
      </c>
      <c r="CS112" s="36" t="str">
        <f ca="1">+IF(OFFSET('Sanitation Data'!$D$32,0,10*ROW('Sanitation Data'!D106))="","",OFFSET('Sanitation Data'!$D$32,0,10*ROW('Sanitation Data'!D106)))</f>
        <v/>
      </c>
      <c r="CT112" s="36" t="str">
        <f ca="1">+IF(OFFSET('Sanitation Data'!$D$33,0,10*ROW('Sanitation Data'!D106))="","",OFFSET('Sanitation Data'!$D$33,0,10*ROW('Sanitation Data'!D106)))</f>
        <v/>
      </c>
      <c r="CU112" s="36" t="str">
        <f ca="1">+IF(OFFSET('Sanitation Data'!$E$29,0,10*ROW('Sanitation Data'!E106))="","",OFFSET('Sanitation Data'!$E$29,0,10*ROW('Sanitation Data'!E106)))</f>
        <v/>
      </c>
      <c r="CV112" s="36" t="str">
        <f ca="1">+IF(OFFSET('Sanitation Data'!$E$30,0,10*ROW('Sanitation Data'!E106))="","",OFFSET('Sanitation Data'!$E$30,0,10*ROW('Sanitation Data'!E106)))</f>
        <v/>
      </c>
      <c r="CW112" s="36" t="str">
        <f ca="1">+IF(OFFSET('Sanitation Data'!$E$31,0,10*ROW('Sanitation Data'!E106))="","",OFFSET('Sanitation Data'!$E$31,0,10*ROW('Sanitation Data'!E106)))</f>
        <v/>
      </c>
      <c r="CX112" s="36" t="str">
        <f ca="1">+IF(OFFSET('Sanitation Data'!$E$32,0,10*ROW('Sanitation Data'!E106))="","",OFFSET('Sanitation Data'!$E$32,0,10*ROW('Sanitation Data'!E106)))</f>
        <v/>
      </c>
      <c r="CY112" s="36" t="str">
        <f ca="1">+IF(OFFSET('Sanitation Data'!$E$33,0,10*ROW('Sanitation Data'!E106))="","",OFFSET('Sanitation Data'!$E$33,0,10*ROW('Sanitation Data'!E106)))</f>
        <v/>
      </c>
      <c r="CZ112" s="36" t="str">
        <f ca="1">+IF(OFFSET('Sanitation Data'!$F$29,0,10*ROW('Sanitation Data'!F106))="","",OFFSET('Sanitation Data'!$F$29,0,10*ROW('Sanitation Data'!F106)))</f>
        <v/>
      </c>
      <c r="DA112" s="36" t="str">
        <f ca="1">+IF(OFFSET('Sanitation Data'!$F$30,0,10*ROW('Sanitation Data'!F106))="","",OFFSET('Sanitation Data'!$F$30,0,10*ROW('Sanitation Data'!F106)))</f>
        <v/>
      </c>
      <c r="DB112" s="36" t="str">
        <f ca="1">+IF(OFFSET('Sanitation Data'!$F$31,0,10*ROW('Sanitation Data'!F106))="","",OFFSET('Sanitation Data'!$F$31,0,10*ROW('Sanitation Data'!F106)))</f>
        <v/>
      </c>
      <c r="DC112" s="36" t="str">
        <f ca="1">+IF(OFFSET('Sanitation Data'!$F$32,0,10*ROW('Sanitation Data'!F106))="","",OFFSET('Sanitation Data'!$F$32,0,10*ROW('Sanitation Data'!F106)))</f>
        <v/>
      </c>
      <c r="DD112" s="36" t="str">
        <f ca="1">+IF(OFFSET('Sanitation Data'!$F$33,0,10*ROW('Sanitation Data'!F106))="","",OFFSET('Sanitation Data'!$F$33,0,10*ROW('Sanitation Data'!F106)))</f>
        <v/>
      </c>
      <c r="DE112" s="36" t="str">
        <f ca="1">+IF(OFFSET('Sanitation Data'!$G$29,0,10*ROW('Sanitation Data'!G106))="","",OFFSET('Sanitation Data'!$G$29,0,10*ROW('Sanitation Data'!G106)))</f>
        <v/>
      </c>
      <c r="DF112" s="36" t="str">
        <f ca="1">+IF(OFFSET('Sanitation Data'!$G$30,0,10*ROW('Sanitation Data'!G106))="","",OFFSET('Sanitation Data'!$G$30,0,10*ROW('Sanitation Data'!G106)))</f>
        <v/>
      </c>
      <c r="DG112" s="36" t="str">
        <f ca="1">+IF(OFFSET('Sanitation Data'!$G$31,0,10*ROW('Sanitation Data'!G106))="","",OFFSET('Sanitation Data'!$G$31,0,10*ROW('Sanitation Data'!G106)))</f>
        <v/>
      </c>
      <c r="DH112" s="36" t="str">
        <f ca="1">+IF(OFFSET('Sanitation Data'!$G$32,0,10*ROW('Sanitation Data'!G106))="","",OFFSET('Sanitation Data'!$G$32,0,10*ROW('Sanitation Data'!G106)))</f>
        <v/>
      </c>
      <c r="DI112" s="36" t="str">
        <f ca="1">+IF(OFFSET('Sanitation Data'!$G$33,0,10*ROW('Sanitation Data'!G106))="","",OFFSET('Sanitation Data'!$G$33,0,10*ROW('Sanitation Data'!G106)))</f>
        <v/>
      </c>
      <c r="DJ112" s="36" t="str">
        <f ca="1">+IF(OFFSET('Sanitation Data'!$H$29,0,10*ROW('Sanitation Data'!H106))="","",OFFSET('Sanitation Data'!$H$29,0,10*ROW('Sanitation Data'!H106)))</f>
        <v/>
      </c>
      <c r="DK112" s="36" t="str">
        <f ca="1">+IF(OFFSET('Sanitation Data'!$H$30,0,10*ROW('Sanitation Data'!H106))="","",OFFSET('Sanitation Data'!$H$30,0,10*ROW('Sanitation Data'!H106)))</f>
        <v/>
      </c>
      <c r="DL112" s="36" t="str">
        <f ca="1">+IF(OFFSET('Sanitation Data'!$H$31,0,10*ROW('Sanitation Data'!H106))="","",OFFSET('Sanitation Data'!$H$31,0,10*ROW('Sanitation Data'!H106)))</f>
        <v/>
      </c>
      <c r="DM112" s="36" t="str">
        <f ca="1">+IF(OFFSET('Sanitation Data'!$H$32,0,10*ROW('Sanitation Data'!H106))="","",OFFSET('Sanitation Data'!$H$32,0,10*ROW('Sanitation Data'!H106)))</f>
        <v/>
      </c>
      <c r="DN112" s="36" t="str">
        <f ca="1">+IF(OFFSET('Sanitation Data'!$H$33,0,10*ROW('Sanitation Data'!H106))="","",OFFSET('Sanitation Data'!$H$33,0,10*ROW('Sanitation Data'!H106)))</f>
        <v/>
      </c>
      <c r="DO112" s="36" t="str">
        <f ca="1">+IF(OFFSET('Hygiene Data'!$C$12,0,10*ROW('Hygiene Data'!C106))="","",OFFSET('Hygiene Data'!$C$12,0,10*ROW('Hygiene Data'!C106)))</f>
        <v/>
      </c>
      <c r="DP112" s="36" t="str">
        <f ca="1">+IF(OFFSET('Hygiene Data'!$C$13,0,10*ROW('Hygiene Data'!C106))="","",OFFSET('Hygiene Data'!$C$13,0,10*ROW('Hygiene Data'!C106)))</f>
        <v/>
      </c>
      <c r="DQ112" s="36" t="str">
        <f ca="1">+IF(OFFSET('Hygiene Data'!$C$14,0,10*ROW('Hygiene Data'!C106))="","",OFFSET('Hygiene Data'!$C$14,0,10*ROW('Hygiene Data'!C106)))</f>
        <v/>
      </c>
      <c r="DR112" s="36" t="str">
        <f ca="1">+IF(OFFSET('Hygiene Data'!$D$12,0,10*ROW('Hygiene Data'!D106))="","",OFFSET('Hygiene Data'!$D$12,0,10*ROW('Hygiene Data'!D106)))</f>
        <v/>
      </c>
      <c r="DS112" s="36" t="str">
        <f ca="1">+IF(OFFSET('Hygiene Data'!$D$13,0,10*ROW('Hygiene Data'!D106))="","",OFFSET('Hygiene Data'!$D$13,0,10*ROW('Hygiene Data'!D106)))</f>
        <v/>
      </c>
      <c r="DT112" s="36" t="str">
        <f ca="1">+IF(OFFSET('Hygiene Data'!$D$14,0,10*ROW('Hygiene Data'!D106))="","",OFFSET('Hygiene Data'!$D$14,0,10*ROW('Hygiene Data'!D106)))</f>
        <v/>
      </c>
      <c r="DU112" s="36" t="str">
        <f ca="1">+IF(OFFSET('Hygiene Data'!$E$12,0,10*ROW('Hygiene Data'!E106))="","",OFFSET('Hygiene Data'!$E$12,0,10*ROW('Hygiene Data'!E106)))</f>
        <v/>
      </c>
      <c r="DV112" s="36" t="str">
        <f ca="1">+IF(OFFSET('Hygiene Data'!$E$13,0,10*ROW('Hygiene Data'!E106))="","",OFFSET('Hygiene Data'!$E$13,0,10*ROW('Hygiene Data'!E106)))</f>
        <v/>
      </c>
      <c r="DW112" s="36" t="str">
        <f ca="1">+IF(OFFSET('Hygiene Data'!$E$14,0,10*ROW('Hygiene Data'!E106))="","",OFFSET('Hygiene Data'!$E$14,0,10*ROW('Hygiene Data'!E106)))</f>
        <v/>
      </c>
      <c r="DX112" s="36" t="str">
        <f ca="1">+IF(OFFSET('Hygiene Data'!$F$12,0,10*ROW('Hygiene Data'!F106))="","",OFFSET('Hygiene Data'!$F$12,0,10*ROW('Hygiene Data'!F106)))</f>
        <v/>
      </c>
      <c r="DY112" s="36" t="str">
        <f ca="1">+IF(OFFSET('Hygiene Data'!$F$13,0,10*ROW('Hygiene Data'!F106))="","",OFFSET('Hygiene Data'!$F$13,0,10*ROW('Hygiene Data'!F106)))</f>
        <v/>
      </c>
      <c r="DZ112" s="36" t="str">
        <f ca="1">+IF(OFFSET('Hygiene Data'!$F$14,0,10*ROW('Hygiene Data'!F106))="","",OFFSET('Hygiene Data'!$F$14,0,10*ROW('Hygiene Data'!F106)))</f>
        <v/>
      </c>
      <c r="EA112" s="36" t="str">
        <f ca="1">+IF(OFFSET('Hygiene Data'!$G$12,0,10*ROW('Hygiene Data'!G106))="","",OFFSET('Hygiene Data'!$G$12,0,10*ROW('Hygiene Data'!G106)))</f>
        <v/>
      </c>
      <c r="EB112" s="36" t="str">
        <f ca="1">+IF(OFFSET('Hygiene Data'!$G$13,0,10*ROW('Hygiene Data'!G106))="","",OFFSET('Hygiene Data'!$G$13,0,10*ROW('Hygiene Data'!G106)))</f>
        <v/>
      </c>
      <c r="EC112" s="36" t="str">
        <f ca="1">+IF(OFFSET('Hygiene Data'!$G$14,0,10*ROW('Hygiene Data'!G106))="","",OFFSET('Hygiene Data'!$G$14,0,10*ROW('Hygiene Data'!G106)))</f>
        <v/>
      </c>
      <c r="ED112" s="36" t="str">
        <f ca="1">+IF(OFFSET('Hygiene Data'!$H$12,0,10*ROW('Hygiene Data'!H106))="","",OFFSET('Hygiene Data'!$H$12,0,10*ROW('Hygiene Data'!H106)))</f>
        <v/>
      </c>
      <c r="EE112" s="36" t="str">
        <f ca="1">+IF(OFFSET('Hygiene Data'!$H$13,0,10*ROW('Hygiene Data'!H106))="","",OFFSET('Hygiene Data'!$H$13,0,10*ROW('Hygiene Data'!H106)))</f>
        <v/>
      </c>
      <c r="EF112" s="36" t="str">
        <f ca="1">+IF(OFFSET('Hygiene Data'!$H$14,0,10*ROW('Hygiene Data'!H106))="","",OFFSET('Hygiene Data'!$H$14,0,10*ROW('Hygiene Data'!H106)))</f>
        <v/>
      </c>
    </row>
    <row r="113" spans="1:136" x14ac:dyDescent="0.25">
      <c r="A113" s="59" t="str">
        <f ca="1">+IF(OFFSET('Water Data'!$B$1,0,10*ROW('Water Data'!B110))="","",OFFSET('Water Data'!$B$1,0,10*ROW('Water Data'!B110)))</f>
        <v/>
      </c>
      <c r="B113" s="59" t="str">
        <f ca="1">+IF(OFFSET('Water Data'!$A$3,0,10*ROW('Water Data'!A110))="","",OFFSET('Water Data'!$A$3,0,10*ROW('Water Data'!A110)))</f>
        <v/>
      </c>
      <c r="C113" s="59" t="str">
        <f ca="1">+IF(OFFSET('Water Data'!$C$3,0,10*ROW('Water Data'!C110))="","",OFFSET('Water Data'!$C$3,0,10*ROW('Water Data'!C110)))</f>
        <v/>
      </c>
      <c r="D113" s="204" t="e">
        <f ca="1">+IF(AND(ISNUMBER(OFFSET('Water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04" t="e">
        <f ca="1">+IF(AND(ISNUMBER(OFFSET('Water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04" t="e">
        <f ca="1">+IF(AND(ISNUMBER(OFFSET('Water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04" t="e">
        <f ca="1">+IF(AND(ISNUMBER(OFFSET('Water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04" t="e">
        <f ca="1">+IF(AND(ISNUMBER(OFFSET('Water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04" t="e">
        <f ca="1">+IF(AND(ISNUMBER(OFFSET('Water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04" t="e">
        <f ca="1">+IF(AND(ISNUMBER(OFFSET('Water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04" t="e">
        <f ca="1">+IF(AND(ISNUMBER(OFFSET('Water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04" t="e">
        <f ca="1">+IF(AND(ISNUMBER(OFFSET('Water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04" t="e">
        <f ca="1">+IF(AND(ISNUMBER(OFFSET('Water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04" t="e">
        <f ca="1">+IF(AND(ISNUMBER(OFFSET('Water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04" t="e">
        <f ca="1">+IF(AND(ISNUMBER(OFFSET('Water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04" t="e">
        <f ca="1">+IF(AND(ISNUMBER(OFFSET('Water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04" t="e">
        <f ca="1">+IF(AND(ISNUMBER(OFFSET('Water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04" t="e">
        <f ca="1">+IF(AND(ISNUMBER(OFFSET('Water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04" t="e">
        <f ca="1">+IF(AND(ISNUMBER(OFFSET('Water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04" t="e">
        <f ca="1">+IF(AND(ISNUMBER(OFFSET('Water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04" t="e">
        <f ca="1">+IF(AND(ISNUMBER(OFFSET('Water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05" t="e">
        <f ca="1">+IF(AND(ISNUMBER(OFFSET('Sanitation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05" t="e">
        <f ca="1">+IF(AND(ISNUMBER(OFFSET('Sanitation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05" t="e">
        <f ca="1">+IF(AND(ISNUMBER(OFFSET('Sanitation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05" t="e">
        <f ca="1">+IF(AND(ISNUMBER(OFFSET('Sanitation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05" t="e">
        <f ca="1">+IF(AND(ISNUMBER(OFFSET('Sanitation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05" t="e">
        <f ca="1">+IF(AND(ISNUMBER(OFFSET('Sanitation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05" t="e">
        <f ca="1">+IF(AND(ISNUMBER(OFFSET('Sanitation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05" t="e">
        <f ca="1">+IF(AND(ISNUMBER(OFFSET('Sanitation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05" t="e">
        <f ca="1">+IF(AND(ISNUMBER(OFFSET('Sanitation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05" t="e">
        <f ca="1">+IF(AND(ISNUMBER(OFFSET('Sanitation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05" t="e">
        <f ca="1">+IF(AND(ISNUMBER(OFFSET('Sanitation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05" t="e">
        <f ca="1">+IF(AND(ISNUMBER(OFFSET('Sanitation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05" t="e">
        <f ca="1">+IF(AND(ISNUMBER(OFFSET('Sanitation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05" t="e">
        <f ca="1">+IF(AND(ISNUMBER(OFFSET('Sanitation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05" t="e">
        <f ca="1">+IF(AND(ISNUMBER(OFFSET('Sanitation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05" t="e">
        <f ca="1">+IF(AND(ISNUMBER(OFFSET('Sanitation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05" t="e">
        <f ca="1">+IF(AND(ISNUMBER(OFFSET('Sanitation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05" t="e">
        <f ca="1">+IF(AND(ISNUMBER(OFFSET('Sanitation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05" t="e">
        <f ca="1">+IF(AND(ISNUMBER(OFFSET('Sanitation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05" t="e">
        <f ca="1">+IF(AND(ISNUMBER(OFFSET('Sanitation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05" t="e">
        <f ca="1">+IF(AND(ISNUMBER(OFFSET('Sanitation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05" t="e">
        <f ca="1">+IF(AND(ISNUMBER(OFFSET('Sanitation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05" t="e">
        <f ca="1">+IF(AND(ISNUMBER(OFFSET('Sanitation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05" t="e">
        <f ca="1">+IF(AND(ISNUMBER(OFFSET('Sanitation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05" t="e">
        <f ca="1">+IF(AND(ISNUMBER(OFFSET('Sanitation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05" t="e">
        <f ca="1">+IF(AND(ISNUMBER(OFFSET('Sanitation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05" t="e">
        <f ca="1">+IF(AND(ISNUMBER(OFFSET('Sanitation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05" t="e">
        <f ca="1">+IF(AND(ISNUMBER(OFFSET('Sanitation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05" t="e">
        <f ca="1">+IF(AND(ISNUMBER(OFFSET('Sanitation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05" t="e">
        <f ca="1">+IF(AND(ISNUMBER(OFFSET('Sanitation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06" t="e">
        <f ca="1">+IF(AND(ISNUMBER(OFFSET('Hygiene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06" t="e">
        <f ca="1">+IF(AND(ISNUMBER(OFFSET('Hygiene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06" t="e">
        <f ca="1">+IF(AND(ISNUMBER(OFFSET('Hygiene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06" t="e">
        <f ca="1">+IF(AND(ISNUMBER(OFFSET('Hygiene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06" t="e">
        <f ca="1">+IF(AND(ISNUMBER(OFFSET('Hygiene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06" t="e">
        <f ca="1">+IF(AND(ISNUMBER(OFFSET('Hygiene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06" t="e">
        <f ca="1">+IF(AND(ISNUMBER(OFFSET('Hygiene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06" t="e">
        <f ca="1">+IF(AND(ISNUMBER(OFFSET('Hygiene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06" t="e">
        <f ca="1">+IF(AND(ISNUMBER(OFFSET('Hygiene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06" t="e">
        <f ca="1">+IF(AND(ISNUMBER(OFFSET('Hygiene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06" t="e">
        <f ca="1">+IF(AND(ISNUMBER(OFFSET('Hygiene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06" t="e">
        <f ca="1">+IF(AND(ISNUMBER(OFFSET('Hygiene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06" t="e">
        <f ca="1">+IF(AND(ISNUMBER(OFFSET('Hygiene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06" t="e">
        <f ca="1">+IF(AND(ISNUMBER(OFFSET('Hygiene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06" t="e">
        <f ca="1">+IF(AND(ISNUMBER(OFFSET('Hygiene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06" t="e">
        <f ca="1">+IF(AND(ISNUMBER(OFFSET('Hygiene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06" t="e">
        <f ca="1">+IF(AND(ISNUMBER(OFFSET('Hygiene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06" t="e">
        <f ca="1">+IF(AND(ISNUMBER(OFFSET('Hygiene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1">+IF(OFFSET('Water Data'!$C$28,0,10*ROW('Water Data'!C107))="","",OFFSET('Water Data'!$C$28,0,10*ROW('Water Data'!C107)))</f>
        <v/>
      </c>
      <c r="BT113" s="36" t="str">
        <f ca="1">+IF(OFFSET('Water Data'!$C$29,0,10*ROW('Water Data'!C107))="","",OFFSET('Water Data'!$C$29,0,10*ROW('Water Data'!C107)))</f>
        <v/>
      </c>
      <c r="BU113" s="36" t="str">
        <f ca="1">+IF(OFFSET('Water Data'!$C$30,0,10*ROW('Water Data'!C107))="","",OFFSET('Water Data'!$C$30,0,10*ROW('Water Data'!C107)))</f>
        <v/>
      </c>
      <c r="BV113" s="36" t="str">
        <f ca="1">+IF(OFFSET('Water Data'!$D$28,0,10*ROW('Water Data'!D107))="","",OFFSET('Water Data'!$D$28,0,10*ROW('Water Data'!D107)))</f>
        <v/>
      </c>
      <c r="BW113" s="36" t="str">
        <f ca="1">+IF(OFFSET('Water Data'!$D$29,0,10*ROW('Water Data'!D107))="","",OFFSET('Water Data'!$D$29,0,10*ROW('Water Data'!D107)))</f>
        <v/>
      </c>
      <c r="BX113" s="36" t="str">
        <f ca="1">+IF(OFFSET('Water Data'!$D$30,0,10*ROW('Water Data'!D107))="","",OFFSET('Water Data'!$D$30,0,10*ROW('Water Data'!D107)))</f>
        <v/>
      </c>
      <c r="BY113" s="36" t="str">
        <f ca="1">+IF(OFFSET('Water Data'!$E$28,0,10*ROW('Water Data'!E107))="","",OFFSET('Water Data'!$E$28,0,10*ROW('Water Data'!E107)))</f>
        <v/>
      </c>
      <c r="BZ113" s="36" t="str">
        <f ca="1">+IF(OFFSET('Water Data'!$E$29,0,10*ROW('Water Data'!E107))="","",OFFSET('Water Data'!$E$29,0,10*ROW('Water Data'!E107)))</f>
        <v/>
      </c>
      <c r="CA113" s="36" t="str">
        <f ca="1">+IF(OFFSET('Water Data'!$E$30,0,10*ROW('Water Data'!E107))="","",OFFSET('Water Data'!$E$30,0,10*ROW('Water Data'!E107)))</f>
        <v/>
      </c>
      <c r="CB113" s="36" t="str">
        <f ca="1">+IF(OFFSET('Water Data'!$F$28,0,10*ROW('Water Data'!F107))="","",OFFSET('Water Data'!$F$28,0,10*ROW('Water Data'!F107)))</f>
        <v/>
      </c>
      <c r="CC113" s="36" t="str">
        <f ca="1">+IF(OFFSET('Water Data'!$F$29,0,10*ROW('Water Data'!F107))="","",OFFSET('Water Data'!$F$29,0,10*ROW('Water Data'!F107)))</f>
        <v/>
      </c>
      <c r="CD113" s="36" t="str">
        <f ca="1">+IF(OFFSET('Water Data'!$F$30,0,10*ROW('Water Data'!F107))="","",OFFSET('Water Data'!$F$30,0,10*ROW('Water Data'!F107)))</f>
        <v/>
      </c>
      <c r="CE113" s="36" t="str">
        <f ca="1">+IF(OFFSET('Water Data'!$G$28,0,10*ROW('Water Data'!G107))="","",OFFSET('Water Data'!$G$28,0,10*ROW('Water Data'!G107)))</f>
        <v/>
      </c>
      <c r="CF113" s="36" t="str">
        <f ca="1">+IF(OFFSET('Water Data'!$G$29,0,10*ROW('Water Data'!G107))="","",OFFSET('Water Data'!$G$29,0,10*ROW('Water Data'!G107)))</f>
        <v/>
      </c>
      <c r="CG113" s="36" t="str">
        <f ca="1">+IF(OFFSET('Water Data'!$G$30,0,10*ROW('Water Data'!G107))="","",OFFSET('Water Data'!$G$30,0,10*ROW('Water Data'!G107)))</f>
        <v/>
      </c>
      <c r="CH113" s="36" t="str">
        <f ca="1">+IF(OFFSET('Water Data'!$H$28,0,10*ROW('Water Data'!H107))="","",OFFSET('Water Data'!$H$28,0,10*ROW('Water Data'!H107)))</f>
        <v/>
      </c>
      <c r="CI113" s="36" t="str">
        <f ca="1">+IF(OFFSET('Water Data'!$H$29,0,10*ROW('Water Data'!H107))="","",OFFSET('Water Data'!$H$29,0,10*ROW('Water Data'!H107)))</f>
        <v/>
      </c>
      <c r="CJ113" s="36" t="str">
        <f ca="1">+IF(OFFSET('Water Data'!$H$30,0,10*ROW('Water Data'!H107))="","",OFFSET('Water Data'!$H$30,0,10*ROW('Water Data'!H107)))</f>
        <v/>
      </c>
      <c r="CK113" s="36" t="str">
        <f ca="1">+IF(OFFSET('Sanitation Data'!$C$29,0,10*ROW('Sanitation Data'!C107))="","",OFFSET('Sanitation Data'!$C$29,0,10*ROW('Sanitation Data'!C107)))</f>
        <v/>
      </c>
      <c r="CL113" s="36" t="str">
        <f ca="1">+IF(OFFSET('Sanitation Data'!$C$30,0,10*ROW('Sanitation Data'!C107))="","",OFFSET('Sanitation Data'!$C$30,0,10*ROW('Sanitation Data'!C107)))</f>
        <v/>
      </c>
      <c r="CM113" s="36" t="str">
        <f ca="1">+IF(OFFSET('Sanitation Data'!$C$31,0,10*ROW('Sanitation Data'!C107))="","",OFFSET('Sanitation Data'!$C$31,0,10*ROW('Sanitation Data'!C107)))</f>
        <v/>
      </c>
      <c r="CN113" s="36" t="str">
        <f ca="1">+IF(OFFSET('Sanitation Data'!$C$32,0,10*ROW('Sanitation Data'!C107))="","",OFFSET('Sanitation Data'!$C$32,0,10*ROW('Sanitation Data'!C107)))</f>
        <v/>
      </c>
      <c r="CO113" s="36" t="str">
        <f ca="1">+IF(OFFSET('Sanitation Data'!$C$33,0,10*ROW('Sanitation Data'!C107))="","",OFFSET('Sanitation Data'!$C$33,0,10*ROW('Sanitation Data'!C107)))</f>
        <v/>
      </c>
      <c r="CP113" s="36" t="str">
        <f ca="1">+IF(OFFSET('Sanitation Data'!$D$29,0,10*ROW('Sanitation Data'!D107))="","",OFFSET('Sanitation Data'!$D$29,0,10*ROW('Sanitation Data'!D107)))</f>
        <v/>
      </c>
      <c r="CQ113" s="36" t="str">
        <f ca="1">+IF(OFFSET('Sanitation Data'!$D$30,0,10*ROW('Sanitation Data'!D107))="","",OFFSET('Sanitation Data'!$D$30,0,10*ROW('Sanitation Data'!D107)))</f>
        <v/>
      </c>
      <c r="CR113" s="36" t="str">
        <f ca="1">+IF(OFFSET('Sanitation Data'!$D$31,0,10*ROW('Sanitation Data'!D107))="","",OFFSET('Sanitation Data'!$D$31,0,10*ROW('Sanitation Data'!D107)))</f>
        <v/>
      </c>
      <c r="CS113" s="36" t="str">
        <f ca="1">+IF(OFFSET('Sanitation Data'!$D$32,0,10*ROW('Sanitation Data'!D107))="","",OFFSET('Sanitation Data'!$D$32,0,10*ROW('Sanitation Data'!D107)))</f>
        <v/>
      </c>
      <c r="CT113" s="36" t="str">
        <f ca="1">+IF(OFFSET('Sanitation Data'!$D$33,0,10*ROW('Sanitation Data'!D107))="","",OFFSET('Sanitation Data'!$D$33,0,10*ROW('Sanitation Data'!D107)))</f>
        <v/>
      </c>
      <c r="CU113" s="36" t="str">
        <f ca="1">+IF(OFFSET('Sanitation Data'!$E$29,0,10*ROW('Sanitation Data'!E107))="","",OFFSET('Sanitation Data'!$E$29,0,10*ROW('Sanitation Data'!E107)))</f>
        <v/>
      </c>
      <c r="CV113" s="36" t="str">
        <f ca="1">+IF(OFFSET('Sanitation Data'!$E$30,0,10*ROW('Sanitation Data'!E107))="","",OFFSET('Sanitation Data'!$E$30,0,10*ROW('Sanitation Data'!E107)))</f>
        <v/>
      </c>
      <c r="CW113" s="36" t="str">
        <f ca="1">+IF(OFFSET('Sanitation Data'!$E$31,0,10*ROW('Sanitation Data'!E107))="","",OFFSET('Sanitation Data'!$E$31,0,10*ROW('Sanitation Data'!E107)))</f>
        <v/>
      </c>
      <c r="CX113" s="36" t="str">
        <f ca="1">+IF(OFFSET('Sanitation Data'!$E$32,0,10*ROW('Sanitation Data'!E107))="","",OFFSET('Sanitation Data'!$E$32,0,10*ROW('Sanitation Data'!E107)))</f>
        <v/>
      </c>
      <c r="CY113" s="36" t="str">
        <f ca="1">+IF(OFFSET('Sanitation Data'!$E$33,0,10*ROW('Sanitation Data'!E107))="","",OFFSET('Sanitation Data'!$E$33,0,10*ROW('Sanitation Data'!E107)))</f>
        <v/>
      </c>
      <c r="CZ113" s="36" t="str">
        <f ca="1">+IF(OFFSET('Sanitation Data'!$F$29,0,10*ROW('Sanitation Data'!F107))="","",OFFSET('Sanitation Data'!$F$29,0,10*ROW('Sanitation Data'!F107)))</f>
        <v/>
      </c>
      <c r="DA113" s="36" t="str">
        <f ca="1">+IF(OFFSET('Sanitation Data'!$F$30,0,10*ROW('Sanitation Data'!F107))="","",OFFSET('Sanitation Data'!$F$30,0,10*ROW('Sanitation Data'!F107)))</f>
        <v/>
      </c>
      <c r="DB113" s="36" t="str">
        <f ca="1">+IF(OFFSET('Sanitation Data'!$F$31,0,10*ROW('Sanitation Data'!F107))="","",OFFSET('Sanitation Data'!$F$31,0,10*ROW('Sanitation Data'!F107)))</f>
        <v/>
      </c>
      <c r="DC113" s="36" t="str">
        <f ca="1">+IF(OFFSET('Sanitation Data'!$F$32,0,10*ROW('Sanitation Data'!F107))="","",OFFSET('Sanitation Data'!$F$32,0,10*ROW('Sanitation Data'!F107)))</f>
        <v/>
      </c>
      <c r="DD113" s="36" t="str">
        <f ca="1">+IF(OFFSET('Sanitation Data'!$F$33,0,10*ROW('Sanitation Data'!F107))="","",OFFSET('Sanitation Data'!$F$33,0,10*ROW('Sanitation Data'!F107)))</f>
        <v/>
      </c>
      <c r="DE113" s="36" t="str">
        <f ca="1">+IF(OFFSET('Sanitation Data'!$G$29,0,10*ROW('Sanitation Data'!G107))="","",OFFSET('Sanitation Data'!$G$29,0,10*ROW('Sanitation Data'!G107)))</f>
        <v/>
      </c>
      <c r="DF113" s="36" t="str">
        <f ca="1">+IF(OFFSET('Sanitation Data'!$G$30,0,10*ROW('Sanitation Data'!G107))="","",OFFSET('Sanitation Data'!$G$30,0,10*ROW('Sanitation Data'!G107)))</f>
        <v/>
      </c>
      <c r="DG113" s="36" t="str">
        <f ca="1">+IF(OFFSET('Sanitation Data'!$G$31,0,10*ROW('Sanitation Data'!G107))="","",OFFSET('Sanitation Data'!$G$31,0,10*ROW('Sanitation Data'!G107)))</f>
        <v/>
      </c>
      <c r="DH113" s="36" t="str">
        <f ca="1">+IF(OFFSET('Sanitation Data'!$G$32,0,10*ROW('Sanitation Data'!G107))="","",OFFSET('Sanitation Data'!$G$32,0,10*ROW('Sanitation Data'!G107)))</f>
        <v/>
      </c>
      <c r="DI113" s="36" t="str">
        <f ca="1">+IF(OFFSET('Sanitation Data'!$G$33,0,10*ROW('Sanitation Data'!G107))="","",OFFSET('Sanitation Data'!$G$33,0,10*ROW('Sanitation Data'!G107)))</f>
        <v/>
      </c>
      <c r="DJ113" s="36" t="str">
        <f ca="1">+IF(OFFSET('Sanitation Data'!$H$29,0,10*ROW('Sanitation Data'!H107))="","",OFFSET('Sanitation Data'!$H$29,0,10*ROW('Sanitation Data'!H107)))</f>
        <v/>
      </c>
      <c r="DK113" s="36" t="str">
        <f ca="1">+IF(OFFSET('Sanitation Data'!$H$30,0,10*ROW('Sanitation Data'!H107))="","",OFFSET('Sanitation Data'!$H$30,0,10*ROW('Sanitation Data'!H107)))</f>
        <v/>
      </c>
      <c r="DL113" s="36" t="str">
        <f ca="1">+IF(OFFSET('Sanitation Data'!$H$31,0,10*ROW('Sanitation Data'!H107))="","",OFFSET('Sanitation Data'!$H$31,0,10*ROW('Sanitation Data'!H107)))</f>
        <v/>
      </c>
      <c r="DM113" s="36" t="str">
        <f ca="1">+IF(OFFSET('Sanitation Data'!$H$32,0,10*ROW('Sanitation Data'!H107))="","",OFFSET('Sanitation Data'!$H$32,0,10*ROW('Sanitation Data'!H107)))</f>
        <v/>
      </c>
      <c r="DN113" s="36" t="str">
        <f ca="1">+IF(OFFSET('Sanitation Data'!$H$33,0,10*ROW('Sanitation Data'!H107))="","",OFFSET('Sanitation Data'!$H$33,0,10*ROW('Sanitation Data'!H107)))</f>
        <v/>
      </c>
      <c r="DO113" s="36" t="str">
        <f ca="1">+IF(OFFSET('Hygiene Data'!$C$12,0,10*ROW('Hygiene Data'!C107))="","",OFFSET('Hygiene Data'!$C$12,0,10*ROW('Hygiene Data'!C107)))</f>
        <v/>
      </c>
      <c r="DP113" s="36" t="str">
        <f ca="1">+IF(OFFSET('Hygiene Data'!$C$13,0,10*ROW('Hygiene Data'!C107))="","",OFFSET('Hygiene Data'!$C$13,0,10*ROW('Hygiene Data'!C107)))</f>
        <v/>
      </c>
      <c r="DQ113" s="36" t="str">
        <f ca="1">+IF(OFFSET('Hygiene Data'!$C$14,0,10*ROW('Hygiene Data'!C107))="","",OFFSET('Hygiene Data'!$C$14,0,10*ROW('Hygiene Data'!C107)))</f>
        <v/>
      </c>
      <c r="DR113" s="36" t="str">
        <f ca="1">+IF(OFFSET('Hygiene Data'!$D$12,0,10*ROW('Hygiene Data'!D107))="","",OFFSET('Hygiene Data'!$D$12,0,10*ROW('Hygiene Data'!D107)))</f>
        <v/>
      </c>
      <c r="DS113" s="36" t="str">
        <f ca="1">+IF(OFFSET('Hygiene Data'!$D$13,0,10*ROW('Hygiene Data'!D107))="","",OFFSET('Hygiene Data'!$D$13,0,10*ROW('Hygiene Data'!D107)))</f>
        <v/>
      </c>
      <c r="DT113" s="36" t="str">
        <f ca="1">+IF(OFFSET('Hygiene Data'!$D$14,0,10*ROW('Hygiene Data'!D107))="","",OFFSET('Hygiene Data'!$D$14,0,10*ROW('Hygiene Data'!D107)))</f>
        <v/>
      </c>
      <c r="DU113" s="36" t="str">
        <f ca="1">+IF(OFFSET('Hygiene Data'!$E$12,0,10*ROW('Hygiene Data'!E107))="","",OFFSET('Hygiene Data'!$E$12,0,10*ROW('Hygiene Data'!E107)))</f>
        <v/>
      </c>
      <c r="DV113" s="36" t="str">
        <f ca="1">+IF(OFFSET('Hygiene Data'!$E$13,0,10*ROW('Hygiene Data'!E107))="","",OFFSET('Hygiene Data'!$E$13,0,10*ROW('Hygiene Data'!E107)))</f>
        <v/>
      </c>
      <c r="DW113" s="36" t="str">
        <f ca="1">+IF(OFFSET('Hygiene Data'!$E$14,0,10*ROW('Hygiene Data'!E107))="","",OFFSET('Hygiene Data'!$E$14,0,10*ROW('Hygiene Data'!E107)))</f>
        <v/>
      </c>
      <c r="DX113" s="36" t="str">
        <f ca="1">+IF(OFFSET('Hygiene Data'!$F$12,0,10*ROW('Hygiene Data'!F107))="","",OFFSET('Hygiene Data'!$F$12,0,10*ROW('Hygiene Data'!F107)))</f>
        <v/>
      </c>
      <c r="DY113" s="36" t="str">
        <f ca="1">+IF(OFFSET('Hygiene Data'!$F$13,0,10*ROW('Hygiene Data'!F107))="","",OFFSET('Hygiene Data'!$F$13,0,10*ROW('Hygiene Data'!F107)))</f>
        <v/>
      </c>
      <c r="DZ113" s="36" t="str">
        <f ca="1">+IF(OFFSET('Hygiene Data'!$F$14,0,10*ROW('Hygiene Data'!F107))="","",OFFSET('Hygiene Data'!$F$14,0,10*ROW('Hygiene Data'!F107)))</f>
        <v/>
      </c>
      <c r="EA113" s="36" t="str">
        <f ca="1">+IF(OFFSET('Hygiene Data'!$G$12,0,10*ROW('Hygiene Data'!G107))="","",OFFSET('Hygiene Data'!$G$12,0,10*ROW('Hygiene Data'!G107)))</f>
        <v/>
      </c>
      <c r="EB113" s="36" t="str">
        <f ca="1">+IF(OFFSET('Hygiene Data'!$G$13,0,10*ROW('Hygiene Data'!G107))="","",OFFSET('Hygiene Data'!$G$13,0,10*ROW('Hygiene Data'!G107)))</f>
        <v/>
      </c>
      <c r="EC113" s="36" t="str">
        <f ca="1">+IF(OFFSET('Hygiene Data'!$G$14,0,10*ROW('Hygiene Data'!G107))="","",OFFSET('Hygiene Data'!$G$14,0,10*ROW('Hygiene Data'!G107)))</f>
        <v/>
      </c>
      <c r="ED113" s="36" t="str">
        <f ca="1">+IF(OFFSET('Hygiene Data'!$H$12,0,10*ROW('Hygiene Data'!H107))="","",OFFSET('Hygiene Data'!$H$12,0,10*ROW('Hygiene Data'!H107)))</f>
        <v/>
      </c>
      <c r="EE113" s="36" t="str">
        <f ca="1">+IF(OFFSET('Hygiene Data'!$H$13,0,10*ROW('Hygiene Data'!H107))="","",OFFSET('Hygiene Data'!$H$13,0,10*ROW('Hygiene Data'!H107)))</f>
        <v/>
      </c>
      <c r="EF113" s="36" t="str">
        <f ca="1">+IF(OFFSET('Hygiene Data'!$H$14,0,10*ROW('Hygiene Data'!H107))="","",OFFSET('Hygiene Data'!$H$14,0,10*ROW('Hygiene Data'!H107)))</f>
        <v/>
      </c>
    </row>
    <row r="114" spans="1:136" x14ac:dyDescent="0.25">
      <c r="A114" s="59" t="str">
        <f ca="1">+IF(OFFSET('Water Data'!$B$1,0,10*ROW('Water Data'!B111))="","",OFFSET('Water Data'!$B$1,0,10*ROW('Water Data'!B111)))</f>
        <v/>
      </c>
      <c r="B114" s="59" t="str">
        <f ca="1">+IF(OFFSET('Water Data'!$A$3,0,10*ROW('Water Data'!A111))="","",OFFSET('Water Data'!$A$3,0,10*ROW('Water Data'!A111)))</f>
        <v/>
      </c>
      <c r="C114" s="59" t="str">
        <f ca="1">+IF(OFFSET('Water Data'!$C$3,0,10*ROW('Water Data'!C111))="","",OFFSET('Water Data'!$C$3,0,10*ROW('Water Data'!C111)))</f>
        <v/>
      </c>
      <c r="D114" s="204" t="e">
        <f ca="1">+IF(AND(ISNUMBER(OFFSET('Water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04" t="e">
        <f ca="1">+IF(AND(ISNUMBER(OFFSET('Water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04" t="e">
        <f ca="1">+IF(AND(ISNUMBER(OFFSET('Water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04" t="e">
        <f ca="1">+IF(AND(ISNUMBER(OFFSET('Water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04" t="e">
        <f ca="1">+IF(AND(ISNUMBER(OFFSET('Water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04" t="e">
        <f ca="1">+IF(AND(ISNUMBER(OFFSET('Water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04" t="e">
        <f ca="1">+IF(AND(ISNUMBER(OFFSET('Water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04" t="e">
        <f ca="1">+IF(AND(ISNUMBER(OFFSET('Water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04" t="e">
        <f ca="1">+IF(AND(ISNUMBER(OFFSET('Water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04" t="e">
        <f ca="1">+IF(AND(ISNUMBER(OFFSET('Water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04" t="e">
        <f ca="1">+IF(AND(ISNUMBER(OFFSET('Water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04" t="e">
        <f ca="1">+IF(AND(ISNUMBER(OFFSET('Water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04" t="e">
        <f ca="1">+IF(AND(ISNUMBER(OFFSET('Water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04" t="e">
        <f ca="1">+IF(AND(ISNUMBER(OFFSET('Water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04" t="e">
        <f ca="1">+IF(AND(ISNUMBER(OFFSET('Water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04" t="e">
        <f ca="1">+IF(AND(ISNUMBER(OFFSET('Water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04" t="e">
        <f ca="1">+IF(AND(ISNUMBER(OFFSET('Water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04" t="e">
        <f ca="1">+IF(AND(ISNUMBER(OFFSET('Water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05" t="e">
        <f ca="1">+IF(AND(ISNUMBER(OFFSET('Sanitation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05" t="e">
        <f ca="1">+IF(AND(ISNUMBER(OFFSET('Sanitation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05" t="e">
        <f ca="1">+IF(AND(ISNUMBER(OFFSET('Sanitation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05" t="e">
        <f ca="1">+IF(AND(ISNUMBER(OFFSET('Sanitation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05" t="e">
        <f ca="1">+IF(AND(ISNUMBER(OFFSET('Sanitation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05" t="e">
        <f ca="1">+IF(AND(ISNUMBER(OFFSET('Sanitation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05" t="e">
        <f ca="1">+IF(AND(ISNUMBER(OFFSET('Sanitation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05" t="e">
        <f ca="1">+IF(AND(ISNUMBER(OFFSET('Sanitation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05" t="e">
        <f ca="1">+IF(AND(ISNUMBER(OFFSET('Sanitation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05" t="e">
        <f ca="1">+IF(AND(ISNUMBER(OFFSET('Sanitation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05" t="e">
        <f ca="1">+IF(AND(ISNUMBER(OFFSET('Sanitation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05" t="e">
        <f ca="1">+IF(AND(ISNUMBER(OFFSET('Sanitation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05" t="e">
        <f ca="1">+IF(AND(ISNUMBER(OFFSET('Sanitation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05" t="e">
        <f ca="1">+IF(AND(ISNUMBER(OFFSET('Sanitation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05" t="e">
        <f ca="1">+IF(AND(ISNUMBER(OFFSET('Sanitation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05" t="e">
        <f ca="1">+IF(AND(ISNUMBER(OFFSET('Sanitation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05" t="e">
        <f ca="1">+IF(AND(ISNUMBER(OFFSET('Sanitation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05" t="e">
        <f ca="1">+IF(AND(ISNUMBER(OFFSET('Sanitation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05" t="e">
        <f ca="1">+IF(AND(ISNUMBER(OFFSET('Sanitation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05" t="e">
        <f ca="1">+IF(AND(ISNUMBER(OFFSET('Sanitation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05" t="e">
        <f ca="1">+IF(AND(ISNUMBER(OFFSET('Sanitation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05" t="e">
        <f ca="1">+IF(AND(ISNUMBER(OFFSET('Sanitation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05" t="e">
        <f ca="1">+IF(AND(ISNUMBER(OFFSET('Sanitation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05" t="e">
        <f ca="1">+IF(AND(ISNUMBER(OFFSET('Sanitation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05" t="e">
        <f ca="1">+IF(AND(ISNUMBER(OFFSET('Sanitation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05" t="e">
        <f ca="1">+IF(AND(ISNUMBER(OFFSET('Sanitation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05" t="e">
        <f ca="1">+IF(AND(ISNUMBER(OFFSET('Sanitation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05" t="e">
        <f ca="1">+IF(AND(ISNUMBER(OFFSET('Sanitation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05" t="e">
        <f ca="1">+IF(AND(ISNUMBER(OFFSET('Sanitation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05" t="e">
        <f ca="1">+IF(AND(ISNUMBER(OFFSET('Sanitation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06" t="e">
        <f ca="1">+IF(AND(ISNUMBER(OFFSET('Hygiene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06" t="e">
        <f ca="1">+IF(AND(ISNUMBER(OFFSET('Hygiene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06" t="e">
        <f ca="1">+IF(AND(ISNUMBER(OFFSET('Hygiene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06" t="e">
        <f ca="1">+IF(AND(ISNUMBER(OFFSET('Hygiene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06" t="e">
        <f ca="1">+IF(AND(ISNUMBER(OFFSET('Hygiene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06" t="e">
        <f ca="1">+IF(AND(ISNUMBER(OFFSET('Hygiene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06" t="e">
        <f ca="1">+IF(AND(ISNUMBER(OFFSET('Hygiene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06" t="e">
        <f ca="1">+IF(AND(ISNUMBER(OFFSET('Hygiene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06" t="e">
        <f ca="1">+IF(AND(ISNUMBER(OFFSET('Hygiene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06" t="e">
        <f ca="1">+IF(AND(ISNUMBER(OFFSET('Hygiene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06" t="e">
        <f ca="1">+IF(AND(ISNUMBER(OFFSET('Hygiene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06" t="e">
        <f ca="1">+IF(AND(ISNUMBER(OFFSET('Hygiene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06" t="e">
        <f ca="1">+IF(AND(ISNUMBER(OFFSET('Hygiene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06" t="e">
        <f ca="1">+IF(AND(ISNUMBER(OFFSET('Hygiene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06" t="e">
        <f ca="1">+IF(AND(ISNUMBER(OFFSET('Hygiene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06" t="e">
        <f ca="1">+IF(AND(ISNUMBER(OFFSET('Hygiene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06" t="e">
        <f ca="1">+IF(AND(ISNUMBER(OFFSET('Hygiene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06" t="e">
        <f ca="1">+IF(AND(ISNUMBER(OFFSET('Hygiene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1">+IF(OFFSET('Water Data'!$C$28,0,10*ROW('Water Data'!C108))="","",OFFSET('Water Data'!$C$28,0,10*ROW('Water Data'!C108)))</f>
        <v/>
      </c>
      <c r="BT114" s="36" t="str">
        <f ca="1">+IF(OFFSET('Water Data'!$C$29,0,10*ROW('Water Data'!C108))="","",OFFSET('Water Data'!$C$29,0,10*ROW('Water Data'!C108)))</f>
        <v/>
      </c>
      <c r="BU114" s="36" t="str">
        <f ca="1">+IF(OFFSET('Water Data'!$C$30,0,10*ROW('Water Data'!C108))="","",OFFSET('Water Data'!$C$30,0,10*ROW('Water Data'!C108)))</f>
        <v/>
      </c>
      <c r="BV114" s="36" t="str">
        <f ca="1">+IF(OFFSET('Water Data'!$D$28,0,10*ROW('Water Data'!D108))="","",OFFSET('Water Data'!$D$28,0,10*ROW('Water Data'!D108)))</f>
        <v/>
      </c>
      <c r="BW114" s="36" t="str">
        <f ca="1">+IF(OFFSET('Water Data'!$D$29,0,10*ROW('Water Data'!D108))="","",OFFSET('Water Data'!$D$29,0,10*ROW('Water Data'!D108)))</f>
        <v/>
      </c>
      <c r="BX114" s="36" t="str">
        <f ca="1">+IF(OFFSET('Water Data'!$D$30,0,10*ROW('Water Data'!D108))="","",OFFSET('Water Data'!$D$30,0,10*ROW('Water Data'!D108)))</f>
        <v/>
      </c>
      <c r="BY114" s="36" t="str">
        <f ca="1">+IF(OFFSET('Water Data'!$E$28,0,10*ROW('Water Data'!E108))="","",OFFSET('Water Data'!$E$28,0,10*ROW('Water Data'!E108)))</f>
        <v/>
      </c>
      <c r="BZ114" s="36" t="str">
        <f ca="1">+IF(OFFSET('Water Data'!$E$29,0,10*ROW('Water Data'!E108))="","",OFFSET('Water Data'!$E$29,0,10*ROW('Water Data'!E108)))</f>
        <v/>
      </c>
      <c r="CA114" s="36" t="str">
        <f ca="1">+IF(OFFSET('Water Data'!$E$30,0,10*ROW('Water Data'!E108))="","",OFFSET('Water Data'!$E$30,0,10*ROW('Water Data'!E108)))</f>
        <v/>
      </c>
      <c r="CB114" s="36" t="str">
        <f ca="1">+IF(OFFSET('Water Data'!$F$28,0,10*ROW('Water Data'!F108))="","",OFFSET('Water Data'!$F$28,0,10*ROW('Water Data'!F108)))</f>
        <v/>
      </c>
      <c r="CC114" s="36" t="str">
        <f ca="1">+IF(OFFSET('Water Data'!$F$29,0,10*ROW('Water Data'!F108))="","",OFFSET('Water Data'!$F$29,0,10*ROW('Water Data'!F108)))</f>
        <v/>
      </c>
      <c r="CD114" s="36" t="str">
        <f ca="1">+IF(OFFSET('Water Data'!$F$30,0,10*ROW('Water Data'!F108))="","",OFFSET('Water Data'!$F$30,0,10*ROW('Water Data'!F108)))</f>
        <v/>
      </c>
      <c r="CE114" s="36" t="str">
        <f ca="1">+IF(OFFSET('Water Data'!$G$28,0,10*ROW('Water Data'!G108))="","",OFFSET('Water Data'!$G$28,0,10*ROW('Water Data'!G108)))</f>
        <v/>
      </c>
      <c r="CF114" s="36" t="str">
        <f ca="1">+IF(OFFSET('Water Data'!$G$29,0,10*ROW('Water Data'!G108))="","",OFFSET('Water Data'!$G$29,0,10*ROW('Water Data'!G108)))</f>
        <v/>
      </c>
      <c r="CG114" s="36" t="str">
        <f ca="1">+IF(OFFSET('Water Data'!$G$30,0,10*ROW('Water Data'!G108))="","",OFFSET('Water Data'!$G$30,0,10*ROW('Water Data'!G108)))</f>
        <v/>
      </c>
      <c r="CH114" s="36" t="str">
        <f ca="1">+IF(OFFSET('Water Data'!$H$28,0,10*ROW('Water Data'!H108))="","",OFFSET('Water Data'!$H$28,0,10*ROW('Water Data'!H108)))</f>
        <v/>
      </c>
      <c r="CI114" s="36" t="str">
        <f ca="1">+IF(OFFSET('Water Data'!$H$29,0,10*ROW('Water Data'!H108))="","",OFFSET('Water Data'!$H$29,0,10*ROW('Water Data'!H108)))</f>
        <v/>
      </c>
      <c r="CJ114" s="36" t="str">
        <f ca="1">+IF(OFFSET('Water Data'!$H$30,0,10*ROW('Water Data'!H108))="","",OFFSET('Water Data'!$H$30,0,10*ROW('Water Data'!H108)))</f>
        <v/>
      </c>
      <c r="CK114" s="36" t="str">
        <f ca="1">+IF(OFFSET('Sanitation Data'!$C$29,0,10*ROW('Sanitation Data'!C108))="","",OFFSET('Sanitation Data'!$C$29,0,10*ROW('Sanitation Data'!C108)))</f>
        <v/>
      </c>
      <c r="CL114" s="36" t="str">
        <f ca="1">+IF(OFFSET('Sanitation Data'!$C$30,0,10*ROW('Sanitation Data'!C108))="","",OFFSET('Sanitation Data'!$C$30,0,10*ROW('Sanitation Data'!C108)))</f>
        <v/>
      </c>
      <c r="CM114" s="36" t="str">
        <f ca="1">+IF(OFFSET('Sanitation Data'!$C$31,0,10*ROW('Sanitation Data'!C108))="","",OFFSET('Sanitation Data'!$C$31,0,10*ROW('Sanitation Data'!C108)))</f>
        <v/>
      </c>
      <c r="CN114" s="36" t="str">
        <f ca="1">+IF(OFFSET('Sanitation Data'!$C$32,0,10*ROW('Sanitation Data'!C108))="","",OFFSET('Sanitation Data'!$C$32,0,10*ROW('Sanitation Data'!C108)))</f>
        <v/>
      </c>
      <c r="CO114" s="36" t="str">
        <f ca="1">+IF(OFFSET('Sanitation Data'!$C$33,0,10*ROW('Sanitation Data'!C108))="","",OFFSET('Sanitation Data'!$C$33,0,10*ROW('Sanitation Data'!C108)))</f>
        <v/>
      </c>
      <c r="CP114" s="36" t="str">
        <f ca="1">+IF(OFFSET('Sanitation Data'!$D$29,0,10*ROW('Sanitation Data'!D108))="","",OFFSET('Sanitation Data'!$D$29,0,10*ROW('Sanitation Data'!D108)))</f>
        <v/>
      </c>
      <c r="CQ114" s="36" t="str">
        <f ca="1">+IF(OFFSET('Sanitation Data'!$D$30,0,10*ROW('Sanitation Data'!D108))="","",OFFSET('Sanitation Data'!$D$30,0,10*ROW('Sanitation Data'!D108)))</f>
        <v/>
      </c>
      <c r="CR114" s="36" t="str">
        <f ca="1">+IF(OFFSET('Sanitation Data'!$D$31,0,10*ROW('Sanitation Data'!D108))="","",OFFSET('Sanitation Data'!$D$31,0,10*ROW('Sanitation Data'!D108)))</f>
        <v/>
      </c>
      <c r="CS114" s="36" t="str">
        <f ca="1">+IF(OFFSET('Sanitation Data'!$D$32,0,10*ROW('Sanitation Data'!D108))="","",OFFSET('Sanitation Data'!$D$32,0,10*ROW('Sanitation Data'!D108)))</f>
        <v/>
      </c>
      <c r="CT114" s="36" t="str">
        <f ca="1">+IF(OFFSET('Sanitation Data'!$D$33,0,10*ROW('Sanitation Data'!D108))="","",OFFSET('Sanitation Data'!$D$33,0,10*ROW('Sanitation Data'!D108)))</f>
        <v/>
      </c>
      <c r="CU114" s="36" t="str">
        <f ca="1">+IF(OFFSET('Sanitation Data'!$E$29,0,10*ROW('Sanitation Data'!E108))="","",OFFSET('Sanitation Data'!$E$29,0,10*ROW('Sanitation Data'!E108)))</f>
        <v/>
      </c>
      <c r="CV114" s="36" t="str">
        <f ca="1">+IF(OFFSET('Sanitation Data'!$E$30,0,10*ROW('Sanitation Data'!E108))="","",OFFSET('Sanitation Data'!$E$30,0,10*ROW('Sanitation Data'!E108)))</f>
        <v/>
      </c>
      <c r="CW114" s="36" t="str">
        <f ca="1">+IF(OFFSET('Sanitation Data'!$E$31,0,10*ROW('Sanitation Data'!E108))="","",OFFSET('Sanitation Data'!$E$31,0,10*ROW('Sanitation Data'!E108)))</f>
        <v/>
      </c>
      <c r="CX114" s="36" t="str">
        <f ca="1">+IF(OFFSET('Sanitation Data'!$E$32,0,10*ROW('Sanitation Data'!E108))="","",OFFSET('Sanitation Data'!$E$32,0,10*ROW('Sanitation Data'!E108)))</f>
        <v/>
      </c>
      <c r="CY114" s="36" t="str">
        <f ca="1">+IF(OFFSET('Sanitation Data'!$E$33,0,10*ROW('Sanitation Data'!E108))="","",OFFSET('Sanitation Data'!$E$33,0,10*ROW('Sanitation Data'!E108)))</f>
        <v/>
      </c>
      <c r="CZ114" s="36" t="str">
        <f ca="1">+IF(OFFSET('Sanitation Data'!$F$29,0,10*ROW('Sanitation Data'!F108))="","",OFFSET('Sanitation Data'!$F$29,0,10*ROW('Sanitation Data'!F108)))</f>
        <v/>
      </c>
      <c r="DA114" s="36" t="str">
        <f ca="1">+IF(OFFSET('Sanitation Data'!$F$30,0,10*ROW('Sanitation Data'!F108))="","",OFFSET('Sanitation Data'!$F$30,0,10*ROW('Sanitation Data'!F108)))</f>
        <v/>
      </c>
      <c r="DB114" s="36" t="str">
        <f ca="1">+IF(OFFSET('Sanitation Data'!$F$31,0,10*ROW('Sanitation Data'!F108))="","",OFFSET('Sanitation Data'!$F$31,0,10*ROW('Sanitation Data'!F108)))</f>
        <v/>
      </c>
      <c r="DC114" s="36" t="str">
        <f ca="1">+IF(OFFSET('Sanitation Data'!$F$32,0,10*ROW('Sanitation Data'!F108))="","",OFFSET('Sanitation Data'!$F$32,0,10*ROW('Sanitation Data'!F108)))</f>
        <v/>
      </c>
      <c r="DD114" s="36" t="str">
        <f ca="1">+IF(OFFSET('Sanitation Data'!$F$33,0,10*ROW('Sanitation Data'!F108))="","",OFFSET('Sanitation Data'!$F$33,0,10*ROW('Sanitation Data'!F108)))</f>
        <v/>
      </c>
      <c r="DE114" s="36" t="str">
        <f ca="1">+IF(OFFSET('Sanitation Data'!$G$29,0,10*ROW('Sanitation Data'!G108))="","",OFFSET('Sanitation Data'!$G$29,0,10*ROW('Sanitation Data'!G108)))</f>
        <v/>
      </c>
      <c r="DF114" s="36" t="str">
        <f ca="1">+IF(OFFSET('Sanitation Data'!$G$30,0,10*ROW('Sanitation Data'!G108))="","",OFFSET('Sanitation Data'!$G$30,0,10*ROW('Sanitation Data'!G108)))</f>
        <v/>
      </c>
      <c r="DG114" s="36" t="str">
        <f ca="1">+IF(OFFSET('Sanitation Data'!$G$31,0,10*ROW('Sanitation Data'!G108))="","",OFFSET('Sanitation Data'!$G$31,0,10*ROW('Sanitation Data'!G108)))</f>
        <v/>
      </c>
      <c r="DH114" s="36" t="str">
        <f ca="1">+IF(OFFSET('Sanitation Data'!$G$32,0,10*ROW('Sanitation Data'!G108))="","",OFFSET('Sanitation Data'!$G$32,0,10*ROW('Sanitation Data'!G108)))</f>
        <v/>
      </c>
      <c r="DI114" s="36" t="str">
        <f ca="1">+IF(OFFSET('Sanitation Data'!$G$33,0,10*ROW('Sanitation Data'!G108))="","",OFFSET('Sanitation Data'!$G$33,0,10*ROW('Sanitation Data'!G108)))</f>
        <v/>
      </c>
      <c r="DJ114" s="36" t="str">
        <f ca="1">+IF(OFFSET('Sanitation Data'!$H$29,0,10*ROW('Sanitation Data'!H108))="","",OFFSET('Sanitation Data'!$H$29,0,10*ROW('Sanitation Data'!H108)))</f>
        <v/>
      </c>
      <c r="DK114" s="36" t="str">
        <f ca="1">+IF(OFFSET('Sanitation Data'!$H$30,0,10*ROW('Sanitation Data'!H108))="","",OFFSET('Sanitation Data'!$H$30,0,10*ROW('Sanitation Data'!H108)))</f>
        <v/>
      </c>
      <c r="DL114" s="36" t="str">
        <f ca="1">+IF(OFFSET('Sanitation Data'!$H$31,0,10*ROW('Sanitation Data'!H108))="","",OFFSET('Sanitation Data'!$H$31,0,10*ROW('Sanitation Data'!H108)))</f>
        <v/>
      </c>
      <c r="DM114" s="36" t="str">
        <f ca="1">+IF(OFFSET('Sanitation Data'!$H$32,0,10*ROW('Sanitation Data'!H108))="","",OFFSET('Sanitation Data'!$H$32,0,10*ROW('Sanitation Data'!H108)))</f>
        <v/>
      </c>
      <c r="DN114" s="36" t="str">
        <f ca="1">+IF(OFFSET('Sanitation Data'!$H$33,0,10*ROW('Sanitation Data'!H108))="","",OFFSET('Sanitation Data'!$H$33,0,10*ROW('Sanitation Data'!H108)))</f>
        <v/>
      </c>
      <c r="DO114" s="36" t="str">
        <f ca="1">+IF(OFFSET('Hygiene Data'!$C$12,0,10*ROW('Hygiene Data'!C108))="","",OFFSET('Hygiene Data'!$C$12,0,10*ROW('Hygiene Data'!C108)))</f>
        <v/>
      </c>
      <c r="DP114" s="36" t="str">
        <f ca="1">+IF(OFFSET('Hygiene Data'!$C$13,0,10*ROW('Hygiene Data'!C108))="","",OFFSET('Hygiene Data'!$C$13,0,10*ROW('Hygiene Data'!C108)))</f>
        <v/>
      </c>
      <c r="DQ114" s="36" t="str">
        <f ca="1">+IF(OFFSET('Hygiene Data'!$C$14,0,10*ROW('Hygiene Data'!C108))="","",OFFSET('Hygiene Data'!$C$14,0,10*ROW('Hygiene Data'!C108)))</f>
        <v/>
      </c>
      <c r="DR114" s="36" t="str">
        <f ca="1">+IF(OFFSET('Hygiene Data'!$D$12,0,10*ROW('Hygiene Data'!D108))="","",OFFSET('Hygiene Data'!$D$12,0,10*ROW('Hygiene Data'!D108)))</f>
        <v/>
      </c>
      <c r="DS114" s="36" t="str">
        <f ca="1">+IF(OFFSET('Hygiene Data'!$D$13,0,10*ROW('Hygiene Data'!D108))="","",OFFSET('Hygiene Data'!$D$13,0,10*ROW('Hygiene Data'!D108)))</f>
        <v/>
      </c>
      <c r="DT114" s="36" t="str">
        <f ca="1">+IF(OFFSET('Hygiene Data'!$D$14,0,10*ROW('Hygiene Data'!D108))="","",OFFSET('Hygiene Data'!$D$14,0,10*ROW('Hygiene Data'!D108)))</f>
        <v/>
      </c>
      <c r="DU114" s="36" t="str">
        <f ca="1">+IF(OFFSET('Hygiene Data'!$E$12,0,10*ROW('Hygiene Data'!E108))="","",OFFSET('Hygiene Data'!$E$12,0,10*ROW('Hygiene Data'!E108)))</f>
        <v/>
      </c>
      <c r="DV114" s="36" t="str">
        <f ca="1">+IF(OFFSET('Hygiene Data'!$E$13,0,10*ROW('Hygiene Data'!E108))="","",OFFSET('Hygiene Data'!$E$13,0,10*ROW('Hygiene Data'!E108)))</f>
        <v/>
      </c>
      <c r="DW114" s="36" t="str">
        <f ca="1">+IF(OFFSET('Hygiene Data'!$E$14,0,10*ROW('Hygiene Data'!E108))="","",OFFSET('Hygiene Data'!$E$14,0,10*ROW('Hygiene Data'!E108)))</f>
        <v/>
      </c>
      <c r="DX114" s="36" t="str">
        <f ca="1">+IF(OFFSET('Hygiene Data'!$F$12,0,10*ROW('Hygiene Data'!F108))="","",OFFSET('Hygiene Data'!$F$12,0,10*ROW('Hygiene Data'!F108)))</f>
        <v/>
      </c>
      <c r="DY114" s="36" t="str">
        <f ca="1">+IF(OFFSET('Hygiene Data'!$F$13,0,10*ROW('Hygiene Data'!F108))="","",OFFSET('Hygiene Data'!$F$13,0,10*ROW('Hygiene Data'!F108)))</f>
        <v/>
      </c>
      <c r="DZ114" s="36" t="str">
        <f ca="1">+IF(OFFSET('Hygiene Data'!$F$14,0,10*ROW('Hygiene Data'!F108))="","",OFFSET('Hygiene Data'!$F$14,0,10*ROW('Hygiene Data'!F108)))</f>
        <v/>
      </c>
      <c r="EA114" s="36" t="str">
        <f ca="1">+IF(OFFSET('Hygiene Data'!$G$12,0,10*ROW('Hygiene Data'!G108))="","",OFFSET('Hygiene Data'!$G$12,0,10*ROW('Hygiene Data'!G108)))</f>
        <v/>
      </c>
      <c r="EB114" s="36" t="str">
        <f ca="1">+IF(OFFSET('Hygiene Data'!$G$13,0,10*ROW('Hygiene Data'!G108))="","",OFFSET('Hygiene Data'!$G$13,0,10*ROW('Hygiene Data'!G108)))</f>
        <v/>
      </c>
      <c r="EC114" s="36" t="str">
        <f ca="1">+IF(OFFSET('Hygiene Data'!$G$14,0,10*ROW('Hygiene Data'!G108))="","",OFFSET('Hygiene Data'!$G$14,0,10*ROW('Hygiene Data'!G108)))</f>
        <v/>
      </c>
      <c r="ED114" s="36" t="str">
        <f ca="1">+IF(OFFSET('Hygiene Data'!$H$12,0,10*ROW('Hygiene Data'!H108))="","",OFFSET('Hygiene Data'!$H$12,0,10*ROW('Hygiene Data'!H108)))</f>
        <v/>
      </c>
      <c r="EE114" s="36" t="str">
        <f ca="1">+IF(OFFSET('Hygiene Data'!$H$13,0,10*ROW('Hygiene Data'!H108))="","",OFFSET('Hygiene Data'!$H$13,0,10*ROW('Hygiene Data'!H108)))</f>
        <v/>
      </c>
      <c r="EF114" s="36" t="str">
        <f ca="1">+IF(OFFSET('Hygiene Data'!$H$14,0,10*ROW('Hygiene Data'!H108))="","",OFFSET('Hygiene Data'!$H$14,0,10*ROW('Hygiene Data'!H108)))</f>
        <v/>
      </c>
    </row>
    <row r="115" spans="1:136" x14ac:dyDescent="0.25">
      <c r="A115" s="59" t="str">
        <f ca="1">+IF(OFFSET('Water Data'!$B$1,0,10*ROW('Water Data'!B112))="","",OFFSET('Water Data'!$B$1,0,10*ROW('Water Data'!B112)))</f>
        <v/>
      </c>
      <c r="B115" s="59" t="str">
        <f ca="1">+IF(OFFSET('Water Data'!$A$3,0,10*ROW('Water Data'!A112))="","",OFFSET('Water Data'!$A$3,0,10*ROW('Water Data'!A112)))</f>
        <v/>
      </c>
      <c r="C115" s="59" t="str">
        <f ca="1">+IF(OFFSET('Water Data'!$C$3,0,10*ROW('Water Data'!C112))="","",OFFSET('Water Data'!$C$3,0,10*ROW('Water Data'!C112)))</f>
        <v/>
      </c>
      <c r="D115" s="204" t="e">
        <f ca="1">+IF(AND(ISNUMBER(OFFSET('Water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04" t="e">
        <f ca="1">+IF(AND(ISNUMBER(OFFSET('Water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04" t="e">
        <f ca="1">+IF(AND(ISNUMBER(OFFSET('Water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04" t="e">
        <f ca="1">+IF(AND(ISNUMBER(OFFSET('Water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04" t="e">
        <f ca="1">+IF(AND(ISNUMBER(OFFSET('Water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04" t="e">
        <f ca="1">+IF(AND(ISNUMBER(OFFSET('Water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04" t="e">
        <f ca="1">+IF(AND(ISNUMBER(OFFSET('Water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04" t="e">
        <f ca="1">+IF(AND(ISNUMBER(OFFSET('Water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04" t="e">
        <f ca="1">+IF(AND(ISNUMBER(OFFSET('Water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04" t="e">
        <f ca="1">+IF(AND(ISNUMBER(OFFSET('Water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04" t="e">
        <f ca="1">+IF(AND(ISNUMBER(OFFSET('Water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04" t="e">
        <f ca="1">+IF(AND(ISNUMBER(OFFSET('Water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04" t="e">
        <f ca="1">+IF(AND(ISNUMBER(OFFSET('Water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04" t="e">
        <f ca="1">+IF(AND(ISNUMBER(OFFSET('Water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04" t="e">
        <f ca="1">+IF(AND(ISNUMBER(OFFSET('Water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04" t="e">
        <f ca="1">+IF(AND(ISNUMBER(OFFSET('Water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04" t="e">
        <f ca="1">+IF(AND(ISNUMBER(OFFSET('Water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04" t="e">
        <f ca="1">+IF(AND(ISNUMBER(OFFSET('Water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05" t="e">
        <f ca="1">+IF(AND(ISNUMBER(OFFSET('Sanitation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05" t="e">
        <f ca="1">+IF(AND(ISNUMBER(OFFSET('Sanitation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05" t="e">
        <f ca="1">+IF(AND(ISNUMBER(OFFSET('Sanitation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05" t="e">
        <f ca="1">+IF(AND(ISNUMBER(OFFSET('Sanitation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05" t="e">
        <f ca="1">+IF(AND(ISNUMBER(OFFSET('Sanitation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05" t="e">
        <f ca="1">+IF(AND(ISNUMBER(OFFSET('Sanitation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05" t="e">
        <f ca="1">+IF(AND(ISNUMBER(OFFSET('Sanitation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05" t="e">
        <f ca="1">+IF(AND(ISNUMBER(OFFSET('Sanitation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05" t="e">
        <f ca="1">+IF(AND(ISNUMBER(OFFSET('Sanitation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05" t="e">
        <f ca="1">+IF(AND(ISNUMBER(OFFSET('Sanitation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05" t="e">
        <f ca="1">+IF(AND(ISNUMBER(OFFSET('Sanitation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05" t="e">
        <f ca="1">+IF(AND(ISNUMBER(OFFSET('Sanitation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05" t="e">
        <f ca="1">+IF(AND(ISNUMBER(OFFSET('Sanitation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05" t="e">
        <f ca="1">+IF(AND(ISNUMBER(OFFSET('Sanitation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05" t="e">
        <f ca="1">+IF(AND(ISNUMBER(OFFSET('Sanitation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05" t="e">
        <f ca="1">+IF(AND(ISNUMBER(OFFSET('Sanitation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05" t="e">
        <f ca="1">+IF(AND(ISNUMBER(OFFSET('Sanitation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05" t="e">
        <f ca="1">+IF(AND(ISNUMBER(OFFSET('Sanitation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05" t="e">
        <f ca="1">+IF(AND(ISNUMBER(OFFSET('Sanitation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05" t="e">
        <f ca="1">+IF(AND(ISNUMBER(OFFSET('Sanitation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05" t="e">
        <f ca="1">+IF(AND(ISNUMBER(OFFSET('Sanitation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05" t="e">
        <f ca="1">+IF(AND(ISNUMBER(OFFSET('Sanitation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05" t="e">
        <f ca="1">+IF(AND(ISNUMBER(OFFSET('Sanitation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05" t="e">
        <f ca="1">+IF(AND(ISNUMBER(OFFSET('Sanitation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05" t="e">
        <f ca="1">+IF(AND(ISNUMBER(OFFSET('Sanitation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05" t="e">
        <f ca="1">+IF(AND(ISNUMBER(OFFSET('Sanitation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05" t="e">
        <f ca="1">+IF(AND(ISNUMBER(OFFSET('Sanitation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05" t="e">
        <f ca="1">+IF(AND(ISNUMBER(OFFSET('Sanitation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05" t="e">
        <f ca="1">+IF(AND(ISNUMBER(OFFSET('Sanitation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05" t="e">
        <f ca="1">+IF(AND(ISNUMBER(OFFSET('Sanitation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06" t="e">
        <f ca="1">+IF(AND(ISNUMBER(OFFSET('Hygiene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06" t="e">
        <f ca="1">+IF(AND(ISNUMBER(OFFSET('Hygiene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06" t="e">
        <f ca="1">+IF(AND(ISNUMBER(OFFSET('Hygiene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06" t="e">
        <f ca="1">+IF(AND(ISNUMBER(OFFSET('Hygiene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06" t="e">
        <f ca="1">+IF(AND(ISNUMBER(OFFSET('Hygiene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06" t="e">
        <f ca="1">+IF(AND(ISNUMBER(OFFSET('Hygiene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06" t="e">
        <f ca="1">+IF(AND(ISNUMBER(OFFSET('Hygiene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06" t="e">
        <f ca="1">+IF(AND(ISNUMBER(OFFSET('Hygiene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06" t="e">
        <f ca="1">+IF(AND(ISNUMBER(OFFSET('Hygiene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06" t="e">
        <f ca="1">+IF(AND(ISNUMBER(OFFSET('Hygiene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06" t="e">
        <f ca="1">+IF(AND(ISNUMBER(OFFSET('Hygiene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06" t="e">
        <f ca="1">+IF(AND(ISNUMBER(OFFSET('Hygiene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06" t="e">
        <f ca="1">+IF(AND(ISNUMBER(OFFSET('Hygiene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06" t="e">
        <f ca="1">+IF(AND(ISNUMBER(OFFSET('Hygiene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06" t="e">
        <f ca="1">+IF(AND(ISNUMBER(OFFSET('Hygiene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06" t="e">
        <f ca="1">+IF(AND(ISNUMBER(OFFSET('Hygiene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06" t="e">
        <f ca="1">+IF(AND(ISNUMBER(OFFSET('Hygiene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06" t="e">
        <f ca="1">+IF(AND(ISNUMBER(OFFSET('Hygiene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1">+IF(OFFSET('Water Data'!$C$28,0,10*ROW('Water Data'!C109))="","",OFFSET('Water Data'!$C$28,0,10*ROW('Water Data'!C109)))</f>
        <v/>
      </c>
      <c r="BT115" s="36" t="str">
        <f ca="1">+IF(OFFSET('Water Data'!$C$29,0,10*ROW('Water Data'!C109))="","",OFFSET('Water Data'!$C$29,0,10*ROW('Water Data'!C109)))</f>
        <v/>
      </c>
      <c r="BU115" s="36" t="str">
        <f ca="1">+IF(OFFSET('Water Data'!$C$30,0,10*ROW('Water Data'!C109))="","",OFFSET('Water Data'!$C$30,0,10*ROW('Water Data'!C109)))</f>
        <v/>
      </c>
      <c r="BV115" s="36" t="str">
        <f ca="1">+IF(OFFSET('Water Data'!$D$28,0,10*ROW('Water Data'!D109))="","",OFFSET('Water Data'!$D$28,0,10*ROW('Water Data'!D109)))</f>
        <v/>
      </c>
      <c r="BW115" s="36" t="str">
        <f ca="1">+IF(OFFSET('Water Data'!$D$29,0,10*ROW('Water Data'!D109))="","",OFFSET('Water Data'!$D$29,0,10*ROW('Water Data'!D109)))</f>
        <v/>
      </c>
      <c r="BX115" s="36" t="str">
        <f ca="1">+IF(OFFSET('Water Data'!$D$30,0,10*ROW('Water Data'!D109))="","",OFFSET('Water Data'!$D$30,0,10*ROW('Water Data'!D109)))</f>
        <v/>
      </c>
      <c r="BY115" s="36" t="str">
        <f ca="1">+IF(OFFSET('Water Data'!$E$28,0,10*ROW('Water Data'!E109))="","",OFFSET('Water Data'!$E$28,0,10*ROW('Water Data'!E109)))</f>
        <v/>
      </c>
      <c r="BZ115" s="36" t="str">
        <f ca="1">+IF(OFFSET('Water Data'!$E$29,0,10*ROW('Water Data'!E109))="","",OFFSET('Water Data'!$E$29,0,10*ROW('Water Data'!E109)))</f>
        <v/>
      </c>
      <c r="CA115" s="36" t="str">
        <f ca="1">+IF(OFFSET('Water Data'!$E$30,0,10*ROW('Water Data'!E109))="","",OFFSET('Water Data'!$E$30,0,10*ROW('Water Data'!E109)))</f>
        <v/>
      </c>
      <c r="CB115" s="36" t="str">
        <f ca="1">+IF(OFFSET('Water Data'!$F$28,0,10*ROW('Water Data'!F109))="","",OFFSET('Water Data'!$F$28,0,10*ROW('Water Data'!F109)))</f>
        <v/>
      </c>
      <c r="CC115" s="36" t="str">
        <f ca="1">+IF(OFFSET('Water Data'!$F$29,0,10*ROW('Water Data'!F109))="","",OFFSET('Water Data'!$F$29,0,10*ROW('Water Data'!F109)))</f>
        <v/>
      </c>
      <c r="CD115" s="36" t="str">
        <f ca="1">+IF(OFFSET('Water Data'!$F$30,0,10*ROW('Water Data'!F109))="","",OFFSET('Water Data'!$F$30,0,10*ROW('Water Data'!F109)))</f>
        <v/>
      </c>
      <c r="CE115" s="36" t="str">
        <f ca="1">+IF(OFFSET('Water Data'!$G$28,0,10*ROW('Water Data'!G109))="","",OFFSET('Water Data'!$G$28,0,10*ROW('Water Data'!G109)))</f>
        <v/>
      </c>
      <c r="CF115" s="36" t="str">
        <f ca="1">+IF(OFFSET('Water Data'!$G$29,0,10*ROW('Water Data'!G109))="","",OFFSET('Water Data'!$G$29,0,10*ROW('Water Data'!G109)))</f>
        <v/>
      </c>
      <c r="CG115" s="36" t="str">
        <f ca="1">+IF(OFFSET('Water Data'!$G$30,0,10*ROW('Water Data'!G109))="","",OFFSET('Water Data'!$G$30,0,10*ROW('Water Data'!G109)))</f>
        <v/>
      </c>
      <c r="CH115" s="36" t="str">
        <f ca="1">+IF(OFFSET('Water Data'!$H$28,0,10*ROW('Water Data'!H109))="","",OFFSET('Water Data'!$H$28,0,10*ROW('Water Data'!H109)))</f>
        <v/>
      </c>
      <c r="CI115" s="36" t="str">
        <f ca="1">+IF(OFFSET('Water Data'!$H$29,0,10*ROW('Water Data'!H109))="","",OFFSET('Water Data'!$H$29,0,10*ROW('Water Data'!H109)))</f>
        <v/>
      </c>
      <c r="CJ115" s="36" t="str">
        <f ca="1">+IF(OFFSET('Water Data'!$H$30,0,10*ROW('Water Data'!H109))="","",OFFSET('Water Data'!$H$30,0,10*ROW('Water Data'!H109)))</f>
        <v/>
      </c>
      <c r="CK115" s="36" t="str">
        <f ca="1">+IF(OFFSET('Sanitation Data'!$C$29,0,10*ROW('Sanitation Data'!C109))="","",OFFSET('Sanitation Data'!$C$29,0,10*ROW('Sanitation Data'!C109)))</f>
        <v/>
      </c>
      <c r="CL115" s="36" t="str">
        <f ca="1">+IF(OFFSET('Sanitation Data'!$C$30,0,10*ROW('Sanitation Data'!C109))="","",OFFSET('Sanitation Data'!$C$30,0,10*ROW('Sanitation Data'!C109)))</f>
        <v/>
      </c>
      <c r="CM115" s="36" t="str">
        <f ca="1">+IF(OFFSET('Sanitation Data'!$C$31,0,10*ROW('Sanitation Data'!C109))="","",OFFSET('Sanitation Data'!$C$31,0,10*ROW('Sanitation Data'!C109)))</f>
        <v/>
      </c>
      <c r="CN115" s="36" t="str">
        <f ca="1">+IF(OFFSET('Sanitation Data'!$C$32,0,10*ROW('Sanitation Data'!C109))="","",OFFSET('Sanitation Data'!$C$32,0,10*ROW('Sanitation Data'!C109)))</f>
        <v/>
      </c>
      <c r="CO115" s="36" t="str">
        <f ca="1">+IF(OFFSET('Sanitation Data'!$C$33,0,10*ROW('Sanitation Data'!C109))="","",OFFSET('Sanitation Data'!$C$33,0,10*ROW('Sanitation Data'!C109)))</f>
        <v/>
      </c>
      <c r="CP115" s="36" t="str">
        <f ca="1">+IF(OFFSET('Sanitation Data'!$D$29,0,10*ROW('Sanitation Data'!D109))="","",OFFSET('Sanitation Data'!$D$29,0,10*ROW('Sanitation Data'!D109)))</f>
        <v/>
      </c>
      <c r="CQ115" s="36" t="str">
        <f ca="1">+IF(OFFSET('Sanitation Data'!$D$30,0,10*ROW('Sanitation Data'!D109))="","",OFFSET('Sanitation Data'!$D$30,0,10*ROW('Sanitation Data'!D109)))</f>
        <v/>
      </c>
      <c r="CR115" s="36" t="str">
        <f ca="1">+IF(OFFSET('Sanitation Data'!$D$31,0,10*ROW('Sanitation Data'!D109))="","",OFFSET('Sanitation Data'!$D$31,0,10*ROW('Sanitation Data'!D109)))</f>
        <v/>
      </c>
      <c r="CS115" s="36" t="str">
        <f ca="1">+IF(OFFSET('Sanitation Data'!$D$32,0,10*ROW('Sanitation Data'!D109))="","",OFFSET('Sanitation Data'!$D$32,0,10*ROW('Sanitation Data'!D109)))</f>
        <v/>
      </c>
      <c r="CT115" s="36" t="str">
        <f ca="1">+IF(OFFSET('Sanitation Data'!$D$33,0,10*ROW('Sanitation Data'!D109))="","",OFFSET('Sanitation Data'!$D$33,0,10*ROW('Sanitation Data'!D109)))</f>
        <v/>
      </c>
      <c r="CU115" s="36" t="str">
        <f ca="1">+IF(OFFSET('Sanitation Data'!$E$29,0,10*ROW('Sanitation Data'!E109))="","",OFFSET('Sanitation Data'!$E$29,0,10*ROW('Sanitation Data'!E109)))</f>
        <v/>
      </c>
      <c r="CV115" s="36" t="str">
        <f ca="1">+IF(OFFSET('Sanitation Data'!$E$30,0,10*ROW('Sanitation Data'!E109))="","",OFFSET('Sanitation Data'!$E$30,0,10*ROW('Sanitation Data'!E109)))</f>
        <v/>
      </c>
      <c r="CW115" s="36" t="str">
        <f ca="1">+IF(OFFSET('Sanitation Data'!$E$31,0,10*ROW('Sanitation Data'!E109))="","",OFFSET('Sanitation Data'!$E$31,0,10*ROW('Sanitation Data'!E109)))</f>
        <v/>
      </c>
      <c r="CX115" s="36" t="str">
        <f ca="1">+IF(OFFSET('Sanitation Data'!$E$32,0,10*ROW('Sanitation Data'!E109))="","",OFFSET('Sanitation Data'!$E$32,0,10*ROW('Sanitation Data'!E109)))</f>
        <v/>
      </c>
      <c r="CY115" s="36" t="str">
        <f ca="1">+IF(OFFSET('Sanitation Data'!$E$33,0,10*ROW('Sanitation Data'!E109))="","",OFFSET('Sanitation Data'!$E$33,0,10*ROW('Sanitation Data'!E109)))</f>
        <v/>
      </c>
      <c r="CZ115" s="36" t="str">
        <f ca="1">+IF(OFFSET('Sanitation Data'!$F$29,0,10*ROW('Sanitation Data'!F109))="","",OFFSET('Sanitation Data'!$F$29,0,10*ROW('Sanitation Data'!F109)))</f>
        <v/>
      </c>
      <c r="DA115" s="36" t="str">
        <f ca="1">+IF(OFFSET('Sanitation Data'!$F$30,0,10*ROW('Sanitation Data'!F109))="","",OFFSET('Sanitation Data'!$F$30,0,10*ROW('Sanitation Data'!F109)))</f>
        <v/>
      </c>
      <c r="DB115" s="36" t="str">
        <f ca="1">+IF(OFFSET('Sanitation Data'!$F$31,0,10*ROW('Sanitation Data'!F109))="","",OFFSET('Sanitation Data'!$F$31,0,10*ROW('Sanitation Data'!F109)))</f>
        <v/>
      </c>
      <c r="DC115" s="36" t="str">
        <f ca="1">+IF(OFFSET('Sanitation Data'!$F$32,0,10*ROW('Sanitation Data'!F109))="","",OFFSET('Sanitation Data'!$F$32,0,10*ROW('Sanitation Data'!F109)))</f>
        <v/>
      </c>
      <c r="DD115" s="36" t="str">
        <f ca="1">+IF(OFFSET('Sanitation Data'!$F$33,0,10*ROW('Sanitation Data'!F109))="","",OFFSET('Sanitation Data'!$F$33,0,10*ROW('Sanitation Data'!F109)))</f>
        <v/>
      </c>
      <c r="DE115" s="36" t="str">
        <f ca="1">+IF(OFFSET('Sanitation Data'!$G$29,0,10*ROW('Sanitation Data'!G109))="","",OFFSET('Sanitation Data'!$G$29,0,10*ROW('Sanitation Data'!G109)))</f>
        <v/>
      </c>
      <c r="DF115" s="36" t="str">
        <f ca="1">+IF(OFFSET('Sanitation Data'!$G$30,0,10*ROW('Sanitation Data'!G109))="","",OFFSET('Sanitation Data'!$G$30,0,10*ROW('Sanitation Data'!G109)))</f>
        <v/>
      </c>
      <c r="DG115" s="36" t="str">
        <f ca="1">+IF(OFFSET('Sanitation Data'!$G$31,0,10*ROW('Sanitation Data'!G109))="","",OFFSET('Sanitation Data'!$G$31,0,10*ROW('Sanitation Data'!G109)))</f>
        <v/>
      </c>
      <c r="DH115" s="36" t="str">
        <f ca="1">+IF(OFFSET('Sanitation Data'!$G$32,0,10*ROW('Sanitation Data'!G109))="","",OFFSET('Sanitation Data'!$G$32,0,10*ROW('Sanitation Data'!G109)))</f>
        <v/>
      </c>
      <c r="DI115" s="36" t="str">
        <f ca="1">+IF(OFFSET('Sanitation Data'!$G$33,0,10*ROW('Sanitation Data'!G109))="","",OFFSET('Sanitation Data'!$G$33,0,10*ROW('Sanitation Data'!G109)))</f>
        <v/>
      </c>
      <c r="DJ115" s="36" t="str">
        <f ca="1">+IF(OFFSET('Sanitation Data'!$H$29,0,10*ROW('Sanitation Data'!H109))="","",OFFSET('Sanitation Data'!$H$29,0,10*ROW('Sanitation Data'!H109)))</f>
        <v/>
      </c>
      <c r="DK115" s="36" t="str">
        <f ca="1">+IF(OFFSET('Sanitation Data'!$H$30,0,10*ROW('Sanitation Data'!H109))="","",OFFSET('Sanitation Data'!$H$30,0,10*ROW('Sanitation Data'!H109)))</f>
        <v/>
      </c>
      <c r="DL115" s="36" t="str">
        <f ca="1">+IF(OFFSET('Sanitation Data'!$H$31,0,10*ROW('Sanitation Data'!H109))="","",OFFSET('Sanitation Data'!$H$31,0,10*ROW('Sanitation Data'!H109)))</f>
        <v/>
      </c>
      <c r="DM115" s="36" t="str">
        <f ca="1">+IF(OFFSET('Sanitation Data'!$H$32,0,10*ROW('Sanitation Data'!H109))="","",OFFSET('Sanitation Data'!$H$32,0,10*ROW('Sanitation Data'!H109)))</f>
        <v/>
      </c>
      <c r="DN115" s="36" t="str">
        <f ca="1">+IF(OFFSET('Sanitation Data'!$H$33,0,10*ROW('Sanitation Data'!H109))="","",OFFSET('Sanitation Data'!$H$33,0,10*ROW('Sanitation Data'!H109)))</f>
        <v/>
      </c>
      <c r="DO115" s="36" t="str">
        <f ca="1">+IF(OFFSET('Hygiene Data'!$C$12,0,10*ROW('Hygiene Data'!C109))="","",OFFSET('Hygiene Data'!$C$12,0,10*ROW('Hygiene Data'!C109)))</f>
        <v/>
      </c>
      <c r="DP115" s="36" t="str">
        <f ca="1">+IF(OFFSET('Hygiene Data'!$C$13,0,10*ROW('Hygiene Data'!C109))="","",OFFSET('Hygiene Data'!$C$13,0,10*ROW('Hygiene Data'!C109)))</f>
        <v/>
      </c>
      <c r="DQ115" s="36" t="str">
        <f ca="1">+IF(OFFSET('Hygiene Data'!$C$14,0,10*ROW('Hygiene Data'!C109))="","",OFFSET('Hygiene Data'!$C$14,0,10*ROW('Hygiene Data'!C109)))</f>
        <v/>
      </c>
      <c r="DR115" s="36" t="str">
        <f ca="1">+IF(OFFSET('Hygiene Data'!$D$12,0,10*ROW('Hygiene Data'!D109))="","",OFFSET('Hygiene Data'!$D$12,0,10*ROW('Hygiene Data'!D109)))</f>
        <v/>
      </c>
      <c r="DS115" s="36" t="str">
        <f ca="1">+IF(OFFSET('Hygiene Data'!$D$13,0,10*ROW('Hygiene Data'!D109))="","",OFFSET('Hygiene Data'!$D$13,0,10*ROW('Hygiene Data'!D109)))</f>
        <v/>
      </c>
      <c r="DT115" s="36" t="str">
        <f ca="1">+IF(OFFSET('Hygiene Data'!$D$14,0,10*ROW('Hygiene Data'!D109))="","",OFFSET('Hygiene Data'!$D$14,0,10*ROW('Hygiene Data'!D109)))</f>
        <v/>
      </c>
      <c r="DU115" s="36" t="str">
        <f ca="1">+IF(OFFSET('Hygiene Data'!$E$12,0,10*ROW('Hygiene Data'!E109))="","",OFFSET('Hygiene Data'!$E$12,0,10*ROW('Hygiene Data'!E109)))</f>
        <v/>
      </c>
      <c r="DV115" s="36" t="str">
        <f ca="1">+IF(OFFSET('Hygiene Data'!$E$13,0,10*ROW('Hygiene Data'!E109))="","",OFFSET('Hygiene Data'!$E$13,0,10*ROW('Hygiene Data'!E109)))</f>
        <v/>
      </c>
      <c r="DW115" s="36" t="str">
        <f ca="1">+IF(OFFSET('Hygiene Data'!$E$14,0,10*ROW('Hygiene Data'!E109))="","",OFFSET('Hygiene Data'!$E$14,0,10*ROW('Hygiene Data'!E109)))</f>
        <v/>
      </c>
      <c r="DX115" s="36" t="str">
        <f ca="1">+IF(OFFSET('Hygiene Data'!$F$12,0,10*ROW('Hygiene Data'!F109))="","",OFFSET('Hygiene Data'!$F$12,0,10*ROW('Hygiene Data'!F109)))</f>
        <v/>
      </c>
      <c r="DY115" s="36" t="str">
        <f ca="1">+IF(OFFSET('Hygiene Data'!$F$13,0,10*ROW('Hygiene Data'!F109))="","",OFFSET('Hygiene Data'!$F$13,0,10*ROW('Hygiene Data'!F109)))</f>
        <v/>
      </c>
      <c r="DZ115" s="36" t="str">
        <f ca="1">+IF(OFFSET('Hygiene Data'!$F$14,0,10*ROW('Hygiene Data'!F109))="","",OFFSET('Hygiene Data'!$F$14,0,10*ROW('Hygiene Data'!F109)))</f>
        <v/>
      </c>
      <c r="EA115" s="36" t="str">
        <f ca="1">+IF(OFFSET('Hygiene Data'!$G$12,0,10*ROW('Hygiene Data'!G109))="","",OFFSET('Hygiene Data'!$G$12,0,10*ROW('Hygiene Data'!G109)))</f>
        <v/>
      </c>
      <c r="EB115" s="36" t="str">
        <f ca="1">+IF(OFFSET('Hygiene Data'!$G$13,0,10*ROW('Hygiene Data'!G109))="","",OFFSET('Hygiene Data'!$G$13,0,10*ROW('Hygiene Data'!G109)))</f>
        <v/>
      </c>
      <c r="EC115" s="36" t="str">
        <f ca="1">+IF(OFFSET('Hygiene Data'!$G$14,0,10*ROW('Hygiene Data'!G109))="","",OFFSET('Hygiene Data'!$G$14,0,10*ROW('Hygiene Data'!G109)))</f>
        <v/>
      </c>
      <c r="ED115" s="36" t="str">
        <f ca="1">+IF(OFFSET('Hygiene Data'!$H$12,0,10*ROW('Hygiene Data'!H109))="","",OFFSET('Hygiene Data'!$H$12,0,10*ROW('Hygiene Data'!H109)))</f>
        <v/>
      </c>
      <c r="EE115" s="36" t="str">
        <f ca="1">+IF(OFFSET('Hygiene Data'!$H$13,0,10*ROW('Hygiene Data'!H109))="","",OFFSET('Hygiene Data'!$H$13,0,10*ROW('Hygiene Data'!H109)))</f>
        <v/>
      </c>
      <c r="EF115" s="36" t="str">
        <f ca="1">+IF(OFFSET('Hygiene Data'!$H$14,0,10*ROW('Hygiene Data'!H109))="","",OFFSET('Hygiene Data'!$H$14,0,10*ROW('Hygiene Data'!H109)))</f>
        <v/>
      </c>
    </row>
    <row r="116" spans="1:136" x14ac:dyDescent="0.25">
      <c r="A116" s="59" t="str">
        <f ca="1">+IF(OFFSET('Water Data'!$B$1,0,10*ROW('Water Data'!B113))="","",OFFSET('Water Data'!$B$1,0,10*ROW('Water Data'!B113)))</f>
        <v/>
      </c>
      <c r="B116" s="59" t="str">
        <f ca="1">+IF(OFFSET('Water Data'!$A$3,0,10*ROW('Water Data'!A113))="","",OFFSET('Water Data'!$A$3,0,10*ROW('Water Data'!A113)))</f>
        <v/>
      </c>
      <c r="C116" s="59" t="str">
        <f ca="1">+IF(OFFSET('Water Data'!$C$3,0,10*ROW('Water Data'!C113))="","",OFFSET('Water Data'!$C$3,0,10*ROW('Water Data'!C113)))</f>
        <v/>
      </c>
      <c r="D116" s="204" t="e">
        <f ca="1">+IF(AND(ISNUMBER(OFFSET('Water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04" t="e">
        <f ca="1">+IF(AND(ISNUMBER(OFFSET('Water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04" t="e">
        <f ca="1">+IF(AND(ISNUMBER(OFFSET('Water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04" t="e">
        <f ca="1">+IF(AND(ISNUMBER(OFFSET('Water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04" t="e">
        <f ca="1">+IF(AND(ISNUMBER(OFFSET('Water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04" t="e">
        <f ca="1">+IF(AND(ISNUMBER(OFFSET('Water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04" t="e">
        <f ca="1">+IF(AND(ISNUMBER(OFFSET('Water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04" t="e">
        <f ca="1">+IF(AND(ISNUMBER(OFFSET('Water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04" t="e">
        <f ca="1">+IF(AND(ISNUMBER(OFFSET('Water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04" t="e">
        <f ca="1">+IF(AND(ISNUMBER(OFFSET('Water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04" t="e">
        <f ca="1">+IF(AND(ISNUMBER(OFFSET('Water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04" t="e">
        <f ca="1">+IF(AND(ISNUMBER(OFFSET('Water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04" t="e">
        <f ca="1">+IF(AND(ISNUMBER(OFFSET('Water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04" t="e">
        <f ca="1">+IF(AND(ISNUMBER(OFFSET('Water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04" t="e">
        <f ca="1">+IF(AND(ISNUMBER(OFFSET('Water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04" t="e">
        <f ca="1">+IF(AND(ISNUMBER(OFFSET('Water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04" t="e">
        <f ca="1">+IF(AND(ISNUMBER(OFFSET('Water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04" t="e">
        <f ca="1">+IF(AND(ISNUMBER(OFFSET('Water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05" t="e">
        <f ca="1">+IF(AND(ISNUMBER(OFFSET('Sanitation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05" t="e">
        <f ca="1">+IF(AND(ISNUMBER(OFFSET('Sanitation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05" t="e">
        <f ca="1">+IF(AND(ISNUMBER(OFFSET('Sanitation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05" t="e">
        <f ca="1">+IF(AND(ISNUMBER(OFFSET('Sanitation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05" t="e">
        <f ca="1">+IF(AND(ISNUMBER(OFFSET('Sanitation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05" t="e">
        <f ca="1">+IF(AND(ISNUMBER(OFFSET('Sanitation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05" t="e">
        <f ca="1">+IF(AND(ISNUMBER(OFFSET('Sanitation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05" t="e">
        <f ca="1">+IF(AND(ISNUMBER(OFFSET('Sanitation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05" t="e">
        <f ca="1">+IF(AND(ISNUMBER(OFFSET('Sanitation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05" t="e">
        <f ca="1">+IF(AND(ISNUMBER(OFFSET('Sanitation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05" t="e">
        <f ca="1">+IF(AND(ISNUMBER(OFFSET('Sanitation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05" t="e">
        <f ca="1">+IF(AND(ISNUMBER(OFFSET('Sanitation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05" t="e">
        <f ca="1">+IF(AND(ISNUMBER(OFFSET('Sanitation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05" t="e">
        <f ca="1">+IF(AND(ISNUMBER(OFFSET('Sanitation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05" t="e">
        <f ca="1">+IF(AND(ISNUMBER(OFFSET('Sanitation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05" t="e">
        <f ca="1">+IF(AND(ISNUMBER(OFFSET('Sanitation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05" t="e">
        <f ca="1">+IF(AND(ISNUMBER(OFFSET('Sanitation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05" t="e">
        <f ca="1">+IF(AND(ISNUMBER(OFFSET('Sanitation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05" t="e">
        <f ca="1">+IF(AND(ISNUMBER(OFFSET('Sanitation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05" t="e">
        <f ca="1">+IF(AND(ISNUMBER(OFFSET('Sanitation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05" t="e">
        <f ca="1">+IF(AND(ISNUMBER(OFFSET('Sanitation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05" t="e">
        <f ca="1">+IF(AND(ISNUMBER(OFFSET('Sanitation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05" t="e">
        <f ca="1">+IF(AND(ISNUMBER(OFFSET('Sanitation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05" t="e">
        <f ca="1">+IF(AND(ISNUMBER(OFFSET('Sanitation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05" t="e">
        <f ca="1">+IF(AND(ISNUMBER(OFFSET('Sanitation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05" t="e">
        <f ca="1">+IF(AND(ISNUMBER(OFFSET('Sanitation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05" t="e">
        <f ca="1">+IF(AND(ISNUMBER(OFFSET('Sanitation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05" t="e">
        <f ca="1">+IF(AND(ISNUMBER(OFFSET('Sanitation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05" t="e">
        <f ca="1">+IF(AND(ISNUMBER(OFFSET('Sanitation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05" t="e">
        <f ca="1">+IF(AND(ISNUMBER(OFFSET('Sanitation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06" t="e">
        <f ca="1">+IF(AND(ISNUMBER(OFFSET('Hygiene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06" t="e">
        <f ca="1">+IF(AND(ISNUMBER(OFFSET('Hygiene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06" t="e">
        <f ca="1">+IF(AND(ISNUMBER(OFFSET('Hygiene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06" t="e">
        <f ca="1">+IF(AND(ISNUMBER(OFFSET('Hygiene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06" t="e">
        <f ca="1">+IF(AND(ISNUMBER(OFFSET('Hygiene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06" t="e">
        <f ca="1">+IF(AND(ISNUMBER(OFFSET('Hygiene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06" t="e">
        <f ca="1">+IF(AND(ISNUMBER(OFFSET('Hygiene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06" t="e">
        <f ca="1">+IF(AND(ISNUMBER(OFFSET('Hygiene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06" t="e">
        <f ca="1">+IF(AND(ISNUMBER(OFFSET('Hygiene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06" t="e">
        <f ca="1">+IF(AND(ISNUMBER(OFFSET('Hygiene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06" t="e">
        <f ca="1">+IF(AND(ISNUMBER(OFFSET('Hygiene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06" t="e">
        <f ca="1">+IF(AND(ISNUMBER(OFFSET('Hygiene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06" t="e">
        <f ca="1">+IF(AND(ISNUMBER(OFFSET('Hygiene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06" t="e">
        <f ca="1">+IF(AND(ISNUMBER(OFFSET('Hygiene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06" t="e">
        <f ca="1">+IF(AND(ISNUMBER(OFFSET('Hygiene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06" t="e">
        <f ca="1">+IF(AND(ISNUMBER(OFFSET('Hygiene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06" t="e">
        <f ca="1">+IF(AND(ISNUMBER(OFFSET('Hygiene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06" t="e">
        <f ca="1">+IF(AND(ISNUMBER(OFFSET('Hygiene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1">+IF(OFFSET('Water Data'!$C$28,0,10*ROW('Water Data'!C110))="","",OFFSET('Water Data'!$C$28,0,10*ROW('Water Data'!C110)))</f>
        <v/>
      </c>
      <c r="BT116" s="36" t="str">
        <f ca="1">+IF(OFFSET('Water Data'!$C$29,0,10*ROW('Water Data'!C110))="","",OFFSET('Water Data'!$C$29,0,10*ROW('Water Data'!C110)))</f>
        <v/>
      </c>
      <c r="BU116" s="36" t="str">
        <f ca="1">+IF(OFFSET('Water Data'!$C$30,0,10*ROW('Water Data'!C110))="","",OFFSET('Water Data'!$C$30,0,10*ROW('Water Data'!C110)))</f>
        <v/>
      </c>
      <c r="BV116" s="36" t="str">
        <f ca="1">+IF(OFFSET('Water Data'!$D$28,0,10*ROW('Water Data'!D110))="","",OFFSET('Water Data'!$D$28,0,10*ROW('Water Data'!D110)))</f>
        <v/>
      </c>
      <c r="BW116" s="36" t="str">
        <f ca="1">+IF(OFFSET('Water Data'!$D$29,0,10*ROW('Water Data'!D110))="","",OFFSET('Water Data'!$D$29,0,10*ROW('Water Data'!D110)))</f>
        <v/>
      </c>
      <c r="BX116" s="36" t="str">
        <f ca="1">+IF(OFFSET('Water Data'!$D$30,0,10*ROW('Water Data'!D110))="","",OFFSET('Water Data'!$D$30,0,10*ROW('Water Data'!D110)))</f>
        <v/>
      </c>
      <c r="BY116" s="36" t="str">
        <f ca="1">+IF(OFFSET('Water Data'!$E$28,0,10*ROW('Water Data'!E110))="","",OFFSET('Water Data'!$E$28,0,10*ROW('Water Data'!E110)))</f>
        <v/>
      </c>
      <c r="BZ116" s="36" t="str">
        <f ca="1">+IF(OFFSET('Water Data'!$E$29,0,10*ROW('Water Data'!E110))="","",OFFSET('Water Data'!$E$29,0,10*ROW('Water Data'!E110)))</f>
        <v/>
      </c>
      <c r="CA116" s="36" t="str">
        <f ca="1">+IF(OFFSET('Water Data'!$E$30,0,10*ROW('Water Data'!E110))="","",OFFSET('Water Data'!$E$30,0,10*ROW('Water Data'!E110)))</f>
        <v/>
      </c>
      <c r="CB116" s="36" t="str">
        <f ca="1">+IF(OFFSET('Water Data'!$F$28,0,10*ROW('Water Data'!F110))="","",OFFSET('Water Data'!$F$28,0,10*ROW('Water Data'!F110)))</f>
        <v/>
      </c>
      <c r="CC116" s="36" t="str">
        <f ca="1">+IF(OFFSET('Water Data'!$F$29,0,10*ROW('Water Data'!F110))="","",OFFSET('Water Data'!$F$29,0,10*ROW('Water Data'!F110)))</f>
        <v/>
      </c>
      <c r="CD116" s="36" t="str">
        <f ca="1">+IF(OFFSET('Water Data'!$F$30,0,10*ROW('Water Data'!F110))="","",OFFSET('Water Data'!$F$30,0,10*ROW('Water Data'!F110)))</f>
        <v/>
      </c>
      <c r="CE116" s="36" t="str">
        <f ca="1">+IF(OFFSET('Water Data'!$G$28,0,10*ROW('Water Data'!G110))="","",OFFSET('Water Data'!$G$28,0,10*ROW('Water Data'!G110)))</f>
        <v/>
      </c>
      <c r="CF116" s="36" t="str">
        <f ca="1">+IF(OFFSET('Water Data'!$G$29,0,10*ROW('Water Data'!G110))="","",OFFSET('Water Data'!$G$29,0,10*ROW('Water Data'!G110)))</f>
        <v/>
      </c>
      <c r="CG116" s="36" t="str">
        <f ca="1">+IF(OFFSET('Water Data'!$G$30,0,10*ROW('Water Data'!G110))="","",OFFSET('Water Data'!$G$30,0,10*ROW('Water Data'!G110)))</f>
        <v/>
      </c>
      <c r="CH116" s="36" t="str">
        <f ca="1">+IF(OFFSET('Water Data'!$H$28,0,10*ROW('Water Data'!H110))="","",OFFSET('Water Data'!$H$28,0,10*ROW('Water Data'!H110)))</f>
        <v/>
      </c>
      <c r="CI116" s="36" t="str">
        <f ca="1">+IF(OFFSET('Water Data'!$H$29,0,10*ROW('Water Data'!H110))="","",OFFSET('Water Data'!$H$29,0,10*ROW('Water Data'!H110)))</f>
        <v/>
      </c>
      <c r="CJ116" s="36" t="str">
        <f ca="1">+IF(OFFSET('Water Data'!$H$30,0,10*ROW('Water Data'!H110))="","",OFFSET('Water Data'!$H$30,0,10*ROW('Water Data'!H110)))</f>
        <v/>
      </c>
      <c r="CK116" s="36" t="str">
        <f ca="1">+IF(OFFSET('Sanitation Data'!$C$29,0,10*ROW('Sanitation Data'!C110))="","",OFFSET('Sanitation Data'!$C$29,0,10*ROW('Sanitation Data'!C110)))</f>
        <v/>
      </c>
      <c r="CL116" s="36" t="str">
        <f ca="1">+IF(OFFSET('Sanitation Data'!$C$30,0,10*ROW('Sanitation Data'!C110))="","",OFFSET('Sanitation Data'!$C$30,0,10*ROW('Sanitation Data'!C110)))</f>
        <v/>
      </c>
      <c r="CM116" s="36" t="str">
        <f ca="1">+IF(OFFSET('Sanitation Data'!$C$31,0,10*ROW('Sanitation Data'!C110))="","",OFFSET('Sanitation Data'!$C$31,0,10*ROW('Sanitation Data'!C110)))</f>
        <v/>
      </c>
      <c r="CN116" s="36" t="str">
        <f ca="1">+IF(OFFSET('Sanitation Data'!$C$32,0,10*ROW('Sanitation Data'!C110))="","",OFFSET('Sanitation Data'!$C$32,0,10*ROW('Sanitation Data'!C110)))</f>
        <v/>
      </c>
      <c r="CO116" s="36" t="str">
        <f ca="1">+IF(OFFSET('Sanitation Data'!$C$33,0,10*ROW('Sanitation Data'!C110))="","",OFFSET('Sanitation Data'!$C$33,0,10*ROW('Sanitation Data'!C110)))</f>
        <v/>
      </c>
      <c r="CP116" s="36" t="str">
        <f ca="1">+IF(OFFSET('Sanitation Data'!$D$29,0,10*ROW('Sanitation Data'!D110))="","",OFFSET('Sanitation Data'!$D$29,0,10*ROW('Sanitation Data'!D110)))</f>
        <v/>
      </c>
      <c r="CQ116" s="36" t="str">
        <f ca="1">+IF(OFFSET('Sanitation Data'!$D$30,0,10*ROW('Sanitation Data'!D110))="","",OFFSET('Sanitation Data'!$D$30,0,10*ROW('Sanitation Data'!D110)))</f>
        <v/>
      </c>
      <c r="CR116" s="36" t="str">
        <f ca="1">+IF(OFFSET('Sanitation Data'!$D$31,0,10*ROW('Sanitation Data'!D110))="","",OFFSET('Sanitation Data'!$D$31,0,10*ROW('Sanitation Data'!D110)))</f>
        <v/>
      </c>
      <c r="CS116" s="36" t="str">
        <f ca="1">+IF(OFFSET('Sanitation Data'!$D$32,0,10*ROW('Sanitation Data'!D110))="","",OFFSET('Sanitation Data'!$D$32,0,10*ROW('Sanitation Data'!D110)))</f>
        <v/>
      </c>
      <c r="CT116" s="36" t="str">
        <f ca="1">+IF(OFFSET('Sanitation Data'!$D$33,0,10*ROW('Sanitation Data'!D110))="","",OFFSET('Sanitation Data'!$D$33,0,10*ROW('Sanitation Data'!D110)))</f>
        <v/>
      </c>
      <c r="CU116" s="36" t="str">
        <f ca="1">+IF(OFFSET('Sanitation Data'!$E$29,0,10*ROW('Sanitation Data'!E110))="","",OFFSET('Sanitation Data'!$E$29,0,10*ROW('Sanitation Data'!E110)))</f>
        <v/>
      </c>
      <c r="CV116" s="36" t="str">
        <f ca="1">+IF(OFFSET('Sanitation Data'!$E$30,0,10*ROW('Sanitation Data'!E110))="","",OFFSET('Sanitation Data'!$E$30,0,10*ROW('Sanitation Data'!E110)))</f>
        <v/>
      </c>
      <c r="CW116" s="36" t="str">
        <f ca="1">+IF(OFFSET('Sanitation Data'!$E$31,0,10*ROW('Sanitation Data'!E110))="","",OFFSET('Sanitation Data'!$E$31,0,10*ROW('Sanitation Data'!E110)))</f>
        <v/>
      </c>
      <c r="CX116" s="36" t="str">
        <f ca="1">+IF(OFFSET('Sanitation Data'!$E$32,0,10*ROW('Sanitation Data'!E110))="","",OFFSET('Sanitation Data'!$E$32,0,10*ROW('Sanitation Data'!E110)))</f>
        <v/>
      </c>
      <c r="CY116" s="36" t="str">
        <f ca="1">+IF(OFFSET('Sanitation Data'!$E$33,0,10*ROW('Sanitation Data'!E110))="","",OFFSET('Sanitation Data'!$E$33,0,10*ROW('Sanitation Data'!E110)))</f>
        <v/>
      </c>
      <c r="CZ116" s="36" t="str">
        <f ca="1">+IF(OFFSET('Sanitation Data'!$F$29,0,10*ROW('Sanitation Data'!F110))="","",OFFSET('Sanitation Data'!$F$29,0,10*ROW('Sanitation Data'!F110)))</f>
        <v/>
      </c>
      <c r="DA116" s="36" t="str">
        <f ca="1">+IF(OFFSET('Sanitation Data'!$F$30,0,10*ROW('Sanitation Data'!F110))="","",OFFSET('Sanitation Data'!$F$30,0,10*ROW('Sanitation Data'!F110)))</f>
        <v/>
      </c>
      <c r="DB116" s="36" t="str">
        <f ca="1">+IF(OFFSET('Sanitation Data'!$F$31,0,10*ROW('Sanitation Data'!F110))="","",OFFSET('Sanitation Data'!$F$31,0,10*ROW('Sanitation Data'!F110)))</f>
        <v/>
      </c>
      <c r="DC116" s="36" t="str">
        <f ca="1">+IF(OFFSET('Sanitation Data'!$F$32,0,10*ROW('Sanitation Data'!F110))="","",OFFSET('Sanitation Data'!$F$32,0,10*ROW('Sanitation Data'!F110)))</f>
        <v/>
      </c>
      <c r="DD116" s="36" t="str">
        <f ca="1">+IF(OFFSET('Sanitation Data'!$F$33,0,10*ROW('Sanitation Data'!F110))="","",OFFSET('Sanitation Data'!$F$33,0,10*ROW('Sanitation Data'!F110)))</f>
        <v/>
      </c>
      <c r="DE116" s="36" t="str">
        <f ca="1">+IF(OFFSET('Sanitation Data'!$G$29,0,10*ROW('Sanitation Data'!G110))="","",OFFSET('Sanitation Data'!$G$29,0,10*ROW('Sanitation Data'!G110)))</f>
        <v/>
      </c>
      <c r="DF116" s="36" t="str">
        <f ca="1">+IF(OFFSET('Sanitation Data'!$G$30,0,10*ROW('Sanitation Data'!G110))="","",OFFSET('Sanitation Data'!$G$30,0,10*ROW('Sanitation Data'!G110)))</f>
        <v/>
      </c>
      <c r="DG116" s="36" t="str">
        <f ca="1">+IF(OFFSET('Sanitation Data'!$G$31,0,10*ROW('Sanitation Data'!G110))="","",OFFSET('Sanitation Data'!$G$31,0,10*ROW('Sanitation Data'!G110)))</f>
        <v/>
      </c>
      <c r="DH116" s="36" t="str">
        <f ca="1">+IF(OFFSET('Sanitation Data'!$G$32,0,10*ROW('Sanitation Data'!G110))="","",OFFSET('Sanitation Data'!$G$32,0,10*ROW('Sanitation Data'!G110)))</f>
        <v/>
      </c>
      <c r="DI116" s="36" t="str">
        <f ca="1">+IF(OFFSET('Sanitation Data'!$G$33,0,10*ROW('Sanitation Data'!G110))="","",OFFSET('Sanitation Data'!$G$33,0,10*ROW('Sanitation Data'!G110)))</f>
        <v/>
      </c>
      <c r="DJ116" s="36" t="str">
        <f ca="1">+IF(OFFSET('Sanitation Data'!$H$29,0,10*ROW('Sanitation Data'!H110))="","",OFFSET('Sanitation Data'!$H$29,0,10*ROW('Sanitation Data'!H110)))</f>
        <v/>
      </c>
      <c r="DK116" s="36" t="str">
        <f ca="1">+IF(OFFSET('Sanitation Data'!$H$30,0,10*ROW('Sanitation Data'!H110))="","",OFFSET('Sanitation Data'!$H$30,0,10*ROW('Sanitation Data'!H110)))</f>
        <v/>
      </c>
      <c r="DL116" s="36" t="str">
        <f ca="1">+IF(OFFSET('Sanitation Data'!$H$31,0,10*ROW('Sanitation Data'!H110))="","",OFFSET('Sanitation Data'!$H$31,0,10*ROW('Sanitation Data'!H110)))</f>
        <v/>
      </c>
      <c r="DM116" s="36" t="str">
        <f ca="1">+IF(OFFSET('Sanitation Data'!$H$32,0,10*ROW('Sanitation Data'!H110))="","",OFFSET('Sanitation Data'!$H$32,0,10*ROW('Sanitation Data'!H110)))</f>
        <v/>
      </c>
      <c r="DN116" s="36" t="str">
        <f ca="1">+IF(OFFSET('Sanitation Data'!$H$33,0,10*ROW('Sanitation Data'!H110))="","",OFFSET('Sanitation Data'!$H$33,0,10*ROW('Sanitation Data'!H110)))</f>
        <v/>
      </c>
      <c r="DO116" s="36" t="str">
        <f ca="1">+IF(OFFSET('Hygiene Data'!$C$12,0,10*ROW('Hygiene Data'!C110))="","",OFFSET('Hygiene Data'!$C$12,0,10*ROW('Hygiene Data'!C110)))</f>
        <v/>
      </c>
      <c r="DP116" s="36" t="str">
        <f ca="1">+IF(OFFSET('Hygiene Data'!$C$13,0,10*ROW('Hygiene Data'!C110))="","",OFFSET('Hygiene Data'!$C$13,0,10*ROW('Hygiene Data'!C110)))</f>
        <v/>
      </c>
      <c r="DQ116" s="36" t="str">
        <f ca="1">+IF(OFFSET('Hygiene Data'!$C$14,0,10*ROW('Hygiene Data'!C110))="","",OFFSET('Hygiene Data'!$C$14,0,10*ROW('Hygiene Data'!C110)))</f>
        <v/>
      </c>
      <c r="DR116" s="36" t="str">
        <f ca="1">+IF(OFFSET('Hygiene Data'!$D$12,0,10*ROW('Hygiene Data'!D110))="","",OFFSET('Hygiene Data'!$D$12,0,10*ROW('Hygiene Data'!D110)))</f>
        <v/>
      </c>
      <c r="DS116" s="36" t="str">
        <f ca="1">+IF(OFFSET('Hygiene Data'!$D$13,0,10*ROW('Hygiene Data'!D110))="","",OFFSET('Hygiene Data'!$D$13,0,10*ROW('Hygiene Data'!D110)))</f>
        <v/>
      </c>
      <c r="DT116" s="36" t="str">
        <f ca="1">+IF(OFFSET('Hygiene Data'!$D$14,0,10*ROW('Hygiene Data'!D110))="","",OFFSET('Hygiene Data'!$D$14,0,10*ROW('Hygiene Data'!D110)))</f>
        <v/>
      </c>
      <c r="DU116" s="36" t="str">
        <f ca="1">+IF(OFFSET('Hygiene Data'!$E$12,0,10*ROW('Hygiene Data'!E110))="","",OFFSET('Hygiene Data'!$E$12,0,10*ROW('Hygiene Data'!E110)))</f>
        <v/>
      </c>
      <c r="DV116" s="36" t="str">
        <f ca="1">+IF(OFFSET('Hygiene Data'!$E$13,0,10*ROW('Hygiene Data'!E110))="","",OFFSET('Hygiene Data'!$E$13,0,10*ROW('Hygiene Data'!E110)))</f>
        <v/>
      </c>
      <c r="DW116" s="36" t="str">
        <f ca="1">+IF(OFFSET('Hygiene Data'!$E$14,0,10*ROW('Hygiene Data'!E110))="","",OFFSET('Hygiene Data'!$E$14,0,10*ROW('Hygiene Data'!E110)))</f>
        <v/>
      </c>
      <c r="DX116" s="36" t="str">
        <f ca="1">+IF(OFFSET('Hygiene Data'!$F$12,0,10*ROW('Hygiene Data'!F110))="","",OFFSET('Hygiene Data'!$F$12,0,10*ROW('Hygiene Data'!F110)))</f>
        <v/>
      </c>
      <c r="DY116" s="36" t="str">
        <f ca="1">+IF(OFFSET('Hygiene Data'!$F$13,0,10*ROW('Hygiene Data'!F110))="","",OFFSET('Hygiene Data'!$F$13,0,10*ROW('Hygiene Data'!F110)))</f>
        <v/>
      </c>
      <c r="DZ116" s="36" t="str">
        <f ca="1">+IF(OFFSET('Hygiene Data'!$F$14,0,10*ROW('Hygiene Data'!F110))="","",OFFSET('Hygiene Data'!$F$14,0,10*ROW('Hygiene Data'!F110)))</f>
        <v/>
      </c>
      <c r="EA116" s="36" t="str">
        <f ca="1">+IF(OFFSET('Hygiene Data'!$G$12,0,10*ROW('Hygiene Data'!G110))="","",OFFSET('Hygiene Data'!$G$12,0,10*ROW('Hygiene Data'!G110)))</f>
        <v/>
      </c>
      <c r="EB116" s="36" t="str">
        <f ca="1">+IF(OFFSET('Hygiene Data'!$G$13,0,10*ROW('Hygiene Data'!G110))="","",OFFSET('Hygiene Data'!$G$13,0,10*ROW('Hygiene Data'!G110)))</f>
        <v/>
      </c>
      <c r="EC116" s="36" t="str">
        <f ca="1">+IF(OFFSET('Hygiene Data'!$G$14,0,10*ROW('Hygiene Data'!G110))="","",OFFSET('Hygiene Data'!$G$14,0,10*ROW('Hygiene Data'!G110)))</f>
        <v/>
      </c>
      <c r="ED116" s="36" t="str">
        <f ca="1">+IF(OFFSET('Hygiene Data'!$H$12,0,10*ROW('Hygiene Data'!H110))="","",OFFSET('Hygiene Data'!$H$12,0,10*ROW('Hygiene Data'!H110)))</f>
        <v/>
      </c>
      <c r="EE116" s="36" t="str">
        <f ca="1">+IF(OFFSET('Hygiene Data'!$H$13,0,10*ROW('Hygiene Data'!H110))="","",OFFSET('Hygiene Data'!$H$13,0,10*ROW('Hygiene Data'!H110)))</f>
        <v/>
      </c>
      <c r="EF116" s="36" t="str">
        <f ca="1">+IF(OFFSET('Hygiene Data'!$H$14,0,10*ROW('Hygiene Data'!H110))="","",OFFSET('Hygiene Data'!$H$14,0,10*ROW('Hygiene Data'!H110)))</f>
        <v/>
      </c>
    </row>
    <row r="117" spans="1:136" x14ac:dyDescent="0.25">
      <c r="A117" s="59" t="str">
        <f ca="1">+IF(OFFSET('Water Data'!$B$1,0,10*ROW('Water Data'!B114))="","",OFFSET('Water Data'!$B$1,0,10*ROW('Water Data'!B114)))</f>
        <v/>
      </c>
      <c r="B117" s="59" t="str">
        <f ca="1">+IF(OFFSET('Water Data'!$A$3,0,10*ROW('Water Data'!A114))="","",OFFSET('Water Data'!$A$3,0,10*ROW('Water Data'!A114)))</f>
        <v/>
      </c>
      <c r="C117" s="59" t="str">
        <f ca="1">+IF(OFFSET('Water Data'!$C$3,0,10*ROW('Water Data'!C114))="","",OFFSET('Water Data'!$C$3,0,10*ROW('Water Data'!C114)))</f>
        <v/>
      </c>
      <c r="D117" s="204" t="e">
        <f ca="1">+IF(AND(ISNUMBER(OFFSET('Water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04" t="e">
        <f ca="1">+IF(AND(ISNUMBER(OFFSET('Water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04" t="e">
        <f ca="1">+IF(AND(ISNUMBER(OFFSET('Water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04" t="e">
        <f ca="1">+IF(AND(ISNUMBER(OFFSET('Water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04" t="e">
        <f ca="1">+IF(AND(ISNUMBER(OFFSET('Water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04" t="e">
        <f ca="1">+IF(AND(ISNUMBER(OFFSET('Water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04" t="e">
        <f ca="1">+IF(AND(ISNUMBER(OFFSET('Water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04" t="e">
        <f ca="1">+IF(AND(ISNUMBER(OFFSET('Water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04" t="e">
        <f ca="1">+IF(AND(ISNUMBER(OFFSET('Water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04" t="e">
        <f ca="1">+IF(AND(ISNUMBER(OFFSET('Water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04" t="e">
        <f ca="1">+IF(AND(ISNUMBER(OFFSET('Water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04" t="e">
        <f ca="1">+IF(AND(ISNUMBER(OFFSET('Water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04" t="e">
        <f ca="1">+IF(AND(ISNUMBER(OFFSET('Water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04" t="e">
        <f ca="1">+IF(AND(ISNUMBER(OFFSET('Water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04" t="e">
        <f ca="1">+IF(AND(ISNUMBER(OFFSET('Water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04" t="e">
        <f ca="1">+IF(AND(ISNUMBER(OFFSET('Water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04" t="e">
        <f ca="1">+IF(AND(ISNUMBER(OFFSET('Water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04" t="e">
        <f ca="1">+IF(AND(ISNUMBER(OFFSET('Water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05" t="e">
        <f ca="1">+IF(AND(ISNUMBER(OFFSET('Sanitation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05" t="e">
        <f ca="1">+IF(AND(ISNUMBER(OFFSET('Sanitation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05" t="e">
        <f ca="1">+IF(AND(ISNUMBER(OFFSET('Sanitation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05" t="e">
        <f ca="1">+IF(AND(ISNUMBER(OFFSET('Sanitation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05" t="e">
        <f ca="1">+IF(AND(ISNUMBER(OFFSET('Sanitation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05" t="e">
        <f ca="1">+IF(AND(ISNUMBER(OFFSET('Sanitation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05" t="e">
        <f ca="1">+IF(AND(ISNUMBER(OFFSET('Sanitation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05" t="e">
        <f ca="1">+IF(AND(ISNUMBER(OFFSET('Sanitation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05" t="e">
        <f ca="1">+IF(AND(ISNUMBER(OFFSET('Sanitation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05" t="e">
        <f ca="1">+IF(AND(ISNUMBER(OFFSET('Sanitation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05" t="e">
        <f ca="1">+IF(AND(ISNUMBER(OFFSET('Sanitation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05" t="e">
        <f ca="1">+IF(AND(ISNUMBER(OFFSET('Sanitation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05" t="e">
        <f ca="1">+IF(AND(ISNUMBER(OFFSET('Sanitation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05" t="e">
        <f ca="1">+IF(AND(ISNUMBER(OFFSET('Sanitation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05" t="e">
        <f ca="1">+IF(AND(ISNUMBER(OFFSET('Sanitation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05" t="e">
        <f ca="1">+IF(AND(ISNUMBER(OFFSET('Sanitation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05" t="e">
        <f ca="1">+IF(AND(ISNUMBER(OFFSET('Sanitation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05" t="e">
        <f ca="1">+IF(AND(ISNUMBER(OFFSET('Sanitation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05" t="e">
        <f ca="1">+IF(AND(ISNUMBER(OFFSET('Sanitation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05" t="e">
        <f ca="1">+IF(AND(ISNUMBER(OFFSET('Sanitation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05" t="e">
        <f ca="1">+IF(AND(ISNUMBER(OFFSET('Sanitation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05" t="e">
        <f ca="1">+IF(AND(ISNUMBER(OFFSET('Sanitation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05" t="e">
        <f ca="1">+IF(AND(ISNUMBER(OFFSET('Sanitation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05" t="e">
        <f ca="1">+IF(AND(ISNUMBER(OFFSET('Sanitation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05" t="e">
        <f ca="1">+IF(AND(ISNUMBER(OFFSET('Sanitation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05" t="e">
        <f ca="1">+IF(AND(ISNUMBER(OFFSET('Sanitation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05" t="e">
        <f ca="1">+IF(AND(ISNUMBER(OFFSET('Sanitation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05" t="e">
        <f ca="1">+IF(AND(ISNUMBER(OFFSET('Sanitation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05" t="e">
        <f ca="1">+IF(AND(ISNUMBER(OFFSET('Sanitation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05" t="e">
        <f ca="1">+IF(AND(ISNUMBER(OFFSET('Sanitation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06" t="e">
        <f ca="1">+IF(AND(ISNUMBER(OFFSET('Hygiene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06" t="e">
        <f ca="1">+IF(AND(ISNUMBER(OFFSET('Hygiene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06" t="e">
        <f ca="1">+IF(AND(ISNUMBER(OFFSET('Hygiene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06" t="e">
        <f ca="1">+IF(AND(ISNUMBER(OFFSET('Hygiene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06" t="e">
        <f ca="1">+IF(AND(ISNUMBER(OFFSET('Hygiene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06" t="e">
        <f ca="1">+IF(AND(ISNUMBER(OFFSET('Hygiene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06" t="e">
        <f ca="1">+IF(AND(ISNUMBER(OFFSET('Hygiene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06" t="e">
        <f ca="1">+IF(AND(ISNUMBER(OFFSET('Hygiene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06" t="e">
        <f ca="1">+IF(AND(ISNUMBER(OFFSET('Hygiene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06" t="e">
        <f ca="1">+IF(AND(ISNUMBER(OFFSET('Hygiene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06" t="e">
        <f ca="1">+IF(AND(ISNUMBER(OFFSET('Hygiene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06" t="e">
        <f ca="1">+IF(AND(ISNUMBER(OFFSET('Hygiene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06" t="e">
        <f ca="1">+IF(AND(ISNUMBER(OFFSET('Hygiene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06" t="e">
        <f ca="1">+IF(AND(ISNUMBER(OFFSET('Hygiene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06" t="e">
        <f ca="1">+IF(AND(ISNUMBER(OFFSET('Hygiene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06" t="e">
        <f ca="1">+IF(AND(ISNUMBER(OFFSET('Hygiene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06" t="e">
        <f ca="1">+IF(AND(ISNUMBER(OFFSET('Hygiene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06" t="e">
        <f ca="1">+IF(AND(ISNUMBER(OFFSET('Hygiene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1">+IF(OFFSET('Water Data'!$C$28,0,10*ROW('Water Data'!C111))="","",OFFSET('Water Data'!$C$28,0,10*ROW('Water Data'!C111)))</f>
        <v/>
      </c>
      <c r="BT117" s="36" t="str">
        <f ca="1">+IF(OFFSET('Water Data'!$C$29,0,10*ROW('Water Data'!C111))="","",OFFSET('Water Data'!$C$29,0,10*ROW('Water Data'!C111)))</f>
        <v/>
      </c>
      <c r="BU117" s="36" t="str">
        <f ca="1">+IF(OFFSET('Water Data'!$C$30,0,10*ROW('Water Data'!C111))="","",OFFSET('Water Data'!$C$30,0,10*ROW('Water Data'!C111)))</f>
        <v/>
      </c>
      <c r="BV117" s="36" t="str">
        <f ca="1">+IF(OFFSET('Water Data'!$D$28,0,10*ROW('Water Data'!D111))="","",OFFSET('Water Data'!$D$28,0,10*ROW('Water Data'!D111)))</f>
        <v/>
      </c>
      <c r="BW117" s="36" t="str">
        <f ca="1">+IF(OFFSET('Water Data'!$D$29,0,10*ROW('Water Data'!D111))="","",OFFSET('Water Data'!$D$29,0,10*ROW('Water Data'!D111)))</f>
        <v/>
      </c>
      <c r="BX117" s="36" t="str">
        <f ca="1">+IF(OFFSET('Water Data'!$D$30,0,10*ROW('Water Data'!D111))="","",OFFSET('Water Data'!$D$30,0,10*ROW('Water Data'!D111)))</f>
        <v/>
      </c>
      <c r="BY117" s="36" t="str">
        <f ca="1">+IF(OFFSET('Water Data'!$E$28,0,10*ROW('Water Data'!E111))="","",OFFSET('Water Data'!$E$28,0,10*ROW('Water Data'!E111)))</f>
        <v/>
      </c>
      <c r="BZ117" s="36" t="str">
        <f ca="1">+IF(OFFSET('Water Data'!$E$29,0,10*ROW('Water Data'!E111))="","",OFFSET('Water Data'!$E$29,0,10*ROW('Water Data'!E111)))</f>
        <v/>
      </c>
      <c r="CA117" s="36" t="str">
        <f ca="1">+IF(OFFSET('Water Data'!$E$30,0,10*ROW('Water Data'!E111))="","",OFFSET('Water Data'!$E$30,0,10*ROW('Water Data'!E111)))</f>
        <v/>
      </c>
      <c r="CB117" s="36" t="str">
        <f ca="1">+IF(OFFSET('Water Data'!$F$28,0,10*ROW('Water Data'!F111))="","",OFFSET('Water Data'!$F$28,0,10*ROW('Water Data'!F111)))</f>
        <v/>
      </c>
      <c r="CC117" s="36" t="str">
        <f ca="1">+IF(OFFSET('Water Data'!$F$29,0,10*ROW('Water Data'!F111))="","",OFFSET('Water Data'!$F$29,0,10*ROW('Water Data'!F111)))</f>
        <v/>
      </c>
      <c r="CD117" s="36" t="str">
        <f ca="1">+IF(OFFSET('Water Data'!$F$30,0,10*ROW('Water Data'!F111))="","",OFFSET('Water Data'!$F$30,0,10*ROW('Water Data'!F111)))</f>
        <v/>
      </c>
      <c r="CE117" s="36" t="str">
        <f ca="1">+IF(OFFSET('Water Data'!$G$28,0,10*ROW('Water Data'!G111))="","",OFFSET('Water Data'!$G$28,0,10*ROW('Water Data'!G111)))</f>
        <v/>
      </c>
      <c r="CF117" s="36" t="str">
        <f ca="1">+IF(OFFSET('Water Data'!$G$29,0,10*ROW('Water Data'!G111))="","",OFFSET('Water Data'!$G$29,0,10*ROW('Water Data'!G111)))</f>
        <v/>
      </c>
      <c r="CG117" s="36" t="str">
        <f ca="1">+IF(OFFSET('Water Data'!$G$30,0,10*ROW('Water Data'!G111))="","",OFFSET('Water Data'!$G$30,0,10*ROW('Water Data'!G111)))</f>
        <v/>
      </c>
      <c r="CH117" s="36" t="str">
        <f ca="1">+IF(OFFSET('Water Data'!$H$28,0,10*ROW('Water Data'!H111))="","",OFFSET('Water Data'!$H$28,0,10*ROW('Water Data'!H111)))</f>
        <v/>
      </c>
      <c r="CI117" s="36" t="str">
        <f ca="1">+IF(OFFSET('Water Data'!$H$29,0,10*ROW('Water Data'!H111))="","",OFFSET('Water Data'!$H$29,0,10*ROW('Water Data'!H111)))</f>
        <v/>
      </c>
      <c r="CJ117" s="36" t="str">
        <f ca="1">+IF(OFFSET('Water Data'!$H$30,0,10*ROW('Water Data'!H111))="","",OFFSET('Water Data'!$H$30,0,10*ROW('Water Data'!H111)))</f>
        <v/>
      </c>
      <c r="CK117" s="36" t="str">
        <f ca="1">+IF(OFFSET('Sanitation Data'!$C$29,0,10*ROW('Sanitation Data'!C111))="","",OFFSET('Sanitation Data'!$C$29,0,10*ROW('Sanitation Data'!C111)))</f>
        <v/>
      </c>
      <c r="CL117" s="36" t="str">
        <f ca="1">+IF(OFFSET('Sanitation Data'!$C$30,0,10*ROW('Sanitation Data'!C111))="","",OFFSET('Sanitation Data'!$C$30,0,10*ROW('Sanitation Data'!C111)))</f>
        <v/>
      </c>
      <c r="CM117" s="36" t="str">
        <f ca="1">+IF(OFFSET('Sanitation Data'!$C$31,0,10*ROW('Sanitation Data'!C111))="","",OFFSET('Sanitation Data'!$C$31,0,10*ROW('Sanitation Data'!C111)))</f>
        <v/>
      </c>
      <c r="CN117" s="36" t="str">
        <f ca="1">+IF(OFFSET('Sanitation Data'!$C$32,0,10*ROW('Sanitation Data'!C111))="","",OFFSET('Sanitation Data'!$C$32,0,10*ROW('Sanitation Data'!C111)))</f>
        <v/>
      </c>
      <c r="CO117" s="36" t="str">
        <f ca="1">+IF(OFFSET('Sanitation Data'!$C$33,0,10*ROW('Sanitation Data'!C111))="","",OFFSET('Sanitation Data'!$C$33,0,10*ROW('Sanitation Data'!C111)))</f>
        <v/>
      </c>
      <c r="CP117" s="36" t="str">
        <f ca="1">+IF(OFFSET('Sanitation Data'!$D$29,0,10*ROW('Sanitation Data'!D111))="","",OFFSET('Sanitation Data'!$D$29,0,10*ROW('Sanitation Data'!D111)))</f>
        <v/>
      </c>
      <c r="CQ117" s="36" t="str">
        <f ca="1">+IF(OFFSET('Sanitation Data'!$D$30,0,10*ROW('Sanitation Data'!D111))="","",OFFSET('Sanitation Data'!$D$30,0,10*ROW('Sanitation Data'!D111)))</f>
        <v/>
      </c>
      <c r="CR117" s="36" t="str">
        <f ca="1">+IF(OFFSET('Sanitation Data'!$D$31,0,10*ROW('Sanitation Data'!D111))="","",OFFSET('Sanitation Data'!$D$31,0,10*ROW('Sanitation Data'!D111)))</f>
        <v/>
      </c>
      <c r="CS117" s="36" t="str">
        <f ca="1">+IF(OFFSET('Sanitation Data'!$D$32,0,10*ROW('Sanitation Data'!D111))="","",OFFSET('Sanitation Data'!$D$32,0,10*ROW('Sanitation Data'!D111)))</f>
        <v/>
      </c>
      <c r="CT117" s="36" t="str">
        <f ca="1">+IF(OFFSET('Sanitation Data'!$D$33,0,10*ROW('Sanitation Data'!D111))="","",OFFSET('Sanitation Data'!$D$33,0,10*ROW('Sanitation Data'!D111)))</f>
        <v/>
      </c>
      <c r="CU117" s="36" t="str">
        <f ca="1">+IF(OFFSET('Sanitation Data'!$E$29,0,10*ROW('Sanitation Data'!E111))="","",OFFSET('Sanitation Data'!$E$29,0,10*ROW('Sanitation Data'!E111)))</f>
        <v/>
      </c>
      <c r="CV117" s="36" t="str">
        <f ca="1">+IF(OFFSET('Sanitation Data'!$E$30,0,10*ROW('Sanitation Data'!E111))="","",OFFSET('Sanitation Data'!$E$30,0,10*ROW('Sanitation Data'!E111)))</f>
        <v/>
      </c>
      <c r="CW117" s="36" t="str">
        <f ca="1">+IF(OFFSET('Sanitation Data'!$E$31,0,10*ROW('Sanitation Data'!E111))="","",OFFSET('Sanitation Data'!$E$31,0,10*ROW('Sanitation Data'!E111)))</f>
        <v/>
      </c>
      <c r="CX117" s="36" t="str">
        <f ca="1">+IF(OFFSET('Sanitation Data'!$E$32,0,10*ROW('Sanitation Data'!E111))="","",OFFSET('Sanitation Data'!$E$32,0,10*ROW('Sanitation Data'!E111)))</f>
        <v/>
      </c>
      <c r="CY117" s="36" t="str">
        <f ca="1">+IF(OFFSET('Sanitation Data'!$E$33,0,10*ROW('Sanitation Data'!E111))="","",OFFSET('Sanitation Data'!$E$33,0,10*ROW('Sanitation Data'!E111)))</f>
        <v/>
      </c>
      <c r="CZ117" s="36" t="str">
        <f ca="1">+IF(OFFSET('Sanitation Data'!$F$29,0,10*ROW('Sanitation Data'!F111))="","",OFFSET('Sanitation Data'!$F$29,0,10*ROW('Sanitation Data'!F111)))</f>
        <v/>
      </c>
      <c r="DA117" s="36" t="str">
        <f ca="1">+IF(OFFSET('Sanitation Data'!$F$30,0,10*ROW('Sanitation Data'!F111))="","",OFFSET('Sanitation Data'!$F$30,0,10*ROW('Sanitation Data'!F111)))</f>
        <v/>
      </c>
      <c r="DB117" s="36" t="str">
        <f ca="1">+IF(OFFSET('Sanitation Data'!$F$31,0,10*ROW('Sanitation Data'!F111))="","",OFFSET('Sanitation Data'!$F$31,0,10*ROW('Sanitation Data'!F111)))</f>
        <v/>
      </c>
      <c r="DC117" s="36" t="str">
        <f ca="1">+IF(OFFSET('Sanitation Data'!$F$32,0,10*ROW('Sanitation Data'!F111))="","",OFFSET('Sanitation Data'!$F$32,0,10*ROW('Sanitation Data'!F111)))</f>
        <v/>
      </c>
      <c r="DD117" s="36" t="str">
        <f ca="1">+IF(OFFSET('Sanitation Data'!$F$33,0,10*ROW('Sanitation Data'!F111))="","",OFFSET('Sanitation Data'!$F$33,0,10*ROW('Sanitation Data'!F111)))</f>
        <v/>
      </c>
      <c r="DE117" s="36" t="str">
        <f ca="1">+IF(OFFSET('Sanitation Data'!$G$29,0,10*ROW('Sanitation Data'!G111))="","",OFFSET('Sanitation Data'!$G$29,0,10*ROW('Sanitation Data'!G111)))</f>
        <v/>
      </c>
      <c r="DF117" s="36" t="str">
        <f ca="1">+IF(OFFSET('Sanitation Data'!$G$30,0,10*ROW('Sanitation Data'!G111))="","",OFFSET('Sanitation Data'!$G$30,0,10*ROW('Sanitation Data'!G111)))</f>
        <v/>
      </c>
      <c r="DG117" s="36" t="str">
        <f ca="1">+IF(OFFSET('Sanitation Data'!$G$31,0,10*ROW('Sanitation Data'!G111))="","",OFFSET('Sanitation Data'!$G$31,0,10*ROW('Sanitation Data'!G111)))</f>
        <v/>
      </c>
      <c r="DH117" s="36" t="str">
        <f ca="1">+IF(OFFSET('Sanitation Data'!$G$32,0,10*ROW('Sanitation Data'!G111))="","",OFFSET('Sanitation Data'!$G$32,0,10*ROW('Sanitation Data'!G111)))</f>
        <v/>
      </c>
      <c r="DI117" s="36" t="str">
        <f ca="1">+IF(OFFSET('Sanitation Data'!$G$33,0,10*ROW('Sanitation Data'!G111))="","",OFFSET('Sanitation Data'!$G$33,0,10*ROW('Sanitation Data'!G111)))</f>
        <v/>
      </c>
      <c r="DJ117" s="36" t="str">
        <f ca="1">+IF(OFFSET('Sanitation Data'!$H$29,0,10*ROW('Sanitation Data'!H111))="","",OFFSET('Sanitation Data'!$H$29,0,10*ROW('Sanitation Data'!H111)))</f>
        <v/>
      </c>
      <c r="DK117" s="36" t="str">
        <f ca="1">+IF(OFFSET('Sanitation Data'!$H$30,0,10*ROW('Sanitation Data'!H111))="","",OFFSET('Sanitation Data'!$H$30,0,10*ROW('Sanitation Data'!H111)))</f>
        <v/>
      </c>
      <c r="DL117" s="36" t="str">
        <f ca="1">+IF(OFFSET('Sanitation Data'!$H$31,0,10*ROW('Sanitation Data'!H111))="","",OFFSET('Sanitation Data'!$H$31,0,10*ROW('Sanitation Data'!H111)))</f>
        <v/>
      </c>
      <c r="DM117" s="36" t="str">
        <f ca="1">+IF(OFFSET('Sanitation Data'!$H$32,0,10*ROW('Sanitation Data'!H111))="","",OFFSET('Sanitation Data'!$H$32,0,10*ROW('Sanitation Data'!H111)))</f>
        <v/>
      </c>
      <c r="DN117" s="36" t="str">
        <f ca="1">+IF(OFFSET('Sanitation Data'!$H$33,0,10*ROW('Sanitation Data'!H111))="","",OFFSET('Sanitation Data'!$H$33,0,10*ROW('Sanitation Data'!H111)))</f>
        <v/>
      </c>
      <c r="DO117" s="36" t="str">
        <f ca="1">+IF(OFFSET('Hygiene Data'!$C$12,0,10*ROW('Hygiene Data'!C111))="","",OFFSET('Hygiene Data'!$C$12,0,10*ROW('Hygiene Data'!C111)))</f>
        <v/>
      </c>
      <c r="DP117" s="36" t="str">
        <f ca="1">+IF(OFFSET('Hygiene Data'!$C$13,0,10*ROW('Hygiene Data'!C111))="","",OFFSET('Hygiene Data'!$C$13,0,10*ROW('Hygiene Data'!C111)))</f>
        <v/>
      </c>
      <c r="DQ117" s="36" t="str">
        <f ca="1">+IF(OFFSET('Hygiene Data'!$C$14,0,10*ROW('Hygiene Data'!C111))="","",OFFSET('Hygiene Data'!$C$14,0,10*ROW('Hygiene Data'!C111)))</f>
        <v/>
      </c>
      <c r="DR117" s="36" t="str">
        <f ca="1">+IF(OFFSET('Hygiene Data'!$D$12,0,10*ROW('Hygiene Data'!D111))="","",OFFSET('Hygiene Data'!$D$12,0,10*ROW('Hygiene Data'!D111)))</f>
        <v/>
      </c>
      <c r="DS117" s="36" t="str">
        <f ca="1">+IF(OFFSET('Hygiene Data'!$D$13,0,10*ROW('Hygiene Data'!D111))="","",OFFSET('Hygiene Data'!$D$13,0,10*ROW('Hygiene Data'!D111)))</f>
        <v/>
      </c>
      <c r="DT117" s="36" t="str">
        <f ca="1">+IF(OFFSET('Hygiene Data'!$D$14,0,10*ROW('Hygiene Data'!D111))="","",OFFSET('Hygiene Data'!$D$14,0,10*ROW('Hygiene Data'!D111)))</f>
        <v/>
      </c>
      <c r="DU117" s="36" t="str">
        <f ca="1">+IF(OFFSET('Hygiene Data'!$E$12,0,10*ROW('Hygiene Data'!E111))="","",OFFSET('Hygiene Data'!$E$12,0,10*ROW('Hygiene Data'!E111)))</f>
        <v/>
      </c>
      <c r="DV117" s="36" t="str">
        <f ca="1">+IF(OFFSET('Hygiene Data'!$E$13,0,10*ROW('Hygiene Data'!E111))="","",OFFSET('Hygiene Data'!$E$13,0,10*ROW('Hygiene Data'!E111)))</f>
        <v/>
      </c>
      <c r="DW117" s="36" t="str">
        <f ca="1">+IF(OFFSET('Hygiene Data'!$E$14,0,10*ROW('Hygiene Data'!E111))="","",OFFSET('Hygiene Data'!$E$14,0,10*ROW('Hygiene Data'!E111)))</f>
        <v/>
      </c>
      <c r="DX117" s="36" t="str">
        <f ca="1">+IF(OFFSET('Hygiene Data'!$F$12,0,10*ROW('Hygiene Data'!F111))="","",OFFSET('Hygiene Data'!$F$12,0,10*ROW('Hygiene Data'!F111)))</f>
        <v/>
      </c>
      <c r="DY117" s="36" t="str">
        <f ca="1">+IF(OFFSET('Hygiene Data'!$F$13,0,10*ROW('Hygiene Data'!F111))="","",OFFSET('Hygiene Data'!$F$13,0,10*ROW('Hygiene Data'!F111)))</f>
        <v/>
      </c>
      <c r="DZ117" s="36" t="str">
        <f ca="1">+IF(OFFSET('Hygiene Data'!$F$14,0,10*ROW('Hygiene Data'!F111))="","",OFFSET('Hygiene Data'!$F$14,0,10*ROW('Hygiene Data'!F111)))</f>
        <v/>
      </c>
      <c r="EA117" s="36" t="str">
        <f ca="1">+IF(OFFSET('Hygiene Data'!$G$12,0,10*ROW('Hygiene Data'!G111))="","",OFFSET('Hygiene Data'!$G$12,0,10*ROW('Hygiene Data'!G111)))</f>
        <v/>
      </c>
      <c r="EB117" s="36" t="str">
        <f ca="1">+IF(OFFSET('Hygiene Data'!$G$13,0,10*ROW('Hygiene Data'!G111))="","",OFFSET('Hygiene Data'!$G$13,0,10*ROW('Hygiene Data'!G111)))</f>
        <v/>
      </c>
      <c r="EC117" s="36" t="str">
        <f ca="1">+IF(OFFSET('Hygiene Data'!$G$14,0,10*ROW('Hygiene Data'!G111))="","",OFFSET('Hygiene Data'!$G$14,0,10*ROW('Hygiene Data'!G111)))</f>
        <v/>
      </c>
      <c r="ED117" s="36" t="str">
        <f ca="1">+IF(OFFSET('Hygiene Data'!$H$12,0,10*ROW('Hygiene Data'!H111))="","",OFFSET('Hygiene Data'!$H$12,0,10*ROW('Hygiene Data'!H111)))</f>
        <v/>
      </c>
      <c r="EE117" s="36" t="str">
        <f ca="1">+IF(OFFSET('Hygiene Data'!$H$13,0,10*ROW('Hygiene Data'!H111))="","",OFFSET('Hygiene Data'!$H$13,0,10*ROW('Hygiene Data'!H111)))</f>
        <v/>
      </c>
      <c r="EF117" s="36" t="str">
        <f ca="1">+IF(OFFSET('Hygiene Data'!$H$14,0,10*ROW('Hygiene Data'!H111))="","",OFFSET('Hygiene Data'!$H$14,0,10*ROW('Hygiene Data'!H111)))</f>
        <v/>
      </c>
    </row>
    <row r="118" spans="1:136" x14ac:dyDescent="0.25">
      <c r="A118" s="59" t="str">
        <f ca="1">+IF(OFFSET('Water Data'!$B$1,0,10*ROW('Water Data'!B115))="","",OFFSET('Water Data'!$B$1,0,10*ROW('Water Data'!B115)))</f>
        <v/>
      </c>
      <c r="B118" s="59" t="str">
        <f ca="1">+IF(OFFSET('Water Data'!$A$3,0,10*ROW('Water Data'!A115))="","",OFFSET('Water Data'!$A$3,0,10*ROW('Water Data'!A115)))</f>
        <v/>
      </c>
      <c r="C118" s="59" t="str">
        <f ca="1">+IF(OFFSET('Water Data'!$C$3,0,10*ROW('Water Data'!C115))="","",OFFSET('Water Data'!$C$3,0,10*ROW('Water Data'!C115)))</f>
        <v/>
      </c>
      <c r="D118" s="204" t="e">
        <f ca="1">+IF(AND(ISNUMBER(OFFSET('Water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04" t="e">
        <f ca="1">+IF(AND(ISNUMBER(OFFSET('Water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04" t="e">
        <f ca="1">+IF(AND(ISNUMBER(OFFSET('Water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04" t="e">
        <f ca="1">+IF(AND(ISNUMBER(OFFSET('Water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04" t="e">
        <f ca="1">+IF(AND(ISNUMBER(OFFSET('Water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04" t="e">
        <f ca="1">+IF(AND(ISNUMBER(OFFSET('Water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04" t="e">
        <f ca="1">+IF(AND(ISNUMBER(OFFSET('Water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04" t="e">
        <f ca="1">+IF(AND(ISNUMBER(OFFSET('Water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04" t="e">
        <f ca="1">+IF(AND(ISNUMBER(OFFSET('Water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04" t="e">
        <f ca="1">+IF(AND(ISNUMBER(OFFSET('Water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04" t="e">
        <f ca="1">+IF(AND(ISNUMBER(OFFSET('Water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04" t="e">
        <f ca="1">+IF(AND(ISNUMBER(OFFSET('Water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04" t="e">
        <f ca="1">+IF(AND(ISNUMBER(OFFSET('Water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04" t="e">
        <f ca="1">+IF(AND(ISNUMBER(OFFSET('Water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04" t="e">
        <f ca="1">+IF(AND(ISNUMBER(OFFSET('Water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04" t="e">
        <f ca="1">+IF(AND(ISNUMBER(OFFSET('Water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04" t="e">
        <f ca="1">+IF(AND(ISNUMBER(OFFSET('Water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04" t="e">
        <f ca="1">+IF(AND(ISNUMBER(OFFSET('Water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05" t="e">
        <f ca="1">+IF(AND(ISNUMBER(OFFSET('Sanitation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05" t="e">
        <f ca="1">+IF(AND(ISNUMBER(OFFSET('Sanitation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05" t="e">
        <f ca="1">+IF(AND(ISNUMBER(OFFSET('Sanitation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05" t="e">
        <f ca="1">+IF(AND(ISNUMBER(OFFSET('Sanitation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05" t="e">
        <f ca="1">+IF(AND(ISNUMBER(OFFSET('Sanitation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05" t="e">
        <f ca="1">+IF(AND(ISNUMBER(OFFSET('Sanitation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05" t="e">
        <f ca="1">+IF(AND(ISNUMBER(OFFSET('Sanitation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05" t="e">
        <f ca="1">+IF(AND(ISNUMBER(OFFSET('Sanitation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05" t="e">
        <f ca="1">+IF(AND(ISNUMBER(OFFSET('Sanitation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05" t="e">
        <f ca="1">+IF(AND(ISNUMBER(OFFSET('Sanitation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05" t="e">
        <f ca="1">+IF(AND(ISNUMBER(OFFSET('Sanitation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05" t="e">
        <f ca="1">+IF(AND(ISNUMBER(OFFSET('Sanitation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05" t="e">
        <f ca="1">+IF(AND(ISNUMBER(OFFSET('Sanitation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05" t="e">
        <f ca="1">+IF(AND(ISNUMBER(OFFSET('Sanitation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05" t="e">
        <f ca="1">+IF(AND(ISNUMBER(OFFSET('Sanitation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05" t="e">
        <f ca="1">+IF(AND(ISNUMBER(OFFSET('Sanitation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05" t="e">
        <f ca="1">+IF(AND(ISNUMBER(OFFSET('Sanitation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05" t="e">
        <f ca="1">+IF(AND(ISNUMBER(OFFSET('Sanitation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05" t="e">
        <f ca="1">+IF(AND(ISNUMBER(OFFSET('Sanitation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05" t="e">
        <f ca="1">+IF(AND(ISNUMBER(OFFSET('Sanitation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05" t="e">
        <f ca="1">+IF(AND(ISNUMBER(OFFSET('Sanitation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05" t="e">
        <f ca="1">+IF(AND(ISNUMBER(OFFSET('Sanitation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05" t="e">
        <f ca="1">+IF(AND(ISNUMBER(OFFSET('Sanitation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05" t="e">
        <f ca="1">+IF(AND(ISNUMBER(OFFSET('Sanitation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05" t="e">
        <f ca="1">+IF(AND(ISNUMBER(OFFSET('Sanitation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05" t="e">
        <f ca="1">+IF(AND(ISNUMBER(OFFSET('Sanitation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05" t="e">
        <f ca="1">+IF(AND(ISNUMBER(OFFSET('Sanitation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05" t="e">
        <f ca="1">+IF(AND(ISNUMBER(OFFSET('Sanitation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05" t="e">
        <f ca="1">+IF(AND(ISNUMBER(OFFSET('Sanitation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05" t="e">
        <f ca="1">+IF(AND(ISNUMBER(OFFSET('Sanitation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06" t="e">
        <f ca="1">+IF(AND(ISNUMBER(OFFSET('Hygiene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06" t="e">
        <f ca="1">+IF(AND(ISNUMBER(OFFSET('Hygiene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06" t="e">
        <f ca="1">+IF(AND(ISNUMBER(OFFSET('Hygiene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06" t="e">
        <f ca="1">+IF(AND(ISNUMBER(OFFSET('Hygiene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06" t="e">
        <f ca="1">+IF(AND(ISNUMBER(OFFSET('Hygiene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06" t="e">
        <f ca="1">+IF(AND(ISNUMBER(OFFSET('Hygiene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06" t="e">
        <f ca="1">+IF(AND(ISNUMBER(OFFSET('Hygiene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06" t="e">
        <f ca="1">+IF(AND(ISNUMBER(OFFSET('Hygiene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06" t="e">
        <f ca="1">+IF(AND(ISNUMBER(OFFSET('Hygiene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06" t="e">
        <f ca="1">+IF(AND(ISNUMBER(OFFSET('Hygiene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06" t="e">
        <f ca="1">+IF(AND(ISNUMBER(OFFSET('Hygiene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06" t="e">
        <f ca="1">+IF(AND(ISNUMBER(OFFSET('Hygiene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06" t="e">
        <f ca="1">+IF(AND(ISNUMBER(OFFSET('Hygiene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06" t="e">
        <f ca="1">+IF(AND(ISNUMBER(OFFSET('Hygiene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06" t="e">
        <f ca="1">+IF(AND(ISNUMBER(OFFSET('Hygiene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06" t="e">
        <f ca="1">+IF(AND(ISNUMBER(OFFSET('Hygiene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06" t="e">
        <f ca="1">+IF(AND(ISNUMBER(OFFSET('Hygiene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06" t="e">
        <f ca="1">+IF(AND(ISNUMBER(OFFSET('Hygiene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1">+IF(OFFSET('Water Data'!$C$28,0,10*ROW('Water Data'!C112))="","",OFFSET('Water Data'!$C$28,0,10*ROW('Water Data'!C112)))</f>
        <v/>
      </c>
      <c r="BT118" s="36" t="str">
        <f ca="1">+IF(OFFSET('Water Data'!$C$29,0,10*ROW('Water Data'!C112))="","",OFFSET('Water Data'!$C$29,0,10*ROW('Water Data'!C112)))</f>
        <v/>
      </c>
      <c r="BU118" s="36" t="str">
        <f ca="1">+IF(OFFSET('Water Data'!$C$30,0,10*ROW('Water Data'!C112))="","",OFFSET('Water Data'!$C$30,0,10*ROW('Water Data'!C112)))</f>
        <v/>
      </c>
      <c r="BV118" s="36" t="str">
        <f ca="1">+IF(OFFSET('Water Data'!$D$28,0,10*ROW('Water Data'!D112))="","",OFFSET('Water Data'!$D$28,0,10*ROW('Water Data'!D112)))</f>
        <v/>
      </c>
      <c r="BW118" s="36" t="str">
        <f ca="1">+IF(OFFSET('Water Data'!$D$29,0,10*ROW('Water Data'!D112))="","",OFFSET('Water Data'!$D$29,0,10*ROW('Water Data'!D112)))</f>
        <v/>
      </c>
      <c r="BX118" s="36" t="str">
        <f ca="1">+IF(OFFSET('Water Data'!$D$30,0,10*ROW('Water Data'!D112))="","",OFFSET('Water Data'!$D$30,0,10*ROW('Water Data'!D112)))</f>
        <v/>
      </c>
      <c r="BY118" s="36" t="str">
        <f ca="1">+IF(OFFSET('Water Data'!$E$28,0,10*ROW('Water Data'!E112))="","",OFFSET('Water Data'!$E$28,0,10*ROW('Water Data'!E112)))</f>
        <v/>
      </c>
      <c r="BZ118" s="36" t="str">
        <f ca="1">+IF(OFFSET('Water Data'!$E$29,0,10*ROW('Water Data'!E112))="","",OFFSET('Water Data'!$E$29,0,10*ROW('Water Data'!E112)))</f>
        <v/>
      </c>
      <c r="CA118" s="36" t="str">
        <f ca="1">+IF(OFFSET('Water Data'!$E$30,0,10*ROW('Water Data'!E112))="","",OFFSET('Water Data'!$E$30,0,10*ROW('Water Data'!E112)))</f>
        <v/>
      </c>
      <c r="CB118" s="36" t="str">
        <f ca="1">+IF(OFFSET('Water Data'!$F$28,0,10*ROW('Water Data'!F112))="","",OFFSET('Water Data'!$F$28,0,10*ROW('Water Data'!F112)))</f>
        <v/>
      </c>
      <c r="CC118" s="36" t="str">
        <f ca="1">+IF(OFFSET('Water Data'!$F$29,0,10*ROW('Water Data'!F112))="","",OFFSET('Water Data'!$F$29,0,10*ROW('Water Data'!F112)))</f>
        <v/>
      </c>
      <c r="CD118" s="36" t="str">
        <f ca="1">+IF(OFFSET('Water Data'!$F$30,0,10*ROW('Water Data'!F112))="","",OFFSET('Water Data'!$F$30,0,10*ROW('Water Data'!F112)))</f>
        <v/>
      </c>
      <c r="CE118" s="36" t="str">
        <f ca="1">+IF(OFFSET('Water Data'!$G$28,0,10*ROW('Water Data'!G112))="","",OFFSET('Water Data'!$G$28,0,10*ROW('Water Data'!G112)))</f>
        <v/>
      </c>
      <c r="CF118" s="36" t="str">
        <f ca="1">+IF(OFFSET('Water Data'!$G$29,0,10*ROW('Water Data'!G112))="","",OFFSET('Water Data'!$G$29,0,10*ROW('Water Data'!G112)))</f>
        <v/>
      </c>
      <c r="CG118" s="36" t="str">
        <f ca="1">+IF(OFFSET('Water Data'!$G$30,0,10*ROW('Water Data'!G112))="","",OFFSET('Water Data'!$G$30,0,10*ROW('Water Data'!G112)))</f>
        <v/>
      </c>
      <c r="CH118" s="36" t="str">
        <f ca="1">+IF(OFFSET('Water Data'!$H$28,0,10*ROW('Water Data'!H112))="","",OFFSET('Water Data'!$H$28,0,10*ROW('Water Data'!H112)))</f>
        <v/>
      </c>
      <c r="CI118" s="36" t="str">
        <f ca="1">+IF(OFFSET('Water Data'!$H$29,0,10*ROW('Water Data'!H112))="","",OFFSET('Water Data'!$H$29,0,10*ROW('Water Data'!H112)))</f>
        <v/>
      </c>
      <c r="CJ118" s="36" t="str">
        <f ca="1">+IF(OFFSET('Water Data'!$H$30,0,10*ROW('Water Data'!H112))="","",OFFSET('Water Data'!$H$30,0,10*ROW('Water Data'!H112)))</f>
        <v/>
      </c>
      <c r="CK118" s="36" t="str">
        <f ca="1">+IF(OFFSET('Sanitation Data'!$C$29,0,10*ROW('Sanitation Data'!C112))="","",OFFSET('Sanitation Data'!$C$29,0,10*ROW('Sanitation Data'!C112)))</f>
        <v/>
      </c>
      <c r="CL118" s="36" t="str">
        <f ca="1">+IF(OFFSET('Sanitation Data'!$C$30,0,10*ROW('Sanitation Data'!C112))="","",OFFSET('Sanitation Data'!$C$30,0,10*ROW('Sanitation Data'!C112)))</f>
        <v/>
      </c>
      <c r="CM118" s="36" t="str">
        <f ca="1">+IF(OFFSET('Sanitation Data'!$C$31,0,10*ROW('Sanitation Data'!C112))="","",OFFSET('Sanitation Data'!$C$31,0,10*ROW('Sanitation Data'!C112)))</f>
        <v/>
      </c>
      <c r="CN118" s="36" t="str">
        <f ca="1">+IF(OFFSET('Sanitation Data'!$C$32,0,10*ROW('Sanitation Data'!C112))="","",OFFSET('Sanitation Data'!$C$32,0,10*ROW('Sanitation Data'!C112)))</f>
        <v/>
      </c>
      <c r="CO118" s="36" t="str">
        <f ca="1">+IF(OFFSET('Sanitation Data'!$C$33,0,10*ROW('Sanitation Data'!C112))="","",OFFSET('Sanitation Data'!$C$33,0,10*ROW('Sanitation Data'!C112)))</f>
        <v/>
      </c>
      <c r="CP118" s="36" t="str">
        <f ca="1">+IF(OFFSET('Sanitation Data'!$D$29,0,10*ROW('Sanitation Data'!D112))="","",OFFSET('Sanitation Data'!$D$29,0,10*ROW('Sanitation Data'!D112)))</f>
        <v/>
      </c>
      <c r="CQ118" s="36" t="str">
        <f ca="1">+IF(OFFSET('Sanitation Data'!$D$30,0,10*ROW('Sanitation Data'!D112))="","",OFFSET('Sanitation Data'!$D$30,0,10*ROW('Sanitation Data'!D112)))</f>
        <v/>
      </c>
      <c r="CR118" s="36" t="str">
        <f ca="1">+IF(OFFSET('Sanitation Data'!$D$31,0,10*ROW('Sanitation Data'!D112))="","",OFFSET('Sanitation Data'!$D$31,0,10*ROW('Sanitation Data'!D112)))</f>
        <v/>
      </c>
      <c r="CS118" s="36" t="str">
        <f ca="1">+IF(OFFSET('Sanitation Data'!$D$32,0,10*ROW('Sanitation Data'!D112))="","",OFFSET('Sanitation Data'!$D$32,0,10*ROW('Sanitation Data'!D112)))</f>
        <v/>
      </c>
      <c r="CT118" s="36" t="str">
        <f ca="1">+IF(OFFSET('Sanitation Data'!$D$33,0,10*ROW('Sanitation Data'!D112))="","",OFFSET('Sanitation Data'!$D$33,0,10*ROW('Sanitation Data'!D112)))</f>
        <v/>
      </c>
      <c r="CU118" s="36" t="str">
        <f ca="1">+IF(OFFSET('Sanitation Data'!$E$29,0,10*ROW('Sanitation Data'!E112))="","",OFFSET('Sanitation Data'!$E$29,0,10*ROW('Sanitation Data'!E112)))</f>
        <v/>
      </c>
      <c r="CV118" s="36" t="str">
        <f ca="1">+IF(OFFSET('Sanitation Data'!$E$30,0,10*ROW('Sanitation Data'!E112))="","",OFFSET('Sanitation Data'!$E$30,0,10*ROW('Sanitation Data'!E112)))</f>
        <v/>
      </c>
      <c r="CW118" s="36" t="str">
        <f ca="1">+IF(OFFSET('Sanitation Data'!$E$31,0,10*ROW('Sanitation Data'!E112))="","",OFFSET('Sanitation Data'!$E$31,0,10*ROW('Sanitation Data'!E112)))</f>
        <v/>
      </c>
      <c r="CX118" s="36" t="str">
        <f ca="1">+IF(OFFSET('Sanitation Data'!$E$32,0,10*ROW('Sanitation Data'!E112))="","",OFFSET('Sanitation Data'!$E$32,0,10*ROW('Sanitation Data'!E112)))</f>
        <v/>
      </c>
      <c r="CY118" s="36" t="str">
        <f ca="1">+IF(OFFSET('Sanitation Data'!$E$33,0,10*ROW('Sanitation Data'!E112))="","",OFFSET('Sanitation Data'!$E$33,0,10*ROW('Sanitation Data'!E112)))</f>
        <v/>
      </c>
      <c r="CZ118" s="36" t="str">
        <f ca="1">+IF(OFFSET('Sanitation Data'!$F$29,0,10*ROW('Sanitation Data'!F112))="","",OFFSET('Sanitation Data'!$F$29,0,10*ROW('Sanitation Data'!F112)))</f>
        <v/>
      </c>
      <c r="DA118" s="36" t="str">
        <f ca="1">+IF(OFFSET('Sanitation Data'!$F$30,0,10*ROW('Sanitation Data'!F112))="","",OFFSET('Sanitation Data'!$F$30,0,10*ROW('Sanitation Data'!F112)))</f>
        <v/>
      </c>
      <c r="DB118" s="36" t="str">
        <f ca="1">+IF(OFFSET('Sanitation Data'!$F$31,0,10*ROW('Sanitation Data'!F112))="","",OFFSET('Sanitation Data'!$F$31,0,10*ROW('Sanitation Data'!F112)))</f>
        <v/>
      </c>
      <c r="DC118" s="36" t="str">
        <f ca="1">+IF(OFFSET('Sanitation Data'!$F$32,0,10*ROW('Sanitation Data'!F112))="","",OFFSET('Sanitation Data'!$F$32,0,10*ROW('Sanitation Data'!F112)))</f>
        <v/>
      </c>
      <c r="DD118" s="36" t="str">
        <f ca="1">+IF(OFFSET('Sanitation Data'!$F$33,0,10*ROW('Sanitation Data'!F112))="","",OFFSET('Sanitation Data'!$F$33,0,10*ROW('Sanitation Data'!F112)))</f>
        <v/>
      </c>
      <c r="DE118" s="36" t="str">
        <f ca="1">+IF(OFFSET('Sanitation Data'!$G$29,0,10*ROW('Sanitation Data'!G112))="","",OFFSET('Sanitation Data'!$G$29,0,10*ROW('Sanitation Data'!G112)))</f>
        <v/>
      </c>
      <c r="DF118" s="36" t="str">
        <f ca="1">+IF(OFFSET('Sanitation Data'!$G$30,0,10*ROW('Sanitation Data'!G112))="","",OFFSET('Sanitation Data'!$G$30,0,10*ROW('Sanitation Data'!G112)))</f>
        <v/>
      </c>
      <c r="DG118" s="36" t="str">
        <f ca="1">+IF(OFFSET('Sanitation Data'!$G$31,0,10*ROW('Sanitation Data'!G112))="","",OFFSET('Sanitation Data'!$G$31,0,10*ROW('Sanitation Data'!G112)))</f>
        <v/>
      </c>
      <c r="DH118" s="36" t="str">
        <f ca="1">+IF(OFFSET('Sanitation Data'!$G$32,0,10*ROW('Sanitation Data'!G112))="","",OFFSET('Sanitation Data'!$G$32,0,10*ROW('Sanitation Data'!G112)))</f>
        <v/>
      </c>
      <c r="DI118" s="36" t="str">
        <f ca="1">+IF(OFFSET('Sanitation Data'!$G$33,0,10*ROW('Sanitation Data'!G112))="","",OFFSET('Sanitation Data'!$G$33,0,10*ROW('Sanitation Data'!G112)))</f>
        <v/>
      </c>
      <c r="DJ118" s="36" t="str">
        <f ca="1">+IF(OFFSET('Sanitation Data'!$H$29,0,10*ROW('Sanitation Data'!H112))="","",OFFSET('Sanitation Data'!$H$29,0,10*ROW('Sanitation Data'!H112)))</f>
        <v/>
      </c>
      <c r="DK118" s="36" t="str">
        <f ca="1">+IF(OFFSET('Sanitation Data'!$H$30,0,10*ROW('Sanitation Data'!H112))="","",OFFSET('Sanitation Data'!$H$30,0,10*ROW('Sanitation Data'!H112)))</f>
        <v/>
      </c>
      <c r="DL118" s="36" t="str">
        <f ca="1">+IF(OFFSET('Sanitation Data'!$H$31,0,10*ROW('Sanitation Data'!H112))="","",OFFSET('Sanitation Data'!$H$31,0,10*ROW('Sanitation Data'!H112)))</f>
        <v/>
      </c>
      <c r="DM118" s="36" t="str">
        <f ca="1">+IF(OFFSET('Sanitation Data'!$H$32,0,10*ROW('Sanitation Data'!H112))="","",OFFSET('Sanitation Data'!$H$32,0,10*ROW('Sanitation Data'!H112)))</f>
        <v/>
      </c>
      <c r="DN118" s="36" t="str">
        <f ca="1">+IF(OFFSET('Sanitation Data'!$H$33,0,10*ROW('Sanitation Data'!H112))="","",OFFSET('Sanitation Data'!$H$33,0,10*ROW('Sanitation Data'!H112)))</f>
        <v/>
      </c>
      <c r="DO118" s="36" t="str">
        <f ca="1">+IF(OFFSET('Hygiene Data'!$C$12,0,10*ROW('Hygiene Data'!C112))="","",OFFSET('Hygiene Data'!$C$12,0,10*ROW('Hygiene Data'!C112)))</f>
        <v/>
      </c>
      <c r="DP118" s="36" t="str">
        <f ca="1">+IF(OFFSET('Hygiene Data'!$C$13,0,10*ROW('Hygiene Data'!C112))="","",OFFSET('Hygiene Data'!$C$13,0,10*ROW('Hygiene Data'!C112)))</f>
        <v/>
      </c>
      <c r="DQ118" s="36" t="str">
        <f ca="1">+IF(OFFSET('Hygiene Data'!$C$14,0,10*ROW('Hygiene Data'!C112))="","",OFFSET('Hygiene Data'!$C$14,0,10*ROW('Hygiene Data'!C112)))</f>
        <v/>
      </c>
      <c r="DR118" s="36" t="str">
        <f ca="1">+IF(OFFSET('Hygiene Data'!$D$12,0,10*ROW('Hygiene Data'!D112))="","",OFFSET('Hygiene Data'!$D$12,0,10*ROW('Hygiene Data'!D112)))</f>
        <v/>
      </c>
      <c r="DS118" s="36" t="str">
        <f ca="1">+IF(OFFSET('Hygiene Data'!$D$13,0,10*ROW('Hygiene Data'!D112))="","",OFFSET('Hygiene Data'!$D$13,0,10*ROW('Hygiene Data'!D112)))</f>
        <v/>
      </c>
      <c r="DT118" s="36" t="str">
        <f ca="1">+IF(OFFSET('Hygiene Data'!$D$14,0,10*ROW('Hygiene Data'!D112))="","",OFFSET('Hygiene Data'!$D$14,0,10*ROW('Hygiene Data'!D112)))</f>
        <v/>
      </c>
      <c r="DU118" s="36" t="str">
        <f ca="1">+IF(OFFSET('Hygiene Data'!$E$12,0,10*ROW('Hygiene Data'!E112))="","",OFFSET('Hygiene Data'!$E$12,0,10*ROW('Hygiene Data'!E112)))</f>
        <v/>
      </c>
      <c r="DV118" s="36" t="str">
        <f ca="1">+IF(OFFSET('Hygiene Data'!$E$13,0,10*ROW('Hygiene Data'!E112))="","",OFFSET('Hygiene Data'!$E$13,0,10*ROW('Hygiene Data'!E112)))</f>
        <v/>
      </c>
      <c r="DW118" s="36" t="str">
        <f ca="1">+IF(OFFSET('Hygiene Data'!$E$14,0,10*ROW('Hygiene Data'!E112))="","",OFFSET('Hygiene Data'!$E$14,0,10*ROW('Hygiene Data'!E112)))</f>
        <v/>
      </c>
      <c r="DX118" s="36" t="str">
        <f ca="1">+IF(OFFSET('Hygiene Data'!$F$12,0,10*ROW('Hygiene Data'!F112))="","",OFFSET('Hygiene Data'!$F$12,0,10*ROW('Hygiene Data'!F112)))</f>
        <v/>
      </c>
      <c r="DY118" s="36" t="str">
        <f ca="1">+IF(OFFSET('Hygiene Data'!$F$13,0,10*ROW('Hygiene Data'!F112))="","",OFFSET('Hygiene Data'!$F$13,0,10*ROW('Hygiene Data'!F112)))</f>
        <v/>
      </c>
      <c r="DZ118" s="36" t="str">
        <f ca="1">+IF(OFFSET('Hygiene Data'!$F$14,0,10*ROW('Hygiene Data'!F112))="","",OFFSET('Hygiene Data'!$F$14,0,10*ROW('Hygiene Data'!F112)))</f>
        <v/>
      </c>
      <c r="EA118" s="36" t="str">
        <f ca="1">+IF(OFFSET('Hygiene Data'!$G$12,0,10*ROW('Hygiene Data'!G112))="","",OFFSET('Hygiene Data'!$G$12,0,10*ROW('Hygiene Data'!G112)))</f>
        <v/>
      </c>
      <c r="EB118" s="36" t="str">
        <f ca="1">+IF(OFFSET('Hygiene Data'!$G$13,0,10*ROW('Hygiene Data'!G112))="","",OFFSET('Hygiene Data'!$G$13,0,10*ROW('Hygiene Data'!G112)))</f>
        <v/>
      </c>
      <c r="EC118" s="36" t="str">
        <f ca="1">+IF(OFFSET('Hygiene Data'!$G$14,0,10*ROW('Hygiene Data'!G112))="","",OFFSET('Hygiene Data'!$G$14,0,10*ROW('Hygiene Data'!G112)))</f>
        <v/>
      </c>
      <c r="ED118" s="36" t="str">
        <f ca="1">+IF(OFFSET('Hygiene Data'!$H$12,0,10*ROW('Hygiene Data'!H112))="","",OFFSET('Hygiene Data'!$H$12,0,10*ROW('Hygiene Data'!H112)))</f>
        <v/>
      </c>
      <c r="EE118" s="36" t="str">
        <f ca="1">+IF(OFFSET('Hygiene Data'!$H$13,0,10*ROW('Hygiene Data'!H112))="","",OFFSET('Hygiene Data'!$H$13,0,10*ROW('Hygiene Data'!H112)))</f>
        <v/>
      </c>
      <c r="EF118" s="36" t="str">
        <f ca="1">+IF(OFFSET('Hygiene Data'!$H$14,0,10*ROW('Hygiene Data'!H112))="","",OFFSET('Hygiene Data'!$H$14,0,10*ROW('Hygiene Data'!H112)))</f>
        <v/>
      </c>
    </row>
    <row r="119" spans="1:136" x14ac:dyDescent="0.25">
      <c r="A119" s="59" t="str">
        <f ca="1">+IF(OFFSET('Water Data'!$B$1,0,10*ROW('Water Data'!B116))="","",OFFSET('Water Data'!$B$1,0,10*ROW('Water Data'!B116)))</f>
        <v/>
      </c>
      <c r="B119" s="59" t="str">
        <f ca="1">+IF(OFFSET('Water Data'!$A$3,0,10*ROW('Water Data'!A116))="","",OFFSET('Water Data'!$A$3,0,10*ROW('Water Data'!A116)))</f>
        <v/>
      </c>
      <c r="C119" s="59" t="str">
        <f ca="1">+IF(OFFSET('Water Data'!$C$3,0,10*ROW('Water Data'!C116))="","",OFFSET('Water Data'!$C$3,0,10*ROW('Water Data'!C116)))</f>
        <v/>
      </c>
      <c r="D119" s="204" t="e">
        <f ca="1">+IF(AND(ISNUMBER(OFFSET('Water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04" t="e">
        <f ca="1">+IF(AND(ISNUMBER(OFFSET('Water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04" t="e">
        <f ca="1">+IF(AND(ISNUMBER(OFFSET('Water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04" t="e">
        <f ca="1">+IF(AND(ISNUMBER(OFFSET('Water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04" t="e">
        <f ca="1">+IF(AND(ISNUMBER(OFFSET('Water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04" t="e">
        <f ca="1">+IF(AND(ISNUMBER(OFFSET('Water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04" t="e">
        <f ca="1">+IF(AND(ISNUMBER(OFFSET('Water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04" t="e">
        <f ca="1">+IF(AND(ISNUMBER(OFFSET('Water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04" t="e">
        <f ca="1">+IF(AND(ISNUMBER(OFFSET('Water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04" t="e">
        <f ca="1">+IF(AND(ISNUMBER(OFFSET('Water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04" t="e">
        <f ca="1">+IF(AND(ISNUMBER(OFFSET('Water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04" t="e">
        <f ca="1">+IF(AND(ISNUMBER(OFFSET('Water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04" t="e">
        <f ca="1">+IF(AND(ISNUMBER(OFFSET('Water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04" t="e">
        <f ca="1">+IF(AND(ISNUMBER(OFFSET('Water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04" t="e">
        <f ca="1">+IF(AND(ISNUMBER(OFFSET('Water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04" t="e">
        <f ca="1">+IF(AND(ISNUMBER(OFFSET('Water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04" t="e">
        <f ca="1">+IF(AND(ISNUMBER(OFFSET('Water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04" t="e">
        <f ca="1">+IF(AND(ISNUMBER(OFFSET('Water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05" t="e">
        <f ca="1">+IF(AND(ISNUMBER(OFFSET('Sanitation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05" t="e">
        <f ca="1">+IF(AND(ISNUMBER(OFFSET('Sanitation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05" t="e">
        <f ca="1">+IF(AND(ISNUMBER(OFFSET('Sanitation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05" t="e">
        <f ca="1">+IF(AND(ISNUMBER(OFFSET('Sanitation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05" t="e">
        <f ca="1">+IF(AND(ISNUMBER(OFFSET('Sanitation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05" t="e">
        <f ca="1">+IF(AND(ISNUMBER(OFFSET('Sanitation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05" t="e">
        <f ca="1">+IF(AND(ISNUMBER(OFFSET('Sanitation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05" t="e">
        <f ca="1">+IF(AND(ISNUMBER(OFFSET('Sanitation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05" t="e">
        <f ca="1">+IF(AND(ISNUMBER(OFFSET('Sanitation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05" t="e">
        <f ca="1">+IF(AND(ISNUMBER(OFFSET('Sanitation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05" t="e">
        <f ca="1">+IF(AND(ISNUMBER(OFFSET('Sanitation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05" t="e">
        <f ca="1">+IF(AND(ISNUMBER(OFFSET('Sanitation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05" t="e">
        <f ca="1">+IF(AND(ISNUMBER(OFFSET('Sanitation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05" t="e">
        <f ca="1">+IF(AND(ISNUMBER(OFFSET('Sanitation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05" t="e">
        <f ca="1">+IF(AND(ISNUMBER(OFFSET('Sanitation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05" t="e">
        <f ca="1">+IF(AND(ISNUMBER(OFFSET('Sanitation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05" t="e">
        <f ca="1">+IF(AND(ISNUMBER(OFFSET('Sanitation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05" t="e">
        <f ca="1">+IF(AND(ISNUMBER(OFFSET('Sanitation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05" t="e">
        <f ca="1">+IF(AND(ISNUMBER(OFFSET('Sanitation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05" t="e">
        <f ca="1">+IF(AND(ISNUMBER(OFFSET('Sanitation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05" t="e">
        <f ca="1">+IF(AND(ISNUMBER(OFFSET('Sanitation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05" t="e">
        <f ca="1">+IF(AND(ISNUMBER(OFFSET('Sanitation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05" t="e">
        <f ca="1">+IF(AND(ISNUMBER(OFFSET('Sanitation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05" t="e">
        <f ca="1">+IF(AND(ISNUMBER(OFFSET('Sanitation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05" t="e">
        <f ca="1">+IF(AND(ISNUMBER(OFFSET('Sanitation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05" t="e">
        <f ca="1">+IF(AND(ISNUMBER(OFFSET('Sanitation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05" t="e">
        <f ca="1">+IF(AND(ISNUMBER(OFFSET('Sanitation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05" t="e">
        <f ca="1">+IF(AND(ISNUMBER(OFFSET('Sanitation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05" t="e">
        <f ca="1">+IF(AND(ISNUMBER(OFFSET('Sanitation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05" t="e">
        <f ca="1">+IF(AND(ISNUMBER(OFFSET('Sanitation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06" t="e">
        <f ca="1">+IF(AND(ISNUMBER(OFFSET('Hygiene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06" t="e">
        <f ca="1">+IF(AND(ISNUMBER(OFFSET('Hygiene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06" t="e">
        <f ca="1">+IF(AND(ISNUMBER(OFFSET('Hygiene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06" t="e">
        <f ca="1">+IF(AND(ISNUMBER(OFFSET('Hygiene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06" t="e">
        <f ca="1">+IF(AND(ISNUMBER(OFFSET('Hygiene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06" t="e">
        <f ca="1">+IF(AND(ISNUMBER(OFFSET('Hygiene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06" t="e">
        <f ca="1">+IF(AND(ISNUMBER(OFFSET('Hygiene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06" t="e">
        <f ca="1">+IF(AND(ISNUMBER(OFFSET('Hygiene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06" t="e">
        <f ca="1">+IF(AND(ISNUMBER(OFFSET('Hygiene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06" t="e">
        <f ca="1">+IF(AND(ISNUMBER(OFFSET('Hygiene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06" t="e">
        <f ca="1">+IF(AND(ISNUMBER(OFFSET('Hygiene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06" t="e">
        <f ca="1">+IF(AND(ISNUMBER(OFFSET('Hygiene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06" t="e">
        <f ca="1">+IF(AND(ISNUMBER(OFFSET('Hygiene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06" t="e">
        <f ca="1">+IF(AND(ISNUMBER(OFFSET('Hygiene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06" t="e">
        <f ca="1">+IF(AND(ISNUMBER(OFFSET('Hygiene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06" t="e">
        <f ca="1">+IF(AND(ISNUMBER(OFFSET('Hygiene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06" t="e">
        <f ca="1">+IF(AND(ISNUMBER(OFFSET('Hygiene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06" t="e">
        <f ca="1">+IF(AND(ISNUMBER(OFFSET('Hygiene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1">+IF(OFFSET('Water Data'!$C$28,0,10*ROW('Water Data'!C113))="","",OFFSET('Water Data'!$C$28,0,10*ROW('Water Data'!C113)))</f>
        <v/>
      </c>
      <c r="BT119" s="36" t="str">
        <f ca="1">+IF(OFFSET('Water Data'!$C$29,0,10*ROW('Water Data'!C113))="","",OFFSET('Water Data'!$C$29,0,10*ROW('Water Data'!C113)))</f>
        <v/>
      </c>
      <c r="BU119" s="36" t="str">
        <f ca="1">+IF(OFFSET('Water Data'!$C$30,0,10*ROW('Water Data'!C113))="","",OFFSET('Water Data'!$C$30,0,10*ROW('Water Data'!C113)))</f>
        <v/>
      </c>
      <c r="BV119" s="36" t="str">
        <f ca="1">+IF(OFFSET('Water Data'!$D$28,0,10*ROW('Water Data'!D113))="","",OFFSET('Water Data'!$D$28,0,10*ROW('Water Data'!D113)))</f>
        <v/>
      </c>
      <c r="BW119" s="36" t="str">
        <f ca="1">+IF(OFFSET('Water Data'!$D$29,0,10*ROW('Water Data'!D113))="","",OFFSET('Water Data'!$D$29,0,10*ROW('Water Data'!D113)))</f>
        <v/>
      </c>
      <c r="BX119" s="36" t="str">
        <f ca="1">+IF(OFFSET('Water Data'!$D$30,0,10*ROW('Water Data'!D113))="","",OFFSET('Water Data'!$D$30,0,10*ROW('Water Data'!D113)))</f>
        <v/>
      </c>
      <c r="BY119" s="36" t="str">
        <f ca="1">+IF(OFFSET('Water Data'!$E$28,0,10*ROW('Water Data'!E113))="","",OFFSET('Water Data'!$E$28,0,10*ROW('Water Data'!E113)))</f>
        <v/>
      </c>
      <c r="BZ119" s="36" t="str">
        <f ca="1">+IF(OFFSET('Water Data'!$E$29,0,10*ROW('Water Data'!E113))="","",OFFSET('Water Data'!$E$29,0,10*ROW('Water Data'!E113)))</f>
        <v/>
      </c>
      <c r="CA119" s="36" t="str">
        <f ca="1">+IF(OFFSET('Water Data'!$E$30,0,10*ROW('Water Data'!E113))="","",OFFSET('Water Data'!$E$30,0,10*ROW('Water Data'!E113)))</f>
        <v/>
      </c>
      <c r="CB119" s="36" t="str">
        <f ca="1">+IF(OFFSET('Water Data'!$F$28,0,10*ROW('Water Data'!F113))="","",OFFSET('Water Data'!$F$28,0,10*ROW('Water Data'!F113)))</f>
        <v/>
      </c>
      <c r="CC119" s="36" t="str">
        <f ca="1">+IF(OFFSET('Water Data'!$F$29,0,10*ROW('Water Data'!F113))="","",OFFSET('Water Data'!$F$29,0,10*ROW('Water Data'!F113)))</f>
        <v/>
      </c>
      <c r="CD119" s="36" t="str">
        <f ca="1">+IF(OFFSET('Water Data'!$F$30,0,10*ROW('Water Data'!F113))="","",OFFSET('Water Data'!$F$30,0,10*ROW('Water Data'!F113)))</f>
        <v/>
      </c>
      <c r="CE119" s="36" t="str">
        <f ca="1">+IF(OFFSET('Water Data'!$G$28,0,10*ROW('Water Data'!G113))="","",OFFSET('Water Data'!$G$28,0,10*ROW('Water Data'!G113)))</f>
        <v/>
      </c>
      <c r="CF119" s="36" t="str">
        <f ca="1">+IF(OFFSET('Water Data'!$G$29,0,10*ROW('Water Data'!G113))="","",OFFSET('Water Data'!$G$29,0,10*ROW('Water Data'!G113)))</f>
        <v/>
      </c>
      <c r="CG119" s="36" t="str">
        <f ca="1">+IF(OFFSET('Water Data'!$G$30,0,10*ROW('Water Data'!G113))="","",OFFSET('Water Data'!$G$30,0,10*ROW('Water Data'!G113)))</f>
        <v/>
      </c>
      <c r="CH119" s="36" t="str">
        <f ca="1">+IF(OFFSET('Water Data'!$H$28,0,10*ROW('Water Data'!H113))="","",OFFSET('Water Data'!$H$28,0,10*ROW('Water Data'!H113)))</f>
        <v/>
      </c>
      <c r="CI119" s="36" t="str">
        <f ca="1">+IF(OFFSET('Water Data'!$H$29,0,10*ROW('Water Data'!H113))="","",OFFSET('Water Data'!$H$29,0,10*ROW('Water Data'!H113)))</f>
        <v/>
      </c>
      <c r="CJ119" s="36" t="str">
        <f ca="1">+IF(OFFSET('Water Data'!$H$30,0,10*ROW('Water Data'!H113))="","",OFFSET('Water Data'!$H$30,0,10*ROW('Water Data'!H113)))</f>
        <v/>
      </c>
      <c r="CK119" s="36" t="str">
        <f ca="1">+IF(OFFSET('Sanitation Data'!$C$29,0,10*ROW('Sanitation Data'!C113))="","",OFFSET('Sanitation Data'!$C$29,0,10*ROW('Sanitation Data'!C113)))</f>
        <v/>
      </c>
      <c r="CL119" s="36" t="str">
        <f ca="1">+IF(OFFSET('Sanitation Data'!$C$30,0,10*ROW('Sanitation Data'!C113))="","",OFFSET('Sanitation Data'!$C$30,0,10*ROW('Sanitation Data'!C113)))</f>
        <v/>
      </c>
      <c r="CM119" s="36" t="str">
        <f ca="1">+IF(OFFSET('Sanitation Data'!$C$31,0,10*ROW('Sanitation Data'!C113))="","",OFFSET('Sanitation Data'!$C$31,0,10*ROW('Sanitation Data'!C113)))</f>
        <v/>
      </c>
      <c r="CN119" s="36" t="str">
        <f ca="1">+IF(OFFSET('Sanitation Data'!$C$32,0,10*ROW('Sanitation Data'!C113))="","",OFFSET('Sanitation Data'!$C$32,0,10*ROW('Sanitation Data'!C113)))</f>
        <v/>
      </c>
      <c r="CO119" s="36" t="str">
        <f ca="1">+IF(OFFSET('Sanitation Data'!$C$33,0,10*ROW('Sanitation Data'!C113))="","",OFFSET('Sanitation Data'!$C$33,0,10*ROW('Sanitation Data'!C113)))</f>
        <v/>
      </c>
      <c r="CP119" s="36" t="str">
        <f ca="1">+IF(OFFSET('Sanitation Data'!$D$29,0,10*ROW('Sanitation Data'!D113))="","",OFFSET('Sanitation Data'!$D$29,0,10*ROW('Sanitation Data'!D113)))</f>
        <v/>
      </c>
      <c r="CQ119" s="36" t="str">
        <f ca="1">+IF(OFFSET('Sanitation Data'!$D$30,0,10*ROW('Sanitation Data'!D113))="","",OFFSET('Sanitation Data'!$D$30,0,10*ROW('Sanitation Data'!D113)))</f>
        <v/>
      </c>
      <c r="CR119" s="36" t="str">
        <f ca="1">+IF(OFFSET('Sanitation Data'!$D$31,0,10*ROW('Sanitation Data'!D113))="","",OFFSET('Sanitation Data'!$D$31,0,10*ROW('Sanitation Data'!D113)))</f>
        <v/>
      </c>
      <c r="CS119" s="36" t="str">
        <f ca="1">+IF(OFFSET('Sanitation Data'!$D$32,0,10*ROW('Sanitation Data'!D113))="","",OFFSET('Sanitation Data'!$D$32,0,10*ROW('Sanitation Data'!D113)))</f>
        <v/>
      </c>
      <c r="CT119" s="36" t="str">
        <f ca="1">+IF(OFFSET('Sanitation Data'!$D$33,0,10*ROW('Sanitation Data'!D113))="","",OFFSET('Sanitation Data'!$D$33,0,10*ROW('Sanitation Data'!D113)))</f>
        <v/>
      </c>
      <c r="CU119" s="36" t="str">
        <f ca="1">+IF(OFFSET('Sanitation Data'!$E$29,0,10*ROW('Sanitation Data'!E113))="","",OFFSET('Sanitation Data'!$E$29,0,10*ROW('Sanitation Data'!E113)))</f>
        <v/>
      </c>
      <c r="CV119" s="36" t="str">
        <f ca="1">+IF(OFFSET('Sanitation Data'!$E$30,0,10*ROW('Sanitation Data'!E113))="","",OFFSET('Sanitation Data'!$E$30,0,10*ROW('Sanitation Data'!E113)))</f>
        <v/>
      </c>
      <c r="CW119" s="36" t="str">
        <f ca="1">+IF(OFFSET('Sanitation Data'!$E$31,0,10*ROW('Sanitation Data'!E113))="","",OFFSET('Sanitation Data'!$E$31,0,10*ROW('Sanitation Data'!E113)))</f>
        <v/>
      </c>
      <c r="CX119" s="36" t="str">
        <f ca="1">+IF(OFFSET('Sanitation Data'!$E$32,0,10*ROW('Sanitation Data'!E113))="","",OFFSET('Sanitation Data'!$E$32,0,10*ROW('Sanitation Data'!E113)))</f>
        <v/>
      </c>
      <c r="CY119" s="36" t="str">
        <f ca="1">+IF(OFFSET('Sanitation Data'!$E$33,0,10*ROW('Sanitation Data'!E113))="","",OFFSET('Sanitation Data'!$E$33,0,10*ROW('Sanitation Data'!E113)))</f>
        <v/>
      </c>
      <c r="CZ119" s="36" t="str">
        <f ca="1">+IF(OFFSET('Sanitation Data'!$F$29,0,10*ROW('Sanitation Data'!F113))="","",OFFSET('Sanitation Data'!$F$29,0,10*ROW('Sanitation Data'!F113)))</f>
        <v/>
      </c>
      <c r="DA119" s="36" t="str">
        <f ca="1">+IF(OFFSET('Sanitation Data'!$F$30,0,10*ROW('Sanitation Data'!F113))="","",OFFSET('Sanitation Data'!$F$30,0,10*ROW('Sanitation Data'!F113)))</f>
        <v/>
      </c>
      <c r="DB119" s="36" t="str">
        <f ca="1">+IF(OFFSET('Sanitation Data'!$F$31,0,10*ROW('Sanitation Data'!F113))="","",OFFSET('Sanitation Data'!$F$31,0,10*ROW('Sanitation Data'!F113)))</f>
        <v/>
      </c>
      <c r="DC119" s="36" t="str">
        <f ca="1">+IF(OFFSET('Sanitation Data'!$F$32,0,10*ROW('Sanitation Data'!F113))="","",OFFSET('Sanitation Data'!$F$32,0,10*ROW('Sanitation Data'!F113)))</f>
        <v/>
      </c>
      <c r="DD119" s="36" t="str">
        <f ca="1">+IF(OFFSET('Sanitation Data'!$F$33,0,10*ROW('Sanitation Data'!F113))="","",OFFSET('Sanitation Data'!$F$33,0,10*ROW('Sanitation Data'!F113)))</f>
        <v/>
      </c>
      <c r="DE119" s="36" t="str">
        <f ca="1">+IF(OFFSET('Sanitation Data'!$G$29,0,10*ROW('Sanitation Data'!G113))="","",OFFSET('Sanitation Data'!$G$29,0,10*ROW('Sanitation Data'!G113)))</f>
        <v/>
      </c>
      <c r="DF119" s="36" t="str">
        <f ca="1">+IF(OFFSET('Sanitation Data'!$G$30,0,10*ROW('Sanitation Data'!G113))="","",OFFSET('Sanitation Data'!$G$30,0,10*ROW('Sanitation Data'!G113)))</f>
        <v/>
      </c>
      <c r="DG119" s="36" t="str">
        <f ca="1">+IF(OFFSET('Sanitation Data'!$G$31,0,10*ROW('Sanitation Data'!G113))="","",OFFSET('Sanitation Data'!$G$31,0,10*ROW('Sanitation Data'!G113)))</f>
        <v/>
      </c>
      <c r="DH119" s="36" t="str">
        <f ca="1">+IF(OFFSET('Sanitation Data'!$G$32,0,10*ROW('Sanitation Data'!G113))="","",OFFSET('Sanitation Data'!$G$32,0,10*ROW('Sanitation Data'!G113)))</f>
        <v/>
      </c>
      <c r="DI119" s="36" t="str">
        <f ca="1">+IF(OFFSET('Sanitation Data'!$G$33,0,10*ROW('Sanitation Data'!G113))="","",OFFSET('Sanitation Data'!$G$33,0,10*ROW('Sanitation Data'!G113)))</f>
        <v/>
      </c>
      <c r="DJ119" s="36" t="str">
        <f ca="1">+IF(OFFSET('Sanitation Data'!$H$29,0,10*ROW('Sanitation Data'!H113))="","",OFFSET('Sanitation Data'!$H$29,0,10*ROW('Sanitation Data'!H113)))</f>
        <v/>
      </c>
      <c r="DK119" s="36" t="str">
        <f ca="1">+IF(OFFSET('Sanitation Data'!$H$30,0,10*ROW('Sanitation Data'!H113))="","",OFFSET('Sanitation Data'!$H$30,0,10*ROW('Sanitation Data'!H113)))</f>
        <v/>
      </c>
      <c r="DL119" s="36" t="str">
        <f ca="1">+IF(OFFSET('Sanitation Data'!$H$31,0,10*ROW('Sanitation Data'!H113))="","",OFFSET('Sanitation Data'!$H$31,0,10*ROW('Sanitation Data'!H113)))</f>
        <v/>
      </c>
      <c r="DM119" s="36" t="str">
        <f ca="1">+IF(OFFSET('Sanitation Data'!$H$32,0,10*ROW('Sanitation Data'!H113))="","",OFFSET('Sanitation Data'!$H$32,0,10*ROW('Sanitation Data'!H113)))</f>
        <v/>
      </c>
      <c r="DN119" s="36" t="str">
        <f ca="1">+IF(OFFSET('Sanitation Data'!$H$33,0,10*ROW('Sanitation Data'!H113))="","",OFFSET('Sanitation Data'!$H$33,0,10*ROW('Sanitation Data'!H113)))</f>
        <v/>
      </c>
      <c r="DO119" s="36" t="str">
        <f ca="1">+IF(OFFSET('Hygiene Data'!$C$12,0,10*ROW('Hygiene Data'!C113))="","",OFFSET('Hygiene Data'!$C$12,0,10*ROW('Hygiene Data'!C113)))</f>
        <v/>
      </c>
      <c r="DP119" s="36" t="str">
        <f ca="1">+IF(OFFSET('Hygiene Data'!$C$13,0,10*ROW('Hygiene Data'!C113))="","",OFFSET('Hygiene Data'!$C$13,0,10*ROW('Hygiene Data'!C113)))</f>
        <v/>
      </c>
      <c r="DQ119" s="36" t="str">
        <f ca="1">+IF(OFFSET('Hygiene Data'!$C$14,0,10*ROW('Hygiene Data'!C113))="","",OFFSET('Hygiene Data'!$C$14,0,10*ROW('Hygiene Data'!C113)))</f>
        <v/>
      </c>
      <c r="DR119" s="36" t="str">
        <f ca="1">+IF(OFFSET('Hygiene Data'!$D$12,0,10*ROW('Hygiene Data'!D113))="","",OFFSET('Hygiene Data'!$D$12,0,10*ROW('Hygiene Data'!D113)))</f>
        <v/>
      </c>
      <c r="DS119" s="36" t="str">
        <f ca="1">+IF(OFFSET('Hygiene Data'!$D$13,0,10*ROW('Hygiene Data'!D113))="","",OFFSET('Hygiene Data'!$D$13,0,10*ROW('Hygiene Data'!D113)))</f>
        <v/>
      </c>
      <c r="DT119" s="36" t="str">
        <f ca="1">+IF(OFFSET('Hygiene Data'!$D$14,0,10*ROW('Hygiene Data'!D113))="","",OFFSET('Hygiene Data'!$D$14,0,10*ROW('Hygiene Data'!D113)))</f>
        <v/>
      </c>
      <c r="DU119" s="36" t="str">
        <f ca="1">+IF(OFFSET('Hygiene Data'!$E$12,0,10*ROW('Hygiene Data'!E113))="","",OFFSET('Hygiene Data'!$E$12,0,10*ROW('Hygiene Data'!E113)))</f>
        <v/>
      </c>
      <c r="DV119" s="36" t="str">
        <f ca="1">+IF(OFFSET('Hygiene Data'!$E$13,0,10*ROW('Hygiene Data'!E113))="","",OFFSET('Hygiene Data'!$E$13,0,10*ROW('Hygiene Data'!E113)))</f>
        <v/>
      </c>
      <c r="DW119" s="36" t="str">
        <f ca="1">+IF(OFFSET('Hygiene Data'!$E$14,0,10*ROW('Hygiene Data'!E113))="","",OFFSET('Hygiene Data'!$E$14,0,10*ROW('Hygiene Data'!E113)))</f>
        <v/>
      </c>
      <c r="DX119" s="36" t="str">
        <f ca="1">+IF(OFFSET('Hygiene Data'!$F$12,0,10*ROW('Hygiene Data'!F113))="","",OFFSET('Hygiene Data'!$F$12,0,10*ROW('Hygiene Data'!F113)))</f>
        <v/>
      </c>
      <c r="DY119" s="36" t="str">
        <f ca="1">+IF(OFFSET('Hygiene Data'!$F$13,0,10*ROW('Hygiene Data'!F113))="","",OFFSET('Hygiene Data'!$F$13,0,10*ROW('Hygiene Data'!F113)))</f>
        <v/>
      </c>
      <c r="DZ119" s="36" t="str">
        <f ca="1">+IF(OFFSET('Hygiene Data'!$F$14,0,10*ROW('Hygiene Data'!F113))="","",OFFSET('Hygiene Data'!$F$14,0,10*ROW('Hygiene Data'!F113)))</f>
        <v/>
      </c>
      <c r="EA119" s="36" t="str">
        <f ca="1">+IF(OFFSET('Hygiene Data'!$G$12,0,10*ROW('Hygiene Data'!G113))="","",OFFSET('Hygiene Data'!$G$12,0,10*ROW('Hygiene Data'!G113)))</f>
        <v/>
      </c>
      <c r="EB119" s="36" t="str">
        <f ca="1">+IF(OFFSET('Hygiene Data'!$G$13,0,10*ROW('Hygiene Data'!G113))="","",OFFSET('Hygiene Data'!$G$13,0,10*ROW('Hygiene Data'!G113)))</f>
        <v/>
      </c>
      <c r="EC119" s="36" t="str">
        <f ca="1">+IF(OFFSET('Hygiene Data'!$G$14,0,10*ROW('Hygiene Data'!G113))="","",OFFSET('Hygiene Data'!$G$14,0,10*ROW('Hygiene Data'!G113)))</f>
        <v/>
      </c>
      <c r="ED119" s="36" t="str">
        <f ca="1">+IF(OFFSET('Hygiene Data'!$H$12,0,10*ROW('Hygiene Data'!H113))="","",OFFSET('Hygiene Data'!$H$12,0,10*ROW('Hygiene Data'!H113)))</f>
        <v/>
      </c>
      <c r="EE119" s="36" t="str">
        <f ca="1">+IF(OFFSET('Hygiene Data'!$H$13,0,10*ROW('Hygiene Data'!H113))="","",OFFSET('Hygiene Data'!$H$13,0,10*ROW('Hygiene Data'!H113)))</f>
        <v/>
      </c>
      <c r="EF119" s="36" t="str">
        <f ca="1">+IF(OFFSET('Hygiene Data'!$H$14,0,10*ROW('Hygiene Data'!H113))="","",OFFSET('Hygiene Data'!$H$14,0,10*ROW('Hygiene Data'!H113)))</f>
        <v/>
      </c>
    </row>
    <row r="120" spans="1:136" x14ac:dyDescent="0.25">
      <c r="A120" s="59" t="str">
        <f ca="1">+IF(OFFSET('Water Data'!$B$1,0,10*ROW('Water Data'!B117))="","",OFFSET('Water Data'!$B$1,0,10*ROW('Water Data'!B117)))</f>
        <v/>
      </c>
      <c r="B120" s="59" t="str">
        <f ca="1">+IF(OFFSET('Water Data'!$A$3,0,10*ROW('Water Data'!A117))="","",OFFSET('Water Data'!$A$3,0,10*ROW('Water Data'!A117)))</f>
        <v/>
      </c>
      <c r="C120" s="59" t="str">
        <f ca="1">+IF(OFFSET('Water Data'!$C$3,0,10*ROW('Water Data'!C117))="","",OFFSET('Water Data'!$C$3,0,10*ROW('Water Data'!C117)))</f>
        <v/>
      </c>
      <c r="D120" s="204" t="e">
        <f ca="1">+IF(AND(ISNUMBER(OFFSET('Water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04" t="e">
        <f ca="1">+IF(AND(ISNUMBER(OFFSET('Water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04" t="e">
        <f ca="1">+IF(AND(ISNUMBER(OFFSET('Water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04" t="e">
        <f ca="1">+IF(AND(ISNUMBER(OFFSET('Water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04" t="e">
        <f ca="1">+IF(AND(ISNUMBER(OFFSET('Water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04" t="e">
        <f ca="1">+IF(AND(ISNUMBER(OFFSET('Water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04" t="e">
        <f ca="1">+IF(AND(ISNUMBER(OFFSET('Water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04" t="e">
        <f ca="1">+IF(AND(ISNUMBER(OFFSET('Water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04" t="e">
        <f ca="1">+IF(AND(ISNUMBER(OFFSET('Water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04" t="e">
        <f ca="1">+IF(AND(ISNUMBER(OFFSET('Water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04" t="e">
        <f ca="1">+IF(AND(ISNUMBER(OFFSET('Water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04" t="e">
        <f ca="1">+IF(AND(ISNUMBER(OFFSET('Water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04" t="e">
        <f ca="1">+IF(AND(ISNUMBER(OFFSET('Water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04" t="e">
        <f ca="1">+IF(AND(ISNUMBER(OFFSET('Water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04" t="e">
        <f ca="1">+IF(AND(ISNUMBER(OFFSET('Water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04" t="e">
        <f ca="1">+IF(AND(ISNUMBER(OFFSET('Water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04" t="e">
        <f ca="1">+IF(AND(ISNUMBER(OFFSET('Water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04" t="e">
        <f ca="1">+IF(AND(ISNUMBER(OFFSET('Water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05" t="e">
        <f ca="1">+IF(AND(ISNUMBER(OFFSET('Sanitation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05" t="e">
        <f ca="1">+IF(AND(ISNUMBER(OFFSET('Sanitation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05" t="e">
        <f ca="1">+IF(AND(ISNUMBER(OFFSET('Sanitation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05" t="e">
        <f ca="1">+IF(AND(ISNUMBER(OFFSET('Sanitation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05" t="e">
        <f ca="1">+IF(AND(ISNUMBER(OFFSET('Sanitation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05" t="e">
        <f ca="1">+IF(AND(ISNUMBER(OFFSET('Sanitation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05" t="e">
        <f ca="1">+IF(AND(ISNUMBER(OFFSET('Sanitation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05" t="e">
        <f ca="1">+IF(AND(ISNUMBER(OFFSET('Sanitation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05" t="e">
        <f ca="1">+IF(AND(ISNUMBER(OFFSET('Sanitation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05" t="e">
        <f ca="1">+IF(AND(ISNUMBER(OFFSET('Sanitation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05" t="e">
        <f ca="1">+IF(AND(ISNUMBER(OFFSET('Sanitation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05" t="e">
        <f ca="1">+IF(AND(ISNUMBER(OFFSET('Sanitation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05" t="e">
        <f ca="1">+IF(AND(ISNUMBER(OFFSET('Sanitation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05" t="e">
        <f ca="1">+IF(AND(ISNUMBER(OFFSET('Sanitation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05" t="e">
        <f ca="1">+IF(AND(ISNUMBER(OFFSET('Sanitation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05" t="e">
        <f ca="1">+IF(AND(ISNUMBER(OFFSET('Sanitation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05" t="e">
        <f ca="1">+IF(AND(ISNUMBER(OFFSET('Sanitation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05" t="e">
        <f ca="1">+IF(AND(ISNUMBER(OFFSET('Sanitation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05" t="e">
        <f ca="1">+IF(AND(ISNUMBER(OFFSET('Sanitation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05" t="e">
        <f ca="1">+IF(AND(ISNUMBER(OFFSET('Sanitation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05" t="e">
        <f ca="1">+IF(AND(ISNUMBER(OFFSET('Sanitation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05" t="e">
        <f ca="1">+IF(AND(ISNUMBER(OFFSET('Sanitation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05" t="e">
        <f ca="1">+IF(AND(ISNUMBER(OFFSET('Sanitation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05" t="e">
        <f ca="1">+IF(AND(ISNUMBER(OFFSET('Sanitation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05" t="e">
        <f ca="1">+IF(AND(ISNUMBER(OFFSET('Sanitation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05" t="e">
        <f ca="1">+IF(AND(ISNUMBER(OFFSET('Sanitation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05" t="e">
        <f ca="1">+IF(AND(ISNUMBER(OFFSET('Sanitation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05" t="e">
        <f ca="1">+IF(AND(ISNUMBER(OFFSET('Sanitation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05" t="e">
        <f ca="1">+IF(AND(ISNUMBER(OFFSET('Sanitation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05" t="e">
        <f ca="1">+IF(AND(ISNUMBER(OFFSET('Sanitation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06" t="e">
        <f ca="1">+IF(AND(ISNUMBER(OFFSET('Hygiene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06" t="e">
        <f ca="1">+IF(AND(ISNUMBER(OFFSET('Hygiene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06" t="e">
        <f ca="1">+IF(AND(ISNUMBER(OFFSET('Hygiene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06" t="e">
        <f ca="1">+IF(AND(ISNUMBER(OFFSET('Hygiene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06" t="e">
        <f ca="1">+IF(AND(ISNUMBER(OFFSET('Hygiene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06" t="e">
        <f ca="1">+IF(AND(ISNUMBER(OFFSET('Hygiene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06" t="e">
        <f ca="1">+IF(AND(ISNUMBER(OFFSET('Hygiene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06" t="e">
        <f ca="1">+IF(AND(ISNUMBER(OFFSET('Hygiene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06" t="e">
        <f ca="1">+IF(AND(ISNUMBER(OFFSET('Hygiene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06" t="e">
        <f ca="1">+IF(AND(ISNUMBER(OFFSET('Hygiene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06" t="e">
        <f ca="1">+IF(AND(ISNUMBER(OFFSET('Hygiene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06" t="e">
        <f ca="1">+IF(AND(ISNUMBER(OFFSET('Hygiene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06" t="e">
        <f ca="1">+IF(AND(ISNUMBER(OFFSET('Hygiene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06" t="e">
        <f ca="1">+IF(AND(ISNUMBER(OFFSET('Hygiene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06" t="e">
        <f ca="1">+IF(AND(ISNUMBER(OFFSET('Hygiene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06" t="e">
        <f ca="1">+IF(AND(ISNUMBER(OFFSET('Hygiene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06" t="e">
        <f ca="1">+IF(AND(ISNUMBER(OFFSET('Hygiene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06" t="e">
        <f ca="1">+IF(AND(ISNUMBER(OFFSET('Hygiene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1">+IF(OFFSET('Water Data'!$C$28,0,10*ROW('Water Data'!C114))="","",OFFSET('Water Data'!$C$28,0,10*ROW('Water Data'!C114)))</f>
        <v/>
      </c>
      <c r="BT120" s="36" t="str">
        <f ca="1">+IF(OFFSET('Water Data'!$C$29,0,10*ROW('Water Data'!C114))="","",OFFSET('Water Data'!$C$29,0,10*ROW('Water Data'!C114)))</f>
        <v/>
      </c>
      <c r="BU120" s="36" t="str">
        <f ca="1">+IF(OFFSET('Water Data'!$C$30,0,10*ROW('Water Data'!C114))="","",OFFSET('Water Data'!$C$30,0,10*ROW('Water Data'!C114)))</f>
        <v/>
      </c>
      <c r="BV120" s="36" t="str">
        <f ca="1">+IF(OFFSET('Water Data'!$D$28,0,10*ROW('Water Data'!D114))="","",OFFSET('Water Data'!$D$28,0,10*ROW('Water Data'!D114)))</f>
        <v/>
      </c>
      <c r="BW120" s="36" t="str">
        <f ca="1">+IF(OFFSET('Water Data'!$D$29,0,10*ROW('Water Data'!D114))="","",OFFSET('Water Data'!$D$29,0,10*ROW('Water Data'!D114)))</f>
        <v/>
      </c>
      <c r="BX120" s="36" t="str">
        <f ca="1">+IF(OFFSET('Water Data'!$D$30,0,10*ROW('Water Data'!D114))="","",OFFSET('Water Data'!$D$30,0,10*ROW('Water Data'!D114)))</f>
        <v/>
      </c>
      <c r="BY120" s="36" t="str">
        <f ca="1">+IF(OFFSET('Water Data'!$E$28,0,10*ROW('Water Data'!E114))="","",OFFSET('Water Data'!$E$28,0,10*ROW('Water Data'!E114)))</f>
        <v/>
      </c>
      <c r="BZ120" s="36" t="str">
        <f ca="1">+IF(OFFSET('Water Data'!$E$29,0,10*ROW('Water Data'!E114))="","",OFFSET('Water Data'!$E$29,0,10*ROW('Water Data'!E114)))</f>
        <v/>
      </c>
      <c r="CA120" s="36" t="str">
        <f ca="1">+IF(OFFSET('Water Data'!$E$30,0,10*ROW('Water Data'!E114))="","",OFFSET('Water Data'!$E$30,0,10*ROW('Water Data'!E114)))</f>
        <v/>
      </c>
      <c r="CB120" s="36" t="str">
        <f ca="1">+IF(OFFSET('Water Data'!$F$28,0,10*ROW('Water Data'!F114))="","",OFFSET('Water Data'!$F$28,0,10*ROW('Water Data'!F114)))</f>
        <v/>
      </c>
      <c r="CC120" s="36" t="str">
        <f ca="1">+IF(OFFSET('Water Data'!$F$29,0,10*ROW('Water Data'!F114))="","",OFFSET('Water Data'!$F$29,0,10*ROW('Water Data'!F114)))</f>
        <v/>
      </c>
      <c r="CD120" s="36" t="str">
        <f ca="1">+IF(OFFSET('Water Data'!$F$30,0,10*ROW('Water Data'!F114))="","",OFFSET('Water Data'!$F$30,0,10*ROW('Water Data'!F114)))</f>
        <v/>
      </c>
      <c r="CE120" s="36" t="str">
        <f ca="1">+IF(OFFSET('Water Data'!$G$28,0,10*ROW('Water Data'!G114))="","",OFFSET('Water Data'!$G$28,0,10*ROW('Water Data'!G114)))</f>
        <v/>
      </c>
      <c r="CF120" s="36" t="str">
        <f ca="1">+IF(OFFSET('Water Data'!$G$29,0,10*ROW('Water Data'!G114))="","",OFFSET('Water Data'!$G$29,0,10*ROW('Water Data'!G114)))</f>
        <v/>
      </c>
      <c r="CG120" s="36" t="str">
        <f ca="1">+IF(OFFSET('Water Data'!$G$30,0,10*ROW('Water Data'!G114))="","",OFFSET('Water Data'!$G$30,0,10*ROW('Water Data'!G114)))</f>
        <v/>
      </c>
      <c r="CH120" s="36" t="str">
        <f ca="1">+IF(OFFSET('Water Data'!$H$28,0,10*ROW('Water Data'!H114))="","",OFFSET('Water Data'!$H$28,0,10*ROW('Water Data'!H114)))</f>
        <v/>
      </c>
      <c r="CI120" s="36" t="str">
        <f ca="1">+IF(OFFSET('Water Data'!$H$29,0,10*ROW('Water Data'!H114))="","",OFFSET('Water Data'!$H$29,0,10*ROW('Water Data'!H114)))</f>
        <v/>
      </c>
      <c r="CJ120" s="36" t="str">
        <f ca="1">+IF(OFFSET('Water Data'!$H$30,0,10*ROW('Water Data'!H114))="","",OFFSET('Water Data'!$H$30,0,10*ROW('Water Data'!H114)))</f>
        <v/>
      </c>
      <c r="CK120" s="36" t="str">
        <f ca="1">+IF(OFFSET('Sanitation Data'!$C$29,0,10*ROW('Sanitation Data'!C114))="","",OFFSET('Sanitation Data'!$C$29,0,10*ROW('Sanitation Data'!C114)))</f>
        <v/>
      </c>
      <c r="CL120" s="36" t="str">
        <f ca="1">+IF(OFFSET('Sanitation Data'!$C$30,0,10*ROW('Sanitation Data'!C114))="","",OFFSET('Sanitation Data'!$C$30,0,10*ROW('Sanitation Data'!C114)))</f>
        <v/>
      </c>
      <c r="CM120" s="36" t="str">
        <f ca="1">+IF(OFFSET('Sanitation Data'!$C$31,0,10*ROW('Sanitation Data'!C114))="","",OFFSET('Sanitation Data'!$C$31,0,10*ROW('Sanitation Data'!C114)))</f>
        <v/>
      </c>
      <c r="CN120" s="36" t="str">
        <f ca="1">+IF(OFFSET('Sanitation Data'!$C$32,0,10*ROW('Sanitation Data'!C114))="","",OFFSET('Sanitation Data'!$C$32,0,10*ROW('Sanitation Data'!C114)))</f>
        <v/>
      </c>
      <c r="CO120" s="36" t="str">
        <f ca="1">+IF(OFFSET('Sanitation Data'!$C$33,0,10*ROW('Sanitation Data'!C114))="","",OFFSET('Sanitation Data'!$C$33,0,10*ROW('Sanitation Data'!C114)))</f>
        <v/>
      </c>
      <c r="CP120" s="36" t="str">
        <f ca="1">+IF(OFFSET('Sanitation Data'!$D$29,0,10*ROW('Sanitation Data'!D114))="","",OFFSET('Sanitation Data'!$D$29,0,10*ROW('Sanitation Data'!D114)))</f>
        <v/>
      </c>
      <c r="CQ120" s="36" t="str">
        <f ca="1">+IF(OFFSET('Sanitation Data'!$D$30,0,10*ROW('Sanitation Data'!D114))="","",OFFSET('Sanitation Data'!$D$30,0,10*ROW('Sanitation Data'!D114)))</f>
        <v/>
      </c>
      <c r="CR120" s="36" t="str">
        <f ca="1">+IF(OFFSET('Sanitation Data'!$D$31,0,10*ROW('Sanitation Data'!D114))="","",OFFSET('Sanitation Data'!$D$31,0,10*ROW('Sanitation Data'!D114)))</f>
        <v/>
      </c>
      <c r="CS120" s="36" t="str">
        <f ca="1">+IF(OFFSET('Sanitation Data'!$D$32,0,10*ROW('Sanitation Data'!D114))="","",OFFSET('Sanitation Data'!$D$32,0,10*ROW('Sanitation Data'!D114)))</f>
        <v/>
      </c>
      <c r="CT120" s="36" t="str">
        <f ca="1">+IF(OFFSET('Sanitation Data'!$D$33,0,10*ROW('Sanitation Data'!D114))="","",OFFSET('Sanitation Data'!$D$33,0,10*ROW('Sanitation Data'!D114)))</f>
        <v/>
      </c>
      <c r="CU120" s="36" t="str">
        <f ca="1">+IF(OFFSET('Sanitation Data'!$E$29,0,10*ROW('Sanitation Data'!E114))="","",OFFSET('Sanitation Data'!$E$29,0,10*ROW('Sanitation Data'!E114)))</f>
        <v/>
      </c>
      <c r="CV120" s="36" t="str">
        <f ca="1">+IF(OFFSET('Sanitation Data'!$E$30,0,10*ROW('Sanitation Data'!E114))="","",OFFSET('Sanitation Data'!$E$30,0,10*ROW('Sanitation Data'!E114)))</f>
        <v/>
      </c>
      <c r="CW120" s="36" t="str">
        <f ca="1">+IF(OFFSET('Sanitation Data'!$E$31,0,10*ROW('Sanitation Data'!E114))="","",OFFSET('Sanitation Data'!$E$31,0,10*ROW('Sanitation Data'!E114)))</f>
        <v/>
      </c>
      <c r="CX120" s="36" t="str">
        <f ca="1">+IF(OFFSET('Sanitation Data'!$E$32,0,10*ROW('Sanitation Data'!E114))="","",OFFSET('Sanitation Data'!$E$32,0,10*ROW('Sanitation Data'!E114)))</f>
        <v/>
      </c>
      <c r="CY120" s="36" t="str">
        <f ca="1">+IF(OFFSET('Sanitation Data'!$E$33,0,10*ROW('Sanitation Data'!E114))="","",OFFSET('Sanitation Data'!$E$33,0,10*ROW('Sanitation Data'!E114)))</f>
        <v/>
      </c>
      <c r="CZ120" s="36" t="str">
        <f ca="1">+IF(OFFSET('Sanitation Data'!$F$29,0,10*ROW('Sanitation Data'!F114))="","",OFFSET('Sanitation Data'!$F$29,0,10*ROW('Sanitation Data'!F114)))</f>
        <v/>
      </c>
      <c r="DA120" s="36" t="str">
        <f ca="1">+IF(OFFSET('Sanitation Data'!$F$30,0,10*ROW('Sanitation Data'!F114))="","",OFFSET('Sanitation Data'!$F$30,0,10*ROW('Sanitation Data'!F114)))</f>
        <v/>
      </c>
      <c r="DB120" s="36" t="str">
        <f ca="1">+IF(OFFSET('Sanitation Data'!$F$31,0,10*ROW('Sanitation Data'!F114))="","",OFFSET('Sanitation Data'!$F$31,0,10*ROW('Sanitation Data'!F114)))</f>
        <v/>
      </c>
      <c r="DC120" s="36" t="str">
        <f ca="1">+IF(OFFSET('Sanitation Data'!$F$32,0,10*ROW('Sanitation Data'!F114))="","",OFFSET('Sanitation Data'!$F$32,0,10*ROW('Sanitation Data'!F114)))</f>
        <v/>
      </c>
      <c r="DD120" s="36" t="str">
        <f ca="1">+IF(OFFSET('Sanitation Data'!$F$33,0,10*ROW('Sanitation Data'!F114))="","",OFFSET('Sanitation Data'!$F$33,0,10*ROW('Sanitation Data'!F114)))</f>
        <v/>
      </c>
      <c r="DE120" s="36" t="str">
        <f ca="1">+IF(OFFSET('Sanitation Data'!$G$29,0,10*ROW('Sanitation Data'!G114))="","",OFFSET('Sanitation Data'!$G$29,0,10*ROW('Sanitation Data'!G114)))</f>
        <v/>
      </c>
      <c r="DF120" s="36" t="str">
        <f ca="1">+IF(OFFSET('Sanitation Data'!$G$30,0,10*ROW('Sanitation Data'!G114))="","",OFFSET('Sanitation Data'!$G$30,0,10*ROW('Sanitation Data'!G114)))</f>
        <v/>
      </c>
      <c r="DG120" s="36" t="str">
        <f ca="1">+IF(OFFSET('Sanitation Data'!$G$31,0,10*ROW('Sanitation Data'!G114))="","",OFFSET('Sanitation Data'!$G$31,0,10*ROW('Sanitation Data'!G114)))</f>
        <v/>
      </c>
      <c r="DH120" s="36" t="str">
        <f ca="1">+IF(OFFSET('Sanitation Data'!$G$32,0,10*ROW('Sanitation Data'!G114))="","",OFFSET('Sanitation Data'!$G$32,0,10*ROW('Sanitation Data'!G114)))</f>
        <v/>
      </c>
      <c r="DI120" s="36" t="str">
        <f ca="1">+IF(OFFSET('Sanitation Data'!$G$33,0,10*ROW('Sanitation Data'!G114))="","",OFFSET('Sanitation Data'!$G$33,0,10*ROW('Sanitation Data'!G114)))</f>
        <v/>
      </c>
      <c r="DJ120" s="36" t="str">
        <f ca="1">+IF(OFFSET('Sanitation Data'!$H$29,0,10*ROW('Sanitation Data'!H114))="","",OFFSET('Sanitation Data'!$H$29,0,10*ROW('Sanitation Data'!H114)))</f>
        <v/>
      </c>
      <c r="DK120" s="36" t="str">
        <f ca="1">+IF(OFFSET('Sanitation Data'!$H$30,0,10*ROW('Sanitation Data'!H114))="","",OFFSET('Sanitation Data'!$H$30,0,10*ROW('Sanitation Data'!H114)))</f>
        <v/>
      </c>
      <c r="DL120" s="36" t="str">
        <f ca="1">+IF(OFFSET('Sanitation Data'!$H$31,0,10*ROW('Sanitation Data'!H114))="","",OFFSET('Sanitation Data'!$H$31,0,10*ROW('Sanitation Data'!H114)))</f>
        <v/>
      </c>
      <c r="DM120" s="36" t="str">
        <f ca="1">+IF(OFFSET('Sanitation Data'!$H$32,0,10*ROW('Sanitation Data'!H114))="","",OFFSET('Sanitation Data'!$H$32,0,10*ROW('Sanitation Data'!H114)))</f>
        <v/>
      </c>
      <c r="DN120" s="36" t="str">
        <f ca="1">+IF(OFFSET('Sanitation Data'!$H$33,0,10*ROW('Sanitation Data'!H114))="","",OFFSET('Sanitation Data'!$H$33,0,10*ROW('Sanitation Data'!H114)))</f>
        <v/>
      </c>
      <c r="DO120" s="36" t="str">
        <f ca="1">+IF(OFFSET('Hygiene Data'!$C$12,0,10*ROW('Hygiene Data'!C114))="","",OFFSET('Hygiene Data'!$C$12,0,10*ROW('Hygiene Data'!C114)))</f>
        <v/>
      </c>
      <c r="DP120" s="36" t="str">
        <f ca="1">+IF(OFFSET('Hygiene Data'!$C$13,0,10*ROW('Hygiene Data'!C114))="","",OFFSET('Hygiene Data'!$C$13,0,10*ROW('Hygiene Data'!C114)))</f>
        <v/>
      </c>
      <c r="DQ120" s="36" t="str">
        <f ca="1">+IF(OFFSET('Hygiene Data'!$C$14,0,10*ROW('Hygiene Data'!C114))="","",OFFSET('Hygiene Data'!$C$14,0,10*ROW('Hygiene Data'!C114)))</f>
        <v/>
      </c>
      <c r="DR120" s="36" t="str">
        <f ca="1">+IF(OFFSET('Hygiene Data'!$D$12,0,10*ROW('Hygiene Data'!D114))="","",OFFSET('Hygiene Data'!$D$12,0,10*ROW('Hygiene Data'!D114)))</f>
        <v/>
      </c>
      <c r="DS120" s="36" t="str">
        <f ca="1">+IF(OFFSET('Hygiene Data'!$D$13,0,10*ROW('Hygiene Data'!D114))="","",OFFSET('Hygiene Data'!$D$13,0,10*ROW('Hygiene Data'!D114)))</f>
        <v/>
      </c>
      <c r="DT120" s="36" t="str">
        <f ca="1">+IF(OFFSET('Hygiene Data'!$D$14,0,10*ROW('Hygiene Data'!D114))="","",OFFSET('Hygiene Data'!$D$14,0,10*ROW('Hygiene Data'!D114)))</f>
        <v/>
      </c>
      <c r="DU120" s="36" t="str">
        <f ca="1">+IF(OFFSET('Hygiene Data'!$E$12,0,10*ROW('Hygiene Data'!E114))="","",OFFSET('Hygiene Data'!$E$12,0,10*ROW('Hygiene Data'!E114)))</f>
        <v/>
      </c>
      <c r="DV120" s="36" t="str">
        <f ca="1">+IF(OFFSET('Hygiene Data'!$E$13,0,10*ROW('Hygiene Data'!E114))="","",OFFSET('Hygiene Data'!$E$13,0,10*ROW('Hygiene Data'!E114)))</f>
        <v/>
      </c>
      <c r="DW120" s="36" t="str">
        <f ca="1">+IF(OFFSET('Hygiene Data'!$E$14,0,10*ROW('Hygiene Data'!E114))="","",OFFSET('Hygiene Data'!$E$14,0,10*ROW('Hygiene Data'!E114)))</f>
        <v/>
      </c>
      <c r="DX120" s="36" t="str">
        <f ca="1">+IF(OFFSET('Hygiene Data'!$F$12,0,10*ROW('Hygiene Data'!F114))="","",OFFSET('Hygiene Data'!$F$12,0,10*ROW('Hygiene Data'!F114)))</f>
        <v/>
      </c>
      <c r="DY120" s="36" t="str">
        <f ca="1">+IF(OFFSET('Hygiene Data'!$F$13,0,10*ROW('Hygiene Data'!F114))="","",OFFSET('Hygiene Data'!$F$13,0,10*ROW('Hygiene Data'!F114)))</f>
        <v/>
      </c>
      <c r="DZ120" s="36" t="str">
        <f ca="1">+IF(OFFSET('Hygiene Data'!$F$14,0,10*ROW('Hygiene Data'!F114))="","",OFFSET('Hygiene Data'!$F$14,0,10*ROW('Hygiene Data'!F114)))</f>
        <v/>
      </c>
      <c r="EA120" s="36" t="str">
        <f ca="1">+IF(OFFSET('Hygiene Data'!$G$12,0,10*ROW('Hygiene Data'!G114))="","",OFFSET('Hygiene Data'!$G$12,0,10*ROW('Hygiene Data'!G114)))</f>
        <v/>
      </c>
      <c r="EB120" s="36" t="str">
        <f ca="1">+IF(OFFSET('Hygiene Data'!$G$13,0,10*ROW('Hygiene Data'!G114))="","",OFFSET('Hygiene Data'!$G$13,0,10*ROW('Hygiene Data'!G114)))</f>
        <v/>
      </c>
      <c r="EC120" s="36" t="str">
        <f ca="1">+IF(OFFSET('Hygiene Data'!$G$14,0,10*ROW('Hygiene Data'!G114))="","",OFFSET('Hygiene Data'!$G$14,0,10*ROW('Hygiene Data'!G114)))</f>
        <v/>
      </c>
      <c r="ED120" s="36" t="str">
        <f ca="1">+IF(OFFSET('Hygiene Data'!$H$12,0,10*ROW('Hygiene Data'!H114))="","",OFFSET('Hygiene Data'!$H$12,0,10*ROW('Hygiene Data'!H114)))</f>
        <v/>
      </c>
      <c r="EE120" s="36" t="str">
        <f ca="1">+IF(OFFSET('Hygiene Data'!$H$13,0,10*ROW('Hygiene Data'!H114))="","",OFFSET('Hygiene Data'!$H$13,0,10*ROW('Hygiene Data'!H114)))</f>
        <v/>
      </c>
      <c r="EF120" s="36" t="str">
        <f ca="1">+IF(OFFSET('Hygiene Data'!$H$14,0,10*ROW('Hygiene Data'!H114))="","",OFFSET('Hygiene Data'!$H$14,0,10*ROW('Hygiene Data'!H114)))</f>
        <v/>
      </c>
    </row>
    <row r="121" spans="1:136" x14ac:dyDescent="0.25">
      <c r="A121" s="59" t="str">
        <f ca="1">+IF(OFFSET('Water Data'!$B$1,0,10*ROW('Water Data'!B118))="","",OFFSET('Water Data'!$B$1,0,10*ROW('Water Data'!B118)))</f>
        <v/>
      </c>
      <c r="B121" s="59" t="str">
        <f ca="1">+IF(OFFSET('Water Data'!$A$3,0,10*ROW('Water Data'!A118))="","",OFFSET('Water Data'!$A$3,0,10*ROW('Water Data'!A118)))</f>
        <v/>
      </c>
      <c r="C121" s="59" t="str">
        <f ca="1">+IF(OFFSET('Water Data'!$C$3,0,10*ROW('Water Data'!C118))="","",OFFSET('Water Data'!$C$3,0,10*ROW('Water Data'!C118)))</f>
        <v/>
      </c>
      <c r="D121" s="204" t="e">
        <f ca="1">+IF(AND(ISNUMBER(OFFSET('Water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04" t="e">
        <f ca="1">+IF(AND(ISNUMBER(OFFSET('Water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04" t="e">
        <f ca="1">+IF(AND(ISNUMBER(OFFSET('Water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04" t="e">
        <f ca="1">+IF(AND(ISNUMBER(OFFSET('Water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04" t="e">
        <f ca="1">+IF(AND(ISNUMBER(OFFSET('Water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04" t="e">
        <f ca="1">+IF(AND(ISNUMBER(OFFSET('Water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04" t="e">
        <f ca="1">+IF(AND(ISNUMBER(OFFSET('Water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04" t="e">
        <f ca="1">+IF(AND(ISNUMBER(OFFSET('Water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04" t="e">
        <f ca="1">+IF(AND(ISNUMBER(OFFSET('Water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04" t="e">
        <f ca="1">+IF(AND(ISNUMBER(OFFSET('Water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04" t="e">
        <f ca="1">+IF(AND(ISNUMBER(OFFSET('Water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04" t="e">
        <f ca="1">+IF(AND(ISNUMBER(OFFSET('Water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04" t="e">
        <f ca="1">+IF(AND(ISNUMBER(OFFSET('Water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04" t="e">
        <f ca="1">+IF(AND(ISNUMBER(OFFSET('Water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04" t="e">
        <f ca="1">+IF(AND(ISNUMBER(OFFSET('Water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04" t="e">
        <f ca="1">+IF(AND(ISNUMBER(OFFSET('Water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04" t="e">
        <f ca="1">+IF(AND(ISNUMBER(OFFSET('Water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04" t="e">
        <f ca="1">+IF(AND(ISNUMBER(OFFSET('Water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05" t="e">
        <f ca="1">+IF(AND(ISNUMBER(OFFSET('Sanitation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05" t="e">
        <f ca="1">+IF(AND(ISNUMBER(OFFSET('Sanitation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05" t="e">
        <f ca="1">+IF(AND(ISNUMBER(OFFSET('Sanitation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05" t="e">
        <f ca="1">+IF(AND(ISNUMBER(OFFSET('Sanitation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05" t="e">
        <f ca="1">+IF(AND(ISNUMBER(OFFSET('Sanitation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05" t="e">
        <f ca="1">+IF(AND(ISNUMBER(OFFSET('Sanitation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05" t="e">
        <f ca="1">+IF(AND(ISNUMBER(OFFSET('Sanitation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05" t="e">
        <f ca="1">+IF(AND(ISNUMBER(OFFSET('Sanitation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05" t="e">
        <f ca="1">+IF(AND(ISNUMBER(OFFSET('Sanitation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05" t="e">
        <f ca="1">+IF(AND(ISNUMBER(OFFSET('Sanitation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05" t="e">
        <f ca="1">+IF(AND(ISNUMBER(OFFSET('Sanitation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05" t="e">
        <f ca="1">+IF(AND(ISNUMBER(OFFSET('Sanitation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05" t="e">
        <f ca="1">+IF(AND(ISNUMBER(OFFSET('Sanitation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05" t="e">
        <f ca="1">+IF(AND(ISNUMBER(OFFSET('Sanitation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05" t="e">
        <f ca="1">+IF(AND(ISNUMBER(OFFSET('Sanitation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05" t="e">
        <f ca="1">+IF(AND(ISNUMBER(OFFSET('Sanitation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05" t="e">
        <f ca="1">+IF(AND(ISNUMBER(OFFSET('Sanitation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05" t="e">
        <f ca="1">+IF(AND(ISNUMBER(OFFSET('Sanitation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05" t="e">
        <f ca="1">+IF(AND(ISNUMBER(OFFSET('Sanitation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05" t="e">
        <f ca="1">+IF(AND(ISNUMBER(OFFSET('Sanitation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05" t="e">
        <f ca="1">+IF(AND(ISNUMBER(OFFSET('Sanitation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05" t="e">
        <f ca="1">+IF(AND(ISNUMBER(OFFSET('Sanitation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05" t="e">
        <f ca="1">+IF(AND(ISNUMBER(OFFSET('Sanitation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05" t="e">
        <f ca="1">+IF(AND(ISNUMBER(OFFSET('Sanitation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05" t="e">
        <f ca="1">+IF(AND(ISNUMBER(OFFSET('Sanitation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05" t="e">
        <f ca="1">+IF(AND(ISNUMBER(OFFSET('Sanitation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05" t="e">
        <f ca="1">+IF(AND(ISNUMBER(OFFSET('Sanitation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05" t="e">
        <f ca="1">+IF(AND(ISNUMBER(OFFSET('Sanitation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05" t="e">
        <f ca="1">+IF(AND(ISNUMBER(OFFSET('Sanitation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05" t="e">
        <f ca="1">+IF(AND(ISNUMBER(OFFSET('Sanitation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06" t="e">
        <f ca="1">+IF(AND(ISNUMBER(OFFSET('Hygiene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06" t="e">
        <f ca="1">+IF(AND(ISNUMBER(OFFSET('Hygiene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06" t="e">
        <f ca="1">+IF(AND(ISNUMBER(OFFSET('Hygiene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06" t="e">
        <f ca="1">+IF(AND(ISNUMBER(OFFSET('Hygiene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06" t="e">
        <f ca="1">+IF(AND(ISNUMBER(OFFSET('Hygiene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06" t="e">
        <f ca="1">+IF(AND(ISNUMBER(OFFSET('Hygiene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06" t="e">
        <f ca="1">+IF(AND(ISNUMBER(OFFSET('Hygiene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06" t="e">
        <f ca="1">+IF(AND(ISNUMBER(OFFSET('Hygiene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06" t="e">
        <f ca="1">+IF(AND(ISNUMBER(OFFSET('Hygiene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06" t="e">
        <f ca="1">+IF(AND(ISNUMBER(OFFSET('Hygiene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06" t="e">
        <f ca="1">+IF(AND(ISNUMBER(OFFSET('Hygiene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06" t="e">
        <f ca="1">+IF(AND(ISNUMBER(OFFSET('Hygiene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06" t="e">
        <f ca="1">+IF(AND(ISNUMBER(OFFSET('Hygiene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06" t="e">
        <f ca="1">+IF(AND(ISNUMBER(OFFSET('Hygiene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06" t="e">
        <f ca="1">+IF(AND(ISNUMBER(OFFSET('Hygiene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06" t="e">
        <f ca="1">+IF(AND(ISNUMBER(OFFSET('Hygiene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06" t="e">
        <f ca="1">+IF(AND(ISNUMBER(OFFSET('Hygiene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06" t="e">
        <f ca="1">+IF(AND(ISNUMBER(OFFSET('Hygiene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1">+IF(OFFSET('Water Data'!$C$28,0,10*ROW('Water Data'!C115))="","",OFFSET('Water Data'!$C$28,0,10*ROW('Water Data'!C115)))</f>
        <v/>
      </c>
      <c r="BT121" s="36" t="str">
        <f ca="1">+IF(OFFSET('Water Data'!$C$29,0,10*ROW('Water Data'!C115))="","",OFFSET('Water Data'!$C$29,0,10*ROW('Water Data'!C115)))</f>
        <v/>
      </c>
      <c r="BU121" s="36" t="str">
        <f ca="1">+IF(OFFSET('Water Data'!$C$30,0,10*ROW('Water Data'!C115))="","",OFFSET('Water Data'!$C$30,0,10*ROW('Water Data'!C115)))</f>
        <v/>
      </c>
      <c r="BV121" s="36" t="str">
        <f ca="1">+IF(OFFSET('Water Data'!$D$28,0,10*ROW('Water Data'!D115))="","",OFFSET('Water Data'!$D$28,0,10*ROW('Water Data'!D115)))</f>
        <v/>
      </c>
      <c r="BW121" s="36" t="str">
        <f ca="1">+IF(OFFSET('Water Data'!$D$29,0,10*ROW('Water Data'!D115))="","",OFFSET('Water Data'!$D$29,0,10*ROW('Water Data'!D115)))</f>
        <v/>
      </c>
      <c r="BX121" s="36" t="str">
        <f ca="1">+IF(OFFSET('Water Data'!$D$30,0,10*ROW('Water Data'!D115))="","",OFFSET('Water Data'!$D$30,0,10*ROW('Water Data'!D115)))</f>
        <v/>
      </c>
      <c r="BY121" s="36" t="str">
        <f ca="1">+IF(OFFSET('Water Data'!$E$28,0,10*ROW('Water Data'!E115))="","",OFFSET('Water Data'!$E$28,0,10*ROW('Water Data'!E115)))</f>
        <v/>
      </c>
      <c r="BZ121" s="36" t="str">
        <f ca="1">+IF(OFFSET('Water Data'!$E$29,0,10*ROW('Water Data'!E115))="","",OFFSET('Water Data'!$E$29,0,10*ROW('Water Data'!E115)))</f>
        <v/>
      </c>
      <c r="CA121" s="36" t="str">
        <f ca="1">+IF(OFFSET('Water Data'!$E$30,0,10*ROW('Water Data'!E115))="","",OFFSET('Water Data'!$E$30,0,10*ROW('Water Data'!E115)))</f>
        <v/>
      </c>
      <c r="CB121" s="36" t="str">
        <f ca="1">+IF(OFFSET('Water Data'!$F$28,0,10*ROW('Water Data'!F115))="","",OFFSET('Water Data'!$F$28,0,10*ROW('Water Data'!F115)))</f>
        <v/>
      </c>
      <c r="CC121" s="36" t="str">
        <f ca="1">+IF(OFFSET('Water Data'!$F$29,0,10*ROW('Water Data'!F115))="","",OFFSET('Water Data'!$F$29,0,10*ROW('Water Data'!F115)))</f>
        <v/>
      </c>
      <c r="CD121" s="36" t="str">
        <f ca="1">+IF(OFFSET('Water Data'!$F$30,0,10*ROW('Water Data'!F115))="","",OFFSET('Water Data'!$F$30,0,10*ROW('Water Data'!F115)))</f>
        <v/>
      </c>
      <c r="CE121" s="36" t="str">
        <f ca="1">+IF(OFFSET('Water Data'!$G$28,0,10*ROW('Water Data'!G115))="","",OFFSET('Water Data'!$G$28,0,10*ROW('Water Data'!G115)))</f>
        <v/>
      </c>
      <c r="CF121" s="36" t="str">
        <f ca="1">+IF(OFFSET('Water Data'!$G$29,0,10*ROW('Water Data'!G115))="","",OFFSET('Water Data'!$G$29,0,10*ROW('Water Data'!G115)))</f>
        <v/>
      </c>
      <c r="CG121" s="36" t="str">
        <f ca="1">+IF(OFFSET('Water Data'!$G$30,0,10*ROW('Water Data'!G115))="","",OFFSET('Water Data'!$G$30,0,10*ROW('Water Data'!G115)))</f>
        <v/>
      </c>
      <c r="CH121" s="36" t="str">
        <f ca="1">+IF(OFFSET('Water Data'!$H$28,0,10*ROW('Water Data'!H115))="","",OFFSET('Water Data'!$H$28,0,10*ROW('Water Data'!H115)))</f>
        <v/>
      </c>
      <c r="CI121" s="36" t="str">
        <f ca="1">+IF(OFFSET('Water Data'!$H$29,0,10*ROW('Water Data'!H115))="","",OFFSET('Water Data'!$H$29,0,10*ROW('Water Data'!H115)))</f>
        <v/>
      </c>
      <c r="CJ121" s="36" t="str">
        <f ca="1">+IF(OFFSET('Water Data'!$H$30,0,10*ROW('Water Data'!H115))="","",OFFSET('Water Data'!$H$30,0,10*ROW('Water Data'!H115)))</f>
        <v/>
      </c>
      <c r="CK121" s="36" t="str">
        <f ca="1">+IF(OFFSET('Sanitation Data'!$C$29,0,10*ROW('Sanitation Data'!C115))="","",OFFSET('Sanitation Data'!$C$29,0,10*ROW('Sanitation Data'!C115)))</f>
        <v/>
      </c>
      <c r="CL121" s="36" t="str">
        <f ca="1">+IF(OFFSET('Sanitation Data'!$C$30,0,10*ROW('Sanitation Data'!C115))="","",OFFSET('Sanitation Data'!$C$30,0,10*ROW('Sanitation Data'!C115)))</f>
        <v/>
      </c>
      <c r="CM121" s="36" t="str">
        <f ca="1">+IF(OFFSET('Sanitation Data'!$C$31,0,10*ROW('Sanitation Data'!C115))="","",OFFSET('Sanitation Data'!$C$31,0,10*ROW('Sanitation Data'!C115)))</f>
        <v/>
      </c>
      <c r="CN121" s="36" t="str">
        <f ca="1">+IF(OFFSET('Sanitation Data'!$C$32,0,10*ROW('Sanitation Data'!C115))="","",OFFSET('Sanitation Data'!$C$32,0,10*ROW('Sanitation Data'!C115)))</f>
        <v/>
      </c>
      <c r="CO121" s="36" t="str">
        <f ca="1">+IF(OFFSET('Sanitation Data'!$C$33,0,10*ROW('Sanitation Data'!C115))="","",OFFSET('Sanitation Data'!$C$33,0,10*ROW('Sanitation Data'!C115)))</f>
        <v/>
      </c>
      <c r="CP121" s="36" t="str">
        <f ca="1">+IF(OFFSET('Sanitation Data'!$D$29,0,10*ROW('Sanitation Data'!D115))="","",OFFSET('Sanitation Data'!$D$29,0,10*ROW('Sanitation Data'!D115)))</f>
        <v/>
      </c>
      <c r="CQ121" s="36" t="str">
        <f ca="1">+IF(OFFSET('Sanitation Data'!$D$30,0,10*ROW('Sanitation Data'!D115))="","",OFFSET('Sanitation Data'!$D$30,0,10*ROW('Sanitation Data'!D115)))</f>
        <v/>
      </c>
      <c r="CR121" s="36" t="str">
        <f ca="1">+IF(OFFSET('Sanitation Data'!$D$31,0,10*ROW('Sanitation Data'!D115))="","",OFFSET('Sanitation Data'!$D$31,0,10*ROW('Sanitation Data'!D115)))</f>
        <v/>
      </c>
      <c r="CS121" s="36" t="str">
        <f ca="1">+IF(OFFSET('Sanitation Data'!$D$32,0,10*ROW('Sanitation Data'!D115))="","",OFFSET('Sanitation Data'!$D$32,0,10*ROW('Sanitation Data'!D115)))</f>
        <v/>
      </c>
      <c r="CT121" s="36" t="str">
        <f ca="1">+IF(OFFSET('Sanitation Data'!$D$33,0,10*ROW('Sanitation Data'!D115))="","",OFFSET('Sanitation Data'!$D$33,0,10*ROW('Sanitation Data'!D115)))</f>
        <v/>
      </c>
      <c r="CU121" s="36" t="str">
        <f ca="1">+IF(OFFSET('Sanitation Data'!$E$29,0,10*ROW('Sanitation Data'!E115))="","",OFFSET('Sanitation Data'!$E$29,0,10*ROW('Sanitation Data'!E115)))</f>
        <v/>
      </c>
      <c r="CV121" s="36" t="str">
        <f ca="1">+IF(OFFSET('Sanitation Data'!$E$30,0,10*ROW('Sanitation Data'!E115))="","",OFFSET('Sanitation Data'!$E$30,0,10*ROW('Sanitation Data'!E115)))</f>
        <v/>
      </c>
      <c r="CW121" s="36" t="str">
        <f ca="1">+IF(OFFSET('Sanitation Data'!$E$31,0,10*ROW('Sanitation Data'!E115))="","",OFFSET('Sanitation Data'!$E$31,0,10*ROW('Sanitation Data'!E115)))</f>
        <v/>
      </c>
      <c r="CX121" s="36" t="str">
        <f ca="1">+IF(OFFSET('Sanitation Data'!$E$32,0,10*ROW('Sanitation Data'!E115))="","",OFFSET('Sanitation Data'!$E$32,0,10*ROW('Sanitation Data'!E115)))</f>
        <v/>
      </c>
      <c r="CY121" s="36" t="str">
        <f ca="1">+IF(OFFSET('Sanitation Data'!$E$33,0,10*ROW('Sanitation Data'!E115))="","",OFFSET('Sanitation Data'!$E$33,0,10*ROW('Sanitation Data'!E115)))</f>
        <v/>
      </c>
      <c r="CZ121" s="36" t="str">
        <f ca="1">+IF(OFFSET('Sanitation Data'!$F$29,0,10*ROW('Sanitation Data'!F115))="","",OFFSET('Sanitation Data'!$F$29,0,10*ROW('Sanitation Data'!F115)))</f>
        <v/>
      </c>
      <c r="DA121" s="36" t="str">
        <f ca="1">+IF(OFFSET('Sanitation Data'!$F$30,0,10*ROW('Sanitation Data'!F115))="","",OFFSET('Sanitation Data'!$F$30,0,10*ROW('Sanitation Data'!F115)))</f>
        <v/>
      </c>
      <c r="DB121" s="36" t="str">
        <f ca="1">+IF(OFFSET('Sanitation Data'!$F$31,0,10*ROW('Sanitation Data'!F115))="","",OFFSET('Sanitation Data'!$F$31,0,10*ROW('Sanitation Data'!F115)))</f>
        <v/>
      </c>
      <c r="DC121" s="36" t="str">
        <f ca="1">+IF(OFFSET('Sanitation Data'!$F$32,0,10*ROW('Sanitation Data'!F115))="","",OFFSET('Sanitation Data'!$F$32,0,10*ROW('Sanitation Data'!F115)))</f>
        <v/>
      </c>
      <c r="DD121" s="36" t="str">
        <f ca="1">+IF(OFFSET('Sanitation Data'!$F$33,0,10*ROW('Sanitation Data'!F115))="","",OFFSET('Sanitation Data'!$F$33,0,10*ROW('Sanitation Data'!F115)))</f>
        <v/>
      </c>
      <c r="DE121" s="36" t="str">
        <f ca="1">+IF(OFFSET('Sanitation Data'!$G$29,0,10*ROW('Sanitation Data'!G115))="","",OFFSET('Sanitation Data'!$G$29,0,10*ROW('Sanitation Data'!G115)))</f>
        <v/>
      </c>
      <c r="DF121" s="36" t="str">
        <f ca="1">+IF(OFFSET('Sanitation Data'!$G$30,0,10*ROW('Sanitation Data'!G115))="","",OFFSET('Sanitation Data'!$G$30,0,10*ROW('Sanitation Data'!G115)))</f>
        <v/>
      </c>
      <c r="DG121" s="36" t="str">
        <f ca="1">+IF(OFFSET('Sanitation Data'!$G$31,0,10*ROW('Sanitation Data'!G115))="","",OFFSET('Sanitation Data'!$G$31,0,10*ROW('Sanitation Data'!G115)))</f>
        <v/>
      </c>
      <c r="DH121" s="36" t="str">
        <f ca="1">+IF(OFFSET('Sanitation Data'!$G$32,0,10*ROW('Sanitation Data'!G115))="","",OFFSET('Sanitation Data'!$G$32,0,10*ROW('Sanitation Data'!G115)))</f>
        <v/>
      </c>
      <c r="DI121" s="36" t="str">
        <f ca="1">+IF(OFFSET('Sanitation Data'!$G$33,0,10*ROW('Sanitation Data'!G115))="","",OFFSET('Sanitation Data'!$G$33,0,10*ROW('Sanitation Data'!G115)))</f>
        <v/>
      </c>
      <c r="DJ121" s="36" t="str">
        <f ca="1">+IF(OFFSET('Sanitation Data'!$H$29,0,10*ROW('Sanitation Data'!H115))="","",OFFSET('Sanitation Data'!$H$29,0,10*ROW('Sanitation Data'!H115)))</f>
        <v/>
      </c>
      <c r="DK121" s="36" t="str">
        <f ca="1">+IF(OFFSET('Sanitation Data'!$H$30,0,10*ROW('Sanitation Data'!H115))="","",OFFSET('Sanitation Data'!$H$30,0,10*ROW('Sanitation Data'!H115)))</f>
        <v/>
      </c>
      <c r="DL121" s="36" t="str">
        <f ca="1">+IF(OFFSET('Sanitation Data'!$H$31,0,10*ROW('Sanitation Data'!H115))="","",OFFSET('Sanitation Data'!$H$31,0,10*ROW('Sanitation Data'!H115)))</f>
        <v/>
      </c>
      <c r="DM121" s="36" t="str">
        <f ca="1">+IF(OFFSET('Sanitation Data'!$H$32,0,10*ROW('Sanitation Data'!H115))="","",OFFSET('Sanitation Data'!$H$32,0,10*ROW('Sanitation Data'!H115)))</f>
        <v/>
      </c>
      <c r="DN121" s="36" t="str">
        <f ca="1">+IF(OFFSET('Sanitation Data'!$H$33,0,10*ROW('Sanitation Data'!H115))="","",OFFSET('Sanitation Data'!$H$33,0,10*ROW('Sanitation Data'!H115)))</f>
        <v/>
      </c>
      <c r="DO121" s="36" t="str">
        <f ca="1">+IF(OFFSET('Hygiene Data'!$C$12,0,10*ROW('Hygiene Data'!C115))="","",OFFSET('Hygiene Data'!$C$12,0,10*ROW('Hygiene Data'!C115)))</f>
        <v/>
      </c>
      <c r="DP121" s="36" t="str">
        <f ca="1">+IF(OFFSET('Hygiene Data'!$C$13,0,10*ROW('Hygiene Data'!C115))="","",OFFSET('Hygiene Data'!$C$13,0,10*ROW('Hygiene Data'!C115)))</f>
        <v/>
      </c>
      <c r="DQ121" s="36" t="str">
        <f ca="1">+IF(OFFSET('Hygiene Data'!$C$14,0,10*ROW('Hygiene Data'!C115))="","",OFFSET('Hygiene Data'!$C$14,0,10*ROW('Hygiene Data'!C115)))</f>
        <v/>
      </c>
      <c r="DR121" s="36" t="str">
        <f ca="1">+IF(OFFSET('Hygiene Data'!$D$12,0,10*ROW('Hygiene Data'!D115))="","",OFFSET('Hygiene Data'!$D$12,0,10*ROW('Hygiene Data'!D115)))</f>
        <v/>
      </c>
      <c r="DS121" s="36" t="str">
        <f ca="1">+IF(OFFSET('Hygiene Data'!$D$13,0,10*ROW('Hygiene Data'!D115))="","",OFFSET('Hygiene Data'!$D$13,0,10*ROW('Hygiene Data'!D115)))</f>
        <v/>
      </c>
      <c r="DT121" s="36" t="str">
        <f ca="1">+IF(OFFSET('Hygiene Data'!$D$14,0,10*ROW('Hygiene Data'!D115))="","",OFFSET('Hygiene Data'!$D$14,0,10*ROW('Hygiene Data'!D115)))</f>
        <v/>
      </c>
      <c r="DU121" s="36" t="str">
        <f ca="1">+IF(OFFSET('Hygiene Data'!$E$12,0,10*ROW('Hygiene Data'!E115))="","",OFFSET('Hygiene Data'!$E$12,0,10*ROW('Hygiene Data'!E115)))</f>
        <v/>
      </c>
      <c r="DV121" s="36" t="str">
        <f ca="1">+IF(OFFSET('Hygiene Data'!$E$13,0,10*ROW('Hygiene Data'!E115))="","",OFFSET('Hygiene Data'!$E$13,0,10*ROW('Hygiene Data'!E115)))</f>
        <v/>
      </c>
      <c r="DW121" s="36" t="str">
        <f ca="1">+IF(OFFSET('Hygiene Data'!$E$14,0,10*ROW('Hygiene Data'!E115))="","",OFFSET('Hygiene Data'!$E$14,0,10*ROW('Hygiene Data'!E115)))</f>
        <v/>
      </c>
      <c r="DX121" s="36" t="str">
        <f ca="1">+IF(OFFSET('Hygiene Data'!$F$12,0,10*ROW('Hygiene Data'!F115))="","",OFFSET('Hygiene Data'!$F$12,0,10*ROW('Hygiene Data'!F115)))</f>
        <v/>
      </c>
      <c r="DY121" s="36" t="str">
        <f ca="1">+IF(OFFSET('Hygiene Data'!$F$13,0,10*ROW('Hygiene Data'!F115))="","",OFFSET('Hygiene Data'!$F$13,0,10*ROW('Hygiene Data'!F115)))</f>
        <v/>
      </c>
      <c r="DZ121" s="36" t="str">
        <f ca="1">+IF(OFFSET('Hygiene Data'!$F$14,0,10*ROW('Hygiene Data'!F115))="","",OFFSET('Hygiene Data'!$F$14,0,10*ROW('Hygiene Data'!F115)))</f>
        <v/>
      </c>
      <c r="EA121" s="36" t="str">
        <f ca="1">+IF(OFFSET('Hygiene Data'!$G$12,0,10*ROW('Hygiene Data'!G115))="","",OFFSET('Hygiene Data'!$G$12,0,10*ROW('Hygiene Data'!G115)))</f>
        <v/>
      </c>
      <c r="EB121" s="36" t="str">
        <f ca="1">+IF(OFFSET('Hygiene Data'!$G$13,0,10*ROW('Hygiene Data'!G115))="","",OFFSET('Hygiene Data'!$G$13,0,10*ROW('Hygiene Data'!G115)))</f>
        <v/>
      </c>
      <c r="EC121" s="36" t="str">
        <f ca="1">+IF(OFFSET('Hygiene Data'!$G$14,0,10*ROW('Hygiene Data'!G115))="","",OFFSET('Hygiene Data'!$G$14,0,10*ROW('Hygiene Data'!G115)))</f>
        <v/>
      </c>
      <c r="ED121" s="36" t="str">
        <f ca="1">+IF(OFFSET('Hygiene Data'!$H$12,0,10*ROW('Hygiene Data'!H115))="","",OFFSET('Hygiene Data'!$H$12,0,10*ROW('Hygiene Data'!H115)))</f>
        <v/>
      </c>
      <c r="EE121" s="36" t="str">
        <f ca="1">+IF(OFFSET('Hygiene Data'!$H$13,0,10*ROW('Hygiene Data'!H115))="","",OFFSET('Hygiene Data'!$H$13,0,10*ROW('Hygiene Data'!H115)))</f>
        <v/>
      </c>
      <c r="EF121" s="36" t="str">
        <f ca="1">+IF(OFFSET('Hygiene Data'!$H$14,0,10*ROW('Hygiene Data'!H115))="","",OFFSET('Hygiene Data'!$H$14,0,10*ROW('Hygiene Data'!H115)))</f>
        <v/>
      </c>
    </row>
    <row r="122" spans="1:136" x14ac:dyDescent="0.25">
      <c r="A122" s="59" t="str">
        <f ca="1">+IF(OFFSET('Water Data'!$B$1,0,10*ROW('Water Data'!B119))="","",OFFSET('Water Data'!$B$1,0,10*ROW('Water Data'!B119)))</f>
        <v/>
      </c>
      <c r="B122" s="59" t="str">
        <f ca="1">+IF(OFFSET('Water Data'!$A$3,0,10*ROW('Water Data'!A119))="","",OFFSET('Water Data'!$A$3,0,10*ROW('Water Data'!A119)))</f>
        <v/>
      </c>
      <c r="C122" s="59" t="str">
        <f ca="1">+IF(OFFSET('Water Data'!$C$3,0,10*ROW('Water Data'!C119))="","",OFFSET('Water Data'!$C$3,0,10*ROW('Water Data'!C119)))</f>
        <v/>
      </c>
      <c r="D122" s="204" t="e">
        <f ca="1">+IF(AND(ISNUMBER(OFFSET('Water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04" t="e">
        <f ca="1">+IF(AND(ISNUMBER(OFFSET('Water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04" t="e">
        <f ca="1">+IF(AND(ISNUMBER(OFFSET('Water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04" t="e">
        <f ca="1">+IF(AND(ISNUMBER(OFFSET('Water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04" t="e">
        <f ca="1">+IF(AND(ISNUMBER(OFFSET('Water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04" t="e">
        <f ca="1">+IF(AND(ISNUMBER(OFFSET('Water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04" t="e">
        <f ca="1">+IF(AND(ISNUMBER(OFFSET('Water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04" t="e">
        <f ca="1">+IF(AND(ISNUMBER(OFFSET('Water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04" t="e">
        <f ca="1">+IF(AND(ISNUMBER(OFFSET('Water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04" t="e">
        <f ca="1">+IF(AND(ISNUMBER(OFFSET('Water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04" t="e">
        <f ca="1">+IF(AND(ISNUMBER(OFFSET('Water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04" t="e">
        <f ca="1">+IF(AND(ISNUMBER(OFFSET('Water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04" t="e">
        <f ca="1">+IF(AND(ISNUMBER(OFFSET('Water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04" t="e">
        <f ca="1">+IF(AND(ISNUMBER(OFFSET('Water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04" t="e">
        <f ca="1">+IF(AND(ISNUMBER(OFFSET('Water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04" t="e">
        <f ca="1">+IF(AND(ISNUMBER(OFFSET('Water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04" t="e">
        <f ca="1">+IF(AND(ISNUMBER(OFFSET('Water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04" t="e">
        <f ca="1">+IF(AND(ISNUMBER(OFFSET('Water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05" t="e">
        <f ca="1">+IF(AND(ISNUMBER(OFFSET('Sanitation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05" t="e">
        <f ca="1">+IF(AND(ISNUMBER(OFFSET('Sanitation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05" t="e">
        <f ca="1">+IF(AND(ISNUMBER(OFFSET('Sanitation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05" t="e">
        <f ca="1">+IF(AND(ISNUMBER(OFFSET('Sanitation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05" t="e">
        <f ca="1">+IF(AND(ISNUMBER(OFFSET('Sanitation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05" t="e">
        <f ca="1">+IF(AND(ISNUMBER(OFFSET('Sanitation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05" t="e">
        <f ca="1">+IF(AND(ISNUMBER(OFFSET('Sanitation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05" t="e">
        <f ca="1">+IF(AND(ISNUMBER(OFFSET('Sanitation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05" t="e">
        <f ca="1">+IF(AND(ISNUMBER(OFFSET('Sanitation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05" t="e">
        <f ca="1">+IF(AND(ISNUMBER(OFFSET('Sanitation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05" t="e">
        <f ca="1">+IF(AND(ISNUMBER(OFFSET('Sanitation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05" t="e">
        <f ca="1">+IF(AND(ISNUMBER(OFFSET('Sanitation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05" t="e">
        <f ca="1">+IF(AND(ISNUMBER(OFFSET('Sanitation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05" t="e">
        <f ca="1">+IF(AND(ISNUMBER(OFFSET('Sanitation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05" t="e">
        <f ca="1">+IF(AND(ISNUMBER(OFFSET('Sanitation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05" t="e">
        <f ca="1">+IF(AND(ISNUMBER(OFFSET('Sanitation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05" t="e">
        <f ca="1">+IF(AND(ISNUMBER(OFFSET('Sanitation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05" t="e">
        <f ca="1">+IF(AND(ISNUMBER(OFFSET('Sanitation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05" t="e">
        <f ca="1">+IF(AND(ISNUMBER(OFFSET('Sanitation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05" t="e">
        <f ca="1">+IF(AND(ISNUMBER(OFFSET('Sanitation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05" t="e">
        <f ca="1">+IF(AND(ISNUMBER(OFFSET('Sanitation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05" t="e">
        <f ca="1">+IF(AND(ISNUMBER(OFFSET('Sanitation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05" t="e">
        <f ca="1">+IF(AND(ISNUMBER(OFFSET('Sanitation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05" t="e">
        <f ca="1">+IF(AND(ISNUMBER(OFFSET('Sanitation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05" t="e">
        <f ca="1">+IF(AND(ISNUMBER(OFFSET('Sanitation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05" t="e">
        <f ca="1">+IF(AND(ISNUMBER(OFFSET('Sanitation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05" t="e">
        <f ca="1">+IF(AND(ISNUMBER(OFFSET('Sanitation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05" t="e">
        <f ca="1">+IF(AND(ISNUMBER(OFFSET('Sanitation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05" t="e">
        <f ca="1">+IF(AND(ISNUMBER(OFFSET('Sanitation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05" t="e">
        <f ca="1">+IF(AND(ISNUMBER(OFFSET('Sanitation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06" t="e">
        <f ca="1">+IF(AND(ISNUMBER(OFFSET('Hygiene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06" t="e">
        <f ca="1">+IF(AND(ISNUMBER(OFFSET('Hygiene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06" t="e">
        <f ca="1">+IF(AND(ISNUMBER(OFFSET('Hygiene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06" t="e">
        <f ca="1">+IF(AND(ISNUMBER(OFFSET('Hygiene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06" t="e">
        <f ca="1">+IF(AND(ISNUMBER(OFFSET('Hygiene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06" t="e">
        <f ca="1">+IF(AND(ISNUMBER(OFFSET('Hygiene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06" t="e">
        <f ca="1">+IF(AND(ISNUMBER(OFFSET('Hygiene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06" t="e">
        <f ca="1">+IF(AND(ISNUMBER(OFFSET('Hygiene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06" t="e">
        <f ca="1">+IF(AND(ISNUMBER(OFFSET('Hygiene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06" t="e">
        <f ca="1">+IF(AND(ISNUMBER(OFFSET('Hygiene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06" t="e">
        <f ca="1">+IF(AND(ISNUMBER(OFFSET('Hygiene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06" t="e">
        <f ca="1">+IF(AND(ISNUMBER(OFFSET('Hygiene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06" t="e">
        <f ca="1">+IF(AND(ISNUMBER(OFFSET('Hygiene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06" t="e">
        <f ca="1">+IF(AND(ISNUMBER(OFFSET('Hygiene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06" t="e">
        <f ca="1">+IF(AND(ISNUMBER(OFFSET('Hygiene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06" t="e">
        <f ca="1">+IF(AND(ISNUMBER(OFFSET('Hygiene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06" t="e">
        <f ca="1">+IF(AND(ISNUMBER(OFFSET('Hygiene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06" t="e">
        <f ca="1">+IF(AND(ISNUMBER(OFFSET('Hygiene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1">+IF(OFFSET('Water Data'!$C$28,0,10*ROW('Water Data'!C116))="","",OFFSET('Water Data'!$C$28,0,10*ROW('Water Data'!C116)))</f>
        <v/>
      </c>
      <c r="BT122" s="36" t="str">
        <f ca="1">+IF(OFFSET('Water Data'!$C$29,0,10*ROW('Water Data'!C116))="","",OFFSET('Water Data'!$C$29,0,10*ROW('Water Data'!C116)))</f>
        <v/>
      </c>
      <c r="BU122" s="36" t="str">
        <f ca="1">+IF(OFFSET('Water Data'!$C$30,0,10*ROW('Water Data'!C116))="","",OFFSET('Water Data'!$C$30,0,10*ROW('Water Data'!C116)))</f>
        <v/>
      </c>
      <c r="BV122" s="36" t="str">
        <f ca="1">+IF(OFFSET('Water Data'!$D$28,0,10*ROW('Water Data'!D116))="","",OFFSET('Water Data'!$D$28,0,10*ROW('Water Data'!D116)))</f>
        <v/>
      </c>
      <c r="BW122" s="36" t="str">
        <f ca="1">+IF(OFFSET('Water Data'!$D$29,0,10*ROW('Water Data'!D116))="","",OFFSET('Water Data'!$D$29,0,10*ROW('Water Data'!D116)))</f>
        <v/>
      </c>
      <c r="BX122" s="36" t="str">
        <f ca="1">+IF(OFFSET('Water Data'!$D$30,0,10*ROW('Water Data'!D116))="","",OFFSET('Water Data'!$D$30,0,10*ROW('Water Data'!D116)))</f>
        <v/>
      </c>
      <c r="BY122" s="36" t="str">
        <f ca="1">+IF(OFFSET('Water Data'!$E$28,0,10*ROW('Water Data'!E116))="","",OFFSET('Water Data'!$E$28,0,10*ROW('Water Data'!E116)))</f>
        <v/>
      </c>
      <c r="BZ122" s="36" t="str">
        <f ca="1">+IF(OFFSET('Water Data'!$E$29,0,10*ROW('Water Data'!E116))="","",OFFSET('Water Data'!$E$29,0,10*ROW('Water Data'!E116)))</f>
        <v/>
      </c>
      <c r="CA122" s="36" t="str">
        <f ca="1">+IF(OFFSET('Water Data'!$E$30,0,10*ROW('Water Data'!E116))="","",OFFSET('Water Data'!$E$30,0,10*ROW('Water Data'!E116)))</f>
        <v/>
      </c>
      <c r="CB122" s="36" t="str">
        <f ca="1">+IF(OFFSET('Water Data'!$F$28,0,10*ROW('Water Data'!F116))="","",OFFSET('Water Data'!$F$28,0,10*ROW('Water Data'!F116)))</f>
        <v/>
      </c>
      <c r="CC122" s="36" t="str">
        <f ca="1">+IF(OFFSET('Water Data'!$F$29,0,10*ROW('Water Data'!F116))="","",OFFSET('Water Data'!$F$29,0,10*ROW('Water Data'!F116)))</f>
        <v/>
      </c>
      <c r="CD122" s="36" t="str">
        <f ca="1">+IF(OFFSET('Water Data'!$F$30,0,10*ROW('Water Data'!F116))="","",OFFSET('Water Data'!$F$30,0,10*ROW('Water Data'!F116)))</f>
        <v/>
      </c>
      <c r="CE122" s="36" t="str">
        <f ca="1">+IF(OFFSET('Water Data'!$G$28,0,10*ROW('Water Data'!G116))="","",OFFSET('Water Data'!$G$28,0,10*ROW('Water Data'!G116)))</f>
        <v/>
      </c>
      <c r="CF122" s="36" t="str">
        <f ca="1">+IF(OFFSET('Water Data'!$G$29,0,10*ROW('Water Data'!G116))="","",OFFSET('Water Data'!$G$29,0,10*ROW('Water Data'!G116)))</f>
        <v/>
      </c>
      <c r="CG122" s="36" t="str">
        <f ca="1">+IF(OFFSET('Water Data'!$G$30,0,10*ROW('Water Data'!G116))="","",OFFSET('Water Data'!$G$30,0,10*ROW('Water Data'!G116)))</f>
        <v/>
      </c>
      <c r="CH122" s="36" t="str">
        <f ca="1">+IF(OFFSET('Water Data'!$H$28,0,10*ROW('Water Data'!H116))="","",OFFSET('Water Data'!$H$28,0,10*ROW('Water Data'!H116)))</f>
        <v/>
      </c>
      <c r="CI122" s="36" t="str">
        <f ca="1">+IF(OFFSET('Water Data'!$H$29,0,10*ROW('Water Data'!H116))="","",OFFSET('Water Data'!$H$29,0,10*ROW('Water Data'!H116)))</f>
        <v/>
      </c>
      <c r="CJ122" s="36" t="str">
        <f ca="1">+IF(OFFSET('Water Data'!$H$30,0,10*ROW('Water Data'!H116))="","",OFFSET('Water Data'!$H$30,0,10*ROW('Water Data'!H116)))</f>
        <v/>
      </c>
      <c r="CK122" s="36" t="str">
        <f ca="1">+IF(OFFSET('Sanitation Data'!$C$29,0,10*ROW('Sanitation Data'!C116))="","",OFFSET('Sanitation Data'!$C$29,0,10*ROW('Sanitation Data'!C116)))</f>
        <v/>
      </c>
      <c r="CL122" s="36" t="str">
        <f ca="1">+IF(OFFSET('Sanitation Data'!$C$30,0,10*ROW('Sanitation Data'!C116))="","",OFFSET('Sanitation Data'!$C$30,0,10*ROW('Sanitation Data'!C116)))</f>
        <v/>
      </c>
      <c r="CM122" s="36" t="str">
        <f ca="1">+IF(OFFSET('Sanitation Data'!$C$31,0,10*ROW('Sanitation Data'!C116))="","",OFFSET('Sanitation Data'!$C$31,0,10*ROW('Sanitation Data'!C116)))</f>
        <v/>
      </c>
      <c r="CN122" s="36" t="str">
        <f ca="1">+IF(OFFSET('Sanitation Data'!$C$32,0,10*ROW('Sanitation Data'!C116))="","",OFFSET('Sanitation Data'!$C$32,0,10*ROW('Sanitation Data'!C116)))</f>
        <v/>
      </c>
      <c r="CO122" s="36" t="str">
        <f ca="1">+IF(OFFSET('Sanitation Data'!$C$33,0,10*ROW('Sanitation Data'!C116))="","",OFFSET('Sanitation Data'!$C$33,0,10*ROW('Sanitation Data'!C116)))</f>
        <v/>
      </c>
      <c r="CP122" s="36" t="str">
        <f ca="1">+IF(OFFSET('Sanitation Data'!$D$29,0,10*ROW('Sanitation Data'!D116))="","",OFFSET('Sanitation Data'!$D$29,0,10*ROW('Sanitation Data'!D116)))</f>
        <v/>
      </c>
      <c r="CQ122" s="36" t="str">
        <f ca="1">+IF(OFFSET('Sanitation Data'!$D$30,0,10*ROW('Sanitation Data'!D116))="","",OFFSET('Sanitation Data'!$D$30,0,10*ROW('Sanitation Data'!D116)))</f>
        <v/>
      </c>
      <c r="CR122" s="36" t="str">
        <f ca="1">+IF(OFFSET('Sanitation Data'!$D$31,0,10*ROW('Sanitation Data'!D116))="","",OFFSET('Sanitation Data'!$D$31,0,10*ROW('Sanitation Data'!D116)))</f>
        <v/>
      </c>
      <c r="CS122" s="36" t="str">
        <f ca="1">+IF(OFFSET('Sanitation Data'!$D$32,0,10*ROW('Sanitation Data'!D116))="","",OFFSET('Sanitation Data'!$D$32,0,10*ROW('Sanitation Data'!D116)))</f>
        <v/>
      </c>
      <c r="CT122" s="36" t="str">
        <f ca="1">+IF(OFFSET('Sanitation Data'!$D$33,0,10*ROW('Sanitation Data'!D116))="","",OFFSET('Sanitation Data'!$D$33,0,10*ROW('Sanitation Data'!D116)))</f>
        <v/>
      </c>
      <c r="CU122" s="36" t="str">
        <f ca="1">+IF(OFFSET('Sanitation Data'!$E$29,0,10*ROW('Sanitation Data'!E116))="","",OFFSET('Sanitation Data'!$E$29,0,10*ROW('Sanitation Data'!E116)))</f>
        <v/>
      </c>
      <c r="CV122" s="36" t="str">
        <f ca="1">+IF(OFFSET('Sanitation Data'!$E$30,0,10*ROW('Sanitation Data'!E116))="","",OFFSET('Sanitation Data'!$E$30,0,10*ROW('Sanitation Data'!E116)))</f>
        <v/>
      </c>
      <c r="CW122" s="36" t="str">
        <f ca="1">+IF(OFFSET('Sanitation Data'!$E$31,0,10*ROW('Sanitation Data'!E116))="","",OFFSET('Sanitation Data'!$E$31,0,10*ROW('Sanitation Data'!E116)))</f>
        <v/>
      </c>
      <c r="CX122" s="36" t="str">
        <f ca="1">+IF(OFFSET('Sanitation Data'!$E$32,0,10*ROW('Sanitation Data'!E116))="","",OFFSET('Sanitation Data'!$E$32,0,10*ROW('Sanitation Data'!E116)))</f>
        <v/>
      </c>
      <c r="CY122" s="36" t="str">
        <f ca="1">+IF(OFFSET('Sanitation Data'!$E$33,0,10*ROW('Sanitation Data'!E116))="","",OFFSET('Sanitation Data'!$E$33,0,10*ROW('Sanitation Data'!E116)))</f>
        <v/>
      </c>
      <c r="CZ122" s="36" t="str">
        <f ca="1">+IF(OFFSET('Sanitation Data'!$F$29,0,10*ROW('Sanitation Data'!F116))="","",OFFSET('Sanitation Data'!$F$29,0,10*ROW('Sanitation Data'!F116)))</f>
        <v/>
      </c>
      <c r="DA122" s="36" t="str">
        <f ca="1">+IF(OFFSET('Sanitation Data'!$F$30,0,10*ROW('Sanitation Data'!F116))="","",OFFSET('Sanitation Data'!$F$30,0,10*ROW('Sanitation Data'!F116)))</f>
        <v/>
      </c>
      <c r="DB122" s="36" t="str">
        <f ca="1">+IF(OFFSET('Sanitation Data'!$F$31,0,10*ROW('Sanitation Data'!F116))="","",OFFSET('Sanitation Data'!$F$31,0,10*ROW('Sanitation Data'!F116)))</f>
        <v/>
      </c>
      <c r="DC122" s="36" t="str">
        <f ca="1">+IF(OFFSET('Sanitation Data'!$F$32,0,10*ROW('Sanitation Data'!F116))="","",OFFSET('Sanitation Data'!$F$32,0,10*ROW('Sanitation Data'!F116)))</f>
        <v/>
      </c>
      <c r="DD122" s="36" t="str">
        <f ca="1">+IF(OFFSET('Sanitation Data'!$F$33,0,10*ROW('Sanitation Data'!F116))="","",OFFSET('Sanitation Data'!$F$33,0,10*ROW('Sanitation Data'!F116)))</f>
        <v/>
      </c>
      <c r="DE122" s="36" t="str">
        <f ca="1">+IF(OFFSET('Sanitation Data'!$G$29,0,10*ROW('Sanitation Data'!G116))="","",OFFSET('Sanitation Data'!$G$29,0,10*ROW('Sanitation Data'!G116)))</f>
        <v/>
      </c>
      <c r="DF122" s="36" t="str">
        <f ca="1">+IF(OFFSET('Sanitation Data'!$G$30,0,10*ROW('Sanitation Data'!G116))="","",OFFSET('Sanitation Data'!$G$30,0,10*ROW('Sanitation Data'!G116)))</f>
        <v/>
      </c>
      <c r="DG122" s="36" t="str">
        <f ca="1">+IF(OFFSET('Sanitation Data'!$G$31,0,10*ROW('Sanitation Data'!G116))="","",OFFSET('Sanitation Data'!$G$31,0,10*ROW('Sanitation Data'!G116)))</f>
        <v/>
      </c>
      <c r="DH122" s="36" t="str">
        <f ca="1">+IF(OFFSET('Sanitation Data'!$G$32,0,10*ROW('Sanitation Data'!G116))="","",OFFSET('Sanitation Data'!$G$32,0,10*ROW('Sanitation Data'!G116)))</f>
        <v/>
      </c>
      <c r="DI122" s="36" t="str">
        <f ca="1">+IF(OFFSET('Sanitation Data'!$G$33,0,10*ROW('Sanitation Data'!G116))="","",OFFSET('Sanitation Data'!$G$33,0,10*ROW('Sanitation Data'!G116)))</f>
        <v/>
      </c>
      <c r="DJ122" s="36" t="str">
        <f ca="1">+IF(OFFSET('Sanitation Data'!$H$29,0,10*ROW('Sanitation Data'!H116))="","",OFFSET('Sanitation Data'!$H$29,0,10*ROW('Sanitation Data'!H116)))</f>
        <v/>
      </c>
      <c r="DK122" s="36" t="str">
        <f ca="1">+IF(OFFSET('Sanitation Data'!$H$30,0,10*ROW('Sanitation Data'!H116))="","",OFFSET('Sanitation Data'!$H$30,0,10*ROW('Sanitation Data'!H116)))</f>
        <v/>
      </c>
      <c r="DL122" s="36" t="str">
        <f ca="1">+IF(OFFSET('Sanitation Data'!$H$31,0,10*ROW('Sanitation Data'!H116))="","",OFFSET('Sanitation Data'!$H$31,0,10*ROW('Sanitation Data'!H116)))</f>
        <v/>
      </c>
      <c r="DM122" s="36" t="str">
        <f ca="1">+IF(OFFSET('Sanitation Data'!$H$32,0,10*ROW('Sanitation Data'!H116))="","",OFFSET('Sanitation Data'!$H$32,0,10*ROW('Sanitation Data'!H116)))</f>
        <v/>
      </c>
      <c r="DN122" s="36" t="str">
        <f ca="1">+IF(OFFSET('Sanitation Data'!$H$33,0,10*ROW('Sanitation Data'!H116))="","",OFFSET('Sanitation Data'!$H$33,0,10*ROW('Sanitation Data'!H116)))</f>
        <v/>
      </c>
      <c r="DO122" s="36" t="str">
        <f ca="1">+IF(OFFSET('Hygiene Data'!$C$12,0,10*ROW('Hygiene Data'!C116))="","",OFFSET('Hygiene Data'!$C$12,0,10*ROW('Hygiene Data'!C116)))</f>
        <v/>
      </c>
      <c r="DP122" s="36" t="str">
        <f ca="1">+IF(OFFSET('Hygiene Data'!$C$13,0,10*ROW('Hygiene Data'!C116))="","",OFFSET('Hygiene Data'!$C$13,0,10*ROW('Hygiene Data'!C116)))</f>
        <v/>
      </c>
      <c r="DQ122" s="36" t="str">
        <f ca="1">+IF(OFFSET('Hygiene Data'!$C$14,0,10*ROW('Hygiene Data'!C116))="","",OFFSET('Hygiene Data'!$C$14,0,10*ROW('Hygiene Data'!C116)))</f>
        <v/>
      </c>
      <c r="DR122" s="36" t="str">
        <f ca="1">+IF(OFFSET('Hygiene Data'!$D$12,0,10*ROW('Hygiene Data'!D116))="","",OFFSET('Hygiene Data'!$D$12,0,10*ROW('Hygiene Data'!D116)))</f>
        <v/>
      </c>
      <c r="DS122" s="36" t="str">
        <f ca="1">+IF(OFFSET('Hygiene Data'!$D$13,0,10*ROW('Hygiene Data'!D116))="","",OFFSET('Hygiene Data'!$D$13,0,10*ROW('Hygiene Data'!D116)))</f>
        <v/>
      </c>
      <c r="DT122" s="36" t="str">
        <f ca="1">+IF(OFFSET('Hygiene Data'!$D$14,0,10*ROW('Hygiene Data'!D116))="","",OFFSET('Hygiene Data'!$D$14,0,10*ROW('Hygiene Data'!D116)))</f>
        <v/>
      </c>
      <c r="DU122" s="36" t="str">
        <f ca="1">+IF(OFFSET('Hygiene Data'!$E$12,0,10*ROW('Hygiene Data'!E116))="","",OFFSET('Hygiene Data'!$E$12,0,10*ROW('Hygiene Data'!E116)))</f>
        <v/>
      </c>
      <c r="DV122" s="36" t="str">
        <f ca="1">+IF(OFFSET('Hygiene Data'!$E$13,0,10*ROW('Hygiene Data'!E116))="","",OFFSET('Hygiene Data'!$E$13,0,10*ROW('Hygiene Data'!E116)))</f>
        <v/>
      </c>
      <c r="DW122" s="36" t="str">
        <f ca="1">+IF(OFFSET('Hygiene Data'!$E$14,0,10*ROW('Hygiene Data'!E116))="","",OFFSET('Hygiene Data'!$E$14,0,10*ROW('Hygiene Data'!E116)))</f>
        <v/>
      </c>
      <c r="DX122" s="36" t="str">
        <f ca="1">+IF(OFFSET('Hygiene Data'!$F$12,0,10*ROW('Hygiene Data'!F116))="","",OFFSET('Hygiene Data'!$F$12,0,10*ROW('Hygiene Data'!F116)))</f>
        <v/>
      </c>
      <c r="DY122" s="36" t="str">
        <f ca="1">+IF(OFFSET('Hygiene Data'!$F$13,0,10*ROW('Hygiene Data'!F116))="","",OFFSET('Hygiene Data'!$F$13,0,10*ROW('Hygiene Data'!F116)))</f>
        <v/>
      </c>
      <c r="DZ122" s="36" t="str">
        <f ca="1">+IF(OFFSET('Hygiene Data'!$F$14,0,10*ROW('Hygiene Data'!F116))="","",OFFSET('Hygiene Data'!$F$14,0,10*ROW('Hygiene Data'!F116)))</f>
        <v/>
      </c>
      <c r="EA122" s="36" t="str">
        <f ca="1">+IF(OFFSET('Hygiene Data'!$G$12,0,10*ROW('Hygiene Data'!G116))="","",OFFSET('Hygiene Data'!$G$12,0,10*ROW('Hygiene Data'!G116)))</f>
        <v/>
      </c>
      <c r="EB122" s="36" t="str">
        <f ca="1">+IF(OFFSET('Hygiene Data'!$G$13,0,10*ROW('Hygiene Data'!G116))="","",OFFSET('Hygiene Data'!$G$13,0,10*ROW('Hygiene Data'!G116)))</f>
        <v/>
      </c>
      <c r="EC122" s="36" t="str">
        <f ca="1">+IF(OFFSET('Hygiene Data'!$G$14,0,10*ROW('Hygiene Data'!G116))="","",OFFSET('Hygiene Data'!$G$14,0,10*ROW('Hygiene Data'!G116)))</f>
        <v/>
      </c>
      <c r="ED122" s="36" t="str">
        <f ca="1">+IF(OFFSET('Hygiene Data'!$H$12,0,10*ROW('Hygiene Data'!H116))="","",OFFSET('Hygiene Data'!$H$12,0,10*ROW('Hygiene Data'!H116)))</f>
        <v/>
      </c>
      <c r="EE122" s="36" t="str">
        <f ca="1">+IF(OFFSET('Hygiene Data'!$H$13,0,10*ROW('Hygiene Data'!H116))="","",OFFSET('Hygiene Data'!$H$13,0,10*ROW('Hygiene Data'!H116)))</f>
        <v/>
      </c>
      <c r="EF122" s="36" t="str">
        <f ca="1">+IF(OFFSET('Hygiene Data'!$H$14,0,10*ROW('Hygiene Data'!H116))="","",OFFSET('Hygiene Data'!$H$14,0,10*ROW('Hygiene Data'!H116)))</f>
        <v/>
      </c>
    </row>
    <row r="123" spans="1:136" x14ac:dyDescent="0.25">
      <c r="A123" s="59" t="str">
        <f ca="1">+IF(OFFSET('Water Data'!$B$1,0,10*ROW('Water Data'!B120))="","",OFFSET('Water Data'!$B$1,0,10*ROW('Water Data'!B120)))</f>
        <v/>
      </c>
      <c r="B123" s="59" t="str">
        <f ca="1">+IF(OFFSET('Water Data'!$A$3,0,10*ROW('Water Data'!A120))="","",OFFSET('Water Data'!$A$3,0,10*ROW('Water Data'!A120)))</f>
        <v/>
      </c>
      <c r="C123" s="59" t="str">
        <f ca="1">+IF(OFFSET('Water Data'!$C$3,0,10*ROW('Water Data'!C120))="","",OFFSET('Water Data'!$C$3,0,10*ROW('Water Data'!C120)))</f>
        <v/>
      </c>
      <c r="D123" s="204" t="e">
        <f ca="1">+IF(AND(ISNUMBER(OFFSET('Water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04" t="e">
        <f ca="1">+IF(AND(ISNUMBER(OFFSET('Water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04" t="e">
        <f ca="1">+IF(AND(ISNUMBER(OFFSET('Water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04" t="e">
        <f ca="1">+IF(AND(ISNUMBER(OFFSET('Water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04" t="e">
        <f ca="1">+IF(AND(ISNUMBER(OFFSET('Water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04" t="e">
        <f ca="1">+IF(AND(ISNUMBER(OFFSET('Water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04" t="e">
        <f ca="1">+IF(AND(ISNUMBER(OFFSET('Water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04" t="e">
        <f ca="1">+IF(AND(ISNUMBER(OFFSET('Water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04" t="e">
        <f ca="1">+IF(AND(ISNUMBER(OFFSET('Water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04" t="e">
        <f ca="1">+IF(AND(ISNUMBER(OFFSET('Water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04" t="e">
        <f ca="1">+IF(AND(ISNUMBER(OFFSET('Water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04" t="e">
        <f ca="1">+IF(AND(ISNUMBER(OFFSET('Water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04" t="e">
        <f ca="1">+IF(AND(ISNUMBER(OFFSET('Water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04" t="e">
        <f ca="1">+IF(AND(ISNUMBER(OFFSET('Water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04" t="e">
        <f ca="1">+IF(AND(ISNUMBER(OFFSET('Water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04" t="e">
        <f ca="1">+IF(AND(ISNUMBER(OFFSET('Water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04" t="e">
        <f ca="1">+IF(AND(ISNUMBER(OFFSET('Water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04" t="e">
        <f ca="1">+IF(AND(ISNUMBER(OFFSET('Water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05" t="e">
        <f ca="1">+IF(AND(ISNUMBER(OFFSET('Sanitation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05" t="e">
        <f ca="1">+IF(AND(ISNUMBER(OFFSET('Sanitation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05" t="e">
        <f ca="1">+IF(AND(ISNUMBER(OFFSET('Sanitation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05" t="e">
        <f ca="1">+IF(AND(ISNUMBER(OFFSET('Sanitation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05" t="e">
        <f ca="1">+IF(AND(ISNUMBER(OFFSET('Sanitation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05" t="e">
        <f ca="1">+IF(AND(ISNUMBER(OFFSET('Sanitation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05" t="e">
        <f ca="1">+IF(AND(ISNUMBER(OFFSET('Sanitation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05" t="e">
        <f ca="1">+IF(AND(ISNUMBER(OFFSET('Sanitation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05" t="e">
        <f ca="1">+IF(AND(ISNUMBER(OFFSET('Sanitation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05" t="e">
        <f ca="1">+IF(AND(ISNUMBER(OFFSET('Sanitation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05" t="e">
        <f ca="1">+IF(AND(ISNUMBER(OFFSET('Sanitation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05" t="e">
        <f ca="1">+IF(AND(ISNUMBER(OFFSET('Sanitation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05" t="e">
        <f ca="1">+IF(AND(ISNUMBER(OFFSET('Sanitation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05" t="e">
        <f ca="1">+IF(AND(ISNUMBER(OFFSET('Sanitation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05" t="e">
        <f ca="1">+IF(AND(ISNUMBER(OFFSET('Sanitation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05" t="e">
        <f ca="1">+IF(AND(ISNUMBER(OFFSET('Sanitation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05" t="e">
        <f ca="1">+IF(AND(ISNUMBER(OFFSET('Sanitation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05" t="e">
        <f ca="1">+IF(AND(ISNUMBER(OFFSET('Sanitation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05" t="e">
        <f ca="1">+IF(AND(ISNUMBER(OFFSET('Sanitation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05" t="e">
        <f ca="1">+IF(AND(ISNUMBER(OFFSET('Sanitation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05" t="e">
        <f ca="1">+IF(AND(ISNUMBER(OFFSET('Sanitation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05" t="e">
        <f ca="1">+IF(AND(ISNUMBER(OFFSET('Sanitation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05" t="e">
        <f ca="1">+IF(AND(ISNUMBER(OFFSET('Sanitation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05" t="e">
        <f ca="1">+IF(AND(ISNUMBER(OFFSET('Sanitation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05" t="e">
        <f ca="1">+IF(AND(ISNUMBER(OFFSET('Sanitation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05" t="e">
        <f ca="1">+IF(AND(ISNUMBER(OFFSET('Sanitation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05" t="e">
        <f ca="1">+IF(AND(ISNUMBER(OFFSET('Sanitation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05" t="e">
        <f ca="1">+IF(AND(ISNUMBER(OFFSET('Sanitation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05" t="e">
        <f ca="1">+IF(AND(ISNUMBER(OFFSET('Sanitation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05" t="e">
        <f ca="1">+IF(AND(ISNUMBER(OFFSET('Sanitation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06" t="e">
        <f ca="1">+IF(AND(ISNUMBER(OFFSET('Hygiene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06" t="e">
        <f ca="1">+IF(AND(ISNUMBER(OFFSET('Hygiene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06" t="e">
        <f ca="1">+IF(AND(ISNUMBER(OFFSET('Hygiene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06" t="e">
        <f ca="1">+IF(AND(ISNUMBER(OFFSET('Hygiene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06" t="e">
        <f ca="1">+IF(AND(ISNUMBER(OFFSET('Hygiene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06" t="e">
        <f ca="1">+IF(AND(ISNUMBER(OFFSET('Hygiene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06" t="e">
        <f ca="1">+IF(AND(ISNUMBER(OFFSET('Hygiene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06" t="e">
        <f ca="1">+IF(AND(ISNUMBER(OFFSET('Hygiene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06" t="e">
        <f ca="1">+IF(AND(ISNUMBER(OFFSET('Hygiene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06" t="e">
        <f ca="1">+IF(AND(ISNUMBER(OFFSET('Hygiene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06" t="e">
        <f ca="1">+IF(AND(ISNUMBER(OFFSET('Hygiene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06" t="e">
        <f ca="1">+IF(AND(ISNUMBER(OFFSET('Hygiene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06" t="e">
        <f ca="1">+IF(AND(ISNUMBER(OFFSET('Hygiene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06" t="e">
        <f ca="1">+IF(AND(ISNUMBER(OFFSET('Hygiene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06" t="e">
        <f ca="1">+IF(AND(ISNUMBER(OFFSET('Hygiene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06" t="e">
        <f ca="1">+IF(AND(ISNUMBER(OFFSET('Hygiene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06" t="e">
        <f ca="1">+IF(AND(ISNUMBER(OFFSET('Hygiene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06" t="e">
        <f ca="1">+IF(AND(ISNUMBER(OFFSET('Hygiene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1">+IF(OFFSET('Water Data'!$C$28,0,10*ROW('Water Data'!C117))="","",OFFSET('Water Data'!$C$28,0,10*ROW('Water Data'!C117)))</f>
        <v/>
      </c>
      <c r="BT123" s="36" t="str">
        <f ca="1">+IF(OFFSET('Water Data'!$C$29,0,10*ROW('Water Data'!C117))="","",OFFSET('Water Data'!$C$29,0,10*ROW('Water Data'!C117)))</f>
        <v/>
      </c>
      <c r="BU123" s="36" t="str">
        <f ca="1">+IF(OFFSET('Water Data'!$C$30,0,10*ROW('Water Data'!C117))="","",OFFSET('Water Data'!$C$30,0,10*ROW('Water Data'!C117)))</f>
        <v/>
      </c>
      <c r="BV123" s="36" t="str">
        <f ca="1">+IF(OFFSET('Water Data'!$D$28,0,10*ROW('Water Data'!D117))="","",OFFSET('Water Data'!$D$28,0,10*ROW('Water Data'!D117)))</f>
        <v/>
      </c>
      <c r="BW123" s="36" t="str">
        <f ca="1">+IF(OFFSET('Water Data'!$D$29,0,10*ROW('Water Data'!D117))="","",OFFSET('Water Data'!$D$29,0,10*ROW('Water Data'!D117)))</f>
        <v/>
      </c>
      <c r="BX123" s="36" t="str">
        <f ca="1">+IF(OFFSET('Water Data'!$D$30,0,10*ROW('Water Data'!D117))="","",OFFSET('Water Data'!$D$30,0,10*ROW('Water Data'!D117)))</f>
        <v/>
      </c>
      <c r="BY123" s="36" t="str">
        <f ca="1">+IF(OFFSET('Water Data'!$E$28,0,10*ROW('Water Data'!E117))="","",OFFSET('Water Data'!$E$28,0,10*ROW('Water Data'!E117)))</f>
        <v/>
      </c>
      <c r="BZ123" s="36" t="str">
        <f ca="1">+IF(OFFSET('Water Data'!$E$29,0,10*ROW('Water Data'!E117))="","",OFFSET('Water Data'!$E$29,0,10*ROW('Water Data'!E117)))</f>
        <v/>
      </c>
      <c r="CA123" s="36" t="str">
        <f ca="1">+IF(OFFSET('Water Data'!$E$30,0,10*ROW('Water Data'!E117))="","",OFFSET('Water Data'!$E$30,0,10*ROW('Water Data'!E117)))</f>
        <v/>
      </c>
      <c r="CB123" s="36" t="str">
        <f ca="1">+IF(OFFSET('Water Data'!$F$28,0,10*ROW('Water Data'!F117))="","",OFFSET('Water Data'!$F$28,0,10*ROW('Water Data'!F117)))</f>
        <v/>
      </c>
      <c r="CC123" s="36" t="str">
        <f ca="1">+IF(OFFSET('Water Data'!$F$29,0,10*ROW('Water Data'!F117))="","",OFFSET('Water Data'!$F$29,0,10*ROW('Water Data'!F117)))</f>
        <v/>
      </c>
      <c r="CD123" s="36" t="str">
        <f ca="1">+IF(OFFSET('Water Data'!$F$30,0,10*ROW('Water Data'!F117))="","",OFFSET('Water Data'!$F$30,0,10*ROW('Water Data'!F117)))</f>
        <v/>
      </c>
      <c r="CE123" s="36" t="str">
        <f ca="1">+IF(OFFSET('Water Data'!$G$28,0,10*ROW('Water Data'!G117))="","",OFFSET('Water Data'!$G$28,0,10*ROW('Water Data'!G117)))</f>
        <v/>
      </c>
      <c r="CF123" s="36" t="str">
        <f ca="1">+IF(OFFSET('Water Data'!$G$29,0,10*ROW('Water Data'!G117))="","",OFFSET('Water Data'!$G$29,0,10*ROW('Water Data'!G117)))</f>
        <v/>
      </c>
      <c r="CG123" s="36" t="str">
        <f ca="1">+IF(OFFSET('Water Data'!$G$30,0,10*ROW('Water Data'!G117))="","",OFFSET('Water Data'!$G$30,0,10*ROW('Water Data'!G117)))</f>
        <v/>
      </c>
      <c r="CH123" s="36" t="str">
        <f ca="1">+IF(OFFSET('Water Data'!$H$28,0,10*ROW('Water Data'!H117))="","",OFFSET('Water Data'!$H$28,0,10*ROW('Water Data'!H117)))</f>
        <v/>
      </c>
      <c r="CI123" s="36" t="str">
        <f ca="1">+IF(OFFSET('Water Data'!$H$29,0,10*ROW('Water Data'!H117))="","",OFFSET('Water Data'!$H$29,0,10*ROW('Water Data'!H117)))</f>
        <v/>
      </c>
      <c r="CJ123" s="36" t="str">
        <f ca="1">+IF(OFFSET('Water Data'!$H$30,0,10*ROW('Water Data'!H117))="","",OFFSET('Water Data'!$H$30,0,10*ROW('Water Data'!H117)))</f>
        <v/>
      </c>
      <c r="CK123" s="36" t="str">
        <f ca="1">+IF(OFFSET('Sanitation Data'!$C$29,0,10*ROW('Sanitation Data'!C117))="","",OFFSET('Sanitation Data'!$C$29,0,10*ROW('Sanitation Data'!C117)))</f>
        <v/>
      </c>
      <c r="CL123" s="36" t="str">
        <f ca="1">+IF(OFFSET('Sanitation Data'!$C$30,0,10*ROW('Sanitation Data'!C117))="","",OFFSET('Sanitation Data'!$C$30,0,10*ROW('Sanitation Data'!C117)))</f>
        <v/>
      </c>
      <c r="CM123" s="36" t="str">
        <f ca="1">+IF(OFFSET('Sanitation Data'!$C$31,0,10*ROW('Sanitation Data'!C117))="","",OFFSET('Sanitation Data'!$C$31,0,10*ROW('Sanitation Data'!C117)))</f>
        <v/>
      </c>
      <c r="CN123" s="36" t="str">
        <f ca="1">+IF(OFFSET('Sanitation Data'!$C$32,0,10*ROW('Sanitation Data'!C117))="","",OFFSET('Sanitation Data'!$C$32,0,10*ROW('Sanitation Data'!C117)))</f>
        <v/>
      </c>
      <c r="CO123" s="36" t="str">
        <f ca="1">+IF(OFFSET('Sanitation Data'!$C$33,0,10*ROW('Sanitation Data'!C117))="","",OFFSET('Sanitation Data'!$C$33,0,10*ROW('Sanitation Data'!C117)))</f>
        <v/>
      </c>
      <c r="CP123" s="36" t="str">
        <f ca="1">+IF(OFFSET('Sanitation Data'!$D$29,0,10*ROW('Sanitation Data'!D117))="","",OFFSET('Sanitation Data'!$D$29,0,10*ROW('Sanitation Data'!D117)))</f>
        <v/>
      </c>
      <c r="CQ123" s="36" t="str">
        <f ca="1">+IF(OFFSET('Sanitation Data'!$D$30,0,10*ROW('Sanitation Data'!D117))="","",OFFSET('Sanitation Data'!$D$30,0,10*ROW('Sanitation Data'!D117)))</f>
        <v/>
      </c>
      <c r="CR123" s="36" t="str">
        <f ca="1">+IF(OFFSET('Sanitation Data'!$D$31,0,10*ROW('Sanitation Data'!D117))="","",OFFSET('Sanitation Data'!$D$31,0,10*ROW('Sanitation Data'!D117)))</f>
        <v/>
      </c>
      <c r="CS123" s="36" t="str">
        <f ca="1">+IF(OFFSET('Sanitation Data'!$D$32,0,10*ROW('Sanitation Data'!D117))="","",OFFSET('Sanitation Data'!$D$32,0,10*ROW('Sanitation Data'!D117)))</f>
        <v/>
      </c>
      <c r="CT123" s="36" t="str">
        <f ca="1">+IF(OFFSET('Sanitation Data'!$D$33,0,10*ROW('Sanitation Data'!D117))="","",OFFSET('Sanitation Data'!$D$33,0,10*ROW('Sanitation Data'!D117)))</f>
        <v/>
      </c>
      <c r="CU123" s="36" t="str">
        <f ca="1">+IF(OFFSET('Sanitation Data'!$E$29,0,10*ROW('Sanitation Data'!E117))="","",OFFSET('Sanitation Data'!$E$29,0,10*ROW('Sanitation Data'!E117)))</f>
        <v/>
      </c>
      <c r="CV123" s="36" t="str">
        <f ca="1">+IF(OFFSET('Sanitation Data'!$E$30,0,10*ROW('Sanitation Data'!E117))="","",OFFSET('Sanitation Data'!$E$30,0,10*ROW('Sanitation Data'!E117)))</f>
        <v/>
      </c>
      <c r="CW123" s="36" t="str">
        <f ca="1">+IF(OFFSET('Sanitation Data'!$E$31,0,10*ROW('Sanitation Data'!E117))="","",OFFSET('Sanitation Data'!$E$31,0,10*ROW('Sanitation Data'!E117)))</f>
        <v/>
      </c>
      <c r="CX123" s="36" t="str">
        <f ca="1">+IF(OFFSET('Sanitation Data'!$E$32,0,10*ROW('Sanitation Data'!E117))="","",OFFSET('Sanitation Data'!$E$32,0,10*ROW('Sanitation Data'!E117)))</f>
        <v/>
      </c>
      <c r="CY123" s="36" t="str">
        <f ca="1">+IF(OFFSET('Sanitation Data'!$E$33,0,10*ROW('Sanitation Data'!E117))="","",OFFSET('Sanitation Data'!$E$33,0,10*ROW('Sanitation Data'!E117)))</f>
        <v/>
      </c>
      <c r="CZ123" s="36" t="str">
        <f ca="1">+IF(OFFSET('Sanitation Data'!$F$29,0,10*ROW('Sanitation Data'!F117))="","",OFFSET('Sanitation Data'!$F$29,0,10*ROW('Sanitation Data'!F117)))</f>
        <v/>
      </c>
      <c r="DA123" s="36" t="str">
        <f ca="1">+IF(OFFSET('Sanitation Data'!$F$30,0,10*ROW('Sanitation Data'!F117))="","",OFFSET('Sanitation Data'!$F$30,0,10*ROW('Sanitation Data'!F117)))</f>
        <v/>
      </c>
      <c r="DB123" s="36" t="str">
        <f ca="1">+IF(OFFSET('Sanitation Data'!$F$31,0,10*ROW('Sanitation Data'!F117))="","",OFFSET('Sanitation Data'!$F$31,0,10*ROW('Sanitation Data'!F117)))</f>
        <v/>
      </c>
      <c r="DC123" s="36" t="str">
        <f ca="1">+IF(OFFSET('Sanitation Data'!$F$32,0,10*ROW('Sanitation Data'!F117))="","",OFFSET('Sanitation Data'!$F$32,0,10*ROW('Sanitation Data'!F117)))</f>
        <v/>
      </c>
      <c r="DD123" s="36" t="str">
        <f ca="1">+IF(OFFSET('Sanitation Data'!$F$33,0,10*ROW('Sanitation Data'!F117))="","",OFFSET('Sanitation Data'!$F$33,0,10*ROW('Sanitation Data'!F117)))</f>
        <v/>
      </c>
      <c r="DE123" s="36" t="str">
        <f ca="1">+IF(OFFSET('Sanitation Data'!$G$29,0,10*ROW('Sanitation Data'!G117))="","",OFFSET('Sanitation Data'!$G$29,0,10*ROW('Sanitation Data'!G117)))</f>
        <v/>
      </c>
      <c r="DF123" s="36" t="str">
        <f ca="1">+IF(OFFSET('Sanitation Data'!$G$30,0,10*ROW('Sanitation Data'!G117))="","",OFFSET('Sanitation Data'!$G$30,0,10*ROW('Sanitation Data'!G117)))</f>
        <v/>
      </c>
      <c r="DG123" s="36" t="str">
        <f ca="1">+IF(OFFSET('Sanitation Data'!$G$31,0,10*ROW('Sanitation Data'!G117))="","",OFFSET('Sanitation Data'!$G$31,0,10*ROW('Sanitation Data'!G117)))</f>
        <v/>
      </c>
      <c r="DH123" s="36" t="str">
        <f ca="1">+IF(OFFSET('Sanitation Data'!$G$32,0,10*ROW('Sanitation Data'!G117))="","",OFFSET('Sanitation Data'!$G$32,0,10*ROW('Sanitation Data'!G117)))</f>
        <v/>
      </c>
      <c r="DI123" s="36" t="str">
        <f ca="1">+IF(OFFSET('Sanitation Data'!$G$33,0,10*ROW('Sanitation Data'!G117))="","",OFFSET('Sanitation Data'!$G$33,0,10*ROW('Sanitation Data'!G117)))</f>
        <v/>
      </c>
      <c r="DJ123" s="36" t="str">
        <f ca="1">+IF(OFFSET('Sanitation Data'!$H$29,0,10*ROW('Sanitation Data'!H117))="","",OFFSET('Sanitation Data'!$H$29,0,10*ROW('Sanitation Data'!H117)))</f>
        <v/>
      </c>
      <c r="DK123" s="36" t="str">
        <f ca="1">+IF(OFFSET('Sanitation Data'!$H$30,0,10*ROW('Sanitation Data'!H117))="","",OFFSET('Sanitation Data'!$H$30,0,10*ROW('Sanitation Data'!H117)))</f>
        <v/>
      </c>
      <c r="DL123" s="36" t="str">
        <f ca="1">+IF(OFFSET('Sanitation Data'!$H$31,0,10*ROW('Sanitation Data'!H117))="","",OFFSET('Sanitation Data'!$H$31,0,10*ROW('Sanitation Data'!H117)))</f>
        <v/>
      </c>
      <c r="DM123" s="36" t="str">
        <f ca="1">+IF(OFFSET('Sanitation Data'!$H$32,0,10*ROW('Sanitation Data'!H117))="","",OFFSET('Sanitation Data'!$H$32,0,10*ROW('Sanitation Data'!H117)))</f>
        <v/>
      </c>
      <c r="DN123" s="36" t="str">
        <f ca="1">+IF(OFFSET('Sanitation Data'!$H$33,0,10*ROW('Sanitation Data'!H117))="","",OFFSET('Sanitation Data'!$H$33,0,10*ROW('Sanitation Data'!H117)))</f>
        <v/>
      </c>
      <c r="DO123" s="36" t="str">
        <f ca="1">+IF(OFFSET('Hygiene Data'!$C$12,0,10*ROW('Hygiene Data'!C117))="","",OFFSET('Hygiene Data'!$C$12,0,10*ROW('Hygiene Data'!C117)))</f>
        <v/>
      </c>
      <c r="DP123" s="36" t="str">
        <f ca="1">+IF(OFFSET('Hygiene Data'!$C$13,0,10*ROW('Hygiene Data'!C117))="","",OFFSET('Hygiene Data'!$C$13,0,10*ROW('Hygiene Data'!C117)))</f>
        <v/>
      </c>
      <c r="DQ123" s="36" t="str">
        <f ca="1">+IF(OFFSET('Hygiene Data'!$C$14,0,10*ROW('Hygiene Data'!C117))="","",OFFSET('Hygiene Data'!$C$14,0,10*ROW('Hygiene Data'!C117)))</f>
        <v/>
      </c>
      <c r="DR123" s="36" t="str">
        <f ca="1">+IF(OFFSET('Hygiene Data'!$D$12,0,10*ROW('Hygiene Data'!D117))="","",OFFSET('Hygiene Data'!$D$12,0,10*ROW('Hygiene Data'!D117)))</f>
        <v/>
      </c>
      <c r="DS123" s="36" t="str">
        <f ca="1">+IF(OFFSET('Hygiene Data'!$D$13,0,10*ROW('Hygiene Data'!D117))="","",OFFSET('Hygiene Data'!$D$13,0,10*ROW('Hygiene Data'!D117)))</f>
        <v/>
      </c>
      <c r="DT123" s="36" t="str">
        <f ca="1">+IF(OFFSET('Hygiene Data'!$D$14,0,10*ROW('Hygiene Data'!D117))="","",OFFSET('Hygiene Data'!$D$14,0,10*ROW('Hygiene Data'!D117)))</f>
        <v/>
      </c>
      <c r="DU123" s="36" t="str">
        <f ca="1">+IF(OFFSET('Hygiene Data'!$E$12,0,10*ROW('Hygiene Data'!E117))="","",OFFSET('Hygiene Data'!$E$12,0,10*ROW('Hygiene Data'!E117)))</f>
        <v/>
      </c>
      <c r="DV123" s="36" t="str">
        <f ca="1">+IF(OFFSET('Hygiene Data'!$E$13,0,10*ROW('Hygiene Data'!E117))="","",OFFSET('Hygiene Data'!$E$13,0,10*ROW('Hygiene Data'!E117)))</f>
        <v/>
      </c>
      <c r="DW123" s="36" t="str">
        <f ca="1">+IF(OFFSET('Hygiene Data'!$E$14,0,10*ROW('Hygiene Data'!E117))="","",OFFSET('Hygiene Data'!$E$14,0,10*ROW('Hygiene Data'!E117)))</f>
        <v/>
      </c>
      <c r="DX123" s="36" t="str">
        <f ca="1">+IF(OFFSET('Hygiene Data'!$F$12,0,10*ROW('Hygiene Data'!F117))="","",OFFSET('Hygiene Data'!$F$12,0,10*ROW('Hygiene Data'!F117)))</f>
        <v/>
      </c>
      <c r="DY123" s="36" t="str">
        <f ca="1">+IF(OFFSET('Hygiene Data'!$F$13,0,10*ROW('Hygiene Data'!F117))="","",OFFSET('Hygiene Data'!$F$13,0,10*ROW('Hygiene Data'!F117)))</f>
        <v/>
      </c>
      <c r="DZ123" s="36" t="str">
        <f ca="1">+IF(OFFSET('Hygiene Data'!$F$14,0,10*ROW('Hygiene Data'!F117))="","",OFFSET('Hygiene Data'!$F$14,0,10*ROW('Hygiene Data'!F117)))</f>
        <v/>
      </c>
      <c r="EA123" s="36" t="str">
        <f ca="1">+IF(OFFSET('Hygiene Data'!$G$12,0,10*ROW('Hygiene Data'!G117))="","",OFFSET('Hygiene Data'!$G$12,0,10*ROW('Hygiene Data'!G117)))</f>
        <v/>
      </c>
      <c r="EB123" s="36" t="str">
        <f ca="1">+IF(OFFSET('Hygiene Data'!$G$13,0,10*ROW('Hygiene Data'!G117))="","",OFFSET('Hygiene Data'!$G$13,0,10*ROW('Hygiene Data'!G117)))</f>
        <v/>
      </c>
      <c r="EC123" s="36" t="str">
        <f ca="1">+IF(OFFSET('Hygiene Data'!$G$14,0,10*ROW('Hygiene Data'!G117))="","",OFFSET('Hygiene Data'!$G$14,0,10*ROW('Hygiene Data'!G117)))</f>
        <v/>
      </c>
      <c r="ED123" s="36" t="str">
        <f ca="1">+IF(OFFSET('Hygiene Data'!$H$12,0,10*ROW('Hygiene Data'!H117))="","",OFFSET('Hygiene Data'!$H$12,0,10*ROW('Hygiene Data'!H117)))</f>
        <v/>
      </c>
      <c r="EE123" s="36" t="str">
        <f ca="1">+IF(OFFSET('Hygiene Data'!$H$13,0,10*ROW('Hygiene Data'!H117))="","",OFFSET('Hygiene Data'!$H$13,0,10*ROW('Hygiene Data'!H117)))</f>
        <v/>
      </c>
      <c r="EF123" s="36" t="str">
        <f ca="1">+IF(OFFSET('Hygiene Data'!$H$14,0,10*ROW('Hygiene Data'!H117))="","",OFFSET('Hygiene Data'!$H$14,0,10*ROW('Hygiene Data'!H117)))</f>
        <v/>
      </c>
    </row>
    <row r="124" spans="1:136" x14ac:dyDescent="0.25">
      <c r="A124" s="59" t="str">
        <f ca="1">+IF(OFFSET('Water Data'!$B$1,0,10*ROW('Water Data'!B121))="","",OFFSET('Water Data'!$B$1,0,10*ROW('Water Data'!B121)))</f>
        <v/>
      </c>
      <c r="B124" s="59" t="str">
        <f ca="1">+IF(OFFSET('Water Data'!$A$3,0,10*ROW('Water Data'!A121))="","",OFFSET('Water Data'!$A$3,0,10*ROW('Water Data'!A121)))</f>
        <v/>
      </c>
      <c r="C124" s="59" t="str">
        <f ca="1">+IF(OFFSET('Water Data'!$C$3,0,10*ROW('Water Data'!C121))="","",OFFSET('Water Data'!$C$3,0,10*ROW('Water Data'!C121)))</f>
        <v/>
      </c>
      <c r="D124" s="204" t="e">
        <f ca="1">+IF(AND(ISNUMBER(OFFSET('Water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04" t="e">
        <f ca="1">+IF(AND(ISNUMBER(OFFSET('Water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04" t="e">
        <f ca="1">+IF(AND(ISNUMBER(OFFSET('Water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04" t="e">
        <f ca="1">+IF(AND(ISNUMBER(OFFSET('Water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04" t="e">
        <f ca="1">+IF(AND(ISNUMBER(OFFSET('Water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04" t="e">
        <f ca="1">+IF(AND(ISNUMBER(OFFSET('Water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04" t="e">
        <f ca="1">+IF(AND(ISNUMBER(OFFSET('Water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04" t="e">
        <f ca="1">+IF(AND(ISNUMBER(OFFSET('Water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04" t="e">
        <f ca="1">+IF(AND(ISNUMBER(OFFSET('Water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04" t="e">
        <f ca="1">+IF(AND(ISNUMBER(OFFSET('Water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04" t="e">
        <f ca="1">+IF(AND(ISNUMBER(OFFSET('Water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04" t="e">
        <f ca="1">+IF(AND(ISNUMBER(OFFSET('Water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04" t="e">
        <f ca="1">+IF(AND(ISNUMBER(OFFSET('Water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04" t="e">
        <f ca="1">+IF(AND(ISNUMBER(OFFSET('Water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04" t="e">
        <f ca="1">+IF(AND(ISNUMBER(OFFSET('Water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04" t="e">
        <f ca="1">+IF(AND(ISNUMBER(OFFSET('Water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04" t="e">
        <f ca="1">+IF(AND(ISNUMBER(OFFSET('Water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04" t="e">
        <f ca="1">+IF(AND(ISNUMBER(OFFSET('Water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05" t="e">
        <f ca="1">+IF(AND(ISNUMBER(OFFSET('Sanitation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05" t="e">
        <f ca="1">+IF(AND(ISNUMBER(OFFSET('Sanitation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05" t="e">
        <f ca="1">+IF(AND(ISNUMBER(OFFSET('Sanitation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05" t="e">
        <f ca="1">+IF(AND(ISNUMBER(OFFSET('Sanitation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05" t="e">
        <f ca="1">+IF(AND(ISNUMBER(OFFSET('Sanitation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05" t="e">
        <f ca="1">+IF(AND(ISNUMBER(OFFSET('Sanitation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05" t="e">
        <f ca="1">+IF(AND(ISNUMBER(OFFSET('Sanitation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05" t="e">
        <f ca="1">+IF(AND(ISNUMBER(OFFSET('Sanitation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05" t="e">
        <f ca="1">+IF(AND(ISNUMBER(OFFSET('Sanitation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05" t="e">
        <f ca="1">+IF(AND(ISNUMBER(OFFSET('Sanitation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05" t="e">
        <f ca="1">+IF(AND(ISNUMBER(OFFSET('Sanitation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05" t="e">
        <f ca="1">+IF(AND(ISNUMBER(OFFSET('Sanitation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05" t="e">
        <f ca="1">+IF(AND(ISNUMBER(OFFSET('Sanitation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05" t="e">
        <f ca="1">+IF(AND(ISNUMBER(OFFSET('Sanitation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05" t="e">
        <f ca="1">+IF(AND(ISNUMBER(OFFSET('Sanitation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05" t="e">
        <f ca="1">+IF(AND(ISNUMBER(OFFSET('Sanitation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05" t="e">
        <f ca="1">+IF(AND(ISNUMBER(OFFSET('Sanitation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05" t="e">
        <f ca="1">+IF(AND(ISNUMBER(OFFSET('Sanitation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05" t="e">
        <f ca="1">+IF(AND(ISNUMBER(OFFSET('Sanitation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05" t="e">
        <f ca="1">+IF(AND(ISNUMBER(OFFSET('Sanitation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05" t="e">
        <f ca="1">+IF(AND(ISNUMBER(OFFSET('Sanitation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05" t="e">
        <f ca="1">+IF(AND(ISNUMBER(OFFSET('Sanitation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05" t="e">
        <f ca="1">+IF(AND(ISNUMBER(OFFSET('Sanitation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05" t="e">
        <f ca="1">+IF(AND(ISNUMBER(OFFSET('Sanitation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05" t="e">
        <f ca="1">+IF(AND(ISNUMBER(OFFSET('Sanitation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05" t="e">
        <f ca="1">+IF(AND(ISNUMBER(OFFSET('Sanitation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05" t="e">
        <f ca="1">+IF(AND(ISNUMBER(OFFSET('Sanitation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05" t="e">
        <f ca="1">+IF(AND(ISNUMBER(OFFSET('Sanitation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05" t="e">
        <f ca="1">+IF(AND(ISNUMBER(OFFSET('Sanitation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05" t="e">
        <f ca="1">+IF(AND(ISNUMBER(OFFSET('Sanitation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06" t="e">
        <f ca="1">+IF(AND(ISNUMBER(OFFSET('Hygiene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06" t="e">
        <f ca="1">+IF(AND(ISNUMBER(OFFSET('Hygiene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06" t="e">
        <f ca="1">+IF(AND(ISNUMBER(OFFSET('Hygiene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06" t="e">
        <f ca="1">+IF(AND(ISNUMBER(OFFSET('Hygiene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06" t="e">
        <f ca="1">+IF(AND(ISNUMBER(OFFSET('Hygiene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06" t="e">
        <f ca="1">+IF(AND(ISNUMBER(OFFSET('Hygiene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06" t="e">
        <f ca="1">+IF(AND(ISNUMBER(OFFSET('Hygiene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06" t="e">
        <f ca="1">+IF(AND(ISNUMBER(OFFSET('Hygiene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06" t="e">
        <f ca="1">+IF(AND(ISNUMBER(OFFSET('Hygiene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06" t="e">
        <f ca="1">+IF(AND(ISNUMBER(OFFSET('Hygiene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06" t="e">
        <f ca="1">+IF(AND(ISNUMBER(OFFSET('Hygiene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06" t="e">
        <f ca="1">+IF(AND(ISNUMBER(OFFSET('Hygiene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06" t="e">
        <f ca="1">+IF(AND(ISNUMBER(OFFSET('Hygiene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06" t="e">
        <f ca="1">+IF(AND(ISNUMBER(OFFSET('Hygiene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06" t="e">
        <f ca="1">+IF(AND(ISNUMBER(OFFSET('Hygiene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06" t="e">
        <f ca="1">+IF(AND(ISNUMBER(OFFSET('Hygiene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06" t="e">
        <f ca="1">+IF(AND(ISNUMBER(OFFSET('Hygiene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06" t="e">
        <f ca="1">+IF(AND(ISNUMBER(OFFSET('Hygiene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1">+IF(OFFSET('Water Data'!$C$28,0,10*ROW('Water Data'!C118))="","",OFFSET('Water Data'!$C$28,0,10*ROW('Water Data'!C118)))</f>
        <v/>
      </c>
      <c r="BT124" s="36" t="str">
        <f ca="1">+IF(OFFSET('Water Data'!$C$29,0,10*ROW('Water Data'!C118))="","",OFFSET('Water Data'!$C$29,0,10*ROW('Water Data'!C118)))</f>
        <v/>
      </c>
      <c r="BU124" s="36" t="str">
        <f ca="1">+IF(OFFSET('Water Data'!$C$30,0,10*ROW('Water Data'!C118))="","",OFFSET('Water Data'!$C$30,0,10*ROW('Water Data'!C118)))</f>
        <v/>
      </c>
      <c r="BV124" s="36" t="str">
        <f ca="1">+IF(OFFSET('Water Data'!$D$28,0,10*ROW('Water Data'!D118))="","",OFFSET('Water Data'!$D$28,0,10*ROW('Water Data'!D118)))</f>
        <v/>
      </c>
      <c r="BW124" s="36" t="str">
        <f ca="1">+IF(OFFSET('Water Data'!$D$29,0,10*ROW('Water Data'!D118))="","",OFFSET('Water Data'!$D$29,0,10*ROW('Water Data'!D118)))</f>
        <v/>
      </c>
      <c r="BX124" s="36" t="str">
        <f ca="1">+IF(OFFSET('Water Data'!$D$30,0,10*ROW('Water Data'!D118))="","",OFFSET('Water Data'!$D$30,0,10*ROW('Water Data'!D118)))</f>
        <v/>
      </c>
      <c r="BY124" s="36" t="str">
        <f ca="1">+IF(OFFSET('Water Data'!$E$28,0,10*ROW('Water Data'!E118))="","",OFFSET('Water Data'!$E$28,0,10*ROW('Water Data'!E118)))</f>
        <v/>
      </c>
      <c r="BZ124" s="36" t="str">
        <f ca="1">+IF(OFFSET('Water Data'!$E$29,0,10*ROW('Water Data'!E118))="","",OFFSET('Water Data'!$E$29,0,10*ROW('Water Data'!E118)))</f>
        <v/>
      </c>
      <c r="CA124" s="36" t="str">
        <f ca="1">+IF(OFFSET('Water Data'!$E$30,0,10*ROW('Water Data'!E118))="","",OFFSET('Water Data'!$E$30,0,10*ROW('Water Data'!E118)))</f>
        <v/>
      </c>
      <c r="CB124" s="36" t="str">
        <f ca="1">+IF(OFFSET('Water Data'!$F$28,0,10*ROW('Water Data'!F118))="","",OFFSET('Water Data'!$F$28,0,10*ROW('Water Data'!F118)))</f>
        <v/>
      </c>
      <c r="CC124" s="36" t="str">
        <f ca="1">+IF(OFFSET('Water Data'!$F$29,0,10*ROW('Water Data'!F118))="","",OFFSET('Water Data'!$F$29,0,10*ROW('Water Data'!F118)))</f>
        <v/>
      </c>
      <c r="CD124" s="36" t="str">
        <f ca="1">+IF(OFFSET('Water Data'!$F$30,0,10*ROW('Water Data'!F118))="","",OFFSET('Water Data'!$F$30,0,10*ROW('Water Data'!F118)))</f>
        <v/>
      </c>
      <c r="CE124" s="36" t="str">
        <f ca="1">+IF(OFFSET('Water Data'!$G$28,0,10*ROW('Water Data'!G118))="","",OFFSET('Water Data'!$G$28,0,10*ROW('Water Data'!G118)))</f>
        <v/>
      </c>
      <c r="CF124" s="36" t="str">
        <f ca="1">+IF(OFFSET('Water Data'!$G$29,0,10*ROW('Water Data'!G118))="","",OFFSET('Water Data'!$G$29,0,10*ROW('Water Data'!G118)))</f>
        <v/>
      </c>
      <c r="CG124" s="36" t="str">
        <f ca="1">+IF(OFFSET('Water Data'!$G$30,0,10*ROW('Water Data'!G118))="","",OFFSET('Water Data'!$G$30,0,10*ROW('Water Data'!G118)))</f>
        <v/>
      </c>
      <c r="CH124" s="36" t="str">
        <f ca="1">+IF(OFFSET('Water Data'!$H$28,0,10*ROW('Water Data'!H118))="","",OFFSET('Water Data'!$H$28,0,10*ROW('Water Data'!H118)))</f>
        <v/>
      </c>
      <c r="CI124" s="36" t="str">
        <f ca="1">+IF(OFFSET('Water Data'!$H$29,0,10*ROW('Water Data'!H118))="","",OFFSET('Water Data'!$H$29,0,10*ROW('Water Data'!H118)))</f>
        <v/>
      </c>
      <c r="CJ124" s="36" t="str">
        <f ca="1">+IF(OFFSET('Water Data'!$H$30,0,10*ROW('Water Data'!H118))="","",OFFSET('Water Data'!$H$30,0,10*ROW('Water Data'!H118)))</f>
        <v/>
      </c>
      <c r="CK124" s="36" t="str">
        <f ca="1">+IF(OFFSET('Sanitation Data'!$C$29,0,10*ROW('Sanitation Data'!C118))="","",OFFSET('Sanitation Data'!$C$29,0,10*ROW('Sanitation Data'!C118)))</f>
        <v/>
      </c>
      <c r="CL124" s="36" t="str">
        <f ca="1">+IF(OFFSET('Sanitation Data'!$C$30,0,10*ROW('Sanitation Data'!C118))="","",OFFSET('Sanitation Data'!$C$30,0,10*ROW('Sanitation Data'!C118)))</f>
        <v/>
      </c>
      <c r="CM124" s="36" t="str">
        <f ca="1">+IF(OFFSET('Sanitation Data'!$C$31,0,10*ROW('Sanitation Data'!C118))="","",OFFSET('Sanitation Data'!$C$31,0,10*ROW('Sanitation Data'!C118)))</f>
        <v/>
      </c>
      <c r="CN124" s="36" t="str">
        <f ca="1">+IF(OFFSET('Sanitation Data'!$C$32,0,10*ROW('Sanitation Data'!C118))="","",OFFSET('Sanitation Data'!$C$32,0,10*ROW('Sanitation Data'!C118)))</f>
        <v/>
      </c>
      <c r="CO124" s="36" t="str">
        <f ca="1">+IF(OFFSET('Sanitation Data'!$C$33,0,10*ROW('Sanitation Data'!C118))="","",OFFSET('Sanitation Data'!$C$33,0,10*ROW('Sanitation Data'!C118)))</f>
        <v/>
      </c>
      <c r="CP124" s="36" t="str">
        <f ca="1">+IF(OFFSET('Sanitation Data'!$D$29,0,10*ROW('Sanitation Data'!D118))="","",OFFSET('Sanitation Data'!$D$29,0,10*ROW('Sanitation Data'!D118)))</f>
        <v/>
      </c>
      <c r="CQ124" s="36" t="str">
        <f ca="1">+IF(OFFSET('Sanitation Data'!$D$30,0,10*ROW('Sanitation Data'!D118))="","",OFFSET('Sanitation Data'!$D$30,0,10*ROW('Sanitation Data'!D118)))</f>
        <v/>
      </c>
      <c r="CR124" s="36" t="str">
        <f ca="1">+IF(OFFSET('Sanitation Data'!$D$31,0,10*ROW('Sanitation Data'!D118))="","",OFFSET('Sanitation Data'!$D$31,0,10*ROW('Sanitation Data'!D118)))</f>
        <v/>
      </c>
      <c r="CS124" s="36" t="str">
        <f ca="1">+IF(OFFSET('Sanitation Data'!$D$32,0,10*ROW('Sanitation Data'!D118))="","",OFFSET('Sanitation Data'!$D$32,0,10*ROW('Sanitation Data'!D118)))</f>
        <v/>
      </c>
      <c r="CT124" s="36" t="str">
        <f ca="1">+IF(OFFSET('Sanitation Data'!$D$33,0,10*ROW('Sanitation Data'!D118))="","",OFFSET('Sanitation Data'!$D$33,0,10*ROW('Sanitation Data'!D118)))</f>
        <v/>
      </c>
      <c r="CU124" s="36" t="str">
        <f ca="1">+IF(OFFSET('Sanitation Data'!$E$29,0,10*ROW('Sanitation Data'!E118))="","",OFFSET('Sanitation Data'!$E$29,0,10*ROW('Sanitation Data'!E118)))</f>
        <v/>
      </c>
      <c r="CV124" s="36" t="str">
        <f ca="1">+IF(OFFSET('Sanitation Data'!$E$30,0,10*ROW('Sanitation Data'!E118))="","",OFFSET('Sanitation Data'!$E$30,0,10*ROW('Sanitation Data'!E118)))</f>
        <v/>
      </c>
      <c r="CW124" s="36" t="str">
        <f ca="1">+IF(OFFSET('Sanitation Data'!$E$31,0,10*ROW('Sanitation Data'!E118))="","",OFFSET('Sanitation Data'!$E$31,0,10*ROW('Sanitation Data'!E118)))</f>
        <v/>
      </c>
      <c r="CX124" s="36" t="str">
        <f ca="1">+IF(OFFSET('Sanitation Data'!$E$32,0,10*ROW('Sanitation Data'!E118))="","",OFFSET('Sanitation Data'!$E$32,0,10*ROW('Sanitation Data'!E118)))</f>
        <v/>
      </c>
      <c r="CY124" s="36" t="str">
        <f ca="1">+IF(OFFSET('Sanitation Data'!$E$33,0,10*ROW('Sanitation Data'!E118))="","",OFFSET('Sanitation Data'!$E$33,0,10*ROW('Sanitation Data'!E118)))</f>
        <v/>
      </c>
      <c r="CZ124" s="36" t="str">
        <f ca="1">+IF(OFFSET('Sanitation Data'!$F$29,0,10*ROW('Sanitation Data'!F118))="","",OFFSET('Sanitation Data'!$F$29,0,10*ROW('Sanitation Data'!F118)))</f>
        <v/>
      </c>
      <c r="DA124" s="36" t="str">
        <f ca="1">+IF(OFFSET('Sanitation Data'!$F$30,0,10*ROW('Sanitation Data'!F118))="","",OFFSET('Sanitation Data'!$F$30,0,10*ROW('Sanitation Data'!F118)))</f>
        <v/>
      </c>
      <c r="DB124" s="36" t="str">
        <f ca="1">+IF(OFFSET('Sanitation Data'!$F$31,0,10*ROW('Sanitation Data'!F118))="","",OFFSET('Sanitation Data'!$F$31,0,10*ROW('Sanitation Data'!F118)))</f>
        <v/>
      </c>
      <c r="DC124" s="36" t="str">
        <f ca="1">+IF(OFFSET('Sanitation Data'!$F$32,0,10*ROW('Sanitation Data'!F118))="","",OFFSET('Sanitation Data'!$F$32,0,10*ROW('Sanitation Data'!F118)))</f>
        <v/>
      </c>
      <c r="DD124" s="36" t="str">
        <f ca="1">+IF(OFFSET('Sanitation Data'!$F$33,0,10*ROW('Sanitation Data'!F118))="","",OFFSET('Sanitation Data'!$F$33,0,10*ROW('Sanitation Data'!F118)))</f>
        <v/>
      </c>
      <c r="DE124" s="36" t="str">
        <f ca="1">+IF(OFFSET('Sanitation Data'!$G$29,0,10*ROW('Sanitation Data'!G118))="","",OFFSET('Sanitation Data'!$G$29,0,10*ROW('Sanitation Data'!G118)))</f>
        <v/>
      </c>
      <c r="DF124" s="36" t="str">
        <f ca="1">+IF(OFFSET('Sanitation Data'!$G$30,0,10*ROW('Sanitation Data'!G118))="","",OFFSET('Sanitation Data'!$G$30,0,10*ROW('Sanitation Data'!G118)))</f>
        <v/>
      </c>
      <c r="DG124" s="36" t="str">
        <f ca="1">+IF(OFFSET('Sanitation Data'!$G$31,0,10*ROW('Sanitation Data'!G118))="","",OFFSET('Sanitation Data'!$G$31,0,10*ROW('Sanitation Data'!G118)))</f>
        <v/>
      </c>
      <c r="DH124" s="36" t="str">
        <f ca="1">+IF(OFFSET('Sanitation Data'!$G$32,0,10*ROW('Sanitation Data'!G118))="","",OFFSET('Sanitation Data'!$G$32,0,10*ROW('Sanitation Data'!G118)))</f>
        <v/>
      </c>
      <c r="DI124" s="36" t="str">
        <f ca="1">+IF(OFFSET('Sanitation Data'!$G$33,0,10*ROW('Sanitation Data'!G118))="","",OFFSET('Sanitation Data'!$G$33,0,10*ROW('Sanitation Data'!G118)))</f>
        <v/>
      </c>
      <c r="DJ124" s="36" t="str">
        <f ca="1">+IF(OFFSET('Sanitation Data'!$H$29,0,10*ROW('Sanitation Data'!H118))="","",OFFSET('Sanitation Data'!$H$29,0,10*ROW('Sanitation Data'!H118)))</f>
        <v/>
      </c>
      <c r="DK124" s="36" t="str">
        <f ca="1">+IF(OFFSET('Sanitation Data'!$H$30,0,10*ROW('Sanitation Data'!H118))="","",OFFSET('Sanitation Data'!$H$30,0,10*ROW('Sanitation Data'!H118)))</f>
        <v/>
      </c>
      <c r="DL124" s="36" t="str">
        <f ca="1">+IF(OFFSET('Sanitation Data'!$H$31,0,10*ROW('Sanitation Data'!H118))="","",OFFSET('Sanitation Data'!$H$31,0,10*ROW('Sanitation Data'!H118)))</f>
        <v/>
      </c>
      <c r="DM124" s="36" t="str">
        <f ca="1">+IF(OFFSET('Sanitation Data'!$H$32,0,10*ROW('Sanitation Data'!H118))="","",OFFSET('Sanitation Data'!$H$32,0,10*ROW('Sanitation Data'!H118)))</f>
        <v/>
      </c>
      <c r="DN124" s="36" t="str">
        <f ca="1">+IF(OFFSET('Sanitation Data'!$H$33,0,10*ROW('Sanitation Data'!H118))="","",OFFSET('Sanitation Data'!$H$33,0,10*ROW('Sanitation Data'!H118)))</f>
        <v/>
      </c>
      <c r="DO124" s="36" t="str">
        <f ca="1">+IF(OFFSET('Hygiene Data'!$C$12,0,10*ROW('Hygiene Data'!C118))="","",OFFSET('Hygiene Data'!$C$12,0,10*ROW('Hygiene Data'!C118)))</f>
        <v/>
      </c>
      <c r="DP124" s="36" t="str">
        <f ca="1">+IF(OFFSET('Hygiene Data'!$C$13,0,10*ROW('Hygiene Data'!C118))="","",OFFSET('Hygiene Data'!$C$13,0,10*ROW('Hygiene Data'!C118)))</f>
        <v/>
      </c>
      <c r="DQ124" s="36" t="str">
        <f ca="1">+IF(OFFSET('Hygiene Data'!$C$14,0,10*ROW('Hygiene Data'!C118))="","",OFFSET('Hygiene Data'!$C$14,0,10*ROW('Hygiene Data'!C118)))</f>
        <v/>
      </c>
      <c r="DR124" s="36" t="str">
        <f ca="1">+IF(OFFSET('Hygiene Data'!$D$12,0,10*ROW('Hygiene Data'!D118))="","",OFFSET('Hygiene Data'!$D$12,0,10*ROW('Hygiene Data'!D118)))</f>
        <v/>
      </c>
      <c r="DS124" s="36" t="str">
        <f ca="1">+IF(OFFSET('Hygiene Data'!$D$13,0,10*ROW('Hygiene Data'!D118))="","",OFFSET('Hygiene Data'!$D$13,0,10*ROW('Hygiene Data'!D118)))</f>
        <v/>
      </c>
      <c r="DT124" s="36" t="str">
        <f ca="1">+IF(OFFSET('Hygiene Data'!$D$14,0,10*ROW('Hygiene Data'!D118))="","",OFFSET('Hygiene Data'!$D$14,0,10*ROW('Hygiene Data'!D118)))</f>
        <v/>
      </c>
      <c r="DU124" s="36" t="str">
        <f ca="1">+IF(OFFSET('Hygiene Data'!$E$12,0,10*ROW('Hygiene Data'!E118))="","",OFFSET('Hygiene Data'!$E$12,0,10*ROW('Hygiene Data'!E118)))</f>
        <v/>
      </c>
      <c r="DV124" s="36" t="str">
        <f ca="1">+IF(OFFSET('Hygiene Data'!$E$13,0,10*ROW('Hygiene Data'!E118))="","",OFFSET('Hygiene Data'!$E$13,0,10*ROW('Hygiene Data'!E118)))</f>
        <v/>
      </c>
      <c r="DW124" s="36" t="str">
        <f ca="1">+IF(OFFSET('Hygiene Data'!$E$14,0,10*ROW('Hygiene Data'!E118))="","",OFFSET('Hygiene Data'!$E$14,0,10*ROW('Hygiene Data'!E118)))</f>
        <v/>
      </c>
      <c r="DX124" s="36" t="str">
        <f ca="1">+IF(OFFSET('Hygiene Data'!$F$12,0,10*ROW('Hygiene Data'!F118))="","",OFFSET('Hygiene Data'!$F$12,0,10*ROW('Hygiene Data'!F118)))</f>
        <v/>
      </c>
      <c r="DY124" s="36" t="str">
        <f ca="1">+IF(OFFSET('Hygiene Data'!$F$13,0,10*ROW('Hygiene Data'!F118))="","",OFFSET('Hygiene Data'!$F$13,0,10*ROW('Hygiene Data'!F118)))</f>
        <v/>
      </c>
      <c r="DZ124" s="36" t="str">
        <f ca="1">+IF(OFFSET('Hygiene Data'!$F$14,0,10*ROW('Hygiene Data'!F118))="","",OFFSET('Hygiene Data'!$F$14,0,10*ROW('Hygiene Data'!F118)))</f>
        <v/>
      </c>
      <c r="EA124" s="36" t="str">
        <f ca="1">+IF(OFFSET('Hygiene Data'!$G$12,0,10*ROW('Hygiene Data'!G118))="","",OFFSET('Hygiene Data'!$G$12,0,10*ROW('Hygiene Data'!G118)))</f>
        <v/>
      </c>
      <c r="EB124" s="36" t="str">
        <f ca="1">+IF(OFFSET('Hygiene Data'!$G$13,0,10*ROW('Hygiene Data'!G118))="","",OFFSET('Hygiene Data'!$G$13,0,10*ROW('Hygiene Data'!G118)))</f>
        <v/>
      </c>
      <c r="EC124" s="36" t="str">
        <f ca="1">+IF(OFFSET('Hygiene Data'!$G$14,0,10*ROW('Hygiene Data'!G118))="","",OFFSET('Hygiene Data'!$G$14,0,10*ROW('Hygiene Data'!G118)))</f>
        <v/>
      </c>
      <c r="ED124" s="36" t="str">
        <f ca="1">+IF(OFFSET('Hygiene Data'!$H$12,0,10*ROW('Hygiene Data'!H118))="","",OFFSET('Hygiene Data'!$H$12,0,10*ROW('Hygiene Data'!H118)))</f>
        <v/>
      </c>
      <c r="EE124" s="36" t="str">
        <f ca="1">+IF(OFFSET('Hygiene Data'!$H$13,0,10*ROW('Hygiene Data'!H118))="","",OFFSET('Hygiene Data'!$H$13,0,10*ROW('Hygiene Data'!H118)))</f>
        <v/>
      </c>
      <c r="EF124" s="36" t="str">
        <f ca="1">+IF(OFFSET('Hygiene Data'!$H$14,0,10*ROW('Hygiene Data'!H118))="","",OFFSET('Hygiene Data'!$H$14,0,10*ROW('Hygiene Data'!H118)))</f>
        <v/>
      </c>
    </row>
    <row r="125" spans="1:136" x14ac:dyDescent="0.25">
      <c r="A125" s="59" t="str">
        <f ca="1">+IF(OFFSET('Water Data'!$B$1,0,10*ROW('Water Data'!B122))="","",OFFSET('Water Data'!$B$1,0,10*ROW('Water Data'!B122)))</f>
        <v/>
      </c>
      <c r="B125" s="59" t="str">
        <f ca="1">+IF(OFFSET('Water Data'!$A$3,0,10*ROW('Water Data'!A122))="","",OFFSET('Water Data'!$A$3,0,10*ROW('Water Data'!A122)))</f>
        <v/>
      </c>
      <c r="C125" s="59" t="str">
        <f ca="1">+IF(OFFSET('Water Data'!$C$3,0,10*ROW('Water Data'!C122))="","",OFFSET('Water Data'!$C$3,0,10*ROW('Water Data'!C122)))</f>
        <v/>
      </c>
      <c r="D125" s="204" t="e">
        <f ca="1">+IF(AND(ISNUMBER(OFFSET('Water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04" t="e">
        <f ca="1">+IF(AND(ISNUMBER(OFFSET('Water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04" t="e">
        <f ca="1">+IF(AND(ISNUMBER(OFFSET('Water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04" t="e">
        <f ca="1">+IF(AND(ISNUMBER(OFFSET('Water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04" t="e">
        <f ca="1">+IF(AND(ISNUMBER(OFFSET('Water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04" t="e">
        <f ca="1">+IF(AND(ISNUMBER(OFFSET('Water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04" t="e">
        <f ca="1">+IF(AND(ISNUMBER(OFFSET('Water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04" t="e">
        <f ca="1">+IF(AND(ISNUMBER(OFFSET('Water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04" t="e">
        <f ca="1">+IF(AND(ISNUMBER(OFFSET('Water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04" t="e">
        <f ca="1">+IF(AND(ISNUMBER(OFFSET('Water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04" t="e">
        <f ca="1">+IF(AND(ISNUMBER(OFFSET('Water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04" t="e">
        <f ca="1">+IF(AND(ISNUMBER(OFFSET('Water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04" t="e">
        <f ca="1">+IF(AND(ISNUMBER(OFFSET('Water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04" t="e">
        <f ca="1">+IF(AND(ISNUMBER(OFFSET('Water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04" t="e">
        <f ca="1">+IF(AND(ISNUMBER(OFFSET('Water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04" t="e">
        <f ca="1">+IF(AND(ISNUMBER(OFFSET('Water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04" t="e">
        <f ca="1">+IF(AND(ISNUMBER(OFFSET('Water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04" t="e">
        <f ca="1">+IF(AND(ISNUMBER(OFFSET('Water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05" t="e">
        <f ca="1">+IF(AND(ISNUMBER(OFFSET('Sanitation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05" t="e">
        <f ca="1">+IF(AND(ISNUMBER(OFFSET('Sanitation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05" t="e">
        <f ca="1">+IF(AND(ISNUMBER(OFFSET('Sanitation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05" t="e">
        <f ca="1">+IF(AND(ISNUMBER(OFFSET('Sanitation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05" t="e">
        <f ca="1">+IF(AND(ISNUMBER(OFFSET('Sanitation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05" t="e">
        <f ca="1">+IF(AND(ISNUMBER(OFFSET('Sanitation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05" t="e">
        <f ca="1">+IF(AND(ISNUMBER(OFFSET('Sanitation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05" t="e">
        <f ca="1">+IF(AND(ISNUMBER(OFFSET('Sanitation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05" t="e">
        <f ca="1">+IF(AND(ISNUMBER(OFFSET('Sanitation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05" t="e">
        <f ca="1">+IF(AND(ISNUMBER(OFFSET('Sanitation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05" t="e">
        <f ca="1">+IF(AND(ISNUMBER(OFFSET('Sanitation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05" t="e">
        <f ca="1">+IF(AND(ISNUMBER(OFFSET('Sanitation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05" t="e">
        <f ca="1">+IF(AND(ISNUMBER(OFFSET('Sanitation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05" t="e">
        <f ca="1">+IF(AND(ISNUMBER(OFFSET('Sanitation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05" t="e">
        <f ca="1">+IF(AND(ISNUMBER(OFFSET('Sanitation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05" t="e">
        <f ca="1">+IF(AND(ISNUMBER(OFFSET('Sanitation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05" t="e">
        <f ca="1">+IF(AND(ISNUMBER(OFFSET('Sanitation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05" t="e">
        <f ca="1">+IF(AND(ISNUMBER(OFFSET('Sanitation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05" t="e">
        <f ca="1">+IF(AND(ISNUMBER(OFFSET('Sanitation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05" t="e">
        <f ca="1">+IF(AND(ISNUMBER(OFFSET('Sanitation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05" t="e">
        <f ca="1">+IF(AND(ISNUMBER(OFFSET('Sanitation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05" t="e">
        <f ca="1">+IF(AND(ISNUMBER(OFFSET('Sanitation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05" t="e">
        <f ca="1">+IF(AND(ISNUMBER(OFFSET('Sanitation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05" t="e">
        <f ca="1">+IF(AND(ISNUMBER(OFFSET('Sanitation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05" t="e">
        <f ca="1">+IF(AND(ISNUMBER(OFFSET('Sanitation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05" t="e">
        <f ca="1">+IF(AND(ISNUMBER(OFFSET('Sanitation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05" t="e">
        <f ca="1">+IF(AND(ISNUMBER(OFFSET('Sanitation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05" t="e">
        <f ca="1">+IF(AND(ISNUMBER(OFFSET('Sanitation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05" t="e">
        <f ca="1">+IF(AND(ISNUMBER(OFFSET('Sanitation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05" t="e">
        <f ca="1">+IF(AND(ISNUMBER(OFFSET('Sanitation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06" t="e">
        <f ca="1">+IF(AND(ISNUMBER(OFFSET('Hygiene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06" t="e">
        <f ca="1">+IF(AND(ISNUMBER(OFFSET('Hygiene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06" t="e">
        <f ca="1">+IF(AND(ISNUMBER(OFFSET('Hygiene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06" t="e">
        <f ca="1">+IF(AND(ISNUMBER(OFFSET('Hygiene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06" t="e">
        <f ca="1">+IF(AND(ISNUMBER(OFFSET('Hygiene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06" t="e">
        <f ca="1">+IF(AND(ISNUMBER(OFFSET('Hygiene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06" t="e">
        <f ca="1">+IF(AND(ISNUMBER(OFFSET('Hygiene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06" t="e">
        <f ca="1">+IF(AND(ISNUMBER(OFFSET('Hygiene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06" t="e">
        <f ca="1">+IF(AND(ISNUMBER(OFFSET('Hygiene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06" t="e">
        <f ca="1">+IF(AND(ISNUMBER(OFFSET('Hygiene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06" t="e">
        <f ca="1">+IF(AND(ISNUMBER(OFFSET('Hygiene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06" t="e">
        <f ca="1">+IF(AND(ISNUMBER(OFFSET('Hygiene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06" t="e">
        <f ca="1">+IF(AND(ISNUMBER(OFFSET('Hygiene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06" t="e">
        <f ca="1">+IF(AND(ISNUMBER(OFFSET('Hygiene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06" t="e">
        <f ca="1">+IF(AND(ISNUMBER(OFFSET('Hygiene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06" t="e">
        <f ca="1">+IF(AND(ISNUMBER(OFFSET('Hygiene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06" t="e">
        <f ca="1">+IF(AND(ISNUMBER(OFFSET('Hygiene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06" t="e">
        <f ca="1">+IF(AND(ISNUMBER(OFFSET('Hygiene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1">+IF(OFFSET('Water Data'!$C$28,0,10*ROW('Water Data'!C119))="","",OFFSET('Water Data'!$C$28,0,10*ROW('Water Data'!C119)))</f>
        <v/>
      </c>
      <c r="BT125" s="36" t="str">
        <f ca="1">+IF(OFFSET('Water Data'!$C$29,0,10*ROW('Water Data'!C119))="","",OFFSET('Water Data'!$C$29,0,10*ROW('Water Data'!C119)))</f>
        <v/>
      </c>
      <c r="BU125" s="36" t="str">
        <f ca="1">+IF(OFFSET('Water Data'!$C$30,0,10*ROW('Water Data'!C119))="","",OFFSET('Water Data'!$C$30,0,10*ROW('Water Data'!C119)))</f>
        <v/>
      </c>
      <c r="BV125" s="36" t="str">
        <f ca="1">+IF(OFFSET('Water Data'!$D$28,0,10*ROW('Water Data'!D119))="","",OFFSET('Water Data'!$D$28,0,10*ROW('Water Data'!D119)))</f>
        <v/>
      </c>
      <c r="BW125" s="36" t="str">
        <f ca="1">+IF(OFFSET('Water Data'!$D$29,0,10*ROW('Water Data'!D119))="","",OFFSET('Water Data'!$D$29,0,10*ROW('Water Data'!D119)))</f>
        <v/>
      </c>
      <c r="BX125" s="36" t="str">
        <f ca="1">+IF(OFFSET('Water Data'!$D$30,0,10*ROW('Water Data'!D119))="","",OFFSET('Water Data'!$D$30,0,10*ROW('Water Data'!D119)))</f>
        <v/>
      </c>
      <c r="BY125" s="36" t="str">
        <f ca="1">+IF(OFFSET('Water Data'!$E$28,0,10*ROW('Water Data'!E119))="","",OFFSET('Water Data'!$E$28,0,10*ROW('Water Data'!E119)))</f>
        <v/>
      </c>
      <c r="BZ125" s="36" t="str">
        <f ca="1">+IF(OFFSET('Water Data'!$E$29,0,10*ROW('Water Data'!E119))="","",OFFSET('Water Data'!$E$29,0,10*ROW('Water Data'!E119)))</f>
        <v/>
      </c>
      <c r="CA125" s="36" t="str">
        <f ca="1">+IF(OFFSET('Water Data'!$E$30,0,10*ROW('Water Data'!E119))="","",OFFSET('Water Data'!$E$30,0,10*ROW('Water Data'!E119)))</f>
        <v/>
      </c>
      <c r="CB125" s="36" t="str">
        <f ca="1">+IF(OFFSET('Water Data'!$F$28,0,10*ROW('Water Data'!F119))="","",OFFSET('Water Data'!$F$28,0,10*ROW('Water Data'!F119)))</f>
        <v/>
      </c>
      <c r="CC125" s="36" t="str">
        <f ca="1">+IF(OFFSET('Water Data'!$F$29,0,10*ROW('Water Data'!F119))="","",OFFSET('Water Data'!$F$29,0,10*ROW('Water Data'!F119)))</f>
        <v/>
      </c>
      <c r="CD125" s="36" t="str">
        <f ca="1">+IF(OFFSET('Water Data'!$F$30,0,10*ROW('Water Data'!F119))="","",OFFSET('Water Data'!$F$30,0,10*ROW('Water Data'!F119)))</f>
        <v/>
      </c>
      <c r="CE125" s="36" t="str">
        <f ca="1">+IF(OFFSET('Water Data'!$G$28,0,10*ROW('Water Data'!G119))="","",OFFSET('Water Data'!$G$28,0,10*ROW('Water Data'!G119)))</f>
        <v/>
      </c>
      <c r="CF125" s="36" t="str">
        <f ca="1">+IF(OFFSET('Water Data'!$G$29,0,10*ROW('Water Data'!G119))="","",OFFSET('Water Data'!$G$29,0,10*ROW('Water Data'!G119)))</f>
        <v/>
      </c>
      <c r="CG125" s="36" t="str">
        <f ca="1">+IF(OFFSET('Water Data'!$G$30,0,10*ROW('Water Data'!G119))="","",OFFSET('Water Data'!$G$30,0,10*ROW('Water Data'!G119)))</f>
        <v/>
      </c>
      <c r="CH125" s="36" t="str">
        <f ca="1">+IF(OFFSET('Water Data'!$H$28,0,10*ROW('Water Data'!H119))="","",OFFSET('Water Data'!$H$28,0,10*ROW('Water Data'!H119)))</f>
        <v/>
      </c>
      <c r="CI125" s="36" t="str">
        <f ca="1">+IF(OFFSET('Water Data'!$H$29,0,10*ROW('Water Data'!H119))="","",OFFSET('Water Data'!$H$29,0,10*ROW('Water Data'!H119)))</f>
        <v/>
      </c>
      <c r="CJ125" s="36" t="str">
        <f ca="1">+IF(OFFSET('Water Data'!$H$30,0,10*ROW('Water Data'!H119))="","",OFFSET('Water Data'!$H$30,0,10*ROW('Water Data'!H119)))</f>
        <v/>
      </c>
      <c r="CK125" s="36" t="str">
        <f ca="1">+IF(OFFSET('Sanitation Data'!$C$29,0,10*ROW('Sanitation Data'!C119))="","",OFFSET('Sanitation Data'!$C$29,0,10*ROW('Sanitation Data'!C119)))</f>
        <v/>
      </c>
      <c r="CL125" s="36" t="str">
        <f ca="1">+IF(OFFSET('Sanitation Data'!$C$30,0,10*ROW('Sanitation Data'!C119))="","",OFFSET('Sanitation Data'!$C$30,0,10*ROW('Sanitation Data'!C119)))</f>
        <v/>
      </c>
      <c r="CM125" s="36" t="str">
        <f ca="1">+IF(OFFSET('Sanitation Data'!$C$31,0,10*ROW('Sanitation Data'!C119))="","",OFFSET('Sanitation Data'!$C$31,0,10*ROW('Sanitation Data'!C119)))</f>
        <v/>
      </c>
      <c r="CN125" s="36" t="str">
        <f ca="1">+IF(OFFSET('Sanitation Data'!$C$32,0,10*ROW('Sanitation Data'!C119))="","",OFFSET('Sanitation Data'!$C$32,0,10*ROW('Sanitation Data'!C119)))</f>
        <v/>
      </c>
      <c r="CO125" s="36" t="str">
        <f ca="1">+IF(OFFSET('Sanitation Data'!$C$33,0,10*ROW('Sanitation Data'!C119))="","",OFFSET('Sanitation Data'!$C$33,0,10*ROW('Sanitation Data'!C119)))</f>
        <v/>
      </c>
      <c r="CP125" s="36" t="str">
        <f ca="1">+IF(OFFSET('Sanitation Data'!$D$29,0,10*ROW('Sanitation Data'!D119))="","",OFFSET('Sanitation Data'!$D$29,0,10*ROW('Sanitation Data'!D119)))</f>
        <v/>
      </c>
      <c r="CQ125" s="36" t="str">
        <f ca="1">+IF(OFFSET('Sanitation Data'!$D$30,0,10*ROW('Sanitation Data'!D119))="","",OFFSET('Sanitation Data'!$D$30,0,10*ROW('Sanitation Data'!D119)))</f>
        <v/>
      </c>
      <c r="CR125" s="36" t="str">
        <f ca="1">+IF(OFFSET('Sanitation Data'!$D$31,0,10*ROW('Sanitation Data'!D119))="","",OFFSET('Sanitation Data'!$D$31,0,10*ROW('Sanitation Data'!D119)))</f>
        <v/>
      </c>
      <c r="CS125" s="36" t="str">
        <f ca="1">+IF(OFFSET('Sanitation Data'!$D$32,0,10*ROW('Sanitation Data'!D119))="","",OFFSET('Sanitation Data'!$D$32,0,10*ROW('Sanitation Data'!D119)))</f>
        <v/>
      </c>
      <c r="CT125" s="36" t="str">
        <f ca="1">+IF(OFFSET('Sanitation Data'!$D$33,0,10*ROW('Sanitation Data'!D119))="","",OFFSET('Sanitation Data'!$D$33,0,10*ROW('Sanitation Data'!D119)))</f>
        <v/>
      </c>
      <c r="CU125" s="36" t="str">
        <f ca="1">+IF(OFFSET('Sanitation Data'!$E$29,0,10*ROW('Sanitation Data'!E119))="","",OFFSET('Sanitation Data'!$E$29,0,10*ROW('Sanitation Data'!E119)))</f>
        <v/>
      </c>
      <c r="CV125" s="36" t="str">
        <f ca="1">+IF(OFFSET('Sanitation Data'!$E$30,0,10*ROW('Sanitation Data'!E119))="","",OFFSET('Sanitation Data'!$E$30,0,10*ROW('Sanitation Data'!E119)))</f>
        <v/>
      </c>
      <c r="CW125" s="36" t="str">
        <f ca="1">+IF(OFFSET('Sanitation Data'!$E$31,0,10*ROW('Sanitation Data'!E119))="","",OFFSET('Sanitation Data'!$E$31,0,10*ROW('Sanitation Data'!E119)))</f>
        <v/>
      </c>
      <c r="CX125" s="36" t="str">
        <f ca="1">+IF(OFFSET('Sanitation Data'!$E$32,0,10*ROW('Sanitation Data'!E119))="","",OFFSET('Sanitation Data'!$E$32,0,10*ROW('Sanitation Data'!E119)))</f>
        <v/>
      </c>
      <c r="CY125" s="36" t="str">
        <f ca="1">+IF(OFFSET('Sanitation Data'!$E$33,0,10*ROW('Sanitation Data'!E119))="","",OFFSET('Sanitation Data'!$E$33,0,10*ROW('Sanitation Data'!E119)))</f>
        <v/>
      </c>
      <c r="CZ125" s="36" t="str">
        <f ca="1">+IF(OFFSET('Sanitation Data'!$F$29,0,10*ROW('Sanitation Data'!F119))="","",OFFSET('Sanitation Data'!$F$29,0,10*ROW('Sanitation Data'!F119)))</f>
        <v/>
      </c>
      <c r="DA125" s="36" t="str">
        <f ca="1">+IF(OFFSET('Sanitation Data'!$F$30,0,10*ROW('Sanitation Data'!F119))="","",OFFSET('Sanitation Data'!$F$30,0,10*ROW('Sanitation Data'!F119)))</f>
        <v/>
      </c>
      <c r="DB125" s="36" t="str">
        <f ca="1">+IF(OFFSET('Sanitation Data'!$F$31,0,10*ROW('Sanitation Data'!F119))="","",OFFSET('Sanitation Data'!$F$31,0,10*ROW('Sanitation Data'!F119)))</f>
        <v/>
      </c>
      <c r="DC125" s="36" t="str">
        <f ca="1">+IF(OFFSET('Sanitation Data'!$F$32,0,10*ROW('Sanitation Data'!F119))="","",OFFSET('Sanitation Data'!$F$32,0,10*ROW('Sanitation Data'!F119)))</f>
        <v/>
      </c>
      <c r="DD125" s="36" t="str">
        <f ca="1">+IF(OFFSET('Sanitation Data'!$F$33,0,10*ROW('Sanitation Data'!F119))="","",OFFSET('Sanitation Data'!$F$33,0,10*ROW('Sanitation Data'!F119)))</f>
        <v/>
      </c>
      <c r="DE125" s="36" t="str">
        <f ca="1">+IF(OFFSET('Sanitation Data'!$G$29,0,10*ROW('Sanitation Data'!G119))="","",OFFSET('Sanitation Data'!$G$29,0,10*ROW('Sanitation Data'!G119)))</f>
        <v/>
      </c>
      <c r="DF125" s="36" t="str">
        <f ca="1">+IF(OFFSET('Sanitation Data'!$G$30,0,10*ROW('Sanitation Data'!G119))="","",OFFSET('Sanitation Data'!$G$30,0,10*ROW('Sanitation Data'!G119)))</f>
        <v/>
      </c>
      <c r="DG125" s="36" t="str">
        <f ca="1">+IF(OFFSET('Sanitation Data'!$G$31,0,10*ROW('Sanitation Data'!G119))="","",OFFSET('Sanitation Data'!$G$31,0,10*ROW('Sanitation Data'!G119)))</f>
        <v/>
      </c>
      <c r="DH125" s="36" t="str">
        <f ca="1">+IF(OFFSET('Sanitation Data'!$G$32,0,10*ROW('Sanitation Data'!G119))="","",OFFSET('Sanitation Data'!$G$32,0,10*ROW('Sanitation Data'!G119)))</f>
        <v/>
      </c>
      <c r="DI125" s="36" t="str">
        <f ca="1">+IF(OFFSET('Sanitation Data'!$G$33,0,10*ROW('Sanitation Data'!G119))="","",OFFSET('Sanitation Data'!$G$33,0,10*ROW('Sanitation Data'!G119)))</f>
        <v/>
      </c>
      <c r="DJ125" s="36" t="str">
        <f ca="1">+IF(OFFSET('Sanitation Data'!$H$29,0,10*ROW('Sanitation Data'!H119))="","",OFFSET('Sanitation Data'!$H$29,0,10*ROW('Sanitation Data'!H119)))</f>
        <v/>
      </c>
      <c r="DK125" s="36" t="str">
        <f ca="1">+IF(OFFSET('Sanitation Data'!$H$30,0,10*ROW('Sanitation Data'!H119))="","",OFFSET('Sanitation Data'!$H$30,0,10*ROW('Sanitation Data'!H119)))</f>
        <v/>
      </c>
      <c r="DL125" s="36" t="str">
        <f ca="1">+IF(OFFSET('Sanitation Data'!$H$31,0,10*ROW('Sanitation Data'!H119))="","",OFFSET('Sanitation Data'!$H$31,0,10*ROW('Sanitation Data'!H119)))</f>
        <v/>
      </c>
      <c r="DM125" s="36" t="str">
        <f ca="1">+IF(OFFSET('Sanitation Data'!$H$32,0,10*ROW('Sanitation Data'!H119))="","",OFFSET('Sanitation Data'!$H$32,0,10*ROW('Sanitation Data'!H119)))</f>
        <v/>
      </c>
      <c r="DN125" s="36" t="str">
        <f ca="1">+IF(OFFSET('Sanitation Data'!$H$33,0,10*ROW('Sanitation Data'!H119))="","",OFFSET('Sanitation Data'!$H$33,0,10*ROW('Sanitation Data'!H119)))</f>
        <v/>
      </c>
      <c r="DO125" s="36" t="str">
        <f ca="1">+IF(OFFSET('Hygiene Data'!$C$12,0,10*ROW('Hygiene Data'!C119))="","",OFFSET('Hygiene Data'!$C$12,0,10*ROW('Hygiene Data'!C119)))</f>
        <v/>
      </c>
      <c r="DP125" s="36" t="str">
        <f ca="1">+IF(OFFSET('Hygiene Data'!$C$13,0,10*ROW('Hygiene Data'!C119))="","",OFFSET('Hygiene Data'!$C$13,0,10*ROW('Hygiene Data'!C119)))</f>
        <v/>
      </c>
      <c r="DQ125" s="36" t="str">
        <f ca="1">+IF(OFFSET('Hygiene Data'!$C$14,0,10*ROW('Hygiene Data'!C119))="","",OFFSET('Hygiene Data'!$C$14,0,10*ROW('Hygiene Data'!C119)))</f>
        <v/>
      </c>
      <c r="DR125" s="36" t="str">
        <f ca="1">+IF(OFFSET('Hygiene Data'!$D$12,0,10*ROW('Hygiene Data'!D119))="","",OFFSET('Hygiene Data'!$D$12,0,10*ROW('Hygiene Data'!D119)))</f>
        <v/>
      </c>
      <c r="DS125" s="36" t="str">
        <f ca="1">+IF(OFFSET('Hygiene Data'!$D$13,0,10*ROW('Hygiene Data'!D119))="","",OFFSET('Hygiene Data'!$D$13,0,10*ROW('Hygiene Data'!D119)))</f>
        <v/>
      </c>
      <c r="DT125" s="36" t="str">
        <f ca="1">+IF(OFFSET('Hygiene Data'!$D$14,0,10*ROW('Hygiene Data'!D119))="","",OFFSET('Hygiene Data'!$D$14,0,10*ROW('Hygiene Data'!D119)))</f>
        <v/>
      </c>
      <c r="DU125" s="36" t="str">
        <f ca="1">+IF(OFFSET('Hygiene Data'!$E$12,0,10*ROW('Hygiene Data'!E119))="","",OFFSET('Hygiene Data'!$E$12,0,10*ROW('Hygiene Data'!E119)))</f>
        <v/>
      </c>
      <c r="DV125" s="36" t="str">
        <f ca="1">+IF(OFFSET('Hygiene Data'!$E$13,0,10*ROW('Hygiene Data'!E119))="","",OFFSET('Hygiene Data'!$E$13,0,10*ROW('Hygiene Data'!E119)))</f>
        <v/>
      </c>
      <c r="DW125" s="36" t="str">
        <f ca="1">+IF(OFFSET('Hygiene Data'!$E$14,0,10*ROW('Hygiene Data'!E119))="","",OFFSET('Hygiene Data'!$E$14,0,10*ROW('Hygiene Data'!E119)))</f>
        <v/>
      </c>
      <c r="DX125" s="36" t="str">
        <f ca="1">+IF(OFFSET('Hygiene Data'!$F$12,0,10*ROW('Hygiene Data'!F119))="","",OFFSET('Hygiene Data'!$F$12,0,10*ROW('Hygiene Data'!F119)))</f>
        <v/>
      </c>
      <c r="DY125" s="36" t="str">
        <f ca="1">+IF(OFFSET('Hygiene Data'!$F$13,0,10*ROW('Hygiene Data'!F119))="","",OFFSET('Hygiene Data'!$F$13,0,10*ROW('Hygiene Data'!F119)))</f>
        <v/>
      </c>
      <c r="DZ125" s="36" t="str">
        <f ca="1">+IF(OFFSET('Hygiene Data'!$F$14,0,10*ROW('Hygiene Data'!F119))="","",OFFSET('Hygiene Data'!$F$14,0,10*ROW('Hygiene Data'!F119)))</f>
        <v/>
      </c>
      <c r="EA125" s="36" t="str">
        <f ca="1">+IF(OFFSET('Hygiene Data'!$G$12,0,10*ROW('Hygiene Data'!G119))="","",OFFSET('Hygiene Data'!$G$12,0,10*ROW('Hygiene Data'!G119)))</f>
        <v/>
      </c>
      <c r="EB125" s="36" t="str">
        <f ca="1">+IF(OFFSET('Hygiene Data'!$G$13,0,10*ROW('Hygiene Data'!G119))="","",OFFSET('Hygiene Data'!$G$13,0,10*ROW('Hygiene Data'!G119)))</f>
        <v/>
      </c>
      <c r="EC125" s="36" t="str">
        <f ca="1">+IF(OFFSET('Hygiene Data'!$G$14,0,10*ROW('Hygiene Data'!G119))="","",OFFSET('Hygiene Data'!$G$14,0,10*ROW('Hygiene Data'!G119)))</f>
        <v/>
      </c>
      <c r="ED125" s="36" t="str">
        <f ca="1">+IF(OFFSET('Hygiene Data'!$H$12,0,10*ROW('Hygiene Data'!H119))="","",OFFSET('Hygiene Data'!$H$12,0,10*ROW('Hygiene Data'!H119)))</f>
        <v/>
      </c>
      <c r="EE125" s="36" t="str">
        <f ca="1">+IF(OFFSET('Hygiene Data'!$H$13,0,10*ROW('Hygiene Data'!H119))="","",OFFSET('Hygiene Data'!$H$13,0,10*ROW('Hygiene Data'!H119)))</f>
        <v/>
      </c>
      <c r="EF125" s="36" t="str">
        <f ca="1">+IF(OFFSET('Hygiene Data'!$H$14,0,10*ROW('Hygiene Data'!H119))="","",OFFSET('Hygiene Data'!$H$14,0,10*ROW('Hygiene Data'!H119)))</f>
        <v/>
      </c>
    </row>
    <row r="126" spans="1:136" x14ac:dyDescent="0.25">
      <c r="A126" s="59" t="str">
        <f ca="1">+IF(OFFSET('Water Data'!$B$1,0,10*ROW('Water Data'!B123))="","",OFFSET('Water Data'!$B$1,0,10*ROW('Water Data'!B123)))</f>
        <v/>
      </c>
      <c r="B126" s="59" t="str">
        <f ca="1">+IF(OFFSET('Water Data'!$A$3,0,10*ROW('Water Data'!A123))="","",OFFSET('Water Data'!$A$3,0,10*ROW('Water Data'!A123)))</f>
        <v/>
      </c>
      <c r="C126" s="59" t="str">
        <f ca="1">+IF(OFFSET('Water Data'!$C$3,0,10*ROW('Water Data'!C123))="","",OFFSET('Water Data'!$C$3,0,10*ROW('Water Data'!C123)))</f>
        <v/>
      </c>
      <c r="D126" s="204" t="e">
        <f ca="1">+IF(AND(ISNUMBER(OFFSET('Water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04" t="e">
        <f ca="1">+IF(AND(ISNUMBER(OFFSET('Water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04" t="e">
        <f ca="1">+IF(AND(ISNUMBER(OFFSET('Water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04" t="e">
        <f ca="1">+IF(AND(ISNUMBER(OFFSET('Water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04" t="e">
        <f ca="1">+IF(AND(ISNUMBER(OFFSET('Water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04" t="e">
        <f ca="1">+IF(AND(ISNUMBER(OFFSET('Water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04" t="e">
        <f ca="1">+IF(AND(ISNUMBER(OFFSET('Water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04" t="e">
        <f ca="1">+IF(AND(ISNUMBER(OFFSET('Water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04" t="e">
        <f ca="1">+IF(AND(ISNUMBER(OFFSET('Water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04" t="e">
        <f ca="1">+IF(AND(ISNUMBER(OFFSET('Water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04" t="e">
        <f ca="1">+IF(AND(ISNUMBER(OFFSET('Water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04" t="e">
        <f ca="1">+IF(AND(ISNUMBER(OFFSET('Water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04" t="e">
        <f ca="1">+IF(AND(ISNUMBER(OFFSET('Water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04" t="e">
        <f ca="1">+IF(AND(ISNUMBER(OFFSET('Water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04" t="e">
        <f ca="1">+IF(AND(ISNUMBER(OFFSET('Water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04" t="e">
        <f ca="1">+IF(AND(ISNUMBER(OFFSET('Water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04" t="e">
        <f ca="1">+IF(AND(ISNUMBER(OFFSET('Water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04" t="e">
        <f ca="1">+IF(AND(ISNUMBER(OFFSET('Water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05" t="e">
        <f ca="1">+IF(AND(ISNUMBER(OFFSET('Sanitation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05" t="e">
        <f ca="1">+IF(AND(ISNUMBER(OFFSET('Sanitation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05" t="e">
        <f ca="1">+IF(AND(ISNUMBER(OFFSET('Sanitation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05" t="e">
        <f ca="1">+IF(AND(ISNUMBER(OFFSET('Sanitation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05" t="e">
        <f ca="1">+IF(AND(ISNUMBER(OFFSET('Sanitation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05" t="e">
        <f ca="1">+IF(AND(ISNUMBER(OFFSET('Sanitation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05" t="e">
        <f ca="1">+IF(AND(ISNUMBER(OFFSET('Sanitation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05" t="e">
        <f ca="1">+IF(AND(ISNUMBER(OFFSET('Sanitation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05" t="e">
        <f ca="1">+IF(AND(ISNUMBER(OFFSET('Sanitation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05" t="e">
        <f ca="1">+IF(AND(ISNUMBER(OFFSET('Sanitation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05" t="e">
        <f ca="1">+IF(AND(ISNUMBER(OFFSET('Sanitation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05" t="e">
        <f ca="1">+IF(AND(ISNUMBER(OFFSET('Sanitation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05" t="e">
        <f ca="1">+IF(AND(ISNUMBER(OFFSET('Sanitation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05" t="e">
        <f ca="1">+IF(AND(ISNUMBER(OFFSET('Sanitation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05" t="e">
        <f ca="1">+IF(AND(ISNUMBER(OFFSET('Sanitation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05" t="e">
        <f ca="1">+IF(AND(ISNUMBER(OFFSET('Sanitation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05" t="e">
        <f ca="1">+IF(AND(ISNUMBER(OFFSET('Sanitation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05" t="e">
        <f ca="1">+IF(AND(ISNUMBER(OFFSET('Sanitation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05" t="e">
        <f ca="1">+IF(AND(ISNUMBER(OFFSET('Sanitation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05" t="e">
        <f ca="1">+IF(AND(ISNUMBER(OFFSET('Sanitation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05" t="e">
        <f ca="1">+IF(AND(ISNUMBER(OFFSET('Sanitation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05" t="e">
        <f ca="1">+IF(AND(ISNUMBER(OFFSET('Sanitation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05" t="e">
        <f ca="1">+IF(AND(ISNUMBER(OFFSET('Sanitation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05" t="e">
        <f ca="1">+IF(AND(ISNUMBER(OFFSET('Sanitation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05" t="e">
        <f ca="1">+IF(AND(ISNUMBER(OFFSET('Sanitation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05" t="e">
        <f ca="1">+IF(AND(ISNUMBER(OFFSET('Sanitation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05" t="e">
        <f ca="1">+IF(AND(ISNUMBER(OFFSET('Sanitation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05" t="e">
        <f ca="1">+IF(AND(ISNUMBER(OFFSET('Sanitation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05" t="e">
        <f ca="1">+IF(AND(ISNUMBER(OFFSET('Sanitation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05" t="e">
        <f ca="1">+IF(AND(ISNUMBER(OFFSET('Sanitation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06" t="e">
        <f ca="1">+IF(AND(ISNUMBER(OFFSET('Hygiene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06" t="e">
        <f ca="1">+IF(AND(ISNUMBER(OFFSET('Hygiene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06" t="e">
        <f ca="1">+IF(AND(ISNUMBER(OFFSET('Hygiene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06" t="e">
        <f ca="1">+IF(AND(ISNUMBER(OFFSET('Hygiene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06" t="e">
        <f ca="1">+IF(AND(ISNUMBER(OFFSET('Hygiene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06" t="e">
        <f ca="1">+IF(AND(ISNUMBER(OFFSET('Hygiene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06" t="e">
        <f ca="1">+IF(AND(ISNUMBER(OFFSET('Hygiene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06" t="e">
        <f ca="1">+IF(AND(ISNUMBER(OFFSET('Hygiene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06" t="e">
        <f ca="1">+IF(AND(ISNUMBER(OFFSET('Hygiene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06" t="e">
        <f ca="1">+IF(AND(ISNUMBER(OFFSET('Hygiene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06" t="e">
        <f ca="1">+IF(AND(ISNUMBER(OFFSET('Hygiene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06" t="e">
        <f ca="1">+IF(AND(ISNUMBER(OFFSET('Hygiene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06" t="e">
        <f ca="1">+IF(AND(ISNUMBER(OFFSET('Hygiene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06" t="e">
        <f ca="1">+IF(AND(ISNUMBER(OFFSET('Hygiene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06" t="e">
        <f ca="1">+IF(AND(ISNUMBER(OFFSET('Hygiene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06" t="e">
        <f ca="1">+IF(AND(ISNUMBER(OFFSET('Hygiene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06" t="e">
        <f ca="1">+IF(AND(ISNUMBER(OFFSET('Hygiene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06" t="e">
        <f ca="1">+IF(AND(ISNUMBER(OFFSET('Hygiene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1">+IF(OFFSET('Water Data'!$C$28,0,10*ROW('Water Data'!C120))="","",OFFSET('Water Data'!$C$28,0,10*ROW('Water Data'!C120)))</f>
        <v/>
      </c>
      <c r="BT126" s="36" t="str">
        <f ca="1">+IF(OFFSET('Water Data'!$C$29,0,10*ROW('Water Data'!C120))="","",OFFSET('Water Data'!$C$29,0,10*ROW('Water Data'!C120)))</f>
        <v/>
      </c>
      <c r="BU126" s="36" t="str">
        <f ca="1">+IF(OFFSET('Water Data'!$C$30,0,10*ROW('Water Data'!C120))="","",OFFSET('Water Data'!$C$30,0,10*ROW('Water Data'!C120)))</f>
        <v/>
      </c>
      <c r="BV126" s="36" t="str">
        <f ca="1">+IF(OFFSET('Water Data'!$D$28,0,10*ROW('Water Data'!D120))="","",OFFSET('Water Data'!$D$28,0,10*ROW('Water Data'!D120)))</f>
        <v/>
      </c>
      <c r="BW126" s="36" t="str">
        <f ca="1">+IF(OFFSET('Water Data'!$D$29,0,10*ROW('Water Data'!D120))="","",OFFSET('Water Data'!$D$29,0,10*ROW('Water Data'!D120)))</f>
        <v/>
      </c>
      <c r="BX126" s="36" t="str">
        <f ca="1">+IF(OFFSET('Water Data'!$D$30,0,10*ROW('Water Data'!D120))="","",OFFSET('Water Data'!$D$30,0,10*ROW('Water Data'!D120)))</f>
        <v/>
      </c>
      <c r="BY126" s="36" t="str">
        <f ca="1">+IF(OFFSET('Water Data'!$E$28,0,10*ROW('Water Data'!E120))="","",OFFSET('Water Data'!$E$28,0,10*ROW('Water Data'!E120)))</f>
        <v/>
      </c>
      <c r="BZ126" s="36" t="str">
        <f ca="1">+IF(OFFSET('Water Data'!$E$29,0,10*ROW('Water Data'!E120))="","",OFFSET('Water Data'!$E$29,0,10*ROW('Water Data'!E120)))</f>
        <v/>
      </c>
      <c r="CA126" s="36" t="str">
        <f ca="1">+IF(OFFSET('Water Data'!$E$30,0,10*ROW('Water Data'!E120))="","",OFFSET('Water Data'!$E$30,0,10*ROW('Water Data'!E120)))</f>
        <v/>
      </c>
      <c r="CB126" s="36" t="str">
        <f ca="1">+IF(OFFSET('Water Data'!$F$28,0,10*ROW('Water Data'!F120))="","",OFFSET('Water Data'!$F$28,0,10*ROW('Water Data'!F120)))</f>
        <v/>
      </c>
      <c r="CC126" s="36" t="str">
        <f ca="1">+IF(OFFSET('Water Data'!$F$29,0,10*ROW('Water Data'!F120))="","",OFFSET('Water Data'!$F$29,0,10*ROW('Water Data'!F120)))</f>
        <v/>
      </c>
      <c r="CD126" s="36" t="str">
        <f ca="1">+IF(OFFSET('Water Data'!$F$30,0,10*ROW('Water Data'!F120))="","",OFFSET('Water Data'!$F$30,0,10*ROW('Water Data'!F120)))</f>
        <v/>
      </c>
      <c r="CE126" s="36" t="str">
        <f ca="1">+IF(OFFSET('Water Data'!$G$28,0,10*ROW('Water Data'!G120))="","",OFFSET('Water Data'!$G$28,0,10*ROW('Water Data'!G120)))</f>
        <v/>
      </c>
      <c r="CF126" s="36" t="str">
        <f ca="1">+IF(OFFSET('Water Data'!$G$29,0,10*ROW('Water Data'!G120))="","",OFFSET('Water Data'!$G$29,0,10*ROW('Water Data'!G120)))</f>
        <v/>
      </c>
      <c r="CG126" s="36" t="str">
        <f ca="1">+IF(OFFSET('Water Data'!$G$30,0,10*ROW('Water Data'!G120))="","",OFFSET('Water Data'!$G$30,0,10*ROW('Water Data'!G120)))</f>
        <v/>
      </c>
      <c r="CH126" s="36" t="str">
        <f ca="1">+IF(OFFSET('Water Data'!$H$28,0,10*ROW('Water Data'!H120))="","",OFFSET('Water Data'!$H$28,0,10*ROW('Water Data'!H120)))</f>
        <v/>
      </c>
      <c r="CI126" s="36" t="str">
        <f ca="1">+IF(OFFSET('Water Data'!$H$29,0,10*ROW('Water Data'!H120))="","",OFFSET('Water Data'!$H$29,0,10*ROW('Water Data'!H120)))</f>
        <v/>
      </c>
      <c r="CJ126" s="36" t="str">
        <f ca="1">+IF(OFFSET('Water Data'!$H$30,0,10*ROW('Water Data'!H120))="","",OFFSET('Water Data'!$H$30,0,10*ROW('Water Data'!H120)))</f>
        <v/>
      </c>
      <c r="CK126" s="36" t="str">
        <f ca="1">+IF(OFFSET('Sanitation Data'!$C$29,0,10*ROW('Sanitation Data'!C120))="","",OFFSET('Sanitation Data'!$C$29,0,10*ROW('Sanitation Data'!C120)))</f>
        <v/>
      </c>
      <c r="CL126" s="36" t="str">
        <f ca="1">+IF(OFFSET('Sanitation Data'!$C$30,0,10*ROW('Sanitation Data'!C120))="","",OFFSET('Sanitation Data'!$C$30,0,10*ROW('Sanitation Data'!C120)))</f>
        <v/>
      </c>
      <c r="CM126" s="36" t="str">
        <f ca="1">+IF(OFFSET('Sanitation Data'!$C$31,0,10*ROW('Sanitation Data'!C120))="","",OFFSET('Sanitation Data'!$C$31,0,10*ROW('Sanitation Data'!C120)))</f>
        <v/>
      </c>
      <c r="CN126" s="36" t="str">
        <f ca="1">+IF(OFFSET('Sanitation Data'!$C$32,0,10*ROW('Sanitation Data'!C120))="","",OFFSET('Sanitation Data'!$C$32,0,10*ROW('Sanitation Data'!C120)))</f>
        <v/>
      </c>
      <c r="CO126" s="36" t="str">
        <f ca="1">+IF(OFFSET('Sanitation Data'!$C$33,0,10*ROW('Sanitation Data'!C120))="","",OFFSET('Sanitation Data'!$C$33,0,10*ROW('Sanitation Data'!C120)))</f>
        <v/>
      </c>
      <c r="CP126" s="36" t="str">
        <f ca="1">+IF(OFFSET('Sanitation Data'!$D$29,0,10*ROW('Sanitation Data'!D120))="","",OFFSET('Sanitation Data'!$D$29,0,10*ROW('Sanitation Data'!D120)))</f>
        <v/>
      </c>
      <c r="CQ126" s="36" t="str">
        <f ca="1">+IF(OFFSET('Sanitation Data'!$D$30,0,10*ROW('Sanitation Data'!D120))="","",OFFSET('Sanitation Data'!$D$30,0,10*ROW('Sanitation Data'!D120)))</f>
        <v/>
      </c>
      <c r="CR126" s="36" t="str">
        <f ca="1">+IF(OFFSET('Sanitation Data'!$D$31,0,10*ROW('Sanitation Data'!D120))="","",OFFSET('Sanitation Data'!$D$31,0,10*ROW('Sanitation Data'!D120)))</f>
        <v/>
      </c>
      <c r="CS126" s="36" t="str">
        <f ca="1">+IF(OFFSET('Sanitation Data'!$D$32,0,10*ROW('Sanitation Data'!D120))="","",OFFSET('Sanitation Data'!$D$32,0,10*ROW('Sanitation Data'!D120)))</f>
        <v/>
      </c>
      <c r="CT126" s="36" t="str">
        <f ca="1">+IF(OFFSET('Sanitation Data'!$D$33,0,10*ROW('Sanitation Data'!D120))="","",OFFSET('Sanitation Data'!$D$33,0,10*ROW('Sanitation Data'!D120)))</f>
        <v/>
      </c>
      <c r="CU126" s="36" t="str">
        <f ca="1">+IF(OFFSET('Sanitation Data'!$E$29,0,10*ROW('Sanitation Data'!E120))="","",OFFSET('Sanitation Data'!$E$29,0,10*ROW('Sanitation Data'!E120)))</f>
        <v/>
      </c>
      <c r="CV126" s="36" t="str">
        <f ca="1">+IF(OFFSET('Sanitation Data'!$E$30,0,10*ROW('Sanitation Data'!E120))="","",OFFSET('Sanitation Data'!$E$30,0,10*ROW('Sanitation Data'!E120)))</f>
        <v/>
      </c>
      <c r="CW126" s="36" t="str">
        <f ca="1">+IF(OFFSET('Sanitation Data'!$E$31,0,10*ROW('Sanitation Data'!E120))="","",OFFSET('Sanitation Data'!$E$31,0,10*ROW('Sanitation Data'!E120)))</f>
        <v/>
      </c>
      <c r="CX126" s="36" t="str">
        <f ca="1">+IF(OFFSET('Sanitation Data'!$E$32,0,10*ROW('Sanitation Data'!E120))="","",OFFSET('Sanitation Data'!$E$32,0,10*ROW('Sanitation Data'!E120)))</f>
        <v/>
      </c>
      <c r="CY126" s="36" t="str">
        <f ca="1">+IF(OFFSET('Sanitation Data'!$E$33,0,10*ROW('Sanitation Data'!E120))="","",OFFSET('Sanitation Data'!$E$33,0,10*ROW('Sanitation Data'!E120)))</f>
        <v/>
      </c>
      <c r="CZ126" s="36" t="str">
        <f ca="1">+IF(OFFSET('Sanitation Data'!$F$29,0,10*ROW('Sanitation Data'!F120))="","",OFFSET('Sanitation Data'!$F$29,0,10*ROW('Sanitation Data'!F120)))</f>
        <v/>
      </c>
      <c r="DA126" s="36" t="str">
        <f ca="1">+IF(OFFSET('Sanitation Data'!$F$30,0,10*ROW('Sanitation Data'!F120))="","",OFFSET('Sanitation Data'!$F$30,0,10*ROW('Sanitation Data'!F120)))</f>
        <v/>
      </c>
      <c r="DB126" s="36" t="str">
        <f ca="1">+IF(OFFSET('Sanitation Data'!$F$31,0,10*ROW('Sanitation Data'!F120))="","",OFFSET('Sanitation Data'!$F$31,0,10*ROW('Sanitation Data'!F120)))</f>
        <v/>
      </c>
      <c r="DC126" s="36" t="str">
        <f ca="1">+IF(OFFSET('Sanitation Data'!$F$32,0,10*ROW('Sanitation Data'!F120))="","",OFFSET('Sanitation Data'!$F$32,0,10*ROW('Sanitation Data'!F120)))</f>
        <v/>
      </c>
      <c r="DD126" s="36" t="str">
        <f ca="1">+IF(OFFSET('Sanitation Data'!$F$33,0,10*ROW('Sanitation Data'!F120))="","",OFFSET('Sanitation Data'!$F$33,0,10*ROW('Sanitation Data'!F120)))</f>
        <v/>
      </c>
      <c r="DE126" s="36" t="str">
        <f ca="1">+IF(OFFSET('Sanitation Data'!$G$29,0,10*ROW('Sanitation Data'!G120))="","",OFFSET('Sanitation Data'!$G$29,0,10*ROW('Sanitation Data'!G120)))</f>
        <v/>
      </c>
      <c r="DF126" s="36" t="str">
        <f ca="1">+IF(OFFSET('Sanitation Data'!$G$30,0,10*ROW('Sanitation Data'!G120))="","",OFFSET('Sanitation Data'!$G$30,0,10*ROW('Sanitation Data'!G120)))</f>
        <v/>
      </c>
      <c r="DG126" s="36" t="str">
        <f ca="1">+IF(OFFSET('Sanitation Data'!$G$31,0,10*ROW('Sanitation Data'!G120))="","",OFFSET('Sanitation Data'!$G$31,0,10*ROW('Sanitation Data'!G120)))</f>
        <v/>
      </c>
      <c r="DH126" s="36" t="str">
        <f ca="1">+IF(OFFSET('Sanitation Data'!$G$32,0,10*ROW('Sanitation Data'!G120))="","",OFFSET('Sanitation Data'!$G$32,0,10*ROW('Sanitation Data'!G120)))</f>
        <v/>
      </c>
      <c r="DI126" s="36" t="str">
        <f ca="1">+IF(OFFSET('Sanitation Data'!$G$33,0,10*ROW('Sanitation Data'!G120))="","",OFFSET('Sanitation Data'!$G$33,0,10*ROW('Sanitation Data'!G120)))</f>
        <v/>
      </c>
      <c r="DJ126" s="36" t="str">
        <f ca="1">+IF(OFFSET('Sanitation Data'!$H$29,0,10*ROW('Sanitation Data'!H120))="","",OFFSET('Sanitation Data'!$H$29,0,10*ROW('Sanitation Data'!H120)))</f>
        <v/>
      </c>
      <c r="DK126" s="36" t="str">
        <f ca="1">+IF(OFFSET('Sanitation Data'!$H$30,0,10*ROW('Sanitation Data'!H120))="","",OFFSET('Sanitation Data'!$H$30,0,10*ROW('Sanitation Data'!H120)))</f>
        <v/>
      </c>
      <c r="DL126" s="36" t="str">
        <f ca="1">+IF(OFFSET('Sanitation Data'!$H$31,0,10*ROW('Sanitation Data'!H120))="","",OFFSET('Sanitation Data'!$H$31,0,10*ROW('Sanitation Data'!H120)))</f>
        <v/>
      </c>
      <c r="DM126" s="36" t="str">
        <f ca="1">+IF(OFFSET('Sanitation Data'!$H$32,0,10*ROW('Sanitation Data'!H120))="","",OFFSET('Sanitation Data'!$H$32,0,10*ROW('Sanitation Data'!H120)))</f>
        <v/>
      </c>
      <c r="DN126" s="36" t="str">
        <f ca="1">+IF(OFFSET('Sanitation Data'!$H$33,0,10*ROW('Sanitation Data'!H120))="","",OFFSET('Sanitation Data'!$H$33,0,10*ROW('Sanitation Data'!H120)))</f>
        <v/>
      </c>
      <c r="DO126" s="36" t="str">
        <f ca="1">+IF(OFFSET('Hygiene Data'!$C$12,0,10*ROW('Hygiene Data'!C120))="","",OFFSET('Hygiene Data'!$C$12,0,10*ROW('Hygiene Data'!C120)))</f>
        <v/>
      </c>
      <c r="DP126" s="36" t="str">
        <f ca="1">+IF(OFFSET('Hygiene Data'!$C$13,0,10*ROW('Hygiene Data'!C120))="","",OFFSET('Hygiene Data'!$C$13,0,10*ROW('Hygiene Data'!C120)))</f>
        <v/>
      </c>
      <c r="DQ126" s="36" t="str">
        <f ca="1">+IF(OFFSET('Hygiene Data'!$C$14,0,10*ROW('Hygiene Data'!C120))="","",OFFSET('Hygiene Data'!$C$14,0,10*ROW('Hygiene Data'!C120)))</f>
        <v/>
      </c>
      <c r="DR126" s="36" t="str">
        <f ca="1">+IF(OFFSET('Hygiene Data'!$D$12,0,10*ROW('Hygiene Data'!D120))="","",OFFSET('Hygiene Data'!$D$12,0,10*ROW('Hygiene Data'!D120)))</f>
        <v/>
      </c>
      <c r="DS126" s="36" t="str">
        <f ca="1">+IF(OFFSET('Hygiene Data'!$D$13,0,10*ROW('Hygiene Data'!D120))="","",OFFSET('Hygiene Data'!$D$13,0,10*ROW('Hygiene Data'!D120)))</f>
        <v/>
      </c>
      <c r="DT126" s="36" t="str">
        <f ca="1">+IF(OFFSET('Hygiene Data'!$D$14,0,10*ROW('Hygiene Data'!D120))="","",OFFSET('Hygiene Data'!$D$14,0,10*ROW('Hygiene Data'!D120)))</f>
        <v/>
      </c>
      <c r="DU126" s="36" t="str">
        <f ca="1">+IF(OFFSET('Hygiene Data'!$E$12,0,10*ROW('Hygiene Data'!E120))="","",OFFSET('Hygiene Data'!$E$12,0,10*ROW('Hygiene Data'!E120)))</f>
        <v/>
      </c>
      <c r="DV126" s="36" t="str">
        <f ca="1">+IF(OFFSET('Hygiene Data'!$E$13,0,10*ROW('Hygiene Data'!E120))="","",OFFSET('Hygiene Data'!$E$13,0,10*ROW('Hygiene Data'!E120)))</f>
        <v/>
      </c>
      <c r="DW126" s="36" t="str">
        <f ca="1">+IF(OFFSET('Hygiene Data'!$E$14,0,10*ROW('Hygiene Data'!E120))="","",OFFSET('Hygiene Data'!$E$14,0,10*ROW('Hygiene Data'!E120)))</f>
        <v/>
      </c>
      <c r="DX126" s="36" t="str">
        <f ca="1">+IF(OFFSET('Hygiene Data'!$F$12,0,10*ROW('Hygiene Data'!F120))="","",OFFSET('Hygiene Data'!$F$12,0,10*ROW('Hygiene Data'!F120)))</f>
        <v/>
      </c>
      <c r="DY126" s="36" t="str">
        <f ca="1">+IF(OFFSET('Hygiene Data'!$F$13,0,10*ROW('Hygiene Data'!F120))="","",OFFSET('Hygiene Data'!$F$13,0,10*ROW('Hygiene Data'!F120)))</f>
        <v/>
      </c>
      <c r="DZ126" s="36" t="str">
        <f ca="1">+IF(OFFSET('Hygiene Data'!$F$14,0,10*ROW('Hygiene Data'!F120))="","",OFFSET('Hygiene Data'!$F$14,0,10*ROW('Hygiene Data'!F120)))</f>
        <v/>
      </c>
      <c r="EA126" s="36" t="str">
        <f ca="1">+IF(OFFSET('Hygiene Data'!$G$12,0,10*ROW('Hygiene Data'!G120))="","",OFFSET('Hygiene Data'!$G$12,0,10*ROW('Hygiene Data'!G120)))</f>
        <v/>
      </c>
      <c r="EB126" s="36" t="str">
        <f ca="1">+IF(OFFSET('Hygiene Data'!$G$13,0,10*ROW('Hygiene Data'!G120))="","",OFFSET('Hygiene Data'!$G$13,0,10*ROW('Hygiene Data'!G120)))</f>
        <v/>
      </c>
      <c r="EC126" s="36" t="str">
        <f ca="1">+IF(OFFSET('Hygiene Data'!$G$14,0,10*ROW('Hygiene Data'!G120))="","",OFFSET('Hygiene Data'!$G$14,0,10*ROW('Hygiene Data'!G120)))</f>
        <v/>
      </c>
      <c r="ED126" s="36" t="str">
        <f ca="1">+IF(OFFSET('Hygiene Data'!$H$12,0,10*ROW('Hygiene Data'!H120))="","",OFFSET('Hygiene Data'!$H$12,0,10*ROW('Hygiene Data'!H120)))</f>
        <v/>
      </c>
      <c r="EE126" s="36" t="str">
        <f ca="1">+IF(OFFSET('Hygiene Data'!$H$13,0,10*ROW('Hygiene Data'!H120))="","",OFFSET('Hygiene Data'!$H$13,0,10*ROW('Hygiene Data'!H120)))</f>
        <v/>
      </c>
      <c r="EF126" s="36" t="str">
        <f ca="1">+IF(OFFSET('Hygiene Data'!$H$14,0,10*ROW('Hygiene Data'!H120))="","",OFFSET('Hygiene Data'!$H$14,0,10*ROW('Hygiene Data'!H120)))</f>
        <v/>
      </c>
    </row>
    <row r="127" spans="1:136" x14ac:dyDescent="0.25">
      <c r="A127" s="59" t="str">
        <f ca="1">+IF(OFFSET('Water Data'!$B$1,0,10*ROW('Water Data'!B124))="","",OFFSET('Water Data'!$B$1,0,10*ROW('Water Data'!B124)))</f>
        <v/>
      </c>
      <c r="B127" s="59" t="str">
        <f ca="1">+IF(OFFSET('Water Data'!$A$3,0,10*ROW('Water Data'!A124))="","",OFFSET('Water Data'!$A$3,0,10*ROW('Water Data'!A124)))</f>
        <v/>
      </c>
      <c r="C127" s="59" t="str">
        <f ca="1">+IF(OFFSET('Water Data'!$C$3,0,10*ROW('Water Data'!C124))="","",OFFSET('Water Data'!$C$3,0,10*ROW('Water Data'!C124)))</f>
        <v/>
      </c>
      <c r="D127" s="204" t="e">
        <f ca="1">+IF(AND(ISNUMBER(OFFSET('Water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04" t="e">
        <f ca="1">+IF(AND(ISNUMBER(OFFSET('Water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04" t="e">
        <f ca="1">+IF(AND(ISNUMBER(OFFSET('Water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04" t="e">
        <f ca="1">+IF(AND(ISNUMBER(OFFSET('Water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04" t="e">
        <f ca="1">+IF(AND(ISNUMBER(OFFSET('Water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04" t="e">
        <f ca="1">+IF(AND(ISNUMBER(OFFSET('Water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04" t="e">
        <f ca="1">+IF(AND(ISNUMBER(OFFSET('Water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04" t="e">
        <f ca="1">+IF(AND(ISNUMBER(OFFSET('Water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04" t="e">
        <f ca="1">+IF(AND(ISNUMBER(OFFSET('Water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04" t="e">
        <f ca="1">+IF(AND(ISNUMBER(OFFSET('Water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04" t="e">
        <f ca="1">+IF(AND(ISNUMBER(OFFSET('Water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04" t="e">
        <f ca="1">+IF(AND(ISNUMBER(OFFSET('Water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04" t="e">
        <f ca="1">+IF(AND(ISNUMBER(OFFSET('Water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04" t="e">
        <f ca="1">+IF(AND(ISNUMBER(OFFSET('Water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04" t="e">
        <f ca="1">+IF(AND(ISNUMBER(OFFSET('Water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04" t="e">
        <f ca="1">+IF(AND(ISNUMBER(OFFSET('Water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04" t="e">
        <f ca="1">+IF(AND(ISNUMBER(OFFSET('Water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04" t="e">
        <f ca="1">+IF(AND(ISNUMBER(OFFSET('Water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05" t="e">
        <f ca="1">+IF(AND(ISNUMBER(OFFSET('Sanitation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05" t="e">
        <f ca="1">+IF(AND(ISNUMBER(OFFSET('Sanitation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05" t="e">
        <f ca="1">+IF(AND(ISNUMBER(OFFSET('Sanitation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05" t="e">
        <f ca="1">+IF(AND(ISNUMBER(OFFSET('Sanitation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05" t="e">
        <f ca="1">+IF(AND(ISNUMBER(OFFSET('Sanitation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05" t="e">
        <f ca="1">+IF(AND(ISNUMBER(OFFSET('Sanitation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05" t="e">
        <f ca="1">+IF(AND(ISNUMBER(OFFSET('Sanitation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05" t="e">
        <f ca="1">+IF(AND(ISNUMBER(OFFSET('Sanitation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05" t="e">
        <f ca="1">+IF(AND(ISNUMBER(OFFSET('Sanitation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05" t="e">
        <f ca="1">+IF(AND(ISNUMBER(OFFSET('Sanitation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05" t="e">
        <f ca="1">+IF(AND(ISNUMBER(OFFSET('Sanitation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05" t="e">
        <f ca="1">+IF(AND(ISNUMBER(OFFSET('Sanitation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05" t="e">
        <f ca="1">+IF(AND(ISNUMBER(OFFSET('Sanitation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05" t="e">
        <f ca="1">+IF(AND(ISNUMBER(OFFSET('Sanitation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05" t="e">
        <f ca="1">+IF(AND(ISNUMBER(OFFSET('Sanitation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05" t="e">
        <f ca="1">+IF(AND(ISNUMBER(OFFSET('Sanitation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05" t="e">
        <f ca="1">+IF(AND(ISNUMBER(OFFSET('Sanitation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05" t="e">
        <f ca="1">+IF(AND(ISNUMBER(OFFSET('Sanitation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05" t="e">
        <f ca="1">+IF(AND(ISNUMBER(OFFSET('Sanitation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05" t="e">
        <f ca="1">+IF(AND(ISNUMBER(OFFSET('Sanitation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05" t="e">
        <f ca="1">+IF(AND(ISNUMBER(OFFSET('Sanitation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05" t="e">
        <f ca="1">+IF(AND(ISNUMBER(OFFSET('Sanitation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05" t="e">
        <f ca="1">+IF(AND(ISNUMBER(OFFSET('Sanitation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05" t="e">
        <f ca="1">+IF(AND(ISNUMBER(OFFSET('Sanitation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05" t="e">
        <f ca="1">+IF(AND(ISNUMBER(OFFSET('Sanitation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05" t="e">
        <f ca="1">+IF(AND(ISNUMBER(OFFSET('Sanitation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05" t="e">
        <f ca="1">+IF(AND(ISNUMBER(OFFSET('Sanitation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05" t="e">
        <f ca="1">+IF(AND(ISNUMBER(OFFSET('Sanitation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05" t="e">
        <f ca="1">+IF(AND(ISNUMBER(OFFSET('Sanitation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05" t="e">
        <f ca="1">+IF(AND(ISNUMBER(OFFSET('Sanitation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06" t="e">
        <f ca="1">+IF(AND(ISNUMBER(OFFSET('Hygiene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06" t="e">
        <f ca="1">+IF(AND(ISNUMBER(OFFSET('Hygiene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06" t="e">
        <f ca="1">+IF(AND(ISNUMBER(OFFSET('Hygiene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06" t="e">
        <f ca="1">+IF(AND(ISNUMBER(OFFSET('Hygiene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06" t="e">
        <f ca="1">+IF(AND(ISNUMBER(OFFSET('Hygiene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06" t="e">
        <f ca="1">+IF(AND(ISNUMBER(OFFSET('Hygiene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06" t="e">
        <f ca="1">+IF(AND(ISNUMBER(OFFSET('Hygiene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06" t="e">
        <f ca="1">+IF(AND(ISNUMBER(OFFSET('Hygiene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06" t="e">
        <f ca="1">+IF(AND(ISNUMBER(OFFSET('Hygiene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06" t="e">
        <f ca="1">+IF(AND(ISNUMBER(OFFSET('Hygiene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06" t="e">
        <f ca="1">+IF(AND(ISNUMBER(OFFSET('Hygiene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06" t="e">
        <f ca="1">+IF(AND(ISNUMBER(OFFSET('Hygiene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06" t="e">
        <f ca="1">+IF(AND(ISNUMBER(OFFSET('Hygiene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06" t="e">
        <f ca="1">+IF(AND(ISNUMBER(OFFSET('Hygiene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06" t="e">
        <f ca="1">+IF(AND(ISNUMBER(OFFSET('Hygiene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06" t="e">
        <f ca="1">+IF(AND(ISNUMBER(OFFSET('Hygiene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06" t="e">
        <f ca="1">+IF(AND(ISNUMBER(OFFSET('Hygiene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06" t="e">
        <f ca="1">+IF(AND(ISNUMBER(OFFSET('Hygiene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1">+IF(OFFSET('Water Data'!$C$28,0,10*ROW('Water Data'!C121))="","",OFFSET('Water Data'!$C$28,0,10*ROW('Water Data'!C121)))</f>
        <v/>
      </c>
      <c r="BT127" s="36" t="str">
        <f ca="1">+IF(OFFSET('Water Data'!$C$29,0,10*ROW('Water Data'!C121))="","",OFFSET('Water Data'!$C$29,0,10*ROW('Water Data'!C121)))</f>
        <v/>
      </c>
      <c r="BU127" s="36" t="str">
        <f ca="1">+IF(OFFSET('Water Data'!$C$30,0,10*ROW('Water Data'!C121))="","",OFFSET('Water Data'!$C$30,0,10*ROW('Water Data'!C121)))</f>
        <v/>
      </c>
      <c r="BV127" s="36" t="str">
        <f ca="1">+IF(OFFSET('Water Data'!$D$28,0,10*ROW('Water Data'!D121))="","",OFFSET('Water Data'!$D$28,0,10*ROW('Water Data'!D121)))</f>
        <v/>
      </c>
      <c r="BW127" s="36" t="str">
        <f ca="1">+IF(OFFSET('Water Data'!$D$29,0,10*ROW('Water Data'!D121))="","",OFFSET('Water Data'!$D$29,0,10*ROW('Water Data'!D121)))</f>
        <v/>
      </c>
      <c r="BX127" s="36" t="str">
        <f ca="1">+IF(OFFSET('Water Data'!$D$30,0,10*ROW('Water Data'!D121))="","",OFFSET('Water Data'!$D$30,0,10*ROW('Water Data'!D121)))</f>
        <v/>
      </c>
      <c r="BY127" s="36" t="str">
        <f ca="1">+IF(OFFSET('Water Data'!$E$28,0,10*ROW('Water Data'!E121))="","",OFFSET('Water Data'!$E$28,0,10*ROW('Water Data'!E121)))</f>
        <v/>
      </c>
      <c r="BZ127" s="36" t="str">
        <f ca="1">+IF(OFFSET('Water Data'!$E$29,0,10*ROW('Water Data'!E121))="","",OFFSET('Water Data'!$E$29,0,10*ROW('Water Data'!E121)))</f>
        <v/>
      </c>
      <c r="CA127" s="36" t="str">
        <f ca="1">+IF(OFFSET('Water Data'!$E$30,0,10*ROW('Water Data'!E121))="","",OFFSET('Water Data'!$E$30,0,10*ROW('Water Data'!E121)))</f>
        <v/>
      </c>
      <c r="CB127" s="36" t="str">
        <f ca="1">+IF(OFFSET('Water Data'!$F$28,0,10*ROW('Water Data'!F121))="","",OFFSET('Water Data'!$F$28,0,10*ROW('Water Data'!F121)))</f>
        <v/>
      </c>
      <c r="CC127" s="36" t="str">
        <f ca="1">+IF(OFFSET('Water Data'!$F$29,0,10*ROW('Water Data'!F121))="","",OFFSET('Water Data'!$F$29,0,10*ROW('Water Data'!F121)))</f>
        <v/>
      </c>
      <c r="CD127" s="36" t="str">
        <f ca="1">+IF(OFFSET('Water Data'!$F$30,0,10*ROW('Water Data'!F121))="","",OFFSET('Water Data'!$F$30,0,10*ROW('Water Data'!F121)))</f>
        <v/>
      </c>
      <c r="CE127" s="36" t="str">
        <f ca="1">+IF(OFFSET('Water Data'!$G$28,0,10*ROW('Water Data'!G121))="","",OFFSET('Water Data'!$G$28,0,10*ROW('Water Data'!G121)))</f>
        <v/>
      </c>
      <c r="CF127" s="36" t="str">
        <f ca="1">+IF(OFFSET('Water Data'!$G$29,0,10*ROW('Water Data'!G121))="","",OFFSET('Water Data'!$G$29,0,10*ROW('Water Data'!G121)))</f>
        <v/>
      </c>
      <c r="CG127" s="36" t="str">
        <f ca="1">+IF(OFFSET('Water Data'!$G$30,0,10*ROW('Water Data'!G121))="","",OFFSET('Water Data'!$G$30,0,10*ROW('Water Data'!G121)))</f>
        <v/>
      </c>
      <c r="CH127" s="36" t="str">
        <f ca="1">+IF(OFFSET('Water Data'!$H$28,0,10*ROW('Water Data'!H121))="","",OFFSET('Water Data'!$H$28,0,10*ROW('Water Data'!H121)))</f>
        <v/>
      </c>
      <c r="CI127" s="36" t="str">
        <f ca="1">+IF(OFFSET('Water Data'!$H$29,0,10*ROW('Water Data'!H121))="","",OFFSET('Water Data'!$H$29,0,10*ROW('Water Data'!H121)))</f>
        <v/>
      </c>
      <c r="CJ127" s="36" t="str">
        <f ca="1">+IF(OFFSET('Water Data'!$H$30,0,10*ROW('Water Data'!H121))="","",OFFSET('Water Data'!$H$30,0,10*ROW('Water Data'!H121)))</f>
        <v/>
      </c>
      <c r="CK127" s="36" t="str">
        <f ca="1">+IF(OFFSET('Sanitation Data'!$C$29,0,10*ROW('Sanitation Data'!C121))="","",OFFSET('Sanitation Data'!$C$29,0,10*ROW('Sanitation Data'!C121)))</f>
        <v/>
      </c>
      <c r="CL127" s="36" t="str">
        <f ca="1">+IF(OFFSET('Sanitation Data'!$C$30,0,10*ROW('Sanitation Data'!C121))="","",OFFSET('Sanitation Data'!$C$30,0,10*ROW('Sanitation Data'!C121)))</f>
        <v/>
      </c>
      <c r="CM127" s="36" t="str">
        <f ca="1">+IF(OFFSET('Sanitation Data'!$C$31,0,10*ROW('Sanitation Data'!C121))="","",OFFSET('Sanitation Data'!$C$31,0,10*ROW('Sanitation Data'!C121)))</f>
        <v/>
      </c>
      <c r="CN127" s="36" t="str">
        <f ca="1">+IF(OFFSET('Sanitation Data'!$C$32,0,10*ROW('Sanitation Data'!C121))="","",OFFSET('Sanitation Data'!$C$32,0,10*ROW('Sanitation Data'!C121)))</f>
        <v/>
      </c>
      <c r="CO127" s="36" t="str">
        <f ca="1">+IF(OFFSET('Sanitation Data'!$C$33,0,10*ROW('Sanitation Data'!C121))="","",OFFSET('Sanitation Data'!$C$33,0,10*ROW('Sanitation Data'!C121)))</f>
        <v/>
      </c>
      <c r="CP127" s="36" t="str">
        <f ca="1">+IF(OFFSET('Sanitation Data'!$D$29,0,10*ROW('Sanitation Data'!D121))="","",OFFSET('Sanitation Data'!$D$29,0,10*ROW('Sanitation Data'!D121)))</f>
        <v/>
      </c>
      <c r="CQ127" s="36" t="str">
        <f ca="1">+IF(OFFSET('Sanitation Data'!$D$30,0,10*ROW('Sanitation Data'!D121))="","",OFFSET('Sanitation Data'!$D$30,0,10*ROW('Sanitation Data'!D121)))</f>
        <v/>
      </c>
      <c r="CR127" s="36" t="str">
        <f ca="1">+IF(OFFSET('Sanitation Data'!$D$31,0,10*ROW('Sanitation Data'!D121))="","",OFFSET('Sanitation Data'!$D$31,0,10*ROW('Sanitation Data'!D121)))</f>
        <v/>
      </c>
      <c r="CS127" s="36" t="str">
        <f ca="1">+IF(OFFSET('Sanitation Data'!$D$32,0,10*ROW('Sanitation Data'!D121))="","",OFFSET('Sanitation Data'!$D$32,0,10*ROW('Sanitation Data'!D121)))</f>
        <v/>
      </c>
      <c r="CT127" s="36" t="str">
        <f ca="1">+IF(OFFSET('Sanitation Data'!$D$33,0,10*ROW('Sanitation Data'!D121))="","",OFFSET('Sanitation Data'!$D$33,0,10*ROW('Sanitation Data'!D121)))</f>
        <v/>
      </c>
      <c r="CU127" s="36" t="str">
        <f ca="1">+IF(OFFSET('Sanitation Data'!$E$29,0,10*ROW('Sanitation Data'!E121))="","",OFFSET('Sanitation Data'!$E$29,0,10*ROW('Sanitation Data'!E121)))</f>
        <v/>
      </c>
      <c r="CV127" s="36" t="str">
        <f ca="1">+IF(OFFSET('Sanitation Data'!$E$30,0,10*ROW('Sanitation Data'!E121))="","",OFFSET('Sanitation Data'!$E$30,0,10*ROW('Sanitation Data'!E121)))</f>
        <v/>
      </c>
      <c r="CW127" s="36" t="str">
        <f ca="1">+IF(OFFSET('Sanitation Data'!$E$31,0,10*ROW('Sanitation Data'!E121))="","",OFFSET('Sanitation Data'!$E$31,0,10*ROW('Sanitation Data'!E121)))</f>
        <v/>
      </c>
      <c r="CX127" s="36" t="str">
        <f ca="1">+IF(OFFSET('Sanitation Data'!$E$32,0,10*ROW('Sanitation Data'!E121))="","",OFFSET('Sanitation Data'!$E$32,0,10*ROW('Sanitation Data'!E121)))</f>
        <v/>
      </c>
      <c r="CY127" s="36" t="str">
        <f ca="1">+IF(OFFSET('Sanitation Data'!$E$33,0,10*ROW('Sanitation Data'!E121))="","",OFFSET('Sanitation Data'!$E$33,0,10*ROW('Sanitation Data'!E121)))</f>
        <v/>
      </c>
      <c r="CZ127" s="36" t="str">
        <f ca="1">+IF(OFFSET('Sanitation Data'!$F$29,0,10*ROW('Sanitation Data'!F121))="","",OFFSET('Sanitation Data'!$F$29,0,10*ROW('Sanitation Data'!F121)))</f>
        <v/>
      </c>
      <c r="DA127" s="36" t="str">
        <f ca="1">+IF(OFFSET('Sanitation Data'!$F$30,0,10*ROW('Sanitation Data'!F121))="","",OFFSET('Sanitation Data'!$F$30,0,10*ROW('Sanitation Data'!F121)))</f>
        <v/>
      </c>
      <c r="DB127" s="36" t="str">
        <f ca="1">+IF(OFFSET('Sanitation Data'!$F$31,0,10*ROW('Sanitation Data'!F121))="","",OFFSET('Sanitation Data'!$F$31,0,10*ROW('Sanitation Data'!F121)))</f>
        <v/>
      </c>
      <c r="DC127" s="36" t="str">
        <f ca="1">+IF(OFFSET('Sanitation Data'!$F$32,0,10*ROW('Sanitation Data'!F121))="","",OFFSET('Sanitation Data'!$F$32,0,10*ROW('Sanitation Data'!F121)))</f>
        <v/>
      </c>
      <c r="DD127" s="36" t="str">
        <f ca="1">+IF(OFFSET('Sanitation Data'!$F$33,0,10*ROW('Sanitation Data'!F121))="","",OFFSET('Sanitation Data'!$F$33,0,10*ROW('Sanitation Data'!F121)))</f>
        <v/>
      </c>
      <c r="DE127" s="36" t="str">
        <f ca="1">+IF(OFFSET('Sanitation Data'!$G$29,0,10*ROW('Sanitation Data'!G121))="","",OFFSET('Sanitation Data'!$G$29,0,10*ROW('Sanitation Data'!G121)))</f>
        <v/>
      </c>
      <c r="DF127" s="36" t="str">
        <f ca="1">+IF(OFFSET('Sanitation Data'!$G$30,0,10*ROW('Sanitation Data'!G121))="","",OFFSET('Sanitation Data'!$G$30,0,10*ROW('Sanitation Data'!G121)))</f>
        <v/>
      </c>
      <c r="DG127" s="36" t="str">
        <f ca="1">+IF(OFFSET('Sanitation Data'!$G$31,0,10*ROW('Sanitation Data'!G121))="","",OFFSET('Sanitation Data'!$G$31,0,10*ROW('Sanitation Data'!G121)))</f>
        <v/>
      </c>
      <c r="DH127" s="36" t="str">
        <f ca="1">+IF(OFFSET('Sanitation Data'!$G$32,0,10*ROW('Sanitation Data'!G121))="","",OFFSET('Sanitation Data'!$G$32,0,10*ROW('Sanitation Data'!G121)))</f>
        <v/>
      </c>
      <c r="DI127" s="36" t="str">
        <f ca="1">+IF(OFFSET('Sanitation Data'!$G$33,0,10*ROW('Sanitation Data'!G121))="","",OFFSET('Sanitation Data'!$G$33,0,10*ROW('Sanitation Data'!G121)))</f>
        <v/>
      </c>
      <c r="DJ127" s="36" t="str">
        <f ca="1">+IF(OFFSET('Sanitation Data'!$H$29,0,10*ROW('Sanitation Data'!H121))="","",OFFSET('Sanitation Data'!$H$29,0,10*ROW('Sanitation Data'!H121)))</f>
        <v/>
      </c>
      <c r="DK127" s="36" t="str">
        <f ca="1">+IF(OFFSET('Sanitation Data'!$H$30,0,10*ROW('Sanitation Data'!H121))="","",OFFSET('Sanitation Data'!$H$30,0,10*ROW('Sanitation Data'!H121)))</f>
        <v/>
      </c>
      <c r="DL127" s="36" t="str">
        <f ca="1">+IF(OFFSET('Sanitation Data'!$H$31,0,10*ROW('Sanitation Data'!H121))="","",OFFSET('Sanitation Data'!$H$31,0,10*ROW('Sanitation Data'!H121)))</f>
        <v/>
      </c>
      <c r="DM127" s="36" t="str">
        <f ca="1">+IF(OFFSET('Sanitation Data'!$H$32,0,10*ROW('Sanitation Data'!H121))="","",OFFSET('Sanitation Data'!$H$32,0,10*ROW('Sanitation Data'!H121)))</f>
        <v/>
      </c>
      <c r="DN127" s="36" t="str">
        <f ca="1">+IF(OFFSET('Sanitation Data'!$H$33,0,10*ROW('Sanitation Data'!H121))="","",OFFSET('Sanitation Data'!$H$33,0,10*ROW('Sanitation Data'!H121)))</f>
        <v/>
      </c>
      <c r="DO127" s="36" t="str">
        <f ca="1">+IF(OFFSET('Hygiene Data'!$C$12,0,10*ROW('Hygiene Data'!C121))="","",OFFSET('Hygiene Data'!$C$12,0,10*ROW('Hygiene Data'!C121)))</f>
        <v/>
      </c>
      <c r="DP127" s="36" t="str">
        <f ca="1">+IF(OFFSET('Hygiene Data'!$C$13,0,10*ROW('Hygiene Data'!C121))="","",OFFSET('Hygiene Data'!$C$13,0,10*ROW('Hygiene Data'!C121)))</f>
        <v/>
      </c>
      <c r="DQ127" s="36" t="str">
        <f ca="1">+IF(OFFSET('Hygiene Data'!$C$14,0,10*ROW('Hygiene Data'!C121))="","",OFFSET('Hygiene Data'!$C$14,0,10*ROW('Hygiene Data'!C121)))</f>
        <v/>
      </c>
      <c r="DR127" s="36" t="str">
        <f ca="1">+IF(OFFSET('Hygiene Data'!$D$12,0,10*ROW('Hygiene Data'!D121))="","",OFFSET('Hygiene Data'!$D$12,0,10*ROW('Hygiene Data'!D121)))</f>
        <v/>
      </c>
      <c r="DS127" s="36" t="str">
        <f ca="1">+IF(OFFSET('Hygiene Data'!$D$13,0,10*ROW('Hygiene Data'!D121))="","",OFFSET('Hygiene Data'!$D$13,0,10*ROW('Hygiene Data'!D121)))</f>
        <v/>
      </c>
      <c r="DT127" s="36" t="str">
        <f ca="1">+IF(OFFSET('Hygiene Data'!$D$14,0,10*ROW('Hygiene Data'!D121))="","",OFFSET('Hygiene Data'!$D$14,0,10*ROW('Hygiene Data'!D121)))</f>
        <v/>
      </c>
      <c r="DU127" s="36" t="str">
        <f ca="1">+IF(OFFSET('Hygiene Data'!$E$12,0,10*ROW('Hygiene Data'!E121))="","",OFFSET('Hygiene Data'!$E$12,0,10*ROW('Hygiene Data'!E121)))</f>
        <v/>
      </c>
      <c r="DV127" s="36" t="str">
        <f ca="1">+IF(OFFSET('Hygiene Data'!$E$13,0,10*ROW('Hygiene Data'!E121))="","",OFFSET('Hygiene Data'!$E$13,0,10*ROW('Hygiene Data'!E121)))</f>
        <v/>
      </c>
      <c r="DW127" s="36" t="str">
        <f ca="1">+IF(OFFSET('Hygiene Data'!$E$14,0,10*ROW('Hygiene Data'!E121))="","",OFFSET('Hygiene Data'!$E$14,0,10*ROW('Hygiene Data'!E121)))</f>
        <v/>
      </c>
      <c r="DX127" s="36" t="str">
        <f ca="1">+IF(OFFSET('Hygiene Data'!$F$12,0,10*ROW('Hygiene Data'!F121))="","",OFFSET('Hygiene Data'!$F$12,0,10*ROW('Hygiene Data'!F121)))</f>
        <v/>
      </c>
      <c r="DY127" s="36" t="str">
        <f ca="1">+IF(OFFSET('Hygiene Data'!$F$13,0,10*ROW('Hygiene Data'!F121))="","",OFFSET('Hygiene Data'!$F$13,0,10*ROW('Hygiene Data'!F121)))</f>
        <v/>
      </c>
      <c r="DZ127" s="36" t="str">
        <f ca="1">+IF(OFFSET('Hygiene Data'!$F$14,0,10*ROW('Hygiene Data'!F121))="","",OFFSET('Hygiene Data'!$F$14,0,10*ROW('Hygiene Data'!F121)))</f>
        <v/>
      </c>
      <c r="EA127" s="36" t="str">
        <f ca="1">+IF(OFFSET('Hygiene Data'!$G$12,0,10*ROW('Hygiene Data'!G121))="","",OFFSET('Hygiene Data'!$G$12,0,10*ROW('Hygiene Data'!G121)))</f>
        <v/>
      </c>
      <c r="EB127" s="36" t="str">
        <f ca="1">+IF(OFFSET('Hygiene Data'!$G$13,0,10*ROW('Hygiene Data'!G121))="","",OFFSET('Hygiene Data'!$G$13,0,10*ROW('Hygiene Data'!G121)))</f>
        <v/>
      </c>
      <c r="EC127" s="36" t="str">
        <f ca="1">+IF(OFFSET('Hygiene Data'!$G$14,0,10*ROW('Hygiene Data'!G121))="","",OFFSET('Hygiene Data'!$G$14,0,10*ROW('Hygiene Data'!G121)))</f>
        <v/>
      </c>
      <c r="ED127" s="36" t="str">
        <f ca="1">+IF(OFFSET('Hygiene Data'!$H$12,0,10*ROW('Hygiene Data'!H121))="","",OFFSET('Hygiene Data'!$H$12,0,10*ROW('Hygiene Data'!H121)))</f>
        <v/>
      </c>
      <c r="EE127" s="36" t="str">
        <f ca="1">+IF(OFFSET('Hygiene Data'!$H$13,0,10*ROW('Hygiene Data'!H121))="","",OFFSET('Hygiene Data'!$H$13,0,10*ROW('Hygiene Data'!H121)))</f>
        <v/>
      </c>
      <c r="EF127" s="36" t="str">
        <f ca="1">+IF(OFFSET('Hygiene Data'!$H$14,0,10*ROW('Hygiene Data'!H121))="","",OFFSET('Hygiene Data'!$H$14,0,10*ROW('Hygiene Data'!H121)))</f>
        <v/>
      </c>
    </row>
    <row r="128" spans="1:136" x14ac:dyDescent="0.25">
      <c r="A128" s="59" t="str">
        <f ca="1">+IF(OFFSET('Water Data'!$B$1,0,10*ROW('Water Data'!B125))="","",OFFSET('Water Data'!$B$1,0,10*ROW('Water Data'!B125)))</f>
        <v/>
      </c>
      <c r="B128" s="59" t="str">
        <f ca="1">+IF(OFFSET('Water Data'!$A$3,0,10*ROW('Water Data'!A125))="","",OFFSET('Water Data'!$A$3,0,10*ROW('Water Data'!A125)))</f>
        <v/>
      </c>
      <c r="C128" s="59" t="str">
        <f ca="1">+IF(OFFSET('Water Data'!$C$3,0,10*ROW('Water Data'!C125))="","",OFFSET('Water Data'!$C$3,0,10*ROW('Water Data'!C125)))</f>
        <v/>
      </c>
      <c r="D128" s="204" t="e">
        <f ca="1">+IF(AND(ISNUMBER(OFFSET('Water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04" t="e">
        <f ca="1">+IF(AND(ISNUMBER(OFFSET('Water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04" t="e">
        <f ca="1">+IF(AND(ISNUMBER(OFFSET('Water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04" t="e">
        <f ca="1">+IF(AND(ISNUMBER(OFFSET('Water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04" t="e">
        <f ca="1">+IF(AND(ISNUMBER(OFFSET('Water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04" t="e">
        <f ca="1">+IF(AND(ISNUMBER(OFFSET('Water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04" t="e">
        <f ca="1">+IF(AND(ISNUMBER(OFFSET('Water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04" t="e">
        <f ca="1">+IF(AND(ISNUMBER(OFFSET('Water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04" t="e">
        <f ca="1">+IF(AND(ISNUMBER(OFFSET('Water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04" t="e">
        <f ca="1">+IF(AND(ISNUMBER(OFFSET('Water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04" t="e">
        <f ca="1">+IF(AND(ISNUMBER(OFFSET('Water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04" t="e">
        <f ca="1">+IF(AND(ISNUMBER(OFFSET('Water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04" t="e">
        <f ca="1">+IF(AND(ISNUMBER(OFFSET('Water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04" t="e">
        <f ca="1">+IF(AND(ISNUMBER(OFFSET('Water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04" t="e">
        <f ca="1">+IF(AND(ISNUMBER(OFFSET('Water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04" t="e">
        <f ca="1">+IF(AND(ISNUMBER(OFFSET('Water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04" t="e">
        <f ca="1">+IF(AND(ISNUMBER(OFFSET('Water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04" t="e">
        <f ca="1">+IF(AND(ISNUMBER(OFFSET('Water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05" t="e">
        <f ca="1">+IF(AND(ISNUMBER(OFFSET('Sanitation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05" t="e">
        <f ca="1">+IF(AND(ISNUMBER(OFFSET('Sanitation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05" t="e">
        <f ca="1">+IF(AND(ISNUMBER(OFFSET('Sanitation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05" t="e">
        <f ca="1">+IF(AND(ISNUMBER(OFFSET('Sanitation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05" t="e">
        <f ca="1">+IF(AND(ISNUMBER(OFFSET('Sanitation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05" t="e">
        <f ca="1">+IF(AND(ISNUMBER(OFFSET('Sanitation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05" t="e">
        <f ca="1">+IF(AND(ISNUMBER(OFFSET('Sanitation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05" t="e">
        <f ca="1">+IF(AND(ISNUMBER(OFFSET('Sanitation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05" t="e">
        <f ca="1">+IF(AND(ISNUMBER(OFFSET('Sanitation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05" t="e">
        <f ca="1">+IF(AND(ISNUMBER(OFFSET('Sanitation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05" t="e">
        <f ca="1">+IF(AND(ISNUMBER(OFFSET('Sanitation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05" t="e">
        <f ca="1">+IF(AND(ISNUMBER(OFFSET('Sanitation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05" t="e">
        <f ca="1">+IF(AND(ISNUMBER(OFFSET('Sanitation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05" t="e">
        <f ca="1">+IF(AND(ISNUMBER(OFFSET('Sanitation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05" t="e">
        <f ca="1">+IF(AND(ISNUMBER(OFFSET('Sanitation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05" t="e">
        <f ca="1">+IF(AND(ISNUMBER(OFFSET('Sanitation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05" t="e">
        <f ca="1">+IF(AND(ISNUMBER(OFFSET('Sanitation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05" t="e">
        <f ca="1">+IF(AND(ISNUMBER(OFFSET('Sanitation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05" t="e">
        <f ca="1">+IF(AND(ISNUMBER(OFFSET('Sanitation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05" t="e">
        <f ca="1">+IF(AND(ISNUMBER(OFFSET('Sanitation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05" t="e">
        <f ca="1">+IF(AND(ISNUMBER(OFFSET('Sanitation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05" t="e">
        <f ca="1">+IF(AND(ISNUMBER(OFFSET('Sanitation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05" t="e">
        <f ca="1">+IF(AND(ISNUMBER(OFFSET('Sanitation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05" t="e">
        <f ca="1">+IF(AND(ISNUMBER(OFFSET('Sanitation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05" t="e">
        <f ca="1">+IF(AND(ISNUMBER(OFFSET('Sanitation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05" t="e">
        <f ca="1">+IF(AND(ISNUMBER(OFFSET('Sanitation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05" t="e">
        <f ca="1">+IF(AND(ISNUMBER(OFFSET('Sanitation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05" t="e">
        <f ca="1">+IF(AND(ISNUMBER(OFFSET('Sanitation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05" t="e">
        <f ca="1">+IF(AND(ISNUMBER(OFFSET('Sanitation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05" t="e">
        <f ca="1">+IF(AND(ISNUMBER(OFFSET('Sanitation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06" t="e">
        <f ca="1">+IF(AND(ISNUMBER(OFFSET('Hygiene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06" t="e">
        <f ca="1">+IF(AND(ISNUMBER(OFFSET('Hygiene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06" t="e">
        <f ca="1">+IF(AND(ISNUMBER(OFFSET('Hygiene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06" t="e">
        <f ca="1">+IF(AND(ISNUMBER(OFFSET('Hygiene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06" t="e">
        <f ca="1">+IF(AND(ISNUMBER(OFFSET('Hygiene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06" t="e">
        <f ca="1">+IF(AND(ISNUMBER(OFFSET('Hygiene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06" t="e">
        <f ca="1">+IF(AND(ISNUMBER(OFFSET('Hygiene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06" t="e">
        <f ca="1">+IF(AND(ISNUMBER(OFFSET('Hygiene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06" t="e">
        <f ca="1">+IF(AND(ISNUMBER(OFFSET('Hygiene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06" t="e">
        <f ca="1">+IF(AND(ISNUMBER(OFFSET('Hygiene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06" t="e">
        <f ca="1">+IF(AND(ISNUMBER(OFFSET('Hygiene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06" t="e">
        <f ca="1">+IF(AND(ISNUMBER(OFFSET('Hygiene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06" t="e">
        <f ca="1">+IF(AND(ISNUMBER(OFFSET('Hygiene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06" t="e">
        <f ca="1">+IF(AND(ISNUMBER(OFFSET('Hygiene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06" t="e">
        <f ca="1">+IF(AND(ISNUMBER(OFFSET('Hygiene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06" t="e">
        <f ca="1">+IF(AND(ISNUMBER(OFFSET('Hygiene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06" t="e">
        <f ca="1">+IF(AND(ISNUMBER(OFFSET('Hygiene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06" t="e">
        <f ca="1">+IF(AND(ISNUMBER(OFFSET('Hygiene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1">+IF(OFFSET('Water Data'!$C$28,0,10*ROW('Water Data'!C122))="","",OFFSET('Water Data'!$C$28,0,10*ROW('Water Data'!C122)))</f>
        <v/>
      </c>
      <c r="BT128" s="36" t="str">
        <f ca="1">+IF(OFFSET('Water Data'!$C$29,0,10*ROW('Water Data'!C122))="","",OFFSET('Water Data'!$C$29,0,10*ROW('Water Data'!C122)))</f>
        <v/>
      </c>
      <c r="BU128" s="36" t="str">
        <f ca="1">+IF(OFFSET('Water Data'!$C$30,0,10*ROW('Water Data'!C122))="","",OFFSET('Water Data'!$C$30,0,10*ROW('Water Data'!C122)))</f>
        <v/>
      </c>
      <c r="BV128" s="36" t="str">
        <f ca="1">+IF(OFFSET('Water Data'!$D$28,0,10*ROW('Water Data'!D122))="","",OFFSET('Water Data'!$D$28,0,10*ROW('Water Data'!D122)))</f>
        <v/>
      </c>
      <c r="BW128" s="36" t="str">
        <f ca="1">+IF(OFFSET('Water Data'!$D$29,0,10*ROW('Water Data'!D122))="","",OFFSET('Water Data'!$D$29,0,10*ROW('Water Data'!D122)))</f>
        <v/>
      </c>
      <c r="BX128" s="36" t="str">
        <f ca="1">+IF(OFFSET('Water Data'!$D$30,0,10*ROW('Water Data'!D122))="","",OFFSET('Water Data'!$D$30,0,10*ROW('Water Data'!D122)))</f>
        <v/>
      </c>
      <c r="BY128" s="36" t="str">
        <f ca="1">+IF(OFFSET('Water Data'!$E$28,0,10*ROW('Water Data'!E122))="","",OFFSET('Water Data'!$E$28,0,10*ROW('Water Data'!E122)))</f>
        <v/>
      </c>
      <c r="BZ128" s="36" t="str">
        <f ca="1">+IF(OFFSET('Water Data'!$E$29,0,10*ROW('Water Data'!E122))="","",OFFSET('Water Data'!$E$29,0,10*ROW('Water Data'!E122)))</f>
        <v/>
      </c>
      <c r="CA128" s="36" t="str">
        <f ca="1">+IF(OFFSET('Water Data'!$E$30,0,10*ROW('Water Data'!E122))="","",OFFSET('Water Data'!$E$30,0,10*ROW('Water Data'!E122)))</f>
        <v/>
      </c>
      <c r="CB128" s="36" t="str">
        <f ca="1">+IF(OFFSET('Water Data'!$F$28,0,10*ROW('Water Data'!F122))="","",OFFSET('Water Data'!$F$28,0,10*ROW('Water Data'!F122)))</f>
        <v/>
      </c>
      <c r="CC128" s="36" t="str">
        <f ca="1">+IF(OFFSET('Water Data'!$F$29,0,10*ROW('Water Data'!F122))="","",OFFSET('Water Data'!$F$29,0,10*ROW('Water Data'!F122)))</f>
        <v/>
      </c>
      <c r="CD128" s="36" t="str">
        <f ca="1">+IF(OFFSET('Water Data'!$F$30,0,10*ROW('Water Data'!F122))="","",OFFSET('Water Data'!$F$30,0,10*ROW('Water Data'!F122)))</f>
        <v/>
      </c>
      <c r="CE128" s="36" t="str">
        <f ca="1">+IF(OFFSET('Water Data'!$G$28,0,10*ROW('Water Data'!G122))="","",OFFSET('Water Data'!$G$28,0,10*ROW('Water Data'!G122)))</f>
        <v/>
      </c>
      <c r="CF128" s="36" t="str">
        <f ca="1">+IF(OFFSET('Water Data'!$G$29,0,10*ROW('Water Data'!G122))="","",OFFSET('Water Data'!$G$29,0,10*ROW('Water Data'!G122)))</f>
        <v/>
      </c>
      <c r="CG128" s="36" t="str">
        <f ca="1">+IF(OFFSET('Water Data'!$G$30,0,10*ROW('Water Data'!G122))="","",OFFSET('Water Data'!$G$30,0,10*ROW('Water Data'!G122)))</f>
        <v/>
      </c>
      <c r="CH128" s="36" t="str">
        <f ca="1">+IF(OFFSET('Water Data'!$H$28,0,10*ROW('Water Data'!H122))="","",OFFSET('Water Data'!$H$28,0,10*ROW('Water Data'!H122)))</f>
        <v/>
      </c>
      <c r="CI128" s="36" t="str">
        <f ca="1">+IF(OFFSET('Water Data'!$H$29,0,10*ROW('Water Data'!H122))="","",OFFSET('Water Data'!$H$29,0,10*ROW('Water Data'!H122)))</f>
        <v/>
      </c>
      <c r="CJ128" s="36" t="str">
        <f ca="1">+IF(OFFSET('Water Data'!$H$30,0,10*ROW('Water Data'!H122))="","",OFFSET('Water Data'!$H$30,0,10*ROW('Water Data'!H122)))</f>
        <v/>
      </c>
      <c r="CK128" s="36" t="str">
        <f ca="1">+IF(OFFSET('Sanitation Data'!$C$29,0,10*ROW('Sanitation Data'!C122))="","",OFFSET('Sanitation Data'!$C$29,0,10*ROW('Sanitation Data'!C122)))</f>
        <v/>
      </c>
      <c r="CL128" s="36" t="str">
        <f ca="1">+IF(OFFSET('Sanitation Data'!$C$30,0,10*ROW('Sanitation Data'!C122))="","",OFFSET('Sanitation Data'!$C$30,0,10*ROW('Sanitation Data'!C122)))</f>
        <v/>
      </c>
      <c r="CM128" s="36" t="str">
        <f ca="1">+IF(OFFSET('Sanitation Data'!$C$31,0,10*ROW('Sanitation Data'!C122))="","",OFFSET('Sanitation Data'!$C$31,0,10*ROW('Sanitation Data'!C122)))</f>
        <v/>
      </c>
      <c r="CN128" s="36" t="str">
        <f ca="1">+IF(OFFSET('Sanitation Data'!$C$32,0,10*ROW('Sanitation Data'!C122))="","",OFFSET('Sanitation Data'!$C$32,0,10*ROW('Sanitation Data'!C122)))</f>
        <v/>
      </c>
      <c r="CO128" s="36" t="str">
        <f ca="1">+IF(OFFSET('Sanitation Data'!$C$33,0,10*ROW('Sanitation Data'!C122))="","",OFFSET('Sanitation Data'!$C$33,0,10*ROW('Sanitation Data'!C122)))</f>
        <v/>
      </c>
      <c r="CP128" s="36" t="str">
        <f ca="1">+IF(OFFSET('Sanitation Data'!$D$29,0,10*ROW('Sanitation Data'!D122))="","",OFFSET('Sanitation Data'!$D$29,0,10*ROW('Sanitation Data'!D122)))</f>
        <v/>
      </c>
      <c r="CQ128" s="36" t="str">
        <f ca="1">+IF(OFFSET('Sanitation Data'!$D$30,0,10*ROW('Sanitation Data'!D122))="","",OFFSET('Sanitation Data'!$D$30,0,10*ROW('Sanitation Data'!D122)))</f>
        <v/>
      </c>
      <c r="CR128" s="36" t="str">
        <f ca="1">+IF(OFFSET('Sanitation Data'!$D$31,0,10*ROW('Sanitation Data'!D122))="","",OFFSET('Sanitation Data'!$D$31,0,10*ROW('Sanitation Data'!D122)))</f>
        <v/>
      </c>
      <c r="CS128" s="36" t="str">
        <f ca="1">+IF(OFFSET('Sanitation Data'!$D$32,0,10*ROW('Sanitation Data'!D122))="","",OFFSET('Sanitation Data'!$D$32,0,10*ROW('Sanitation Data'!D122)))</f>
        <v/>
      </c>
      <c r="CT128" s="36" t="str">
        <f ca="1">+IF(OFFSET('Sanitation Data'!$D$33,0,10*ROW('Sanitation Data'!D122))="","",OFFSET('Sanitation Data'!$D$33,0,10*ROW('Sanitation Data'!D122)))</f>
        <v/>
      </c>
      <c r="CU128" s="36" t="str">
        <f ca="1">+IF(OFFSET('Sanitation Data'!$E$29,0,10*ROW('Sanitation Data'!E122))="","",OFFSET('Sanitation Data'!$E$29,0,10*ROW('Sanitation Data'!E122)))</f>
        <v/>
      </c>
      <c r="CV128" s="36" t="str">
        <f ca="1">+IF(OFFSET('Sanitation Data'!$E$30,0,10*ROW('Sanitation Data'!E122))="","",OFFSET('Sanitation Data'!$E$30,0,10*ROW('Sanitation Data'!E122)))</f>
        <v/>
      </c>
      <c r="CW128" s="36" t="str">
        <f ca="1">+IF(OFFSET('Sanitation Data'!$E$31,0,10*ROW('Sanitation Data'!E122))="","",OFFSET('Sanitation Data'!$E$31,0,10*ROW('Sanitation Data'!E122)))</f>
        <v/>
      </c>
      <c r="CX128" s="36" t="str">
        <f ca="1">+IF(OFFSET('Sanitation Data'!$E$32,0,10*ROW('Sanitation Data'!E122))="","",OFFSET('Sanitation Data'!$E$32,0,10*ROW('Sanitation Data'!E122)))</f>
        <v/>
      </c>
      <c r="CY128" s="36" t="str">
        <f ca="1">+IF(OFFSET('Sanitation Data'!$E$33,0,10*ROW('Sanitation Data'!E122))="","",OFFSET('Sanitation Data'!$E$33,0,10*ROW('Sanitation Data'!E122)))</f>
        <v/>
      </c>
      <c r="CZ128" s="36" t="str">
        <f ca="1">+IF(OFFSET('Sanitation Data'!$F$29,0,10*ROW('Sanitation Data'!F122))="","",OFFSET('Sanitation Data'!$F$29,0,10*ROW('Sanitation Data'!F122)))</f>
        <v/>
      </c>
      <c r="DA128" s="36" t="str">
        <f ca="1">+IF(OFFSET('Sanitation Data'!$F$30,0,10*ROW('Sanitation Data'!F122))="","",OFFSET('Sanitation Data'!$F$30,0,10*ROW('Sanitation Data'!F122)))</f>
        <v/>
      </c>
      <c r="DB128" s="36" t="str">
        <f ca="1">+IF(OFFSET('Sanitation Data'!$F$31,0,10*ROW('Sanitation Data'!F122))="","",OFFSET('Sanitation Data'!$F$31,0,10*ROW('Sanitation Data'!F122)))</f>
        <v/>
      </c>
      <c r="DC128" s="36" t="str">
        <f ca="1">+IF(OFFSET('Sanitation Data'!$F$32,0,10*ROW('Sanitation Data'!F122))="","",OFFSET('Sanitation Data'!$F$32,0,10*ROW('Sanitation Data'!F122)))</f>
        <v/>
      </c>
      <c r="DD128" s="36" t="str">
        <f ca="1">+IF(OFFSET('Sanitation Data'!$F$33,0,10*ROW('Sanitation Data'!F122))="","",OFFSET('Sanitation Data'!$F$33,0,10*ROW('Sanitation Data'!F122)))</f>
        <v/>
      </c>
      <c r="DE128" s="36" t="str">
        <f ca="1">+IF(OFFSET('Sanitation Data'!$G$29,0,10*ROW('Sanitation Data'!G122))="","",OFFSET('Sanitation Data'!$G$29,0,10*ROW('Sanitation Data'!G122)))</f>
        <v/>
      </c>
      <c r="DF128" s="36" t="str">
        <f ca="1">+IF(OFFSET('Sanitation Data'!$G$30,0,10*ROW('Sanitation Data'!G122))="","",OFFSET('Sanitation Data'!$G$30,0,10*ROW('Sanitation Data'!G122)))</f>
        <v/>
      </c>
      <c r="DG128" s="36" t="str">
        <f ca="1">+IF(OFFSET('Sanitation Data'!$G$31,0,10*ROW('Sanitation Data'!G122))="","",OFFSET('Sanitation Data'!$G$31,0,10*ROW('Sanitation Data'!G122)))</f>
        <v/>
      </c>
      <c r="DH128" s="36" t="str">
        <f ca="1">+IF(OFFSET('Sanitation Data'!$G$32,0,10*ROW('Sanitation Data'!G122))="","",OFFSET('Sanitation Data'!$G$32,0,10*ROW('Sanitation Data'!G122)))</f>
        <v/>
      </c>
      <c r="DI128" s="36" t="str">
        <f ca="1">+IF(OFFSET('Sanitation Data'!$G$33,0,10*ROW('Sanitation Data'!G122))="","",OFFSET('Sanitation Data'!$G$33,0,10*ROW('Sanitation Data'!G122)))</f>
        <v/>
      </c>
      <c r="DJ128" s="36" t="str">
        <f ca="1">+IF(OFFSET('Sanitation Data'!$H$29,0,10*ROW('Sanitation Data'!H122))="","",OFFSET('Sanitation Data'!$H$29,0,10*ROW('Sanitation Data'!H122)))</f>
        <v/>
      </c>
      <c r="DK128" s="36" t="str">
        <f ca="1">+IF(OFFSET('Sanitation Data'!$H$30,0,10*ROW('Sanitation Data'!H122))="","",OFFSET('Sanitation Data'!$H$30,0,10*ROW('Sanitation Data'!H122)))</f>
        <v/>
      </c>
      <c r="DL128" s="36" t="str">
        <f ca="1">+IF(OFFSET('Sanitation Data'!$H$31,0,10*ROW('Sanitation Data'!H122))="","",OFFSET('Sanitation Data'!$H$31,0,10*ROW('Sanitation Data'!H122)))</f>
        <v/>
      </c>
      <c r="DM128" s="36" t="str">
        <f ca="1">+IF(OFFSET('Sanitation Data'!$H$32,0,10*ROW('Sanitation Data'!H122))="","",OFFSET('Sanitation Data'!$H$32,0,10*ROW('Sanitation Data'!H122)))</f>
        <v/>
      </c>
      <c r="DN128" s="36" t="str">
        <f ca="1">+IF(OFFSET('Sanitation Data'!$H$33,0,10*ROW('Sanitation Data'!H122))="","",OFFSET('Sanitation Data'!$H$33,0,10*ROW('Sanitation Data'!H122)))</f>
        <v/>
      </c>
      <c r="DO128" s="36" t="str">
        <f ca="1">+IF(OFFSET('Hygiene Data'!$C$12,0,10*ROW('Hygiene Data'!C122))="","",OFFSET('Hygiene Data'!$C$12,0,10*ROW('Hygiene Data'!C122)))</f>
        <v/>
      </c>
      <c r="DP128" s="36" t="str">
        <f ca="1">+IF(OFFSET('Hygiene Data'!$C$13,0,10*ROW('Hygiene Data'!C122))="","",OFFSET('Hygiene Data'!$C$13,0,10*ROW('Hygiene Data'!C122)))</f>
        <v/>
      </c>
      <c r="DQ128" s="36" t="str">
        <f ca="1">+IF(OFFSET('Hygiene Data'!$C$14,0,10*ROW('Hygiene Data'!C122))="","",OFFSET('Hygiene Data'!$C$14,0,10*ROW('Hygiene Data'!C122)))</f>
        <v/>
      </c>
      <c r="DR128" s="36" t="str">
        <f ca="1">+IF(OFFSET('Hygiene Data'!$D$12,0,10*ROW('Hygiene Data'!D122))="","",OFFSET('Hygiene Data'!$D$12,0,10*ROW('Hygiene Data'!D122)))</f>
        <v/>
      </c>
      <c r="DS128" s="36" t="str">
        <f ca="1">+IF(OFFSET('Hygiene Data'!$D$13,0,10*ROW('Hygiene Data'!D122))="","",OFFSET('Hygiene Data'!$D$13,0,10*ROW('Hygiene Data'!D122)))</f>
        <v/>
      </c>
      <c r="DT128" s="36" t="str">
        <f ca="1">+IF(OFFSET('Hygiene Data'!$D$14,0,10*ROW('Hygiene Data'!D122))="","",OFFSET('Hygiene Data'!$D$14,0,10*ROW('Hygiene Data'!D122)))</f>
        <v/>
      </c>
      <c r="DU128" s="36" t="str">
        <f ca="1">+IF(OFFSET('Hygiene Data'!$E$12,0,10*ROW('Hygiene Data'!E122))="","",OFFSET('Hygiene Data'!$E$12,0,10*ROW('Hygiene Data'!E122)))</f>
        <v/>
      </c>
      <c r="DV128" s="36" t="str">
        <f ca="1">+IF(OFFSET('Hygiene Data'!$E$13,0,10*ROW('Hygiene Data'!E122))="","",OFFSET('Hygiene Data'!$E$13,0,10*ROW('Hygiene Data'!E122)))</f>
        <v/>
      </c>
      <c r="DW128" s="36" t="str">
        <f ca="1">+IF(OFFSET('Hygiene Data'!$E$14,0,10*ROW('Hygiene Data'!E122))="","",OFFSET('Hygiene Data'!$E$14,0,10*ROW('Hygiene Data'!E122)))</f>
        <v/>
      </c>
      <c r="DX128" s="36" t="str">
        <f ca="1">+IF(OFFSET('Hygiene Data'!$F$12,0,10*ROW('Hygiene Data'!F122))="","",OFFSET('Hygiene Data'!$F$12,0,10*ROW('Hygiene Data'!F122)))</f>
        <v/>
      </c>
      <c r="DY128" s="36" t="str">
        <f ca="1">+IF(OFFSET('Hygiene Data'!$F$13,0,10*ROW('Hygiene Data'!F122))="","",OFFSET('Hygiene Data'!$F$13,0,10*ROW('Hygiene Data'!F122)))</f>
        <v/>
      </c>
      <c r="DZ128" s="36" t="str">
        <f ca="1">+IF(OFFSET('Hygiene Data'!$F$14,0,10*ROW('Hygiene Data'!F122))="","",OFFSET('Hygiene Data'!$F$14,0,10*ROW('Hygiene Data'!F122)))</f>
        <v/>
      </c>
      <c r="EA128" s="36" t="str">
        <f ca="1">+IF(OFFSET('Hygiene Data'!$G$12,0,10*ROW('Hygiene Data'!G122))="","",OFFSET('Hygiene Data'!$G$12,0,10*ROW('Hygiene Data'!G122)))</f>
        <v/>
      </c>
      <c r="EB128" s="36" t="str">
        <f ca="1">+IF(OFFSET('Hygiene Data'!$G$13,0,10*ROW('Hygiene Data'!G122))="","",OFFSET('Hygiene Data'!$G$13,0,10*ROW('Hygiene Data'!G122)))</f>
        <v/>
      </c>
      <c r="EC128" s="36" t="str">
        <f ca="1">+IF(OFFSET('Hygiene Data'!$G$14,0,10*ROW('Hygiene Data'!G122))="","",OFFSET('Hygiene Data'!$G$14,0,10*ROW('Hygiene Data'!G122)))</f>
        <v/>
      </c>
      <c r="ED128" s="36" t="str">
        <f ca="1">+IF(OFFSET('Hygiene Data'!$H$12,0,10*ROW('Hygiene Data'!H122))="","",OFFSET('Hygiene Data'!$H$12,0,10*ROW('Hygiene Data'!H122)))</f>
        <v/>
      </c>
      <c r="EE128" s="36" t="str">
        <f ca="1">+IF(OFFSET('Hygiene Data'!$H$13,0,10*ROW('Hygiene Data'!H122))="","",OFFSET('Hygiene Data'!$H$13,0,10*ROW('Hygiene Data'!H122)))</f>
        <v/>
      </c>
      <c r="EF128" s="36" t="str">
        <f ca="1">+IF(OFFSET('Hygiene Data'!$H$14,0,10*ROW('Hygiene Data'!H122))="","",OFFSET('Hygiene Data'!$H$14,0,10*ROW('Hygiene Data'!H122)))</f>
        <v/>
      </c>
    </row>
    <row r="129" spans="1:136" x14ac:dyDescent="0.25">
      <c r="A129" s="59" t="str">
        <f ca="1">+IF(OFFSET('Water Data'!$B$1,0,10*ROW('Water Data'!B126))="","",OFFSET('Water Data'!$B$1,0,10*ROW('Water Data'!B126)))</f>
        <v/>
      </c>
      <c r="B129" s="59" t="str">
        <f ca="1">+IF(OFFSET('Water Data'!$A$3,0,10*ROW('Water Data'!A126))="","",OFFSET('Water Data'!$A$3,0,10*ROW('Water Data'!A126)))</f>
        <v/>
      </c>
      <c r="C129" s="59" t="str">
        <f ca="1">+IF(OFFSET('Water Data'!$C$3,0,10*ROW('Water Data'!C126))="","",OFFSET('Water Data'!$C$3,0,10*ROW('Water Data'!C126)))</f>
        <v/>
      </c>
      <c r="D129" s="204" t="e">
        <f ca="1">+IF(AND(ISNUMBER(OFFSET('Water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04" t="e">
        <f ca="1">+IF(AND(ISNUMBER(OFFSET('Water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04" t="e">
        <f ca="1">+IF(AND(ISNUMBER(OFFSET('Water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04" t="e">
        <f ca="1">+IF(AND(ISNUMBER(OFFSET('Water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04" t="e">
        <f ca="1">+IF(AND(ISNUMBER(OFFSET('Water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04" t="e">
        <f ca="1">+IF(AND(ISNUMBER(OFFSET('Water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04" t="e">
        <f ca="1">+IF(AND(ISNUMBER(OFFSET('Water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04" t="e">
        <f ca="1">+IF(AND(ISNUMBER(OFFSET('Water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04" t="e">
        <f ca="1">+IF(AND(ISNUMBER(OFFSET('Water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04" t="e">
        <f ca="1">+IF(AND(ISNUMBER(OFFSET('Water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04" t="e">
        <f ca="1">+IF(AND(ISNUMBER(OFFSET('Water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04" t="e">
        <f ca="1">+IF(AND(ISNUMBER(OFFSET('Water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04" t="e">
        <f ca="1">+IF(AND(ISNUMBER(OFFSET('Water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04" t="e">
        <f ca="1">+IF(AND(ISNUMBER(OFFSET('Water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04" t="e">
        <f ca="1">+IF(AND(ISNUMBER(OFFSET('Water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04" t="e">
        <f ca="1">+IF(AND(ISNUMBER(OFFSET('Water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04" t="e">
        <f ca="1">+IF(AND(ISNUMBER(OFFSET('Water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04" t="e">
        <f ca="1">+IF(AND(ISNUMBER(OFFSET('Water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05" t="e">
        <f ca="1">+IF(AND(ISNUMBER(OFFSET('Sanitation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05" t="e">
        <f ca="1">+IF(AND(ISNUMBER(OFFSET('Sanitation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05" t="e">
        <f ca="1">+IF(AND(ISNUMBER(OFFSET('Sanitation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05" t="e">
        <f ca="1">+IF(AND(ISNUMBER(OFFSET('Sanitation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05" t="e">
        <f ca="1">+IF(AND(ISNUMBER(OFFSET('Sanitation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05" t="e">
        <f ca="1">+IF(AND(ISNUMBER(OFFSET('Sanitation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05" t="e">
        <f ca="1">+IF(AND(ISNUMBER(OFFSET('Sanitation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05" t="e">
        <f ca="1">+IF(AND(ISNUMBER(OFFSET('Sanitation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05" t="e">
        <f ca="1">+IF(AND(ISNUMBER(OFFSET('Sanitation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05" t="e">
        <f ca="1">+IF(AND(ISNUMBER(OFFSET('Sanitation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05" t="e">
        <f ca="1">+IF(AND(ISNUMBER(OFFSET('Sanitation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05" t="e">
        <f ca="1">+IF(AND(ISNUMBER(OFFSET('Sanitation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05" t="e">
        <f ca="1">+IF(AND(ISNUMBER(OFFSET('Sanitation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05" t="e">
        <f ca="1">+IF(AND(ISNUMBER(OFFSET('Sanitation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05" t="e">
        <f ca="1">+IF(AND(ISNUMBER(OFFSET('Sanitation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05" t="e">
        <f ca="1">+IF(AND(ISNUMBER(OFFSET('Sanitation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05" t="e">
        <f ca="1">+IF(AND(ISNUMBER(OFFSET('Sanitation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05" t="e">
        <f ca="1">+IF(AND(ISNUMBER(OFFSET('Sanitation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05" t="e">
        <f ca="1">+IF(AND(ISNUMBER(OFFSET('Sanitation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05" t="e">
        <f ca="1">+IF(AND(ISNUMBER(OFFSET('Sanitation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05" t="e">
        <f ca="1">+IF(AND(ISNUMBER(OFFSET('Sanitation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05" t="e">
        <f ca="1">+IF(AND(ISNUMBER(OFFSET('Sanitation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05" t="e">
        <f ca="1">+IF(AND(ISNUMBER(OFFSET('Sanitation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05" t="e">
        <f ca="1">+IF(AND(ISNUMBER(OFFSET('Sanitation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05" t="e">
        <f ca="1">+IF(AND(ISNUMBER(OFFSET('Sanitation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05" t="e">
        <f ca="1">+IF(AND(ISNUMBER(OFFSET('Sanitation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05" t="e">
        <f ca="1">+IF(AND(ISNUMBER(OFFSET('Sanitation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05" t="e">
        <f ca="1">+IF(AND(ISNUMBER(OFFSET('Sanitation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05" t="e">
        <f ca="1">+IF(AND(ISNUMBER(OFFSET('Sanitation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05" t="e">
        <f ca="1">+IF(AND(ISNUMBER(OFFSET('Sanitation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06" t="e">
        <f ca="1">+IF(AND(ISNUMBER(OFFSET('Hygiene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06" t="e">
        <f ca="1">+IF(AND(ISNUMBER(OFFSET('Hygiene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06" t="e">
        <f ca="1">+IF(AND(ISNUMBER(OFFSET('Hygiene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06" t="e">
        <f ca="1">+IF(AND(ISNUMBER(OFFSET('Hygiene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06" t="e">
        <f ca="1">+IF(AND(ISNUMBER(OFFSET('Hygiene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06" t="e">
        <f ca="1">+IF(AND(ISNUMBER(OFFSET('Hygiene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06" t="e">
        <f ca="1">+IF(AND(ISNUMBER(OFFSET('Hygiene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06" t="e">
        <f ca="1">+IF(AND(ISNUMBER(OFFSET('Hygiene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06" t="e">
        <f ca="1">+IF(AND(ISNUMBER(OFFSET('Hygiene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06" t="e">
        <f ca="1">+IF(AND(ISNUMBER(OFFSET('Hygiene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06" t="e">
        <f ca="1">+IF(AND(ISNUMBER(OFFSET('Hygiene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06" t="e">
        <f ca="1">+IF(AND(ISNUMBER(OFFSET('Hygiene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06" t="e">
        <f ca="1">+IF(AND(ISNUMBER(OFFSET('Hygiene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06" t="e">
        <f ca="1">+IF(AND(ISNUMBER(OFFSET('Hygiene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06" t="e">
        <f ca="1">+IF(AND(ISNUMBER(OFFSET('Hygiene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06" t="e">
        <f ca="1">+IF(AND(ISNUMBER(OFFSET('Hygiene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06" t="e">
        <f ca="1">+IF(AND(ISNUMBER(OFFSET('Hygiene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06" t="e">
        <f ca="1">+IF(AND(ISNUMBER(OFFSET('Hygiene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1">+IF(OFFSET('Water Data'!$C$28,0,10*ROW('Water Data'!C123))="","",OFFSET('Water Data'!$C$28,0,10*ROW('Water Data'!C123)))</f>
        <v/>
      </c>
      <c r="BT129" s="36" t="str">
        <f ca="1">+IF(OFFSET('Water Data'!$C$29,0,10*ROW('Water Data'!C123))="","",OFFSET('Water Data'!$C$29,0,10*ROW('Water Data'!C123)))</f>
        <v/>
      </c>
      <c r="BU129" s="36" t="str">
        <f ca="1">+IF(OFFSET('Water Data'!$C$30,0,10*ROW('Water Data'!C123))="","",OFFSET('Water Data'!$C$30,0,10*ROW('Water Data'!C123)))</f>
        <v/>
      </c>
      <c r="BV129" s="36" t="str">
        <f ca="1">+IF(OFFSET('Water Data'!$D$28,0,10*ROW('Water Data'!D123))="","",OFFSET('Water Data'!$D$28,0,10*ROW('Water Data'!D123)))</f>
        <v/>
      </c>
      <c r="BW129" s="36" t="str">
        <f ca="1">+IF(OFFSET('Water Data'!$D$29,0,10*ROW('Water Data'!D123))="","",OFFSET('Water Data'!$D$29,0,10*ROW('Water Data'!D123)))</f>
        <v/>
      </c>
      <c r="BX129" s="36" t="str">
        <f ca="1">+IF(OFFSET('Water Data'!$D$30,0,10*ROW('Water Data'!D123))="","",OFFSET('Water Data'!$D$30,0,10*ROW('Water Data'!D123)))</f>
        <v/>
      </c>
      <c r="BY129" s="36" t="str">
        <f ca="1">+IF(OFFSET('Water Data'!$E$28,0,10*ROW('Water Data'!E123))="","",OFFSET('Water Data'!$E$28,0,10*ROW('Water Data'!E123)))</f>
        <v/>
      </c>
      <c r="BZ129" s="36" t="str">
        <f ca="1">+IF(OFFSET('Water Data'!$E$29,0,10*ROW('Water Data'!E123))="","",OFFSET('Water Data'!$E$29,0,10*ROW('Water Data'!E123)))</f>
        <v/>
      </c>
      <c r="CA129" s="36" t="str">
        <f ca="1">+IF(OFFSET('Water Data'!$E$30,0,10*ROW('Water Data'!E123))="","",OFFSET('Water Data'!$E$30,0,10*ROW('Water Data'!E123)))</f>
        <v/>
      </c>
      <c r="CB129" s="36" t="str">
        <f ca="1">+IF(OFFSET('Water Data'!$F$28,0,10*ROW('Water Data'!F123))="","",OFFSET('Water Data'!$F$28,0,10*ROW('Water Data'!F123)))</f>
        <v/>
      </c>
      <c r="CC129" s="36" t="str">
        <f ca="1">+IF(OFFSET('Water Data'!$F$29,0,10*ROW('Water Data'!F123))="","",OFFSET('Water Data'!$F$29,0,10*ROW('Water Data'!F123)))</f>
        <v/>
      </c>
      <c r="CD129" s="36" t="str">
        <f ca="1">+IF(OFFSET('Water Data'!$F$30,0,10*ROW('Water Data'!F123))="","",OFFSET('Water Data'!$F$30,0,10*ROW('Water Data'!F123)))</f>
        <v/>
      </c>
      <c r="CE129" s="36" t="str">
        <f ca="1">+IF(OFFSET('Water Data'!$G$28,0,10*ROW('Water Data'!G123))="","",OFFSET('Water Data'!$G$28,0,10*ROW('Water Data'!G123)))</f>
        <v/>
      </c>
      <c r="CF129" s="36" t="str">
        <f ca="1">+IF(OFFSET('Water Data'!$G$29,0,10*ROW('Water Data'!G123))="","",OFFSET('Water Data'!$G$29,0,10*ROW('Water Data'!G123)))</f>
        <v/>
      </c>
      <c r="CG129" s="36" t="str">
        <f ca="1">+IF(OFFSET('Water Data'!$G$30,0,10*ROW('Water Data'!G123))="","",OFFSET('Water Data'!$G$30,0,10*ROW('Water Data'!G123)))</f>
        <v/>
      </c>
      <c r="CH129" s="36" t="str">
        <f ca="1">+IF(OFFSET('Water Data'!$H$28,0,10*ROW('Water Data'!H123))="","",OFFSET('Water Data'!$H$28,0,10*ROW('Water Data'!H123)))</f>
        <v/>
      </c>
      <c r="CI129" s="36" t="str">
        <f ca="1">+IF(OFFSET('Water Data'!$H$29,0,10*ROW('Water Data'!H123))="","",OFFSET('Water Data'!$H$29,0,10*ROW('Water Data'!H123)))</f>
        <v/>
      </c>
      <c r="CJ129" s="36" t="str">
        <f ca="1">+IF(OFFSET('Water Data'!$H$30,0,10*ROW('Water Data'!H123))="","",OFFSET('Water Data'!$H$30,0,10*ROW('Water Data'!H123)))</f>
        <v/>
      </c>
      <c r="CK129" s="36" t="str">
        <f ca="1">+IF(OFFSET('Sanitation Data'!$C$29,0,10*ROW('Sanitation Data'!C123))="","",OFFSET('Sanitation Data'!$C$29,0,10*ROW('Sanitation Data'!C123)))</f>
        <v/>
      </c>
      <c r="CL129" s="36" t="str">
        <f ca="1">+IF(OFFSET('Sanitation Data'!$C$30,0,10*ROW('Sanitation Data'!C123))="","",OFFSET('Sanitation Data'!$C$30,0,10*ROW('Sanitation Data'!C123)))</f>
        <v/>
      </c>
      <c r="CM129" s="36" t="str">
        <f ca="1">+IF(OFFSET('Sanitation Data'!$C$31,0,10*ROW('Sanitation Data'!C123))="","",OFFSET('Sanitation Data'!$C$31,0,10*ROW('Sanitation Data'!C123)))</f>
        <v/>
      </c>
      <c r="CN129" s="36" t="str">
        <f ca="1">+IF(OFFSET('Sanitation Data'!$C$32,0,10*ROW('Sanitation Data'!C123))="","",OFFSET('Sanitation Data'!$C$32,0,10*ROW('Sanitation Data'!C123)))</f>
        <v/>
      </c>
      <c r="CO129" s="36" t="str">
        <f ca="1">+IF(OFFSET('Sanitation Data'!$C$33,0,10*ROW('Sanitation Data'!C123))="","",OFFSET('Sanitation Data'!$C$33,0,10*ROW('Sanitation Data'!C123)))</f>
        <v/>
      </c>
      <c r="CP129" s="36" t="str">
        <f ca="1">+IF(OFFSET('Sanitation Data'!$D$29,0,10*ROW('Sanitation Data'!D123))="","",OFFSET('Sanitation Data'!$D$29,0,10*ROW('Sanitation Data'!D123)))</f>
        <v/>
      </c>
      <c r="CQ129" s="36" t="str">
        <f ca="1">+IF(OFFSET('Sanitation Data'!$D$30,0,10*ROW('Sanitation Data'!D123))="","",OFFSET('Sanitation Data'!$D$30,0,10*ROW('Sanitation Data'!D123)))</f>
        <v/>
      </c>
      <c r="CR129" s="36" t="str">
        <f ca="1">+IF(OFFSET('Sanitation Data'!$D$31,0,10*ROW('Sanitation Data'!D123))="","",OFFSET('Sanitation Data'!$D$31,0,10*ROW('Sanitation Data'!D123)))</f>
        <v/>
      </c>
      <c r="CS129" s="36" t="str">
        <f ca="1">+IF(OFFSET('Sanitation Data'!$D$32,0,10*ROW('Sanitation Data'!D123))="","",OFFSET('Sanitation Data'!$D$32,0,10*ROW('Sanitation Data'!D123)))</f>
        <v/>
      </c>
      <c r="CT129" s="36" t="str">
        <f ca="1">+IF(OFFSET('Sanitation Data'!$D$33,0,10*ROW('Sanitation Data'!D123))="","",OFFSET('Sanitation Data'!$D$33,0,10*ROW('Sanitation Data'!D123)))</f>
        <v/>
      </c>
      <c r="CU129" s="36" t="str">
        <f ca="1">+IF(OFFSET('Sanitation Data'!$E$29,0,10*ROW('Sanitation Data'!E123))="","",OFFSET('Sanitation Data'!$E$29,0,10*ROW('Sanitation Data'!E123)))</f>
        <v/>
      </c>
      <c r="CV129" s="36" t="str">
        <f ca="1">+IF(OFFSET('Sanitation Data'!$E$30,0,10*ROW('Sanitation Data'!E123))="","",OFFSET('Sanitation Data'!$E$30,0,10*ROW('Sanitation Data'!E123)))</f>
        <v/>
      </c>
      <c r="CW129" s="36" t="str">
        <f ca="1">+IF(OFFSET('Sanitation Data'!$E$31,0,10*ROW('Sanitation Data'!E123))="","",OFFSET('Sanitation Data'!$E$31,0,10*ROW('Sanitation Data'!E123)))</f>
        <v/>
      </c>
      <c r="CX129" s="36" t="str">
        <f ca="1">+IF(OFFSET('Sanitation Data'!$E$32,0,10*ROW('Sanitation Data'!E123))="","",OFFSET('Sanitation Data'!$E$32,0,10*ROW('Sanitation Data'!E123)))</f>
        <v/>
      </c>
      <c r="CY129" s="36" t="str">
        <f ca="1">+IF(OFFSET('Sanitation Data'!$E$33,0,10*ROW('Sanitation Data'!E123))="","",OFFSET('Sanitation Data'!$E$33,0,10*ROW('Sanitation Data'!E123)))</f>
        <v/>
      </c>
      <c r="CZ129" s="36" t="str">
        <f ca="1">+IF(OFFSET('Sanitation Data'!$F$29,0,10*ROW('Sanitation Data'!F123))="","",OFFSET('Sanitation Data'!$F$29,0,10*ROW('Sanitation Data'!F123)))</f>
        <v/>
      </c>
      <c r="DA129" s="36" t="str">
        <f ca="1">+IF(OFFSET('Sanitation Data'!$F$30,0,10*ROW('Sanitation Data'!F123))="","",OFFSET('Sanitation Data'!$F$30,0,10*ROW('Sanitation Data'!F123)))</f>
        <v/>
      </c>
      <c r="DB129" s="36" t="str">
        <f ca="1">+IF(OFFSET('Sanitation Data'!$F$31,0,10*ROW('Sanitation Data'!F123))="","",OFFSET('Sanitation Data'!$F$31,0,10*ROW('Sanitation Data'!F123)))</f>
        <v/>
      </c>
      <c r="DC129" s="36" t="str">
        <f ca="1">+IF(OFFSET('Sanitation Data'!$F$32,0,10*ROW('Sanitation Data'!F123))="","",OFFSET('Sanitation Data'!$F$32,0,10*ROW('Sanitation Data'!F123)))</f>
        <v/>
      </c>
      <c r="DD129" s="36" t="str">
        <f ca="1">+IF(OFFSET('Sanitation Data'!$F$33,0,10*ROW('Sanitation Data'!F123))="","",OFFSET('Sanitation Data'!$F$33,0,10*ROW('Sanitation Data'!F123)))</f>
        <v/>
      </c>
      <c r="DE129" s="36" t="str">
        <f ca="1">+IF(OFFSET('Sanitation Data'!$G$29,0,10*ROW('Sanitation Data'!G123))="","",OFFSET('Sanitation Data'!$G$29,0,10*ROW('Sanitation Data'!G123)))</f>
        <v/>
      </c>
      <c r="DF129" s="36" t="str">
        <f ca="1">+IF(OFFSET('Sanitation Data'!$G$30,0,10*ROW('Sanitation Data'!G123))="","",OFFSET('Sanitation Data'!$G$30,0,10*ROW('Sanitation Data'!G123)))</f>
        <v/>
      </c>
      <c r="DG129" s="36" t="str">
        <f ca="1">+IF(OFFSET('Sanitation Data'!$G$31,0,10*ROW('Sanitation Data'!G123))="","",OFFSET('Sanitation Data'!$G$31,0,10*ROW('Sanitation Data'!G123)))</f>
        <v/>
      </c>
      <c r="DH129" s="36" t="str">
        <f ca="1">+IF(OFFSET('Sanitation Data'!$G$32,0,10*ROW('Sanitation Data'!G123))="","",OFFSET('Sanitation Data'!$G$32,0,10*ROW('Sanitation Data'!G123)))</f>
        <v/>
      </c>
      <c r="DI129" s="36" t="str">
        <f ca="1">+IF(OFFSET('Sanitation Data'!$G$33,0,10*ROW('Sanitation Data'!G123))="","",OFFSET('Sanitation Data'!$G$33,0,10*ROW('Sanitation Data'!G123)))</f>
        <v/>
      </c>
      <c r="DJ129" s="36" t="str">
        <f ca="1">+IF(OFFSET('Sanitation Data'!$H$29,0,10*ROW('Sanitation Data'!H123))="","",OFFSET('Sanitation Data'!$H$29,0,10*ROW('Sanitation Data'!H123)))</f>
        <v/>
      </c>
      <c r="DK129" s="36" t="str">
        <f ca="1">+IF(OFFSET('Sanitation Data'!$H$30,0,10*ROW('Sanitation Data'!H123))="","",OFFSET('Sanitation Data'!$H$30,0,10*ROW('Sanitation Data'!H123)))</f>
        <v/>
      </c>
      <c r="DL129" s="36" t="str">
        <f ca="1">+IF(OFFSET('Sanitation Data'!$H$31,0,10*ROW('Sanitation Data'!H123))="","",OFFSET('Sanitation Data'!$H$31,0,10*ROW('Sanitation Data'!H123)))</f>
        <v/>
      </c>
      <c r="DM129" s="36" t="str">
        <f ca="1">+IF(OFFSET('Sanitation Data'!$H$32,0,10*ROW('Sanitation Data'!H123))="","",OFFSET('Sanitation Data'!$H$32,0,10*ROW('Sanitation Data'!H123)))</f>
        <v/>
      </c>
      <c r="DN129" s="36" t="str">
        <f ca="1">+IF(OFFSET('Sanitation Data'!$H$33,0,10*ROW('Sanitation Data'!H123))="","",OFFSET('Sanitation Data'!$H$33,0,10*ROW('Sanitation Data'!H123)))</f>
        <v/>
      </c>
      <c r="DO129" s="36" t="str">
        <f ca="1">+IF(OFFSET('Hygiene Data'!$C$12,0,10*ROW('Hygiene Data'!C123))="","",OFFSET('Hygiene Data'!$C$12,0,10*ROW('Hygiene Data'!C123)))</f>
        <v/>
      </c>
      <c r="DP129" s="36" t="str">
        <f ca="1">+IF(OFFSET('Hygiene Data'!$C$13,0,10*ROW('Hygiene Data'!C123))="","",OFFSET('Hygiene Data'!$C$13,0,10*ROW('Hygiene Data'!C123)))</f>
        <v/>
      </c>
      <c r="DQ129" s="36" t="str">
        <f ca="1">+IF(OFFSET('Hygiene Data'!$C$14,0,10*ROW('Hygiene Data'!C123))="","",OFFSET('Hygiene Data'!$C$14,0,10*ROW('Hygiene Data'!C123)))</f>
        <v/>
      </c>
      <c r="DR129" s="36" t="str">
        <f ca="1">+IF(OFFSET('Hygiene Data'!$D$12,0,10*ROW('Hygiene Data'!D123))="","",OFFSET('Hygiene Data'!$D$12,0,10*ROW('Hygiene Data'!D123)))</f>
        <v/>
      </c>
      <c r="DS129" s="36" t="str">
        <f ca="1">+IF(OFFSET('Hygiene Data'!$D$13,0,10*ROW('Hygiene Data'!D123))="","",OFFSET('Hygiene Data'!$D$13,0,10*ROW('Hygiene Data'!D123)))</f>
        <v/>
      </c>
      <c r="DT129" s="36" t="str">
        <f ca="1">+IF(OFFSET('Hygiene Data'!$D$14,0,10*ROW('Hygiene Data'!D123))="","",OFFSET('Hygiene Data'!$D$14,0,10*ROW('Hygiene Data'!D123)))</f>
        <v/>
      </c>
      <c r="DU129" s="36" t="str">
        <f ca="1">+IF(OFFSET('Hygiene Data'!$E$12,0,10*ROW('Hygiene Data'!E123))="","",OFFSET('Hygiene Data'!$E$12,0,10*ROW('Hygiene Data'!E123)))</f>
        <v/>
      </c>
      <c r="DV129" s="36" t="str">
        <f ca="1">+IF(OFFSET('Hygiene Data'!$E$13,0,10*ROW('Hygiene Data'!E123))="","",OFFSET('Hygiene Data'!$E$13,0,10*ROW('Hygiene Data'!E123)))</f>
        <v/>
      </c>
      <c r="DW129" s="36" t="str">
        <f ca="1">+IF(OFFSET('Hygiene Data'!$E$14,0,10*ROW('Hygiene Data'!E123))="","",OFFSET('Hygiene Data'!$E$14,0,10*ROW('Hygiene Data'!E123)))</f>
        <v/>
      </c>
      <c r="DX129" s="36" t="str">
        <f ca="1">+IF(OFFSET('Hygiene Data'!$F$12,0,10*ROW('Hygiene Data'!F123))="","",OFFSET('Hygiene Data'!$F$12,0,10*ROW('Hygiene Data'!F123)))</f>
        <v/>
      </c>
      <c r="DY129" s="36" t="str">
        <f ca="1">+IF(OFFSET('Hygiene Data'!$F$13,0,10*ROW('Hygiene Data'!F123))="","",OFFSET('Hygiene Data'!$F$13,0,10*ROW('Hygiene Data'!F123)))</f>
        <v/>
      </c>
      <c r="DZ129" s="36" t="str">
        <f ca="1">+IF(OFFSET('Hygiene Data'!$F$14,0,10*ROW('Hygiene Data'!F123))="","",OFFSET('Hygiene Data'!$F$14,0,10*ROW('Hygiene Data'!F123)))</f>
        <v/>
      </c>
      <c r="EA129" s="36" t="str">
        <f ca="1">+IF(OFFSET('Hygiene Data'!$G$12,0,10*ROW('Hygiene Data'!G123))="","",OFFSET('Hygiene Data'!$G$12,0,10*ROW('Hygiene Data'!G123)))</f>
        <v/>
      </c>
      <c r="EB129" s="36" t="str">
        <f ca="1">+IF(OFFSET('Hygiene Data'!$G$13,0,10*ROW('Hygiene Data'!G123))="","",OFFSET('Hygiene Data'!$G$13,0,10*ROW('Hygiene Data'!G123)))</f>
        <v/>
      </c>
      <c r="EC129" s="36" t="str">
        <f ca="1">+IF(OFFSET('Hygiene Data'!$G$14,0,10*ROW('Hygiene Data'!G123))="","",OFFSET('Hygiene Data'!$G$14,0,10*ROW('Hygiene Data'!G123)))</f>
        <v/>
      </c>
      <c r="ED129" s="36" t="str">
        <f ca="1">+IF(OFFSET('Hygiene Data'!$H$12,0,10*ROW('Hygiene Data'!H123))="","",OFFSET('Hygiene Data'!$H$12,0,10*ROW('Hygiene Data'!H123)))</f>
        <v/>
      </c>
      <c r="EE129" s="36" t="str">
        <f ca="1">+IF(OFFSET('Hygiene Data'!$H$13,0,10*ROW('Hygiene Data'!H123))="","",OFFSET('Hygiene Data'!$H$13,0,10*ROW('Hygiene Data'!H123)))</f>
        <v/>
      </c>
      <c r="EF129" s="36" t="str">
        <f ca="1">+IF(OFFSET('Hygiene Data'!$H$14,0,10*ROW('Hygiene Data'!H123))="","",OFFSET('Hygiene Data'!$H$14,0,10*ROW('Hygiene Data'!H123)))</f>
        <v/>
      </c>
    </row>
    <row r="130" spans="1:136" x14ac:dyDescent="0.25">
      <c r="A130" s="59" t="str">
        <f ca="1">+IF(OFFSET('Water Data'!$B$1,0,10*ROW('Water Data'!B127))="","",OFFSET('Water Data'!$B$1,0,10*ROW('Water Data'!B127)))</f>
        <v/>
      </c>
      <c r="B130" s="59" t="str">
        <f ca="1">+IF(OFFSET('Water Data'!$A$3,0,10*ROW('Water Data'!A127))="","",OFFSET('Water Data'!$A$3,0,10*ROW('Water Data'!A127)))</f>
        <v/>
      </c>
      <c r="C130" s="59" t="str">
        <f ca="1">+IF(OFFSET('Water Data'!$C$3,0,10*ROW('Water Data'!C127))="","",OFFSET('Water Data'!$C$3,0,10*ROW('Water Data'!C127)))</f>
        <v/>
      </c>
      <c r="D130" s="204" t="e">
        <f ca="1">+IF(AND(ISNUMBER(OFFSET('Water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04" t="e">
        <f ca="1">+IF(AND(ISNUMBER(OFFSET('Water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04" t="e">
        <f ca="1">+IF(AND(ISNUMBER(OFFSET('Water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04" t="e">
        <f ca="1">+IF(AND(ISNUMBER(OFFSET('Water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04" t="e">
        <f ca="1">+IF(AND(ISNUMBER(OFFSET('Water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04" t="e">
        <f ca="1">+IF(AND(ISNUMBER(OFFSET('Water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04" t="e">
        <f ca="1">+IF(AND(ISNUMBER(OFFSET('Water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04" t="e">
        <f ca="1">+IF(AND(ISNUMBER(OFFSET('Water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04" t="e">
        <f ca="1">+IF(AND(ISNUMBER(OFFSET('Water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04" t="e">
        <f ca="1">+IF(AND(ISNUMBER(OFFSET('Water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04" t="e">
        <f ca="1">+IF(AND(ISNUMBER(OFFSET('Water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04" t="e">
        <f ca="1">+IF(AND(ISNUMBER(OFFSET('Water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04" t="e">
        <f ca="1">+IF(AND(ISNUMBER(OFFSET('Water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04" t="e">
        <f ca="1">+IF(AND(ISNUMBER(OFFSET('Water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04" t="e">
        <f ca="1">+IF(AND(ISNUMBER(OFFSET('Water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04" t="e">
        <f ca="1">+IF(AND(ISNUMBER(OFFSET('Water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04" t="e">
        <f ca="1">+IF(AND(ISNUMBER(OFFSET('Water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04" t="e">
        <f ca="1">+IF(AND(ISNUMBER(OFFSET('Water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05" t="e">
        <f ca="1">+IF(AND(ISNUMBER(OFFSET('Sanitation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05" t="e">
        <f ca="1">+IF(AND(ISNUMBER(OFFSET('Sanitation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05" t="e">
        <f ca="1">+IF(AND(ISNUMBER(OFFSET('Sanitation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05" t="e">
        <f ca="1">+IF(AND(ISNUMBER(OFFSET('Sanitation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05" t="e">
        <f ca="1">+IF(AND(ISNUMBER(OFFSET('Sanitation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05" t="e">
        <f ca="1">+IF(AND(ISNUMBER(OFFSET('Sanitation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05" t="e">
        <f ca="1">+IF(AND(ISNUMBER(OFFSET('Sanitation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05" t="e">
        <f ca="1">+IF(AND(ISNUMBER(OFFSET('Sanitation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05" t="e">
        <f ca="1">+IF(AND(ISNUMBER(OFFSET('Sanitation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05" t="e">
        <f ca="1">+IF(AND(ISNUMBER(OFFSET('Sanitation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05" t="e">
        <f ca="1">+IF(AND(ISNUMBER(OFFSET('Sanitation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05" t="e">
        <f ca="1">+IF(AND(ISNUMBER(OFFSET('Sanitation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05" t="e">
        <f ca="1">+IF(AND(ISNUMBER(OFFSET('Sanitation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05" t="e">
        <f ca="1">+IF(AND(ISNUMBER(OFFSET('Sanitation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05" t="e">
        <f ca="1">+IF(AND(ISNUMBER(OFFSET('Sanitation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05" t="e">
        <f ca="1">+IF(AND(ISNUMBER(OFFSET('Sanitation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05" t="e">
        <f ca="1">+IF(AND(ISNUMBER(OFFSET('Sanitation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05" t="e">
        <f ca="1">+IF(AND(ISNUMBER(OFFSET('Sanitation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05" t="e">
        <f ca="1">+IF(AND(ISNUMBER(OFFSET('Sanitation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05" t="e">
        <f ca="1">+IF(AND(ISNUMBER(OFFSET('Sanitation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05" t="e">
        <f ca="1">+IF(AND(ISNUMBER(OFFSET('Sanitation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05" t="e">
        <f ca="1">+IF(AND(ISNUMBER(OFFSET('Sanitation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05" t="e">
        <f ca="1">+IF(AND(ISNUMBER(OFFSET('Sanitation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05" t="e">
        <f ca="1">+IF(AND(ISNUMBER(OFFSET('Sanitation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05" t="e">
        <f ca="1">+IF(AND(ISNUMBER(OFFSET('Sanitation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05" t="e">
        <f ca="1">+IF(AND(ISNUMBER(OFFSET('Sanitation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05" t="e">
        <f ca="1">+IF(AND(ISNUMBER(OFFSET('Sanitation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05" t="e">
        <f ca="1">+IF(AND(ISNUMBER(OFFSET('Sanitation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05" t="e">
        <f ca="1">+IF(AND(ISNUMBER(OFFSET('Sanitation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05" t="e">
        <f ca="1">+IF(AND(ISNUMBER(OFFSET('Sanitation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06" t="e">
        <f ca="1">+IF(AND(ISNUMBER(OFFSET('Hygiene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06" t="e">
        <f ca="1">+IF(AND(ISNUMBER(OFFSET('Hygiene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06" t="e">
        <f ca="1">+IF(AND(ISNUMBER(OFFSET('Hygiene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06" t="e">
        <f ca="1">+IF(AND(ISNUMBER(OFFSET('Hygiene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06" t="e">
        <f ca="1">+IF(AND(ISNUMBER(OFFSET('Hygiene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06" t="e">
        <f ca="1">+IF(AND(ISNUMBER(OFFSET('Hygiene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06" t="e">
        <f ca="1">+IF(AND(ISNUMBER(OFFSET('Hygiene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06" t="e">
        <f ca="1">+IF(AND(ISNUMBER(OFFSET('Hygiene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06" t="e">
        <f ca="1">+IF(AND(ISNUMBER(OFFSET('Hygiene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06" t="e">
        <f ca="1">+IF(AND(ISNUMBER(OFFSET('Hygiene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06" t="e">
        <f ca="1">+IF(AND(ISNUMBER(OFFSET('Hygiene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06" t="e">
        <f ca="1">+IF(AND(ISNUMBER(OFFSET('Hygiene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06" t="e">
        <f ca="1">+IF(AND(ISNUMBER(OFFSET('Hygiene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06" t="e">
        <f ca="1">+IF(AND(ISNUMBER(OFFSET('Hygiene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06" t="e">
        <f ca="1">+IF(AND(ISNUMBER(OFFSET('Hygiene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06" t="e">
        <f ca="1">+IF(AND(ISNUMBER(OFFSET('Hygiene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06" t="e">
        <f ca="1">+IF(AND(ISNUMBER(OFFSET('Hygiene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06" t="e">
        <f ca="1">+IF(AND(ISNUMBER(OFFSET('Hygiene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1">+IF(OFFSET('Water Data'!$C$28,0,10*ROW('Water Data'!C124))="","",OFFSET('Water Data'!$C$28,0,10*ROW('Water Data'!C124)))</f>
        <v/>
      </c>
      <c r="BT130" s="36" t="str">
        <f ca="1">+IF(OFFSET('Water Data'!$C$29,0,10*ROW('Water Data'!C124))="","",OFFSET('Water Data'!$C$29,0,10*ROW('Water Data'!C124)))</f>
        <v/>
      </c>
      <c r="BU130" s="36" t="str">
        <f ca="1">+IF(OFFSET('Water Data'!$C$30,0,10*ROW('Water Data'!C124))="","",OFFSET('Water Data'!$C$30,0,10*ROW('Water Data'!C124)))</f>
        <v/>
      </c>
      <c r="BV130" s="36" t="str">
        <f ca="1">+IF(OFFSET('Water Data'!$D$28,0,10*ROW('Water Data'!D124))="","",OFFSET('Water Data'!$D$28,0,10*ROW('Water Data'!D124)))</f>
        <v/>
      </c>
      <c r="BW130" s="36" t="str">
        <f ca="1">+IF(OFFSET('Water Data'!$D$29,0,10*ROW('Water Data'!D124))="","",OFFSET('Water Data'!$D$29,0,10*ROW('Water Data'!D124)))</f>
        <v/>
      </c>
      <c r="BX130" s="36" t="str">
        <f ca="1">+IF(OFFSET('Water Data'!$D$30,0,10*ROW('Water Data'!D124))="","",OFFSET('Water Data'!$D$30,0,10*ROW('Water Data'!D124)))</f>
        <v/>
      </c>
      <c r="BY130" s="36" t="str">
        <f ca="1">+IF(OFFSET('Water Data'!$E$28,0,10*ROW('Water Data'!E124))="","",OFFSET('Water Data'!$E$28,0,10*ROW('Water Data'!E124)))</f>
        <v/>
      </c>
      <c r="BZ130" s="36" t="str">
        <f ca="1">+IF(OFFSET('Water Data'!$E$29,0,10*ROW('Water Data'!E124))="","",OFFSET('Water Data'!$E$29,0,10*ROW('Water Data'!E124)))</f>
        <v/>
      </c>
      <c r="CA130" s="36" t="str">
        <f ca="1">+IF(OFFSET('Water Data'!$E$30,0,10*ROW('Water Data'!E124))="","",OFFSET('Water Data'!$E$30,0,10*ROW('Water Data'!E124)))</f>
        <v/>
      </c>
      <c r="CB130" s="36" t="str">
        <f ca="1">+IF(OFFSET('Water Data'!$F$28,0,10*ROW('Water Data'!F124))="","",OFFSET('Water Data'!$F$28,0,10*ROW('Water Data'!F124)))</f>
        <v/>
      </c>
      <c r="CC130" s="36" t="str">
        <f ca="1">+IF(OFFSET('Water Data'!$F$29,0,10*ROW('Water Data'!F124))="","",OFFSET('Water Data'!$F$29,0,10*ROW('Water Data'!F124)))</f>
        <v/>
      </c>
      <c r="CD130" s="36" t="str">
        <f ca="1">+IF(OFFSET('Water Data'!$F$30,0,10*ROW('Water Data'!F124))="","",OFFSET('Water Data'!$F$30,0,10*ROW('Water Data'!F124)))</f>
        <v/>
      </c>
      <c r="CE130" s="36" t="str">
        <f ca="1">+IF(OFFSET('Water Data'!$G$28,0,10*ROW('Water Data'!G124))="","",OFFSET('Water Data'!$G$28,0,10*ROW('Water Data'!G124)))</f>
        <v/>
      </c>
      <c r="CF130" s="36" t="str">
        <f ca="1">+IF(OFFSET('Water Data'!$G$29,0,10*ROW('Water Data'!G124))="","",OFFSET('Water Data'!$G$29,0,10*ROW('Water Data'!G124)))</f>
        <v/>
      </c>
      <c r="CG130" s="36" t="str">
        <f ca="1">+IF(OFFSET('Water Data'!$G$30,0,10*ROW('Water Data'!G124))="","",OFFSET('Water Data'!$G$30,0,10*ROW('Water Data'!G124)))</f>
        <v/>
      </c>
      <c r="CH130" s="36" t="str">
        <f ca="1">+IF(OFFSET('Water Data'!$H$28,0,10*ROW('Water Data'!H124))="","",OFFSET('Water Data'!$H$28,0,10*ROW('Water Data'!H124)))</f>
        <v/>
      </c>
      <c r="CI130" s="36" t="str">
        <f ca="1">+IF(OFFSET('Water Data'!$H$29,0,10*ROW('Water Data'!H124))="","",OFFSET('Water Data'!$H$29,0,10*ROW('Water Data'!H124)))</f>
        <v/>
      </c>
      <c r="CJ130" s="36" t="str">
        <f ca="1">+IF(OFFSET('Water Data'!$H$30,0,10*ROW('Water Data'!H124))="","",OFFSET('Water Data'!$H$30,0,10*ROW('Water Data'!H124)))</f>
        <v/>
      </c>
      <c r="CK130" s="36" t="str">
        <f ca="1">+IF(OFFSET('Sanitation Data'!$C$29,0,10*ROW('Sanitation Data'!C124))="","",OFFSET('Sanitation Data'!$C$29,0,10*ROW('Sanitation Data'!C124)))</f>
        <v/>
      </c>
      <c r="CL130" s="36" t="str">
        <f ca="1">+IF(OFFSET('Sanitation Data'!$C$30,0,10*ROW('Sanitation Data'!C124))="","",OFFSET('Sanitation Data'!$C$30,0,10*ROW('Sanitation Data'!C124)))</f>
        <v/>
      </c>
      <c r="CM130" s="36" t="str">
        <f ca="1">+IF(OFFSET('Sanitation Data'!$C$31,0,10*ROW('Sanitation Data'!C124))="","",OFFSET('Sanitation Data'!$C$31,0,10*ROW('Sanitation Data'!C124)))</f>
        <v/>
      </c>
      <c r="CN130" s="36" t="str">
        <f ca="1">+IF(OFFSET('Sanitation Data'!$C$32,0,10*ROW('Sanitation Data'!C124))="","",OFFSET('Sanitation Data'!$C$32,0,10*ROW('Sanitation Data'!C124)))</f>
        <v/>
      </c>
      <c r="CO130" s="36" t="str">
        <f ca="1">+IF(OFFSET('Sanitation Data'!$C$33,0,10*ROW('Sanitation Data'!C124))="","",OFFSET('Sanitation Data'!$C$33,0,10*ROW('Sanitation Data'!C124)))</f>
        <v/>
      </c>
      <c r="CP130" s="36" t="str">
        <f ca="1">+IF(OFFSET('Sanitation Data'!$D$29,0,10*ROW('Sanitation Data'!D124))="","",OFFSET('Sanitation Data'!$D$29,0,10*ROW('Sanitation Data'!D124)))</f>
        <v/>
      </c>
      <c r="CQ130" s="36" t="str">
        <f ca="1">+IF(OFFSET('Sanitation Data'!$D$30,0,10*ROW('Sanitation Data'!D124))="","",OFFSET('Sanitation Data'!$D$30,0,10*ROW('Sanitation Data'!D124)))</f>
        <v/>
      </c>
      <c r="CR130" s="36" t="str">
        <f ca="1">+IF(OFFSET('Sanitation Data'!$D$31,0,10*ROW('Sanitation Data'!D124))="","",OFFSET('Sanitation Data'!$D$31,0,10*ROW('Sanitation Data'!D124)))</f>
        <v/>
      </c>
      <c r="CS130" s="36" t="str">
        <f ca="1">+IF(OFFSET('Sanitation Data'!$D$32,0,10*ROW('Sanitation Data'!D124))="","",OFFSET('Sanitation Data'!$D$32,0,10*ROW('Sanitation Data'!D124)))</f>
        <v/>
      </c>
      <c r="CT130" s="36" t="str">
        <f ca="1">+IF(OFFSET('Sanitation Data'!$D$33,0,10*ROW('Sanitation Data'!D124))="","",OFFSET('Sanitation Data'!$D$33,0,10*ROW('Sanitation Data'!D124)))</f>
        <v/>
      </c>
      <c r="CU130" s="36" t="str">
        <f ca="1">+IF(OFFSET('Sanitation Data'!$E$29,0,10*ROW('Sanitation Data'!E124))="","",OFFSET('Sanitation Data'!$E$29,0,10*ROW('Sanitation Data'!E124)))</f>
        <v/>
      </c>
      <c r="CV130" s="36" t="str">
        <f ca="1">+IF(OFFSET('Sanitation Data'!$E$30,0,10*ROW('Sanitation Data'!E124))="","",OFFSET('Sanitation Data'!$E$30,0,10*ROW('Sanitation Data'!E124)))</f>
        <v/>
      </c>
      <c r="CW130" s="36" t="str">
        <f ca="1">+IF(OFFSET('Sanitation Data'!$E$31,0,10*ROW('Sanitation Data'!E124))="","",OFFSET('Sanitation Data'!$E$31,0,10*ROW('Sanitation Data'!E124)))</f>
        <v/>
      </c>
      <c r="CX130" s="36" t="str">
        <f ca="1">+IF(OFFSET('Sanitation Data'!$E$32,0,10*ROW('Sanitation Data'!E124))="","",OFFSET('Sanitation Data'!$E$32,0,10*ROW('Sanitation Data'!E124)))</f>
        <v/>
      </c>
      <c r="CY130" s="36" t="str">
        <f ca="1">+IF(OFFSET('Sanitation Data'!$E$33,0,10*ROW('Sanitation Data'!E124))="","",OFFSET('Sanitation Data'!$E$33,0,10*ROW('Sanitation Data'!E124)))</f>
        <v/>
      </c>
      <c r="CZ130" s="36" t="str">
        <f ca="1">+IF(OFFSET('Sanitation Data'!$F$29,0,10*ROW('Sanitation Data'!F124))="","",OFFSET('Sanitation Data'!$F$29,0,10*ROW('Sanitation Data'!F124)))</f>
        <v/>
      </c>
      <c r="DA130" s="36" t="str">
        <f ca="1">+IF(OFFSET('Sanitation Data'!$F$30,0,10*ROW('Sanitation Data'!F124))="","",OFFSET('Sanitation Data'!$F$30,0,10*ROW('Sanitation Data'!F124)))</f>
        <v/>
      </c>
      <c r="DB130" s="36" t="str">
        <f ca="1">+IF(OFFSET('Sanitation Data'!$F$31,0,10*ROW('Sanitation Data'!F124))="","",OFFSET('Sanitation Data'!$F$31,0,10*ROW('Sanitation Data'!F124)))</f>
        <v/>
      </c>
      <c r="DC130" s="36" t="str">
        <f ca="1">+IF(OFFSET('Sanitation Data'!$F$32,0,10*ROW('Sanitation Data'!F124))="","",OFFSET('Sanitation Data'!$F$32,0,10*ROW('Sanitation Data'!F124)))</f>
        <v/>
      </c>
      <c r="DD130" s="36" t="str">
        <f ca="1">+IF(OFFSET('Sanitation Data'!$F$33,0,10*ROW('Sanitation Data'!F124))="","",OFFSET('Sanitation Data'!$F$33,0,10*ROW('Sanitation Data'!F124)))</f>
        <v/>
      </c>
      <c r="DE130" s="36" t="str">
        <f ca="1">+IF(OFFSET('Sanitation Data'!$G$29,0,10*ROW('Sanitation Data'!G124))="","",OFFSET('Sanitation Data'!$G$29,0,10*ROW('Sanitation Data'!G124)))</f>
        <v/>
      </c>
      <c r="DF130" s="36" t="str">
        <f ca="1">+IF(OFFSET('Sanitation Data'!$G$30,0,10*ROW('Sanitation Data'!G124))="","",OFFSET('Sanitation Data'!$G$30,0,10*ROW('Sanitation Data'!G124)))</f>
        <v/>
      </c>
      <c r="DG130" s="36" t="str">
        <f ca="1">+IF(OFFSET('Sanitation Data'!$G$31,0,10*ROW('Sanitation Data'!G124))="","",OFFSET('Sanitation Data'!$G$31,0,10*ROW('Sanitation Data'!G124)))</f>
        <v/>
      </c>
      <c r="DH130" s="36" t="str">
        <f ca="1">+IF(OFFSET('Sanitation Data'!$G$32,0,10*ROW('Sanitation Data'!G124))="","",OFFSET('Sanitation Data'!$G$32,0,10*ROW('Sanitation Data'!G124)))</f>
        <v/>
      </c>
      <c r="DI130" s="36" t="str">
        <f ca="1">+IF(OFFSET('Sanitation Data'!$G$33,0,10*ROW('Sanitation Data'!G124))="","",OFFSET('Sanitation Data'!$G$33,0,10*ROW('Sanitation Data'!G124)))</f>
        <v/>
      </c>
      <c r="DJ130" s="36" t="str">
        <f ca="1">+IF(OFFSET('Sanitation Data'!$H$29,0,10*ROW('Sanitation Data'!H124))="","",OFFSET('Sanitation Data'!$H$29,0,10*ROW('Sanitation Data'!H124)))</f>
        <v/>
      </c>
      <c r="DK130" s="36" t="str">
        <f ca="1">+IF(OFFSET('Sanitation Data'!$H$30,0,10*ROW('Sanitation Data'!H124))="","",OFFSET('Sanitation Data'!$H$30,0,10*ROW('Sanitation Data'!H124)))</f>
        <v/>
      </c>
      <c r="DL130" s="36" t="str">
        <f ca="1">+IF(OFFSET('Sanitation Data'!$H$31,0,10*ROW('Sanitation Data'!H124))="","",OFFSET('Sanitation Data'!$H$31,0,10*ROW('Sanitation Data'!H124)))</f>
        <v/>
      </c>
      <c r="DM130" s="36" t="str">
        <f ca="1">+IF(OFFSET('Sanitation Data'!$H$32,0,10*ROW('Sanitation Data'!H124))="","",OFFSET('Sanitation Data'!$H$32,0,10*ROW('Sanitation Data'!H124)))</f>
        <v/>
      </c>
      <c r="DN130" s="36" t="str">
        <f ca="1">+IF(OFFSET('Sanitation Data'!$H$33,0,10*ROW('Sanitation Data'!H124))="","",OFFSET('Sanitation Data'!$H$33,0,10*ROW('Sanitation Data'!H124)))</f>
        <v/>
      </c>
      <c r="DO130" s="36" t="str">
        <f ca="1">+IF(OFFSET('Hygiene Data'!$C$12,0,10*ROW('Hygiene Data'!C124))="","",OFFSET('Hygiene Data'!$C$12,0,10*ROW('Hygiene Data'!C124)))</f>
        <v/>
      </c>
      <c r="DP130" s="36" t="str">
        <f ca="1">+IF(OFFSET('Hygiene Data'!$C$13,0,10*ROW('Hygiene Data'!C124))="","",OFFSET('Hygiene Data'!$C$13,0,10*ROW('Hygiene Data'!C124)))</f>
        <v/>
      </c>
      <c r="DQ130" s="36" t="str">
        <f ca="1">+IF(OFFSET('Hygiene Data'!$C$14,0,10*ROW('Hygiene Data'!C124))="","",OFFSET('Hygiene Data'!$C$14,0,10*ROW('Hygiene Data'!C124)))</f>
        <v/>
      </c>
      <c r="DR130" s="36" t="str">
        <f ca="1">+IF(OFFSET('Hygiene Data'!$D$12,0,10*ROW('Hygiene Data'!D124))="","",OFFSET('Hygiene Data'!$D$12,0,10*ROW('Hygiene Data'!D124)))</f>
        <v/>
      </c>
      <c r="DS130" s="36" t="str">
        <f ca="1">+IF(OFFSET('Hygiene Data'!$D$13,0,10*ROW('Hygiene Data'!D124))="","",OFFSET('Hygiene Data'!$D$13,0,10*ROW('Hygiene Data'!D124)))</f>
        <v/>
      </c>
      <c r="DT130" s="36" t="str">
        <f ca="1">+IF(OFFSET('Hygiene Data'!$D$14,0,10*ROW('Hygiene Data'!D124))="","",OFFSET('Hygiene Data'!$D$14,0,10*ROW('Hygiene Data'!D124)))</f>
        <v/>
      </c>
      <c r="DU130" s="36" t="str">
        <f ca="1">+IF(OFFSET('Hygiene Data'!$E$12,0,10*ROW('Hygiene Data'!E124))="","",OFFSET('Hygiene Data'!$E$12,0,10*ROW('Hygiene Data'!E124)))</f>
        <v/>
      </c>
      <c r="DV130" s="36" t="str">
        <f ca="1">+IF(OFFSET('Hygiene Data'!$E$13,0,10*ROW('Hygiene Data'!E124))="","",OFFSET('Hygiene Data'!$E$13,0,10*ROW('Hygiene Data'!E124)))</f>
        <v/>
      </c>
      <c r="DW130" s="36" t="str">
        <f ca="1">+IF(OFFSET('Hygiene Data'!$E$14,0,10*ROW('Hygiene Data'!E124))="","",OFFSET('Hygiene Data'!$E$14,0,10*ROW('Hygiene Data'!E124)))</f>
        <v/>
      </c>
      <c r="DX130" s="36" t="str">
        <f ca="1">+IF(OFFSET('Hygiene Data'!$F$12,0,10*ROW('Hygiene Data'!F124))="","",OFFSET('Hygiene Data'!$F$12,0,10*ROW('Hygiene Data'!F124)))</f>
        <v/>
      </c>
      <c r="DY130" s="36" t="str">
        <f ca="1">+IF(OFFSET('Hygiene Data'!$F$13,0,10*ROW('Hygiene Data'!F124))="","",OFFSET('Hygiene Data'!$F$13,0,10*ROW('Hygiene Data'!F124)))</f>
        <v/>
      </c>
      <c r="DZ130" s="36" t="str">
        <f ca="1">+IF(OFFSET('Hygiene Data'!$F$14,0,10*ROW('Hygiene Data'!F124))="","",OFFSET('Hygiene Data'!$F$14,0,10*ROW('Hygiene Data'!F124)))</f>
        <v/>
      </c>
      <c r="EA130" s="36" t="str">
        <f ca="1">+IF(OFFSET('Hygiene Data'!$G$12,0,10*ROW('Hygiene Data'!G124))="","",OFFSET('Hygiene Data'!$G$12,0,10*ROW('Hygiene Data'!G124)))</f>
        <v/>
      </c>
      <c r="EB130" s="36" t="str">
        <f ca="1">+IF(OFFSET('Hygiene Data'!$G$13,0,10*ROW('Hygiene Data'!G124))="","",OFFSET('Hygiene Data'!$G$13,0,10*ROW('Hygiene Data'!G124)))</f>
        <v/>
      </c>
      <c r="EC130" s="36" t="str">
        <f ca="1">+IF(OFFSET('Hygiene Data'!$G$14,0,10*ROW('Hygiene Data'!G124))="","",OFFSET('Hygiene Data'!$G$14,0,10*ROW('Hygiene Data'!G124)))</f>
        <v/>
      </c>
      <c r="ED130" s="36" t="str">
        <f ca="1">+IF(OFFSET('Hygiene Data'!$H$12,0,10*ROW('Hygiene Data'!H124))="","",OFFSET('Hygiene Data'!$H$12,0,10*ROW('Hygiene Data'!H124)))</f>
        <v/>
      </c>
      <c r="EE130" s="36" t="str">
        <f ca="1">+IF(OFFSET('Hygiene Data'!$H$13,0,10*ROW('Hygiene Data'!H124))="","",OFFSET('Hygiene Data'!$H$13,0,10*ROW('Hygiene Data'!H124)))</f>
        <v/>
      </c>
      <c r="EF130" s="36" t="str">
        <f ca="1">+IF(OFFSET('Hygiene Data'!$H$14,0,10*ROW('Hygiene Data'!H124))="","",OFFSET('Hygiene Data'!$H$14,0,10*ROW('Hygiene Data'!H124)))</f>
        <v/>
      </c>
    </row>
    <row r="131" spans="1:136" x14ac:dyDescent="0.25">
      <c r="A131" s="59" t="str">
        <f ca="1">+IF(OFFSET('Water Data'!$B$1,0,10*ROW('Water Data'!B128))="","",OFFSET('Water Data'!$B$1,0,10*ROW('Water Data'!B128)))</f>
        <v/>
      </c>
      <c r="B131" s="59" t="str">
        <f ca="1">+IF(OFFSET('Water Data'!$A$3,0,10*ROW('Water Data'!A128))="","",OFFSET('Water Data'!$A$3,0,10*ROW('Water Data'!A128)))</f>
        <v/>
      </c>
      <c r="C131" s="59" t="str">
        <f ca="1">+IF(OFFSET('Water Data'!$C$3,0,10*ROW('Water Data'!C128))="","",OFFSET('Water Data'!$C$3,0,10*ROW('Water Data'!C128)))</f>
        <v/>
      </c>
      <c r="D131" s="204" t="e">
        <f ca="1">+IF(AND(ISNUMBER(OFFSET('Water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04" t="e">
        <f ca="1">+IF(AND(ISNUMBER(OFFSET('Water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04" t="e">
        <f ca="1">+IF(AND(ISNUMBER(OFFSET('Water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04" t="e">
        <f ca="1">+IF(AND(ISNUMBER(OFFSET('Water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04" t="e">
        <f ca="1">+IF(AND(ISNUMBER(OFFSET('Water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04" t="e">
        <f ca="1">+IF(AND(ISNUMBER(OFFSET('Water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04" t="e">
        <f ca="1">+IF(AND(ISNUMBER(OFFSET('Water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04" t="e">
        <f ca="1">+IF(AND(ISNUMBER(OFFSET('Water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04" t="e">
        <f ca="1">+IF(AND(ISNUMBER(OFFSET('Water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04" t="e">
        <f ca="1">+IF(AND(ISNUMBER(OFFSET('Water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04" t="e">
        <f ca="1">+IF(AND(ISNUMBER(OFFSET('Water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04" t="e">
        <f ca="1">+IF(AND(ISNUMBER(OFFSET('Water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04" t="e">
        <f ca="1">+IF(AND(ISNUMBER(OFFSET('Water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04" t="e">
        <f ca="1">+IF(AND(ISNUMBER(OFFSET('Water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04" t="e">
        <f ca="1">+IF(AND(ISNUMBER(OFFSET('Water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04" t="e">
        <f ca="1">+IF(AND(ISNUMBER(OFFSET('Water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04" t="e">
        <f ca="1">+IF(AND(ISNUMBER(OFFSET('Water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04" t="e">
        <f ca="1">+IF(AND(ISNUMBER(OFFSET('Water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05" t="e">
        <f ca="1">+IF(AND(ISNUMBER(OFFSET('Sanitation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05" t="e">
        <f ca="1">+IF(AND(ISNUMBER(OFFSET('Sanitation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05" t="e">
        <f ca="1">+IF(AND(ISNUMBER(OFFSET('Sanitation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05" t="e">
        <f ca="1">+IF(AND(ISNUMBER(OFFSET('Sanitation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05" t="e">
        <f ca="1">+IF(AND(ISNUMBER(OFFSET('Sanitation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05" t="e">
        <f ca="1">+IF(AND(ISNUMBER(OFFSET('Sanitation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05" t="e">
        <f ca="1">+IF(AND(ISNUMBER(OFFSET('Sanitation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05" t="e">
        <f ca="1">+IF(AND(ISNUMBER(OFFSET('Sanitation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05" t="e">
        <f ca="1">+IF(AND(ISNUMBER(OFFSET('Sanitation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05" t="e">
        <f ca="1">+IF(AND(ISNUMBER(OFFSET('Sanitation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05" t="e">
        <f ca="1">+IF(AND(ISNUMBER(OFFSET('Sanitation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05" t="e">
        <f ca="1">+IF(AND(ISNUMBER(OFFSET('Sanitation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05" t="e">
        <f ca="1">+IF(AND(ISNUMBER(OFFSET('Sanitation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05" t="e">
        <f ca="1">+IF(AND(ISNUMBER(OFFSET('Sanitation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05" t="e">
        <f ca="1">+IF(AND(ISNUMBER(OFFSET('Sanitation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05" t="e">
        <f ca="1">+IF(AND(ISNUMBER(OFFSET('Sanitation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05" t="e">
        <f ca="1">+IF(AND(ISNUMBER(OFFSET('Sanitation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05" t="e">
        <f ca="1">+IF(AND(ISNUMBER(OFFSET('Sanitation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05" t="e">
        <f ca="1">+IF(AND(ISNUMBER(OFFSET('Sanitation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05" t="e">
        <f ca="1">+IF(AND(ISNUMBER(OFFSET('Sanitation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05" t="e">
        <f ca="1">+IF(AND(ISNUMBER(OFFSET('Sanitation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05" t="e">
        <f ca="1">+IF(AND(ISNUMBER(OFFSET('Sanitation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05" t="e">
        <f ca="1">+IF(AND(ISNUMBER(OFFSET('Sanitation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05" t="e">
        <f ca="1">+IF(AND(ISNUMBER(OFFSET('Sanitation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05" t="e">
        <f ca="1">+IF(AND(ISNUMBER(OFFSET('Sanitation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05" t="e">
        <f ca="1">+IF(AND(ISNUMBER(OFFSET('Sanitation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05" t="e">
        <f ca="1">+IF(AND(ISNUMBER(OFFSET('Sanitation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05" t="e">
        <f ca="1">+IF(AND(ISNUMBER(OFFSET('Sanitation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05" t="e">
        <f ca="1">+IF(AND(ISNUMBER(OFFSET('Sanitation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05" t="e">
        <f ca="1">+IF(AND(ISNUMBER(OFFSET('Sanitation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06" t="e">
        <f ca="1">+IF(AND(ISNUMBER(OFFSET('Hygiene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06" t="e">
        <f ca="1">+IF(AND(ISNUMBER(OFFSET('Hygiene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06" t="e">
        <f ca="1">+IF(AND(ISNUMBER(OFFSET('Hygiene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06" t="e">
        <f ca="1">+IF(AND(ISNUMBER(OFFSET('Hygiene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06" t="e">
        <f ca="1">+IF(AND(ISNUMBER(OFFSET('Hygiene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06" t="e">
        <f ca="1">+IF(AND(ISNUMBER(OFFSET('Hygiene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06" t="e">
        <f ca="1">+IF(AND(ISNUMBER(OFFSET('Hygiene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06" t="e">
        <f ca="1">+IF(AND(ISNUMBER(OFFSET('Hygiene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06" t="e">
        <f ca="1">+IF(AND(ISNUMBER(OFFSET('Hygiene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06" t="e">
        <f ca="1">+IF(AND(ISNUMBER(OFFSET('Hygiene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06" t="e">
        <f ca="1">+IF(AND(ISNUMBER(OFFSET('Hygiene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06" t="e">
        <f ca="1">+IF(AND(ISNUMBER(OFFSET('Hygiene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06" t="e">
        <f ca="1">+IF(AND(ISNUMBER(OFFSET('Hygiene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06" t="e">
        <f ca="1">+IF(AND(ISNUMBER(OFFSET('Hygiene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06" t="e">
        <f ca="1">+IF(AND(ISNUMBER(OFFSET('Hygiene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06" t="e">
        <f ca="1">+IF(AND(ISNUMBER(OFFSET('Hygiene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06" t="e">
        <f ca="1">+IF(AND(ISNUMBER(OFFSET('Hygiene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06" t="e">
        <f ca="1">+IF(AND(ISNUMBER(OFFSET('Hygiene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1">+IF(OFFSET('Water Data'!$C$28,0,10*ROW('Water Data'!C125))="","",OFFSET('Water Data'!$C$28,0,10*ROW('Water Data'!C125)))</f>
        <v/>
      </c>
      <c r="BT131" s="36" t="str">
        <f ca="1">+IF(OFFSET('Water Data'!$C$29,0,10*ROW('Water Data'!C125))="","",OFFSET('Water Data'!$C$29,0,10*ROW('Water Data'!C125)))</f>
        <v/>
      </c>
      <c r="BU131" s="36" t="str">
        <f ca="1">+IF(OFFSET('Water Data'!$C$30,0,10*ROW('Water Data'!C125))="","",OFFSET('Water Data'!$C$30,0,10*ROW('Water Data'!C125)))</f>
        <v/>
      </c>
      <c r="BV131" s="36" t="str">
        <f ca="1">+IF(OFFSET('Water Data'!$D$28,0,10*ROW('Water Data'!D125))="","",OFFSET('Water Data'!$D$28,0,10*ROW('Water Data'!D125)))</f>
        <v/>
      </c>
      <c r="BW131" s="36" t="str">
        <f ca="1">+IF(OFFSET('Water Data'!$D$29,0,10*ROW('Water Data'!D125))="","",OFFSET('Water Data'!$D$29,0,10*ROW('Water Data'!D125)))</f>
        <v/>
      </c>
      <c r="BX131" s="36" t="str">
        <f ca="1">+IF(OFFSET('Water Data'!$D$30,0,10*ROW('Water Data'!D125))="","",OFFSET('Water Data'!$D$30,0,10*ROW('Water Data'!D125)))</f>
        <v/>
      </c>
      <c r="BY131" s="36" t="str">
        <f ca="1">+IF(OFFSET('Water Data'!$E$28,0,10*ROW('Water Data'!E125))="","",OFFSET('Water Data'!$E$28,0,10*ROW('Water Data'!E125)))</f>
        <v/>
      </c>
      <c r="BZ131" s="36" t="str">
        <f ca="1">+IF(OFFSET('Water Data'!$E$29,0,10*ROW('Water Data'!E125))="","",OFFSET('Water Data'!$E$29,0,10*ROW('Water Data'!E125)))</f>
        <v/>
      </c>
      <c r="CA131" s="36" t="str">
        <f ca="1">+IF(OFFSET('Water Data'!$E$30,0,10*ROW('Water Data'!E125))="","",OFFSET('Water Data'!$E$30,0,10*ROW('Water Data'!E125)))</f>
        <v/>
      </c>
      <c r="CB131" s="36" t="str">
        <f ca="1">+IF(OFFSET('Water Data'!$F$28,0,10*ROW('Water Data'!F125))="","",OFFSET('Water Data'!$F$28,0,10*ROW('Water Data'!F125)))</f>
        <v/>
      </c>
      <c r="CC131" s="36" t="str">
        <f ca="1">+IF(OFFSET('Water Data'!$F$29,0,10*ROW('Water Data'!F125))="","",OFFSET('Water Data'!$F$29,0,10*ROW('Water Data'!F125)))</f>
        <v/>
      </c>
      <c r="CD131" s="36" t="str">
        <f ca="1">+IF(OFFSET('Water Data'!$F$30,0,10*ROW('Water Data'!F125))="","",OFFSET('Water Data'!$F$30,0,10*ROW('Water Data'!F125)))</f>
        <v/>
      </c>
      <c r="CE131" s="36" t="str">
        <f ca="1">+IF(OFFSET('Water Data'!$G$28,0,10*ROW('Water Data'!G125))="","",OFFSET('Water Data'!$G$28,0,10*ROW('Water Data'!G125)))</f>
        <v/>
      </c>
      <c r="CF131" s="36" t="str">
        <f ca="1">+IF(OFFSET('Water Data'!$G$29,0,10*ROW('Water Data'!G125))="","",OFFSET('Water Data'!$G$29,0,10*ROW('Water Data'!G125)))</f>
        <v/>
      </c>
      <c r="CG131" s="36" t="str">
        <f ca="1">+IF(OFFSET('Water Data'!$G$30,0,10*ROW('Water Data'!G125))="","",OFFSET('Water Data'!$G$30,0,10*ROW('Water Data'!G125)))</f>
        <v/>
      </c>
      <c r="CH131" s="36" t="str">
        <f ca="1">+IF(OFFSET('Water Data'!$H$28,0,10*ROW('Water Data'!H125))="","",OFFSET('Water Data'!$H$28,0,10*ROW('Water Data'!H125)))</f>
        <v/>
      </c>
      <c r="CI131" s="36" t="str">
        <f ca="1">+IF(OFFSET('Water Data'!$H$29,0,10*ROW('Water Data'!H125))="","",OFFSET('Water Data'!$H$29,0,10*ROW('Water Data'!H125)))</f>
        <v/>
      </c>
      <c r="CJ131" s="36" t="str">
        <f ca="1">+IF(OFFSET('Water Data'!$H$30,0,10*ROW('Water Data'!H125))="","",OFFSET('Water Data'!$H$30,0,10*ROW('Water Data'!H125)))</f>
        <v/>
      </c>
      <c r="CK131" s="36" t="str">
        <f ca="1">+IF(OFFSET('Sanitation Data'!$C$29,0,10*ROW('Sanitation Data'!C125))="","",OFFSET('Sanitation Data'!$C$29,0,10*ROW('Sanitation Data'!C125)))</f>
        <v/>
      </c>
      <c r="CL131" s="36" t="str">
        <f ca="1">+IF(OFFSET('Sanitation Data'!$C$30,0,10*ROW('Sanitation Data'!C125))="","",OFFSET('Sanitation Data'!$C$30,0,10*ROW('Sanitation Data'!C125)))</f>
        <v/>
      </c>
      <c r="CM131" s="36" t="str">
        <f ca="1">+IF(OFFSET('Sanitation Data'!$C$31,0,10*ROW('Sanitation Data'!C125))="","",OFFSET('Sanitation Data'!$C$31,0,10*ROW('Sanitation Data'!C125)))</f>
        <v/>
      </c>
      <c r="CN131" s="36" t="str">
        <f ca="1">+IF(OFFSET('Sanitation Data'!$C$32,0,10*ROW('Sanitation Data'!C125))="","",OFFSET('Sanitation Data'!$C$32,0,10*ROW('Sanitation Data'!C125)))</f>
        <v/>
      </c>
      <c r="CO131" s="36" t="str">
        <f ca="1">+IF(OFFSET('Sanitation Data'!$C$33,0,10*ROW('Sanitation Data'!C125))="","",OFFSET('Sanitation Data'!$C$33,0,10*ROW('Sanitation Data'!C125)))</f>
        <v/>
      </c>
      <c r="CP131" s="36" t="str">
        <f ca="1">+IF(OFFSET('Sanitation Data'!$D$29,0,10*ROW('Sanitation Data'!D125))="","",OFFSET('Sanitation Data'!$D$29,0,10*ROW('Sanitation Data'!D125)))</f>
        <v/>
      </c>
      <c r="CQ131" s="36" t="str">
        <f ca="1">+IF(OFFSET('Sanitation Data'!$D$30,0,10*ROW('Sanitation Data'!D125))="","",OFFSET('Sanitation Data'!$D$30,0,10*ROW('Sanitation Data'!D125)))</f>
        <v/>
      </c>
      <c r="CR131" s="36" t="str">
        <f ca="1">+IF(OFFSET('Sanitation Data'!$D$31,0,10*ROW('Sanitation Data'!D125))="","",OFFSET('Sanitation Data'!$D$31,0,10*ROW('Sanitation Data'!D125)))</f>
        <v/>
      </c>
      <c r="CS131" s="36" t="str">
        <f ca="1">+IF(OFFSET('Sanitation Data'!$D$32,0,10*ROW('Sanitation Data'!D125))="","",OFFSET('Sanitation Data'!$D$32,0,10*ROW('Sanitation Data'!D125)))</f>
        <v/>
      </c>
      <c r="CT131" s="36" t="str">
        <f ca="1">+IF(OFFSET('Sanitation Data'!$D$33,0,10*ROW('Sanitation Data'!D125))="","",OFFSET('Sanitation Data'!$D$33,0,10*ROW('Sanitation Data'!D125)))</f>
        <v/>
      </c>
      <c r="CU131" s="36" t="str">
        <f ca="1">+IF(OFFSET('Sanitation Data'!$E$29,0,10*ROW('Sanitation Data'!E125))="","",OFFSET('Sanitation Data'!$E$29,0,10*ROW('Sanitation Data'!E125)))</f>
        <v/>
      </c>
      <c r="CV131" s="36" t="str">
        <f ca="1">+IF(OFFSET('Sanitation Data'!$E$30,0,10*ROW('Sanitation Data'!E125))="","",OFFSET('Sanitation Data'!$E$30,0,10*ROW('Sanitation Data'!E125)))</f>
        <v/>
      </c>
      <c r="CW131" s="36" t="str">
        <f ca="1">+IF(OFFSET('Sanitation Data'!$E$31,0,10*ROW('Sanitation Data'!E125))="","",OFFSET('Sanitation Data'!$E$31,0,10*ROW('Sanitation Data'!E125)))</f>
        <v/>
      </c>
      <c r="CX131" s="36" t="str">
        <f ca="1">+IF(OFFSET('Sanitation Data'!$E$32,0,10*ROW('Sanitation Data'!E125))="","",OFFSET('Sanitation Data'!$E$32,0,10*ROW('Sanitation Data'!E125)))</f>
        <v/>
      </c>
      <c r="CY131" s="36" t="str">
        <f ca="1">+IF(OFFSET('Sanitation Data'!$E$33,0,10*ROW('Sanitation Data'!E125))="","",OFFSET('Sanitation Data'!$E$33,0,10*ROW('Sanitation Data'!E125)))</f>
        <v/>
      </c>
      <c r="CZ131" s="36" t="str">
        <f ca="1">+IF(OFFSET('Sanitation Data'!$F$29,0,10*ROW('Sanitation Data'!F125))="","",OFFSET('Sanitation Data'!$F$29,0,10*ROW('Sanitation Data'!F125)))</f>
        <v/>
      </c>
      <c r="DA131" s="36" t="str">
        <f ca="1">+IF(OFFSET('Sanitation Data'!$F$30,0,10*ROW('Sanitation Data'!F125))="","",OFFSET('Sanitation Data'!$F$30,0,10*ROW('Sanitation Data'!F125)))</f>
        <v/>
      </c>
      <c r="DB131" s="36" t="str">
        <f ca="1">+IF(OFFSET('Sanitation Data'!$F$31,0,10*ROW('Sanitation Data'!F125))="","",OFFSET('Sanitation Data'!$F$31,0,10*ROW('Sanitation Data'!F125)))</f>
        <v/>
      </c>
      <c r="DC131" s="36" t="str">
        <f ca="1">+IF(OFFSET('Sanitation Data'!$F$32,0,10*ROW('Sanitation Data'!F125))="","",OFFSET('Sanitation Data'!$F$32,0,10*ROW('Sanitation Data'!F125)))</f>
        <v/>
      </c>
      <c r="DD131" s="36" t="str">
        <f ca="1">+IF(OFFSET('Sanitation Data'!$F$33,0,10*ROW('Sanitation Data'!F125))="","",OFFSET('Sanitation Data'!$F$33,0,10*ROW('Sanitation Data'!F125)))</f>
        <v/>
      </c>
      <c r="DE131" s="36" t="str">
        <f ca="1">+IF(OFFSET('Sanitation Data'!$G$29,0,10*ROW('Sanitation Data'!G125))="","",OFFSET('Sanitation Data'!$G$29,0,10*ROW('Sanitation Data'!G125)))</f>
        <v/>
      </c>
      <c r="DF131" s="36" t="str">
        <f ca="1">+IF(OFFSET('Sanitation Data'!$G$30,0,10*ROW('Sanitation Data'!G125))="","",OFFSET('Sanitation Data'!$G$30,0,10*ROW('Sanitation Data'!G125)))</f>
        <v/>
      </c>
      <c r="DG131" s="36" t="str">
        <f ca="1">+IF(OFFSET('Sanitation Data'!$G$31,0,10*ROW('Sanitation Data'!G125))="","",OFFSET('Sanitation Data'!$G$31,0,10*ROW('Sanitation Data'!G125)))</f>
        <v/>
      </c>
      <c r="DH131" s="36" t="str">
        <f ca="1">+IF(OFFSET('Sanitation Data'!$G$32,0,10*ROW('Sanitation Data'!G125))="","",OFFSET('Sanitation Data'!$G$32,0,10*ROW('Sanitation Data'!G125)))</f>
        <v/>
      </c>
      <c r="DI131" s="36" t="str">
        <f ca="1">+IF(OFFSET('Sanitation Data'!$G$33,0,10*ROW('Sanitation Data'!G125))="","",OFFSET('Sanitation Data'!$G$33,0,10*ROW('Sanitation Data'!G125)))</f>
        <v/>
      </c>
      <c r="DJ131" s="36" t="str">
        <f ca="1">+IF(OFFSET('Sanitation Data'!$H$29,0,10*ROW('Sanitation Data'!H125))="","",OFFSET('Sanitation Data'!$H$29,0,10*ROW('Sanitation Data'!H125)))</f>
        <v/>
      </c>
      <c r="DK131" s="36" t="str">
        <f ca="1">+IF(OFFSET('Sanitation Data'!$H$30,0,10*ROW('Sanitation Data'!H125))="","",OFFSET('Sanitation Data'!$H$30,0,10*ROW('Sanitation Data'!H125)))</f>
        <v/>
      </c>
      <c r="DL131" s="36" t="str">
        <f ca="1">+IF(OFFSET('Sanitation Data'!$H$31,0,10*ROW('Sanitation Data'!H125))="","",OFFSET('Sanitation Data'!$H$31,0,10*ROW('Sanitation Data'!H125)))</f>
        <v/>
      </c>
      <c r="DM131" s="36" t="str">
        <f ca="1">+IF(OFFSET('Sanitation Data'!$H$32,0,10*ROW('Sanitation Data'!H125))="","",OFFSET('Sanitation Data'!$H$32,0,10*ROW('Sanitation Data'!H125)))</f>
        <v/>
      </c>
      <c r="DN131" s="36" t="str">
        <f ca="1">+IF(OFFSET('Sanitation Data'!$H$33,0,10*ROW('Sanitation Data'!H125))="","",OFFSET('Sanitation Data'!$H$33,0,10*ROW('Sanitation Data'!H125)))</f>
        <v/>
      </c>
      <c r="DO131" s="36" t="str">
        <f ca="1">+IF(OFFSET('Hygiene Data'!$C$12,0,10*ROW('Hygiene Data'!C125))="","",OFFSET('Hygiene Data'!$C$12,0,10*ROW('Hygiene Data'!C125)))</f>
        <v/>
      </c>
      <c r="DP131" s="36" t="str">
        <f ca="1">+IF(OFFSET('Hygiene Data'!$C$13,0,10*ROW('Hygiene Data'!C125))="","",OFFSET('Hygiene Data'!$C$13,0,10*ROW('Hygiene Data'!C125)))</f>
        <v/>
      </c>
      <c r="DQ131" s="36" t="str">
        <f ca="1">+IF(OFFSET('Hygiene Data'!$C$14,0,10*ROW('Hygiene Data'!C125))="","",OFFSET('Hygiene Data'!$C$14,0,10*ROW('Hygiene Data'!C125)))</f>
        <v/>
      </c>
      <c r="DR131" s="36" t="str">
        <f ca="1">+IF(OFFSET('Hygiene Data'!$D$12,0,10*ROW('Hygiene Data'!D125))="","",OFFSET('Hygiene Data'!$D$12,0,10*ROW('Hygiene Data'!D125)))</f>
        <v/>
      </c>
      <c r="DS131" s="36" t="str">
        <f ca="1">+IF(OFFSET('Hygiene Data'!$D$13,0,10*ROW('Hygiene Data'!D125))="","",OFFSET('Hygiene Data'!$D$13,0,10*ROW('Hygiene Data'!D125)))</f>
        <v/>
      </c>
      <c r="DT131" s="36" t="str">
        <f ca="1">+IF(OFFSET('Hygiene Data'!$D$14,0,10*ROW('Hygiene Data'!D125))="","",OFFSET('Hygiene Data'!$D$14,0,10*ROW('Hygiene Data'!D125)))</f>
        <v/>
      </c>
      <c r="DU131" s="36" t="str">
        <f ca="1">+IF(OFFSET('Hygiene Data'!$E$12,0,10*ROW('Hygiene Data'!E125))="","",OFFSET('Hygiene Data'!$E$12,0,10*ROW('Hygiene Data'!E125)))</f>
        <v/>
      </c>
      <c r="DV131" s="36" t="str">
        <f ca="1">+IF(OFFSET('Hygiene Data'!$E$13,0,10*ROW('Hygiene Data'!E125))="","",OFFSET('Hygiene Data'!$E$13,0,10*ROW('Hygiene Data'!E125)))</f>
        <v/>
      </c>
      <c r="DW131" s="36" t="str">
        <f ca="1">+IF(OFFSET('Hygiene Data'!$E$14,0,10*ROW('Hygiene Data'!E125))="","",OFFSET('Hygiene Data'!$E$14,0,10*ROW('Hygiene Data'!E125)))</f>
        <v/>
      </c>
      <c r="DX131" s="36" t="str">
        <f ca="1">+IF(OFFSET('Hygiene Data'!$F$12,0,10*ROW('Hygiene Data'!F125))="","",OFFSET('Hygiene Data'!$F$12,0,10*ROW('Hygiene Data'!F125)))</f>
        <v/>
      </c>
      <c r="DY131" s="36" t="str">
        <f ca="1">+IF(OFFSET('Hygiene Data'!$F$13,0,10*ROW('Hygiene Data'!F125))="","",OFFSET('Hygiene Data'!$F$13,0,10*ROW('Hygiene Data'!F125)))</f>
        <v/>
      </c>
      <c r="DZ131" s="36" t="str">
        <f ca="1">+IF(OFFSET('Hygiene Data'!$F$14,0,10*ROW('Hygiene Data'!F125))="","",OFFSET('Hygiene Data'!$F$14,0,10*ROW('Hygiene Data'!F125)))</f>
        <v/>
      </c>
      <c r="EA131" s="36" t="str">
        <f ca="1">+IF(OFFSET('Hygiene Data'!$G$12,0,10*ROW('Hygiene Data'!G125))="","",OFFSET('Hygiene Data'!$G$12,0,10*ROW('Hygiene Data'!G125)))</f>
        <v/>
      </c>
      <c r="EB131" s="36" t="str">
        <f ca="1">+IF(OFFSET('Hygiene Data'!$G$13,0,10*ROW('Hygiene Data'!G125))="","",OFFSET('Hygiene Data'!$G$13,0,10*ROW('Hygiene Data'!G125)))</f>
        <v/>
      </c>
      <c r="EC131" s="36" t="str">
        <f ca="1">+IF(OFFSET('Hygiene Data'!$G$14,0,10*ROW('Hygiene Data'!G125))="","",OFFSET('Hygiene Data'!$G$14,0,10*ROW('Hygiene Data'!G125)))</f>
        <v/>
      </c>
      <c r="ED131" s="36" t="str">
        <f ca="1">+IF(OFFSET('Hygiene Data'!$H$12,0,10*ROW('Hygiene Data'!H125))="","",OFFSET('Hygiene Data'!$H$12,0,10*ROW('Hygiene Data'!H125)))</f>
        <v/>
      </c>
      <c r="EE131" s="36" t="str">
        <f ca="1">+IF(OFFSET('Hygiene Data'!$H$13,0,10*ROW('Hygiene Data'!H125))="","",OFFSET('Hygiene Data'!$H$13,0,10*ROW('Hygiene Data'!H125)))</f>
        <v/>
      </c>
      <c r="EF131" s="36" t="str">
        <f ca="1">+IF(OFFSET('Hygiene Data'!$H$14,0,10*ROW('Hygiene Data'!H125))="","",OFFSET('Hygiene Data'!$H$14,0,10*ROW('Hygiene Data'!H125)))</f>
        <v/>
      </c>
    </row>
    <row r="132" spans="1:136" x14ac:dyDescent="0.25">
      <c r="A132" s="59" t="str">
        <f ca="1">+IF(OFFSET('Water Data'!$B$1,0,10*ROW('Water Data'!B129))="","",OFFSET('Water Data'!$B$1,0,10*ROW('Water Data'!B129)))</f>
        <v/>
      </c>
      <c r="B132" s="59" t="str">
        <f ca="1">+IF(OFFSET('Water Data'!$A$3,0,10*ROW('Water Data'!A129))="","",OFFSET('Water Data'!$A$3,0,10*ROW('Water Data'!A129)))</f>
        <v/>
      </c>
      <c r="C132" s="59" t="str">
        <f ca="1">+IF(OFFSET('Water Data'!$C$3,0,10*ROW('Water Data'!C129))="","",OFFSET('Water Data'!$C$3,0,10*ROW('Water Data'!C129)))</f>
        <v/>
      </c>
      <c r="D132" s="204" t="e">
        <f ca="1">+IF(AND(ISNUMBER(OFFSET('Water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04" t="e">
        <f ca="1">+IF(AND(ISNUMBER(OFFSET('Water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04" t="e">
        <f ca="1">+IF(AND(ISNUMBER(OFFSET('Water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04" t="e">
        <f ca="1">+IF(AND(ISNUMBER(OFFSET('Water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04" t="e">
        <f ca="1">+IF(AND(ISNUMBER(OFFSET('Water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04" t="e">
        <f ca="1">+IF(AND(ISNUMBER(OFFSET('Water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04" t="e">
        <f ca="1">+IF(AND(ISNUMBER(OFFSET('Water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04" t="e">
        <f ca="1">+IF(AND(ISNUMBER(OFFSET('Water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04" t="e">
        <f ca="1">+IF(AND(ISNUMBER(OFFSET('Water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04" t="e">
        <f ca="1">+IF(AND(ISNUMBER(OFFSET('Water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04" t="e">
        <f ca="1">+IF(AND(ISNUMBER(OFFSET('Water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04" t="e">
        <f ca="1">+IF(AND(ISNUMBER(OFFSET('Water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04" t="e">
        <f ca="1">+IF(AND(ISNUMBER(OFFSET('Water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04" t="e">
        <f ca="1">+IF(AND(ISNUMBER(OFFSET('Water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04" t="e">
        <f ca="1">+IF(AND(ISNUMBER(OFFSET('Water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04" t="e">
        <f ca="1">+IF(AND(ISNUMBER(OFFSET('Water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04" t="e">
        <f ca="1">+IF(AND(ISNUMBER(OFFSET('Water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04" t="e">
        <f ca="1">+IF(AND(ISNUMBER(OFFSET('Water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05" t="e">
        <f ca="1">+IF(AND(ISNUMBER(OFFSET('Sanitation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05" t="e">
        <f ca="1">+IF(AND(ISNUMBER(OFFSET('Sanitation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05" t="e">
        <f ca="1">+IF(AND(ISNUMBER(OFFSET('Sanitation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05" t="e">
        <f ca="1">+IF(AND(ISNUMBER(OFFSET('Sanitation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05" t="e">
        <f ca="1">+IF(AND(ISNUMBER(OFFSET('Sanitation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05" t="e">
        <f ca="1">+IF(AND(ISNUMBER(OFFSET('Sanitation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05" t="e">
        <f ca="1">+IF(AND(ISNUMBER(OFFSET('Sanitation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05" t="e">
        <f ca="1">+IF(AND(ISNUMBER(OFFSET('Sanitation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05" t="e">
        <f ca="1">+IF(AND(ISNUMBER(OFFSET('Sanitation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05" t="e">
        <f ca="1">+IF(AND(ISNUMBER(OFFSET('Sanitation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05" t="e">
        <f ca="1">+IF(AND(ISNUMBER(OFFSET('Sanitation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05" t="e">
        <f ca="1">+IF(AND(ISNUMBER(OFFSET('Sanitation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05" t="e">
        <f ca="1">+IF(AND(ISNUMBER(OFFSET('Sanitation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05" t="e">
        <f ca="1">+IF(AND(ISNUMBER(OFFSET('Sanitation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05" t="e">
        <f ca="1">+IF(AND(ISNUMBER(OFFSET('Sanitation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05" t="e">
        <f ca="1">+IF(AND(ISNUMBER(OFFSET('Sanitation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05" t="e">
        <f ca="1">+IF(AND(ISNUMBER(OFFSET('Sanitation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05" t="e">
        <f ca="1">+IF(AND(ISNUMBER(OFFSET('Sanitation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05" t="e">
        <f ca="1">+IF(AND(ISNUMBER(OFFSET('Sanitation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05" t="e">
        <f ca="1">+IF(AND(ISNUMBER(OFFSET('Sanitation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05" t="e">
        <f ca="1">+IF(AND(ISNUMBER(OFFSET('Sanitation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05" t="e">
        <f ca="1">+IF(AND(ISNUMBER(OFFSET('Sanitation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05" t="e">
        <f ca="1">+IF(AND(ISNUMBER(OFFSET('Sanitation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05" t="e">
        <f ca="1">+IF(AND(ISNUMBER(OFFSET('Sanitation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05" t="e">
        <f ca="1">+IF(AND(ISNUMBER(OFFSET('Sanitation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05" t="e">
        <f ca="1">+IF(AND(ISNUMBER(OFFSET('Sanitation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05" t="e">
        <f ca="1">+IF(AND(ISNUMBER(OFFSET('Sanitation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05" t="e">
        <f ca="1">+IF(AND(ISNUMBER(OFFSET('Sanitation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05" t="e">
        <f ca="1">+IF(AND(ISNUMBER(OFFSET('Sanitation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05" t="e">
        <f ca="1">+IF(AND(ISNUMBER(OFFSET('Sanitation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06" t="e">
        <f ca="1">+IF(AND(ISNUMBER(OFFSET('Hygiene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06" t="e">
        <f ca="1">+IF(AND(ISNUMBER(OFFSET('Hygiene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06" t="e">
        <f ca="1">+IF(AND(ISNUMBER(OFFSET('Hygiene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06" t="e">
        <f ca="1">+IF(AND(ISNUMBER(OFFSET('Hygiene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06" t="e">
        <f ca="1">+IF(AND(ISNUMBER(OFFSET('Hygiene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06" t="e">
        <f ca="1">+IF(AND(ISNUMBER(OFFSET('Hygiene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06" t="e">
        <f ca="1">+IF(AND(ISNUMBER(OFFSET('Hygiene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06" t="e">
        <f ca="1">+IF(AND(ISNUMBER(OFFSET('Hygiene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06" t="e">
        <f ca="1">+IF(AND(ISNUMBER(OFFSET('Hygiene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06" t="e">
        <f ca="1">+IF(AND(ISNUMBER(OFFSET('Hygiene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06" t="e">
        <f ca="1">+IF(AND(ISNUMBER(OFFSET('Hygiene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06" t="e">
        <f ca="1">+IF(AND(ISNUMBER(OFFSET('Hygiene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06" t="e">
        <f ca="1">+IF(AND(ISNUMBER(OFFSET('Hygiene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06" t="e">
        <f ca="1">+IF(AND(ISNUMBER(OFFSET('Hygiene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06" t="e">
        <f ca="1">+IF(AND(ISNUMBER(OFFSET('Hygiene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06" t="e">
        <f ca="1">+IF(AND(ISNUMBER(OFFSET('Hygiene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06" t="e">
        <f ca="1">+IF(AND(ISNUMBER(OFFSET('Hygiene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06" t="e">
        <f ca="1">+IF(AND(ISNUMBER(OFFSET('Hygiene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1">+IF(OFFSET('Water Data'!$C$28,0,10*ROW('Water Data'!C126))="","",OFFSET('Water Data'!$C$28,0,10*ROW('Water Data'!C126)))</f>
        <v/>
      </c>
      <c r="BT132" s="36" t="str">
        <f ca="1">+IF(OFFSET('Water Data'!$C$29,0,10*ROW('Water Data'!C126))="","",OFFSET('Water Data'!$C$29,0,10*ROW('Water Data'!C126)))</f>
        <v/>
      </c>
      <c r="BU132" s="36" t="str">
        <f ca="1">+IF(OFFSET('Water Data'!$C$30,0,10*ROW('Water Data'!C126))="","",OFFSET('Water Data'!$C$30,0,10*ROW('Water Data'!C126)))</f>
        <v/>
      </c>
      <c r="BV132" s="36" t="str">
        <f ca="1">+IF(OFFSET('Water Data'!$D$28,0,10*ROW('Water Data'!D126))="","",OFFSET('Water Data'!$D$28,0,10*ROW('Water Data'!D126)))</f>
        <v/>
      </c>
      <c r="BW132" s="36" t="str">
        <f ca="1">+IF(OFFSET('Water Data'!$D$29,0,10*ROW('Water Data'!D126))="","",OFFSET('Water Data'!$D$29,0,10*ROW('Water Data'!D126)))</f>
        <v/>
      </c>
      <c r="BX132" s="36" t="str">
        <f ca="1">+IF(OFFSET('Water Data'!$D$30,0,10*ROW('Water Data'!D126))="","",OFFSET('Water Data'!$D$30,0,10*ROW('Water Data'!D126)))</f>
        <v/>
      </c>
      <c r="BY132" s="36" t="str">
        <f ca="1">+IF(OFFSET('Water Data'!$E$28,0,10*ROW('Water Data'!E126))="","",OFFSET('Water Data'!$E$28,0,10*ROW('Water Data'!E126)))</f>
        <v/>
      </c>
      <c r="BZ132" s="36" t="str">
        <f ca="1">+IF(OFFSET('Water Data'!$E$29,0,10*ROW('Water Data'!E126))="","",OFFSET('Water Data'!$E$29,0,10*ROW('Water Data'!E126)))</f>
        <v/>
      </c>
      <c r="CA132" s="36" t="str">
        <f ca="1">+IF(OFFSET('Water Data'!$E$30,0,10*ROW('Water Data'!E126))="","",OFFSET('Water Data'!$E$30,0,10*ROW('Water Data'!E126)))</f>
        <v/>
      </c>
      <c r="CB132" s="36" t="str">
        <f ca="1">+IF(OFFSET('Water Data'!$F$28,0,10*ROW('Water Data'!F126))="","",OFFSET('Water Data'!$F$28,0,10*ROW('Water Data'!F126)))</f>
        <v/>
      </c>
      <c r="CC132" s="36" t="str">
        <f ca="1">+IF(OFFSET('Water Data'!$F$29,0,10*ROW('Water Data'!F126))="","",OFFSET('Water Data'!$F$29,0,10*ROW('Water Data'!F126)))</f>
        <v/>
      </c>
      <c r="CD132" s="36" t="str">
        <f ca="1">+IF(OFFSET('Water Data'!$F$30,0,10*ROW('Water Data'!F126))="","",OFFSET('Water Data'!$F$30,0,10*ROW('Water Data'!F126)))</f>
        <v/>
      </c>
      <c r="CE132" s="36" t="str">
        <f ca="1">+IF(OFFSET('Water Data'!$G$28,0,10*ROW('Water Data'!G126))="","",OFFSET('Water Data'!$G$28,0,10*ROW('Water Data'!G126)))</f>
        <v/>
      </c>
      <c r="CF132" s="36" t="str">
        <f ca="1">+IF(OFFSET('Water Data'!$G$29,0,10*ROW('Water Data'!G126))="","",OFFSET('Water Data'!$G$29,0,10*ROW('Water Data'!G126)))</f>
        <v/>
      </c>
      <c r="CG132" s="36" t="str">
        <f ca="1">+IF(OFFSET('Water Data'!$G$30,0,10*ROW('Water Data'!G126))="","",OFFSET('Water Data'!$G$30,0,10*ROW('Water Data'!G126)))</f>
        <v/>
      </c>
      <c r="CH132" s="36" t="str">
        <f ca="1">+IF(OFFSET('Water Data'!$H$28,0,10*ROW('Water Data'!H126))="","",OFFSET('Water Data'!$H$28,0,10*ROW('Water Data'!H126)))</f>
        <v/>
      </c>
      <c r="CI132" s="36" t="str">
        <f ca="1">+IF(OFFSET('Water Data'!$H$29,0,10*ROW('Water Data'!H126))="","",OFFSET('Water Data'!$H$29,0,10*ROW('Water Data'!H126)))</f>
        <v/>
      </c>
      <c r="CJ132" s="36" t="str">
        <f ca="1">+IF(OFFSET('Water Data'!$H$30,0,10*ROW('Water Data'!H126))="","",OFFSET('Water Data'!$H$30,0,10*ROW('Water Data'!H126)))</f>
        <v/>
      </c>
      <c r="CK132" s="36" t="str">
        <f ca="1">+IF(OFFSET('Sanitation Data'!$C$29,0,10*ROW('Sanitation Data'!C126))="","",OFFSET('Sanitation Data'!$C$29,0,10*ROW('Sanitation Data'!C126)))</f>
        <v/>
      </c>
      <c r="CL132" s="36" t="str">
        <f ca="1">+IF(OFFSET('Sanitation Data'!$C$30,0,10*ROW('Sanitation Data'!C126))="","",OFFSET('Sanitation Data'!$C$30,0,10*ROW('Sanitation Data'!C126)))</f>
        <v/>
      </c>
      <c r="CM132" s="36" t="str">
        <f ca="1">+IF(OFFSET('Sanitation Data'!$C$31,0,10*ROW('Sanitation Data'!C126))="","",OFFSET('Sanitation Data'!$C$31,0,10*ROW('Sanitation Data'!C126)))</f>
        <v/>
      </c>
      <c r="CN132" s="36" t="str">
        <f ca="1">+IF(OFFSET('Sanitation Data'!$C$32,0,10*ROW('Sanitation Data'!C126))="","",OFFSET('Sanitation Data'!$C$32,0,10*ROW('Sanitation Data'!C126)))</f>
        <v/>
      </c>
      <c r="CO132" s="36" t="str">
        <f ca="1">+IF(OFFSET('Sanitation Data'!$C$33,0,10*ROW('Sanitation Data'!C126))="","",OFFSET('Sanitation Data'!$C$33,0,10*ROW('Sanitation Data'!C126)))</f>
        <v/>
      </c>
      <c r="CP132" s="36" t="str">
        <f ca="1">+IF(OFFSET('Sanitation Data'!$D$29,0,10*ROW('Sanitation Data'!D126))="","",OFFSET('Sanitation Data'!$D$29,0,10*ROW('Sanitation Data'!D126)))</f>
        <v/>
      </c>
      <c r="CQ132" s="36" t="str">
        <f ca="1">+IF(OFFSET('Sanitation Data'!$D$30,0,10*ROW('Sanitation Data'!D126))="","",OFFSET('Sanitation Data'!$D$30,0,10*ROW('Sanitation Data'!D126)))</f>
        <v/>
      </c>
      <c r="CR132" s="36" t="str">
        <f ca="1">+IF(OFFSET('Sanitation Data'!$D$31,0,10*ROW('Sanitation Data'!D126))="","",OFFSET('Sanitation Data'!$D$31,0,10*ROW('Sanitation Data'!D126)))</f>
        <v/>
      </c>
      <c r="CS132" s="36" t="str">
        <f ca="1">+IF(OFFSET('Sanitation Data'!$D$32,0,10*ROW('Sanitation Data'!D126))="","",OFFSET('Sanitation Data'!$D$32,0,10*ROW('Sanitation Data'!D126)))</f>
        <v/>
      </c>
      <c r="CT132" s="36" t="str">
        <f ca="1">+IF(OFFSET('Sanitation Data'!$D$33,0,10*ROW('Sanitation Data'!D126))="","",OFFSET('Sanitation Data'!$D$33,0,10*ROW('Sanitation Data'!D126)))</f>
        <v/>
      </c>
      <c r="CU132" s="36" t="str">
        <f ca="1">+IF(OFFSET('Sanitation Data'!$E$29,0,10*ROW('Sanitation Data'!E126))="","",OFFSET('Sanitation Data'!$E$29,0,10*ROW('Sanitation Data'!E126)))</f>
        <v/>
      </c>
      <c r="CV132" s="36" t="str">
        <f ca="1">+IF(OFFSET('Sanitation Data'!$E$30,0,10*ROW('Sanitation Data'!E126))="","",OFFSET('Sanitation Data'!$E$30,0,10*ROW('Sanitation Data'!E126)))</f>
        <v/>
      </c>
      <c r="CW132" s="36" t="str">
        <f ca="1">+IF(OFFSET('Sanitation Data'!$E$31,0,10*ROW('Sanitation Data'!E126))="","",OFFSET('Sanitation Data'!$E$31,0,10*ROW('Sanitation Data'!E126)))</f>
        <v/>
      </c>
      <c r="CX132" s="36" t="str">
        <f ca="1">+IF(OFFSET('Sanitation Data'!$E$32,0,10*ROW('Sanitation Data'!E126))="","",OFFSET('Sanitation Data'!$E$32,0,10*ROW('Sanitation Data'!E126)))</f>
        <v/>
      </c>
      <c r="CY132" s="36" t="str">
        <f ca="1">+IF(OFFSET('Sanitation Data'!$E$33,0,10*ROW('Sanitation Data'!E126))="","",OFFSET('Sanitation Data'!$E$33,0,10*ROW('Sanitation Data'!E126)))</f>
        <v/>
      </c>
      <c r="CZ132" s="36" t="str">
        <f ca="1">+IF(OFFSET('Sanitation Data'!$F$29,0,10*ROW('Sanitation Data'!F126))="","",OFFSET('Sanitation Data'!$F$29,0,10*ROW('Sanitation Data'!F126)))</f>
        <v/>
      </c>
      <c r="DA132" s="36" t="str">
        <f ca="1">+IF(OFFSET('Sanitation Data'!$F$30,0,10*ROW('Sanitation Data'!F126))="","",OFFSET('Sanitation Data'!$F$30,0,10*ROW('Sanitation Data'!F126)))</f>
        <v/>
      </c>
      <c r="DB132" s="36" t="str">
        <f ca="1">+IF(OFFSET('Sanitation Data'!$F$31,0,10*ROW('Sanitation Data'!F126))="","",OFFSET('Sanitation Data'!$F$31,0,10*ROW('Sanitation Data'!F126)))</f>
        <v/>
      </c>
      <c r="DC132" s="36" t="str">
        <f ca="1">+IF(OFFSET('Sanitation Data'!$F$32,0,10*ROW('Sanitation Data'!F126))="","",OFFSET('Sanitation Data'!$F$32,0,10*ROW('Sanitation Data'!F126)))</f>
        <v/>
      </c>
      <c r="DD132" s="36" t="str">
        <f ca="1">+IF(OFFSET('Sanitation Data'!$F$33,0,10*ROW('Sanitation Data'!F126))="","",OFFSET('Sanitation Data'!$F$33,0,10*ROW('Sanitation Data'!F126)))</f>
        <v/>
      </c>
      <c r="DE132" s="36" t="str">
        <f ca="1">+IF(OFFSET('Sanitation Data'!$G$29,0,10*ROW('Sanitation Data'!G126))="","",OFFSET('Sanitation Data'!$G$29,0,10*ROW('Sanitation Data'!G126)))</f>
        <v/>
      </c>
      <c r="DF132" s="36" t="str">
        <f ca="1">+IF(OFFSET('Sanitation Data'!$G$30,0,10*ROW('Sanitation Data'!G126))="","",OFFSET('Sanitation Data'!$G$30,0,10*ROW('Sanitation Data'!G126)))</f>
        <v/>
      </c>
      <c r="DG132" s="36" t="str">
        <f ca="1">+IF(OFFSET('Sanitation Data'!$G$31,0,10*ROW('Sanitation Data'!G126))="","",OFFSET('Sanitation Data'!$G$31,0,10*ROW('Sanitation Data'!G126)))</f>
        <v/>
      </c>
      <c r="DH132" s="36" t="str">
        <f ca="1">+IF(OFFSET('Sanitation Data'!$G$32,0,10*ROW('Sanitation Data'!G126))="","",OFFSET('Sanitation Data'!$G$32,0,10*ROW('Sanitation Data'!G126)))</f>
        <v/>
      </c>
      <c r="DI132" s="36" t="str">
        <f ca="1">+IF(OFFSET('Sanitation Data'!$G$33,0,10*ROW('Sanitation Data'!G126))="","",OFFSET('Sanitation Data'!$G$33,0,10*ROW('Sanitation Data'!G126)))</f>
        <v/>
      </c>
      <c r="DJ132" s="36" t="str">
        <f ca="1">+IF(OFFSET('Sanitation Data'!$H$29,0,10*ROW('Sanitation Data'!H126))="","",OFFSET('Sanitation Data'!$H$29,0,10*ROW('Sanitation Data'!H126)))</f>
        <v/>
      </c>
      <c r="DK132" s="36" t="str">
        <f ca="1">+IF(OFFSET('Sanitation Data'!$H$30,0,10*ROW('Sanitation Data'!H126))="","",OFFSET('Sanitation Data'!$H$30,0,10*ROW('Sanitation Data'!H126)))</f>
        <v/>
      </c>
      <c r="DL132" s="36" t="str">
        <f ca="1">+IF(OFFSET('Sanitation Data'!$H$31,0,10*ROW('Sanitation Data'!H126))="","",OFFSET('Sanitation Data'!$H$31,0,10*ROW('Sanitation Data'!H126)))</f>
        <v/>
      </c>
      <c r="DM132" s="36" t="str">
        <f ca="1">+IF(OFFSET('Sanitation Data'!$H$32,0,10*ROW('Sanitation Data'!H126))="","",OFFSET('Sanitation Data'!$H$32,0,10*ROW('Sanitation Data'!H126)))</f>
        <v/>
      </c>
      <c r="DN132" s="36" t="str">
        <f ca="1">+IF(OFFSET('Sanitation Data'!$H$33,0,10*ROW('Sanitation Data'!H126))="","",OFFSET('Sanitation Data'!$H$33,0,10*ROW('Sanitation Data'!H126)))</f>
        <v/>
      </c>
      <c r="DO132" s="36" t="str">
        <f ca="1">+IF(OFFSET('Hygiene Data'!$C$12,0,10*ROW('Hygiene Data'!C126))="","",OFFSET('Hygiene Data'!$C$12,0,10*ROW('Hygiene Data'!C126)))</f>
        <v/>
      </c>
      <c r="DP132" s="36" t="str">
        <f ca="1">+IF(OFFSET('Hygiene Data'!$C$13,0,10*ROW('Hygiene Data'!C126))="","",OFFSET('Hygiene Data'!$C$13,0,10*ROW('Hygiene Data'!C126)))</f>
        <v/>
      </c>
      <c r="DQ132" s="36" t="str">
        <f ca="1">+IF(OFFSET('Hygiene Data'!$C$14,0,10*ROW('Hygiene Data'!C126))="","",OFFSET('Hygiene Data'!$C$14,0,10*ROW('Hygiene Data'!C126)))</f>
        <v/>
      </c>
      <c r="DR132" s="36" t="str">
        <f ca="1">+IF(OFFSET('Hygiene Data'!$D$12,0,10*ROW('Hygiene Data'!D126))="","",OFFSET('Hygiene Data'!$D$12,0,10*ROW('Hygiene Data'!D126)))</f>
        <v/>
      </c>
      <c r="DS132" s="36" t="str">
        <f ca="1">+IF(OFFSET('Hygiene Data'!$D$13,0,10*ROW('Hygiene Data'!D126))="","",OFFSET('Hygiene Data'!$D$13,0,10*ROW('Hygiene Data'!D126)))</f>
        <v/>
      </c>
      <c r="DT132" s="36" t="str">
        <f ca="1">+IF(OFFSET('Hygiene Data'!$D$14,0,10*ROW('Hygiene Data'!D126))="","",OFFSET('Hygiene Data'!$D$14,0,10*ROW('Hygiene Data'!D126)))</f>
        <v/>
      </c>
      <c r="DU132" s="36" t="str">
        <f ca="1">+IF(OFFSET('Hygiene Data'!$E$12,0,10*ROW('Hygiene Data'!E126))="","",OFFSET('Hygiene Data'!$E$12,0,10*ROW('Hygiene Data'!E126)))</f>
        <v/>
      </c>
      <c r="DV132" s="36" t="str">
        <f ca="1">+IF(OFFSET('Hygiene Data'!$E$13,0,10*ROW('Hygiene Data'!E126))="","",OFFSET('Hygiene Data'!$E$13,0,10*ROW('Hygiene Data'!E126)))</f>
        <v/>
      </c>
      <c r="DW132" s="36" t="str">
        <f ca="1">+IF(OFFSET('Hygiene Data'!$E$14,0,10*ROW('Hygiene Data'!E126))="","",OFFSET('Hygiene Data'!$E$14,0,10*ROW('Hygiene Data'!E126)))</f>
        <v/>
      </c>
      <c r="DX132" s="36" t="str">
        <f ca="1">+IF(OFFSET('Hygiene Data'!$F$12,0,10*ROW('Hygiene Data'!F126))="","",OFFSET('Hygiene Data'!$F$12,0,10*ROW('Hygiene Data'!F126)))</f>
        <v/>
      </c>
      <c r="DY132" s="36" t="str">
        <f ca="1">+IF(OFFSET('Hygiene Data'!$F$13,0,10*ROW('Hygiene Data'!F126))="","",OFFSET('Hygiene Data'!$F$13,0,10*ROW('Hygiene Data'!F126)))</f>
        <v/>
      </c>
      <c r="DZ132" s="36" t="str">
        <f ca="1">+IF(OFFSET('Hygiene Data'!$F$14,0,10*ROW('Hygiene Data'!F126))="","",OFFSET('Hygiene Data'!$F$14,0,10*ROW('Hygiene Data'!F126)))</f>
        <v/>
      </c>
      <c r="EA132" s="36" t="str">
        <f ca="1">+IF(OFFSET('Hygiene Data'!$G$12,0,10*ROW('Hygiene Data'!G126))="","",OFFSET('Hygiene Data'!$G$12,0,10*ROW('Hygiene Data'!G126)))</f>
        <v/>
      </c>
      <c r="EB132" s="36" t="str">
        <f ca="1">+IF(OFFSET('Hygiene Data'!$G$13,0,10*ROW('Hygiene Data'!G126))="","",OFFSET('Hygiene Data'!$G$13,0,10*ROW('Hygiene Data'!G126)))</f>
        <v/>
      </c>
      <c r="EC132" s="36" t="str">
        <f ca="1">+IF(OFFSET('Hygiene Data'!$G$14,0,10*ROW('Hygiene Data'!G126))="","",OFFSET('Hygiene Data'!$G$14,0,10*ROW('Hygiene Data'!G126)))</f>
        <v/>
      </c>
      <c r="ED132" s="36" t="str">
        <f ca="1">+IF(OFFSET('Hygiene Data'!$H$12,0,10*ROW('Hygiene Data'!H126))="","",OFFSET('Hygiene Data'!$H$12,0,10*ROW('Hygiene Data'!H126)))</f>
        <v/>
      </c>
      <c r="EE132" s="36" t="str">
        <f ca="1">+IF(OFFSET('Hygiene Data'!$H$13,0,10*ROW('Hygiene Data'!H126))="","",OFFSET('Hygiene Data'!$H$13,0,10*ROW('Hygiene Data'!H126)))</f>
        <v/>
      </c>
      <c r="EF132" s="36" t="str">
        <f ca="1">+IF(OFFSET('Hygiene Data'!$H$14,0,10*ROW('Hygiene Data'!H126))="","",OFFSET('Hygiene Data'!$H$14,0,10*ROW('Hygiene Data'!H126)))</f>
        <v/>
      </c>
    </row>
    <row r="133" spans="1:136" x14ac:dyDescent="0.25">
      <c r="A133" s="59" t="str">
        <f ca="1">+IF(OFFSET('Water Data'!$B$1,0,10*ROW('Water Data'!B130))="","",OFFSET('Water Data'!$B$1,0,10*ROW('Water Data'!B130)))</f>
        <v/>
      </c>
      <c r="B133" s="59" t="str">
        <f ca="1">+IF(OFFSET('Water Data'!$A$3,0,10*ROW('Water Data'!A130))="","",OFFSET('Water Data'!$A$3,0,10*ROW('Water Data'!A130)))</f>
        <v/>
      </c>
      <c r="C133" s="59" t="str">
        <f ca="1">+IF(OFFSET('Water Data'!$C$3,0,10*ROW('Water Data'!C130))="","",OFFSET('Water Data'!$C$3,0,10*ROW('Water Data'!C130)))</f>
        <v/>
      </c>
      <c r="D133" s="204" t="e">
        <f ca="1">+IF(AND(ISNUMBER(OFFSET('Water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04" t="e">
        <f ca="1">+IF(AND(ISNUMBER(OFFSET('Water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04" t="e">
        <f ca="1">+IF(AND(ISNUMBER(OFFSET('Water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04" t="e">
        <f ca="1">+IF(AND(ISNUMBER(OFFSET('Water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04" t="e">
        <f ca="1">+IF(AND(ISNUMBER(OFFSET('Water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04" t="e">
        <f ca="1">+IF(AND(ISNUMBER(OFFSET('Water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04" t="e">
        <f ca="1">+IF(AND(ISNUMBER(OFFSET('Water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04" t="e">
        <f ca="1">+IF(AND(ISNUMBER(OFFSET('Water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04" t="e">
        <f ca="1">+IF(AND(ISNUMBER(OFFSET('Water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04" t="e">
        <f ca="1">+IF(AND(ISNUMBER(OFFSET('Water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04" t="e">
        <f ca="1">+IF(AND(ISNUMBER(OFFSET('Water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04" t="e">
        <f ca="1">+IF(AND(ISNUMBER(OFFSET('Water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04" t="e">
        <f ca="1">+IF(AND(ISNUMBER(OFFSET('Water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04" t="e">
        <f ca="1">+IF(AND(ISNUMBER(OFFSET('Water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04" t="e">
        <f ca="1">+IF(AND(ISNUMBER(OFFSET('Water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04" t="e">
        <f ca="1">+IF(AND(ISNUMBER(OFFSET('Water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04" t="e">
        <f ca="1">+IF(AND(ISNUMBER(OFFSET('Water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04" t="e">
        <f ca="1">+IF(AND(ISNUMBER(OFFSET('Water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05" t="e">
        <f ca="1">+IF(AND(ISNUMBER(OFFSET('Sanitation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05" t="e">
        <f ca="1">+IF(AND(ISNUMBER(OFFSET('Sanitation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05" t="e">
        <f ca="1">+IF(AND(ISNUMBER(OFFSET('Sanitation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05" t="e">
        <f ca="1">+IF(AND(ISNUMBER(OFFSET('Sanitation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05" t="e">
        <f ca="1">+IF(AND(ISNUMBER(OFFSET('Sanitation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05" t="e">
        <f ca="1">+IF(AND(ISNUMBER(OFFSET('Sanitation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05" t="e">
        <f ca="1">+IF(AND(ISNUMBER(OFFSET('Sanitation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05" t="e">
        <f ca="1">+IF(AND(ISNUMBER(OFFSET('Sanitation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05" t="e">
        <f ca="1">+IF(AND(ISNUMBER(OFFSET('Sanitation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05" t="e">
        <f ca="1">+IF(AND(ISNUMBER(OFFSET('Sanitation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05" t="e">
        <f ca="1">+IF(AND(ISNUMBER(OFFSET('Sanitation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05" t="e">
        <f ca="1">+IF(AND(ISNUMBER(OFFSET('Sanitation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05" t="e">
        <f ca="1">+IF(AND(ISNUMBER(OFFSET('Sanitation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05" t="e">
        <f ca="1">+IF(AND(ISNUMBER(OFFSET('Sanitation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05" t="e">
        <f ca="1">+IF(AND(ISNUMBER(OFFSET('Sanitation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05" t="e">
        <f ca="1">+IF(AND(ISNUMBER(OFFSET('Sanitation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05" t="e">
        <f ca="1">+IF(AND(ISNUMBER(OFFSET('Sanitation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05" t="e">
        <f ca="1">+IF(AND(ISNUMBER(OFFSET('Sanitation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05" t="e">
        <f ca="1">+IF(AND(ISNUMBER(OFFSET('Sanitation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05" t="e">
        <f ca="1">+IF(AND(ISNUMBER(OFFSET('Sanitation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05" t="e">
        <f ca="1">+IF(AND(ISNUMBER(OFFSET('Sanitation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05" t="e">
        <f ca="1">+IF(AND(ISNUMBER(OFFSET('Sanitation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05" t="e">
        <f ca="1">+IF(AND(ISNUMBER(OFFSET('Sanitation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05" t="e">
        <f ca="1">+IF(AND(ISNUMBER(OFFSET('Sanitation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05" t="e">
        <f ca="1">+IF(AND(ISNUMBER(OFFSET('Sanitation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05" t="e">
        <f ca="1">+IF(AND(ISNUMBER(OFFSET('Sanitation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05" t="e">
        <f ca="1">+IF(AND(ISNUMBER(OFFSET('Sanitation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05" t="e">
        <f ca="1">+IF(AND(ISNUMBER(OFFSET('Sanitation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05" t="e">
        <f ca="1">+IF(AND(ISNUMBER(OFFSET('Sanitation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05" t="e">
        <f ca="1">+IF(AND(ISNUMBER(OFFSET('Sanitation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06" t="e">
        <f ca="1">+IF(AND(ISNUMBER(OFFSET('Hygiene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06" t="e">
        <f ca="1">+IF(AND(ISNUMBER(OFFSET('Hygiene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06" t="e">
        <f ca="1">+IF(AND(ISNUMBER(OFFSET('Hygiene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06" t="e">
        <f ca="1">+IF(AND(ISNUMBER(OFFSET('Hygiene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06" t="e">
        <f ca="1">+IF(AND(ISNUMBER(OFFSET('Hygiene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06" t="e">
        <f ca="1">+IF(AND(ISNUMBER(OFFSET('Hygiene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06" t="e">
        <f ca="1">+IF(AND(ISNUMBER(OFFSET('Hygiene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06" t="e">
        <f ca="1">+IF(AND(ISNUMBER(OFFSET('Hygiene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06" t="e">
        <f ca="1">+IF(AND(ISNUMBER(OFFSET('Hygiene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06" t="e">
        <f ca="1">+IF(AND(ISNUMBER(OFFSET('Hygiene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06" t="e">
        <f ca="1">+IF(AND(ISNUMBER(OFFSET('Hygiene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06" t="e">
        <f ca="1">+IF(AND(ISNUMBER(OFFSET('Hygiene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06" t="e">
        <f ca="1">+IF(AND(ISNUMBER(OFFSET('Hygiene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06" t="e">
        <f ca="1">+IF(AND(ISNUMBER(OFFSET('Hygiene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06" t="e">
        <f ca="1">+IF(AND(ISNUMBER(OFFSET('Hygiene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06" t="e">
        <f ca="1">+IF(AND(ISNUMBER(OFFSET('Hygiene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06" t="e">
        <f ca="1">+IF(AND(ISNUMBER(OFFSET('Hygiene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06" t="e">
        <f ca="1">+IF(AND(ISNUMBER(OFFSET('Hygiene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1">+IF(OFFSET('Water Data'!$C$28,0,10*ROW('Water Data'!C127))="","",OFFSET('Water Data'!$C$28,0,10*ROW('Water Data'!C127)))</f>
        <v/>
      </c>
      <c r="BT133" s="36" t="str">
        <f ca="1">+IF(OFFSET('Water Data'!$C$29,0,10*ROW('Water Data'!C127))="","",OFFSET('Water Data'!$C$29,0,10*ROW('Water Data'!C127)))</f>
        <v/>
      </c>
      <c r="BU133" s="36" t="str">
        <f ca="1">+IF(OFFSET('Water Data'!$C$30,0,10*ROW('Water Data'!C127))="","",OFFSET('Water Data'!$C$30,0,10*ROW('Water Data'!C127)))</f>
        <v/>
      </c>
      <c r="BV133" s="36" t="str">
        <f ca="1">+IF(OFFSET('Water Data'!$D$28,0,10*ROW('Water Data'!D127))="","",OFFSET('Water Data'!$D$28,0,10*ROW('Water Data'!D127)))</f>
        <v/>
      </c>
      <c r="BW133" s="36" t="str">
        <f ca="1">+IF(OFFSET('Water Data'!$D$29,0,10*ROW('Water Data'!D127))="","",OFFSET('Water Data'!$D$29,0,10*ROW('Water Data'!D127)))</f>
        <v/>
      </c>
      <c r="BX133" s="36" t="str">
        <f ca="1">+IF(OFFSET('Water Data'!$D$30,0,10*ROW('Water Data'!D127))="","",OFFSET('Water Data'!$D$30,0,10*ROW('Water Data'!D127)))</f>
        <v/>
      </c>
      <c r="BY133" s="36" t="str">
        <f ca="1">+IF(OFFSET('Water Data'!$E$28,0,10*ROW('Water Data'!E127))="","",OFFSET('Water Data'!$E$28,0,10*ROW('Water Data'!E127)))</f>
        <v/>
      </c>
      <c r="BZ133" s="36" t="str">
        <f ca="1">+IF(OFFSET('Water Data'!$E$29,0,10*ROW('Water Data'!E127))="","",OFFSET('Water Data'!$E$29,0,10*ROW('Water Data'!E127)))</f>
        <v/>
      </c>
      <c r="CA133" s="36" t="str">
        <f ca="1">+IF(OFFSET('Water Data'!$E$30,0,10*ROW('Water Data'!E127))="","",OFFSET('Water Data'!$E$30,0,10*ROW('Water Data'!E127)))</f>
        <v/>
      </c>
      <c r="CB133" s="36" t="str">
        <f ca="1">+IF(OFFSET('Water Data'!$F$28,0,10*ROW('Water Data'!F127))="","",OFFSET('Water Data'!$F$28,0,10*ROW('Water Data'!F127)))</f>
        <v/>
      </c>
      <c r="CC133" s="36" t="str">
        <f ca="1">+IF(OFFSET('Water Data'!$F$29,0,10*ROW('Water Data'!F127))="","",OFFSET('Water Data'!$F$29,0,10*ROW('Water Data'!F127)))</f>
        <v/>
      </c>
      <c r="CD133" s="36" t="str">
        <f ca="1">+IF(OFFSET('Water Data'!$F$30,0,10*ROW('Water Data'!F127))="","",OFFSET('Water Data'!$F$30,0,10*ROW('Water Data'!F127)))</f>
        <v/>
      </c>
      <c r="CE133" s="36" t="str">
        <f ca="1">+IF(OFFSET('Water Data'!$G$28,0,10*ROW('Water Data'!G127))="","",OFFSET('Water Data'!$G$28,0,10*ROW('Water Data'!G127)))</f>
        <v/>
      </c>
      <c r="CF133" s="36" t="str">
        <f ca="1">+IF(OFFSET('Water Data'!$G$29,0,10*ROW('Water Data'!G127))="","",OFFSET('Water Data'!$G$29,0,10*ROW('Water Data'!G127)))</f>
        <v/>
      </c>
      <c r="CG133" s="36" t="str">
        <f ca="1">+IF(OFFSET('Water Data'!$G$30,0,10*ROW('Water Data'!G127))="","",OFFSET('Water Data'!$G$30,0,10*ROW('Water Data'!G127)))</f>
        <v/>
      </c>
      <c r="CH133" s="36" t="str">
        <f ca="1">+IF(OFFSET('Water Data'!$H$28,0,10*ROW('Water Data'!H127))="","",OFFSET('Water Data'!$H$28,0,10*ROW('Water Data'!H127)))</f>
        <v/>
      </c>
      <c r="CI133" s="36" t="str">
        <f ca="1">+IF(OFFSET('Water Data'!$H$29,0,10*ROW('Water Data'!H127))="","",OFFSET('Water Data'!$H$29,0,10*ROW('Water Data'!H127)))</f>
        <v/>
      </c>
      <c r="CJ133" s="36" t="str">
        <f ca="1">+IF(OFFSET('Water Data'!$H$30,0,10*ROW('Water Data'!H127))="","",OFFSET('Water Data'!$H$30,0,10*ROW('Water Data'!H127)))</f>
        <v/>
      </c>
      <c r="CK133" s="36" t="str">
        <f ca="1">+IF(OFFSET('Sanitation Data'!$C$29,0,10*ROW('Sanitation Data'!C127))="","",OFFSET('Sanitation Data'!$C$29,0,10*ROW('Sanitation Data'!C127)))</f>
        <v/>
      </c>
      <c r="CL133" s="36" t="str">
        <f ca="1">+IF(OFFSET('Sanitation Data'!$C$30,0,10*ROW('Sanitation Data'!C127))="","",OFFSET('Sanitation Data'!$C$30,0,10*ROW('Sanitation Data'!C127)))</f>
        <v/>
      </c>
      <c r="CM133" s="36" t="str">
        <f ca="1">+IF(OFFSET('Sanitation Data'!$C$31,0,10*ROW('Sanitation Data'!C127))="","",OFFSET('Sanitation Data'!$C$31,0,10*ROW('Sanitation Data'!C127)))</f>
        <v/>
      </c>
      <c r="CN133" s="36" t="str">
        <f ca="1">+IF(OFFSET('Sanitation Data'!$C$32,0,10*ROW('Sanitation Data'!C127))="","",OFFSET('Sanitation Data'!$C$32,0,10*ROW('Sanitation Data'!C127)))</f>
        <v/>
      </c>
      <c r="CO133" s="36" t="str">
        <f ca="1">+IF(OFFSET('Sanitation Data'!$C$33,0,10*ROW('Sanitation Data'!C127))="","",OFFSET('Sanitation Data'!$C$33,0,10*ROW('Sanitation Data'!C127)))</f>
        <v/>
      </c>
      <c r="CP133" s="36" t="str">
        <f ca="1">+IF(OFFSET('Sanitation Data'!$D$29,0,10*ROW('Sanitation Data'!D127))="","",OFFSET('Sanitation Data'!$D$29,0,10*ROW('Sanitation Data'!D127)))</f>
        <v/>
      </c>
      <c r="CQ133" s="36" t="str">
        <f ca="1">+IF(OFFSET('Sanitation Data'!$D$30,0,10*ROW('Sanitation Data'!D127))="","",OFFSET('Sanitation Data'!$D$30,0,10*ROW('Sanitation Data'!D127)))</f>
        <v/>
      </c>
      <c r="CR133" s="36" t="str">
        <f ca="1">+IF(OFFSET('Sanitation Data'!$D$31,0,10*ROW('Sanitation Data'!D127))="","",OFFSET('Sanitation Data'!$D$31,0,10*ROW('Sanitation Data'!D127)))</f>
        <v/>
      </c>
      <c r="CS133" s="36" t="str">
        <f ca="1">+IF(OFFSET('Sanitation Data'!$D$32,0,10*ROW('Sanitation Data'!D127))="","",OFFSET('Sanitation Data'!$D$32,0,10*ROW('Sanitation Data'!D127)))</f>
        <v/>
      </c>
      <c r="CT133" s="36" t="str">
        <f ca="1">+IF(OFFSET('Sanitation Data'!$D$33,0,10*ROW('Sanitation Data'!D127))="","",OFFSET('Sanitation Data'!$D$33,0,10*ROW('Sanitation Data'!D127)))</f>
        <v/>
      </c>
      <c r="CU133" s="36" t="str">
        <f ca="1">+IF(OFFSET('Sanitation Data'!$E$29,0,10*ROW('Sanitation Data'!E127))="","",OFFSET('Sanitation Data'!$E$29,0,10*ROW('Sanitation Data'!E127)))</f>
        <v/>
      </c>
      <c r="CV133" s="36" t="str">
        <f ca="1">+IF(OFFSET('Sanitation Data'!$E$30,0,10*ROW('Sanitation Data'!E127))="","",OFFSET('Sanitation Data'!$E$30,0,10*ROW('Sanitation Data'!E127)))</f>
        <v/>
      </c>
      <c r="CW133" s="36" t="str">
        <f ca="1">+IF(OFFSET('Sanitation Data'!$E$31,0,10*ROW('Sanitation Data'!E127))="","",OFFSET('Sanitation Data'!$E$31,0,10*ROW('Sanitation Data'!E127)))</f>
        <v/>
      </c>
      <c r="CX133" s="36" t="str">
        <f ca="1">+IF(OFFSET('Sanitation Data'!$E$32,0,10*ROW('Sanitation Data'!E127))="","",OFFSET('Sanitation Data'!$E$32,0,10*ROW('Sanitation Data'!E127)))</f>
        <v/>
      </c>
      <c r="CY133" s="36" t="str">
        <f ca="1">+IF(OFFSET('Sanitation Data'!$E$33,0,10*ROW('Sanitation Data'!E127))="","",OFFSET('Sanitation Data'!$E$33,0,10*ROW('Sanitation Data'!E127)))</f>
        <v/>
      </c>
      <c r="CZ133" s="36" t="str">
        <f ca="1">+IF(OFFSET('Sanitation Data'!$F$29,0,10*ROW('Sanitation Data'!F127))="","",OFFSET('Sanitation Data'!$F$29,0,10*ROW('Sanitation Data'!F127)))</f>
        <v/>
      </c>
      <c r="DA133" s="36" t="str">
        <f ca="1">+IF(OFFSET('Sanitation Data'!$F$30,0,10*ROW('Sanitation Data'!F127))="","",OFFSET('Sanitation Data'!$F$30,0,10*ROW('Sanitation Data'!F127)))</f>
        <v/>
      </c>
      <c r="DB133" s="36" t="str">
        <f ca="1">+IF(OFFSET('Sanitation Data'!$F$31,0,10*ROW('Sanitation Data'!F127))="","",OFFSET('Sanitation Data'!$F$31,0,10*ROW('Sanitation Data'!F127)))</f>
        <v/>
      </c>
      <c r="DC133" s="36" t="str">
        <f ca="1">+IF(OFFSET('Sanitation Data'!$F$32,0,10*ROW('Sanitation Data'!F127))="","",OFFSET('Sanitation Data'!$F$32,0,10*ROW('Sanitation Data'!F127)))</f>
        <v/>
      </c>
      <c r="DD133" s="36" t="str">
        <f ca="1">+IF(OFFSET('Sanitation Data'!$F$33,0,10*ROW('Sanitation Data'!F127))="","",OFFSET('Sanitation Data'!$F$33,0,10*ROW('Sanitation Data'!F127)))</f>
        <v/>
      </c>
      <c r="DE133" s="36" t="str">
        <f ca="1">+IF(OFFSET('Sanitation Data'!$G$29,0,10*ROW('Sanitation Data'!G127))="","",OFFSET('Sanitation Data'!$G$29,0,10*ROW('Sanitation Data'!G127)))</f>
        <v/>
      </c>
      <c r="DF133" s="36" t="str">
        <f ca="1">+IF(OFFSET('Sanitation Data'!$G$30,0,10*ROW('Sanitation Data'!G127))="","",OFFSET('Sanitation Data'!$G$30,0,10*ROW('Sanitation Data'!G127)))</f>
        <v/>
      </c>
      <c r="DG133" s="36" t="str">
        <f ca="1">+IF(OFFSET('Sanitation Data'!$G$31,0,10*ROW('Sanitation Data'!G127))="","",OFFSET('Sanitation Data'!$G$31,0,10*ROW('Sanitation Data'!G127)))</f>
        <v/>
      </c>
      <c r="DH133" s="36" t="str">
        <f ca="1">+IF(OFFSET('Sanitation Data'!$G$32,0,10*ROW('Sanitation Data'!G127))="","",OFFSET('Sanitation Data'!$G$32,0,10*ROW('Sanitation Data'!G127)))</f>
        <v/>
      </c>
      <c r="DI133" s="36" t="str">
        <f ca="1">+IF(OFFSET('Sanitation Data'!$G$33,0,10*ROW('Sanitation Data'!G127))="","",OFFSET('Sanitation Data'!$G$33,0,10*ROW('Sanitation Data'!G127)))</f>
        <v/>
      </c>
      <c r="DJ133" s="36" t="str">
        <f ca="1">+IF(OFFSET('Sanitation Data'!$H$29,0,10*ROW('Sanitation Data'!H127))="","",OFFSET('Sanitation Data'!$H$29,0,10*ROW('Sanitation Data'!H127)))</f>
        <v/>
      </c>
      <c r="DK133" s="36" t="str">
        <f ca="1">+IF(OFFSET('Sanitation Data'!$H$30,0,10*ROW('Sanitation Data'!H127))="","",OFFSET('Sanitation Data'!$H$30,0,10*ROW('Sanitation Data'!H127)))</f>
        <v/>
      </c>
      <c r="DL133" s="36" t="str">
        <f ca="1">+IF(OFFSET('Sanitation Data'!$H$31,0,10*ROW('Sanitation Data'!H127))="","",OFFSET('Sanitation Data'!$H$31,0,10*ROW('Sanitation Data'!H127)))</f>
        <v/>
      </c>
      <c r="DM133" s="36" t="str">
        <f ca="1">+IF(OFFSET('Sanitation Data'!$H$32,0,10*ROW('Sanitation Data'!H127))="","",OFFSET('Sanitation Data'!$H$32,0,10*ROW('Sanitation Data'!H127)))</f>
        <v/>
      </c>
      <c r="DN133" s="36" t="str">
        <f ca="1">+IF(OFFSET('Sanitation Data'!$H$33,0,10*ROW('Sanitation Data'!H127))="","",OFFSET('Sanitation Data'!$H$33,0,10*ROW('Sanitation Data'!H127)))</f>
        <v/>
      </c>
      <c r="DO133" s="36" t="str">
        <f ca="1">+IF(OFFSET('Hygiene Data'!$C$12,0,10*ROW('Hygiene Data'!C127))="","",OFFSET('Hygiene Data'!$C$12,0,10*ROW('Hygiene Data'!C127)))</f>
        <v/>
      </c>
      <c r="DP133" s="36" t="str">
        <f ca="1">+IF(OFFSET('Hygiene Data'!$C$13,0,10*ROW('Hygiene Data'!C127))="","",OFFSET('Hygiene Data'!$C$13,0,10*ROW('Hygiene Data'!C127)))</f>
        <v/>
      </c>
      <c r="DQ133" s="36" t="str">
        <f ca="1">+IF(OFFSET('Hygiene Data'!$C$14,0,10*ROW('Hygiene Data'!C127))="","",OFFSET('Hygiene Data'!$C$14,0,10*ROW('Hygiene Data'!C127)))</f>
        <v/>
      </c>
      <c r="DR133" s="36" t="str">
        <f ca="1">+IF(OFFSET('Hygiene Data'!$D$12,0,10*ROW('Hygiene Data'!D127))="","",OFFSET('Hygiene Data'!$D$12,0,10*ROW('Hygiene Data'!D127)))</f>
        <v/>
      </c>
      <c r="DS133" s="36" t="str">
        <f ca="1">+IF(OFFSET('Hygiene Data'!$D$13,0,10*ROW('Hygiene Data'!D127))="","",OFFSET('Hygiene Data'!$D$13,0,10*ROW('Hygiene Data'!D127)))</f>
        <v/>
      </c>
      <c r="DT133" s="36" t="str">
        <f ca="1">+IF(OFFSET('Hygiene Data'!$D$14,0,10*ROW('Hygiene Data'!D127))="","",OFFSET('Hygiene Data'!$D$14,0,10*ROW('Hygiene Data'!D127)))</f>
        <v/>
      </c>
      <c r="DU133" s="36" t="str">
        <f ca="1">+IF(OFFSET('Hygiene Data'!$E$12,0,10*ROW('Hygiene Data'!E127))="","",OFFSET('Hygiene Data'!$E$12,0,10*ROW('Hygiene Data'!E127)))</f>
        <v/>
      </c>
      <c r="DV133" s="36" t="str">
        <f ca="1">+IF(OFFSET('Hygiene Data'!$E$13,0,10*ROW('Hygiene Data'!E127))="","",OFFSET('Hygiene Data'!$E$13,0,10*ROW('Hygiene Data'!E127)))</f>
        <v/>
      </c>
      <c r="DW133" s="36" t="str">
        <f ca="1">+IF(OFFSET('Hygiene Data'!$E$14,0,10*ROW('Hygiene Data'!E127))="","",OFFSET('Hygiene Data'!$E$14,0,10*ROW('Hygiene Data'!E127)))</f>
        <v/>
      </c>
      <c r="DX133" s="36" t="str">
        <f ca="1">+IF(OFFSET('Hygiene Data'!$F$12,0,10*ROW('Hygiene Data'!F127))="","",OFFSET('Hygiene Data'!$F$12,0,10*ROW('Hygiene Data'!F127)))</f>
        <v/>
      </c>
      <c r="DY133" s="36" t="str">
        <f ca="1">+IF(OFFSET('Hygiene Data'!$F$13,0,10*ROW('Hygiene Data'!F127))="","",OFFSET('Hygiene Data'!$F$13,0,10*ROW('Hygiene Data'!F127)))</f>
        <v/>
      </c>
      <c r="DZ133" s="36" t="str">
        <f ca="1">+IF(OFFSET('Hygiene Data'!$F$14,0,10*ROW('Hygiene Data'!F127))="","",OFFSET('Hygiene Data'!$F$14,0,10*ROW('Hygiene Data'!F127)))</f>
        <v/>
      </c>
      <c r="EA133" s="36" t="str">
        <f ca="1">+IF(OFFSET('Hygiene Data'!$G$12,0,10*ROW('Hygiene Data'!G127))="","",OFFSET('Hygiene Data'!$G$12,0,10*ROW('Hygiene Data'!G127)))</f>
        <v/>
      </c>
      <c r="EB133" s="36" t="str">
        <f ca="1">+IF(OFFSET('Hygiene Data'!$G$13,0,10*ROW('Hygiene Data'!G127))="","",OFFSET('Hygiene Data'!$G$13,0,10*ROW('Hygiene Data'!G127)))</f>
        <v/>
      </c>
      <c r="EC133" s="36" t="str">
        <f ca="1">+IF(OFFSET('Hygiene Data'!$G$14,0,10*ROW('Hygiene Data'!G127))="","",OFFSET('Hygiene Data'!$G$14,0,10*ROW('Hygiene Data'!G127)))</f>
        <v/>
      </c>
      <c r="ED133" s="36" t="str">
        <f ca="1">+IF(OFFSET('Hygiene Data'!$H$12,0,10*ROW('Hygiene Data'!H127))="","",OFFSET('Hygiene Data'!$H$12,0,10*ROW('Hygiene Data'!H127)))</f>
        <v/>
      </c>
      <c r="EE133" s="36" t="str">
        <f ca="1">+IF(OFFSET('Hygiene Data'!$H$13,0,10*ROW('Hygiene Data'!H127))="","",OFFSET('Hygiene Data'!$H$13,0,10*ROW('Hygiene Data'!H127)))</f>
        <v/>
      </c>
      <c r="EF133" s="36" t="str">
        <f ca="1">+IF(OFFSET('Hygiene Data'!$H$14,0,10*ROW('Hygiene Data'!H127))="","",OFFSET('Hygiene Data'!$H$14,0,10*ROW('Hygiene Data'!H127)))</f>
        <v/>
      </c>
    </row>
    <row r="134" spans="1:136" x14ac:dyDescent="0.25">
      <c r="A134" s="59" t="str">
        <f ca="1">+IF(OFFSET('Water Data'!$B$1,0,10*ROW('Water Data'!B131))="","",OFFSET('Water Data'!$B$1,0,10*ROW('Water Data'!B131)))</f>
        <v/>
      </c>
      <c r="B134" s="59" t="str">
        <f ca="1">+IF(OFFSET('Water Data'!$A$3,0,10*ROW('Water Data'!A131))="","",OFFSET('Water Data'!$A$3,0,10*ROW('Water Data'!A131)))</f>
        <v/>
      </c>
      <c r="C134" s="59" t="str">
        <f ca="1">+IF(OFFSET('Water Data'!$C$3,0,10*ROW('Water Data'!C131))="","",OFFSET('Water Data'!$C$3,0,10*ROW('Water Data'!C131)))</f>
        <v/>
      </c>
      <c r="D134" s="204" t="e">
        <f ca="1">+IF(AND(ISNUMBER(OFFSET('Water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04" t="e">
        <f ca="1">+IF(AND(ISNUMBER(OFFSET('Water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04" t="e">
        <f ca="1">+IF(AND(ISNUMBER(OFFSET('Water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04" t="e">
        <f ca="1">+IF(AND(ISNUMBER(OFFSET('Water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04" t="e">
        <f ca="1">+IF(AND(ISNUMBER(OFFSET('Water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04" t="e">
        <f ca="1">+IF(AND(ISNUMBER(OFFSET('Water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04" t="e">
        <f ca="1">+IF(AND(ISNUMBER(OFFSET('Water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04" t="e">
        <f ca="1">+IF(AND(ISNUMBER(OFFSET('Water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04" t="e">
        <f ca="1">+IF(AND(ISNUMBER(OFFSET('Water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04" t="e">
        <f ca="1">+IF(AND(ISNUMBER(OFFSET('Water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04" t="e">
        <f ca="1">+IF(AND(ISNUMBER(OFFSET('Water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04" t="e">
        <f ca="1">+IF(AND(ISNUMBER(OFFSET('Water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04" t="e">
        <f ca="1">+IF(AND(ISNUMBER(OFFSET('Water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04" t="e">
        <f ca="1">+IF(AND(ISNUMBER(OFFSET('Water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04" t="e">
        <f ca="1">+IF(AND(ISNUMBER(OFFSET('Water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04" t="e">
        <f ca="1">+IF(AND(ISNUMBER(OFFSET('Water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04" t="e">
        <f ca="1">+IF(AND(ISNUMBER(OFFSET('Water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04" t="e">
        <f ca="1">+IF(AND(ISNUMBER(OFFSET('Water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05" t="e">
        <f ca="1">+IF(AND(ISNUMBER(OFFSET('Sanitation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05" t="e">
        <f ca="1">+IF(AND(ISNUMBER(OFFSET('Sanitation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05" t="e">
        <f ca="1">+IF(AND(ISNUMBER(OFFSET('Sanitation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05" t="e">
        <f ca="1">+IF(AND(ISNUMBER(OFFSET('Sanitation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05" t="e">
        <f ca="1">+IF(AND(ISNUMBER(OFFSET('Sanitation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05" t="e">
        <f ca="1">+IF(AND(ISNUMBER(OFFSET('Sanitation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05" t="e">
        <f ca="1">+IF(AND(ISNUMBER(OFFSET('Sanitation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05" t="e">
        <f ca="1">+IF(AND(ISNUMBER(OFFSET('Sanitation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05" t="e">
        <f ca="1">+IF(AND(ISNUMBER(OFFSET('Sanitation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05" t="e">
        <f ca="1">+IF(AND(ISNUMBER(OFFSET('Sanitation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05" t="e">
        <f ca="1">+IF(AND(ISNUMBER(OFFSET('Sanitation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05" t="e">
        <f ca="1">+IF(AND(ISNUMBER(OFFSET('Sanitation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05" t="e">
        <f ca="1">+IF(AND(ISNUMBER(OFFSET('Sanitation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05" t="e">
        <f ca="1">+IF(AND(ISNUMBER(OFFSET('Sanitation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05" t="e">
        <f ca="1">+IF(AND(ISNUMBER(OFFSET('Sanitation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05" t="e">
        <f ca="1">+IF(AND(ISNUMBER(OFFSET('Sanitation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05" t="e">
        <f ca="1">+IF(AND(ISNUMBER(OFFSET('Sanitation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05" t="e">
        <f ca="1">+IF(AND(ISNUMBER(OFFSET('Sanitation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05" t="e">
        <f ca="1">+IF(AND(ISNUMBER(OFFSET('Sanitation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05" t="e">
        <f ca="1">+IF(AND(ISNUMBER(OFFSET('Sanitation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05" t="e">
        <f ca="1">+IF(AND(ISNUMBER(OFFSET('Sanitation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05" t="e">
        <f ca="1">+IF(AND(ISNUMBER(OFFSET('Sanitation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05" t="e">
        <f ca="1">+IF(AND(ISNUMBER(OFFSET('Sanitation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05" t="e">
        <f ca="1">+IF(AND(ISNUMBER(OFFSET('Sanitation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05" t="e">
        <f ca="1">+IF(AND(ISNUMBER(OFFSET('Sanitation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05" t="e">
        <f ca="1">+IF(AND(ISNUMBER(OFFSET('Sanitation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05" t="e">
        <f ca="1">+IF(AND(ISNUMBER(OFFSET('Sanitation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05" t="e">
        <f ca="1">+IF(AND(ISNUMBER(OFFSET('Sanitation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05" t="e">
        <f ca="1">+IF(AND(ISNUMBER(OFFSET('Sanitation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05" t="e">
        <f ca="1">+IF(AND(ISNUMBER(OFFSET('Sanitation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06" t="e">
        <f ca="1">+IF(AND(ISNUMBER(OFFSET('Hygiene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06" t="e">
        <f ca="1">+IF(AND(ISNUMBER(OFFSET('Hygiene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06" t="e">
        <f ca="1">+IF(AND(ISNUMBER(OFFSET('Hygiene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06" t="e">
        <f ca="1">+IF(AND(ISNUMBER(OFFSET('Hygiene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06" t="e">
        <f ca="1">+IF(AND(ISNUMBER(OFFSET('Hygiene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06" t="e">
        <f ca="1">+IF(AND(ISNUMBER(OFFSET('Hygiene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06" t="e">
        <f ca="1">+IF(AND(ISNUMBER(OFFSET('Hygiene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06" t="e">
        <f ca="1">+IF(AND(ISNUMBER(OFFSET('Hygiene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06" t="e">
        <f ca="1">+IF(AND(ISNUMBER(OFFSET('Hygiene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06" t="e">
        <f ca="1">+IF(AND(ISNUMBER(OFFSET('Hygiene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06" t="e">
        <f ca="1">+IF(AND(ISNUMBER(OFFSET('Hygiene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06" t="e">
        <f ca="1">+IF(AND(ISNUMBER(OFFSET('Hygiene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06" t="e">
        <f ca="1">+IF(AND(ISNUMBER(OFFSET('Hygiene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06" t="e">
        <f ca="1">+IF(AND(ISNUMBER(OFFSET('Hygiene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06" t="e">
        <f ca="1">+IF(AND(ISNUMBER(OFFSET('Hygiene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06" t="e">
        <f ca="1">+IF(AND(ISNUMBER(OFFSET('Hygiene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06" t="e">
        <f ca="1">+IF(AND(ISNUMBER(OFFSET('Hygiene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06" t="e">
        <f ca="1">+IF(AND(ISNUMBER(OFFSET('Hygiene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1">+IF(OFFSET('Water Data'!$C$28,0,10*ROW('Water Data'!C128))="","",OFFSET('Water Data'!$C$28,0,10*ROW('Water Data'!C128)))</f>
        <v/>
      </c>
      <c r="BT134" s="36" t="str">
        <f ca="1">+IF(OFFSET('Water Data'!$C$29,0,10*ROW('Water Data'!C128))="","",OFFSET('Water Data'!$C$29,0,10*ROW('Water Data'!C128)))</f>
        <v/>
      </c>
      <c r="BU134" s="36" t="str">
        <f ca="1">+IF(OFFSET('Water Data'!$C$30,0,10*ROW('Water Data'!C128))="","",OFFSET('Water Data'!$C$30,0,10*ROW('Water Data'!C128)))</f>
        <v/>
      </c>
      <c r="BV134" s="36" t="str">
        <f ca="1">+IF(OFFSET('Water Data'!$D$28,0,10*ROW('Water Data'!D128))="","",OFFSET('Water Data'!$D$28,0,10*ROW('Water Data'!D128)))</f>
        <v/>
      </c>
      <c r="BW134" s="36" t="str">
        <f ca="1">+IF(OFFSET('Water Data'!$D$29,0,10*ROW('Water Data'!D128))="","",OFFSET('Water Data'!$D$29,0,10*ROW('Water Data'!D128)))</f>
        <v/>
      </c>
      <c r="BX134" s="36" t="str">
        <f ca="1">+IF(OFFSET('Water Data'!$D$30,0,10*ROW('Water Data'!D128))="","",OFFSET('Water Data'!$D$30,0,10*ROW('Water Data'!D128)))</f>
        <v/>
      </c>
      <c r="BY134" s="36" t="str">
        <f ca="1">+IF(OFFSET('Water Data'!$E$28,0,10*ROW('Water Data'!E128))="","",OFFSET('Water Data'!$E$28,0,10*ROW('Water Data'!E128)))</f>
        <v/>
      </c>
      <c r="BZ134" s="36" t="str">
        <f ca="1">+IF(OFFSET('Water Data'!$E$29,0,10*ROW('Water Data'!E128))="","",OFFSET('Water Data'!$E$29,0,10*ROW('Water Data'!E128)))</f>
        <v/>
      </c>
      <c r="CA134" s="36" t="str">
        <f ca="1">+IF(OFFSET('Water Data'!$E$30,0,10*ROW('Water Data'!E128))="","",OFFSET('Water Data'!$E$30,0,10*ROW('Water Data'!E128)))</f>
        <v/>
      </c>
      <c r="CB134" s="36" t="str">
        <f ca="1">+IF(OFFSET('Water Data'!$F$28,0,10*ROW('Water Data'!F128))="","",OFFSET('Water Data'!$F$28,0,10*ROW('Water Data'!F128)))</f>
        <v/>
      </c>
      <c r="CC134" s="36" t="str">
        <f ca="1">+IF(OFFSET('Water Data'!$F$29,0,10*ROW('Water Data'!F128))="","",OFFSET('Water Data'!$F$29,0,10*ROW('Water Data'!F128)))</f>
        <v/>
      </c>
      <c r="CD134" s="36" t="str">
        <f ca="1">+IF(OFFSET('Water Data'!$F$30,0,10*ROW('Water Data'!F128))="","",OFFSET('Water Data'!$F$30,0,10*ROW('Water Data'!F128)))</f>
        <v/>
      </c>
      <c r="CE134" s="36" t="str">
        <f ca="1">+IF(OFFSET('Water Data'!$G$28,0,10*ROW('Water Data'!G128))="","",OFFSET('Water Data'!$G$28,0,10*ROW('Water Data'!G128)))</f>
        <v/>
      </c>
      <c r="CF134" s="36" t="str">
        <f ca="1">+IF(OFFSET('Water Data'!$G$29,0,10*ROW('Water Data'!G128))="","",OFFSET('Water Data'!$G$29,0,10*ROW('Water Data'!G128)))</f>
        <v/>
      </c>
      <c r="CG134" s="36" t="str">
        <f ca="1">+IF(OFFSET('Water Data'!$G$30,0,10*ROW('Water Data'!G128))="","",OFFSET('Water Data'!$G$30,0,10*ROW('Water Data'!G128)))</f>
        <v/>
      </c>
      <c r="CH134" s="36" t="str">
        <f ca="1">+IF(OFFSET('Water Data'!$H$28,0,10*ROW('Water Data'!H128))="","",OFFSET('Water Data'!$H$28,0,10*ROW('Water Data'!H128)))</f>
        <v/>
      </c>
      <c r="CI134" s="36" t="str">
        <f ca="1">+IF(OFFSET('Water Data'!$H$29,0,10*ROW('Water Data'!H128))="","",OFFSET('Water Data'!$H$29,0,10*ROW('Water Data'!H128)))</f>
        <v/>
      </c>
      <c r="CJ134" s="36" t="str">
        <f ca="1">+IF(OFFSET('Water Data'!$H$30,0,10*ROW('Water Data'!H128))="","",OFFSET('Water Data'!$H$30,0,10*ROW('Water Data'!H128)))</f>
        <v/>
      </c>
      <c r="CK134" s="36" t="str">
        <f ca="1">+IF(OFFSET('Sanitation Data'!$C$29,0,10*ROW('Sanitation Data'!C128))="","",OFFSET('Sanitation Data'!$C$29,0,10*ROW('Sanitation Data'!C128)))</f>
        <v/>
      </c>
      <c r="CL134" s="36" t="str">
        <f ca="1">+IF(OFFSET('Sanitation Data'!$C$30,0,10*ROW('Sanitation Data'!C128))="","",OFFSET('Sanitation Data'!$C$30,0,10*ROW('Sanitation Data'!C128)))</f>
        <v/>
      </c>
      <c r="CM134" s="36" t="str">
        <f ca="1">+IF(OFFSET('Sanitation Data'!$C$31,0,10*ROW('Sanitation Data'!C128))="","",OFFSET('Sanitation Data'!$C$31,0,10*ROW('Sanitation Data'!C128)))</f>
        <v/>
      </c>
      <c r="CN134" s="36" t="str">
        <f ca="1">+IF(OFFSET('Sanitation Data'!$C$32,0,10*ROW('Sanitation Data'!C128))="","",OFFSET('Sanitation Data'!$C$32,0,10*ROW('Sanitation Data'!C128)))</f>
        <v/>
      </c>
      <c r="CO134" s="36" t="str">
        <f ca="1">+IF(OFFSET('Sanitation Data'!$C$33,0,10*ROW('Sanitation Data'!C128))="","",OFFSET('Sanitation Data'!$C$33,0,10*ROW('Sanitation Data'!C128)))</f>
        <v/>
      </c>
      <c r="CP134" s="36" t="str">
        <f ca="1">+IF(OFFSET('Sanitation Data'!$D$29,0,10*ROW('Sanitation Data'!D128))="","",OFFSET('Sanitation Data'!$D$29,0,10*ROW('Sanitation Data'!D128)))</f>
        <v/>
      </c>
      <c r="CQ134" s="36" t="str">
        <f ca="1">+IF(OFFSET('Sanitation Data'!$D$30,0,10*ROW('Sanitation Data'!D128))="","",OFFSET('Sanitation Data'!$D$30,0,10*ROW('Sanitation Data'!D128)))</f>
        <v/>
      </c>
      <c r="CR134" s="36" t="str">
        <f ca="1">+IF(OFFSET('Sanitation Data'!$D$31,0,10*ROW('Sanitation Data'!D128))="","",OFFSET('Sanitation Data'!$D$31,0,10*ROW('Sanitation Data'!D128)))</f>
        <v/>
      </c>
      <c r="CS134" s="36" t="str">
        <f ca="1">+IF(OFFSET('Sanitation Data'!$D$32,0,10*ROW('Sanitation Data'!D128))="","",OFFSET('Sanitation Data'!$D$32,0,10*ROW('Sanitation Data'!D128)))</f>
        <v/>
      </c>
      <c r="CT134" s="36" t="str">
        <f ca="1">+IF(OFFSET('Sanitation Data'!$D$33,0,10*ROW('Sanitation Data'!D128))="","",OFFSET('Sanitation Data'!$D$33,0,10*ROW('Sanitation Data'!D128)))</f>
        <v/>
      </c>
      <c r="CU134" s="36" t="str">
        <f ca="1">+IF(OFFSET('Sanitation Data'!$E$29,0,10*ROW('Sanitation Data'!E128))="","",OFFSET('Sanitation Data'!$E$29,0,10*ROW('Sanitation Data'!E128)))</f>
        <v/>
      </c>
      <c r="CV134" s="36" t="str">
        <f ca="1">+IF(OFFSET('Sanitation Data'!$E$30,0,10*ROW('Sanitation Data'!E128))="","",OFFSET('Sanitation Data'!$E$30,0,10*ROW('Sanitation Data'!E128)))</f>
        <v/>
      </c>
      <c r="CW134" s="36" t="str">
        <f ca="1">+IF(OFFSET('Sanitation Data'!$E$31,0,10*ROW('Sanitation Data'!E128))="","",OFFSET('Sanitation Data'!$E$31,0,10*ROW('Sanitation Data'!E128)))</f>
        <v/>
      </c>
      <c r="CX134" s="36" t="str">
        <f ca="1">+IF(OFFSET('Sanitation Data'!$E$32,0,10*ROW('Sanitation Data'!E128))="","",OFFSET('Sanitation Data'!$E$32,0,10*ROW('Sanitation Data'!E128)))</f>
        <v/>
      </c>
      <c r="CY134" s="36" t="str">
        <f ca="1">+IF(OFFSET('Sanitation Data'!$E$33,0,10*ROW('Sanitation Data'!E128))="","",OFFSET('Sanitation Data'!$E$33,0,10*ROW('Sanitation Data'!E128)))</f>
        <v/>
      </c>
      <c r="CZ134" s="36" t="str">
        <f ca="1">+IF(OFFSET('Sanitation Data'!$F$29,0,10*ROW('Sanitation Data'!F128))="","",OFFSET('Sanitation Data'!$F$29,0,10*ROW('Sanitation Data'!F128)))</f>
        <v/>
      </c>
      <c r="DA134" s="36" t="str">
        <f ca="1">+IF(OFFSET('Sanitation Data'!$F$30,0,10*ROW('Sanitation Data'!F128))="","",OFFSET('Sanitation Data'!$F$30,0,10*ROW('Sanitation Data'!F128)))</f>
        <v/>
      </c>
      <c r="DB134" s="36" t="str">
        <f ca="1">+IF(OFFSET('Sanitation Data'!$F$31,0,10*ROW('Sanitation Data'!F128))="","",OFFSET('Sanitation Data'!$F$31,0,10*ROW('Sanitation Data'!F128)))</f>
        <v/>
      </c>
      <c r="DC134" s="36" t="str">
        <f ca="1">+IF(OFFSET('Sanitation Data'!$F$32,0,10*ROW('Sanitation Data'!F128))="","",OFFSET('Sanitation Data'!$F$32,0,10*ROW('Sanitation Data'!F128)))</f>
        <v/>
      </c>
      <c r="DD134" s="36" t="str">
        <f ca="1">+IF(OFFSET('Sanitation Data'!$F$33,0,10*ROW('Sanitation Data'!F128))="","",OFFSET('Sanitation Data'!$F$33,0,10*ROW('Sanitation Data'!F128)))</f>
        <v/>
      </c>
      <c r="DE134" s="36" t="str">
        <f ca="1">+IF(OFFSET('Sanitation Data'!$G$29,0,10*ROW('Sanitation Data'!G128))="","",OFFSET('Sanitation Data'!$G$29,0,10*ROW('Sanitation Data'!G128)))</f>
        <v/>
      </c>
      <c r="DF134" s="36" t="str">
        <f ca="1">+IF(OFFSET('Sanitation Data'!$G$30,0,10*ROW('Sanitation Data'!G128))="","",OFFSET('Sanitation Data'!$G$30,0,10*ROW('Sanitation Data'!G128)))</f>
        <v/>
      </c>
      <c r="DG134" s="36" t="str">
        <f ca="1">+IF(OFFSET('Sanitation Data'!$G$31,0,10*ROW('Sanitation Data'!G128))="","",OFFSET('Sanitation Data'!$G$31,0,10*ROW('Sanitation Data'!G128)))</f>
        <v/>
      </c>
      <c r="DH134" s="36" t="str">
        <f ca="1">+IF(OFFSET('Sanitation Data'!$G$32,0,10*ROW('Sanitation Data'!G128))="","",OFFSET('Sanitation Data'!$G$32,0,10*ROW('Sanitation Data'!G128)))</f>
        <v/>
      </c>
      <c r="DI134" s="36" t="str">
        <f ca="1">+IF(OFFSET('Sanitation Data'!$G$33,0,10*ROW('Sanitation Data'!G128))="","",OFFSET('Sanitation Data'!$G$33,0,10*ROW('Sanitation Data'!G128)))</f>
        <v/>
      </c>
      <c r="DJ134" s="36" t="str">
        <f ca="1">+IF(OFFSET('Sanitation Data'!$H$29,0,10*ROW('Sanitation Data'!H128))="","",OFFSET('Sanitation Data'!$H$29,0,10*ROW('Sanitation Data'!H128)))</f>
        <v/>
      </c>
      <c r="DK134" s="36" t="str">
        <f ca="1">+IF(OFFSET('Sanitation Data'!$H$30,0,10*ROW('Sanitation Data'!H128))="","",OFFSET('Sanitation Data'!$H$30,0,10*ROW('Sanitation Data'!H128)))</f>
        <v/>
      </c>
      <c r="DL134" s="36" t="str">
        <f ca="1">+IF(OFFSET('Sanitation Data'!$H$31,0,10*ROW('Sanitation Data'!H128))="","",OFFSET('Sanitation Data'!$H$31,0,10*ROW('Sanitation Data'!H128)))</f>
        <v/>
      </c>
      <c r="DM134" s="36" t="str">
        <f ca="1">+IF(OFFSET('Sanitation Data'!$H$32,0,10*ROW('Sanitation Data'!H128))="","",OFFSET('Sanitation Data'!$H$32,0,10*ROW('Sanitation Data'!H128)))</f>
        <v/>
      </c>
      <c r="DN134" s="36" t="str">
        <f ca="1">+IF(OFFSET('Sanitation Data'!$H$33,0,10*ROW('Sanitation Data'!H128))="","",OFFSET('Sanitation Data'!$H$33,0,10*ROW('Sanitation Data'!H128)))</f>
        <v/>
      </c>
      <c r="DO134" s="36" t="str">
        <f ca="1">+IF(OFFSET('Hygiene Data'!$C$12,0,10*ROW('Hygiene Data'!C128))="","",OFFSET('Hygiene Data'!$C$12,0,10*ROW('Hygiene Data'!C128)))</f>
        <v/>
      </c>
      <c r="DP134" s="36" t="str">
        <f ca="1">+IF(OFFSET('Hygiene Data'!$C$13,0,10*ROW('Hygiene Data'!C128))="","",OFFSET('Hygiene Data'!$C$13,0,10*ROW('Hygiene Data'!C128)))</f>
        <v/>
      </c>
      <c r="DQ134" s="36" t="str">
        <f ca="1">+IF(OFFSET('Hygiene Data'!$C$14,0,10*ROW('Hygiene Data'!C128))="","",OFFSET('Hygiene Data'!$C$14,0,10*ROW('Hygiene Data'!C128)))</f>
        <v/>
      </c>
      <c r="DR134" s="36" t="str">
        <f ca="1">+IF(OFFSET('Hygiene Data'!$D$12,0,10*ROW('Hygiene Data'!D128))="","",OFFSET('Hygiene Data'!$D$12,0,10*ROW('Hygiene Data'!D128)))</f>
        <v/>
      </c>
      <c r="DS134" s="36" t="str">
        <f ca="1">+IF(OFFSET('Hygiene Data'!$D$13,0,10*ROW('Hygiene Data'!D128))="","",OFFSET('Hygiene Data'!$D$13,0,10*ROW('Hygiene Data'!D128)))</f>
        <v/>
      </c>
      <c r="DT134" s="36" t="str">
        <f ca="1">+IF(OFFSET('Hygiene Data'!$D$14,0,10*ROW('Hygiene Data'!D128))="","",OFFSET('Hygiene Data'!$D$14,0,10*ROW('Hygiene Data'!D128)))</f>
        <v/>
      </c>
      <c r="DU134" s="36" t="str">
        <f ca="1">+IF(OFFSET('Hygiene Data'!$E$12,0,10*ROW('Hygiene Data'!E128))="","",OFFSET('Hygiene Data'!$E$12,0,10*ROW('Hygiene Data'!E128)))</f>
        <v/>
      </c>
      <c r="DV134" s="36" t="str">
        <f ca="1">+IF(OFFSET('Hygiene Data'!$E$13,0,10*ROW('Hygiene Data'!E128))="","",OFFSET('Hygiene Data'!$E$13,0,10*ROW('Hygiene Data'!E128)))</f>
        <v/>
      </c>
      <c r="DW134" s="36" t="str">
        <f ca="1">+IF(OFFSET('Hygiene Data'!$E$14,0,10*ROW('Hygiene Data'!E128))="","",OFFSET('Hygiene Data'!$E$14,0,10*ROW('Hygiene Data'!E128)))</f>
        <v/>
      </c>
      <c r="DX134" s="36" t="str">
        <f ca="1">+IF(OFFSET('Hygiene Data'!$F$12,0,10*ROW('Hygiene Data'!F128))="","",OFFSET('Hygiene Data'!$F$12,0,10*ROW('Hygiene Data'!F128)))</f>
        <v/>
      </c>
      <c r="DY134" s="36" t="str">
        <f ca="1">+IF(OFFSET('Hygiene Data'!$F$13,0,10*ROW('Hygiene Data'!F128))="","",OFFSET('Hygiene Data'!$F$13,0,10*ROW('Hygiene Data'!F128)))</f>
        <v/>
      </c>
      <c r="DZ134" s="36" t="str">
        <f ca="1">+IF(OFFSET('Hygiene Data'!$F$14,0,10*ROW('Hygiene Data'!F128))="","",OFFSET('Hygiene Data'!$F$14,0,10*ROW('Hygiene Data'!F128)))</f>
        <v/>
      </c>
      <c r="EA134" s="36" t="str">
        <f ca="1">+IF(OFFSET('Hygiene Data'!$G$12,0,10*ROW('Hygiene Data'!G128))="","",OFFSET('Hygiene Data'!$G$12,0,10*ROW('Hygiene Data'!G128)))</f>
        <v/>
      </c>
      <c r="EB134" s="36" t="str">
        <f ca="1">+IF(OFFSET('Hygiene Data'!$G$13,0,10*ROW('Hygiene Data'!G128))="","",OFFSET('Hygiene Data'!$G$13,0,10*ROW('Hygiene Data'!G128)))</f>
        <v/>
      </c>
      <c r="EC134" s="36" t="str">
        <f ca="1">+IF(OFFSET('Hygiene Data'!$G$14,0,10*ROW('Hygiene Data'!G128))="","",OFFSET('Hygiene Data'!$G$14,0,10*ROW('Hygiene Data'!G128)))</f>
        <v/>
      </c>
      <c r="ED134" s="36" t="str">
        <f ca="1">+IF(OFFSET('Hygiene Data'!$H$12,0,10*ROW('Hygiene Data'!H128))="","",OFFSET('Hygiene Data'!$H$12,0,10*ROW('Hygiene Data'!H128)))</f>
        <v/>
      </c>
      <c r="EE134" s="36" t="str">
        <f ca="1">+IF(OFFSET('Hygiene Data'!$H$13,0,10*ROW('Hygiene Data'!H128))="","",OFFSET('Hygiene Data'!$H$13,0,10*ROW('Hygiene Data'!H128)))</f>
        <v/>
      </c>
      <c r="EF134" s="36" t="str">
        <f ca="1">+IF(OFFSET('Hygiene Data'!$H$14,0,10*ROW('Hygiene Data'!H128))="","",OFFSET('Hygiene Data'!$H$14,0,10*ROW('Hygiene Data'!H128)))</f>
        <v/>
      </c>
    </row>
    <row r="135" spans="1:136" x14ac:dyDescent="0.25">
      <c r="A135" s="59" t="str">
        <f ca="1">+IF(OFFSET('Water Data'!$B$1,0,10*ROW('Water Data'!B132))="","",OFFSET('Water Data'!$B$1,0,10*ROW('Water Data'!B132)))</f>
        <v/>
      </c>
      <c r="B135" s="59" t="str">
        <f ca="1">+IF(OFFSET('Water Data'!$A$3,0,10*ROW('Water Data'!A132))="","",OFFSET('Water Data'!$A$3,0,10*ROW('Water Data'!A132)))</f>
        <v/>
      </c>
      <c r="C135" s="59" t="str">
        <f ca="1">+IF(OFFSET('Water Data'!$C$3,0,10*ROW('Water Data'!C132))="","",OFFSET('Water Data'!$C$3,0,10*ROW('Water Data'!C132)))</f>
        <v/>
      </c>
      <c r="D135" s="204" t="e">
        <f ca="1">+IF(AND(ISNUMBER(OFFSET('Water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04" t="e">
        <f ca="1">+IF(AND(ISNUMBER(OFFSET('Water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04" t="e">
        <f ca="1">+IF(AND(ISNUMBER(OFFSET('Water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04" t="e">
        <f ca="1">+IF(AND(ISNUMBER(OFFSET('Water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04" t="e">
        <f ca="1">+IF(AND(ISNUMBER(OFFSET('Water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04" t="e">
        <f ca="1">+IF(AND(ISNUMBER(OFFSET('Water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04" t="e">
        <f ca="1">+IF(AND(ISNUMBER(OFFSET('Water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04" t="e">
        <f ca="1">+IF(AND(ISNUMBER(OFFSET('Water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04" t="e">
        <f ca="1">+IF(AND(ISNUMBER(OFFSET('Water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04" t="e">
        <f ca="1">+IF(AND(ISNUMBER(OFFSET('Water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04" t="e">
        <f ca="1">+IF(AND(ISNUMBER(OFFSET('Water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04" t="e">
        <f ca="1">+IF(AND(ISNUMBER(OFFSET('Water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04" t="e">
        <f ca="1">+IF(AND(ISNUMBER(OFFSET('Water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04" t="e">
        <f ca="1">+IF(AND(ISNUMBER(OFFSET('Water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04" t="e">
        <f ca="1">+IF(AND(ISNUMBER(OFFSET('Water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04" t="e">
        <f ca="1">+IF(AND(ISNUMBER(OFFSET('Water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04" t="e">
        <f ca="1">+IF(AND(ISNUMBER(OFFSET('Water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04" t="e">
        <f ca="1">+IF(AND(ISNUMBER(OFFSET('Water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05" t="e">
        <f ca="1">+IF(AND(ISNUMBER(OFFSET('Sanitation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05" t="e">
        <f ca="1">+IF(AND(ISNUMBER(OFFSET('Sanitation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05" t="e">
        <f ca="1">+IF(AND(ISNUMBER(OFFSET('Sanitation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05" t="e">
        <f ca="1">+IF(AND(ISNUMBER(OFFSET('Sanitation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05" t="e">
        <f ca="1">+IF(AND(ISNUMBER(OFFSET('Sanitation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05" t="e">
        <f ca="1">+IF(AND(ISNUMBER(OFFSET('Sanitation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05" t="e">
        <f ca="1">+IF(AND(ISNUMBER(OFFSET('Sanitation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05" t="e">
        <f ca="1">+IF(AND(ISNUMBER(OFFSET('Sanitation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05" t="e">
        <f ca="1">+IF(AND(ISNUMBER(OFFSET('Sanitation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05" t="e">
        <f ca="1">+IF(AND(ISNUMBER(OFFSET('Sanitation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05" t="e">
        <f ca="1">+IF(AND(ISNUMBER(OFFSET('Sanitation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05" t="e">
        <f ca="1">+IF(AND(ISNUMBER(OFFSET('Sanitation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05" t="e">
        <f ca="1">+IF(AND(ISNUMBER(OFFSET('Sanitation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05" t="e">
        <f ca="1">+IF(AND(ISNUMBER(OFFSET('Sanitation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05" t="e">
        <f ca="1">+IF(AND(ISNUMBER(OFFSET('Sanitation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05" t="e">
        <f ca="1">+IF(AND(ISNUMBER(OFFSET('Sanitation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05" t="e">
        <f ca="1">+IF(AND(ISNUMBER(OFFSET('Sanitation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05" t="e">
        <f ca="1">+IF(AND(ISNUMBER(OFFSET('Sanitation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05" t="e">
        <f ca="1">+IF(AND(ISNUMBER(OFFSET('Sanitation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05" t="e">
        <f ca="1">+IF(AND(ISNUMBER(OFFSET('Sanitation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05" t="e">
        <f ca="1">+IF(AND(ISNUMBER(OFFSET('Sanitation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05" t="e">
        <f ca="1">+IF(AND(ISNUMBER(OFFSET('Sanitation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05" t="e">
        <f ca="1">+IF(AND(ISNUMBER(OFFSET('Sanitation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05" t="e">
        <f ca="1">+IF(AND(ISNUMBER(OFFSET('Sanitation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05" t="e">
        <f ca="1">+IF(AND(ISNUMBER(OFFSET('Sanitation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05" t="e">
        <f ca="1">+IF(AND(ISNUMBER(OFFSET('Sanitation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05" t="e">
        <f ca="1">+IF(AND(ISNUMBER(OFFSET('Sanitation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05" t="e">
        <f ca="1">+IF(AND(ISNUMBER(OFFSET('Sanitation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05" t="e">
        <f ca="1">+IF(AND(ISNUMBER(OFFSET('Sanitation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05" t="e">
        <f ca="1">+IF(AND(ISNUMBER(OFFSET('Sanitation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06" t="e">
        <f ca="1">+IF(AND(ISNUMBER(OFFSET('Hygiene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06" t="e">
        <f ca="1">+IF(AND(ISNUMBER(OFFSET('Hygiene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06" t="e">
        <f ca="1">+IF(AND(ISNUMBER(OFFSET('Hygiene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06" t="e">
        <f ca="1">+IF(AND(ISNUMBER(OFFSET('Hygiene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06" t="e">
        <f ca="1">+IF(AND(ISNUMBER(OFFSET('Hygiene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06" t="e">
        <f ca="1">+IF(AND(ISNUMBER(OFFSET('Hygiene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06" t="e">
        <f ca="1">+IF(AND(ISNUMBER(OFFSET('Hygiene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06" t="e">
        <f ca="1">+IF(AND(ISNUMBER(OFFSET('Hygiene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06" t="e">
        <f ca="1">+IF(AND(ISNUMBER(OFFSET('Hygiene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06" t="e">
        <f ca="1">+IF(AND(ISNUMBER(OFFSET('Hygiene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06" t="e">
        <f ca="1">+IF(AND(ISNUMBER(OFFSET('Hygiene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06" t="e">
        <f ca="1">+IF(AND(ISNUMBER(OFFSET('Hygiene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06" t="e">
        <f ca="1">+IF(AND(ISNUMBER(OFFSET('Hygiene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06" t="e">
        <f ca="1">+IF(AND(ISNUMBER(OFFSET('Hygiene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06" t="e">
        <f ca="1">+IF(AND(ISNUMBER(OFFSET('Hygiene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06" t="e">
        <f ca="1">+IF(AND(ISNUMBER(OFFSET('Hygiene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06" t="e">
        <f ca="1">+IF(AND(ISNUMBER(OFFSET('Hygiene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06" t="e">
        <f ca="1">+IF(AND(ISNUMBER(OFFSET('Hygiene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1">+IF(OFFSET('Water Data'!$C$28,0,10*ROW('Water Data'!C129))="","",OFFSET('Water Data'!$C$28,0,10*ROW('Water Data'!C129)))</f>
        <v/>
      </c>
      <c r="BT135" s="36" t="str">
        <f ca="1">+IF(OFFSET('Water Data'!$C$29,0,10*ROW('Water Data'!C129))="","",OFFSET('Water Data'!$C$29,0,10*ROW('Water Data'!C129)))</f>
        <v/>
      </c>
      <c r="BU135" s="36" t="str">
        <f ca="1">+IF(OFFSET('Water Data'!$C$30,0,10*ROW('Water Data'!C129))="","",OFFSET('Water Data'!$C$30,0,10*ROW('Water Data'!C129)))</f>
        <v/>
      </c>
      <c r="BV135" s="36" t="str">
        <f ca="1">+IF(OFFSET('Water Data'!$D$28,0,10*ROW('Water Data'!D129))="","",OFFSET('Water Data'!$D$28,0,10*ROW('Water Data'!D129)))</f>
        <v/>
      </c>
      <c r="BW135" s="36" t="str">
        <f ca="1">+IF(OFFSET('Water Data'!$D$29,0,10*ROW('Water Data'!D129))="","",OFFSET('Water Data'!$D$29,0,10*ROW('Water Data'!D129)))</f>
        <v/>
      </c>
      <c r="BX135" s="36" t="str">
        <f ca="1">+IF(OFFSET('Water Data'!$D$30,0,10*ROW('Water Data'!D129))="","",OFFSET('Water Data'!$D$30,0,10*ROW('Water Data'!D129)))</f>
        <v/>
      </c>
      <c r="BY135" s="36" t="str">
        <f ca="1">+IF(OFFSET('Water Data'!$E$28,0,10*ROW('Water Data'!E129))="","",OFFSET('Water Data'!$E$28,0,10*ROW('Water Data'!E129)))</f>
        <v/>
      </c>
      <c r="BZ135" s="36" t="str">
        <f ca="1">+IF(OFFSET('Water Data'!$E$29,0,10*ROW('Water Data'!E129))="","",OFFSET('Water Data'!$E$29,0,10*ROW('Water Data'!E129)))</f>
        <v/>
      </c>
      <c r="CA135" s="36" t="str">
        <f ca="1">+IF(OFFSET('Water Data'!$E$30,0,10*ROW('Water Data'!E129))="","",OFFSET('Water Data'!$E$30,0,10*ROW('Water Data'!E129)))</f>
        <v/>
      </c>
      <c r="CB135" s="36" t="str">
        <f ca="1">+IF(OFFSET('Water Data'!$F$28,0,10*ROW('Water Data'!F129))="","",OFFSET('Water Data'!$F$28,0,10*ROW('Water Data'!F129)))</f>
        <v/>
      </c>
      <c r="CC135" s="36" t="str">
        <f ca="1">+IF(OFFSET('Water Data'!$F$29,0,10*ROW('Water Data'!F129))="","",OFFSET('Water Data'!$F$29,0,10*ROW('Water Data'!F129)))</f>
        <v/>
      </c>
      <c r="CD135" s="36" t="str">
        <f ca="1">+IF(OFFSET('Water Data'!$F$30,0,10*ROW('Water Data'!F129))="","",OFFSET('Water Data'!$F$30,0,10*ROW('Water Data'!F129)))</f>
        <v/>
      </c>
      <c r="CE135" s="36" t="str">
        <f ca="1">+IF(OFFSET('Water Data'!$G$28,0,10*ROW('Water Data'!G129))="","",OFFSET('Water Data'!$G$28,0,10*ROW('Water Data'!G129)))</f>
        <v/>
      </c>
      <c r="CF135" s="36" t="str">
        <f ca="1">+IF(OFFSET('Water Data'!$G$29,0,10*ROW('Water Data'!G129))="","",OFFSET('Water Data'!$G$29,0,10*ROW('Water Data'!G129)))</f>
        <v/>
      </c>
      <c r="CG135" s="36" t="str">
        <f ca="1">+IF(OFFSET('Water Data'!$G$30,0,10*ROW('Water Data'!G129))="","",OFFSET('Water Data'!$G$30,0,10*ROW('Water Data'!G129)))</f>
        <v/>
      </c>
      <c r="CH135" s="36" t="str">
        <f ca="1">+IF(OFFSET('Water Data'!$H$28,0,10*ROW('Water Data'!H129))="","",OFFSET('Water Data'!$H$28,0,10*ROW('Water Data'!H129)))</f>
        <v/>
      </c>
      <c r="CI135" s="36" t="str">
        <f ca="1">+IF(OFFSET('Water Data'!$H$29,0,10*ROW('Water Data'!H129))="","",OFFSET('Water Data'!$H$29,0,10*ROW('Water Data'!H129)))</f>
        <v/>
      </c>
      <c r="CJ135" s="36" t="str">
        <f ca="1">+IF(OFFSET('Water Data'!$H$30,0,10*ROW('Water Data'!H129))="","",OFFSET('Water Data'!$H$30,0,10*ROW('Water Data'!H129)))</f>
        <v/>
      </c>
      <c r="CK135" s="36" t="str">
        <f ca="1">+IF(OFFSET('Sanitation Data'!$C$29,0,10*ROW('Sanitation Data'!C129))="","",OFFSET('Sanitation Data'!$C$29,0,10*ROW('Sanitation Data'!C129)))</f>
        <v/>
      </c>
      <c r="CL135" s="36" t="str">
        <f ca="1">+IF(OFFSET('Sanitation Data'!$C$30,0,10*ROW('Sanitation Data'!C129))="","",OFFSET('Sanitation Data'!$C$30,0,10*ROW('Sanitation Data'!C129)))</f>
        <v/>
      </c>
      <c r="CM135" s="36" t="str">
        <f ca="1">+IF(OFFSET('Sanitation Data'!$C$31,0,10*ROW('Sanitation Data'!C129))="","",OFFSET('Sanitation Data'!$C$31,0,10*ROW('Sanitation Data'!C129)))</f>
        <v/>
      </c>
      <c r="CN135" s="36" t="str">
        <f ca="1">+IF(OFFSET('Sanitation Data'!$C$32,0,10*ROW('Sanitation Data'!C129))="","",OFFSET('Sanitation Data'!$C$32,0,10*ROW('Sanitation Data'!C129)))</f>
        <v/>
      </c>
      <c r="CO135" s="36" t="str">
        <f ca="1">+IF(OFFSET('Sanitation Data'!$C$33,0,10*ROW('Sanitation Data'!C129))="","",OFFSET('Sanitation Data'!$C$33,0,10*ROW('Sanitation Data'!C129)))</f>
        <v/>
      </c>
      <c r="CP135" s="36" t="str">
        <f ca="1">+IF(OFFSET('Sanitation Data'!$D$29,0,10*ROW('Sanitation Data'!D129))="","",OFFSET('Sanitation Data'!$D$29,0,10*ROW('Sanitation Data'!D129)))</f>
        <v/>
      </c>
      <c r="CQ135" s="36" t="str">
        <f ca="1">+IF(OFFSET('Sanitation Data'!$D$30,0,10*ROW('Sanitation Data'!D129))="","",OFFSET('Sanitation Data'!$D$30,0,10*ROW('Sanitation Data'!D129)))</f>
        <v/>
      </c>
      <c r="CR135" s="36" t="str">
        <f ca="1">+IF(OFFSET('Sanitation Data'!$D$31,0,10*ROW('Sanitation Data'!D129))="","",OFFSET('Sanitation Data'!$D$31,0,10*ROW('Sanitation Data'!D129)))</f>
        <v/>
      </c>
      <c r="CS135" s="36" t="str">
        <f ca="1">+IF(OFFSET('Sanitation Data'!$D$32,0,10*ROW('Sanitation Data'!D129))="","",OFFSET('Sanitation Data'!$D$32,0,10*ROW('Sanitation Data'!D129)))</f>
        <v/>
      </c>
      <c r="CT135" s="36" t="str">
        <f ca="1">+IF(OFFSET('Sanitation Data'!$D$33,0,10*ROW('Sanitation Data'!D129))="","",OFFSET('Sanitation Data'!$D$33,0,10*ROW('Sanitation Data'!D129)))</f>
        <v/>
      </c>
      <c r="CU135" s="36" t="str">
        <f ca="1">+IF(OFFSET('Sanitation Data'!$E$29,0,10*ROW('Sanitation Data'!E129))="","",OFFSET('Sanitation Data'!$E$29,0,10*ROW('Sanitation Data'!E129)))</f>
        <v/>
      </c>
      <c r="CV135" s="36" t="str">
        <f ca="1">+IF(OFFSET('Sanitation Data'!$E$30,0,10*ROW('Sanitation Data'!E129))="","",OFFSET('Sanitation Data'!$E$30,0,10*ROW('Sanitation Data'!E129)))</f>
        <v/>
      </c>
      <c r="CW135" s="36" t="str">
        <f ca="1">+IF(OFFSET('Sanitation Data'!$E$31,0,10*ROW('Sanitation Data'!E129))="","",OFFSET('Sanitation Data'!$E$31,0,10*ROW('Sanitation Data'!E129)))</f>
        <v/>
      </c>
      <c r="CX135" s="36" t="str">
        <f ca="1">+IF(OFFSET('Sanitation Data'!$E$32,0,10*ROW('Sanitation Data'!E129))="","",OFFSET('Sanitation Data'!$E$32,0,10*ROW('Sanitation Data'!E129)))</f>
        <v/>
      </c>
      <c r="CY135" s="36" t="str">
        <f ca="1">+IF(OFFSET('Sanitation Data'!$E$33,0,10*ROW('Sanitation Data'!E129))="","",OFFSET('Sanitation Data'!$E$33,0,10*ROW('Sanitation Data'!E129)))</f>
        <v/>
      </c>
      <c r="CZ135" s="36" t="str">
        <f ca="1">+IF(OFFSET('Sanitation Data'!$F$29,0,10*ROW('Sanitation Data'!F129))="","",OFFSET('Sanitation Data'!$F$29,0,10*ROW('Sanitation Data'!F129)))</f>
        <v/>
      </c>
      <c r="DA135" s="36" t="str">
        <f ca="1">+IF(OFFSET('Sanitation Data'!$F$30,0,10*ROW('Sanitation Data'!F129))="","",OFFSET('Sanitation Data'!$F$30,0,10*ROW('Sanitation Data'!F129)))</f>
        <v/>
      </c>
      <c r="DB135" s="36" t="str">
        <f ca="1">+IF(OFFSET('Sanitation Data'!$F$31,0,10*ROW('Sanitation Data'!F129))="","",OFFSET('Sanitation Data'!$F$31,0,10*ROW('Sanitation Data'!F129)))</f>
        <v/>
      </c>
      <c r="DC135" s="36" t="str">
        <f ca="1">+IF(OFFSET('Sanitation Data'!$F$32,0,10*ROW('Sanitation Data'!F129))="","",OFFSET('Sanitation Data'!$F$32,0,10*ROW('Sanitation Data'!F129)))</f>
        <v/>
      </c>
      <c r="DD135" s="36" t="str">
        <f ca="1">+IF(OFFSET('Sanitation Data'!$F$33,0,10*ROW('Sanitation Data'!F129))="","",OFFSET('Sanitation Data'!$F$33,0,10*ROW('Sanitation Data'!F129)))</f>
        <v/>
      </c>
      <c r="DE135" s="36" t="str">
        <f ca="1">+IF(OFFSET('Sanitation Data'!$G$29,0,10*ROW('Sanitation Data'!G129))="","",OFFSET('Sanitation Data'!$G$29,0,10*ROW('Sanitation Data'!G129)))</f>
        <v/>
      </c>
      <c r="DF135" s="36" t="str">
        <f ca="1">+IF(OFFSET('Sanitation Data'!$G$30,0,10*ROW('Sanitation Data'!G129))="","",OFFSET('Sanitation Data'!$G$30,0,10*ROW('Sanitation Data'!G129)))</f>
        <v/>
      </c>
      <c r="DG135" s="36" t="str">
        <f ca="1">+IF(OFFSET('Sanitation Data'!$G$31,0,10*ROW('Sanitation Data'!G129))="","",OFFSET('Sanitation Data'!$G$31,0,10*ROW('Sanitation Data'!G129)))</f>
        <v/>
      </c>
      <c r="DH135" s="36" t="str">
        <f ca="1">+IF(OFFSET('Sanitation Data'!$G$32,0,10*ROW('Sanitation Data'!G129))="","",OFFSET('Sanitation Data'!$G$32,0,10*ROW('Sanitation Data'!G129)))</f>
        <v/>
      </c>
      <c r="DI135" s="36" t="str">
        <f ca="1">+IF(OFFSET('Sanitation Data'!$G$33,0,10*ROW('Sanitation Data'!G129))="","",OFFSET('Sanitation Data'!$G$33,0,10*ROW('Sanitation Data'!G129)))</f>
        <v/>
      </c>
      <c r="DJ135" s="36" t="str">
        <f ca="1">+IF(OFFSET('Sanitation Data'!$H$29,0,10*ROW('Sanitation Data'!H129))="","",OFFSET('Sanitation Data'!$H$29,0,10*ROW('Sanitation Data'!H129)))</f>
        <v/>
      </c>
      <c r="DK135" s="36" t="str">
        <f ca="1">+IF(OFFSET('Sanitation Data'!$H$30,0,10*ROW('Sanitation Data'!H129))="","",OFFSET('Sanitation Data'!$H$30,0,10*ROW('Sanitation Data'!H129)))</f>
        <v/>
      </c>
      <c r="DL135" s="36" t="str">
        <f ca="1">+IF(OFFSET('Sanitation Data'!$H$31,0,10*ROW('Sanitation Data'!H129))="","",OFFSET('Sanitation Data'!$H$31,0,10*ROW('Sanitation Data'!H129)))</f>
        <v/>
      </c>
      <c r="DM135" s="36" t="str">
        <f ca="1">+IF(OFFSET('Sanitation Data'!$H$32,0,10*ROW('Sanitation Data'!H129))="","",OFFSET('Sanitation Data'!$H$32,0,10*ROW('Sanitation Data'!H129)))</f>
        <v/>
      </c>
      <c r="DN135" s="36" t="str">
        <f ca="1">+IF(OFFSET('Sanitation Data'!$H$33,0,10*ROW('Sanitation Data'!H129))="","",OFFSET('Sanitation Data'!$H$33,0,10*ROW('Sanitation Data'!H129)))</f>
        <v/>
      </c>
      <c r="DO135" s="36" t="str">
        <f ca="1">+IF(OFFSET('Hygiene Data'!$C$12,0,10*ROW('Hygiene Data'!C129))="","",OFFSET('Hygiene Data'!$C$12,0,10*ROW('Hygiene Data'!C129)))</f>
        <v/>
      </c>
      <c r="DP135" s="36" t="str">
        <f ca="1">+IF(OFFSET('Hygiene Data'!$C$13,0,10*ROW('Hygiene Data'!C129))="","",OFFSET('Hygiene Data'!$C$13,0,10*ROW('Hygiene Data'!C129)))</f>
        <v/>
      </c>
      <c r="DQ135" s="36" t="str">
        <f ca="1">+IF(OFFSET('Hygiene Data'!$C$14,0,10*ROW('Hygiene Data'!C129))="","",OFFSET('Hygiene Data'!$C$14,0,10*ROW('Hygiene Data'!C129)))</f>
        <v/>
      </c>
      <c r="DR135" s="36" t="str">
        <f ca="1">+IF(OFFSET('Hygiene Data'!$D$12,0,10*ROW('Hygiene Data'!D129))="","",OFFSET('Hygiene Data'!$D$12,0,10*ROW('Hygiene Data'!D129)))</f>
        <v/>
      </c>
      <c r="DS135" s="36" t="str">
        <f ca="1">+IF(OFFSET('Hygiene Data'!$D$13,0,10*ROW('Hygiene Data'!D129))="","",OFFSET('Hygiene Data'!$D$13,0,10*ROW('Hygiene Data'!D129)))</f>
        <v/>
      </c>
      <c r="DT135" s="36" t="str">
        <f ca="1">+IF(OFFSET('Hygiene Data'!$D$14,0,10*ROW('Hygiene Data'!D129))="","",OFFSET('Hygiene Data'!$D$14,0,10*ROW('Hygiene Data'!D129)))</f>
        <v/>
      </c>
      <c r="DU135" s="36" t="str">
        <f ca="1">+IF(OFFSET('Hygiene Data'!$E$12,0,10*ROW('Hygiene Data'!E129))="","",OFFSET('Hygiene Data'!$E$12,0,10*ROW('Hygiene Data'!E129)))</f>
        <v/>
      </c>
      <c r="DV135" s="36" t="str">
        <f ca="1">+IF(OFFSET('Hygiene Data'!$E$13,0,10*ROW('Hygiene Data'!E129))="","",OFFSET('Hygiene Data'!$E$13,0,10*ROW('Hygiene Data'!E129)))</f>
        <v/>
      </c>
      <c r="DW135" s="36" t="str">
        <f ca="1">+IF(OFFSET('Hygiene Data'!$E$14,0,10*ROW('Hygiene Data'!E129))="","",OFFSET('Hygiene Data'!$E$14,0,10*ROW('Hygiene Data'!E129)))</f>
        <v/>
      </c>
      <c r="DX135" s="36" t="str">
        <f ca="1">+IF(OFFSET('Hygiene Data'!$F$12,0,10*ROW('Hygiene Data'!F129))="","",OFFSET('Hygiene Data'!$F$12,0,10*ROW('Hygiene Data'!F129)))</f>
        <v/>
      </c>
      <c r="DY135" s="36" t="str">
        <f ca="1">+IF(OFFSET('Hygiene Data'!$F$13,0,10*ROW('Hygiene Data'!F129))="","",OFFSET('Hygiene Data'!$F$13,0,10*ROW('Hygiene Data'!F129)))</f>
        <v/>
      </c>
      <c r="DZ135" s="36" t="str">
        <f ca="1">+IF(OFFSET('Hygiene Data'!$F$14,0,10*ROW('Hygiene Data'!F129))="","",OFFSET('Hygiene Data'!$F$14,0,10*ROW('Hygiene Data'!F129)))</f>
        <v/>
      </c>
      <c r="EA135" s="36" t="str">
        <f ca="1">+IF(OFFSET('Hygiene Data'!$G$12,0,10*ROW('Hygiene Data'!G129))="","",OFFSET('Hygiene Data'!$G$12,0,10*ROW('Hygiene Data'!G129)))</f>
        <v/>
      </c>
      <c r="EB135" s="36" t="str">
        <f ca="1">+IF(OFFSET('Hygiene Data'!$G$13,0,10*ROW('Hygiene Data'!G129))="","",OFFSET('Hygiene Data'!$G$13,0,10*ROW('Hygiene Data'!G129)))</f>
        <v/>
      </c>
      <c r="EC135" s="36" t="str">
        <f ca="1">+IF(OFFSET('Hygiene Data'!$G$14,0,10*ROW('Hygiene Data'!G129))="","",OFFSET('Hygiene Data'!$G$14,0,10*ROW('Hygiene Data'!G129)))</f>
        <v/>
      </c>
      <c r="ED135" s="36" t="str">
        <f ca="1">+IF(OFFSET('Hygiene Data'!$H$12,0,10*ROW('Hygiene Data'!H129))="","",OFFSET('Hygiene Data'!$H$12,0,10*ROW('Hygiene Data'!H129)))</f>
        <v/>
      </c>
      <c r="EE135" s="36" t="str">
        <f ca="1">+IF(OFFSET('Hygiene Data'!$H$13,0,10*ROW('Hygiene Data'!H129))="","",OFFSET('Hygiene Data'!$H$13,0,10*ROW('Hygiene Data'!H129)))</f>
        <v/>
      </c>
      <c r="EF135" s="36" t="str">
        <f ca="1">+IF(OFFSET('Hygiene Data'!$H$14,0,10*ROW('Hygiene Data'!H129))="","",OFFSET('Hygiene Data'!$H$14,0,10*ROW('Hygiene Data'!H129)))</f>
        <v/>
      </c>
    </row>
    <row r="136" spans="1:136" x14ac:dyDescent="0.25">
      <c r="A136" s="59" t="str">
        <f ca="1">+IF(OFFSET('Water Data'!$B$1,0,10*ROW('Water Data'!B133))="","",OFFSET('Water Data'!$B$1,0,10*ROW('Water Data'!B133)))</f>
        <v/>
      </c>
      <c r="B136" s="59" t="str">
        <f ca="1">+IF(OFFSET('Water Data'!$A$3,0,10*ROW('Water Data'!A133))="","",OFFSET('Water Data'!$A$3,0,10*ROW('Water Data'!A133)))</f>
        <v/>
      </c>
      <c r="C136" s="59" t="str">
        <f ca="1">+IF(OFFSET('Water Data'!$C$3,0,10*ROW('Water Data'!C133))="","",OFFSET('Water Data'!$C$3,0,10*ROW('Water Data'!C133)))</f>
        <v/>
      </c>
      <c r="D136" s="204" t="e">
        <f ca="1">+IF(AND(ISNUMBER(OFFSET('Water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04" t="e">
        <f ca="1">+IF(AND(ISNUMBER(OFFSET('Water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04" t="e">
        <f ca="1">+IF(AND(ISNUMBER(OFFSET('Water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04" t="e">
        <f ca="1">+IF(AND(ISNUMBER(OFFSET('Water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04" t="e">
        <f ca="1">+IF(AND(ISNUMBER(OFFSET('Water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04" t="e">
        <f ca="1">+IF(AND(ISNUMBER(OFFSET('Water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04" t="e">
        <f ca="1">+IF(AND(ISNUMBER(OFFSET('Water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04" t="e">
        <f ca="1">+IF(AND(ISNUMBER(OFFSET('Water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04" t="e">
        <f ca="1">+IF(AND(ISNUMBER(OFFSET('Water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04" t="e">
        <f ca="1">+IF(AND(ISNUMBER(OFFSET('Water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04" t="e">
        <f ca="1">+IF(AND(ISNUMBER(OFFSET('Water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04" t="e">
        <f ca="1">+IF(AND(ISNUMBER(OFFSET('Water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04" t="e">
        <f ca="1">+IF(AND(ISNUMBER(OFFSET('Water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04" t="e">
        <f ca="1">+IF(AND(ISNUMBER(OFFSET('Water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04" t="e">
        <f ca="1">+IF(AND(ISNUMBER(OFFSET('Water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04" t="e">
        <f ca="1">+IF(AND(ISNUMBER(OFFSET('Water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04" t="e">
        <f ca="1">+IF(AND(ISNUMBER(OFFSET('Water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04" t="e">
        <f ca="1">+IF(AND(ISNUMBER(OFFSET('Water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05" t="e">
        <f ca="1">+IF(AND(ISNUMBER(OFFSET('Sanitation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05" t="e">
        <f ca="1">+IF(AND(ISNUMBER(OFFSET('Sanitation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05" t="e">
        <f ca="1">+IF(AND(ISNUMBER(OFFSET('Sanitation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05" t="e">
        <f ca="1">+IF(AND(ISNUMBER(OFFSET('Sanitation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05" t="e">
        <f ca="1">+IF(AND(ISNUMBER(OFFSET('Sanitation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05" t="e">
        <f ca="1">+IF(AND(ISNUMBER(OFFSET('Sanitation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05" t="e">
        <f ca="1">+IF(AND(ISNUMBER(OFFSET('Sanitation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05" t="e">
        <f ca="1">+IF(AND(ISNUMBER(OFFSET('Sanitation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05" t="e">
        <f ca="1">+IF(AND(ISNUMBER(OFFSET('Sanitation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05" t="e">
        <f ca="1">+IF(AND(ISNUMBER(OFFSET('Sanitation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05" t="e">
        <f ca="1">+IF(AND(ISNUMBER(OFFSET('Sanitation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05" t="e">
        <f ca="1">+IF(AND(ISNUMBER(OFFSET('Sanitation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05" t="e">
        <f ca="1">+IF(AND(ISNUMBER(OFFSET('Sanitation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05" t="e">
        <f ca="1">+IF(AND(ISNUMBER(OFFSET('Sanitation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05" t="e">
        <f ca="1">+IF(AND(ISNUMBER(OFFSET('Sanitation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05" t="e">
        <f ca="1">+IF(AND(ISNUMBER(OFFSET('Sanitation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05" t="e">
        <f ca="1">+IF(AND(ISNUMBER(OFFSET('Sanitation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05" t="e">
        <f ca="1">+IF(AND(ISNUMBER(OFFSET('Sanitation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05" t="e">
        <f ca="1">+IF(AND(ISNUMBER(OFFSET('Sanitation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05" t="e">
        <f ca="1">+IF(AND(ISNUMBER(OFFSET('Sanitation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05" t="e">
        <f ca="1">+IF(AND(ISNUMBER(OFFSET('Sanitation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05" t="e">
        <f ca="1">+IF(AND(ISNUMBER(OFFSET('Sanitation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05" t="e">
        <f ca="1">+IF(AND(ISNUMBER(OFFSET('Sanitation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05" t="e">
        <f ca="1">+IF(AND(ISNUMBER(OFFSET('Sanitation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05" t="e">
        <f ca="1">+IF(AND(ISNUMBER(OFFSET('Sanitation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05" t="e">
        <f ca="1">+IF(AND(ISNUMBER(OFFSET('Sanitation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05" t="e">
        <f ca="1">+IF(AND(ISNUMBER(OFFSET('Sanitation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05" t="e">
        <f ca="1">+IF(AND(ISNUMBER(OFFSET('Sanitation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05" t="e">
        <f ca="1">+IF(AND(ISNUMBER(OFFSET('Sanitation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05" t="e">
        <f ca="1">+IF(AND(ISNUMBER(OFFSET('Sanitation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06" t="e">
        <f ca="1">+IF(AND(ISNUMBER(OFFSET('Hygiene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06" t="e">
        <f ca="1">+IF(AND(ISNUMBER(OFFSET('Hygiene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06" t="e">
        <f ca="1">+IF(AND(ISNUMBER(OFFSET('Hygiene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06" t="e">
        <f ca="1">+IF(AND(ISNUMBER(OFFSET('Hygiene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06" t="e">
        <f ca="1">+IF(AND(ISNUMBER(OFFSET('Hygiene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06" t="e">
        <f ca="1">+IF(AND(ISNUMBER(OFFSET('Hygiene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06" t="e">
        <f ca="1">+IF(AND(ISNUMBER(OFFSET('Hygiene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06" t="e">
        <f ca="1">+IF(AND(ISNUMBER(OFFSET('Hygiene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06" t="e">
        <f ca="1">+IF(AND(ISNUMBER(OFFSET('Hygiene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06" t="e">
        <f ca="1">+IF(AND(ISNUMBER(OFFSET('Hygiene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06" t="e">
        <f ca="1">+IF(AND(ISNUMBER(OFFSET('Hygiene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06" t="e">
        <f ca="1">+IF(AND(ISNUMBER(OFFSET('Hygiene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06" t="e">
        <f ca="1">+IF(AND(ISNUMBER(OFFSET('Hygiene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06" t="e">
        <f ca="1">+IF(AND(ISNUMBER(OFFSET('Hygiene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06" t="e">
        <f ca="1">+IF(AND(ISNUMBER(OFFSET('Hygiene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06" t="e">
        <f ca="1">+IF(AND(ISNUMBER(OFFSET('Hygiene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06" t="e">
        <f ca="1">+IF(AND(ISNUMBER(OFFSET('Hygiene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06" t="e">
        <f ca="1">+IF(AND(ISNUMBER(OFFSET('Hygiene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1">+IF(OFFSET('Water Data'!$C$28,0,10*ROW('Water Data'!C130))="","",OFFSET('Water Data'!$C$28,0,10*ROW('Water Data'!C130)))</f>
        <v/>
      </c>
      <c r="BT136" s="36" t="str">
        <f ca="1">+IF(OFFSET('Water Data'!$C$29,0,10*ROW('Water Data'!C130))="","",OFFSET('Water Data'!$C$29,0,10*ROW('Water Data'!C130)))</f>
        <v/>
      </c>
      <c r="BU136" s="36" t="str">
        <f ca="1">+IF(OFFSET('Water Data'!$C$30,0,10*ROW('Water Data'!C130))="","",OFFSET('Water Data'!$C$30,0,10*ROW('Water Data'!C130)))</f>
        <v/>
      </c>
      <c r="BV136" s="36" t="str">
        <f ca="1">+IF(OFFSET('Water Data'!$D$28,0,10*ROW('Water Data'!D130))="","",OFFSET('Water Data'!$D$28,0,10*ROW('Water Data'!D130)))</f>
        <v/>
      </c>
      <c r="BW136" s="36" t="str">
        <f ca="1">+IF(OFFSET('Water Data'!$D$29,0,10*ROW('Water Data'!D130))="","",OFFSET('Water Data'!$D$29,0,10*ROW('Water Data'!D130)))</f>
        <v/>
      </c>
      <c r="BX136" s="36" t="str">
        <f ca="1">+IF(OFFSET('Water Data'!$D$30,0,10*ROW('Water Data'!D130))="","",OFFSET('Water Data'!$D$30,0,10*ROW('Water Data'!D130)))</f>
        <v/>
      </c>
      <c r="BY136" s="36" t="str">
        <f ca="1">+IF(OFFSET('Water Data'!$E$28,0,10*ROW('Water Data'!E130))="","",OFFSET('Water Data'!$E$28,0,10*ROW('Water Data'!E130)))</f>
        <v/>
      </c>
      <c r="BZ136" s="36" t="str">
        <f ca="1">+IF(OFFSET('Water Data'!$E$29,0,10*ROW('Water Data'!E130))="","",OFFSET('Water Data'!$E$29,0,10*ROW('Water Data'!E130)))</f>
        <v/>
      </c>
      <c r="CA136" s="36" t="str">
        <f ca="1">+IF(OFFSET('Water Data'!$E$30,0,10*ROW('Water Data'!E130))="","",OFFSET('Water Data'!$E$30,0,10*ROW('Water Data'!E130)))</f>
        <v/>
      </c>
      <c r="CB136" s="36" t="str">
        <f ca="1">+IF(OFFSET('Water Data'!$F$28,0,10*ROW('Water Data'!F130))="","",OFFSET('Water Data'!$F$28,0,10*ROW('Water Data'!F130)))</f>
        <v/>
      </c>
      <c r="CC136" s="36" t="str">
        <f ca="1">+IF(OFFSET('Water Data'!$F$29,0,10*ROW('Water Data'!F130))="","",OFFSET('Water Data'!$F$29,0,10*ROW('Water Data'!F130)))</f>
        <v/>
      </c>
      <c r="CD136" s="36" t="str">
        <f ca="1">+IF(OFFSET('Water Data'!$F$30,0,10*ROW('Water Data'!F130))="","",OFFSET('Water Data'!$F$30,0,10*ROW('Water Data'!F130)))</f>
        <v/>
      </c>
      <c r="CE136" s="36" t="str">
        <f ca="1">+IF(OFFSET('Water Data'!$G$28,0,10*ROW('Water Data'!G130))="","",OFFSET('Water Data'!$G$28,0,10*ROW('Water Data'!G130)))</f>
        <v/>
      </c>
      <c r="CF136" s="36" t="str">
        <f ca="1">+IF(OFFSET('Water Data'!$G$29,0,10*ROW('Water Data'!G130))="","",OFFSET('Water Data'!$G$29,0,10*ROW('Water Data'!G130)))</f>
        <v/>
      </c>
      <c r="CG136" s="36" t="str">
        <f ca="1">+IF(OFFSET('Water Data'!$G$30,0,10*ROW('Water Data'!G130))="","",OFFSET('Water Data'!$G$30,0,10*ROW('Water Data'!G130)))</f>
        <v/>
      </c>
      <c r="CH136" s="36" t="str">
        <f ca="1">+IF(OFFSET('Water Data'!$H$28,0,10*ROW('Water Data'!H130))="","",OFFSET('Water Data'!$H$28,0,10*ROW('Water Data'!H130)))</f>
        <v/>
      </c>
      <c r="CI136" s="36" t="str">
        <f ca="1">+IF(OFFSET('Water Data'!$H$29,0,10*ROW('Water Data'!H130))="","",OFFSET('Water Data'!$H$29,0,10*ROW('Water Data'!H130)))</f>
        <v/>
      </c>
      <c r="CJ136" s="36" t="str">
        <f ca="1">+IF(OFFSET('Water Data'!$H$30,0,10*ROW('Water Data'!H130))="","",OFFSET('Water Data'!$H$30,0,10*ROW('Water Data'!H130)))</f>
        <v/>
      </c>
      <c r="CK136" s="36" t="str">
        <f ca="1">+IF(OFFSET('Sanitation Data'!$C$29,0,10*ROW('Sanitation Data'!C130))="","",OFFSET('Sanitation Data'!$C$29,0,10*ROW('Sanitation Data'!C130)))</f>
        <v/>
      </c>
      <c r="CL136" s="36" t="str">
        <f ca="1">+IF(OFFSET('Sanitation Data'!$C$30,0,10*ROW('Sanitation Data'!C130))="","",OFFSET('Sanitation Data'!$C$30,0,10*ROW('Sanitation Data'!C130)))</f>
        <v/>
      </c>
      <c r="CM136" s="36" t="str">
        <f ca="1">+IF(OFFSET('Sanitation Data'!$C$31,0,10*ROW('Sanitation Data'!C130))="","",OFFSET('Sanitation Data'!$C$31,0,10*ROW('Sanitation Data'!C130)))</f>
        <v/>
      </c>
      <c r="CN136" s="36" t="str">
        <f ca="1">+IF(OFFSET('Sanitation Data'!$C$32,0,10*ROW('Sanitation Data'!C130))="","",OFFSET('Sanitation Data'!$C$32,0,10*ROW('Sanitation Data'!C130)))</f>
        <v/>
      </c>
      <c r="CO136" s="36" t="str">
        <f ca="1">+IF(OFFSET('Sanitation Data'!$C$33,0,10*ROW('Sanitation Data'!C130))="","",OFFSET('Sanitation Data'!$C$33,0,10*ROW('Sanitation Data'!C130)))</f>
        <v/>
      </c>
      <c r="CP136" s="36" t="str">
        <f ca="1">+IF(OFFSET('Sanitation Data'!$D$29,0,10*ROW('Sanitation Data'!D130))="","",OFFSET('Sanitation Data'!$D$29,0,10*ROW('Sanitation Data'!D130)))</f>
        <v/>
      </c>
      <c r="CQ136" s="36" t="str">
        <f ca="1">+IF(OFFSET('Sanitation Data'!$D$30,0,10*ROW('Sanitation Data'!D130))="","",OFFSET('Sanitation Data'!$D$30,0,10*ROW('Sanitation Data'!D130)))</f>
        <v/>
      </c>
      <c r="CR136" s="36" t="str">
        <f ca="1">+IF(OFFSET('Sanitation Data'!$D$31,0,10*ROW('Sanitation Data'!D130))="","",OFFSET('Sanitation Data'!$D$31,0,10*ROW('Sanitation Data'!D130)))</f>
        <v/>
      </c>
      <c r="CS136" s="36" t="str">
        <f ca="1">+IF(OFFSET('Sanitation Data'!$D$32,0,10*ROW('Sanitation Data'!D130))="","",OFFSET('Sanitation Data'!$D$32,0,10*ROW('Sanitation Data'!D130)))</f>
        <v/>
      </c>
      <c r="CT136" s="36" t="str">
        <f ca="1">+IF(OFFSET('Sanitation Data'!$D$33,0,10*ROW('Sanitation Data'!D130))="","",OFFSET('Sanitation Data'!$D$33,0,10*ROW('Sanitation Data'!D130)))</f>
        <v/>
      </c>
      <c r="CU136" s="36" t="str">
        <f ca="1">+IF(OFFSET('Sanitation Data'!$E$29,0,10*ROW('Sanitation Data'!E130))="","",OFFSET('Sanitation Data'!$E$29,0,10*ROW('Sanitation Data'!E130)))</f>
        <v/>
      </c>
      <c r="CV136" s="36" t="str">
        <f ca="1">+IF(OFFSET('Sanitation Data'!$E$30,0,10*ROW('Sanitation Data'!E130))="","",OFFSET('Sanitation Data'!$E$30,0,10*ROW('Sanitation Data'!E130)))</f>
        <v/>
      </c>
      <c r="CW136" s="36" t="str">
        <f ca="1">+IF(OFFSET('Sanitation Data'!$E$31,0,10*ROW('Sanitation Data'!E130))="","",OFFSET('Sanitation Data'!$E$31,0,10*ROW('Sanitation Data'!E130)))</f>
        <v/>
      </c>
      <c r="CX136" s="36" t="str">
        <f ca="1">+IF(OFFSET('Sanitation Data'!$E$32,0,10*ROW('Sanitation Data'!E130))="","",OFFSET('Sanitation Data'!$E$32,0,10*ROW('Sanitation Data'!E130)))</f>
        <v/>
      </c>
      <c r="CY136" s="36" t="str">
        <f ca="1">+IF(OFFSET('Sanitation Data'!$E$33,0,10*ROW('Sanitation Data'!E130))="","",OFFSET('Sanitation Data'!$E$33,0,10*ROW('Sanitation Data'!E130)))</f>
        <v/>
      </c>
      <c r="CZ136" s="36" t="str">
        <f ca="1">+IF(OFFSET('Sanitation Data'!$F$29,0,10*ROW('Sanitation Data'!F130))="","",OFFSET('Sanitation Data'!$F$29,0,10*ROW('Sanitation Data'!F130)))</f>
        <v/>
      </c>
      <c r="DA136" s="36" t="str">
        <f ca="1">+IF(OFFSET('Sanitation Data'!$F$30,0,10*ROW('Sanitation Data'!F130))="","",OFFSET('Sanitation Data'!$F$30,0,10*ROW('Sanitation Data'!F130)))</f>
        <v/>
      </c>
      <c r="DB136" s="36" t="str">
        <f ca="1">+IF(OFFSET('Sanitation Data'!$F$31,0,10*ROW('Sanitation Data'!F130))="","",OFFSET('Sanitation Data'!$F$31,0,10*ROW('Sanitation Data'!F130)))</f>
        <v/>
      </c>
      <c r="DC136" s="36" t="str">
        <f ca="1">+IF(OFFSET('Sanitation Data'!$F$32,0,10*ROW('Sanitation Data'!F130))="","",OFFSET('Sanitation Data'!$F$32,0,10*ROW('Sanitation Data'!F130)))</f>
        <v/>
      </c>
      <c r="DD136" s="36" t="str">
        <f ca="1">+IF(OFFSET('Sanitation Data'!$F$33,0,10*ROW('Sanitation Data'!F130))="","",OFFSET('Sanitation Data'!$F$33,0,10*ROW('Sanitation Data'!F130)))</f>
        <v/>
      </c>
      <c r="DE136" s="36" t="str">
        <f ca="1">+IF(OFFSET('Sanitation Data'!$G$29,0,10*ROW('Sanitation Data'!G130))="","",OFFSET('Sanitation Data'!$G$29,0,10*ROW('Sanitation Data'!G130)))</f>
        <v/>
      </c>
      <c r="DF136" s="36" t="str">
        <f ca="1">+IF(OFFSET('Sanitation Data'!$G$30,0,10*ROW('Sanitation Data'!G130))="","",OFFSET('Sanitation Data'!$G$30,0,10*ROW('Sanitation Data'!G130)))</f>
        <v/>
      </c>
      <c r="DG136" s="36" t="str">
        <f ca="1">+IF(OFFSET('Sanitation Data'!$G$31,0,10*ROW('Sanitation Data'!G130))="","",OFFSET('Sanitation Data'!$G$31,0,10*ROW('Sanitation Data'!G130)))</f>
        <v/>
      </c>
      <c r="DH136" s="36" t="str">
        <f ca="1">+IF(OFFSET('Sanitation Data'!$G$32,0,10*ROW('Sanitation Data'!G130))="","",OFFSET('Sanitation Data'!$G$32,0,10*ROW('Sanitation Data'!G130)))</f>
        <v/>
      </c>
      <c r="DI136" s="36" t="str">
        <f ca="1">+IF(OFFSET('Sanitation Data'!$G$33,0,10*ROW('Sanitation Data'!G130))="","",OFFSET('Sanitation Data'!$G$33,0,10*ROW('Sanitation Data'!G130)))</f>
        <v/>
      </c>
      <c r="DJ136" s="36" t="str">
        <f ca="1">+IF(OFFSET('Sanitation Data'!$H$29,0,10*ROW('Sanitation Data'!H130))="","",OFFSET('Sanitation Data'!$H$29,0,10*ROW('Sanitation Data'!H130)))</f>
        <v/>
      </c>
      <c r="DK136" s="36" t="str">
        <f ca="1">+IF(OFFSET('Sanitation Data'!$H$30,0,10*ROW('Sanitation Data'!H130))="","",OFFSET('Sanitation Data'!$H$30,0,10*ROW('Sanitation Data'!H130)))</f>
        <v/>
      </c>
      <c r="DL136" s="36" t="str">
        <f ca="1">+IF(OFFSET('Sanitation Data'!$H$31,0,10*ROW('Sanitation Data'!H130))="","",OFFSET('Sanitation Data'!$H$31,0,10*ROW('Sanitation Data'!H130)))</f>
        <v/>
      </c>
      <c r="DM136" s="36" t="str">
        <f ca="1">+IF(OFFSET('Sanitation Data'!$H$32,0,10*ROW('Sanitation Data'!H130))="","",OFFSET('Sanitation Data'!$H$32,0,10*ROW('Sanitation Data'!H130)))</f>
        <v/>
      </c>
      <c r="DN136" s="36" t="str">
        <f ca="1">+IF(OFFSET('Sanitation Data'!$H$33,0,10*ROW('Sanitation Data'!H130))="","",OFFSET('Sanitation Data'!$H$33,0,10*ROW('Sanitation Data'!H130)))</f>
        <v/>
      </c>
      <c r="DO136" s="36" t="str">
        <f ca="1">+IF(OFFSET('Hygiene Data'!$C$12,0,10*ROW('Hygiene Data'!C130))="","",OFFSET('Hygiene Data'!$C$12,0,10*ROW('Hygiene Data'!C130)))</f>
        <v/>
      </c>
      <c r="DP136" s="36" t="str">
        <f ca="1">+IF(OFFSET('Hygiene Data'!$C$13,0,10*ROW('Hygiene Data'!C130))="","",OFFSET('Hygiene Data'!$C$13,0,10*ROW('Hygiene Data'!C130)))</f>
        <v/>
      </c>
      <c r="DQ136" s="36" t="str">
        <f ca="1">+IF(OFFSET('Hygiene Data'!$C$14,0,10*ROW('Hygiene Data'!C130))="","",OFFSET('Hygiene Data'!$C$14,0,10*ROW('Hygiene Data'!C130)))</f>
        <v/>
      </c>
      <c r="DR136" s="36" t="str">
        <f ca="1">+IF(OFFSET('Hygiene Data'!$D$12,0,10*ROW('Hygiene Data'!D130))="","",OFFSET('Hygiene Data'!$D$12,0,10*ROW('Hygiene Data'!D130)))</f>
        <v/>
      </c>
      <c r="DS136" s="36" t="str">
        <f ca="1">+IF(OFFSET('Hygiene Data'!$D$13,0,10*ROW('Hygiene Data'!D130))="","",OFFSET('Hygiene Data'!$D$13,0,10*ROW('Hygiene Data'!D130)))</f>
        <v/>
      </c>
      <c r="DT136" s="36" t="str">
        <f ca="1">+IF(OFFSET('Hygiene Data'!$D$14,0,10*ROW('Hygiene Data'!D130))="","",OFFSET('Hygiene Data'!$D$14,0,10*ROW('Hygiene Data'!D130)))</f>
        <v/>
      </c>
      <c r="DU136" s="36" t="str">
        <f ca="1">+IF(OFFSET('Hygiene Data'!$E$12,0,10*ROW('Hygiene Data'!E130))="","",OFFSET('Hygiene Data'!$E$12,0,10*ROW('Hygiene Data'!E130)))</f>
        <v/>
      </c>
      <c r="DV136" s="36" t="str">
        <f ca="1">+IF(OFFSET('Hygiene Data'!$E$13,0,10*ROW('Hygiene Data'!E130))="","",OFFSET('Hygiene Data'!$E$13,0,10*ROW('Hygiene Data'!E130)))</f>
        <v/>
      </c>
      <c r="DW136" s="36" t="str">
        <f ca="1">+IF(OFFSET('Hygiene Data'!$E$14,0,10*ROW('Hygiene Data'!E130))="","",OFFSET('Hygiene Data'!$E$14,0,10*ROW('Hygiene Data'!E130)))</f>
        <v/>
      </c>
      <c r="DX136" s="36" t="str">
        <f ca="1">+IF(OFFSET('Hygiene Data'!$F$12,0,10*ROW('Hygiene Data'!F130))="","",OFFSET('Hygiene Data'!$F$12,0,10*ROW('Hygiene Data'!F130)))</f>
        <v/>
      </c>
      <c r="DY136" s="36" t="str">
        <f ca="1">+IF(OFFSET('Hygiene Data'!$F$13,0,10*ROW('Hygiene Data'!F130))="","",OFFSET('Hygiene Data'!$F$13,0,10*ROW('Hygiene Data'!F130)))</f>
        <v/>
      </c>
      <c r="DZ136" s="36" t="str">
        <f ca="1">+IF(OFFSET('Hygiene Data'!$F$14,0,10*ROW('Hygiene Data'!F130))="","",OFFSET('Hygiene Data'!$F$14,0,10*ROW('Hygiene Data'!F130)))</f>
        <v/>
      </c>
      <c r="EA136" s="36" t="str">
        <f ca="1">+IF(OFFSET('Hygiene Data'!$G$12,0,10*ROW('Hygiene Data'!G130))="","",OFFSET('Hygiene Data'!$G$12,0,10*ROW('Hygiene Data'!G130)))</f>
        <v/>
      </c>
      <c r="EB136" s="36" t="str">
        <f ca="1">+IF(OFFSET('Hygiene Data'!$G$13,0,10*ROW('Hygiene Data'!G130))="","",OFFSET('Hygiene Data'!$G$13,0,10*ROW('Hygiene Data'!G130)))</f>
        <v/>
      </c>
      <c r="EC136" s="36" t="str">
        <f ca="1">+IF(OFFSET('Hygiene Data'!$G$14,0,10*ROW('Hygiene Data'!G130))="","",OFFSET('Hygiene Data'!$G$14,0,10*ROW('Hygiene Data'!G130)))</f>
        <v/>
      </c>
      <c r="ED136" s="36" t="str">
        <f ca="1">+IF(OFFSET('Hygiene Data'!$H$12,0,10*ROW('Hygiene Data'!H130))="","",OFFSET('Hygiene Data'!$H$12,0,10*ROW('Hygiene Data'!H130)))</f>
        <v/>
      </c>
      <c r="EE136" s="36" t="str">
        <f ca="1">+IF(OFFSET('Hygiene Data'!$H$13,0,10*ROW('Hygiene Data'!H130))="","",OFFSET('Hygiene Data'!$H$13,0,10*ROW('Hygiene Data'!H130)))</f>
        <v/>
      </c>
      <c r="EF136" s="36" t="str">
        <f ca="1">+IF(OFFSET('Hygiene Data'!$H$14,0,10*ROW('Hygiene Data'!H130))="","",OFFSET('Hygiene Data'!$H$14,0,10*ROW('Hygiene Data'!H130)))</f>
        <v/>
      </c>
    </row>
    <row r="137" spans="1:136" x14ac:dyDescent="0.25">
      <c r="A137" s="59" t="str">
        <f ca="1">+IF(OFFSET('Water Data'!$B$1,0,10*ROW('Water Data'!B134))="","",OFFSET('Water Data'!$B$1,0,10*ROW('Water Data'!B134)))</f>
        <v/>
      </c>
      <c r="B137" s="59" t="str">
        <f ca="1">+IF(OFFSET('Water Data'!$A$3,0,10*ROW('Water Data'!A134))="","",OFFSET('Water Data'!$A$3,0,10*ROW('Water Data'!A134)))</f>
        <v/>
      </c>
      <c r="C137" s="59" t="str">
        <f ca="1">+IF(OFFSET('Water Data'!$C$3,0,10*ROW('Water Data'!C134))="","",OFFSET('Water Data'!$C$3,0,10*ROW('Water Data'!C134)))</f>
        <v/>
      </c>
      <c r="D137" s="204" t="e">
        <f ca="1">+IF(AND(ISNUMBER(OFFSET('Water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04" t="e">
        <f ca="1">+IF(AND(ISNUMBER(OFFSET('Water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04" t="e">
        <f ca="1">+IF(AND(ISNUMBER(OFFSET('Water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04" t="e">
        <f ca="1">+IF(AND(ISNUMBER(OFFSET('Water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04" t="e">
        <f ca="1">+IF(AND(ISNUMBER(OFFSET('Water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04" t="e">
        <f ca="1">+IF(AND(ISNUMBER(OFFSET('Water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04" t="e">
        <f ca="1">+IF(AND(ISNUMBER(OFFSET('Water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04" t="e">
        <f ca="1">+IF(AND(ISNUMBER(OFFSET('Water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04" t="e">
        <f ca="1">+IF(AND(ISNUMBER(OFFSET('Water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04" t="e">
        <f ca="1">+IF(AND(ISNUMBER(OFFSET('Water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04" t="e">
        <f ca="1">+IF(AND(ISNUMBER(OFFSET('Water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04" t="e">
        <f ca="1">+IF(AND(ISNUMBER(OFFSET('Water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04" t="e">
        <f ca="1">+IF(AND(ISNUMBER(OFFSET('Water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04" t="e">
        <f ca="1">+IF(AND(ISNUMBER(OFFSET('Water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04" t="e">
        <f ca="1">+IF(AND(ISNUMBER(OFFSET('Water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04" t="e">
        <f ca="1">+IF(AND(ISNUMBER(OFFSET('Water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04" t="e">
        <f ca="1">+IF(AND(ISNUMBER(OFFSET('Water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04" t="e">
        <f ca="1">+IF(AND(ISNUMBER(OFFSET('Water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05" t="e">
        <f ca="1">+IF(AND(ISNUMBER(OFFSET('Sanitation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05" t="e">
        <f ca="1">+IF(AND(ISNUMBER(OFFSET('Sanitation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05" t="e">
        <f ca="1">+IF(AND(ISNUMBER(OFFSET('Sanitation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05" t="e">
        <f ca="1">+IF(AND(ISNUMBER(OFFSET('Sanitation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05" t="e">
        <f ca="1">+IF(AND(ISNUMBER(OFFSET('Sanitation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05" t="e">
        <f ca="1">+IF(AND(ISNUMBER(OFFSET('Sanitation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05" t="e">
        <f ca="1">+IF(AND(ISNUMBER(OFFSET('Sanitation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05" t="e">
        <f ca="1">+IF(AND(ISNUMBER(OFFSET('Sanitation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05" t="e">
        <f ca="1">+IF(AND(ISNUMBER(OFFSET('Sanitation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05" t="e">
        <f ca="1">+IF(AND(ISNUMBER(OFFSET('Sanitation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05" t="e">
        <f ca="1">+IF(AND(ISNUMBER(OFFSET('Sanitation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05" t="e">
        <f ca="1">+IF(AND(ISNUMBER(OFFSET('Sanitation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05" t="e">
        <f ca="1">+IF(AND(ISNUMBER(OFFSET('Sanitation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05" t="e">
        <f ca="1">+IF(AND(ISNUMBER(OFFSET('Sanitation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05" t="e">
        <f ca="1">+IF(AND(ISNUMBER(OFFSET('Sanitation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05" t="e">
        <f ca="1">+IF(AND(ISNUMBER(OFFSET('Sanitation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05" t="e">
        <f ca="1">+IF(AND(ISNUMBER(OFFSET('Sanitation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05" t="e">
        <f ca="1">+IF(AND(ISNUMBER(OFFSET('Sanitation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05" t="e">
        <f ca="1">+IF(AND(ISNUMBER(OFFSET('Sanitation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05" t="e">
        <f ca="1">+IF(AND(ISNUMBER(OFFSET('Sanitation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05" t="e">
        <f ca="1">+IF(AND(ISNUMBER(OFFSET('Sanitation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05" t="e">
        <f ca="1">+IF(AND(ISNUMBER(OFFSET('Sanitation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05" t="e">
        <f ca="1">+IF(AND(ISNUMBER(OFFSET('Sanitation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05" t="e">
        <f ca="1">+IF(AND(ISNUMBER(OFFSET('Sanitation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05" t="e">
        <f ca="1">+IF(AND(ISNUMBER(OFFSET('Sanitation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05" t="e">
        <f ca="1">+IF(AND(ISNUMBER(OFFSET('Sanitation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05" t="e">
        <f ca="1">+IF(AND(ISNUMBER(OFFSET('Sanitation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05" t="e">
        <f ca="1">+IF(AND(ISNUMBER(OFFSET('Sanitation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05" t="e">
        <f ca="1">+IF(AND(ISNUMBER(OFFSET('Sanitation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05" t="e">
        <f ca="1">+IF(AND(ISNUMBER(OFFSET('Sanitation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06" t="e">
        <f ca="1">+IF(AND(ISNUMBER(OFFSET('Hygiene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06" t="e">
        <f ca="1">+IF(AND(ISNUMBER(OFFSET('Hygiene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06" t="e">
        <f ca="1">+IF(AND(ISNUMBER(OFFSET('Hygiene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06" t="e">
        <f ca="1">+IF(AND(ISNUMBER(OFFSET('Hygiene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06" t="e">
        <f ca="1">+IF(AND(ISNUMBER(OFFSET('Hygiene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06" t="e">
        <f ca="1">+IF(AND(ISNUMBER(OFFSET('Hygiene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06" t="e">
        <f ca="1">+IF(AND(ISNUMBER(OFFSET('Hygiene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06" t="e">
        <f ca="1">+IF(AND(ISNUMBER(OFFSET('Hygiene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06" t="e">
        <f ca="1">+IF(AND(ISNUMBER(OFFSET('Hygiene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06" t="e">
        <f ca="1">+IF(AND(ISNUMBER(OFFSET('Hygiene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06" t="e">
        <f ca="1">+IF(AND(ISNUMBER(OFFSET('Hygiene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06" t="e">
        <f ca="1">+IF(AND(ISNUMBER(OFFSET('Hygiene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06" t="e">
        <f ca="1">+IF(AND(ISNUMBER(OFFSET('Hygiene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06" t="e">
        <f ca="1">+IF(AND(ISNUMBER(OFFSET('Hygiene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06" t="e">
        <f ca="1">+IF(AND(ISNUMBER(OFFSET('Hygiene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06" t="e">
        <f ca="1">+IF(AND(ISNUMBER(OFFSET('Hygiene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06" t="e">
        <f ca="1">+IF(AND(ISNUMBER(OFFSET('Hygiene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06" t="e">
        <f ca="1">+IF(AND(ISNUMBER(OFFSET('Hygiene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1">+IF(OFFSET('Water Data'!$C$28,0,10*ROW('Water Data'!C131))="","",OFFSET('Water Data'!$C$28,0,10*ROW('Water Data'!C131)))</f>
        <v/>
      </c>
      <c r="BT137" s="36" t="str">
        <f ca="1">+IF(OFFSET('Water Data'!$C$29,0,10*ROW('Water Data'!C131))="","",OFFSET('Water Data'!$C$29,0,10*ROW('Water Data'!C131)))</f>
        <v/>
      </c>
      <c r="BU137" s="36" t="str">
        <f ca="1">+IF(OFFSET('Water Data'!$C$30,0,10*ROW('Water Data'!C131))="","",OFFSET('Water Data'!$C$30,0,10*ROW('Water Data'!C131)))</f>
        <v/>
      </c>
      <c r="BV137" s="36" t="str">
        <f ca="1">+IF(OFFSET('Water Data'!$D$28,0,10*ROW('Water Data'!D131))="","",OFFSET('Water Data'!$D$28,0,10*ROW('Water Data'!D131)))</f>
        <v/>
      </c>
      <c r="BW137" s="36" t="str">
        <f ca="1">+IF(OFFSET('Water Data'!$D$29,0,10*ROW('Water Data'!D131))="","",OFFSET('Water Data'!$D$29,0,10*ROW('Water Data'!D131)))</f>
        <v/>
      </c>
      <c r="BX137" s="36" t="str">
        <f ca="1">+IF(OFFSET('Water Data'!$D$30,0,10*ROW('Water Data'!D131))="","",OFFSET('Water Data'!$D$30,0,10*ROW('Water Data'!D131)))</f>
        <v/>
      </c>
      <c r="BY137" s="36" t="str">
        <f ca="1">+IF(OFFSET('Water Data'!$E$28,0,10*ROW('Water Data'!E131))="","",OFFSET('Water Data'!$E$28,0,10*ROW('Water Data'!E131)))</f>
        <v/>
      </c>
      <c r="BZ137" s="36" t="str">
        <f ca="1">+IF(OFFSET('Water Data'!$E$29,0,10*ROW('Water Data'!E131))="","",OFFSET('Water Data'!$E$29,0,10*ROW('Water Data'!E131)))</f>
        <v/>
      </c>
      <c r="CA137" s="36" t="str">
        <f ca="1">+IF(OFFSET('Water Data'!$E$30,0,10*ROW('Water Data'!E131))="","",OFFSET('Water Data'!$E$30,0,10*ROW('Water Data'!E131)))</f>
        <v/>
      </c>
      <c r="CB137" s="36" t="str">
        <f ca="1">+IF(OFFSET('Water Data'!$F$28,0,10*ROW('Water Data'!F131))="","",OFFSET('Water Data'!$F$28,0,10*ROW('Water Data'!F131)))</f>
        <v/>
      </c>
      <c r="CC137" s="36" t="str">
        <f ca="1">+IF(OFFSET('Water Data'!$F$29,0,10*ROW('Water Data'!F131))="","",OFFSET('Water Data'!$F$29,0,10*ROW('Water Data'!F131)))</f>
        <v/>
      </c>
      <c r="CD137" s="36" t="str">
        <f ca="1">+IF(OFFSET('Water Data'!$F$30,0,10*ROW('Water Data'!F131))="","",OFFSET('Water Data'!$F$30,0,10*ROW('Water Data'!F131)))</f>
        <v/>
      </c>
      <c r="CE137" s="36" t="str">
        <f ca="1">+IF(OFFSET('Water Data'!$G$28,0,10*ROW('Water Data'!G131))="","",OFFSET('Water Data'!$G$28,0,10*ROW('Water Data'!G131)))</f>
        <v/>
      </c>
      <c r="CF137" s="36" t="str">
        <f ca="1">+IF(OFFSET('Water Data'!$G$29,0,10*ROW('Water Data'!G131))="","",OFFSET('Water Data'!$G$29,0,10*ROW('Water Data'!G131)))</f>
        <v/>
      </c>
      <c r="CG137" s="36" t="str">
        <f ca="1">+IF(OFFSET('Water Data'!$G$30,0,10*ROW('Water Data'!G131))="","",OFFSET('Water Data'!$G$30,0,10*ROW('Water Data'!G131)))</f>
        <v/>
      </c>
      <c r="CH137" s="36" t="str">
        <f ca="1">+IF(OFFSET('Water Data'!$H$28,0,10*ROW('Water Data'!H131))="","",OFFSET('Water Data'!$H$28,0,10*ROW('Water Data'!H131)))</f>
        <v/>
      </c>
      <c r="CI137" s="36" t="str">
        <f ca="1">+IF(OFFSET('Water Data'!$H$29,0,10*ROW('Water Data'!H131))="","",OFFSET('Water Data'!$H$29,0,10*ROW('Water Data'!H131)))</f>
        <v/>
      </c>
      <c r="CJ137" s="36" t="str">
        <f ca="1">+IF(OFFSET('Water Data'!$H$30,0,10*ROW('Water Data'!H131))="","",OFFSET('Water Data'!$H$30,0,10*ROW('Water Data'!H131)))</f>
        <v/>
      </c>
      <c r="CK137" s="36" t="str">
        <f ca="1">+IF(OFFSET('Sanitation Data'!$C$29,0,10*ROW('Sanitation Data'!C131))="","",OFFSET('Sanitation Data'!$C$29,0,10*ROW('Sanitation Data'!C131)))</f>
        <v/>
      </c>
      <c r="CL137" s="36" t="str">
        <f ca="1">+IF(OFFSET('Sanitation Data'!$C$30,0,10*ROW('Sanitation Data'!C131))="","",OFFSET('Sanitation Data'!$C$30,0,10*ROW('Sanitation Data'!C131)))</f>
        <v/>
      </c>
      <c r="CM137" s="36" t="str">
        <f ca="1">+IF(OFFSET('Sanitation Data'!$C$31,0,10*ROW('Sanitation Data'!C131))="","",OFFSET('Sanitation Data'!$C$31,0,10*ROW('Sanitation Data'!C131)))</f>
        <v/>
      </c>
      <c r="CN137" s="36" t="str">
        <f ca="1">+IF(OFFSET('Sanitation Data'!$C$32,0,10*ROW('Sanitation Data'!C131))="","",OFFSET('Sanitation Data'!$C$32,0,10*ROW('Sanitation Data'!C131)))</f>
        <v/>
      </c>
      <c r="CO137" s="36" t="str">
        <f ca="1">+IF(OFFSET('Sanitation Data'!$C$33,0,10*ROW('Sanitation Data'!C131))="","",OFFSET('Sanitation Data'!$C$33,0,10*ROW('Sanitation Data'!C131)))</f>
        <v/>
      </c>
      <c r="CP137" s="36" t="str">
        <f ca="1">+IF(OFFSET('Sanitation Data'!$D$29,0,10*ROW('Sanitation Data'!D131))="","",OFFSET('Sanitation Data'!$D$29,0,10*ROW('Sanitation Data'!D131)))</f>
        <v/>
      </c>
      <c r="CQ137" s="36" t="str">
        <f ca="1">+IF(OFFSET('Sanitation Data'!$D$30,0,10*ROW('Sanitation Data'!D131))="","",OFFSET('Sanitation Data'!$D$30,0,10*ROW('Sanitation Data'!D131)))</f>
        <v/>
      </c>
      <c r="CR137" s="36" t="str">
        <f ca="1">+IF(OFFSET('Sanitation Data'!$D$31,0,10*ROW('Sanitation Data'!D131))="","",OFFSET('Sanitation Data'!$D$31,0,10*ROW('Sanitation Data'!D131)))</f>
        <v/>
      </c>
      <c r="CS137" s="36" t="str">
        <f ca="1">+IF(OFFSET('Sanitation Data'!$D$32,0,10*ROW('Sanitation Data'!D131))="","",OFFSET('Sanitation Data'!$D$32,0,10*ROW('Sanitation Data'!D131)))</f>
        <v/>
      </c>
      <c r="CT137" s="36" t="str">
        <f ca="1">+IF(OFFSET('Sanitation Data'!$D$33,0,10*ROW('Sanitation Data'!D131))="","",OFFSET('Sanitation Data'!$D$33,0,10*ROW('Sanitation Data'!D131)))</f>
        <v/>
      </c>
      <c r="CU137" s="36" t="str">
        <f ca="1">+IF(OFFSET('Sanitation Data'!$E$29,0,10*ROW('Sanitation Data'!E131))="","",OFFSET('Sanitation Data'!$E$29,0,10*ROW('Sanitation Data'!E131)))</f>
        <v/>
      </c>
      <c r="CV137" s="36" t="str">
        <f ca="1">+IF(OFFSET('Sanitation Data'!$E$30,0,10*ROW('Sanitation Data'!E131))="","",OFFSET('Sanitation Data'!$E$30,0,10*ROW('Sanitation Data'!E131)))</f>
        <v/>
      </c>
      <c r="CW137" s="36" t="str">
        <f ca="1">+IF(OFFSET('Sanitation Data'!$E$31,0,10*ROW('Sanitation Data'!E131))="","",OFFSET('Sanitation Data'!$E$31,0,10*ROW('Sanitation Data'!E131)))</f>
        <v/>
      </c>
      <c r="CX137" s="36" t="str">
        <f ca="1">+IF(OFFSET('Sanitation Data'!$E$32,0,10*ROW('Sanitation Data'!E131))="","",OFFSET('Sanitation Data'!$E$32,0,10*ROW('Sanitation Data'!E131)))</f>
        <v/>
      </c>
      <c r="CY137" s="36" t="str">
        <f ca="1">+IF(OFFSET('Sanitation Data'!$E$33,0,10*ROW('Sanitation Data'!E131))="","",OFFSET('Sanitation Data'!$E$33,0,10*ROW('Sanitation Data'!E131)))</f>
        <v/>
      </c>
      <c r="CZ137" s="36" t="str">
        <f ca="1">+IF(OFFSET('Sanitation Data'!$F$29,0,10*ROW('Sanitation Data'!F131))="","",OFFSET('Sanitation Data'!$F$29,0,10*ROW('Sanitation Data'!F131)))</f>
        <v/>
      </c>
      <c r="DA137" s="36" t="str">
        <f ca="1">+IF(OFFSET('Sanitation Data'!$F$30,0,10*ROW('Sanitation Data'!F131))="","",OFFSET('Sanitation Data'!$F$30,0,10*ROW('Sanitation Data'!F131)))</f>
        <v/>
      </c>
      <c r="DB137" s="36" t="str">
        <f ca="1">+IF(OFFSET('Sanitation Data'!$F$31,0,10*ROW('Sanitation Data'!F131))="","",OFFSET('Sanitation Data'!$F$31,0,10*ROW('Sanitation Data'!F131)))</f>
        <v/>
      </c>
      <c r="DC137" s="36" t="str">
        <f ca="1">+IF(OFFSET('Sanitation Data'!$F$32,0,10*ROW('Sanitation Data'!F131))="","",OFFSET('Sanitation Data'!$F$32,0,10*ROW('Sanitation Data'!F131)))</f>
        <v/>
      </c>
      <c r="DD137" s="36" t="str">
        <f ca="1">+IF(OFFSET('Sanitation Data'!$F$33,0,10*ROW('Sanitation Data'!F131))="","",OFFSET('Sanitation Data'!$F$33,0,10*ROW('Sanitation Data'!F131)))</f>
        <v/>
      </c>
      <c r="DE137" s="36" t="str">
        <f ca="1">+IF(OFFSET('Sanitation Data'!$G$29,0,10*ROW('Sanitation Data'!G131))="","",OFFSET('Sanitation Data'!$G$29,0,10*ROW('Sanitation Data'!G131)))</f>
        <v/>
      </c>
      <c r="DF137" s="36" t="str">
        <f ca="1">+IF(OFFSET('Sanitation Data'!$G$30,0,10*ROW('Sanitation Data'!G131))="","",OFFSET('Sanitation Data'!$G$30,0,10*ROW('Sanitation Data'!G131)))</f>
        <v/>
      </c>
      <c r="DG137" s="36" t="str">
        <f ca="1">+IF(OFFSET('Sanitation Data'!$G$31,0,10*ROW('Sanitation Data'!G131))="","",OFFSET('Sanitation Data'!$G$31,0,10*ROW('Sanitation Data'!G131)))</f>
        <v/>
      </c>
      <c r="DH137" s="36" t="str">
        <f ca="1">+IF(OFFSET('Sanitation Data'!$G$32,0,10*ROW('Sanitation Data'!G131))="","",OFFSET('Sanitation Data'!$G$32,0,10*ROW('Sanitation Data'!G131)))</f>
        <v/>
      </c>
      <c r="DI137" s="36" t="str">
        <f ca="1">+IF(OFFSET('Sanitation Data'!$G$33,0,10*ROW('Sanitation Data'!G131))="","",OFFSET('Sanitation Data'!$G$33,0,10*ROW('Sanitation Data'!G131)))</f>
        <v/>
      </c>
      <c r="DJ137" s="36" t="str">
        <f ca="1">+IF(OFFSET('Sanitation Data'!$H$29,0,10*ROW('Sanitation Data'!H131))="","",OFFSET('Sanitation Data'!$H$29,0,10*ROW('Sanitation Data'!H131)))</f>
        <v/>
      </c>
      <c r="DK137" s="36" t="str">
        <f ca="1">+IF(OFFSET('Sanitation Data'!$H$30,0,10*ROW('Sanitation Data'!H131))="","",OFFSET('Sanitation Data'!$H$30,0,10*ROW('Sanitation Data'!H131)))</f>
        <v/>
      </c>
      <c r="DL137" s="36" t="str">
        <f ca="1">+IF(OFFSET('Sanitation Data'!$H$31,0,10*ROW('Sanitation Data'!H131))="","",OFFSET('Sanitation Data'!$H$31,0,10*ROW('Sanitation Data'!H131)))</f>
        <v/>
      </c>
      <c r="DM137" s="36" t="str">
        <f ca="1">+IF(OFFSET('Sanitation Data'!$H$32,0,10*ROW('Sanitation Data'!H131))="","",OFFSET('Sanitation Data'!$H$32,0,10*ROW('Sanitation Data'!H131)))</f>
        <v/>
      </c>
      <c r="DN137" s="36" t="str">
        <f ca="1">+IF(OFFSET('Sanitation Data'!$H$33,0,10*ROW('Sanitation Data'!H131))="","",OFFSET('Sanitation Data'!$H$33,0,10*ROW('Sanitation Data'!H131)))</f>
        <v/>
      </c>
      <c r="DO137" s="36" t="str">
        <f ca="1">+IF(OFFSET('Hygiene Data'!$C$12,0,10*ROW('Hygiene Data'!C131))="","",OFFSET('Hygiene Data'!$C$12,0,10*ROW('Hygiene Data'!C131)))</f>
        <v/>
      </c>
      <c r="DP137" s="36" t="str">
        <f ca="1">+IF(OFFSET('Hygiene Data'!$C$13,0,10*ROW('Hygiene Data'!C131))="","",OFFSET('Hygiene Data'!$C$13,0,10*ROW('Hygiene Data'!C131)))</f>
        <v/>
      </c>
      <c r="DQ137" s="36" t="str">
        <f ca="1">+IF(OFFSET('Hygiene Data'!$C$14,0,10*ROW('Hygiene Data'!C131))="","",OFFSET('Hygiene Data'!$C$14,0,10*ROW('Hygiene Data'!C131)))</f>
        <v/>
      </c>
      <c r="DR137" s="36" t="str">
        <f ca="1">+IF(OFFSET('Hygiene Data'!$D$12,0,10*ROW('Hygiene Data'!D131))="","",OFFSET('Hygiene Data'!$D$12,0,10*ROW('Hygiene Data'!D131)))</f>
        <v/>
      </c>
      <c r="DS137" s="36" t="str">
        <f ca="1">+IF(OFFSET('Hygiene Data'!$D$13,0,10*ROW('Hygiene Data'!D131))="","",OFFSET('Hygiene Data'!$D$13,0,10*ROW('Hygiene Data'!D131)))</f>
        <v/>
      </c>
      <c r="DT137" s="36" t="str">
        <f ca="1">+IF(OFFSET('Hygiene Data'!$D$14,0,10*ROW('Hygiene Data'!D131))="","",OFFSET('Hygiene Data'!$D$14,0,10*ROW('Hygiene Data'!D131)))</f>
        <v/>
      </c>
      <c r="DU137" s="36" t="str">
        <f ca="1">+IF(OFFSET('Hygiene Data'!$E$12,0,10*ROW('Hygiene Data'!E131))="","",OFFSET('Hygiene Data'!$E$12,0,10*ROW('Hygiene Data'!E131)))</f>
        <v/>
      </c>
      <c r="DV137" s="36" t="str">
        <f ca="1">+IF(OFFSET('Hygiene Data'!$E$13,0,10*ROW('Hygiene Data'!E131))="","",OFFSET('Hygiene Data'!$E$13,0,10*ROW('Hygiene Data'!E131)))</f>
        <v/>
      </c>
      <c r="DW137" s="36" t="str">
        <f ca="1">+IF(OFFSET('Hygiene Data'!$E$14,0,10*ROW('Hygiene Data'!E131))="","",OFFSET('Hygiene Data'!$E$14,0,10*ROW('Hygiene Data'!E131)))</f>
        <v/>
      </c>
      <c r="DX137" s="36" t="str">
        <f ca="1">+IF(OFFSET('Hygiene Data'!$F$12,0,10*ROW('Hygiene Data'!F131))="","",OFFSET('Hygiene Data'!$F$12,0,10*ROW('Hygiene Data'!F131)))</f>
        <v/>
      </c>
      <c r="DY137" s="36" t="str">
        <f ca="1">+IF(OFFSET('Hygiene Data'!$F$13,0,10*ROW('Hygiene Data'!F131))="","",OFFSET('Hygiene Data'!$F$13,0,10*ROW('Hygiene Data'!F131)))</f>
        <v/>
      </c>
      <c r="DZ137" s="36" t="str">
        <f ca="1">+IF(OFFSET('Hygiene Data'!$F$14,0,10*ROW('Hygiene Data'!F131))="","",OFFSET('Hygiene Data'!$F$14,0,10*ROW('Hygiene Data'!F131)))</f>
        <v/>
      </c>
      <c r="EA137" s="36" t="str">
        <f ca="1">+IF(OFFSET('Hygiene Data'!$G$12,0,10*ROW('Hygiene Data'!G131))="","",OFFSET('Hygiene Data'!$G$12,0,10*ROW('Hygiene Data'!G131)))</f>
        <v/>
      </c>
      <c r="EB137" s="36" t="str">
        <f ca="1">+IF(OFFSET('Hygiene Data'!$G$13,0,10*ROW('Hygiene Data'!G131))="","",OFFSET('Hygiene Data'!$G$13,0,10*ROW('Hygiene Data'!G131)))</f>
        <v/>
      </c>
      <c r="EC137" s="36" t="str">
        <f ca="1">+IF(OFFSET('Hygiene Data'!$G$14,0,10*ROW('Hygiene Data'!G131))="","",OFFSET('Hygiene Data'!$G$14,0,10*ROW('Hygiene Data'!G131)))</f>
        <v/>
      </c>
      <c r="ED137" s="36" t="str">
        <f ca="1">+IF(OFFSET('Hygiene Data'!$H$12,0,10*ROW('Hygiene Data'!H131))="","",OFFSET('Hygiene Data'!$H$12,0,10*ROW('Hygiene Data'!H131)))</f>
        <v/>
      </c>
      <c r="EE137" s="36" t="str">
        <f ca="1">+IF(OFFSET('Hygiene Data'!$H$13,0,10*ROW('Hygiene Data'!H131))="","",OFFSET('Hygiene Data'!$H$13,0,10*ROW('Hygiene Data'!H131)))</f>
        <v/>
      </c>
      <c r="EF137" s="36" t="str">
        <f ca="1">+IF(OFFSET('Hygiene Data'!$H$14,0,10*ROW('Hygiene Data'!H131))="","",OFFSET('Hygiene Data'!$H$14,0,10*ROW('Hygiene Data'!H131)))</f>
        <v/>
      </c>
    </row>
    <row r="138" spans="1:136" x14ac:dyDescent="0.25">
      <c r="A138" s="59" t="str">
        <f ca="1">+IF(OFFSET('Water Data'!$B$1,0,10*ROW('Water Data'!B135))="","",OFFSET('Water Data'!$B$1,0,10*ROW('Water Data'!B135)))</f>
        <v/>
      </c>
      <c r="B138" s="59" t="str">
        <f ca="1">+IF(OFFSET('Water Data'!$A$3,0,10*ROW('Water Data'!A135))="","",OFFSET('Water Data'!$A$3,0,10*ROW('Water Data'!A135)))</f>
        <v/>
      </c>
      <c r="C138" s="59" t="str">
        <f ca="1">+IF(OFFSET('Water Data'!$C$3,0,10*ROW('Water Data'!C135))="","",OFFSET('Water Data'!$C$3,0,10*ROW('Water Data'!C135)))</f>
        <v/>
      </c>
      <c r="D138" s="204" t="e">
        <f ca="1">+IF(AND(ISNUMBER(OFFSET('Water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04" t="e">
        <f ca="1">+IF(AND(ISNUMBER(OFFSET('Water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04" t="e">
        <f ca="1">+IF(AND(ISNUMBER(OFFSET('Water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04" t="e">
        <f ca="1">+IF(AND(ISNUMBER(OFFSET('Water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04" t="e">
        <f ca="1">+IF(AND(ISNUMBER(OFFSET('Water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04" t="e">
        <f ca="1">+IF(AND(ISNUMBER(OFFSET('Water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04" t="e">
        <f ca="1">+IF(AND(ISNUMBER(OFFSET('Water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04" t="e">
        <f ca="1">+IF(AND(ISNUMBER(OFFSET('Water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04" t="e">
        <f ca="1">+IF(AND(ISNUMBER(OFFSET('Water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04" t="e">
        <f ca="1">+IF(AND(ISNUMBER(OFFSET('Water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04" t="e">
        <f ca="1">+IF(AND(ISNUMBER(OFFSET('Water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04" t="e">
        <f ca="1">+IF(AND(ISNUMBER(OFFSET('Water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04" t="e">
        <f ca="1">+IF(AND(ISNUMBER(OFFSET('Water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04" t="e">
        <f ca="1">+IF(AND(ISNUMBER(OFFSET('Water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04" t="e">
        <f ca="1">+IF(AND(ISNUMBER(OFFSET('Water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04" t="e">
        <f ca="1">+IF(AND(ISNUMBER(OFFSET('Water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04" t="e">
        <f ca="1">+IF(AND(ISNUMBER(OFFSET('Water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04" t="e">
        <f ca="1">+IF(AND(ISNUMBER(OFFSET('Water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05" t="e">
        <f ca="1">+IF(AND(ISNUMBER(OFFSET('Sanitation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05" t="e">
        <f ca="1">+IF(AND(ISNUMBER(OFFSET('Sanitation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05" t="e">
        <f ca="1">+IF(AND(ISNUMBER(OFFSET('Sanitation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05" t="e">
        <f ca="1">+IF(AND(ISNUMBER(OFFSET('Sanitation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05" t="e">
        <f ca="1">+IF(AND(ISNUMBER(OFFSET('Sanitation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05" t="e">
        <f ca="1">+IF(AND(ISNUMBER(OFFSET('Sanitation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05" t="e">
        <f ca="1">+IF(AND(ISNUMBER(OFFSET('Sanitation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05" t="e">
        <f ca="1">+IF(AND(ISNUMBER(OFFSET('Sanitation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05" t="e">
        <f ca="1">+IF(AND(ISNUMBER(OFFSET('Sanitation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05" t="e">
        <f ca="1">+IF(AND(ISNUMBER(OFFSET('Sanitation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05" t="e">
        <f ca="1">+IF(AND(ISNUMBER(OFFSET('Sanitation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05" t="e">
        <f ca="1">+IF(AND(ISNUMBER(OFFSET('Sanitation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05" t="e">
        <f ca="1">+IF(AND(ISNUMBER(OFFSET('Sanitation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05" t="e">
        <f ca="1">+IF(AND(ISNUMBER(OFFSET('Sanitation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05" t="e">
        <f ca="1">+IF(AND(ISNUMBER(OFFSET('Sanitation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05" t="e">
        <f ca="1">+IF(AND(ISNUMBER(OFFSET('Sanitation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05" t="e">
        <f ca="1">+IF(AND(ISNUMBER(OFFSET('Sanitation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05" t="e">
        <f ca="1">+IF(AND(ISNUMBER(OFFSET('Sanitation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05" t="e">
        <f ca="1">+IF(AND(ISNUMBER(OFFSET('Sanitation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05" t="e">
        <f ca="1">+IF(AND(ISNUMBER(OFFSET('Sanitation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05" t="e">
        <f ca="1">+IF(AND(ISNUMBER(OFFSET('Sanitation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05" t="e">
        <f ca="1">+IF(AND(ISNUMBER(OFFSET('Sanitation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05" t="e">
        <f ca="1">+IF(AND(ISNUMBER(OFFSET('Sanitation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05" t="e">
        <f ca="1">+IF(AND(ISNUMBER(OFFSET('Sanitation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05" t="e">
        <f ca="1">+IF(AND(ISNUMBER(OFFSET('Sanitation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05" t="e">
        <f ca="1">+IF(AND(ISNUMBER(OFFSET('Sanitation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05" t="e">
        <f ca="1">+IF(AND(ISNUMBER(OFFSET('Sanitation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05" t="e">
        <f ca="1">+IF(AND(ISNUMBER(OFFSET('Sanitation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05" t="e">
        <f ca="1">+IF(AND(ISNUMBER(OFFSET('Sanitation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05" t="e">
        <f ca="1">+IF(AND(ISNUMBER(OFFSET('Sanitation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06" t="e">
        <f ca="1">+IF(AND(ISNUMBER(OFFSET('Hygiene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06" t="e">
        <f ca="1">+IF(AND(ISNUMBER(OFFSET('Hygiene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06" t="e">
        <f ca="1">+IF(AND(ISNUMBER(OFFSET('Hygiene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06" t="e">
        <f ca="1">+IF(AND(ISNUMBER(OFFSET('Hygiene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06" t="e">
        <f ca="1">+IF(AND(ISNUMBER(OFFSET('Hygiene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06" t="e">
        <f ca="1">+IF(AND(ISNUMBER(OFFSET('Hygiene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06" t="e">
        <f ca="1">+IF(AND(ISNUMBER(OFFSET('Hygiene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06" t="e">
        <f ca="1">+IF(AND(ISNUMBER(OFFSET('Hygiene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06" t="e">
        <f ca="1">+IF(AND(ISNUMBER(OFFSET('Hygiene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06" t="e">
        <f ca="1">+IF(AND(ISNUMBER(OFFSET('Hygiene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06" t="e">
        <f ca="1">+IF(AND(ISNUMBER(OFFSET('Hygiene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06" t="e">
        <f ca="1">+IF(AND(ISNUMBER(OFFSET('Hygiene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06" t="e">
        <f ca="1">+IF(AND(ISNUMBER(OFFSET('Hygiene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06" t="e">
        <f ca="1">+IF(AND(ISNUMBER(OFFSET('Hygiene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06" t="e">
        <f ca="1">+IF(AND(ISNUMBER(OFFSET('Hygiene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06" t="e">
        <f ca="1">+IF(AND(ISNUMBER(OFFSET('Hygiene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06" t="e">
        <f ca="1">+IF(AND(ISNUMBER(OFFSET('Hygiene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06" t="e">
        <f ca="1">+IF(AND(ISNUMBER(OFFSET('Hygiene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1">+IF(OFFSET('Water Data'!$C$28,0,10*ROW('Water Data'!C132))="","",OFFSET('Water Data'!$C$28,0,10*ROW('Water Data'!C132)))</f>
        <v/>
      </c>
      <c r="BT138" s="36" t="str">
        <f ca="1">+IF(OFFSET('Water Data'!$C$29,0,10*ROW('Water Data'!C132))="","",OFFSET('Water Data'!$C$29,0,10*ROW('Water Data'!C132)))</f>
        <v/>
      </c>
      <c r="BU138" s="36" t="str">
        <f ca="1">+IF(OFFSET('Water Data'!$C$30,0,10*ROW('Water Data'!C132))="","",OFFSET('Water Data'!$C$30,0,10*ROW('Water Data'!C132)))</f>
        <v/>
      </c>
      <c r="BV138" s="36" t="str">
        <f ca="1">+IF(OFFSET('Water Data'!$D$28,0,10*ROW('Water Data'!D132))="","",OFFSET('Water Data'!$D$28,0,10*ROW('Water Data'!D132)))</f>
        <v/>
      </c>
      <c r="BW138" s="36" t="str">
        <f ca="1">+IF(OFFSET('Water Data'!$D$29,0,10*ROW('Water Data'!D132))="","",OFFSET('Water Data'!$D$29,0,10*ROW('Water Data'!D132)))</f>
        <v/>
      </c>
      <c r="BX138" s="36" t="str">
        <f ca="1">+IF(OFFSET('Water Data'!$D$30,0,10*ROW('Water Data'!D132))="","",OFFSET('Water Data'!$D$30,0,10*ROW('Water Data'!D132)))</f>
        <v/>
      </c>
      <c r="BY138" s="36" t="str">
        <f ca="1">+IF(OFFSET('Water Data'!$E$28,0,10*ROW('Water Data'!E132))="","",OFFSET('Water Data'!$E$28,0,10*ROW('Water Data'!E132)))</f>
        <v/>
      </c>
      <c r="BZ138" s="36" t="str">
        <f ca="1">+IF(OFFSET('Water Data'!$E$29,0,10*ROW('Water Data'!E132))="","",OFFSET('Water Data'!$E$29,0,10*ROW('Water Data'!E132)))</f>
        <v/>
      </c>
      <c r="CA138" s="36" t="str">
        <f ca="1">+IF(OFFSET('Water Data'!$E$30,0,10*ROW('Water Data'!E132))="","",OFFSET('Water Data'!$E$30,0,10*ROW('Water Data'!E132)))</f>
        <v/>
      </c>
      <c r="CB138" s="36" t="str">
        <f ca="1">+IF(OFFSET('Water Data'!$F$28,0,10*ROW('Water Data'!F132))="","",OFFSET('Water Data'!$F$28,0,10*ROW('Water Data'!F132)))</f>
        <v/>
      </c>
      <c r="CC138" s="36" t="str">
        <f ca="1">+IF(OFFSET('Water Data'!$F$29,0,10*ROW('Water Data'!F132))="","",OFFSET('Water Data'!$F$29,0,10*ROW('Water Data'!F132)))</f>
        <v/>
      </c>
      <c r="CD138" s="36" t="str">
        <f ca="1">+IF(OFFSET('Water Data'!$F$30,0,10*ROW('Water Data'!F132))="","",OFFSET('Water Data'!$F$30,0,10*ROW('Water Data'!F132)))</f>
        <v/>
      </c>
      <c r="CE138" s="36" t="str">
        <f ca="1">+IF(OFFSET('Water Data'!$G$28,0,10*ROW('Water Data'!G132))="","",OFFSET('Water Data'!$G$28,0,10*ROW('Water Data'!G132)))</f>
        <v/>
      </c>
      <c r="CF138" s="36" t="str">
        <f ca="1">+IF(OFFSET('Water Data'!$G$29,0,10*ROW('Water Data'!G132))="","",OFFSET('Water Data'!$G$29,0,10*ROW('Water Data'!G132)))</f>
        <v/>
      </c>
      <c r="CG138" s="36" t="str">
        <f ca="1">+IF(OFFSET('Water Data'!$G$30,0,10*ROW('Water Data'!G132))="","",OFFSET('Water Data'!$G$30,0,10*ROW('Water Data'!G132)))</f>
        <v/>
      </c>
      <c r="CH138" s="36" t="str">
        <f ca="1">+IF(OFFSET('Water Data'!$H$28,0,10*ROW('Water Data'!H132))="","",OFFSET('Water Data'!$H$28,0,10*ROW('Water Data'!H132)))</f>
        <v/>
      </c>
      <c r="CI138" s="36" t="str">
        <f ca="1">+IF(OFFSET('Water Data'!$H$29,0,10*ROW('Water Data'!H132))="","",OFFSET('Water Data'!$H$29,0,10*ROW('Water Data'!H132)))</f>
        <v/>
      </c>
      <c r="CJ138" s="36" t="str">
        <f ca="1">+IF(OFFSET('Water Data'!$H$30,0,10*ROW('Water Data'!H132))="","",OFFSET('Water Data'!$H$30,0,10*ROW('Water Data'!H132)))</f>
        <v/>
      </c>
      <c r="CK138" s="36" t="str">
        <f ca="1">+IF(OFFSET('Sanitation Data'!$C$29,0,10*ROW('Sanitation Data'!C132))="","",OFFSET('Sanitation Data'!$C$29,0,10*ROW('Sanitation Data'!C132)))</f>
        <v/>
      </c>
      <c r="CL138" s="36" t="str">
        <f ca="1">+IF(OFFSET('Sanitation Data'!$C$30,0,10*ROW('Sanitation Data'!C132))="","",OFFSET('Sanitation Data'!$C$30,0,10*ROW('Sanitation Data'!C132)))</f>
        <v/>
      </c>
      <c r="CM138" s="36" t="str">
        <f ca="1">+IF(OFFSET('Sanitation Data'!$C$31,0,10*ROW('Sanitation Data'!C132))="","",OFFSET('Sanitation Data'!$C$31,0,10*ROW('Sanitation Data'!C132)))</f>
        <v/>
      </c>
      <c r="CN138" s="36" t="str">
        <f ca="1">+IF(OFFSET('Sanitation Data'!$C$32,0,10*ROW('Sanitation Data'!C132))="","",OFFSET('Sanitation Data'!$C$32,0,10*ROW('Sanitation Data'!C132)))</f>
        <v/>
      </c>
      <c r="CO138" s="36" t="str">
        <f ca="1">+IF(OFFSET('Sanitation Data'!$C$33,0,10*ROW('Sanitation Data'!C132))="","",OFFSET('Sanitation Data'!$C$33,0,10*ROW('Sanitation Data'!C132)))</f>
        <v/>
      </c>
      <c r="CP138" s="36" t="str">
        <f ca="1">+IF(OFFSET('Sanitation Data'!$D$29,0,10*ROW('Sanitation Data'!D132))="","",OFFSET('Sanitation Data'!$D$29,0,10*ROW('Sanitation Data'!D132)))</f>
        <v/>
      </c>
      <c r="CQ138" s="36" t="str">
        <f ca="1">+IF(OFFSET('Sanitation Data'!$D$30,0,10*ROW('Sanitation Data'!D132))="","",OFFSET('Sanitation Data'!$D$30,0,10*ROW('Sanitation Data'!D132)))</f>
        <v/>
      </c>
      <c r="CR138" s="36" t="str">
        <f ca="1">+IF(OFFSET('Sanitation Data'!$D$31,0,10*ROW('Sanitation Data'!D132))="","",OFFSET('Sanitation Data'!$D$31,0,10*ROW('Sanitation Data'!D132)))</f>
        <v/>
      </c>
      <c r="CS138" s="36" t="str">
        <f ca="1">+IF(OFFSET('Sanitation Data'!$D$32,0,10*ROW('Sanitation Data'!D132))="","",OFFSET('Sanitation Data'!$D$32,0,10*ROW('Sanitation Data'!D132)))</f>
        <v/>
      </c>
      <c r="CT138" s="36" t="str">
        <f ca="1">+IF(OFFSET('Sanitation Data'!$D$33,0,10*ROW('Sanitation Data'!D132))="","",OFFSET('Sanitation Data'!$D$33,0,10*ROW('Sanitation Data'!D132)))</f>
        <v/>
      </c>
      <c r="CU138" s="36" t="str">
        <f ca="1">+IF(OFFSET('Sanitation Data'!$E$29,0,10*ROW('Sanitation Data'!E132))="","",OFFSET('Sanitation Data'!$E$29,0,10*ROW('Sanitation Data'!E132)))</f>
        <v/>
      </c>
      <c r="CV138" s="36" t="str">
        <f ca="1">+IF(OFFSET('Sanitation Data'!$E$30,0,10*ROW('Sanitation Data'!E132))="","",OFFSET('Sanitation Data'!$E$30,0,10*ROW('Sanitation Data'!E132)))</f>
        <v/>
      </c>
      <c r="CW138" s="36" t="str">
        <f ca="1">+IF(OFFSET('Sanitation Data'!$E$31,0,10*ROW('Sanitation Data'!E132))="","",OFFSET('Sanitation Data'!$E$31,0,10*ROW('Sanitation Data'!E132)))</f>
        <v/>
      </c>
      <c r="CX138" s="36" t="str">
        <f ca="1">+IF(OFFSET('Sanitation Data'!$E$32,0,10*ROW('Sanitation Data'!E132))="","",OFFSET('Sanitation Data'!$E$32,0,10*ROW('Sanitation Data'!E132)))</f>
        <v/>
      </c>
      <c r="CY138" s="36" t="str">
        <f ca="1">+IF(OFFSET('Sanitation Data'!$E$33,0,10*ROW('Sanitation Data'!E132))="","",OFFSET('Sanitation Data'!$E$33,0,10*ROW('Sanitation Data'!E132)))</f>
        <v/>
      </c>
      <c r="CZ138" s="36" t="str">
        <f ca="1">+IF(OFFSET('Sanitation Data'!$F$29,0,10*ROW('Sanitation Data'!F132))="","",OFFSET('Sanitation Data'!$F$29,0,10*ROW('Sanitation Data'!F132)))</f>
        <v/>
      </c>
      <c r="DA138" s="36" t="str">
        <f ca="1">+IF(OFFSET('Sanitation Data'!$F$30,0,10*ROW('Sanitation Data'!F132))="","",OFFSET('Sanitation Data'!$F$30,0,10*ROW('Sanitation Data'!F132)))</f>
        <v/>
      </c>
      <c r="DB138" s="36" t="str">
        <f ca="1">+IF(OFFSET('Sanitation Data'!$F$31,0,10*ROW('Sanitation Data'!F132))="","",OFFSET('Sanitation Data'!$F$31,0,10*ROW('Sanitation Data'!F132)))</f>
        <v/>
      </c>
      <c r="DC138" s="36" t="str">
        <f ca="1">+IF(OFFSET('Sanitation Data'!$F$32,0,10*ROW('Sanitation Data'!F132))="","",OFFSET('Sanitation Data'!$F$32,0,10*ROW('Sanitation Data'!F132)))</f>
        <v/>
      </c>
      <c r="DD138" s="36" t="str">
        <f ca="1">+IF(OFFSET('Sanitation Data'!$F$33,0,10*ROW('Sanitation Data'!F132))="","",OFFSET('Sanitation Data'!$F$33,0,10*ROW('Sanitation Data'!F132)))</f>
        <v/>
      </c>
      <c r="DE138" s="36" t="str">
        <f ca="1">+IF(OFFSET('Sanitation Data'!$G$29,0,10*ROW('Sanitation Data'!G132))="","",OFFSET('Sanitation Data'!$G$29,0,10*ROW('Sanitation Data'!G132)))</f>
        <v/>
      </c>
      <c r="DF138" s="36" t="str">
        <f ca="1">+IF(OFFSET('Sanitation Data'!$G$30,0,10*ROW('Sanitation Data'!G132))="","",OFFSET('Sanitation Data'!$G$30,0,10*ROW('Sanitation Data'!G132)))</f>
        <v/>
      </c>
      <c r="DG138" s="36" t="str">
        <f ca="1">+IF(OFFSET('Sanitation Data'!$G$31,0,10*ROW('Sanitation Data'!G132))="","",OFFSET('Sanitation Data'!$G$31,0,10*ROW('Sanitation Data'!G132)))</f>
        <v/>
      </c>
      <c r="DH138" s="36" t="str">
        <f ca="1">+IF(OFFSET('Sanitation Data'!$G$32,0,10*ROW('Sanitation Data'!G132))="","",OFFSET('Sanitation Data'!$G$32,0,10*ROW('Sanitation Data'!G132)))</f>
        <v/>
      </c>
      <c r="DI138" s="36" t="str">
        <f ca="1">+IF(OFFSET('Sanitation Data'!$G$33,0,10*ROW('Sanitation Data'!G132))="","",OFFSET('Sanitation Data'!$G$33,0,10*ROW('Sanitation Data'!G132)))</f>
        <v/>
      </c>
      <c r="DJ138" s="36" t="str">
        <f ca="1">+IF(OFFSET('Sanitation Data'!$H$29,0,10*ROW('Sanitation Data'!H132))="","",OFFSET('Sanitation Data'!$H$29,0,10*ROW('Sanitation Data'!H132)))</f>
        <v/>
      </c>
      <c r="DK138" s="36" t="str">
        <f ca="1">+IF(OFFSET('Sanitation Data'!$H$30,0,10*ROW('Sanitation Data'!H132))="","",OFFSET('Sanitation Data'!$H$30,0,10*ROW('Sanitation Data'!H132)))</f>
        <v/>
      </c>
      <c r="DL138" s="36" t="str">
        <f ca="1">+IF(OFFSET('Sanitation Data'!$H$31,0,10*ROW('Sanitation Data'!H132))="","",OFFSET('Sanitation Data'!$H$31,0,10*ROW('Sanitation Data'!H132)))</f>
        <v/>
      </c>
      <c r="DM138" s="36" t="str">
        <f ca="1">+IF(OFFSET('Sanitation Data'!$H$32,0,10*ROW('Sanitation Data'!H132))="","",OFFSET('Sanitation Data'!$H$32,0,10*ROW('Sanitation Data'!H132)))</f>
        <v/>
      </c>
      <c r="DN138" s="36" t="str">
        <f ca="1">+IF(OFFSET('Sanitation Data'!$H$33,0,10*ROW('Sanitation Data'!H132))="","",OFFSET('Sanitation Data'!$H$33,0,10*ROW('Sanitation Data'!H132)))</f>
        <v/>
      </c>
      <c r="DO138" s="36" t="str">
        <f ca="1">+IF(OFFSET('Hygiene Data'!$C$12,0,10*ROW('Hygiene Data'!C132))="","",OFFSET('Hygiene Data'!$C$12,0,10*ROW('Hygiene Data'!C132)))</f>
        <v/>
      </c>
      <c r="DP138" s="36" t="str">
        <f ca="1">+IF(OFFSET('Hygiene Data'!$C$13,0,10*ROW('Hygiene Data'!C132))="","",OFFSET('Hygiene Data'!$C$13,0,10*ROW('Hygiene Data'!C132)))</f>
        <v/>
      </c>
      <c r="DQ138" s="36" t="str">
        <f ca="1">+IF(OFFSET('Hygiene Data'!$C$14,0,10*ROW('Hygiene Data'!C132))="","",OFFSET('Hygiene Data'!$C$14,0,10*ROW('Hygiene Data'!C132)))</f>
        <v/>
      </c>
      <c r="DR138" s="36" t="str">
        <f ca="1">+IF(OFFSET('Hygiene Data'!$D$12,0,10*ROW('Hygiene Data'!D132))="","",OFFSET('Hygiene Data'!$D$12,0,10*ROW('Hygiene Data'!D132)))</f>
        <v/>
      </c>
      <c r="DS138" s="36" t="str">
        <f ca="1">+IF(OFFSET('Hygiene Data'!$D$13,0,10*ROW('Hygiene Data'!D132))="","",OFFSET('Hygiene Data'!$D$13,0,10*ROW('Hygiene Data'!D132)))</f>
        <v/>
      </c>
      <c r="DT138" s="36" t="str">
        <f ca="1">+IF(OFFSET('Hygiene Data'!$D$14,0,10*ROW('Hygiene Data'!D132))="","",OFFSET('Hygiene Data'!$D$14,0,10*ROW('Hygiene Data'!D132)))</f>
        <v/>
      </c>
      <c r="DU138" s="36" t="str">
        <f ca="1">+IF(OFFSET('Hygiene Data'!$E$12,0,10*ROW('Hygiene Data'!E132))="","",OFFSET('Hygiene Data'!$E$12,0,10*ROW('Hygiene Data'!E132)))</f>
        <v/>
      </c>
      <c r="DV138" s="36" t="str">
        <f ca="1">+IF(OFFSET('Hygiene Data'!$E$13,0,10*ROW('Hygiene Data'!E132))="","",OFFSET('Hygiene Data'!$E$13,0,10*ROW('Hygiene Data'!E132)))</f>
        <v/>
      </c>
      <c r="DW138" s="36" t="str">
        <f ca="1">+IF(OFFSET('Hygiene Data'!$E$14,0,10*ROW('Hygiene Data'!E132))="","",OFFSET('Hygiene Data'!$E$14,0,10*ROW('Hygiene Data'!E132)))</f>
        <v/>
      </c>
      <c r="DX138" s="36" t="str">
        <f ca="1">+IF(OFFSET('Hygiene Data'!$F$12,0,10*ROW('Hygiene Data'!F132))="","",OFFSET('Hygiene Data'!$F$12,0,10*ROW('Hygiene Data'!F132)))</f>
        <v/>
      </c>
      <c r="DY138" s="36" t="str">
        <f ca="1">+IF(OFFSET('Hygiene Data'!$F$13,0,10*ROW('Hygiene Data'!F132))="","",OFFSET('Hygiene Data'!$F$13,0,10*ROW('Hygiene Data'!F132)))</f>
        <v/>
      </c>
      <c r="DZ138" s="36" t="str">
        <f ca="1">+IF(OFFSET('Hygiene Data'!$F$14,0,10*ROW('Hygiene Data'!F132))="","",OFFSET('Hygiene Data'!$F$14,0,10*ROW('Hygiene Data'!F132)))</f>
        <v/>
      </c>
      <c r="EA138" s="36" t="str">
        <f ca="1">+IF(OFFSET('Hygiene Data'!$G$12,0,10*ROW('Hygiene Data'!G132))="","",OFFSET('Hygiene Data'!$G$12,0,10*ROW('Hygiene Data'!G132)))</f>
        <v/>
      </c>
      <c r="EB138" s="36" t="str">
        <f ca="1">+IF(OFFSET('Hygiene Data'!$G$13,0,10*ROW('Hygiene Data'!G132))="","",OFFSET('Hygiene Data'!$G$13,0,10*ROW('Hygiene Data'!G132)))</f>
        <v/>
      </c>
      <c r="EC138" s="36" t="str">
        <f ca="1">+IF(OFFSET('Hygiene Data'!$G$14,0,10*ROW('Hygiene Data'!G132))="","",OFFSET('Hygiene Data'!$G$14,0,10*ROW('Hygiene Data'!G132)))</f>
        <v/>
      </c>
      <c r="ED138" s="36" t="str">
        <f ca="1">+IF(OFFSET('Hygiene Data'!$H$12,0,10*ROW('Hygiene Data'!H132))="","",OFFSET('Hygiene Data'!$H$12,0,10*ROW('Hygiene Data'!H132)))</f>
        <v/>
      </c>
      <c r="EE138" s="36" t="str">
        <f ca="1">+IF(OFFSET('Hygiene Data'!$H$13,0,10*ROW('Hygiene Data'!H132))="","",OFFSET('Hygiene Data'!$H$13,0,10*ROW('Hygiene Data'!H132)))</f>
        <v/>
      </c>
      <c r="EF138" s="36" t="str">
        <f ca="1">+IF(OFFSET('Hygiene Data'!$H$14,0,10*ROW('Hygiene Data'!H132))="","",OFFSET('Hygiene Data'!$H$14,0,10*ROW('Hygiene Data'!H132)))</f>
        <v/>
      </c>
    </row>
    <row r="139" spans="1:136" x14ac:dyDescent="0.25">
      <c r="A139" s="59" t="str">
        <f ca="1">+IF(OFFSET('Water Data'!$B$1,0,10*ROW('Water Data'!B136))="","",OFFSET('Water Data'!$B$1,0,10*ROW('Water Data'!B136)))</f>
        <v/>
      </c>
      <c r="B139" s="59" t="str">
        <f ca="1">+IF(OFFSET('Water Data'!$A$3,0,10*ROW('Water Data'!A136))="","",OFFSET('Water Data'!$A$3,0,10*ROW('Water Data'!A136)))</f>
        <v/>
      </c>
      <c r="C139" s="59" t="str">
        <f ca="1">+IF(OFFSET('Water Data'!$C$3,0,10*ROW('Water Data'!C136))="","",OFFSET('Water Data'!$C$3,0,10*ROW('Water Data'!C136)))</f>
        <v/>
      </c>
      <c r="D139" s="204" t="e">
        <f ca="1">+IF(AND(ISNUMBER(OFFSET('Water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04" t="e">
        <f ca="1">+IF(AND(ISNUMBER(OFFSET('Water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04" t="e">
        <f ca="1">+IF(AND(ISNUMBER(OFFSET('Water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04" t="e">
        <f ca="1">+IF(AND(ISNUMBER(OFFSET('Water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04" t="e">
        <f ca="1">+IF(AND(ISNUMBER(OFFSET('Water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04" t="e">
        <f ca="1">+IF(AND(ISNUMBER(OFFSET('Water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04" t="e">
        <f ca="1">+IF(AND(ISNUMBER(OFFSET('Water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04" t="e">
        <f ca="1">+IF(AND(ISNUMBER(OFFSET('Water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04" t="e">
        <f ca="1">+IF(AND(ISNUMBER(OFFSET('Water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04" t="e">
        <f ca="1">+IF(AND(ISNUMBER(OFFSET('Water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04" t="e">
        <f ca="1">+IF(AND(ISNUMBER(OFFSET('Water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04" t="e">
        <f ca="1">+IF(AND(ISNUMBER(OFFSET('Water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04" t="e">
        <f ca="1">+IF(AND(ISNUMBER(OFFSET('Water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04" t="e">
        <f ca="1">+IF(AND(ISNUMBER(OFFSET('Water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04" t="e">
        <f ca="1">+IF(AND(ISNUMBER(OFFSET('Water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04" t="e">
        <f ca="1">+IF(AND(ISNUMBER(OFFSET('Water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04" t="e">
        <f ca="1">+IF(AND(ISNUMBER(OFFSET('Water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04" t="e">
        <f ca="1">+IF(AND(ISNUMBER(OFFSET('Water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05" t="e">
        <f ca="1">+IF(AND(ISNUMBER(OFFSET('Sanitation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05" t="e">
        <f ca="1">+IF(AND(ISNUMBER(OFFSET('Sanitation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05" t="e">
        <f ca="1">+IF(AND(ISNUMBER(OFFSET('Sanitation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05" t="e">
        <f ca="1">+IF(AND(ISNUMBER(OFFSET('Sanitation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05" t="e">
        <f ca="1">+IF(AND(ISNUMBER(OFFSET('Sanitation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05" t="e">
        <f ca="1">+IF(AND(ISNUMBER(OFFSET('Sanitation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05" t="e">
        <f ca="1">+IF(AND(ISNUMBER(OFFSET('Sanitation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05" t="e">
        <f ca="1">+IF(AND(ISNUMBER(OFFSET('Sanitation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05" t="e">
        <f ca="1">+IF(AND(ISNUMBER(OFFSET('Sanitation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05" t="e">
        <f ca="1">+IF(AND(ISNUMBER(OFFSET('Sanitation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05" t="e">
        <f ca="1">+IF(AND(ISNUMBER(OFFSET('Sanitation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05" t="e">
        <f ca="1">+IF(AND(ISNUMBER(OFFSET('Sanitation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05" t="e">
        <f ca="1">+IF(AND(ISNUMBER(OFFSET('Sanitation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05" t="e">
        <f ca="1">+IF(AND(ISNUMBER(OFFSET('Sanitation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05" t="e">
        <f ca="1">+IF(AND(ISNUMBER(OFFSET('Sanitation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05" t="e">
        <f ca="1">+IF(AND(ISNUMBER(OFFSET('Sanitation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05" t="e">
        <f ca="1">+IF(AND(ISNUMBER(OFFSET('Sanitation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05" t="e">
        <f ca="1">+IF(AND(ISNUMBER(OFFSET('Sanitation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05" t="e">
        <f ca="1">+IF(AND(ISNUMBER(OFFSET('Sanitation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05" t="e">
        <f ca="1">+IF(AND(ISNUMBER(OFFSET('Sanitation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05" t="e">
        <f ca="1">+IF(AND(ISNUMBER(OFFSET('Sanitation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05" t="e">
        <f ca="1">+IF(AND(ISNUMBER(OFFSET('Sanitation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05" t="e">
        <f ca="1">+IF(AND(ISNUMBER(OFFSET('Sanitation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05" t="e">
        <f ca="1">+IF(AND(ISNUMBER(OFFSET('Sanitation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05" t="e">
        <f ca="1">+IF(AND(ISNUMBER(OFFSET('Sanitation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05" t="e">
        <f ca="1">+IF(AND(ISNUMBER(OFFSET('Sanitation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05" t="e">
        <f ca="1">+IF(AND(ISNUMBER(OFFSET('Sanitation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05" t="e">
        <f ca="1">+IF(AND(ISNUMBER(OFFSET('Sanitation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05" t="e">
        <f ca="1">+IF(AND(ISNUMBER(OFFSET('Sanitation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05" t="e">
        <f ca="1">+IF(AND(ISNUMBER(OFFSET('Sanitation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06" t="e">
        <f ca="1">+IF(AND(ISNUMBER(OFFSET('Hygiene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06" t="e">
        <f ca="1">+IF(AND(ISNUMBER(OFFSET('Hygiene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06" t="e">
        <f ca="1">+IF(AND(ISNUMBER(OFFSET('Hygiene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06" t="e">
        <f ca="1">+IF(AND(ISNUMBER(OFFSET('Hygiene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06" t="e">
        <f ca="1">+IF(AND(ISNUMBER(OFFSET('Hygiene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06" t="e">
        <f ca="1">+IF(AND(ISNUMBER(OFFSET('Hygiene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06" t="e">
        <f ca="1">+IF(AND(ISNUMBER(OFFSET('Hygiene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06" t="e">
        <f ca="1">+IF(AND(ISNUMBER(OFFSET('Hygiene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06" t="e">
        <f ca="1">+IF(AND(ISNUMBER(OFFSET('Hygiene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06" t="e">
        <f ca="1">+IF(AND(ISNUMBER(OFFSET('Hygiene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06" t="e">
        <f ca="1">+IF(AND(ISNUMBER(OFFSET('Hygiene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06" t="e">
        <f ca="1">+IF(AND(ISNUMBER(OFFSET('Hygiene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06" t="e">
        <f ca="1">+IF(AND(ISNUMBER(OFFSET('Hygiene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06" t="e">
        <f ca="1">+IF(AND(ISNUMBER(OFFSET('Hygiene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06" t="e">
        <f ca="1">+IF(AND(ISNUMBER(OFFSET('Hygiene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06" t="e">
        <f ca="1">+IF(AND(ISNUMBER(OFFSET('Hygiene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06" t="e">
        <f ca="1">+IF(AND(ISNUMBER(OFFSET('Hygiene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06" t="e">
        <f ca="1">+IF(AND(ISNUMBER(OFFSET('Hygiene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1">+IF(OFFSET('Water Data'!$C$28,0,10*ROW('Water Data'!C133))="","",OFFSET('Water Data'!$C$28,0,10*ROW('Water Data'!C133)))</f>
        <v/>
      </c>
      <c r="BT139" s="36" t="str">
        <f ca="1">+IF(OFFSET('Water Data'!$C$29,0,10*ROW('Water Data'!C133))="","",OFFSET('Water Data'!$C$29,0,10*ROW('Water Data'!C133)))</f>
        <v/>
      </c>
      <c r="BU139" s="36" t="str">
        <f ca="1">+IF(OFFSET('Water Data'!$C$30,0,10*ROW('Water Data'!C133))="","",OFFSET('Water Data'!$C$30,0,10*ROW('Water Data'!C133)))</f>
        <v/>
      </c>
      <c r="BV139" s="36" t="str">
        <f ca="1">+IF(OFFSET('Water Data'!$D$28,0,10*ROW('Water Data'!D133))="","",OFFSET('Water Data'!$D$28,0,10*ROW('Water Data'!D133)))</f>
        <v/>
      </c>
      <c r="BW139" s="36" t="str">
        <f ca="1">+IF(OFFSET('Water Data'!$D$29,0,10*ROW('Water Data'!D133))="","",OFFSET('Water Data'!$D$29,0,10*ROW('Water Data'!D133)))</f>
        <v/>
      </c>
      <c r="BX139" s="36" t="str">
        <f ca="1">+IF(OFFSET('Water Data'!$D$30,0,10*ROW('Water Data'!D133))="","",OFFSET('Water Data'!$D$30,0,10*ROW('Water Data'!D133)))</f>
        <v/>
      </c>
      <c r="BY139" s="36" t="str">
        <f ca="1">+IF(OFFSET('Water Data'!$E$28,0,10*ROW('Water Data'!E133))="","",OFFSET('Water Data'!$E$28,0,10*ROW('Water Data'!E133)))</f>
        <v/>
      </c>
      <c r="BZ139" s="36" t="str">
        <f ca="1">+IF(OFFSET('Water Data'!$E$29,0,10*ROW('Water Data'!E133))="","",OFFSET('Water Data'!$E$29,0,10*ROW('Water Data'!E133)))</f>
        <v/>
      </c>
      <c r="CA139" s="36" t="str">
        <f ca="1">+IF(OFFSET('Water Data'!$E$30,0,10*ROW('Water Data'!E133))="","",OFFSET('Water Data'!$E$30,0,10*ROW('Water Data'!E133)))</f>
        <v/>
      </c>
      <c r="CB139" s="36" t="str">
        <f ca="1">+IF(OFFSET('Water Data'!$F$28,0,10*ROW('Water Data'!F133))="","",OFFSET('Water Data'!$F$28,0,10*ROW('Water Data'!F133)))</f>
        <v/>
      </c>
      <c r="CC139" s="36" t="str">
        <f ca="1">+IF(OFFSET('Water Data'!$F$29,0,10*ROW('Water Data'!F133))="","",OFFSET('Water Data'!$F$29,0,10*ROW('Water Data'!F133)))</f>
        <v/>
      </c>
      <c r="CD139" s="36" t="str">
        <f ca="1">+IF(OFFSET('Water Data'!$F$30,0,10*ROW('Water Data'!F133))="","",OFFSET('Water Data'!$F$30,0,10*ROW('Water Data'!F133)))</f>
        <v/>
      </c>
      <c r="CE139" s="36" t="str">
        <f ca="1">+IF(OFFSET('Water Data'!$G$28,0,10*ROW('Water Data'!G133))="","",OFFSET('Water Data'!$G$28,0,10*ROW('Water Data'!G133)))</f>
        <v/>
      </c>
      <c r="CF139" s="36" t="str">
        <f ca="1">+IF(OFFSET('Water Data'!$G$29,0,10*ROW('Water Data'!G133))="","",OFFSET('Water Data'!$G$29,0,10*ROW('Water Data'!G133)))</f>
        <v/>
      </c>
      <c r="CG139" s="36" t="str">
        <f ca="1">+IF(OFFSET('Water Data'!$G$30,0,10*ROW('Water Data'!G133))="","",OFFSET('Water Data'!$G$30,0,10*ROW('Water Data'!G133)))</f>
        <v/>
      </c>
      <c r="CH139" s="36" t="str">
        <f ca="1">+IF(OFFSET('Water Data'!$H$28,0,10*ROW('Water Data'!H133))="","",OFFSET('Water Data'!$H$28,0,10*ROW('Water Data'!H133)))</f>
        <v/>
      </c>
      <c r="CI139" s="36" t="str">
        <f ca="1">+IF(OFFSET('Water Data'!$H$29,0,10*ROW('Water Data'!H133))="","",OFFSET('Water Data'!$H$29,0,10*ROW('Water Data'!H133)))</f>
        <v/>
      </c>
      <c r="CJ139" s="36" t="str">
        <f ca="1">+IF(OFFSET('Water Data'!$H$30,0,10*ROW('Water Data'!H133))="","",OFFSET('Water Data'!$H$30,0,10*ROW('Water Data'!H133)))</f>
        <v/>
      </c>
      <c r="CK139" s="36" t="str">
        <f ca="1">+IF(OFFSET('Sanitation Data'!$C$29,0,10*ROW('Sanitation Data'!C133))="","",OFFSET('Sanitation Data'!$C$29,0,10*ROW('Sanitation Data'!C133)))</f>
        <v/>
      </c>
      <c r="CL139" s="36" t="str">
        <f ca="1">+IF(OFFSET('Sanitation Data'!$C$30,0,10*ROW('Sanitation Data'!C133))="","",OFFSET('Sanitation Data'!$C$30,0,10*ROW('Sanitation Data'!C133)))</f>
        <v/>
      </c>
      <c r="CM139" s="36" t="str">
        <f ca="1">+IF(OFFSET('Sanitation Data'!$C$31,0,10*ROW('Sanitation Data'!C133))="","",OFFSET('Sanitation Data'!$C$31,0,10*ROW('Sanitation Data'!C133)))</f>
        <v/>
      </c>
      <c r="CN139" s="36" t="str">
        <f ca="1">+IF(OFFSET('Sanitation Data'!$C$32,0,10*ROW('Sanitation Data'!C133))="","",OFFSET('Sanitation Data'!$C$32,0,10*ROW('Sanitation Data'!C133)))</f>
        <v/>
      </c>
      <c r="CO139" s="36" t="str">
        <f ca="1">+IF(OFFSET('Sanitation Data'!$C$33,0,10*ROW('Sanitation Data'!C133))="","",OFFSET('Sanitation Data'!$C$33,0,10*ROW('Sanitation Data'!C133)))</f>
        <v/>
      </c>
      <c r="CP139" s="36" t="str">
        <f ca="1">+IF(OFFSET('Sanitation Data'!$D$29,0,10*ROW('Sanitation Data'!D133))="","",OFFSET('Sanitation Data'!$D$29,0,10*ROW('Sanitation Data'!D133)))</f>
        <v/>
      </c>
      <c r="CQ139" s="36" t="str">
        <f ca="1">+IF(OFFSET('Sanitation Data'!$D$30,0,10*ROW('Sanitation Data'!D133))="","",OFFSET('Sanitation Data'!$D$30,0,10*ROW('Sanitation Data'!D133)))</f>
        <v/>
      </c>
      <c r="CR139" s="36" t="str">
        <f ca="1">+IF(OFFSET('Sanitation Data'!$D$31,0,10*ROW('Sanitation Data'!D133))="","",OFFSET('Sanitation Data'!$D$31,0,10*ROW('Sanitation Data'!D133)))</f>
        <v/>
      </c>
      <c r="CS139" s="36" t="str">
        <f ca="1">+IF(OFFSET('Sanitation Data'!$D$32,0,10*ROW('Sanitation Data'!D133))="","",OFFSET('Sanitation Data'!$D$32,0,10*ROW('Sanitation Data'!D133)))</f>
        <v/>
      </c>
      <c r="CT139" s="36" t="str">
        <f ca="1">+IF(OFFSET('Sanitation Data'!$D$33,0,10*ROW('Sanitation Data'!D133))="","",OFFSET('Sanitation Data'!$D$33,0,10*ROW('Sanitation Data'!D133)))</f>
        <v/>
      </c>
      <c r="CU139" s="36" t="str">
        <f ca="1">+IF(OFFSET('Sanitation Data'!$E$29,0,10*ROW('Sanitation Data'!E133))="","",OFFSET('Sanitation Data'!$E$29,0,10*ROW('Sanitation Data'!E133)))</f>
        <v/>
      </c>
      <c r="CV139" s="36" t="str">
        <f ca="1">+IF(OFFSET('Sanitation Data'!$E$30,0,10*ROW('Sanitation Data'!E133))="","",OFFSET('Sanitation Data'!$E$30,0,10*ROW('Sanitation Data'!E133)))</f>
        <v/>
      </c>
      <c r="CW139" s="36" t="str">
        <f ca="1">+IF(OFFSET('Sanitation Data'!$E$31,0,10*ROW('Sanitation Data'!E133))="","",OFFSET('Sanitation Data'!$E$31,0,10*ROW('Sanitation Data'!E133)))</f>
        <v/>
      </c>
      <c r="CX139" s="36" t="str">
        <f ca="1">+IF(OFFSET('Sanitation Data'!$E$32,0,10*ROW('Sanitation Data'!E133))="","",OFFSET('Sanitation Data'!$E$32,0,10*ROW('Sanitation Data'!E133)))</f>
        <v/>
      </c>
      <c r="CY139" s="36" t="str">
        <f ca="1">+IF(OFFSET('Sanitation Data'!$E$33,0,10*ROW('Sanitation Data'!E133))="","",OFFSET('Sanitation Data'!$E$33,0,10*ROW('Sanitation Data'!E133)))</f>
        <v/>
      </c>
      <c r="CZ139" s="36" t="str">
        <f ca="1">+IF(OFFSET('Sanitation Data'!$F$29,0,10*ROW('Sanitation Data'!F133))="","",OFFSET('Sanitation Data'!$F$29,0,10*ROW('Sanitation Data'!F133)))</f>
        <v/>
      </c>
      <c r="DA139" s="36" t="str">
        <f ca="1">+IF(OFFSET('Sanitation Data'!$F$30,0,10*ROW('Sanitation Data'!F133))="","",OFFSET('Sanitation Data'!$F$30,0,10*ROW('Sanitation Data'!F133)))</f>
        <v/>
      </c>
      <c r="DB139" s="36" t="str">
        <f ca="1">+IF(OFFSET('Sanitation Data'!$F$31,0,10*ROW('Sanitation Data'!F133))="","",OFFSET('Sanitation Data'!$F$31,0,10*ROW('Sanitation Data'!F133)))</f>
        <v/>
      </c>
      <c r="DC139" s="36" t="str">
        <f ca="1">+IF(OFFSET('Sanitation Data'!$F$32,0,10*ROW('Sanitation Data'!F133))="","",OFFSET('Sanitation Data'!$F$32,0,10*ROW('Sanitation Data'!F133)))</f>
        <v/>
      </c>
      <c r="DD139" s="36" t="str">
        <f ca="1">+IF(OFFSET('Sanitation Data'!$F$33,0,10*ROW('Sanitation Data'!F133))="","",OFFSET('Sanitation Data'!$F$33,0,10*ROW('Sanitation Data'!F133)))</f>
        <v/>
      </c>
      <c r="DE139" s="36" t="str">
        <f ca="1">+IF(OFFSET('Sanitation Data'!$G$29,0,10*ROW('Sanitation Data'!G133))="","",OFFSET('Sanitation Data'!$G$29,0,10*ROW('Sanitation Data'!G133)))</f>
        <v/>
      </c>
      <c r="DF139" s="36" t="str">
        <f ca="1">+IF(OFFSET('Sanitation Data'!$G$30,0,10*ROW('Sanitation Data'!G133))="","",OFFSET('Sanitation Data'!$G$30,0,10*ROW('Sanitation Data'!G133)))</f>
        <v/>
      </c>
      <c r="DG139" s="36" t="str">
        <f ca="1">+IF(OFFSET('Sanitation Data'!$G$31,0,10*ROW('Sanitation Data'!G133))="","",OFFSET('Sanitation Data'!$G$31,0,10*ROW('Sanitation Data'!G133)))</f>
        <v/>
      </c>
      <c r="DH139" s="36" t="str">
        <f ca="1">+IF(OFFSET('Sanitation Data'!$G$32,0,10*ROW('Sanitation Data'!G133))="","",OFFSET('Sanitation Data'!$G$32,0,10*ROW('Sanitation Data'!G133)))</f>
        <v/>
      </c>
      <c r="DI139" s="36" t="str">
        <f ca="1">+IF(OFFSET('Sanitation Data'!$G$33,0,10*ROW('Sanitation Data'!G133))="","",OFFSET('Sanitation Data'!$G$33,0,10*ROW('Sanitation Data'!G133)))</f>
        <v/>
      </c>
      <c r="DJ139" s="36" t="str">
        <f ca="1">+IF(OFFSET('Sanitation Data'!$H$29,0,10*ROW('Sanitation Data'!H133))="","",OFFSET('Sanitation Data'!$H$29,0,10*ROW('Sanitation Data'!H133)))</f>
        <v/>
      </c>
      <c r="DK139" s="36" t="str">
        <f ca="1">+IF(OFFSET('Sanitation Data'!$H$30,0,10*ROW('Sanitation Data'!H133))="","",OFFSET('Sanitation Data'!$H$30,0,10*ROW('Sanitation Data'!H133)))</f>
        <v/>
      </c>
      <c r="DL139" s="36" t="str">
        <f ca="1">+IF(OFFSET('Sanitation Data'!$H$31,0,10*ROW('Sanitation Data'!H133))="","",OFFSET('Sanitation Data'!$H$31,0,10*ROW('Sanitation Data'!H133)))</f>
        <v/>
      </c>
      <c r="DM139" s="36" t="str">
        <f ca="1">+IF(OFFSET('Sanitation Data'!$H$32,0,10*ROW('Sanitation Data'!H133))="","",OFFSET('Sanitation Data'!$H$32,0,10*ROW('Sanitation Data'!H133)))</f>
        <v/>
      </c>
      <c r="DN139" s="36" t="str">
        <f ca="1">+IF(OFFSET('Sanitation Data'!$H$33,0,10*ROW('Sanitation Data'!H133))="","",OFFSET('Sanitation Data'!$H$33,0,10*ROW('Sanitation Data'!H133)))</f>
        <v/>
      </c>
      <c r="DO139" s="36" t="str">
        <f ca="1">+IF(OFFSET('Hygiene Data'!$C$12,0,10*ROW('Hygiene Data'!C133))="","",OFFSET('Hygiene Data'!$C$12,0,10*ROW('Hygiene Data'!C133)))</f>
        <v/>
      </c>
      <c r="DP139" s="36" t="str">
        <f ca="1">+IF(OFFSET('Hygiene Data'!$C$13,0,10*ROW('Hygiene Data'!C133))="","",OFFSET('Hygiene Data'!$C$13,0,10*ROW('Hygiene Data'!C133)))</f>
        <v/>
      </c>
      <c r="DQ139" s="36" t="str">
        <f ca="1">+IF(OFFSET('Hygiene Data'!$C$14,0,10*ROW('Hygiene Data'!C133))="","",OFFSET('Hygiene Data'!$C$14,0,10*ROW('Hygiene Data'!C133)))</f>
        <v/>
      </c>
      <c r="DR139" s="36" t="str">
        <f ca="1">+IF(OFFSET('Hygiene Data'!$D$12,0,10*ROW('Hygiene Data'!D133))="","",OFFSET('Hygiene Data'!$D$12,0,10*ROW('Hygiene Data'!D133)))</f>
        <v/>
      </c>
      <c r="DS139" s="36" t="str">
        <f ca="1">+IF(OFFSET('Hygiene Data'!$D$13,0,10*ROW('Hygiene Data'!D133))="","",OFFSET('Hygiene Data'!$D$13,0,10*ROW('Hygiene Data'!D133)))</f>
        <v/>
      </c>
      <c r="DT139" s="36" t="str">
        <f ca="1">+IF(OFFSET('Hygiene Data'!$D$14,0,10*ROW('Hygiene Data'!D133))="","",OFFSET('Hygiene Data'!$D$14,0,10*ROW('Hygiene Data'!D133)))</f>
        <v/>
      </c>
      <c r="DU139" s="36" t="str">
        <f ca="1">+IF(OFFSET('Hygiene Data'!$E$12,0,10*ROW('Hygiene Data'!E133))="","",OFFSET('Hygiene Data'!$E$12,0,10*ROW('Hygiene Data'!E133)))</f>
        <v/>
      </c>
      <c r="DV139" s="36" t="str">
        <f ca="1">+IF(OFFSET('Hygiene Data'!$E$13,0,10*ROW('Hygiene Data'!E133))="","",OFFSET('Hygiene Data'!$E$13,0,10*ROW('Hygiene Data'!E133)))</f>
        <v/>
      </c>
      <c r="DW139" s="36" t="str">
        <f ca="1">+IF(OFFSET('Hygiene Data'!$E$14,0,10*ROW('Hygiene Data'!E133))="","",OFFSET('Hygiene Data'!$E$14,0,10*ROW('Hygiene Data'!E133)))</f>
        <v/>
      </c>
      <c r="DX139" s="36" t="str">
        <f ca="1">+IF(OFFSET('Hygiene Data'!$F$12,0,10*ROW('Hygiene Data'!F133))="","",OFFSET('Hygiene Data'!$F$12,0,10*ROW('Hygiene Data'!F133)))</f>
        <v/>
      </c>
      <c r="DY139" s="36" t="str">
        <f ca="1">+IF(OFFSET('Hygiene Data'!$F$13,0,10*ROW('Hygiene Data'!F133))="","",OFFSET('Hygiene Data'!$F$13,0,10*ROW('Hygiene Data'!F133)))</f>
        <v/>
      </c>
      <c r="DZ139" s="36" t="str">
        <f ca="1">+IF(OFFSET('Hygiene Data'!$F$14,0,10*ROW('Hygiene Data'!F133))="","",OFFSET('Hygiene Data'!$F$14,0,10*ROW('Hygiene Data'!F133)))</f>
        <v/>
      </c>
      <c r="EA139" s="36" t="str">
        <f ca="1">+IF(OFFSET('Hygiene Data'!$G$12,0,10*ROW('Hygiene Data'!G133))="","",OFFSET('Hygiene Data'!$G$12,0,10*ROW('Hygiene Data'!G133)))</f>
        <v/>
      </c>
      <c r="EB139" s="36" t="str">
        <f ca="1">+IF(OFFSET('Hygiene Data'!$G$13,0,10*ROW('Hygiene Data'!G133))="","",OFFSET('Hygiene Data'!$G$13,0,10*ROW('Hygiene Data'!G133)))</f>
        <v/>
      </c>
      <c r="EC139" s="36" t="str">
        <f ca="1">+IF(OFFSET('Hygiene Data'!$G$14,0,10*ROW('Hygiene Data'!G133))="","",OFFSET('Hygiene Data'!$G$14,0,10*ROW('Hygiene Data'!G133)))</f>
        <v/>
      </c>
      <c r="ED139" s="36" t="str">
        <f ca="1">+IF(OFFSET('Hygiene Data'!$H$12,0,10*ROW('Hygiene Data'!H133))="","",OFFSET('Hygiene Data'!$H$12,0,10*ROW('Hygiene Data'!H133)))</f>
        <v/>
      </c>
      <c r="EE139" s="36" t="str">
        <f ca="1">+IF(OFFSET('Hygiene Data'!$H$13,0,10*ROW('Hygiene Data'!H133))="","",OFFSET('Hygiene Data'!$H$13,0,10*ROW('Hygiene Data'!H133)))</f>
        <v/>
      </c>
      <c r="EF139" s="36" t="str">
        <f ca="1">+IF(OFFSET('Hygiene Data'!$H$14,0,10*ROW('Hygiene Data'!H133))="","",OFFSET('Hygiene Data'!$H$14,0,10*ROW('Hygiene Data'!H133)))</f>
        <v/>
      </c>
    </row>
    <row r="140" spans="1:136" x14ac:dyDescent="0.25">
      <c r="A140" s="59" t="str">
        <f ca="1">+IF(OFFSET('Water Data'!$B$1,0,10*ROW('Water Data'!B137))="","",OFFSET('Water Data'!$B$1,0,10*ROW('Water Data'!B137)))</f>
        <v/>
      </c>
      <c r="B140" s="59" t="str">
        <f ca="1">+IF(OFFSET('Water Data'!$A$3,0,10*ROW('Water Data'!A137))="","",OFFSET('Water Data'!$A$3,0,10*ROW('Water Data'!A137)))</f>
        <v/>
      </c>
      <c r="C140" s="59" t="str">
        <f ca="1">+IF(OFFSET('Water Data'!$C$3,0,10*ROW('Water Data'!C137))="","",OFFSET('Water Data'!$C$3,0,10*ROW('Water Data'!C137)))</f>
        <v/>
      </c>
      <c r="D140" s="204" t="e">
        <f ca="1">+IF(AND(ISNUMBER(OFFSET('Water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04" t="e">
        <f ca="1">+IF(AND(ISNUMBER(OFFSET('Water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04" t="e">
        <f ca="1">+IF(AND(ISNUMBER(OFFSET('Water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04" t="e">
        <f ca="1">+IF(AND(ISNUMBER(OFFSET('Water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04" t="e">
        <f ca="1">+IF(AND(ISNUMBER(OFFSET('Water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04" t="e">
        <f ca="1">+IF(AND(ISNUMBER(OFFSET('Water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04" t="e">
        <f ca="1">+IF(AND(ISNUMBER(OFFSET('Water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04" t="e">
        <f ca="1">+IF(AND(ISNUMBER(OFFSET('Water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04" t="e">
        <f ca="1">+IF(AND(ISNUMBER(OFFSET('Water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04" t="e">
        <f ca="1">+IF(AND(ISNUMBER(OFFSET('Water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04" t="e">
        <f ca="1">+IF(AND(ISNUMBER(OFFSET('Water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04" t="e">
        <f ca="1">+IF(AND(ISNUMBER(OFFSET('Water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04" t="e">
        <f ca="1">+IF(AND(ISNUMBER(OFFSET('Water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04" t="e">
        <f ca="1">+IF(AND(ISNUMBER(OFFSET('Water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04" t="e">
        <f ca="1">+IF(AND(ISNUMBER(OFFSET('Water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04" t="e">
        <f ca="1">+IF(AND(ISNUMBER(OFFSET('Water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04" t="e">
        <f ca="1">+IF(AND(ISNUMBER(OFFSET('Water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04" t="e">
        <f ca="1">+IF(AND(ISNUMBER(OFFSET('Water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05" t="e">
        <f ca="1">+IF(AND(ISNUMBER(OFFSET('Sanitation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05" t="e">
        <f ca="1">+IF(AND(ISNUMBER(OFFSET('Sanitation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05" t="e">
        <f ca="1">+IF(AND(ISNUMBER(OFFSET('Sanitation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05" t="e">
        <f ca="1">+IF(AND(ISNUMBER(OFFSET('Sanitation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05" t="e">
        <f ca="1">+IF(AND(ISNUMBER(OFFSET('Sanitation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05" t="e">
        <f ca="1">+IF(AND(ISNUMBER(OFFSET('Sanitation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05" t="e">
        <f ca="1">+IF(AND(ISNUMBER(OFFSET('Sanitation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05" t="e">
        <f ca="1">+IF(AND(ISNUMBER(OFFSET('Sanitation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05" t="e">
        <f ca="1">+IF(AND(ISNUMBER(OFFSET('Sanitation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05" t="e">
        <f ca="1">+IF(AND(ISNUMBER(OFFSET('Sanitation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05" t="e">
        <f ca="1">+IF(AND(ISNUMBER(OFFSET('Sanitation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05" t="e">
        <f ca="1">+IF(AND(ISNUMBER(OFFSET('Sanitation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05" t="e">
        <f ca="1">+IF(AND(ISNUMBER(OFFSET('Sanitation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05" t="e">
        <f ca="1">+IF(AND(ISNUMBER(OFFSET('Sanitation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05" t="e">
        <f ca="1">+IF(AND(ISNUMBER(OFFSET('Sanitation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05" t="e">
        <f ca="1">+IF(AND(ISNUMBER(OFFSET('Sanitation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05" t="e">
        <f ca="1">+IF(AND(ISNUMBER(OFFSET('Sanitation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05" t="e">
        <f ca="1">+IF(AND(ISNUMBER(OFFSET('Sanitation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05" t="e">
        <f ca="1">+IF(AND(ISNUMBER(OFFSET('Sanitation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05" t="e">
        <f ca="1">+IF(AND(ISNUMBER(OFFSET('Sanitation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05" t="e">
        <f ca="1">+IF(AND(ISNUMBER(OFFSET('Sanitation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05" t="e">
        <f ca="1">+IF(AND(ISNUMBER(OFFSET('Sanitation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05" t="e">
        <f ca="1">+IF(AND(ISNUMBER(OFFSET('Sanitation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05" t="e">
        <f ca="1">+IF(AND(ISNUMBER(OFFSET('Sanitation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05" t="e">
        <f ca="1">+IF(AND(ISNUMBER(OFFSET('Sanitation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05" t="e">
        <f ca="1">+IF(AND(ISNUMBER(OFFSET('Sanitation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05" t="e">
        <f ca="1">+IF(AND(ISNUMBER(OFFSET('Sanitation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05" t="e">
        <f ca="1">+IF(AND(ISNUMBER(OFFSET('Sanitation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05" t="e">
        <f ca="1">+IF(AND(ISNUMBER(OFFSET('Sanitation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05" t="e">
        <f ca="1">+IF(AND(ISNUMBER(OFFSET('Sanitation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06" t="e">
        <f ca="1">+IF(AND(ISNUMBER(OFFSET('Hygiene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06" t="e">
        <f ca="1">+IF(AND(ISNUMBER(OFFSET('Hygiene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06" t="e">
        <f ca="1">+IF(AND(ISNUMBER(OFFSET('Hygiene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06" t="e">
        <f ca="1">+IF(AND(ISNUMBER(OFFSET('Hygiene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06" t="e">
        <f ca="1">+IF(AND(ISNUMBER(OFFSET('Hygiene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06" t="e">
        <f ca="1">+IF(AND(ISNUMBER(OFFSET('Hygiene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06" t="e">
        <f ca="1">+IF(AND(ISNUMBER(OFFSET('Hygiene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06" t="e">
        <f ca="1">+IF(AND(ISNUMBER(OFFSET('Hygiene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06" t="e">
        <f ca="1">+IF(AND(ISNUMBER(OFFSET('Hygiene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06" t="e">
        <f ca="1">+IF(AND(ISNUMBER(OFFSET('Hygiene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06" t="e">
        <f ca="1">+IF(AND(ISNUMBER(OFFSET('Hygiene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06" t="e">
        <f ca="1">+IF(AND(ISNUMBER(OFFSET('Hygiene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06" t="e">
        <f ca="1">+IF(AND(ISNUMBER(OFFSET('Hygiene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06" t="e">
        <f ca="1">+IF(AND(ISNUMBER(OFFSET('Hygiene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06" t="e">
        <f ca="1">+IF(AND(ISNUMBER(OFFSET('Hygiene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06" t="e">
        <f ca="1">+IF(AND(ISNUMBER(OFFSET('Hygiene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06" t="e">
        <f ca="1">+IF(AND(ISNUMBER(OFFSET('Hygiene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06" t="e">
        <f ca="1">+IF(AND(ISNUMBER(OFFSET('Hygiene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1">+IF(OFFSET('Water Data'!$C$28,0,10*ROW('Water Data'!C134))="","",OFFSET('Water Data'!$C$28,0,10*ROW('Water Data'!C134)))</f>
        <v/>
      </c>
      <c r="BT140" s="36" t="str">
        <f ca="1">+IF(OFFSET('Water Data'!$C$29,0,10*ROW('Water Data'!C134))="","",OFFSET('Water Data'!$C$29,0,10*ROW('Water Data'!C134)))</f>
        <v/>
      </c>
      <c r="BU140" s="36" t="str">
        <f ca="1">+IF(OFFSET('Water Data'!$C$30,0,10*ROW('Water Data'!C134))="","",OFFSET('Water Data'!$C$30,0,10*ROW('Water Data'!C134)))</f>
        <v/>
      </c>
      <c r="BV140" s="36" t="str">
        <f ca="1">+IF(OFFSET('Water Data'!$D$28,0,10*ROW('Water Data'!D134))="","",OFFSET('Water Data'!$D$28,0,10*ROW('Water Data'!D134)))</f>
        <v/>
      </c>
      <c r="BW140" s="36" t="str">
        <f ca="1">+IF(OFFSET('Water Data'!$D$29,0,10*ROW('Water Data'!D134))="","",OFFSET('Water Data'!$D$29,0,10*ROW('Water Data'!D134)))</f>
        <v/>
      </c>
      <c r="BX140" s="36" t="str">
        <f ca="1">+IF(OFFSET('Water Data'!$D$30,0,10*ROW('Water Data'!D134))="","",OFFSET('Water Data'!$D$30,0,10*ROW('Water Data'!D134)))</f>
        <v/>
      </c>
      <c r="BY140" s="36" t="str">
        <f ca="1">+IF(OFFSET('Water Data'!$E$28,0,10*ROW('Water Data'!E134))="","",OFFSET('Water Data'!$E$28,0,10*ROW('Water Data'!E134)))</f>
        <v/>
      </c>
      <c r="BZ140" s="36" t="str">
        <f ca="1">+IF(OFFSET('Water Data'!$E$29,0,10*ROW('Water Data'!E134))="","",OFFSET('Water Data'!$E$29,0,10*ROW('Water Data'!E134)))</f>
        <v/>
      </c>
      <c r="CA140" s="36" t="str">
        <f ca="1">+IF(OFFSET('Water Data'!$E$30,0,10*ROW('Water Data'!E134))="","",OFFSET('Water Data'!$E$30,0,10*ROW('Water Data'!E134)))</f>
        <v/>
      </c>
      <c r="CB140" s="36" t="str">
        <f ca="1">+IF(OFFSET('Water Data'!$F$28,0,10*ROW('Water Data'!F134))="","",OFFSET('Water Data'!$F$28,0,10*ROW('Water Data'!F134)))</f>
        <v/>
      </c>
      <c r="CC140" s="36" t="str">
        <f ca="1">+IF(OFFSET('Water Data'!$F$29,0,10*ROW('Water Data'!F134))="","",OFFSET('Water Data'!$F$29,0,10*ROW('Water Data'!F134)))</f>
        <v/>
      </c>
      <c r="CD140" s="36" t="str">
        <f ca="1">+IF(OFFSET('Water Data'!$F$30,0,10*ROW('Water Data'!F134))="","",OFFSET('Water Data'!$F$30,0,10*ROW('Water Data'!F134)))</f>
        <v/>
      </c>
      <c r="CE140" s="36" t="str">
        <f ca="1">+IF(OFFSET('Water Data'!$G$28,0,10*ROW('Water Data'!G134))="","",OFFSET('Water Data'!$G$28,0,10*ROW('Water Data'!G134)))</f>
        <v/>
      </c>
      <c r="CF140" s="36" t="str">
        <f ca="1">+IF(OFFSET('Water Data'!$G$29,0,10*ROW('Water Data'!G134))="","",OFFSET('Water Data'!$G$29,0,10*ROW('Water Data'!G134)))</f>
        <v/>
      </c>
      <c r="CG140" s="36" t="str">
        <f ca="1">+IF(OFFSET('Water Data'!$G$30,0,10*ROW('Water Data'!G134))="","",OFFSET('Water Data'!$G$30,0,10*ROW('Water Data'!G134)))</f>
        <v/>
      </c>
      <c r="CH140" s="36" t="str">
        <f ca="1">+IF(OFFSET('Water Data'!$H$28,0,10*ROW('Water Data'!H134))="","",OFFSET('Water Data'!$H$28,0,10*ROW('Water Data'!H134)))</f>
        <v/>
      </c>
      <c r="CI140" s="36" t="str">
        <f ca="1">+IF(OFFSET('Water Data'!$H$29,0,10*ROW('Water Data'!H134))="","",OFFSET('Water Data'!$H$29,0,10*ROW('Water Data'!H134)))</f>
        <v/>
      </c>
      <c r="CJ140" s="36" t="str">
        <f ca="1">+IF(OFFSET('Water Data'!$H$30,0,10*ROW('Water Data'!H134))="","",OFFSET('Water Data'!$H$30,0,10*ROW('Water Data'!H134)))</f>
        <v/>
      </c>
      <c r="CK140" s="36" t="str">
        <f ca="1">+IF(OFFSET('Sanitation Data'!$C$29,0,10*ROW('Sanitation Data'!C134))="","",OFFSET('Sanitation Data'!$C$29,0,10*ROW('Sanitation Data'!C134)))</f>
        <v/>
      </c>
      <c r="CL140" s="36" t="str">
        <f ca="1">+IF(OFFSET('Sanitation Data'!$C$30,0,10*ROW('Sanitation Data'!C134))="","",OFFSET('Sanitation Data'!$C$30,0,10*ROW('Sanitation Data'!C134)))</f>
        <v/>
      </c>
      <c r="CM140" s="36" t="str">
        <f ca="1">+IF(OFFSET('Sanitation Data'!$C$31,0,10*ROW('Sanitation Data'!C134))="","",OFFSET('Sanitation Data'!$C$31,0,10*ROW('Sanitation Data'!C134)))</f>
        <v/>
      </c>
      <c r="CN140" s="36" t="str">
        <f ca="1">+IF(OFFSET('Sanitation Data'!$C$32,0,10*ROW('Sanitation Data'!C134))="","",OFFSET('Sanitation Data'!$C$32,0,10*ROW('Sanitation Data'!C134)))</f>
        <v/>
      </c>
      <c r="CO140" s="36" t="str">
        <f ca="1">+IF(OFFSET('Sanitation Data'!$C$33,0,10*ROW('Sanitation Data'!C134))="","",OFFSET('Sanitation Data'!$C$33,0,10*ROW('Sanitation Data'!C134)))</f>
        <v/>
      </c>
      <c r="CP140" s="36" t="str">
        <f ca="1">+IF(OFFSET('Sanitation Data'!$D$29,0,10*ROW('Sanitation Data'!D134))="","",OFFSET('Sanitation Data'!$D$29,0,10*ROW('Sanitation Data'!D134)))</f>
        <v/>
      </c>
      <c r="CQ140" s="36" t="str">
        <f ca="1">+IF(OFFSET('Sanitation Data'!$D$30,0,10*ROW('Sanitation Data'!D134))="","",OFFSET('Sanitation Data'!$D$30,0,10*ROW('Sanitation Data'!D134)))</f>
        <v/>
      </c>
      <c r="CR140" s="36" t="str">
        <f ca="1">+IF(OFFSET('Sanitation Data'!$D$31,0,10*ROW('Sanitation Data'!D134))="","",OFFSET('Sanitation Data'!$D$31,0,10*ROW('Sanitation Data'!D134)))</f>
        <v/>
      </c>
      <c r="CS140" s="36" t="str">
        <f ca="1">+IF(OFFSET('Sanitation Data'!$D$32,0,10*ROW('Sanitation Data'!D134))="","",OFFSET('Sanitation Data'!$D$32,0,10*ROW('Sanitation Data'!D134)))</f>
        <v/>
      </c>
      <c r="CT140" s="36" t="str">
        <f ca="1">+IF(OFFSET('Sanitation Data'!$D$33,0,10*ROW('Sanitation Data'!D134))="","",OFFSET('Sanitation Data'!$D$33,0,10*ROW('Sanitation Data'!D134)))</f>
        <v/>
      </c>
      <c r="CU140" s="36" t="str">
        <f ca="1">+IF(OFFSET('Sanitation Data'!$E$29,0,10*ROW('Sanitation Data'!E134))="","",OFFSET('Sanitation Data'!$E$29,0,10*ROW('Sanitation Data'!E134)))</f>
        <v/>
      </c>
      <c r="CV140" s="36" t="str">
        <f ca="1">+IF(OFFSET('Sanitation Data'!$E$30,0,10*ROW('Sanitation Data'!E134))="","",OFFSET('Sanitation Data'!$E$30,0,10*ROW('Sanitation Data'!E134)))</f>
        <v/>
      </c>
      <c r="CW140" s="36" t="str">
        <f ca="1">+IF(OFFSET('Sanitation Data'!$E$31,0,10*ROW('Sanitation Data'!E134))="","",OFFSET('Sanitation Data'!$E$31,0,10*ROW('Sanitation Data'!E134)))</f>
        <v/>
      </c>
      <c r="CX140" s="36" t="str">
        <f ca="1">+IF(OFFSET('Sanitation Data'!$E$32,0,10*ROW('Sanitation Data'!E134))="","",OFFSET('Sanitation Data'!$E$32,0,10*ROW('Sanitation Data'!E134)))</f>
        <v/>
      </c>
      <c r="CY140" s="36" t="str">
        <f ca="1">+IF(OFFSET('Sanitation Data'!$E$33,0,10*ROW('Sanitation Data'!E134))="","",OFFSET('Sanitation Data'!$E$33,0,10*ROW('Sanitation Data'!E134)))</f>
        <v/>
      </c>
      <c r="CZ140" s="36" t="str">
        <f ca="1">+IF(OFFSET('Sanitation Data'!$F$29,0,10*ROW('Sanitation Data'!F134))="","",OFFSET('Sanitation Data'!$F$29,0,10*ROW('Sanitation Data'!F134)))</f>
        <v/>
      </c>
      <c r="DA140" s="36" t="str">
        <f ca="1">+IF(OFFSET('Sanitation Data'!$F$30,0,10*ROW('Sanitation Data'!F134))="","",OFFSET('Sanitation Data'!$F$30,0,10*ROW('Sanitation Data'!F134)))</f>
        <v/>
      </c>
      <c r="DB140" s="36" t="str">
        <f ca="1">+IF(OFFSET('Sanitation Data'!$F$31,0,10*ROW('Sanitation Data'!F134))="","",OFFSET('Sanitation Data'!$F$31,0,10*ROW('Sanitation Data'!F134)))</f>
        <v/>
      </c>
      <c r="DC140" s="36" t="str">
        <f ca="1">+IF(OFFSET('Sanitation Data'!$F$32,0,10*ROW('Sanitation Data'!F134))="","",OFFSET('Sanitation Data'!$F$32,0,10*ROW('Sanitation Data'!F134)))</f>
        <v/>
      </c>
      <c r="DD140" s="36" t="str">
        <f ca="1">+IF(OFFSET('Sanitation Data'!$F$33,0,10*ROW('Sanitation Data'!F134))="","",OFFSET('Sanitation Data'!$F$33,0,10*ROW('Sanitation Data'!F134)))</f>
        <v/>
      </c>
      <c r="DE140" s="36" t="str">
        <f ca="1">+IF(OFFSET('Sanitation Data'!$G$29,0,10*ROW('Sanitation Data'!G134))="","",OFFSET('Sanitation Data'!$G$29,0,10*ROW('Sanitation Data'!G134)))</f>
        <v/>
      </c>
      <c r="DF140" s="36" t="str">
        <f ca="1">+IF(OFFSET('Sanitation Data'!$G$30,0,10*ROW('Sanitation Data'!G134))="","",OFFSET('Sanitation Data'!$G$30,0,10*ROW('Sanitation Data'!G134)))</f>
        <v/>
      </c>
      <c r="DG140" s="36" t="str">
        <f ca="1">+IF(OFFSET('Sanitation Data'!$G$31,0,10*ROW('Sanitation Data'!G134))="","",OFFSET('Sanitation Data'!$G$31,0,10*ROW('Sanitation Data'!G134)))</f>
        <v/>
      </c>
      <c r="DH140" s="36" t="str">
        <f ca="1">+IF(OFFSET('Sanitation Data'!$G$32,0,10*ROW('Sanitation Data'!G134))="","",OFFSET('Sanitation Data'!$G$32,0,10*ROW('Sanitation Data'!G134)))</f>
        <v/>
      </c>
      <c r="DI140" s="36" t="str">
        <f ca="1">+IF(OFFSET('Sanitation Data'!$G$33,0,10*ROW('Sanitation Data'!G134))="","",OFFSET('Sanitation Data'!$G$33,0,10*ROW('Sanitation Data'!G134)))</f>
        <v/>
      </c>
      <c r="DJ140" s="36" t="str">
        <f ca="1">+IF(OFFSET('Sanitation Data'!$H$29,0,10*ROW('Sanitation Data'!H134))="","",OFFSET('Sanitation Data'!$H$29,0,10*ROW('Sanitation Data'!H134)))</f>
        <v/>
      </c>
      <c r="DK140" s="36" t="str">
        <f ca="1">+IF(OFFSET('Sanitation Data'!$H$30,0,10*ROW('Sanitation Data'!H134))="","",OFFSET('Sanitation Data'!$H$30,0,10*ROW('Sanitation Data'!H134)))</f>
        <v/>
      </c>
      <c r="DL140" s="36" t="str">
        <f ca="1">+IF(OFFSET('Sanitation Data'!$H$31,0,10*ROW('Sanitation Data'!H134))="","",OFFSET('Sanitation Data'!$H$31,0,10*ROW('Sanitation Data'!H134)))</f>
        <v/>
      </c>
      <c r="DM140" s="36" t="str">
        <f ca="1">+IF(OFFSET('Sanitation Data'!$H$32,0,10*ROW('Sanitation Data'!H134))="","",OFFSET('Sanitation Data'!$H$32,0,10*ROW('Sanitation Data'!H134)))</f>
        <v/>
      </c>
      <c r="DN140" s="36" t="str">
        <f ca="1">+IF(OFFSET('Sanitation Data'!$H$33,0,10*ROW('Sanitation Data'!H134))="","",OFFSET('Sanitation Data'!$H$33,0,10*ROW('Sanitation Data'!H134)))</f>
        <v/>
      </c>
      <c r="DO140" s="36" t="str">
        <f ca="1">+IF(OFFSET('Hygiene Data'!$C$12,0,10*ROW('Hygiene Data'!C134))="","",OFFSET('Hygiene Data'!$C$12,0,10*ROW('Hygiene Data'!C134)))</f>
        <v/>
      </c>
      <c r="DP140" s="36" t="str">
        <f ca="1">+IF(OFFSET('Hygiene Data'!$C$13,0,10*ROW('Hygiene Data'!C134))="","",OFFSET('Hygiene Data'!$C$13,0,10*ROW('Hygiene Data'!C134)))</f>
        <v/>
      </c>
      <c r="DQ140" s="36" t="str">
        <f ca="1">+IF(OFFSET('Hygiene Data'!$C$14,0,10*ROW('Hygiene Data'!C134))="","",OFFSET('Hygiene Data'!$C$14,0,10*ROW('Hygiene Data'!C134)))</f>
        <v/>
      </c>
      <c r="DR140" s="36" t="str">
        <f ca="1">+IF(OFFSET('Hygiene Data'!$D$12,0,10*ROW('Hygiene Data'!D134))="","",OFFSET('Hygiene Data'!$D$12,0,10*ROW('Hygiene Data'!D134)))</f>
        <v/>
      </c>
      <c r="DS140" s="36" t="str">
        <f ca="1">+IF(OFFSET('Hygiene Data'!$D$13,0,10*ROW('Hygiene Data'!D134))="","",OFFSET('Hygiene Data'!$D$13,0,10*ROW('Hygiene Data'!D134)))</f>
        <v/>
      </c>
      <c r="DT140" s="36" t="str">
        <f ca="1">+IF(OFFSET('Hygiene Data'!$D$14,0,10*ROW('Hygiene Data'!D134))="","",OFFSET('Hygiene Data'!$D$14,0,10*ROW('Hygiene Data'!D134)))</f>
        <v/>
      </c>
      <c r="DU140" s="36" t="str">
        <f ca="1">+IF(OFFSET('Hygiene Data'!$E$12,0,10*ROW('Hygiene Data'!E134))="","",OFFSET('Hygiene Data'!$E$12,0,10*ROW('Hygiene Data'!E134)))</f>
        <v/>
      </c>
      <c r="DV140" s="36" t="str">
        <f ca="1">+IF(OFFSET('Hygiene Data'!$E$13,0,10*ROW('Hygiene Data'!E134))="","",OFFSET('Hygiene Data'!$E$13,0,10*ROW('Hygiene Data'!E134)))</f>
        <v/>
      </c>
      <c r="DW140" s="36" t="str">
        <f ca="1">+IF(OFFSET('Hygiene Data'!$E$14,0,10*ROW('Hygiene Data'!E134))="","",OFFSET('Hygiene Data'!$E$14,0,10*ROW('Hygiene Data'!E134)))</f>
        <v/>
      </c>
      <c r="DX140" s="36" t="str">
        <f ca="1">+IF(OFFSET('Hygiene Data'!$F$12,0,10*ROW('Hygiene Data'!F134))="","",OFFSET('Hygiene Data'!$F$12,0,10*ROW('Hygiene Data'!F134)))</f>
        <v/>
      </c>
      <c r="DY140" s="36" t="str">
        <f ca="1">+IF(OFFSET('Hygiene Data'!$F$13,0,10*ROW('Hygiene Data'!F134))="","",OFFSET('Hygiene Data'!$F$13,0,10*ROW('Hygiene Data'!F134)))</f>
        <v/>
      </c>
      <c r="DZ140" s="36" t="str">
        <f ca="1">+IF(OFFSET('Hygiene Data'!$F$14,0,10*ROW('Hygiene Data'!F134))="","",OFFSET('Hygiene Data'!$F$14,0,10*ROW('Hygiene Data'!F134)))</f>
        <v/>
      </c>
      <c r="EA140" s="36" t="str">
        <f ca="1">+IF(OFFSET('Hygiene Data'!$G$12,0,10*ROW('Hygiene Data'!G134))="","",OFFSET('Hygiene Data'!$G$12,0,10*ROW('Hygiene Data'!G134)))</f>
        <v/>
      </c>
      <c r="EB140" s="36" t="str">
        <f ca="1">+IF(OFFSET('Hygiene Data'!$G$13,0,10*ROW('Hygiene Data'!G134))="","",OFFSET('Hygiene Data'!$G$13,0,10*ROW('Hygiene Data'!G134)))</f>
        <v/>
      </c>
      <c r="EC140" s="36" t="str">
        <f ca="1">+IF(OFFSET('Hygiene Data'!$G$14,0,10*ROW('Hygiene Data'!G134))="","",OFFSET('Hygiene Data'!$G$14,0,10*ROW('Hygiene Data'!G134)))</f>
        <v/>
      </c>
      <c r="ED140" s="36" t="str">
        <f ca="1">+IF(OFFSET('Hygiene Data'!$H$12,0,10*ROW('Hygiene Data'!H134))="","",OFFSET('Hygiene Data'!$H$12,0,10*ROW('Hygiene Data'!H134)))</f>
        <v/>
      </c>
      <c r="EE140" s="36" t="str">
        <f ca="1">+IF(OFFSET('Hygiene Data'!$H$13,0,10*ROW('Hygiene Data'!H134))="","",OFFSET('Hygiene Data'!$H$13,0,10*ROW('Hygiene Data'!H134)))</f>
        <v/>
      </c>
      <c r="EF140" s="36" t="str">
        <f ca="1">+IF(OFFSET('Hygiene Data'!$H$14,0,10*ROW('Hygiene Data'!H134))="","",OFFSET('Hygiene Data'!$H$14,0,10*ROW('Hygiene Data'!H134)))</f>
        <v/>
      </c>
    </row>
    <row r="141" spans="1:136" x14ac:dyDescent="0.25">
      <c r="A141" s="59" t="str">
        <f ca="1">+IF(OFFSET('Water Data'!$B$1,0,10*ROW('Water Data'!B138))="","",OFFSET('Water Data'!$B$1,0,10*ROW('Water Data'!B138)))</f>
        <v/>
      </c>
      <c r="B141" s="59" t="str">
        <f ca="1">+IF(OFFSET('Water Data'!$A$3,0,10*ROW('Water Data'!A138))="","",OFFSET('Water Data'!$A$3,0,10*ROW('Water Data'!A138)))</f>
        <v/>
      </c>
      <c r="C141" s="59" t="str">
        <f ca="1">+IF(OFFSET('Water Data'!$C$3,0,10*ROW('Water Data'!C138))="","",OFFSET('Water Data'!$C$3,0,10*ROW('Water Data'!C138)))</f>
        <v/>
      </c>
      <c r="D141" s="204" t="e">
        <f ca="1">+IF(AND(ISNUMBER(OFFSET('Water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04" t="e">
        <f ca="1">+IF(AND(ISNUMBER(OFFSET('Water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04" t="e">
        <f ca="1">+IF(AND(ISNUMBER(OFFSET('Water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04" t="e">
        <f ca="1">+IF(AND(ISNUMBER(OFFSET('Water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04" t="e">
        <f ca="1">+IF(AND(ISNUMBER(OFFSET('Water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04" t="e">
        <f ca="1">+IF(AND(ISNUMBER(OFFSET('Water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04" t="e">
        <f ca="1">+IF(AND(ISNUMBER(OFFSET('Water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04" t="e">
        <f ca="1">+IF(AND(ISNUMBER(OFFSET('Water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04" t="e">
        <f ca="1">+IF(AND(ISNUMBER(OFFSET('Water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04" t="e">
        <f ca="1">+IF(AND(ISNUMBER(OFFSET('Water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04" t="e">
        <f ca="1">+IF(AND(ISNUMBER(OFFSET('Water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04" t="e">
        <f ca="1">+IF(AND(ISNUMBER(OFFSET('Water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04" t="e">
        <f ca="1">+IF(AND(ISNUMBER(OFFSET('Water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04" t="e">
        <f ca="1">+IF(AND(ISNUMBER(OFFSET('Water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04" t="e">
        <f ca="1">+IF(AND(ISNUMBER(OFFSET('Water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04" t="e">
        <f ca="1">+IF(AND(ISNUMBER(OFFSET('Water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04" t="e">
        <f ca="1">+IF(AND(ISNUMBER(OFFSET('Water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04" t="e">
        <f ca="1">+IF(AND(ISNUMBER(OFFSET('Water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05" t="e">
        <f ca="1">+IF(AND(ISNUMBER(OFFSET('Sanitation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05" t="e">
        <f ca="1">+IF(AND(ISNUMBER(OFFSET('Sanitation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05" t="e">
        <f ca="1">+IF(AND(ISNUMBER(OFFSET('Sanitation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05" t="e">
        <f ca="1">+IF(AND(ISNUMBER(OFFSET('Sanitation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05" t="e">
        <f ca="1">+IF(AND(ISNUMBER(OFFSET('Sanitation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05" t="e">
        <f ca="1">+IF(AND(ISNUMBER(OFFSET('Sanitation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05" t="e">
        <f ca="1">+IF(AND(ISNUMBER(OFFSET('Sanitation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05" t="e">
        <f ca="1">+IF(AND(ISNUMBER(OFFSET('Sanitation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05" t="e">
        <f ca="1">+IF(AND(ISNUMBER(OFFSET('Sanitation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05" t="e">
        <f ca="1">+IF(AND(ISNUMBER(OFFSET('Sanitation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05" t="e">
        <f ca="1">+IF(AND(ISNUMBER(OFFSET('Sanitation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05" t="e">
        <f ca="1">+IF(AND(ISNUMBER(OFFSET('Sanitation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05" t="e">
        <f ca="1">+IF(AND(ISNUMBER(OFFSET('Sanitation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05" t="e">
        <f ca="1">+IF(AND(ISNUMBER(OFFSET('Sanitation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05" t="e">
        <f ca="1">+IF(AND(ISNUMBER(OFFSET('Sanitation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05" t="e">
        <f ca="1">+IF(AND(ISNUMBER(OFFSET('Sanitation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05" t="e">
        <f ca="1">+IF(AND(ISNUMBER(OFFSET('Sanitation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05" t="e">
        <f ca="1">+IF(AND(ISNUMBER(OFFSET('Sanitation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05" t="e">
        <f ca="1">+IF(AND(ISNUMBER(OFFSET('Sanitation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05" t="e">
        <f ca="1">+IF(AND(ISNUMBER(OFFSET('Sanitation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05" t="e">
        <f ca="1">+IF(AND(ISNUMBER(OFFSET('Sanitation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05" t="e">
        <f ca="1">+IF(AND(ISNUMBER(OFFSET('Sanitation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05" t="e">
        <f ca="1">+IF(AND(ISNUMBER(OFFSET('Sanitation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05" t="e">
        <f ca="1">+IF(AND(ISNUMBER(OFFSET('Sanitation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05" t="e">
        <f ca="1">+IF(AND(ISNUMBER(OFFSET('Sanitation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05" t="e">
        <f ca="1">+IF(AND(ISNUMBER(OFFSET('Sanitation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05" t="e">
        <f ca="1">+IF(AND(ISNUMBER(OFFSET('Sanitation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05" t="e">
        <f ca="1">+IF(AND(ISNUMBER(OFFSET('Sanitation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05" t="e">
        <f ca="1">+IF(AND(ISNUMBER(OFFSET('Sanitation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05" t="e">
        <f ca="1">+IF(AND(ISNUMBER(OFFSET('Sanitation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06" t="e">
        <f ca="1">+IF(AND(ISNUMBER(OFFSET('Hygiene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06" t="e">
        <f ca="1">+IF(AND(ISNUMBER(OFFSET('Hygiene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06" t="e">
        <f ca="1">+IF(AND(ISNUMBER(OFFSET('Hygiene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06" t="e">
        <f ca="1">+IF(AND(ISNUMBER(OFFSET('Hygiene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06" t="e">
        <f ca="1">+IF(AND(ISNUMBER(OFFSET('Hygiene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06" t="e">
        <f ca="1">+IF(AND(ISNUMBER(OFFSET('Hygiene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06" t="e">
        <f ca="1">+IF(AND(ISNUMBER(OFFSET('Hygiene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06" t="e">
        <f ca="1">+IF(AND(ISNUMBER(OFFSET('Hygiene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06" t="e">
        <f ca="1">+IF(AND(ISNUMBER(OFFSET('Hygiene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06" t="e">
        <f ca="1">+IF(AND(ISNUMBER(OFFSET('Hygiene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06" t="e">
        <f ca="1">+IF(AND(ISNUMBER(OFFSET('Hygiene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06" t="e">
        <f ca="1">+IF(AND(ISNUMBER(OFFSET('Hygiene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06" t="e">
        <f ca="1">+IF(AND(ISNUMBER(OFFSET('Hygiene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06" t="e">
        <f ca="1">+IF(AND(ISNUMBER(OFFSET('Hygiene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06" t="e">
        <f ca="1">+IF(AND(ISNUMBER(OFFSET('Hygiene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06" t="e">
        <f ca="1">+IF(AND(ISNUMBER(OFFSET('Hygiene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06" t="e">
        <f ca="1">+IF(AND(ISNUMBER(OFFSET('Hygiene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06" t="e">
        <f ca="1">+IF(AND(ISNUMBER(OFFSET('Hygiene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1">+IF(OFFSET('Water Data'!$C$28,0,10*ROW('Water Data'!C135))="","",OFFSET('Water Data'!$C$28,0,10*ROW('Water Data'!C135)))</f>
        <v/>
      </c>
      <c r="BT141" s="36" t="str">
        <f ca="1">+IF(OFFSET('Water Data'!$C$29,0,10*ROW('Water Data'!C135))="","",OFFSET('Water Data'!$C$29,0,10*ROW('Water Data'!C135)))</f>
        <v/>
      </c>
      <c r="BU141" s="36" t="str">
        <f ca="1">+IF(OFFSET('Water Data'!$C$30,0,10*ROW('Water Data'!C135))="","",OFFSET('Water Data'!$C$30,0,10*ROW('Water Data'!C135)))</f>
        <v/>
      </c>
      <c r="BV141" s="36" t="str">
        <f ca="1">+IF(OFFSET('Water Data'!$D$28,0,10*ROW('Water Data'!D135))="","",OFFSET('Water Data'!$D$28,0,10*ROW('Water Data'!D135)))</f>
        <v/>
      </c>
      <c r="BW141" s="36" t="str">
        <f ca="1">+IF(OFFSET('Water Data'!$D$29,0,10*ROW('Water Data'!D135))="","",OFFSET('Water Data'!$D$29,0,10*ROW('Water Data'!D135)))</f>
        <v/>
      </c>
      <c r="BX141" s="36" t="str">
        <f ca="1">+IF(OFFSET('Water Data'!$D$30,0,10*ROW('Water Data'!D135))="","",OFFSET('Water Data'!$D$30,0,10*ROW('Water Data'!D135)))</f>
        <v/>
      </c>
      <c r="BY141" s="36" t="str">
        <f ca="1">+IF(OFFSET('Water Data'!$E$28,0,10*ROW('Water Data'!E135))="","",OFFSET('Water Data'!$E$28,0,10*ROW('Water Data'!E135)))</f>
        <v/>
      </c>
      <c r="BZ141" s="36" t="str">
        <f ca="1">+IF(OFFSET('Water Data'!$E$29,0,10*ROW('Water Data'!E135))="","",OFFSET('Water Data'!$E$29,0,10*ROW('Water Data'!E135)))</f>
        <v/>
      </c>
      <c r="CA141" s="36" t="str">
        <f ca="1">+IF(OFFSET('Water Data'!$E$30,0,10*ROW('Water Data'!E135))="","",OFFSET('Water Data'!$E$30,0,10*ROW('Water Data'!E135)))</f>
        <v/>
      </c>
      <c r="CB141" s="36" t="str">
        <f ca="1">+IF(OFFSET('Water Data'!$F$28,0,10*ROW('Water Data'!F135))="","",OFFSET('Water Data'!$F$28,0,10*ROW('Water Data'!F135)))</f>
        <v/>
      </c>
      <c r="CC141" s="36" t="str">
        <f ca="1">+IF(OFFSET('Water Data'!$F$29,0,10*ROW('Water Data'!F135))="","",OFFSET('Water Data'!$F$29,0,10*ROW('Water Data'!F135)))</f>
        <v/>
      </c>
      <c r="CD141" s="36" t="str">
        <f ca="1">+IF(OFFSET('Water Data'!$F$30,0,10*ROW('Water Data'!F135))="","",OFFSET('Water Data'!$F$30,0,10*ROW('Water Data'!F135)))</f>
        <v/>
      </c>
      <c r="CE141" s="36" t="str">
        <f ca="1">+IF(OFFSET('Water Data'!$G$28,0,10*ROW('Water Data'!G135))="","",OFFSET('Water Data'!$G$28,0,10*ROW('Water Data'!G135)))</f>
        <v/>
      </c>
      <c r="CF141" s="36" t="str">
        <f ca="1">+IF(OFFSET('Water Data'!$G$29,0,10*ROW('Water Data'!G135))="","",OFFSET('Water Data'!$G$29,0,10*ROW('Water Data'!G135)))</f>
        <v/>
      </c>
      <c r="CG141" s="36" t="str">
        <f ca="1">+IF(OFFSET('Water Data'!$G$30,0,10*ROW('Water Data'!G135))="","",OFFSET('Water Data'!$G$30,0,10*ROW('Water Data'!G135)))</f>
        <v/>
      </c>
      <c r="CH141" s="36" t="str">
        <f ca="1">+IF(OFFSET('Water Data'!$H$28,0,10*ROW('Water Data'!H135))="","",OFFSET('Water Data'!$H$28,0,10*ROW('Water Data'!H135)))</f>
        <v/>
      </c>
      <c r="CI141" s="36" t="str">
        <f ca="1">+IF(OFFSET('Water Data'!$H$29,0,10*ROW('Water Data'!H135))="","",OFFSET('Water Data'!$H$29,0,10*ROW('Water Data'!H135)))</f>
        <v/>
      </c>
      <c r="CJ141" s="36" t="str">
        <f ca="1">+IF(OFFSET('Water Data'!$H$30,0,10*ROW('Water Data'!H135))="","",OFFSET('Water Data'!$H$30,0,10*ROW('Water Data'!H135)))</f>
        <v/>
      </c>
      <c r="CK141" s="36" t="str">
        <f ca="1">+IF(OFFSET('Sanitation Data'!$C$29,0,10*ROW('Sanitation Data'!C135))="","",OFFSET('Sanitation Data'!$C$29,0,10*ROW('Sanitation Data'!C135)))</f>
        <v/>
      </c>
      <c r="CL141" s="36" t="str">
        <f ca="1">+IF(OFFSET('Sanitation Data'!$C$30,0,10*ROW('Sanitation Data'!C135))="","",OFFSET('Sanitation Data'!$C$30,0,10*ROW('Sanitation Data'!C135)))</f>
        <v/>
      </c>
      <c r="CM141" s="36" t="str">
        <f ca="1">+IF(OFFSET('Sanitation Data'!$C$31,0,10*ROW('Sanitation Data'!C135))="","",OFFSET('Sanitation Data'!$C$31,0,10*ROW('Sanitation Data'!C135)))</f>
        <v/>
      </c>
      <c r="CN141" s="36" t="str">
        <f ca="1">+IF(OFFSET('Sanitation Data'!$C$32,0,10*ROW('Sanitation Data'!C135))="","",OFFSET('Sanitation Data'!$C$32,0,10*ROW('Sanitation Data'!C135)))</f>
        <v/>
      </c>
      <c r="CO141" s="36" t="str">
        <f ca="1">+IF(OFFSET('Sanitation Data'!$C$33,0,10*ROW('Sanitation Data'!C135))="","",OFFSET('Sanitation Data'!$C$33,0,10*ROW('Sanitation Data'!C135)))</f>
        <v/>
      </c>
      <c r="CP141" s="36" t="str">
        <f ca="1">+IF(OFFSET('Sanitation Data'!$D$29,0,10*ROW('Sanitation Data'!D135))="","",OFFSET('Sanitation Data'!$D$29,0,10*ROW('Sanitation Data'!D135)))</f>
        <v/>
      </c>
      <c r="CQ141" s="36" t="str">
        <f ca="1">+IF(OFFSET('Sanitation Data'!$D$30,0,10*ROW('Sanitation Data'!D135))="","",OFFSET('Sanitation Data'!$D$30,0,10*ROW('Sanitation Data'!D135)))</f>
        <v/>
      </c>
      <c r="CR141" s="36" t="str">
        <f ca="1">+IF(OFFSET('Sanitation Data'!$D$31,0,10*ROW('Sanitation Data'!D135))="","",OFFSET('Sanitation Data'!$D$31,0,10*ROW('Sanitation Data'!D135)))</f>
        <v/>
      </c>
      <c r="CS141" s="36" t="str">
        <f ca="1">+IF(OFFSET('Sanitation Data'!$D$32,0,10*ROW('Sanitation Data'!D135))="","",OFFSET('Sanitation Data'!$D$32,0,10*ROW('Sanitation Data'!D135)))</f>
        <v/>
      </c>
      <c r="CT141" s="36" t="str">
        <f ca="1">+IF(OFFSET('Sanitation Data'!$D$33,0,10*ROW('Sanitation Data'!D135))="","",OFFSET('Sanitation Data'!$D$33,0,10*ROW('Sanitation Data'!D135)))</f>
        <v/>
      </c>
      <c r="CU141" s="36" t="str">
        <f ca="1">+IF(OFFSET('Sanitation Data'!$E$29,0,10*ROW('Sanitation Data'!E135))="","",OFFSET('Sanitation Data'!$E$29,0,10*ROW('Sanitation Data'!E135)))</f>
        <v/>
      </c>
      <c r="CV141" s="36" t="str">
        <f ca="1">+IF(OFFSET('Sanitation Data'!$E$30,0,10*ROW('Sanitation Data'!E135))="","",OFFSET('Sanitation Data'!$E$30,0,10*ROW('Sanitation Data'!E135)))</f>
        <v/>
      </c>
      <c r="CW141" s="36" t="str">
        <f ca="1">+IF(OFFSET('Sanitation Data'!$E$31,0,10*ROW('Sanitation Data'!E135))="","",OFFSET('Sanitation Data'!$E$31,0,10*ROW('Sanitation Data'!E135)))</f>
        <v/>
      </c>
      <c r="CX141" s="36" t="str">
        <f ca="1">+IF(OFFSET('Sanitation Data'!$E$32,0,10*ROW('Sanitation Data'!E135))="","",OFFSET('Sanitation Data'!$E$32,0,10*ROW('Sanitation Data'!E135)))</f>
        <v/>
      </c>
      <c r="CY141" s="36" t="str">
        <f ca="1">+IF(OFFSET('Sanitation Data'!$E$33,0,10*ROW('Sanitation Data'!E135))="","",OFFSET('Sanitation Data'!$E$33,0,10*ROW('Sanitation Data'!E135)))</f>
        <v/>
      </c>
      <c r="CZ141" s="36" t="str">
        <f ca="1">+IF(OFFSET('Sanitation Data'!$F$29,0,10*ROW('Sanitation Data'!F135))="","",OFFSET('Sanitation Data'!$F$29,0,10*ROW('Sanitation Data'!F135)))</f>
        <v/>
      </c>
      <c r="DA141" s="36" t="str">
        <f ca="1">+IF(OFFSET('Sanitation Data'!$F$30,0,10*ROW('Sanitation Data'!F135))="","",OFFSET('Sanitation Data'!$F$30,0,10*ROW('Sanitation Data'!F135)))</f>
        <v/>
      </c>
      <c r="DB141" s="36" t="str">
        <f ca="1">+IF(OFFSET('Sanitation Data'!$F$31,0,10*ROW('Sanitation Data'!F135))="","",OFFSET('Sanitation Data'!$F$31,0,10*ROW('Sanitation Data'!F135)))</f>
        <v/>
      </c>
      <c r="DC141" s="36" t="str">
        <f ca="1">+IF(OFFSET('Sanitation Data'!$F$32,0,10*ROW('Sanitation Data'!F135))="","",OFFSET('Sanitation Data'!$F$32,0,10*ROW('Sanitation Data'!F135)))</f>
        <v/>
      </c>
      <c r="DD141" s="36" t="str">
        <f ca="1">+IF(OFFSET('Sanitation Data'!$F$33,0,10*ROW('Sanitation Data'!F135))="","",OFFSET('Sanitation Data'!$F$33,0,10*ROW('Sanitation Data'!F135)))</f>
        <v/>
      </c>
      <c r="DE141" s="36" t="str">
        <f ca="1">+IF(OFFSET('Sanitation Data'!$G$29,0,10*ROW('Sanitation Data'!G135))="","",OFFSET('Sanitation Data'!$G$29,0,10*ROW('Sanitation Data'!G135)))</f>
        <v/>
      </c>
      <c r="DF141" s="36" t="str">
        <f ca="1">+IF(OFFSET('Sanitation Data'!$G$30,0,10*ROW('Sanitation Data'!G135))="","",OFFSET('Sanitation Data'!$G$30,0,10*ROW('Sanitation Data'!G135)))</f>
        <v/>
      </c>
      <c r="DG141" s="36" t="str">
        <f ca="1">+IF(OFFSET('Sanitation Data'!$G$31,0,10*ROW('Sanitation Data'!G135))="","",OFFSET('Sanitation Data'!$G$31,0,10*ROW('Sanitation Data'!G135)))</f>
        <v/>
      </c>
      <c r="DH141" s="36" t="str">
        <f ca="1">+IF(OFFSET('Sanitation Data'!$G$32,0,10*ROW('Sanitation Data'!G135))="","",OFFSET('Sanitation Data'!$G$32,0,10*ROW('Sanitation Data'!G135)))</f>
        <v/>
      </c>
      <c r="DI141" s="36" t="str">
        <f ca="1">+IF(OFFSET('Sanitation Data'!$G$33,0,10*ROW('Sanitation Data'!G135))="","",OFFSET('Sanitation Data'!$G$33,0,10*ROW('Sanitation Data'!G135)))</f>
        <v/>
      </c>
      <c r="DJ141" s="36" t="str">
        <f ca="1">+IF(OFFSET('Sanitation Data'!$H$29,0,10*ROW('Sanitation Data'!H135))="","",OFFSET('Sanitation Data'!$H$29,0,10*ROW('Sanitation Data'!H135)))</f>
        <v/>
      </c>
      <c r="DK141" s="36" t="str">
        <f ca="1">+IF(OFFSET('Sanitation Data'!$H$30,0,10*ROW('Sanitation Data'!H135))="","",OFFSET('Sanitation Data'!$H$30,0,10*ROW('Sanitation Data'!H135)))</f>
        <v/>
      </c>
      <c r="DL141" s="36" t="str">
        <f ca="1">+IF(OFFSET('Sanitation Data'!$H$31,0,10*ROW('Sanitation Data'!H135))="","",OFFSET('Sanitation Data'!$H$31,0,10*ROW('Sanitation Data'!H135)))</f>
        <v/>
      </c>
      <c r="DM141" s="36" t="str">
        <f ca="1">+IF(OFFSET('Sanitation Data'!$H$32,0,10*ROW('Sanitation Data'!H135))="","",OFFSET('Sanitation Data'!$H$32,0,10*ROW('Sanitation Data'!H135)))</f>
        <v/>
      </c>
      <c r="DN141" s="36" t="str">
        <f ca="1">+IF(OFFSET('Sanitation Data'!$H$33,0,10*ROW('Sanitation Data'!H135))="","",OFFSET('Sanitation Data'!$H$33,0,10*ROW('Sanitation Data'!H135)))</f>
        <v/>
      </c>
      <c r="DO141" s="36" t="str">
        <f ca="1">+IF(OFFSET('Hygiene Data'!$C$12,0,10*ROW('Hygiene Data'!C135))="","",OFFSET('Hygiene Data'!$C$12,0,10*ROW('Hygiene Data'!C135)))</f>
        <v/>
      </c>
      <c r="DP141" s="36" t="str">
        <f ca="1">+IF(OFFSET('Hygiene Data'!$C$13,0,10*ROW('Hygiene Data'!C135))="","",OFFSET('Hygiene Data'!$C$13,0,10*ROW('Hygiene Data'!C135)))</f>
        <v/>
      </c>
      <c r="DQ141" s="36" t="str">
        <f ca="1">+IF(OFFSET('Hygiene Data'!$C$14,0,10*ROW('Hygiene Data'!C135))="","",OFFSET('Hygiene Data'!$C$14,0,10*ROW('Hygiene Data'!C135)))</f>
        <v/>
      </c>
      <c r="DR141" s="36" t="str">
        <f ca="1">+IF(OFFSET('Hygiene Data'!$D$12,0,10*ROW('Hygiene Data'!D135))="","",OFFSET('Hygiene Data'!$D$12,0,10*ROW('Hygiene Data'!D135)))</f>
        <v/>
      </c>
      <c r="DS141" s="36" t="str">
        <f ca="1">+IF(OFFSET('Hygiene Data'!$D$13,0,10*ROW('Hygiene Data'!D135))="","",OFFSET('Hygiene Data'!$D$13,0,10*ROW('Hygiene Data'!D135)))</f>
        <v/>
      </c>
      <c r="DT141" s="36" t="str">
        <f ca="1">+IF(OFFSET('Hygiene Data'!$D$14,0,10*ROW('Hygiene Data'!D135))="","",OFFSET('Hygiene Data'!$D$14,0,10*ROW('Hygiene Data'!D135)))</f>
        <v/>
      </c>
      <c r="DU141" s="36" t="str">
        <f ca="1">+IF(OFFSET('Hygiene Data'!$E$12,0,10*ROW('Hygiene Data'!E135))="","",OFFSET('Hygiene Data'!$E$12,0,10*ROW('Hygiene Data'!E135)))</f>
        <v/>
      </c>
      <c r="DV141" s="36" t="str">
        <f ca="1">+IF(OFFSET('Hygiene Data'!$E$13,0,10*ROW('Hygiene Data'!E135))="","",OFFSET('Hygiene Data'!$E$13,0,10*ROW('Hygiene Data'!E135)))</f>
        <v/>
      </c>
      <c r="DW141" s="36" t="str">
        <f ca="1">+IF(OFFSET('Hygiene Data'!$E$14,0,10*ROW('Hygiene Data'!E135))="","",OFFSET('Hygiene Data'!$E$14,0,10*ROW('Hygiene Data'!E135)))</f>
        <v/>
      </c>
      <c r="DX141" s="36" t="str">
        <f ca="1">+IF(OFFSET('Hygiene Data'!$F$12,0,10*ROW('Hygiene Data'!F135))="","",OFFSET('Hygiene Data'!$F$12,0,10*ROW('Hygiene Data'!F135)))</f>
        <v/>
      </c>
      <c r="DY141" s="36" t="str">
        <f ca="1">+IF(OFFSET('Hygiene Data'!$F$13,0,10*ROW('Hygiene Data'!F135))="","",OFFSET('Hygiene Data'!$F$13,0,10*ROW('Hygiene Data'!F135)))</f>
        <v/>
      </c>
      <c r="DZ141" s="36" t="str">
        <f ca="1">+IF(OFFSET('Hygiene Data'!$F$14,0,10*ROW('Hygiene Data'!F135))="","",OFFSET('Hygiene Data'!$F$14,0,10*ROW('Hygiene Data'!F135)))</f>
        <v/>
      </c>
      <c r="EA141" s="36" t="str">
        <f ca="1">+IF(OFFSET('Hygiene Data'!$G$12,0,10*ROW('Hygiene Data'!G135))="","",OFFSET('Hygiene Data'!$G$12,0,10*ROW('Hygiene Data'!G135)))</f>
        <v/>
      </c>
      <c r="EB141" s="36" t="str">
        <f ca="1">+IF(OFFSET('Hygiene Data'!$G$13,0,10*ROW('Hygiene Data'!G135))="","",OFFSET('Hygiene Data'!$G$13,0,10*ROW('Hygiene Data'!G135)))</f>
        <v/>
      </c>
      <c r="EC141" s="36" t="str">
        <f ca="1">+IF(OFFSET('Hygiene Data'!$G$14,0,10*ROW('Hygiene Data'!G135))="","",OFFSET('Hygiene Data'!$G$14,0,10*ROW('Hygiene Data'!G135)))</f>
        <v/>
      </c>
      <c r="ED141" s="36" t="str">
        <f ca="1">+IF(OFFSET('Hygiene Data'!$H$12,0,10*ROW('Hygiene Data'!H135))="","",OFFSET('Hygiene Data'!$H$12,0,10*ROW('Hygiene Data'!H135)))</f>
        <v/>
      </c>
      <c r="EE141" s="36" t="str">
        <f ca="1">+IF(OFFSET('Hygiene Data'!$H$13,0,10*ROW('Hygiene Data'!H135))="","",OFFSET('Hygiene Data'!$H$13,0,10*ROW('Hygiene Data'!H135)))</f>
        <v/>
      </c>
      <c r="EF141" s="36" t="str">
        <f ca="1">+IF(OFFSET('Hygiene Data'!$H$14,0,10*ROW('Hygiene Data'!H135))="","",OFFSET('Hygiene Data'!$H$14,0,10*ROW('Hygiene Data'!H135)))</f>
        <v/>
      </c>
    </row>
    <row r="142" spans="1:136" x14ac:dyDescent="0.25">
      <c r="A142" s="59" t="str">
        <f ca="1">+IF(OFFSET('Water Data'!$B$1,0,10*ROW('Water Data'!B139))="","",OFFSET('Water Data'!$B$1,0,10*ROW('Water Data'!B139)))</f>
        <v/>
      </c>
      <c r="B142" s="59" t="str">
        <f ca="1">+IF(OFFSET('Water Data'!$A$3,0,10*ROW('Water Data'!A139))="","",OFFSET('Water Data'!$A$3,0,10*ROW('Water Data'!A139)))</f>
        <v/>
      </c>
      <c r="C142" s="59" t="str">
        <f ca="1">+IF(OFFSET('Water Data'!$C$3,0,10*ROW('Water Data'!C139))="","",OFFSET('Water Data'!$C$3,0,10*ROW('Water Data'!C139)))</f>
        <v/>
      </c>
      <c r="D142" s="204" t="e">
        <f ca="1">+IF(AND(ISNUMBER(OFFSET('Water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04" t="e">
        <f ca="1">+IF(AND(ISNUMBER(OFFSET('Water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04" t="e">
        <f ca="1">+IF(AND(ISNUMBER(OFFSET('Water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04" t="e">
        <f ca="1">+IF(AND(ISNUMBER(OFFSET('Water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04" t="e">
        <f ca="1">+IF(AND(ISNUMBER(OFFSET('Water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04" t="e">
        <f ca="1">+IF(AND(ISNUMBER(OFFSET('Water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04" t="e">
        <f ca="1">+IF(AND(ISNUMBER(OFFSET('Water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04" t="e">
        <f ca="1">+IF(AND(ISNUMBER(OFFSET('Water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04" t="e">
        <f ca="1">+IF(AND(ISNUMBER(OFFSET('Water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04" t="e">
        <f ca="1">+IF(AND(ISNUMBER(OFFSET('Water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04" t="e">
        <f ca="1">+IF(AND(ISNUMBER(OFFSET('Water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04" t="e">
        <f ca="1">+IF(AND(ISNUMBER(OFFSET('Water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04" t="e">
        <f ca="1">+IF(AND(ISNUMBER(OFFSET('Water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04" t="e">
        <f ca="1">+IF(AND(ISNUMBER(OFFSET('Water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04" t="e">
        <f ca="1">+IF(AND(ISNUMBER(OFFSET('Water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04" t="e">
        <f ca="1">+IF(AND(ISNUMBER(OFFSET('Water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04" t="e">
        <f ca="1">+IF(AND(ISNUMBER(OFFSET('Water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04" t="e">
        <f ca="1">+IF(AND(ISNUMBER(OFFSET('Water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05" t="e">
        <f ca="1">+IF(AND(ISNUMBER(OFFSET('Sanitation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05" t="e">
        <f ca="1">+IF(AND(ISNUMBER(OFFSET('Sanitation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05" t="e">
        <f ca="1">+IF(AND(ISNUMBER(OFFSET('Sanitation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05" t="e">
        <f ca="1">+IF(AND(ISNUMBER(OFFSET('Sanitation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05" t="e">
        <f ca="1">+IF(AND(ISNUMBER(OFFSET('Sanitation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05" t="e">
        <f ca="1">+IF(AND(ISNUMBER(OFFSET('Sanitation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05" t="e">
        <f ca="1">+IF(AND(ISNUMBER(OFFSET('Sanitation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05" t="e">
        <f ca="1">+IF(AND(ISNUMBER(OFFSET('Sanitation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05" t="e">
        <f ca="1">+IF(AND(ISNUMBER(OFFSET('Sanitation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05" t="e">
        <f ca="1">+IF(AND(ISNUMBER(OFFSET('Sanitation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05" t="e">
        <f ca="1">+IF(AND(ISNUMBER(OFFSET('Sanitation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05" t="e">
        <f ca="1">+IF(AND(ISNUMBER(OFFSET('Sanitation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05" t="e">
        <f ca="1">+IF(AND(ISNUMBER(OFFSET('Sanitation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05" t="e">
        <f ca="1">+IF(AND(ISNUMBER(OFFSET('Sanitation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05" t="e">
        <f ca="1">+IF(AND(ISNUMBER(OFFSET('Sanitation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05" t="e">
        <f ca="1">+IF(AND(ISNUMBER(OFFSET('Sanitation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05" t="e">
        <f ca="1">+IF(AND(ISNUMBER(OFFSET('Sanitation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05" t="e">
        <f ca="1">+IF(AND(ISNUMBER(OFFSET('Sanitation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05" t="e">
        <f ca="1">+IF(AND(ISNUMBER(OFFSET('Sanitation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05" t="e">
        <f ca="1">+IF(AND(ISNUMBER(OFFSET('Sanitation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05" t="e">
        <f ca="1">+IF(AND(ISNUMBER(OFFSET('Sanitation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05" t="e">
        <f ca="1">+IF(AND(ISNUMBER(OFFSET('Sanitation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05" t="e">
        <f ca="1">+IF(AND(ISNUMBER(OFFSET('Sanitation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05" t="e">
        <f ca="1">+IF(AND(ISNUMBER(OFFSET('Sanitation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05" t="e">
        <f ca="1">+IF(AND(ISNUMBER(OFFSET('Sanitation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05" t="e">
        <f ca="1">+IF(AND(ISNUMBER(OFFSET('Sanitation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05" t="e">
        <f ca="1">+IF(AND(ISNUMBER(OFFSET('Sanitation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05" t="e">
        <f ca="1">+IF(AND(ISNUMBER(OFFSET('Sanitation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05" t="e">
        <f ca="1">+IF(AND(ISNUMBER(OFFSET('Sanitation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05" t="e">
        <f ca="1">+IF(AND(ISNUMBER(OFFSET('Sanitation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06" t="e">
        <f ca="1">+IF(AND(ISNUMBER(OFFSET('Hygiene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06" t="e">
        <f ca="1">+IF(AND(ISNUMBER(OFFSET('Hygiene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06" t="e">
        <f ca="1">+IF(AND(ISNUMBER(OFFSET('Hygiene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06" t="e">
        <f ca="1">+IF(AND(ISNUMBER(OFFSET('Hygiene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06" t="e">
        <f ca="1">+IF(AND(ISNUMBER(OFFSET('Hygiene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06" t="e">
        <f ca="1">+IF(AND(ISNUMBER(OFFSET('Hygiene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06" t="e">
        <f ca="1">+IF(AND(ISNUMBER(OFFSET('Hygiene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06" t="e">
        <f ca="1">+IF(AND(ISNUMBER(OFFSET('Hygiene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06" t="e">
        <f ca="1">+IF(AND(ISNUMBER(OFFSET('Hygiene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06" t="e">
        <f ca="1">+IF(AND(ISNUMBER(OFFSET('Hygiene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06" t="e">
        <f ca="1">+IF(AND(ISNUMBER(OFFSET('Hygiene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06" t="e">
        <f ca="1">+IF(AND(ISNUMBER(OFFSET('Hygiene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06" t="e">
        <f ca="1">+IF(AND(ISNUMBER(OFFSET('Hygiene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06" t="e">
        <f ca="1">+IF(AND(ISNUMBER(OFFSET('Hygiene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06" t="e">
        <f ca="1">+IF(AND(ISNUMBER(OFFSET('Hygiene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06" t="e">
        <f ca="1">+IF(AND(ISNUMBER(OFFSET('Hygiene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06" t="e">
        <f ca="1">+IF(AND(ISNUMBER(OFFSET('Hygiene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06" t="e">
        <f ca="1">+IF(AND(ISNUMBER(OFFSET('Hygiene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1">+IF(OFFSET('Water Data'!$C$28,0,10*ROW('Water Data'!C136))="","",OFFSET('Water Data'!$C$28,0,10*ROW('Water Data'!C136)))</f>
        <v/>
      </c>
      <c r="BT142" s="36" t="str">
        <f ca="1">+IF(OFFSET('Water Data'!$C$29,0,10*ROW('Water Data'!C136))="","",OFFSET('Water Data'!$C$29,0,10*ROW('Water Data'!C136)))</f>
        <v/>
      </c>
      <c r="BU142" s="36" t="str">
        <f ca="1">+IF(OFFSET('Water Data'!$C$30,0,10*ROW('Water Data'!C136))="","",OFFSET('Water Data'!$C$30,0,10*ROW('Water Data'!C136)))</f>
        <v/>
      </c>
      <c r="BV142" s="36" t="str">
        <f ca="1">+IF(OFFSET('Water Data'!$D$28,0,10*ROW('Water Data'!D136))="","",OFFSET('Water Data'!$D$28,0,10*ROW('Water Data'!D136)))</f>
        <v/>
      </c>
      <c r="BW142" s="36" t="str">
        <f ca="1">+IF(OFFSET('Water Data'!$D$29,0,10*ROW('Water Data'!D136))="","",OFFSET('Water Data'!$D$29,0,10*ROW('Water Data'!D136)))</f>
        <v/>
      </c>
      <c r="BX142" s="36" t="str">
        <f ca="1">+IF(OFFSET('Water Data'!$D$30,0,10*ROW('Water Data'!D136))="","",OFFSET('Water Data'!$D$30,0,10*ROW('Water Data'!D136)))</f>
        <v/>
      </c>
      <c r="BY142" s="36" t="str">
        <f ca="1">+IF(OFFSET('Water Data'!$E$28,0,10*ROW('Water Data'!E136))="","",OFFSET('Water Data'!$E$28,0,10*ROW('Water Data'!E136)))</f>
        <v/>
      </c>
      <c r="BZ142" s="36" t="str">
        <f ca="1">+IF(OFFSET('Water Data'!$E$29,0,10*ROW('Water Data'!E136))="","",OFFSET('Water Data'!$E$29,0,10*ROW('Water Data'!E136)))</f>
        <v/>
      </c>
      <c r="CA142" s="36" t="str">
        <f ca="1">+IF(OFFSET('Water Data'!$E$30,0,10*ROW('Water Data'!E136))="","",OFFSET('Water Data'!$E$30,0,10*ROW('Water Data'!E136)))</f>
        <v/>
      </c>
      <c r="CB142" s="36" t="str">
        <f ca="1">+IF(OFFSET('Water Data'!$F$28,0,10*ROW('Water Data'!F136))="","",OFFSET('Water Data'!$F$28,0,10*ROW('Water Data'!F136)))</f>
        <v/>
      </c>
      <c r="CC142" s="36" t="str">
        <f ca="1">+IF(OFFSET('Water Data'!$F$29,0,10*ROW('Water Data'!F136))="","",OFFSET('Water Data'!$F$29,0,10*ROW('Water Data'!F136)))</f>
        <v/>
      </c>
      <c r="CD142" s="36" t="str">
        <f ca="1">+IF(OFFSET('Water Data'!$F$30,0,10*ROW('Water Data'!F136))="","",OFFSET('Water Data'!$F$30,0,10*ROW('Water Data'!F136)))</f>
        <v/>
      </c>
      <c r="CE142" s="36" t="str">
        <f ca="1">+IF(OFFSET('Water Data'!$G$28,0,10*ROW('Water Data'!G136))="","",OFFSET('Water Data'!$G$28,0,10*ROW('Water Data'!G136)))</f>
        <v/>
      </c>
      <c r="CF142" s="36" t="str">
        <f ca="1">+IF(OFFSET('Water Data'!$G$29,0,10*ROW('Water Data'!G136))="","",OFFSET('Water Data'!$G$29,0,10*ROW('Water Data'!G136)))</f>
        <v/>
      </c>
      <c r="CG142" s="36" t="str">
        <f ca="1">+IF(OFFSET('Water Data'!$G$30,0,10*ROW('Water Data'!G136))="","",OFFSET('Water Data'!$G$30,0,10*ROW('Water Data'!G136)))</f>
        <v/>
      </c>
      <c r="CH142" s="36" t="str">
        <f ca="1">+IF(OFFSET('Water Data'!$H$28,0,10*ROW('Water Data'!H136))="","",OFFSET('Water Data'!$H$28,0,10*ROW('Water Data'!H136)))</f>
        <v/>
      </c>
      <c r="CI142" s="36" t="str">
        <f ca="1">+IF(OFFSET('Water Data'!$H$29,0,10*ROW('Water Data'!H136))="","",OFFSET('Water Data'!$H$29,0,10*ROW('Water Data'!H136)))</f>
        <v/>
      </c>
      <c r="CJ142" s="36" t="str">
        <f ca="1">+IF(OFFSET('Water Data'!$H$30,0,10*ROW('Water Data'!H136))="","",OFFSET('Water Data'!$H$30,0,10*ROW('Water Data'!H136)))</f>
        <v/>
      </c>
      <c r="CK142" s="36" t="str">
        <f ca="1">+IF(OFFSET('Sanitation Data'!$C$29,0,10*ROW('Sanitation Data'!C136))="","",OFFSET('Sanitation Data'!$C$29,0,10*ROW('Sanitation Data'!C136)))</f>
        <v/>
      </c>
      <c r="CL142" s="36" t="str">
        <f ca="1">+IF(OFFSET('Sanitation Data'!$C$30,0,10*ROW('Sanitation Data'!C136))="","",OFFSET('Sanitation Data'!$C$30,0,10*ROW('Sanitation Data'!C136)))</f>
        <v/>
      </c>
      <c r="CM142" s="36" t="str">
        <f ca="1">+IF(OFFSET('Sanitation Data'!$C$31,0,10*ROW('Sanitation Data'!C136))="","",OFFSET('Sanitation Data'!$C$31,0,10*ROW('Sanitation Data'!C136)))</f>
        <v/>
      </c>
      <c r="CN142" s="36" t="str">
        <f ca="1">+IF(OFFSET('Sanitation Data'!$C$32,0,10*ROW('Sanitation Data'!C136))="","",OFFSET('Sanitation Data'!$C$32,0,10*ROW('Sanitation Data'!C136)))</f>
        <v/>
      </c>
      <c r="CO142" s="36" t="str">
        <f ca="1">+IF(OFFSET('Sanitation Data'!$C$33,0,10*ROW('Sanitation Data'!C136))="","",OFFSET('Sanitation Data'!$C$33,0,10*ROW('Sanitation Data'!C136)))</f>
        <v/>
      </c>
      <c r="CP142" s="36" t="str">
        <f ca="1">+IF(OFFSET('Sanitation Data'!$D$29,0,10*ROW('Sanitation Data'!D136))="","",OFFSET('Sanitation Data'!$D$29,0,10*ROW('Sanitation Data'!D136)))</f>
        <v/>
      </c>
      <c r="CQ142" s="36" t="str">
        <f ca="1">+IF(OFFSET('Sanitation Data'!$D$30,0,10*ROW('Sanitation Data'!D136))="","",OFFSET('Sanitation Data'!$D$30,0,10*ROW('Sanitation Data'!D136)))</f>
        <v/>
      </c>
      <c r="CR142" s="36" t="str">
        <f ca="1">+IF(OFFSET('Sanitation Data'!$D$31,0,10*ROW('Sanitation Data'!D136))="","",OFFSET('Sanitation Data'!$D$31,0,10*ROW('Sanitation Data'!D136)))</f>
        <v/>
      </c>
      <c r="CS142" s="36" t="str">
        <f ca="1">+IF(OFFSET('Sanitation Data'!$D$32,0,10*ROW('Sanitation Data'!D136))="","",OFFSET('Sanitation Data'!$D$32,0,10*ROW('Sanitation Data'!D136)))</f>
        <v/>
      </c>
      <c r="CT142" s="36" t="str">
        <f ca="1">+IF(OFFSET('Sanitation Data'!$D$33,0,10*ROW('Sanitation Data'!D136))="","",OFFSET('Sanitation Data'!$D$33,0,10*ROW('Sanitation Data'!D136)))</f>
        <v/>
      </c>
      <c r="CU142" s="36" t="str">
        <f ca="1">+IF(OFFSET('Sanitation Data'!$E$29,0,10*ROW('Sanitation Data'!E136))="","",OFFSET('Sanitation Data'!$E$29,0,10*ROW('Sanitation Data'!E136)))</f>
        <v/>
      </c>
      <c r="CV142" s="36" t="str">
        <f ca="1">+IF(OFFSET('Sanitation Data'!$E$30,0,10*ROW('Sanitation Data'!E136))="","",OFFSET('Sanitation Data'!$E$30,0,10*ROW('Sanitation Data'!E136)))</f>
        <v/>
      </c>
      <c r="CW142" s="36" t="str">
        <f ca="1">+IF(OFFSET('Sanitation Data'!$E$31,0,10*ROW('Sanitation Data'!E136))="","",OFFSET('Sanitation Data'!$E$31,0,10*ROW('Sanitation Data'!E136)))</f>
        <v/>
      </c>
      <c r="CX142" s="36" t="str">
        <f ca="1">+IF(OFFSET('Sanitation Data'!$E$32,0,10*ROW('Sanitation Data'!E136))="","",OFFSET('Sanitation Data'!$E$32,0,10*ROW('Sanitation Data'!E136)))</f>
        <v/>
      </c>
      <c r="CY142" s="36" t="str">
        <f ca="1">+IF(OFFSET('Sanitation Data'!$E$33,0,10*ROW('Sanitation Data'!E136))="","",OFFSET('Sanitation Data'!$E$33,0,10*ROW('Sanitation Data'!E136)))</f>
        <v/>
      </c>
      <c r="CZ142" s="36" t="str">
        <f ca="1">+IF(OFFSET('Sanitation Data'!$F$29,0,10*ROW('Sanitation Data'!F136))="","",OFFSET('Sanitation Data'!$F$29,0,10*ROW('Sanitation Data'!F136)))</f>
        <v/>
      </c>
      <c r="DA142" s="36" t="str">
        <f ca="1">+IF(OFFSET('Sanitation Data'!$F$30,0,10*ROW('Sanitation Data'!F136))="","",OFFSET('Sanitation Data'!$F$30,0,10*ROW('Sanitation Data'!F136)))</f>
        <v/>
      </c>
      <c r="DB142" s="36" t="str">
        <f ca="1">+IF(OFFSET('Sanitation Data'!$F$31,0,10*ROW('Sanitation Data'!F136))="","",OFFSET('Sanitation Data'!$F$31,0,10*ROW('Sanitation Data'!F136)))</f>
        <v/>
      </c>
      <c r="DC142" s="36" t="str">
        <f ca="1">+IF(OFFSET('Sanitation Data'!$F$32,0,10*ROW('Sanitation Data'!F136))="","",OFFSET('Sanitation Data'!$F$32,0,10*ROW('Sanitation Data'!F136)))</f>
        <v/>
      </c>
      <c r="DD142" s="36" t="str">
        <f ca="1">+IF(OFFSET('Sanitation Data'!$F$33,0,10*ROW('Sanitation Data'!F136))="","",OFFSET('Sanitation Data'!$F$33,0,10*ROW('Sanitation Data'!F136)))</f>
        <v/>
      </c>
      <c r="DE142" s="36" t="str">
        <f ca="1">+IF(OFFSET('Sanitation Data'!$G$29,0,10*ROW('Sanitation Data'!G136))="","",OFFSET('Sanitation Data'!$G$29,0,10*ROW('Sanitation Data'!G136)))</f>
        <v/>
      </c>
      <c r="DF142" s="36" t="str">
        <f ca="1">+IF(OFFSET('Sanitation Data'!$G$30,0,10*ROW('Sanitation Data'!G136))="","",OFFSET('Sanitation Data'!$G$30,0,10*ROW('Sanitation Data'!G136)))</f>
        <v/>
      </c>
      <c r="DG142" s="36" t="str">
        <f ca="1">+IF(OFFSET('Sanitation Data'!$G$31,0,10*ROW('Sanitation Data'!G136))="","",OFFSET('Sanitation Data'!$G$31,0,10*ROW('Sanitation Data'!G136)))</f>
        <v/>
      </c>
      <c r="DH142" s="36" t="str">
        <f ca="1">+IF(OFFSET('Sanitation Data'!$G$32,0,10*ROW('Sanitation Data'!G136))="","",OFFSET('Sanitation Data'!$G$32,0,10*ROW('Sanitation Data'!G136)))</f>
        <v/>
      </c>
      <c r="DI142" s="36" t="str">
        <f ca="1">+IF(OFFSET('Sanitation Data'!$G$33,0,10*ROW('Sanitation Data'!G136))="","",OFFSET('Sanitation Data'!$G$33,0,10*ROW('Sanitation Data'!G136)))</f>
        <v/>
      </c>
      <c r="DJ142" s="36" t="str">
        <f ca="1">+IF(OFFSET('Sanitation Data'!$H$29,0,10*ROW('Sanitation Data'!H136))="","",OFFSET('Sanitation Data'!$H$29,0,10*ROW('Sanitation Data'!H136)))</f>
        <v/>
      </c>
      <c r="DK142" s="36" t="str">
        <f ca="1">+IF(OFFSET('Sanitation Data'!$H$30,0,10*ROW('Sanitation Data'!H136))="","",OFFSET('Sanitation Data'!$H$30,0,10*ROW('Sanitation Data'!H136)))</f>
        <v/>
      </c>
      <c r="DL142" s="36" t="str">
        <f ca="1">+IF(OFFSET('Sanitation Data'!$H$31,0,10*ROW('Sanitation Data'!H136))="","",OFFSET('Sanitation Data'!$H$31,0,10*ROW('Sanitation Data'!H136)))</f>
        <v/>
      </c>
      <c r="DM142" s="36" t="str">
        <f ca="1">+IF(OFFSET('Sanitation Data'!$H$32,0,10*ROW('Sanitation Data'!H136))="","",OFFSET('Sanitation Data'!$H$32,0,10*ROW('Sanitation Data'!H136)))</f>
        <v/>
      </c>
      <c r="DN142" s="36" t="str">
        <f ca="1">+IF(OFFSET('Sanitation Data'!$H$33,0,10*ROW('Sanitation Data'!H136))="","",OFFSET('Sanitation Data'!$H$33,0,10*ROW('Sanitation Data'!H136)))</f>
        <v/>
      </c>
      <c r="DO142" s="36" t="str">
        <f ca="1">+IF(OFFSET('Hygiene Data'!$C$12,0,10*ROW('Hygiene Data'!C136))="","",OFFSET('Hygiene Data'!$C$12,0,10*ROW('Hygiene Data'!C136)))</f>
        <v/>
      </c>
      <c r="DP142" s="36" t="str">
        <f ca="1">+IF(OFFSET('Hygiene Data'!$C$13,0,10*ROW('Hygiene Data'!C136))="","",OFFSET('Hygiene Data'!$C$13,0,10*ROW('Hygiene Data'!C136)))</f>
        <v/>
      </c>
      <c r="DQ142" s="36" t="str">
        <f ca="1">+IF(OFFSET('Hygiene Data'!$C$14,0,10*ROW('Hygiene Data'!C136))="","",OFFSET('Hygiene Data'!$C$14,0,10*ROW('Hygiene Data'!C136)))</f>
        <v/>
      </c>
      <c r="DR142" s="36" t="str">
        <f ca="1">+IF(OFFSET('Hygiene Data'!$D$12,0,10*ROW('Hygiene Data'!D136))="","",OFFSET('Hygiene Data'!$D$12,0,10*ROW('Hygiene Data'!D136)))</f>
        <v/>
      </c>
      <c r="DS142" s="36" t="str">
        <f ca="1">+IF(OFFSET('Hygiene Data'!$D$13,0,10*ROW('Hygiene Data'!D136))="","",OFFSET('Hygiene Data'!$D$13,0,10*ROW('Hygiene Data'!D136)))</f>
        <v/>
      </c>
      <c r="DT142" s="36" t="str">
        <f ca="1">+IF(OFFSET('Hygiene Data'!$D$14,0,10*ROW('Hygiene Data'!D136))="","",OFFSET('Hygiene Data'!$D$14,0,10*ROW('Hygiene Data'!D136)))</f>
        <v/>
      </c>
      <c r="DU142" s="36" t="str">
        <f ca="1">+IF(OFFSET('Hygiene Data'!$E$12,0,10*ROW('Hygiene Data'!E136))="","",OFFSET('Hygiene Data'!$E$12,0,10*ROW('Hygiene Data'!E136)))</f>
        <v/>
      </c>
      <c r="DV142" s="36" t="str">
        <f ca="1">+IF(OFFSET('Hygiene Data'!$E$13,0,10*ROW('Hygiene Data'!E136))="","",OFFSET('Hygiene Data'!$E$13,0,10*ROW('Hygiene Data'!E136)))</f>
        <v/>
      </c>
      <c r="DW142" s="36" t="str">
        <f ca="1">+IF(OFFSET('Hygiene Data'!$E$14,0,10*ROW('Hygiene Data'!E136))="","",OFFSET('Hygiene Data'!$E$14,0,10*ROW('Hygiene Data'!E136)))</f>
        <v/>
      </c>
      <c r="DX142" s="36" t="str">
        <f ca="1">+IF(OFFSET('Hygiene Data'!$F$12,0,10*ROW('Hygiene Data'!F136))="","",OFFSET('Hygiene Data'!$F$12,0,10*ROW('Hygiene Data'!F136)))</f>
        <v/>
      </c>
      <c r="DY142" s="36" t="str">
        <f ca="1">+IF(OFFSET('Hygiene Data'!$F$13,0,10*ROW('Hygiene Data'!F136))="","",OFFSET('Hygiene Data'!$F$13,0,10*ROW('Hygiene Data'!F136)))</f>
        <v/>
      </c>
      <c r="DZ142" s="36" t="str">
        <f ca="1">+IF(OFFSET('Hygiene Data'!$F$14,0,10*ROW('Hygiene Data'!F136))="","",OFFSET('Hygiene Data'!$F$14,0,10*ROW('Hygiene Data'!F136)))</f>
        <v/>
      </c>
      <c r="EA142" s="36" t="str">
        <f ca="1">+IF(OFFSET('Hygiene Data'!$G$12,0,10*ROW('Hygiene Data'!G136))="","",OFFSET('Hygiene Data'!$G$12,0,10*ROW('Hygiene Data'!G136)))</f>
        <v/>
      </c>
      <c r="EB142" s="36" t="str">
        <f ca="1">+IF(OFFSET('Hygiene Data'!$G$13,0,10*ROW('Hygiene Data'!G136))="","",OFFSET('Hygiene Data'!$G$13,0,10*ROW('Hygiene Data'!G136)))</f>
        <v/>
      </c>
      <c r="EC142" s="36" t="str">
        <f ca="1">+IF(OFFSET('Hygiene Data'!$G$14,0,10*ROW('Hygiene Data'!G136))="","",OFFSET('Hygiene Data'!$G$14,0,10*ROW('Hygiene Data'!G136)))</f>
        <v/>
      </c>
      <c r="ED142" s="36" t="str">
        <f ca="1">+IF(OFFSET('Hygiene Data'!$H$12,0,10*ROW('Hygiene Data'!H136))="","",OFFSET('Hygiene Data'!$H$12,0,10*ROW('Hygiene Data'!H136)))</f>
        <v/>
      </c>
      <c r="EE142" s="36" t="str">
        <f ca="1">+IF(OFFSET('Hygiene Data'!$H$13,0,10*ROW('Hygiene Data'!H136))="","",OFFSET('Hygiene Data'!$H$13,0,10*ROW('Hygiene Data'!H136)))</f>
        <v/>
      </c>
      <c r="EF142" s="36" t="str">
        <f ca="1">+IF(OFFSET('Hygiene Data'!$H$14,0,10*ROW('Hygiene Data'!H136))="","",OFFSET('Hygiene Data'!$H$14,0,10*ROW('Hygiene Data'!H136)))</f>
        <v/>
      </c>
    </row>
    <row r="143" spans="1:136" x14ac:dyDescent="0.25">
      <c r="A143" s="59" t="str">
        <f ca="1">+IF(OFFSET('Water Data'!$B$1,0,10*ROW('Water Data'!B140))="","",OFFSET('Water Data'!$B$1,0,10*ROW('Water Data'!B140)))</f>
        <v/>
      </c>
      <c r="B143" s="59" t="str">
        <f ca="1">+IF(OFFSET('Water Data'!$A$3,0,10*ROW('Water Data'!A140))="","",OFFSET('Water Data'!$A$3,0,10*ROW('Water Data'!A140)))</f>
        <v/>
      </c>
      <c r="C143" s="59" t="str">
        <f ca="1">+IF(OFFSET('Water Data'!$C$3,0,10*ROW('Water Data'!C140))="","",OFFSET('Water Data'!$C$3,0,10*ROW('Water Data'!C140)))</f>
        <v/>
      </c>
      <c r="D143" s="204" t="e">
        <f ca="1">+IF(AND(ISNUMBER(OFFSET('Water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04" t="e">
        <f ca="1">+IF(AND(ISNUMBER(OFFSET('Water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04" t="e">
        <f ca="1">+IF(AND(ISNUMBER(OFFSET('Water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04" t="e">
        <f ca="1">+IF(AND(ISNUMBER(OFFSET('Water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04" t="e">
        <f ca="1">+IF(AND(ISNUMBER(OFFSET('Water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04" t="e">
        <f ca="1">+IF(AND(ISNUMBER(OFFSET('Water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04" t="e">
        <f ca="1">+IF(AND(ISNUMBER(OFFSET('Water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04" t="e">
        <f ca="1">+IF(AND(ISNUMBER(OFFSET('Water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04" t="e">
        <f ca="1">+IF(AND(ISNUMBER(OFFSET('Water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04" t="e">
        <f ca="1">+IF(AND(ISNUMBER(OFFSET('Water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04" t="e">
        <f ca="1">+IF(AND(ISNUMBER(OFFSET('Water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04" t="e">
        <f ca="1">+IF(AND(ISNUMBER(OFFSET('Water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04" t="e">
        <f ca="1">+IF(AND(ISNUMBER(OFFSET('Water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04" t="e">
        <f ca="1">+IF(AND(ISNUMBER(OFFSET('Water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04" t="e">
        <f ca="1">+IF(AND(ISNUMBER(OFFSET('Water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04" t="e">
        <f ca="1">+IF(AND(ISNUMBER(OFFSET('Water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04" t="e">
        <f ca="1">+IF(AND(ISNUMBER(OFFSET('Water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04" t="e">
        <f ca="1">+IF(AND(ISNUMBER(OFFSET('Water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05" t="e">
        <f ca="1">+IF(AND(ISNUMBER(OFFSET('Sanitation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05" t="e">
        <f ca="1">+IF(AND(ISNUMBER(OFFSET('Sanitation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05" t="e">
        <f ca="1">+IF(AND(ISNUMBER(OFFSET('Sanitation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05" t="e">
        <f ca="1">+IF(AND(ISNUMBER(OFFSET('Sanitation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05" t="e">
        <f ca="1">+IF(AND(ISNUMBER(OFFSET('Sanitation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05" t="e">
        <f ca="1">+IF(AND(ISNUMBER(OFFSET('Sanitation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05" t="e">
        <f ca="1">+IF(AND(ISNUMBER(OFFSET('Sanitation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05" t="e">
        <f ca="1">+IF(AND(ISNUMBER(OFFSET('Sanitation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05" t="e">
        <f ca="1">+IF(AND(ISNUMBER(OFFSET('Sanitation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05" t="e">
        <f ca="1">+IF(AND(ISNUMBER(OFFSET('Sanitation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05" t="e">
        <f ca="1">+IF(AND(ISNUMBER(OFFSET('Sanitation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05" t="e">
        <f ca="1">+IF(AND(ISNUMBER(OFFSET('Sanitation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05" t="e">
        <f ca="1">+IF(AND(ISNUMBER(OFFSET('Sanitation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05" t="e">
        <f ca="1">+IF(AND(ISNUMBER(OFFSET('Sanitation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05" t="e">
        <f ca="1">+IF(AND(ISNUMBER(OFFSET('Sanitation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05" t="e">
        <f ca="1">+IF(AND(ISNUMBER(OFFSET('Sanitation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05" t="e">
        <f ca="1">+IF(AND(ISNUMBER(OFFSET('Sanitation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05" t="e">
        <f ca="1">+IF(AND(ISNUMBER(OFFSET('Sanitation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05" t="e">
        <f ca="1">+IF(AND(ISNUMBER(OFFSET('Sanitation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05" t="e">
        <f ca="1">+IF(AND(ISNUMBER(OFFSET('Sanitation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05" t="e">
        <f ca="1">+IF(AND(ISNUMBER(OFFSET('Sanitation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05" t="e">
        <f ca="1">+IF(AND(ISNUMBER(OFFSET('Sanitation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05" t="e">
        <f ca="1">+IF(AND(ISNUMBER(OFFSET('Sanitation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05" t="e">
        <f ca="1">+IF(AND(ISNUMBER(OFFSET('Sanitation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05" t="e">
        <f ca="1">+IF(AND(ISNUMBER(OFFSET('Sanitation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05" t="e">
        <f ca="1">+IF(AND(ISNUMBER(OFFSET('Sanitation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05" t="e">
        <f ca="1">+IF(AND(ISNUMBER(OFFSET('Sanitation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05" t="e">
        <f ca="1">+IF(AND(ISNUMBER(OFFSET('Sanitation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05" t="e">
        <f ca="1">+IF(AND(ISNUMBER(OFFSET('Sanitation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05" t="e">
        <f ca="1">+IF(AND(ISNUMBER(OFFSET('Sanitation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06" t="e">
        <f ca="1">+IF(AND(ISNUMBER(OFFSET('Hygiene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06" t="e">
        <f ca="1">+IF(AND(ISNUMBER(OFFSET('Hygiene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06" t="e">
        <f ca="1">+IF(AND(ISNUMBER(OFFSET('Hygiene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06" t="e">
        <f ca="1">+IF(AND(ISNUMBER(OFFSET('Hygiene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06" t="e">
        <f ca="1">+IF(AND(ISNUMBER(OFFSET('Hygiene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06" t="e">
        <f ca="1">+IF(AND(ISNUMBER(OFFSET('Hygiene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06" t="e">
        <f ca="1">+IF(AND(ISNUMBER(OFFSET('Hygiene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06" t="e">
        <f ca="1">+IF(AND(ISNUMBER(OFFSET('Hygiene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06" t="e">
        <f ca="1">+IF(AND(ISNUMBER(OFFSET('Hygiene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06" t="e">
        <f ca="1">+IF(AND(ISNUMBER(OFFSET('Hygiene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06" t="e">
        <f ca="1">+IF(AND(ISNUMBER(OFFSET('Hygiene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06" t="e">
        <f ca="1">+IF(AND(ISNUMBER(OFFSET('Hygiene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06" t="e">
        <f ca="1">+IF(AND(ISNUMBER(OFFSET('Hygiene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06" t="e">
        <f ca="1">+IF(AND(ISNUMBER(OFFSET('Hygiene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06" t="e">
        <f ca="1">+IF(AND(ISNUMBER(OFFSET('Hygiene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06" t="e">
        <f ca="1">+IF(AND(ISNUMBER(OFFSET('Hygiene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06" t="e">
        <f ca="1">+IF(AND(ISNUMBER(OFFSET('Hygiene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06" t="e">
        <f ca="1">+IF(AND(ISNUMBER(OFFSET('Hygiene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1">+IF(OFFSET('Water Data'!$C$28,0,10*ROW('Water Data'!C137))="","",OFFSET('Water Data'!$C$28,0,10*ROW('Water Data'!C137)))</f>
        <v/>
      </c>
      <c r="BT143" s="36" t="str">
        <f ca="1">+IF(OFFSET('Water Data'!$C$29,0,10*ROW('Water Data'!C137))="","",OFFSET('Water Data'!$C$29,0,10*ROW('Water Data'!C137)))</f>
        <v/>
      </c>
      <c r="BU143" s="36" t="str">
        <f ca="1">+IF(OFFSET('Water Data'!$C$30,0,10*ROW('Water Data'!C137))="","",OFFSET('Water Data'!$C$30,0,10*ROW('Water Data'!C137)))</f>
        <v/>
      </c>
      <c r="BV143" s="36" t="str">
        <f ca="1">+IF(OFFSET('Water Data'!$D$28,0,10*ROW('Water Data'!D137))="","",OFFSET('Water Data'!$D$28,0,10*ROW('Water Data'!D137)))</f>
        <v/>
      </c>
      <c r="BW143" s="36" t="str">
        <f ca="1">+IF(OFFSET('Water Data'!$D$29,0,10*ROW('Water Data'!D137))="","",OFFSET('Water Data'!$D$29,0,10*ROW('Water Data'!D137)))</f>
        <v/>
      </c>
      <c r="BX143" s="36" t="str">
        <f ca="1">+IF(OFFSET('Water Data'!$D$30,0,10*ROW('Water Data'!D137))="","",OFFSET('Water Data'!$D$30,0,10*ROW('Water Data'!D137)))</f>
        <v/>
      </c>
      <c r="BY143" s="36" t="str">
        <f ca="1">+IF(OFFSET('Water Data'!$E$28,0,10*ROW('Water Data'!E137))="","",OFFSET('Water Data'!$E$28,0,10*ROW('Water Data'!E137)))</f>
        <v/>
      </c>
      <c r="BZ143" s="36" t="str">
        <f ca="1">+IF(OFFSET('Water Data'!$E$29,0,10*ROW('Water Data'!E137))="","",OFFSET('Water Data'!$E$29,0,10*ROW('Water Data'!E137)))</f>
        <v/>
      </c>
      <c r="CA143" s="36" t="str">
        <f ca="1">+IF(OFFSET('Water Data'!$E$30,0,10*ROW('Water Data'!E137))="","",OFFSET('Water Data'!$E$30,0,10*ROW('Water Data'!E137)))</f>
        <v/>
      </c>
      <c r="CB143" s="36" t="str">
        <f ca="1">+IF(OFFSET('Water Data'!$F$28,0,10*ROW('Water Data'!F137))="","",OFFSET('Water Data'!$F$28,0,10*ROW('Water Data'!F137)))</f>
        <v/>
      </c>
      <c r="CC143" s="36" t="str">
        <f ca="1">+IF(OFFSET('Water Data'!$F$29,0,10*ROW('Water Data'!F137))="","",OFFSET('Water Data'!$F$29,0,10*ROW('Water Data'!F137)))</f>
        <v/>
      </c>
      <c r="CD143" s="36" t="str">
        <f ca="1">+IF(OFFSET('Water Data'!$F$30,0,10*ROW('Water Data'!F137))="","",OFFSET('Water Data'!$F$30,0,10*ROW('Water Data'!F137)))</f>
        <v/>
      </c>
      <c r="CE143" s="36" t="str">
        <f ca="1">+IF(OFFSET('Water Data'!$G$28,0,10*ROW('Water Data'!G137))="","",OFFSET('Water Data'!$G$28,0,10*ROW('Water Data'!G137)))</f>
        <v/>
      </c>
      <c r="CF143" s="36" t="str">
        <f ca="1">+IF(OFFSET('Water Data'!$G$29,0,10*ROW('Water Data'!G137))="","",OFFSET('Water Data'!$G$29,0,10*ROW('Water Data'!G137)))</f>
        <v/>
      </c>
      <c r="CG143" s="36" t="str">
        <f ca="1">+IF(OFFSET('Water Data'!$G$30,0,10*ROW('Water Data'!G137))="","",OFFSET('Water Data'!$G$30,0,10*ROW('Water Data'!G137)))</f>
        <v/>
      </c>
      <c r="CH143" s="36" t="str">
        <f ca="1">+IF(OFFSET('Water Data'!$H$28,0,10*ROW('Water Data'!H137))="","",OFFSET('Water Data'!$H$28,0,10*ROW('Water Data'!H137)))</f>
        <v/>
      </c>
      <c r="CI143" s="36" t="str">
        <f ca="1">+IF(OFFSET('Water Data'!$H$29,0,10*ROW('Water Data'!H137))="","",OFFSET('Water Data'!$H$29,0,10*ROW('Water Data'!H137)))</f>
        <v/>
      </c>
      <c r="CJ143" s="36" t="str">
        <f ca="1">+IF(OFFSET('Water Data'!$H$30,0,10*ROW('Water Data'!H137))="","",OFFSET('Water Data'!$H$30,0,10*ROW('Water Data'!H137)))</f>
        <v/>
      </c>
      <c r="CK143" s="36" t="str">
        <f ca="1">+IF(OFFSET('Sanitation Data'!$C$29,0,10*ROW('Sanitation Data'!C137))="","",OFFSET('Sanitation Data'!$C$29,0,10*ROW('Sanitation Data'!C137)))</f>
        <v/>
      </c>
      <c r="CL143" s="36" t="str">
        <f ca="1">+IF(OFFSET('Sanitation Data'!$C$30,0,10*ROW('Sanitation Data'!C137))="","",OFFSET('Sanitation Data'!$C$30,0,10*ROW('Sanitation Data'!C137)))</f>
        <v/>
      </c>
      <c r="CM143" s="36" t="str">
        <f ca="1">+IF(OFFSET('Sanitation Data'!$C$31,0,10*ROW('Sanitation Data'!C137))="","",OFFSET('Sanitation Data'!$C$31,0,10*ROW('Sanitation Data'!C137)))</f>
        <v/>
      </c>
      <c r="CN143" s="36" t="str">
        <f ca="1">+IF(OFFSET('Sanitation Data'!$C$32,0,10*ROW('Sanitation Data'!C137))="","",OFFSET('Sanitation Data'!$C$32,0,10*ROW('Sanitation Data'!C137)))</f>
        <v/>
      </c>
      <c r="CO143" s="36" t="str">
        <f ca="1">+IF(OFFSET('Sanitation Data'!$C$33,0,10*ROW('Sanitation Data'!C137))="","",OFFSET('Sanitation Data'!$C$33,0,10*ROW('Sanitation Data'!C137)))</f>
        <v/>
      </c>
      <c r="CP143" s="36" t="str">
        <f ca="1">+IF(OFFSET('Sanitation Data'!$D$29,0,10*ROW('Sanitation Data'!D137))="","",OFFSET('Sanitation Data'!$D$29,0,10*ROW('Sanitation Data'!D137)))</f>
        <v/>
      </c>
      <c r="CQ143" s="36" t="str">
        <f ca="1">+IF(OFFSET('Sanitation Data'!$D$30,0,10*ROW('Sanitation Data'!D137))="","",OFFSET('Sanitation Data'!$D$30,0,10*ROW('Sanitation Data'!D137)))</f>
        <v/>
      </c>
      <c r="CR143" s="36" t="str">
        <f ca="1">+IF(OFFSET('Sanitation Data'!$D$31,0,10*ROW('Sanitation Data'!D137))="","",OFFSET('Sanitation Data'!$D$31,0,10*ROW('Sanitation Data'!D137)))</f>
        <v/>
      </c>
      <c r="CS143" s="36" t="str">
        <f ca="1">+IF(OFFSET('Sanitation Data'!$D$32,0,10*ROW('Sanitation Data'!D137))="","",OFFSET('Sanitation Data'!$D$32,0,10*ROW('Sanitation Data'!D137)))</f>
        <v/>
      </c>
      <c r="CT143" s="36" t="str">
        <f ca="1">+IF(OFFSET('Sanitation Data'!$D$33,0,10*ROW('Sanitation Data'!D137))="","",OFFSET('Sanitation Data'!$D$33,0,10*ROW('Sanitation Data'!D137)))</f>
        <v/>
      </c>
      <c r="CU143" s="36" t="str">
        <f ca="1">+IF(OFFSET('Sanitation Data'!$E$29,0,10*ROW('Sanitation Data'!E137))="","",OFFSET('Sanitation Data'!$E$29,0,10*ROW('Sanitation Data'!E137)))</f>
        <v/>
      </c>
      <c r="CV143" s="36" t="str">
        <f ca="1">+IF(OFFSET('Sanitation Data'!$E$30,0,10*ROW('Sanitation Data'!E137))="","",OFFSET('Sanitation Data'!$E$30,0,10*ROW('Sanitation Data'!E137)))</f>
        <v/>
      </c>
      <c r="CW143" s="36" t="str">
        <f ca="1">+IF(OFFSET('Sanitation Data'!$E$31,0,10*ROW('Sanitation Data'!E137))="","",OFFSET('Sanitation Data'!$E$31,0,10*ROW('Sanitation Data'!E137)))</f>
        <v/>
      </c>
      <c r="CX143" s="36" t="str">
        <f ca="1">+IF(OFFSET('Sanitation Data'!$E$32,0,10*ROW('Sanitation Data'!E137))="","",OFFSET('Sanitation Data'!$E$32,0,10*ROW('Sanitation Data'!E137)))</f>
        <v/>
      </c>
      <c r="CY143" s="36" t="str">
        <f ca="1">+IF(OFFSET('Sanitation Data'!$E$33,0,10*ROW('Sanitation Data'!E137))="","",OFFSET('Sanitation Data'!$E$33,0,10*ROW('Sanitation Data'!E137)))</f>
        <v/>
      </c>
      <c r="CZ143" s="36" t="str">
        <f ca="1">+IF(OFFSET('Sanitation Data'!$F$29,0,10*ROW('Sanitation Data'!F137))="","",OFFSET('Sanitation Data'!$F$29,0,10*ROW('Sanitation Data'!F137)))</f>
        <v/>
      </c>
      <c r="DA143" s="36" t="str">
        <f ca="1">+IF(OFFSET('Sanitation Data'!$F$30,0,10*ROW('Sanitation Data'!F137))="","",OFFSET('Sanitation Data'!$F$30,0,10*ROW('Sanitation Data'!F137)))</f>
        <v/>
      </c>
      <c r="DB143" s="36" t="str">
        <f ca="1">+IF(OFFSET('Sanitation Data'!$F$31,0,10*ROW('Sanitation Data'!F137))="","",OFFSET('Sanitation Data'!$F$31,0,10*ROW('Sanitation Data'!F137)))</f>
        <v/>
      </c>
      <c r="DC143" s="36" t="str">
        <f ca="1">+IF(OFFSET('Sanitation Data'!$F$32,0,10*ROW('Sanitation Data'!F137))="","",OFFSET('Sanitation Data'!$F$32,0,10*ROW('Sanitation Data'!F137)))</f>
        <v/>
      </c>
      <c r="DD143" s="36" t="str">
        <f ca="1">+IF(OFFSET('Sanitation Data'!$F$33,0,10*ROW('Sanitation Data'!F137))="","",OFFSET('Sanitation Data'!$F$33,0,10*ROW('Sanitation Data'!F137)))</f>
        <v/>
      </c>
      <c r="DE143" s="36" t="str">
        <f ca="1">+IF(OFFSET('Sanitation Data'!$G$29,0,10*ROW('Sanitation Data'!G137))="","",OFFSET('Sanitation Data'!$G$29,0,10*ROW('Sanitation Data'!G137)))</f>
        <v/>
      </c>
      <c r="DF143" s="36" t="str">
        <f ca="1">+IF(OFFSET('Sanitation Data'!$G$30,0,10*ROW('Sanitation Data'!G137))="","",OFFSET('Sanitation Data'!$G$30,0,10*ROW('Sanitation Data'!G137)))</f>
        <v/>
      </c>
      <c r="DG143" s="36" t="str">
        <f ca="1">+IF(OFFSET('Sanitation Data'!$G$31,0,10*ROW('Sanitation Data'!G137))="","",OFFSET('Sanitation Data'!$G$31,0,10*ROW('Sanitation Data'!G137)))</f>
        <v/>
      </c>
      <c r="DH143" s="36" t="str">
        <f ca="1">+IF(OFFSET('Sanitation Data'!$G$32,0,10*ROW('Sanitation Data'!G137))="","",OFFSET('Sanitation Data'!$G$32,0,10*ROW('Sanitation Data'!G137)))</f>
        <v/>
      </c>
      <c r="DI143" s="36" t="str">
        <f ca="1">+IF(OFFSET('Sanitation Data'!$G$33,0,10*ROW('Sanitation Data'!G137))="","",OFFSET('Sanitation Data'!$G$33,0,10*ROW('Sanitation Data'!G137)))</f>
        <v/>
      </c>
      <c r="DJ143" s="36" t="str">
        <f ca="1">+IF(OFFSET('Sanitation Data'!$H$29,0,10*ROW('Sanitation Data'!H137))="","",OFFSET('Sanitation Data'!$H$29,0,10*ROW('Sanitation Data'!H137)))</f>
        <v/>
      </c>
      <c r="DK143" s="36" t="str">
        <f ca="1">+IF(OFFSET('Sanitation Data'!$H$30,0,10*ROW('Sanitation Data'!H137))="","",OFFSET('Sanitation Data'!$H$30,0,10*ROW('Sanitation Data'!H137)))</f>
        <v/>
      </c>
      <c r="DL143" s="36" t="str">
        <f ca="1">+IF(OFFSET('Sanitation Data'!$H$31,0,10*ROW('Sanitation Data'!H137))="","",OFFSET('Sanitation Data'!$H$31,0,10*ROW('Sanitation Data'!H137)))</f>
        <v/>
      </c>
      <c r="DM143" s="36" t="str">
        <f ca="1">+IF(OFFSET('Sanitation Data'!$H$32,0,10*ROW('Sanitation Data'!H137))="","",OFFSET('Sanitation Data'!$H$32,0,10*ROW('Sanitation Data'!H137)))</f>
        <v/>
      </c>
      <c r="DN143" s="36" t="str">
        <f ca="1">+IF(OFFSET('Sanitation Data'!$H$33,0,10*ROW('Sanitation Data'!H137))="","",OFFSET('Sanitation Data'!$H$33,0,10*ROW('Sanitation Data'!H137)))</f>
        <v/>
      </c>
      <c r="DO143" s="36" t="str">
        <f ca="1">+IF(OFFSET('Hygiene Data'!$C$12,0,10*ROW('Hygiene Data'!C137))="","",OFFSET('Hygiene Data'!$C$12,0,10*ROW('Hygiene Data'!C137)))</f>
        <v/>
      </c>
      <c r="DP143" s="36" t="str">
        <f ca="1">+IF(OFFSET('Hygiene Data'!$C$13,0,10*ROW('Hygiene Data'!C137))="","",OFFSET('Hygiene Data'!$C$13,0,10*ROW('Hygiene Data'!C137)))</f>
        <v/>
      </c>
      <c r="DQ143" s="36" t="str">
        <f ca="1">+IF(OFFSET('Hygiene Data'!$C$14,0,10*ROW('Hygiene Data'!C137))="","",OFFSET('Hygiene Data'!$C$14,0,10*ROW('Hygiene Data'!C137)))</f>
        <v/>
      </c>
      <c r="DR143" s="36" t="str">
        <f ca="1">+IF(OFFSET('Hygiene Data'!$D$12,0,10*ROW('Hygiene Data'!D137))="","",OFFSET('Hygiene Data'!$D$12,0,10*ROW('Hygiene Data'!D137)))</f>
        <v/>
      </c>
      <c r="DS143" s="36" t="str">
        <f ca="1">+IF(OFFSET('Hygiene Data'!$D$13,0,10*ROW('Hygiene Data'!D137))="","",OFFSET('Hygiene Data'!$D$13,0,10*ROW('Hygiene Data'!D137)))</f>
        <v/>
      </c>
      <c r="DT143" s="36" t="str">
        <f ca="1">+IF(OFFSET('Hygiene Data'!$D$14,0,10*ROW('Hygiene Data'!D137))="","",OFFSET('Hygiene Data'!$D$14,0,10*ROW('Hygiene Data'!D137)))</f>
        <v/>
      </c>
      <c r="DU143" s="36" t="str">
        <f ca="1">+IF(OFFSET('Hygiene Data'!$E$12,0,10*ROW('Hygiene Data'!E137))="","",OFFSET('Hygiene Data'!$E$12,0,10*ROW('Hygiene Data'!E137)))</f>
        <v/>
      </c>
      <c r="DV143" s="36" t="str">
        <f ca="1">+IF(OFFSET('Hygiene Data'!$E$13,0,10*ROW('Hygiene Data'!E137))="","",OFFSET('Hygiene Data'!$E$13,0,10*ROW('Hygiene Data'!E137)))</f>
        <v/>
      </c>
      <c r="DW143" s="36" t="str">
        <f ca="1">+IF(OFFSET('Hygiene Data'!$E$14,0,10*ROW('Hygiene Data'!E137))="","",OFFSET('Hygiene Data'!$E$14,0,10*ROW('Hygiene Data'!E137)))</f>
        <v/>
      </c>
      <c r="DX143" s="36" t="str">
        <f ca="1">+IF(OFFSET('Hygiene Data'!$F$12,0,10*ROW('Hygiene Data'!F137))="","",OFFSET('Hygiene Data'!$F$12,0,10*ROW('Hygiene Data'!F137)))</f>
        <v/>
      </c>
      <c r="DY143" s="36" t="str">
        <f ca="1">+IF(OFFSET('Hygiene Data'!$F$13,0,10*ROW('Hygiene Data'!F137))="","",OFFSET('Hygiene Data'!$F$13,0,10*ROW('Hygiene Data'!F137)))</f>
        <v/>
      </c>
      <c r="DZ143" s="36" t="str">
        <f ca="1">+IF(OFFSET('Hygiene Data'!$F$14,0,10*ROW('Hygiene Data'!F137))="","",OFFSET('Hygiene Data'!$F$14,0,10*ROW('Hygiene Data'!F137)))</f>
        <v/>
      </c>
      <c r="EA143" s="36" t="str">
        <f ca="1">+IF(OFFSET('Hygiene Data'!$G$12,0,10*ROW('Hygiene Data'!G137))="","",OFFSET('Hygiene Data'!$G$12,0,10*ROW('Hygiene Data'!G137)))</f>
        <v/>
      </c>
      <c r="EB143" s="36" t="str">
        <f ca="1">+IF(OFFSET('Hygiene Data'!$G$13,0,10*ROW('Hygiene Data'!G137))="","",OFFSET('Hygiene Data'!$G$13,0,10*ROW('Hygiene Data'!G137)))</f>
        <v/>
      </c>
      <c r="EC143" s="36" t="str">
        <f ca="1">+IF(OFFSET('Hygiene Data'!$G$14,0,10*ROW('Hygiene Data'!G137))="","",OFFSET('Hygiene Data'!$G$14,0,10*ROW('Hygiene Data'!G137)))</f>
        <v/>
      </c>
      <c r="ED143" s="36" t="str">
        <f ca="1">+IF(OFFSET('Hygiene Data'!$H$12,0,10*ROW('Hygiene Data'!H137))="","",OFFSET('Hygiene Data'!$H$12,0,10*ROW('Hygiene Data'!H137)))</f>
        <v/>
      </c>
      <c r="EE143" s="36" t="str">
        <f ca="1">+IF(OFFSET('Hygiene Data'!$H$13,0,10*ROW('Hygiene Data'!H137))="","",OFFSET('Hygiene Data'!$H$13,0,10*ROW('Hygiene Data'!H137)))</f>
        <v/>
      </c>
      <c r="EF143" s="36" t="str">
        <f ca="1">+IF(OFFSET('Hygiene Data'!$H$14,0,10*ROW('Hygiene Data'!H137))="","",OFFSET('Hygiene Data'!$H$14,0,10*ROW('Hygiene Data'!H137)))</f>
        <v/>
      </c>
    </row>
    <row r="144" spans="1:136" x14ac:dyDescent="0.25">
      <c r="A144" s="59" t="str">
        <f ca="1">+IF(OFFSET('Water Data'!$B$1,0,10*ROW('Water Data'!B141))="","",OFFSET('Water Data'!$B$1,0,10*ROW('Water Data'!B141)))</f>
        <v/>
      </c>
      <c r="B144" s="59" t="str">
        <f ca="1">+IF(OFFSET('Water Data'!$A$3,0,10*ROW('Water Data'!A141))="","",OFFSET('Water Data'!$A$3,0,10*ROW('Water Data'!A141)))</f>
        <v/>
      </c>
      <c r="C144" s="59" t="str">
        <f ca="1">+IF(OFFSET('Water Data'!$C$3,0,10*ROW('Water Data'!C141))="","",OFFSET('Water Data'!$C$3,0,10*ROW('Water Data'!C141)))</f>
        <v/>
      </c>
      <c r="D144" s="204" t="e">
        <f ca="1">+IF(AND(ISNUMBER(OFFSET('Water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04" t="e">
        <f ca="1">+IF(AND(ISNUMBER(OFFSET('Water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04" t="e">
        <f ca="1">+IF(AND(ISNUMBER(OFFSET('Water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04" t="e">
        <f ca="1">+IF(AND(ISNUMBER(OFFSET('Water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04" t="e">
        <f ca="1">+IF(AND(ISNUMBER(OFFSET('Water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04" t="e">
        <f ca="1">+IF(AND(ISNUMBER(OFFSET('Water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04" t="e">
        <f ca="1">+IF(AND(ISNUMBER(OFFSET('Water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04" t="e">
        <f ca="1">+IF(AND(ISNUMBER(OFFSET('Water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04" t="e">
        <f ca="1">+IF(AND(ISNUMBER(OFFSET('Water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04" t="e">
        <f ca="1">+IF(AND(ISNUMBER(OFFSET('Water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04" t="e">
        <f ca="1">+IF(AND(ISNUMBER(OFFSET('Water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04" t="e">
        <f ca="1">+IF(AND(ISNUMBER(OFFSET('Water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04" t="e">
        <f ca="1">+IF(AND(ISNUMBER(OFFSET('Water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04" t="e">
        <f ca="1">+IF(AND(ISNUMBER(OFFSET('Water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04" t="e">
        <f ca="1">+IF(AND(ISNUMBER(OFFSET('Water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04" t="e">
        <f ca="1">+IF(AND(ISNUMBER(OFFSET('Water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04" t="e">
        <f ca="1">+IF(AND(ISNUMBER(OFFSET('Water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04" t="e">
        <f ca="1">+IF(AND(ISNUMBER(OFFSET('Water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05" t="e">
        <f ca="1">+IF(AND(ISNUMBER(OFFSET('Sanitation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05" t="e">
        <f ca="1">+IF(AND(ISNUMBER(OFFSET('Sanitation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05" t="e">
        <f ca="1">+IF(AND(ISNUMBER(OFFSET('Sanitation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05" t="e">
        <f ca="1">+IF(AND(ISNUMBER(OFFSET('Sanitation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05" t="e">
        <f ca="1">+IF(AND(ISNUMBER(OFFSET('Sanitation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05" t="e">
        <f ca="1">+IF(AND(ISNUMBER(OFFSET('Sanitation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05" t="e">
        <f ca="1">+IF(AND(ISNUMBER(OFFSET('Sanitation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05" t="e">
        <f ca="1">+IF(AND(ISNUMBER(OFFSET('Sanitation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05" t="e">
        <f ca="1">+IF(AND(ISNUMBER(OFFSET('Sanitation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05" t="e">
        <f ca="1">+IF(AND(ISNUMBER(OFFSET('Sanitation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05" t="e">
        <f ca="1">+IF(AND(ISNUMBER(OFFSET('Sanitation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05" t="e">
        <f ca="1">+IF(AND(ISNUMBER(OFFSET('Sanitation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05" t="e">
        <f ca="1">+IF(AND(ISNUMBER(OFFSET('Sanitation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05" t="e">
        <f ca="1">+IF(AND(ISNUMBER(OFFSET('Sanitation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05" t="e">
        <f ca="1">+IF(AND(ISNUMBER(OFFSET('Sanitation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05" t="e">
        <f ca="1">+IF(AND(ISNUMBER(OFFSET('Sanitation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05" t="e">
        <f ca="1">+IF(AND(ISNUMBER(OFFSET('Sanitation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05" t="e">
        <f ca="1">+IF(AND(ISNUMBER(OFFSET('Sanitation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05" t="e">
        <f ca="1">+IF(AND(ISNUMBER(OFFSET('Sanitation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05" t="e">
        <f ca="1">+IF(AND(ISNUMBER(OFFSET('Sanitation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05" t="e">
        <f ca="1">+IF(AND(ISNUMBER(OFFSET('Sanitation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05" t="e">
        <f ca="1">+IF(AND(ISNUMBER(OFFSET('Sanitation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05" t="e">
        <f ca="1">+IF(AND(ISNUMBER(OFFSET('Sanitation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05" t="e">
        <f ca="1">+IF(AND(ISNUMBER(OFFSET('Sanitation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05" t="e">
        <f ca="1">+IF(AND(ISNUMBER(OFFSET('Sanitation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05" t="e">
        <f ca="1">+IF(AND(ISNUMBER(OFFSET('Sanitation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05" t="e">
        <f ca="1">+IF(AND(ISNUMBER(OFFSET('Sanitation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05" t="e">
        <f ca="1">+IF(AND(ISNUMBER(OFFSET('Sanitation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05" t="e">
        <f ca="1">+IF(AND(ISNUMBER(OFFSET('Sanitation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05" t="e">
        <f ca="1">+IF(AND(ISNUMBER(OFFSET('Sanitation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06" t="e">
        <f ca="1">+IF(AND(ISNUMBER(OFFSET('Hygiene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06" t="e">
        <f ca="1">+IF(AND(ISNUMBER(OFFSET('Hygiene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06" t="e">
        <f ca="1">+IF(AND(ISNUMBER(OFFSET('Hygiene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06" t="e">
        <f ca="1">+IF(AND(ISNUMBER(OFFSET('Hygiene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06" t="e">
        <f ca="1">+IF(AND(ISNUMBER(OFFSET('Hygiene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06" t="e">
        <f ca="1">+IF(AND(ISNUMBER(OFFSET('Hygiene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06" t="e">
        <f ca="1">+IF(AND(ISNUMBER(OFFSET('Hygiene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06" t="e">
        <f ca="1">+IF(AND(ISNUMBER(OFFSET('Hygiene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06" t="e">
        <f ca="1">+IF(AND(ISNUMBER(OFFSET('Hygiene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06" t="e">
        <f ca="1">+IF(AND(ISNUMBER(OFFSET('Hygiene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06" t="e">
        <f ca="1">+IF(AND(ISNUMBER(OFFSET('Hygiene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06" t="e">
        <f ca="1">+IF(AND(ISNUMBER(OFFSET('Hygiene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06" t="e">
        <f ca="1">+IF(AND(ISNUMBER(OFFSET('Hygiene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06" t="e">
        <f ca="1">+IF(AND(ISNUMBER(OFFSET('Hygiene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06" t="e">
        <f ca="1">+IF(AND(ISNUMBER(OFFSET('Hygiene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06" t="e">
        <f ca="1">+IF(AND(ISNUMBER(OFFSET('Hygiene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06" t="e">
        <f ca="1">+IF(AND(ISNUMBER(OFFSET('Hygiene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06" t="e">
        <f ca="1">+IF(AND(ISNUMBER(OFFSET('Hygiene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1">+IF(OFFSET('Water Data'!$C$28,0,10*ROW('Water Data'!C138))="","",OFFSET('Water Data'!$C$28,0,10*ROW('Water Data'!C138)))</f>
        <v/>
      </c>
      <c r="BT144" s="36" t="str">
        <f ca="1">+IF(OFFSET('Water Data'!$C$29,0,10*ROW('Water Data'!C138))="","",OFFSET('Water Data'!$C$29,0,10*ROW('Water Data'!C138)))</f>
        <v/>
      </c>
      <c r="BU144" s="36" t="str">
        <f ca="1">+IF(OFFSET('Water Data'!$C$30,0,10*ROW('Water Data'!C138))="","",OFFSET('Water Data'!$C$30,0,10*ROW('Water Data'!C138)))</f>
        <v/>
      </c>
      <c r="BV144" s="36" t="str">
        <f ca="1">+IF(OFFSET('Water Data'!$D$28,0,10*ROW('Water Data'!D138))="","",OFFSET('Water Data'!$D$28,0,10*ROW('Water Data'!D138)))</f>
        <v/>
      </c>
      <c r="BW144" s="36" t="str">
        <f ca="1">+IF(OFFSET('Water Data'!$D$29,0,10*ROW('Water Data'!D138))="","",OFFSET('Water Data'!$D$29,0,10*ROW('Water Data'!D138)))</f>
        <v/>
      </c>
      <c r="BX144" s="36" t="str">
        <f ca="1">+IF(OFFSET('Water Data'!$D$30,0,10*ROW('Water Data'!D138))="","",OFFSET('Water Data'!$D$30,0,10*ROW('Water Data'!D138)))</f>
        <v/>
      </c>
      <c r="BY144" s="36" t="str">
        <f ca="1">+IF(OFFSET('Water Data'!$E$28,0,10*ROW('Water Data'!E138))="","",OFFSET('Water Data'!$E$28,0,10*ROW('Water Data'!E138)))</f>
        <v/>
      </c>
      <c r="BZ144" s="36" t="str">
        <f ca="1">+IF(OFFSET('Water Data'!$E$29,0,10*ROW('Water Data'!E138))="","",OFFSET('Water Data'!$E$29,0,10*ROW('Water Data'!E138)))</f>
        <v/>
      </c>
      <c r="CA144" s="36" t="str">
        <f ca="1">+IF(OFFSET('Water Data'!$E$30,0,10*ROW('Water Data'!E138))="","",OFFSET('Water Data'!$E$30,0,10*ROW('Water Data'!E138)))</f>
        <v/>
      </c>
      <c r="CB144" s="36" t="str">
        <f ca="1">+IF(OFFSET('Water Data'!$F$28,0,10*ROW('Water Data'!F138))="","",OFFSET('Water Data'!$F$28,0,10*ROW('Water Data'!F138)))</f>
        <v/>
      </c>
      <c r="CC144" s="36" t="str">
        <f ca="1">+IF(OFFSET('Water Data'!$F$29,0,10*ROW('Water Data'!F138))="","",OFFSET('Water Data'!$F$29,0,10*ROW('Water Data'!F138)))</f>
        <v/>
      </c>
      <c r="CD144" s="36" t="str">
        <f ca="1">+IF(OFFSET('Water Data'!$F$30,0,10*ROW('Water Data'!F138))="","",OFFSET('Water Data'!$F$30,0,10*ROW('Water Data'!F138)))</f>
        <v/>
      </c>
      <c r="CE144" s="36" t="str">
        <f ca="1">+IF(OFFSET('Water Data'!$G$28,0,10*ROW('Water Data'!G138))="","",OFFSET('Water Data'!$G$28,0,10*ROW('Water Data'!G138)))</f>
        <v/>
      </c>
      <c r="CF144" s="36" t="str">
        <f ca="1">+IF(OFFSET('Water Data'!$G$29,0,10*ROW('Water Data'!G138))="","",OFFSET('Water Data'!$G$29,0,10*ROW('Water Data'!G138)))</f>
        <v/>
      </c>
      <c r="CG144" s="36" t="str">
        <f ca="1">+IF(OFFSET('Water Data'!$G$30,0,10*ROW('Water Data'!G138))="","",OFFSET('Water Data'!$G$30,0,10*ROW('Water Data'!G138)))</f>
        <v/>
      </c>
      <c r="CH144" s="36" t="str">
        <f ca="1">+IF(OFFSET('Water Data'!$H$28,0,10*ROW('Water Data'!H138))="","",OFFSET('Water Data'!$H$28,0,10*ROW('Water Data'!H138)))</f>
        <v/>
      </c>
      <c r="CI144" s="36" t="str">
        <f ca="1">+IF(OFFSET('Water Data'!$H$29,0,10*ROW('Water Data'!H138))="","",OFFSET('Water Data'!$H$29,0,10*ROW('Water Data'!H138)))</f>
        <v/>
      </c>
      <c r="CJ144" s="36" t="str">
        <f ca="1">+IF(OFFSET('Water Data'!$H$30,0,10*ROW('Water Data'!H138))="","",OFFSET('Water Data'!$H$30,0,10*ROW('Water Data'!H138)))</f>
        <v/>
      </c>
      <c r="CK144" s="36" t="str">
        <f ca="1">+IF(OFFSET('Sanitation Data'!$C$29,0,10*ROW('Sanitation Data'!C138))="","",OFFSET('Sanitation Data'!$C$29,0,10*ROW('Sanitation Data'!C138)))</f>
        <v/>
      </c>
      <c r="CL144" s="36" t="str">
        <f ca="1">+IF(OFFSET('Sanitation Data'!$C$30,0,10*ROW('Sanitation Data'!C138))="","",OFFSET('Sanitation Data'!$C$30,0,10*ROW('Sanitation Data'!C138)))</f>
        <v/>
      </c>
      <c r="CM144" s="36" t="str">
        <f ca="1">+IF(OFFSET('Sanitation Data'!$C$31,0,10*ROW('Sanitation Data'!C138))="","",OFFSET('Sanitation Data'!$C$31,0,10*ROW('Sanitation Data'!C138)))</f>
        <v/>
      </c>
      <c r="CN144" s="36" t="str">
        <f ca="1">+IF(OFFSET('Sanitation Data'!$C$32,0,10*ROW('Sanitation Data'!C138))="","",OFFSET('Sanitation Data'!$C$32,0,10*ROW('Sanitation Data'!C138)))</f>
        <v/>
      </c>
      <c r="CO144" s="36" t="str">
        <f ca="1">+IF(OFFSET('Sanitation Data'!$C$33,0,10*ROW('Sanitation Data'!C138))="","",OFFSET('Sanitation Data'!$C$33,0,10*ROW('Sanitation Data'!C138)))</f>
        <v/>
      </c>
      <c r="CP144" s="36" t="str">
        <f ca="1">+IF(OFFSET('Sanitation Data'!$D$29,0,10*ROW('Sanitation Data'!D138))="","",OFFSET('Sanitation Data'!$D$29,0,10*ROW('Sanitation Data'!D138)))</f>
        <v/>
      </c>
      <c r="CQ144" s="36" t="str">
        <f ca="1">+IF(OFFSET('Sanitation Data'!$D$30,0,10*ROW('Sanitation Data'!D138))="","",OFFSET('Sanitation Data'!$D$30,0,10*ROW('Sanitation Data'!D138)))</f>
        <v/>
      </c>
      <c r="CR144" s="36" t="str">
        <f ca="1">+IF(OFFSET('Sanitation Data'!$D$31,0,10*ROW('Sanitation Data'!D138))="","",OFFSET('Sanitation Data'!$D$31,0,10*ROW('Sanitation Data'!D138)))</f>
        <v/>
      </c>
      <c r="CS144" s="36" t="str">
        <f ca="1">+IF(OFFSET('Sanitation Data'!$D$32,0,10*ROW('Sanitation Data'!D138))="","",OFFSET('Sanitation Data'!$D$32,0,10*ROW('Sanitation Data'!D138)))</f>
        <v/>
      </c>
      <c r="CT144" s="36" t="str">
        <f ca="1">+IF(OFFSET('Sanitation Data'!$D$33,0,10*ROW('Sanitation Data'!D138))="","",OFFSET('Sanitation Data'!$D$33,0,10*ROW('Sanitation Data'!D138)))</f>
        <v/>
      </c>
      <c r="CU144" s="36" t="str">
        <f ca="1">+IF(OFFSET('Sanitation Data'!$E$29,0,10*ROW('Sanitation Data'!E138))="","",OFFSET('Sanitation Data'!$E$29,0,10*ROW('Sanitation Data'!E138)))</f>
        <v/>
      </c>
      <c r="CV144" s="36" t="str">
        <f ca="1">+IF(OFFSET('Sanitation Data'!$E$30,0,10*ROW('Sanitation Data'!E138))="","",OFFSET('Sanitation Data'!$E$30,0,10*ROW('Sanitation Data'!E138)))</f>
        <v/>
      </c>
      <c r="CW144" s="36" t="str">
        <f ca="1">+IF(OFFSET('Sanitation Data'!$E$31,0,10*ROW('Sanitation Data'!E138))="","",OFFSET('Sanitation Data'!$E$31,0,10*ROW('Sanitation Data'!E138)))</f>
        <v/>
      </c>
      <c r="CX144" s="36" t="str">
        <f ca="1">+IF(OFFSET('Sanitation Data'!$E$32,0,10*ROW('Sanitation Data'!E138))="","",OFFSET('Sanitation Data'!$E$32,0,10*ROW('Sanitation Data'!E138)))</f>
        <v/>
      </c>
      <c r="CY144" s="36" t="str">
        <f ca="1">+IF(OFFSET('Sanitation Data'!$E$33,0,10*ROW('Sanitation Data'!E138))="","",OFFSET('Sanitation Data'!$E$33,0,10*ROW('Sanitation Data'!E138)))</f>
        <v/>
      </c>
      <c r="CZ144" s="36" t="str">
        <f ca="1">+IF(OFFSET('Sanitation Data'!$F$29,0,10*ROW('Sanitation Data'!F138))="","",OFFSET('Sanitation Data'!$F$29,0,10*ROW('Sanitation Data'!F138)))</f>
        <v/>
      </c>
      <c r="DA144" s="36" t="str">
        <f ca="1">+IF(OFFSET('Sanitation Data'!$F$30,0,10*ROW('Sanitation Data'!F138))="","",OFFSET('Sanitation Data'!$F$30,0,10*ROW('Sanitation Data'!F138)))</f>
        <v/>
      </c>
      <c r="DB144" s="36" t="str">
        <f ca="1">+IF(OFFSET('Sanitation Data'!$F$31,0,10*ROW('Sanitation Data'!F138))="","",OFFSET('Sanitation Data'!$F$31,0,10*ROW('Sanitation Data'!F138)))</f>
        <v/>
      </c>
      <c r="DC144" s="36" t="str">
        <f ca="1">+IF(OFFSET('Sanitation Data'!$F$32,0,10*ROW('Sanitation Data'!F138))="","",OFFSET('Sanitation Data'!$F$32,0,10*ROW('Sanitation Data'!F138)))</f>
        <v/>
      </c>
      <c r="DD144" s="36" t="str">
        <f ca="1">+IF(OFFSET('Sanitation Data'!$F$33,0,10*ROW('Sanitation Data'!F138))="","",OFFSET('Sanitation Data'!$F$33,0,10*ROW('Sanitation Data'!F138)))</f>
        <v/>
      </c>
      <c r="DE144" s="36" t="str">
        <f ca="1">+IF(OFFSET('Sanitation Data'!$G$29,0,10*ROW('Sanitation Data'!G138))="","",OFFSET('Sanitation Data'!$G$29,0,10*ROW('Sanitation Data'!G138)))</f>
        <v/>
      </c>
      <c r="DF144" s="36" t="str">
        <f ca="1">+IF(OFFSET('Sanitation Data'!$G$30,0,10*ROW('Sanitation Data'!G138))="","",OFFSET('Sanitation Data'!$G$30,0,10*ROW('Sanitation Data'!G138)))</f>
        <v/>
      </c>
      <c r="DG144" s="36" t="str">
        <f ca="1">+IF(OFFSET('Sanitation Data'!$G$31,0,10*ROW('Sanitation Data'!G138))="","",OFFSET('Sanitation Data'!$G$31,0,10*ROW('Sanitation Data'!G138)))</f>
        <v/>
      </c>
      <c r="DH144" s="36" t="str">
        <f ca="1">+IF(OFFSET('Sanitation Data'!$G$32,0,10*ROW('Sanitation Data'!G138))="","",OFFSET('Sanitation Data'!$G$32,0,10*ROW('Sanitation Data'!G138)))</f>
        <v/>
      </c>
      <c r="DI144" s="36" t="str">
        <f ca="1">+IF(OFFSET('Sanitation Data'!$G$33,0,10*ROW('Sanitation Data'!G138))="","",OFFSET('Sanitation Data'!$G$33,0,10*ROW('Sanitation Data'!G138)))</f>
        <v/>
      </c>
      <c r="DJ144" s="36" t="str">
        <f ca="1">+IF(OFFSET('Sanitation Data'!$H$29,0,10*ROW('Sanitation Data'!H138))="","",OFFSET('Sanitation Data'!$H$29,0,10*ROW('Sanitation Data'!H138)))</f>
        <v/>
      </c>
      <c r="DK144" s="36" t="str">
        <f ca="1">+IF(OFFSET('Sanitation Data'!$H$30,0,10*ROW('Sanitation Data'!H138))="","",OFFSET('Sanitation Data'!$H$30,0,10*ROW('Sanitation Data'!H138)))</f>
        <v/>
      </c>
      <c r="DL144" s="36" t="str">
        <f ca="1">+IF(OFFSET('Sanitation Data'!$H$31,0,10*ROW('Sanitation Data'!H138))="","",OFFSET('Sanitation Data'!$H$31,0,10*ROW('Sanitation Data'!H138)))</f>
        <v/>
      </c>
      <c r="DM144" s="36" t="str">
        <f ca="1">+IF(OFFSET('Sanitation Data'!$H$32,0,10*ROW('Sanitation Data'!H138))="","",OFFSET('Sanitation Data'!$H$32,0,10*ROW('Sanitation Data'!H138)))</f>
        <v/>
      </c>
      <c r="DN144" s="36" t="str">
        <f ca="1">+IF(OFFSET('Sanitation Data'!$H$33,0,10*ROW('Sanitation Data'!H138))="","",OFFSET('Sanitation Data'!$H$33,0,10*ROW('Sanitation Data'!H138)))</f>
        <v/>
      </c>
      <c r="DO144" s="36" t="str">
        <f ca="1">+IF(OFFSET('Hygiene Data'!$C$12,0,10*ROW('Hygiene Data'!C138))="","",OFFSET('Hygiene Data'!$C$12,0,10*ROW('Hygiene Data'!C138)))</f>
        <v/>
      </c>
      <c r="DP144" s="36" t="str">
        <f ca="1">+IF(OFFSET('Hygiene Data'!$C$13,0,10*ROW('Hygiene Data'!C138))="","",OFFSET('Hygiene Data'!$C$13,0,10*ROW('Hygiene Data'!C138)))</f>
        <v/>
      </c>
      <c r="DQ144" s="36" t="str">
        <f ca="1">+IF(OFFSET('Hygiene Data'!$C$14,0,10*ROW('Hygiene Data'!C138))="","",OFFSET('Hygiene Data'!$C$14,0,10*ROW('Hygiene Data'!C138)))</f>
        <v/>
      </c>
      <c r="DR144" s="36" t="str">
        <f ca="1">+IF(OFFSET('Hygiene Data'!$D$12,0,10*ROW('Hygiene Data'!D138))="","",OFFSET('Hygiene Data'!$D$12,0,10*ROW('Hygiene Data'!D138)))</f>
        <v/>
      </c>
      <c r="DS144" s="36" t="str">
        <f ca="1">+IF(OFFSET('Hygiene Data'!$D$13,0,10*ROW('Hygiene Data'!D138))="","",OFFSET('Hygiene Data'!$D$13,0,10*ROW('Hygiene Data'!D138)))</f>
        <v/>
      </c>
      <c r="DT144" s="36" t="str">
        <f ca="1">+IF(OFFSET('Hygiene Data'!$D$14,0,10*ROW('Hygiene Data'!D138))="","",OFFSET('Hygiene Data'!$D$14,0,10*ROW('Hygiene Data'!D138)))</f>
        <v/>
      </c>
      <c r="DU144" s="36" t="str">
        <f ca="1">+IF(OFFSET('Hygiene Data'!$E$12,0,10*ROW('Hygiene Data'!E138))="","",OFFSET('Hygiene Data'!$E$12,0,10*ROW('Hygiene Data'!E138)))</f>
        <v/>
      </c>
      <c r="DV144" s="36" t="str">
        <f ca="1">+IF(OFFSET('Hygiene Data'!$E$13,0,10*ROW('Hygiene Data'!E138))="","",OFFSET('Hygiene Data'!$E$13,0,10*ROW('Hygiene Data'!E138)))</f>
        <v/>
      </c>
      <c r="DW144" s="36" t="str">
        <f ca="1">+IF(OFFSET('Hygiene Data'!$E$14,0,10*ROW('Hygiene Data'!E138))="","",OFFSET('Hygiene Data'!$E$14,0,10*ROW('Hygiene Data'!E138)))</f>
        <v/>
      </c>
      <c r="DX144" s="36" t="str">
        <f ca="1">+IF(OFFSET('Hygiene Data'!$F$12,0,10*ROW('Hygiene Data'!F138))="","",OFFSET('Hygiene Data'!$F$12,0,10*ROW('Hygiene Data'!F138)))</f>
        <v/>
      </c>
      <c r="DY144" s="36" t="str">
        <f ca="1">+IF(OFFSET('Hygiene Data'!$F$13,0,10*ROW('Hygiene Data'!F138))="","",OFFSET('Hygiene Data'!$F$13,0,10*ROW('Hygiene Data'!F138)))</f>
        <v/>
      </c>
      <c r="DZ144" s="36" t="str">
        <f ca="1">+IF(OFFSET('Hygiene Data'!$F$14,0,10*ROW('Hygiene Data'!F138))="","",OFFSET('Hygiene Data'!$F$14,0,10*ROW('Hygiene Data'!F138)))</f>
        <v/>
      </c>
      <c r="EA144" s="36" t="str">
        <f ca="1">+IF(OFFSET('Hygiene Data'!$G$12,0,10*ROW('Hygiene Data'!G138))="","",OFFSET('Hygiene Data'!$G$12,0,10*ROW('Hygiene Data'!G138)))</f>
        <v/>
      </c>
      <c r="EB144" s="36" t="str">
        <f ca="1">+IF(OFFSET('Hygiene Data'!$G$13,0,10*ROW('Hygiene Data'!G138))="","",OFFSET('Hygiene Data'!$G$13,0,10*ROW('Hygiene Data'!G138)))</f>
        <v/>
      </c>
      <c r="EC144" s="36" t="str">
        <f ca="1">+IF(OFFSET('Hygiene Data'!$G$14,0,10*ROW('Hygiene Data'!G138))="","",OFFSET('Hygiene Data'!$G$14,0,10*ROW('Hygiene Data'!G138)))</f>
        <v/>
      </c>
      <c r="ED144" s="36" t="str">
        <f ca="1">+IF(OFFSET('Hygiene Data'!$H$12,0,10*ROW('Hygiene Data'!H138))="","",OFFSET('Hygiene Data'!$H$12,0,10*ROW('Hygiene Data'!H138)))</f>
        <v/>
      </c>
      <c r="EE144" s="36" t="str">
        <f ca="1">+IF(OFFSET('Hygiene Data'!$H$13,0,10*ROW('Hygiene Data'!H138))="","",OFFSET('Hygiene Data'!$H$13,0,10*ROW('Hygiene Data'!H138)))</f>
        <v/>
      </c>
      <c r="EF144" s="36" t="str">
        <f ca="1">+IF(OFFSET('Hygiene Data'!$H$14,0,10*ROW('Hygiene Data'!H138))="","",OFFSET('Hygiene Data'!$H$14,0,10*ROW('Hygiene Data'!H138)))</f>
        <v/>
      </c>
    </row>
    <row r="145" spans="1:136" x14ac:dyDescent="0.25">
      <c r="A145" s="59" t="str">
        <f ca="1">+IF(OFFSET('Water Data'!$B$1,0,10*ROW('Water Data'!B142))="","",OFFSET('Water Data'!$B$1,0,10*ROW('Water Data'!B142)))</f>
        <v/>
      </c>
      <c r="B145" s="59" t="str">
        <f ca="1">+IF(OFFSET('Water Data'!$A$3,0,10*ROW('Water Data'!A142))="","",OFFSET('Water Data'!$A$3,0,10*ROW('Water Data'!A142)))</f>
        <v/>
      </c>
      <c r="C145" s="59" t="str">
        <f ca="1">+IF(OFFSET('Water Data'!$C$3,0,10*ROW('Water Data'!C142))="","",OFFSET('Water Data'!$C$3,0,10*ROW('Water Data'!C142)))</f>
        <v/>
      </c>
      <c r="D145" s="204" t="e">
        <f ca="1">+IF(AND(ISNUMBER(OFFSET('Water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04" t="e">
        <f ca="1">+IF(AND(ISNUMBER(OFFSET('Water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04" t="e">
        <f ca="1">+IF(AND(ISNUMBER(OFFSET('Water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04" t="e">
        <f ca="1">+IF(AND(ISNUMBER(OFFSET('Water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04" t="e">
        <f ca="1">+IF(AND(ISNUMBER(OFFSET('Water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04" t="e">
        <f ca="1">+IF(AND(ISNUMBER(OFFSET('Water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04" t="e">
        <f ca="1">+IF(AND(ISNUMBER(OFFSET('Water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04" t="e">
        <f ca="1">+IF(AND(ISNUMBER(OFFSET('Water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04" t="e">
        <f ca="1">+IF(AND(ISNUMBER(OFFSET('Water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04" t="e">
        <f ca="1">+IF(AND(ISNUMBER(OFFSET('Water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04" t="e">
        <f ca="1">+IF(AND(ISNUMBER(OFFSET('Water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04" t="e">
        <f ca="1">+IF(AND(ISNUMBER(OFFSET('Water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04" t="e">
        <f ca="1">+IF(AND(ISNUMBER(OFFSET('Water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04" t="e">
        <f ca="1">+IF(AND(ISNUMBER(OFFSET('Water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04" t="e">
        <f ca="1">+IF(AND(ISNUMBER(OFFSET('Water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04" t="e">
        <f ca="1">+IF(AND(ISNUMBER(OFFSET('Water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04" t="e">
        <f ca="1">+IF(AND(ISNUMBER(OFFSET('Water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04" t="e">
        <f ca="1">+IF(AND(ISNUMBER(OFFSET('Water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05" t="e">
        <f ca="1">+IF(AND(ISNUMBER(OFFSET('Sanitation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05" t="e">
        <f ca="1">+IF(AND(ISNUMBER(OFFSET('Sanitation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05" t="e">
        <f ca="1">+IF(AND(ISNUMBER(OFFSET('Sanitation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05" t="e">
        <f ca="1">+IF(AND(ISNUMBER(OFFSET('Sanitation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05" t="e">
        <f ca="1">+IF(AND(ISNUMBER(OFFSET('Sanitation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05" t="e">
        <f ca="1">+IF(AND(ISNUMBER(OFFSET('Sanitation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05" t="e">
        <f ca="1">+IF(AND(ISNUMBER(OFFSET('Sanitation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05" t="e">
        <f ca="1">+IF(AND(ISNUMBER(OFFSET('Sanitation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05" t="e">
        <f ca="1">+IF(AND(ISNUMBER(OFFSET('Sanitation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05" t="e">
        <f ca="1">+IF(AND(ISNUMBER(OFFSET('Sanitation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05" t="e">
        <f ca="1">+IF(AND(ISNUMBER(OFFSET('Sanitation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05" t="e">
        <f ca="1">+IF(AND(ISNUMBER(OFFSET('Sanitation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05" t="e">
        <f ca="1">+IF(AND(ISNUMBER(OFFSET('Sanitation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05" t="e">
        <f ca="1">+IF(AND(ISNUMBER(OFFSET('Sanitation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05" t="e">
        <f ca="1">+IF(AND(ISNUMBER(OFFSET('Sanitation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05" t="e">
        <f ca="1">+IF(AND(ISNUMBER(OFFSET('Sanitation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05" t="e">
        <f ca="1">+IF(AND(ISNUMBER(OFFSET('Sanitation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05" t="e">
        <f ca="1">+IF(AND(ISNUMBER(OFFSET('Sanitation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05" t="e">
        <f ca="1">+IF(AND(ISNUMBER(OFFSET('Sanitation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05" t="e">
        <f ca="1">+IF(AND(ISNUMBER(OFFSET('Sanitation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05" t="e">
        <f ca="1">+IF(AND(ISNUMBER(OFFSET('Sanitation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05" t="e">
        <f ca="1">+IF(AND(ISNUMBER(OFFSET('Sanitation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05" t="e">
        <f ca="1">+IF(AND(ISNUMBER(OFFSET('Sanitation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05" t="e">
        <f ca="1">+IF(AND(ISNUMBER(OFFSET('Sanitation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05" t="e">
        <f ca="1">+IF(AND(ISNUMBER(OFFSET('Sanitation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05" t="e">
        <f ca="1">+IF(AND(ISNUMBER(OFFSET('Sanitation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05" t="e">
        <f ca="1">+IF(AND(ISNUMBER(OFFSET('Sanitation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05" t="e">
        <f ca="1">+IF(AND(ISNUMBER(OFFSET('Sanitation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05" t="e">
        <f ca="1">+IF(AND(ISNUMBER(OFFSET('Sanitation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05" t="e">
        <f ca="1">+IF(AND(ISNUMBER(OFFSET('Sanitation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06" t="e">
        <f ca="1">+IF(AND(ISNUMBER(OFFSET('Hygiene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06" t="e">
        <f ca="1">+IF(AND(ISNUMBER(OFFSET('Hygiene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06" t="e">
        <f ca="1">+IF(AND(ISNUMBER(OFFSET('Hygiene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06" t="e">
        <f ca="1">+IF(AND(ISNUMBER(OFFSET('Hygiene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06" t="e">
        <f ca="1">+IF(AND(ISNUMBER(OFFSET('Hygiene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06" t="e">
        <f ca="1">+IF(AND(ISNUMBER(OFFSET('Hygiene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06" t="e">
        <f ca="1">+IF(AND(ISNUMBER(OFFSET('Hygiene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06" t="e">
        <f ca="1">+IF(AND(ISNUMBER(OFFSET('Hygiene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06" t="e">
        <f ca="1">+IF(AND(ISNUMBER(OFFSET('Hygiene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06" t="e">
        <f ca="1">+IF(AND(ISNUMBER(OFFSET('Hygiene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06" t="e">
        <f ca="1">+IF(AND(ISNUMBER(OFFSET('Hygiene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06" t="e">
        <f ca="1">+IF(AND(ISNUMBER(OFFSET('Hygiene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06" t="e">
        <f ca="1">+IF(AND(ISNUMBER(OFFSET('Hygiene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06" t="e">
        <f ca="1">+IF(AND(ISNUMBER(OFFSET('Hygiene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06" t="e">
        <f ca="1">+IF(AND(ISNUMBER(OFFSET('Hygiene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06" t="e">
        <f ca="1">+IF(AND(ISNUMBER(OFFSET('Hygiene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06" t="e">
        <f ca="1">+IF(AND(ISNUMBER(OFFSET('Hygiene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06" t="e">
        <f ca="1">+IF(AND(ISNUMBER(OFFSET('Hygiene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1">+IF(OFFSET('Water Data'!$C$28,0,10*ROW('Water Data'!C139))="","",OFFSET('Water Data'!$C$28,0,10*ROW('Water Data'!C139)))</f>
        <v/>
      </c>
      <c r="BT145" s="36" t="str">
        <f ca="1">+IF(OFFSET('Water Data'!$C$29,0,10*ROW('Water Data'!C139))="","",OFFSET('Water Data'!$C$29,0,10*ROW('Water Data'!C139)))</f>
        <v/>
      </c>
      <c r="BU145" s="36" t="str">
        <f ca="1">+IF(OFFSET('Water Data'!$C$30,0,10*ROW('Water Data'!C139))="","",OFFSET('Water Data'!$C$30,0,10*ROW('Water Data'!C139)))</f>
        <v/>
      </c>
      <c r="BV145" s="36" t="str">
        <f ca="1">+IF(OFFSET('Water Data'!$D$28,0,10*ROW('Water Data'!D139))="","",OFFSET('Water Data'!$D$28,0,10*ROW('Water Data'!D139)))</f>
        <v/>
      </c>
      <c r="BW145" s="36" t="str">
        <f ca="1">+IF(OFFSET('Water Data'!$D$29,0,10*ROW('Water Data'!D139))="","",OFFSET('Water Data'!$D$29,0,10*ROW('Water Data'!D139)))</f>
        <v/>
      </c>
      <c r="BX145" s="36" t="str">
        <f ca="1">+IF(OFFSET('Water Data'!$D$30,0,10*ROW('Water Data'!D139))="","",OFFSET('Water Data'!$D$30,0,10*ROW('Water Data'!D139)))</f>
        <v/>
      </c>
      <c r="BY145" s="36" t="str">
        <f ca="1">+IF(OFFSET('Water Data'!$E$28,0,10*ROW('Water Data'!E139))="","",OFFSET('Water Data'!$E$28,0,10*ROW('Water Data'!E139)))</f>
        <v/>
      </c>
      <c r="BZ145" s="36" t="str">
        <f ca="1">+IF(OFFSET('Water Data'!$E$29,0,10*ROW('Water Data'!E139))="","",OFFSET('Water Data'!$E$29,0,10*ROW('Water Data'!E139)))</f>
        <v/>
      </c>
      <c r="CA145" s="36" t="str">
        <f ca="1">+IF(OFFSET('Water Data'!$E$30,0,10*ROW('Water Data'!E139))="","",OFFSET('Water Data'!$E$30,0,10*ROW('Water Data'!E139)))</f>
        <v/>
      </c>
      <c r="CB145" s="36" t="str">
        <f ca="1">+IF(OFFSET('Water Data'!$F$28,0,10*ROW('Water Data'!F139))="","",OFFSET('Water Data'!$F$28,0,10*ROW('Water Data'!F139)))</f>
        <v/>
      </c>
      <c r="CC145" s="36" t="str">
        <f ca="1">+IF(OFFSET('Water Data'!$F$29,0,10*ROW('Water Data'!F139))="","",OFFSET('Water Data'!$F$29,0,10*ROW('Water Data'!F139)))</f>
        <v/>
      </c>
      <c r="CD145" s="36" t="str">
        <f ca="1">+IF(OFFSET('Water Data'!$F$30,0,10*ROW('Water Data'!F139))="","",OFFSET('Water Data'!$F$30,0,10*ROW('Water Data'!F139)))</f>
        <v/>
      </c>
      <c r="CE145" s="36" t="str">
        <f ca="1">+IF(OFFSET('Water Data'!$G$28,0,10*ROW('Water Data'!G139))="","",OFFSET('Water Data'!$G$28,0,10*ROW('Water Data'!G139)))</f>
        <v/>
      </c>
      <c r="CF145" s="36" t="str">
        <f ca="1">+IF(OFFSET('Water Data'!$G$29,0,10*ROW('Water Data'!G139))="","",OFFSET('Water Data'!$G$29,0,10*ROW('Water Data'!G139)))</f>
        <v/>
      </c>
      <c r="CG145" s="36" t="str">
        <f ca="1">+IF(OFFSET('Water Data'!$G$30,0,10*ROW('Water Data'!G139))="","",OFFSET('Water Data'!$G$30,0,10*ROW('Water Data'!G139)))</f>
        <v/>
      </c>
      <c r="CH145" s="36" t="str">
        <f ca="1">+IF(OFFSET('Water Data'!$H$28,0,10*ROW('Water Data'!H139))="","",OFFSET('Water Data'!$H$28,0,10*ROW('Water Data'!H139)))</f>
        <v/>
      </c>
      <c r="CI145" s="36" t="str">
        <f ca="1">+IF(OFFSET('Water Data'!$H$29,0,10*ROW('Water Data'!H139))="","",OFFSET('Water Data'!$H$29,0,10*ROW('Water Data'!H139)))</f>
        <v/>
      </c>
      <c r="CJ145" s="36" t="str">
        <f ca="1">+IF(OFFSET('Water Data'!$H$30,0,10*ROW('Water Data'!H139))="","",OFFSET('Water Data'!$H$30,0,10*ROW('Water Data'!H139)))</f>
        <v/>
      </c>
      <c r="CK145" s="36" t="str">
        <f ca="1">+IF(OFFSET('Sanitation Data'!$C$29,0,10*ROW('Sanitation Data'!C139))="","",OFFSET('Sanitation Data'!$C$29,0,10*ROW('Sanitation Data'!C139)))</f>
        <v/>
      </c>
      <c r="CL145" s="36" t="str">
        <f ca="1">+IF(OFFSET('Sanitation Data'!$C$30,0,10*ROW('Sanitation Data'!C139))="","",OFFSET('Sanitation Data'!$C$30,0,10*ROW('Sanitation Data'!C139)))</f>
        <v/>
      </c>
      <c r="CM145" s="36" t="str">
        <f ca="1">+IF(OFFSET('Sanitation Data'!$C$31,0,10*ROW('Sanitation Data'!C139))="","",OFFSET('Sanitation Data'!$C$31,0,10*ROW('Sanitation Data'!C139)))</f>
        <v/>
      </c>
      <c r="CN145" s="36" t="str">
        <f ca="1">+IF(OFFSET('Sanitation Data'!$C$32,0,10*ROW('Sanitation Data'!C139))="","",OFFSET('Sanitation Data'!$C$32,0,10*ROW('Sanitation Data'!C139)))</f>
        <v/>
      </c>
      <c r="CO145" s="36" t="str">
        <f ca="1">+IF(OFFSET('Sanitation Data'!$C$33,0,10*ROW('Sanitation Data'!C139))="","",OFFSET('Sanitation Data'!$C$33,0,10*ROW('Sanitation Data'!C139)))</f>
        <v/>
      </c>
      <c r="CP145" s="36" t="str">
        <f ca="1">+IF(OFFSET('Sanitation Data'!$D$29,0,10*ROW('Sanitation Data'!D139))="","",OFFSET('Sanitation Data'!$D$29,0,10*ROW('Sanitation Data'!D139)))</f>
        <v/>
      </c>
      <c r="CQ145" s="36" t="str">
        <f ca="1">+IF(OFFSET('Sanitation Data'!$D$30,0,10*ROW('Sanitation Data'!D139))="","",OFFSET('Sanitation Data'!$D$30,0,10*ROW('Sanitation Data'!D139)))</f>
        <v/>
      </c>
      <c r="CR145" s="36" t="str">
        <f ca="1">+IF(OFFSET('Sanitation Data'!$D$31,0,10*ROW('Sanitation Data'!D139))="","",OFFSET('Sanitation Data'!$D$31,0,10*ROW('Sanitation Data'!D139)))</f>
        <v/>
      </c>
      <c r="CS145" s="36" t="str">
        <f ca="1">+IF(OFFSET('Sanitation Data'!$D$32,0,10*ROW('Sanitation Data'!D139))="","",OFFSET('Sanitation Data'!$D$32,0,10*ROW('Sanitation Data'!D139)))</f>
        <v/>
      </c>
      <c r="CT145" s="36" t="str">
        <f ca="1">+IF(OFFSET('Sanitation Data'!$D$33,0,10*ROW('Sanitation Data'!D139))="","",OFFSET('Sanitation Data'!$D$33,0,10*ROW('Sanitation Data'!D139)))</f>
        <v/>
      </c>
      <c r="CU145" s="36" t="str">
        <f ca="1">+IF(OFFSET('Sanitation Data'!$E$29,0,10*ROW('Sanitation Data'!E139))="","",OFFSET('Sanitation Data'!$E$29,0,10*ROW('Sanitation Data'!E139)))</f>
        <v/>
      </c>
      <c r="CV145" s="36" t="str">
        <f ca="1">+IF(OFFSET('Sanitation Data'!$E$30,0,10*ROW('Sanitation Data'!E139))="","",OFFSET('Sanitation Data'!$E$30,0,10*ROW('Sanitation Data'!E139)))</f>
        <v/>
      </c>
      <c r="CW145" s="36" t="str">
        <f ca="1">+IF(OFFSET('Sanitation Data'!$E$31,0,10*ROW('Sanitation Data'!E139))="","",OFFSET('Sanitation Data'!$E$31,0,10*ROW('Sanitation Data'!E139)))</f>
        <v/>
      </c>
      <c r="CX145" s="36" t="str">
        <f ca="1">+IF(OFFSET('Sanitation Data'!$E$32,0,10*ROW('Sanitation Data'!E139))="","",OFFSET('Sanitation Data'!$E$32,0,10*ROW('Sanitation Data'!E139)))</f>
        <v/>
      </c>
      <c r="CY145" s="36" t="str">
        <f ca="1">+IF(OFFSET('Sanitation Data'!$E$33,0,10*ROW('Sanitation Data'!E139))="","",OFFSET('Sanitation Data'!$E$33,0,10*ROW('Sanitation Data'!E139)))</f>
        <v/>
      </c>
      <c r="CZ145" s="36" t="str">
        <f ca="1">+IF(OFFSET('Sanitation Data'!$F$29,0,10*ROW('Sanitation Data'!F139))="","",OFFSET('Sanitation Data'!$F$29,0,10*ROW('Sanitation Data'!F139)))</f>
        <v/>
      </c>
      <c r="DA145" s="36" t="str">
        <f ca="1">+IF(OFFSET('Sanitation Data'!$F$30,0,10*ROW('Sanitation Data'!F139))="","",OFFSET('Sanitation Data'!$F$30,0,10*ROW('Sanitation Data'!F139)))</f>
        <v/>
      </c>
      <c r="DB145" s="36" t="str">
        <f ca="1">+IF(OFFSET('Sanitation Data'!$F$31,0,10*ROW('Sanitation Data'!F139))="","",OFFSET('Sanitation Data'!$F$31,0,10*ROW('Sanitation Data'!F139)))</f>
        <v/>
      </c>
      <c r="DC145" s="36" t="str">
        <f ca="1">+IF(OFFSET('Sanitation Data'!$F$32,0,10*ROW('Sanitation Data'!F139))="","",OFFSET('Sanitation Data'!$F$32,0,10*ROW('Sanitation Data'!F139)))</f>
        <v/>
      </c>
      <c r="DD145" s="36" t="str">
        <f ca="1">+IF(OFFSET('Sanitation Data'!$F$33,0,10*ROW('Sanitation Data'!F139))="","",OFFSET('Sanitation Data'!$F$33,0,10*ROW('Sanitation Data'!F139)))</f>
        <v/>
      </c>
      <c r="DE145" s="36" t="str">
        <f ca="1">+IF(OFFSET('Sanitation Data'!$G$29,0,10*ROW('Sanitation Data'!G139))="","",OFFSET('Sanitation Data'!$G$29,0,10*ROW('Sanitation Data'!G139)))</f>
        <v/>
      </c>
      <c r="DF145" s="36" t="str">
        <f ca="1">+IF(OFFSET('Sanitation Data'!$G$30,0,10*ROW('Sanitation Data'!G139))="","",OFFSET('Sanitation Data'!$G$30,0,10*ROW('Sanitation Data'!G139)))</f>
        <v/>
      </c>
      <c r="DG145" s="36" t="str">
        <f ca="1">+IF(OFFSET('Sanitation Data'!$G$31,0,10*ROW('Sanitation Data'!G139))="","",OFFSET('Sanitation Data'!$G$31,0,10*ROW('Sanitation Data'!G139)))</f>
        <v/>
      </c>
      <c r="DH145" s="36" t="str">
        <f ca="1">+IF(OFFSET('Sanitation Data'!$G$32,0,10*ROW('Sanitation Data'!G139))="","",OFFSET('Sanitation Data'!$G$32,0,10*ROW('Sanitation Data'!G139)))</f>
        <v/>
      </c>
      <c r="DI145" s="36" t="str">
        <f ca="1">+IF(OFFSET('Sanitation Data'!$G$33,0,10*ROW('Sanitation Data'!G139))="","",OFFSET('Sanitation Data'!$G$33,0,10*ROW('Sanitation Data'!G139)))</f>
        <v/>
      </c>
      <c r="DJ145" s="36" t="str">
        <f ca="1">+IF(OFFSET('Sanitation Data'!$H$29,0,10*ROW('Sanitation Data'!H139))="","",OFFSET('Sanitation Data'!$H$29,0,10*ROW('Sanitation Data'!H139)))</f>
        <v/>
      </c>
      <c r="DK145" s="36" t="str">
        <f ca="1">+IF(OFFSET('Sanitation Data'!$H$30,0,10*ROW('Sanitation Data'!H139))="","",OFFSET('Sanitation Data'!$H$30,0,10*ROW('Sanitation Data'!H139)))</f>
        <v/>
      </c>
      <c r="DL145" s="36" t="str">
        <f ca="1">+IF(OFFSET('Sanitation Data'!$H$31,0,10*ROW('Sanitation Data'!H139))="","",OFFSET('Sanitation Data'!$H$31,0,10*ROW('Sanitation Data'!H139)))</f>
        <v/>
      </c>
      <c r="DM145" s="36" t="str">
        <f ca="1">+IF(OFFSET('Sanitation Data'!$H$32,0,10*ROW('Sanitation Data'!H139))="","",OFFSET('Sanitation Data'!$H$32,0,10*ROW('Sanitation Data'!H139)))</f>
        <v/>
      </c>
      <c r="DN145" s="36" t="str">
        <f ca="1">+IF(OFFSET('Sanitation Data'!$H$33,0,10*ROW('Sanitation Data'!H139))="","",OFFSET('Sanitation Data'!$H$33,0,10*ROW('Sanitation Data'!H139)))</f>
        <v/>
      </c>
      <c r="DO145" s="36" t="str">
        <f ca="1">+IF(OFFSET('Hygiene Data'!$C$12,0,10*ROW('Hygiene Data'!C139))="","",OFFSET('Hygiene Data'!$C$12,0,10*ROW('Hygiene Data'!C139)))</f>
        <v/>
      </c>
      <c r="DP145" s="36" t="str">
        <f ca="1">+IF(OFFSET('Hygiene Data'!$C$13,0,10*ROW('Hygiene Data'!C139))="","",OFFSET('Hygiene Data'!$C$13,0,10*ROW('Hygiene Data'!C139)))</f>
        <v/>
      </c>
      <c r="DQ145" s="36" t="str">
        <f ca="1">+IF(OFFSET('Hygiene Data'!$C$14,0,10*ROW('Hygiene Data'!C139))="","",OFFSET('Hygiene Data'!$C$14,0,10*ROW('Hygiene Data'!C139)))</f>
        <v/>
      </c>
      <c r="DR145" s="36" t="str">
        <f ca="1">+IF(OFFSET('Hygiene Data'!$D$12,0,10*ROW('Hygiene Data'!D139))="","",OFFSET('Hygiene Data'!$D$12,0,10*ROW('Hygiene Data'!D139)))</f>
        <v/>
      </c>
      <c r="DS145" s="36" t="str">
        <f ca="1">+IF(OFFSET('Hygiene Data'!$D$13,0,10*ROW('Hygiene Data'!D139))="","",OFFSET('Hygiene Data'!$D$13,0,10*ROW('Hygiene Data'!D139)))</f>
        <v/>
      </c>
      <c r="DT145" s="36" t="str">
        <f ca="1">+IF(OFFSET('Hygiene Data'!$D$14,0,10*ROW('Hygiene Data'!D139))="","",OFFSET('Hygiene Data'!$D$14,0,10*ROW('Hygiene Data'!D139)))</f>
        <v/>
      </c>
      <c r="DU145" s="36" t="str">
        <f ca="1">+IF(OFFSET('Hygiene Data'!$E$12,0,10*ROW('Hygiene Data'!E139))="","",OFFSET('Hygiene Data'!$E$12,0,10*ROW('Hygiene Data'!E139)))</f>
        <v/>
      </c>
      <c r="DV145" s="36" t="str">
        <f ca="1">+IF(OFFSET('Hygiene Data'!$E$13,0,10*ROW('Hygiene Data'!E139))="","",OFFSET('Hygiene Data'!$E$13,0,10*ROW('Hygiene Data'!E139)))</f>
        <v/>
      </c>
      <c r="DW145" s="36" t="str">
        <f ca="1">+IF(OFFSET('Hygiene Data'!$E$14,0,10*ROW('Hygiene Data'!E139))="","",OFFSET('Hygiene Data'!$E$14,0,10*ROW('Hygiene Data'!E139)))</f>
        <v/>
      </c>
      <c r="DX145" s="36" t="str">
        <f ca="1">+IF(OFFSET('Hygiene Data'!$F$12,0,10*ROW('Hygiene Data'!F139))="","",OFFSET('Hygiene Data'!$F$12,0,10*ROW('Hygiene Data'!F139)))</f>
        <v/>
      </c>
      <c r="DY145" s="36" t="str">
        <f ca="1">+IF(OFFSET('Hygiene Data'!$F$13,0,10*ROW('Hygiene Data'!F139))="","",OFFSET('Hygiene Data'!$F$13,0,10*ROW('Hygiene Data'!F139)))</f>
        <v/>
      </c>
      <c r="DZ145" s="36" t="str">
        <f ca="1">+IF(OFFSET('Hygiene Data'!$F$14,0,10*ROW('Hygiene Data'!F139))="","",OFFSET('Hygiene Data'!$F$14,0,10*ROW('Hygiene Data'!F139)))</f>
        <v/>
      </c>
      <c r="EA145" s="36" t="str">
        <f ca="1">+IF(OFFSET('Hygiene Data'!$G$12,0,10*ROW('Hygiene Data'!G139))="","",OFFSET('Hygiene Data'!$G$12,0,10*ROW('Hygiene Data'!G139)))</f>
        <v/>
      </c>
      <c r="EB145" s="36" t="str">
        <f ca="1">+IF(OFFSET('Hygiene Data'!$G$13,0,10*ROW('Hygiene Data'!G139))="","",OFFSET('Hygiene Data'!$G$13,0,10*ROW('Hygiene Data'!G139)))</f>
        <v/>
      </c>
      <c r="EC145" s="36" t="str">
        <f ca="1">+IF(OFFSET('Hygiene Data'!$G$14,0,10*ROW('Hygiene Data'!G139))="","",OFFSET('Hygiene Data'!$G$14,0,10*ROW('Hygiene Data'!G139)))</f>
        <v/>
      </c>
      <c r="ED145" s="36" t="str">
        <f ca="1">+IF(OFFSET('Hygiene Data'!$H$12,0,10*ROW('Hygiene Data'!H139))="","",OFFSET('Hygiene Data'!$H$12,0,10*ROW('Hygiene Data'!H139)))</f>
        <v/>
      </c>
      <c r="EE145" s="36" t="str">
        <f ca="1">+IF(OFFSET('Hygiene Data'!$H$13,0,10*ROW('Hygiene Data'!H139))="","",OFFSET('Hygiene Data'!$H$13,0,10*ROW('Hygiene Data'!H139)))</f>
        <v/>
      </c>
      <c r="EF145" s="36" t="str">
        <f ca="1">+IF(OFFSET('Hygiene Data'!$H$14,0,10*ROW('Hygiene Data'!H139))="","",OFFSET('Hygiene Data'!$H$14,0,10*ROW('Hygiene Data'!H139)))</f>
        <v/>
      </c>
    </row>
    <row r="146" spans="1:136" x14ac:dyDescent="0.25">
      <c r="A146" s="59" t="str">
        <f ca="1">+IF(OFFSET('Water Data'!$B$1,0,10*ROW('Water Data'!B143))="","",OFFSET('Water Data'!$B$1,0,10*ROW('Water Data'!B143)))</f>
        <v/>
      </c>
      <c r="B146" s="59" t="str">
        <f ca="1">+IF(OFFSET('Water Data'!$A$3,0,10*ROW('Water Data'!A143))="","",OFFSET('Water Data'!$A$3,0,10*ROW('Water Data'!A143)))</f>
        <v/>
      </c>
      <c r="C146" s="59" t="str">
        <f ca="1">+IF(OFFSET('Water Data'!$C$3,0,10*ROW('Water Data'!C143))="","",OFFSET('Water Data'!$C$3,0,10*ROW('Water Data'!C143)))</f>
        <v/>
      </c>
      <c r="D146" s="204" t="e">
        <f ca="1">+IF(AND(ISNUMBER(OFFSET('Water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04" t="e">
        <f ca="1">+IF(AND(ISNUMBER(OFFSET('Water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04" t="e">
        <f ca="1">+IF(AND(ISNUMBER(OFFSET('Water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04" t="e">
        <f ca="1">+IF(AND(ISNUMBER(OFFSET('Water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04" t="e">
        <f ca="1">+IF(AND(ISNUMBER(OFFSET('Water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04" t="e">
        <f ca="1">+IF(AND(ISNUMBER(OFFSET('Water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04" t="e">
        <f ca="1">+IF(AND(ISNUMBER(OFFSET('Water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04" t="e">
        <f ca="1">+IF(AND(ISNUMBER(OFFSET('Water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04" t="e">
        <f ca="1">+IF(AND(ISNUMBER(OFFSET('Water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04" t="e">
        <f ca="1">+IF(AND(ISNUMBER(OFFSET('Water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04" t="e">
        <f ca="1">+IF(AND(ISNUMBER(OFFSET('Water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04" t="e">
        <f ca="1">+IF(AND(ISNUMBER(OFFSET('Water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04" t="e">
        <f ca="1">+IF(AND(ISNUMBER(OFFSET('Water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04" t="e">
        <f ca="1">+IF(AND(ISNUMBER(OFFSET('Water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04" t="e">
        <f ca="1">+IF(AND(ISNUMBER(OFFSET('Water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04" t="e">
        <f ca="1">+IF(AND(ISNUMBER(OFFSET('Water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04" t="e">
        <f ca="1">+IF(AND(ISNUMBER(OFFSET('Water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04" t="e">
        <f ca="1">+IF(AND(ISNUMBER(OFFSET('Water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05" t="e">
        <f ca="1">+IF(AND(ISNUMBER(OFFSET('Sanitation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05" t="e">
        <f ca="1">+IF(AND(ISNUMBER(OFFSET('Sanitation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05" t="e">
        <f ca="1">+IF(AND(ISNUMBER(OFFSET('Sanitation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05" t="e">
        <f ca="1">+IF(AND(ISNUMBER(OFFSET('Sanitation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05" t="e">
        <f ca="1">+IF(AND(ISNUMBER(OFFSET('Sanitation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05" t="e">
        <f ca="1">+IF(AND(ISNUMBER(OFFSET('Sanitation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05" t="e">
        <f ca="1">+IF(AND(ISNUMBER(OFFSET('Sanitation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05" t="e">
        <f ca="1">+IF(AND(ISNUMBER(OFFSET('Sanitation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05" t="e">
        <f ca="1">+IF(AND(ISNUMBER(OFFSET('Sanitation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05" t="e">
        <f ca="1">+IF(AND(ISNUMBER(OFFSET('Sanitation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05" t="e">
        <f ca="1">+IF(AND(ISNUMBER(OFFSET('Sanitation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05" t="e">
        <f ca="1">+IF(AND(ISNUMBER(OFFSET('Sanitation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05" t="e">
        <f ca="1">+IF(AND(ISNUMBER(OFFSET('Sanitation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05" t="e">
        <f ca="1">+IF(AND(ISNUMBER(OFFSET('Sanitation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05" t="e">
        <f ca="1">+IF(AND(ISNUMBER(OFFSET('Sanitation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05" t="e">
        <f ca="1">+IF(AND(ISNUMBER(OFFSET('Sanitation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05" t="e">
        <f ca="1">+IF(AND(ISNUMBER(OFFSET('Sanitation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05" t="e">
        <f ca="1">+IF(AND(ISNUMBER(OFFSET('Sanitation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05" t="e">
        <f ca="1">+IF(AND(ISNUMBER(OFFSET('Sanitation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05" t="e">
        <f ca="1">+IF(AND(ISNUMBER(OFFSET('Sanitation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05" t="e">
        <f ca="1">+IF(AND(ISNUMBER(OFFSET('Sanitation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05" t="e">
        <f ca="1">+IF(AND(ISNUMBER(OFFSET('Sanitation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05" t="e">
        <f ca="1">+IF(AND(ISNUMBER(OFFSET('Sanitation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05" t="e">
        <f ca="1">+IF(AND(ISNUMBER(OFFSET('Sanitation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05" t="e">
        <f ca="1">+IF(AND(ISNUMBER(OFFSET('Sanitation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05" t="e">
        <f ca="1">+IF(AND(ISNUMBER(OFFSET('Sanitation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05" t="e">
        <f ca="1">+IF(AND(ISNUMBER(OFFSET('Sanitation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05" t="e">
        <f ca="1">+IF(AND(ISNUMBER(OFFSET('Sanitation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05" t="e">
        <f ca="1">+IF(AND(ISNUMBER(OFFSET('Sanitation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05" t="e">
        <f ca="1">+IF(AND(ISNUMBER(OFFSET('Sanitation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06" t="e">
        <f ca="1">+IF(AND(ISNUMBER(OFFSET('Hygiene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06" t="e">
        <f ca="1">+IF(AND(ISNUMBER(OFFSET('Hygiene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06" t="e">
        <f ca="1">+IF(AND(ISNUMBER(OFFSET('Hygiene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06" t="e">
        <f ca="1">+IF(AND(ISNUMBER(OFFSET('Hygiene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06" t="e">
        <f ca="1">+IF(AND(ISNUMBER(OFFSET('Hygiene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06" t="e">
        <f ca="1">+IF(AND(ISNUMBER(OFFSET('Hygiene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06" t="e">
        <f ca="1">+IF(AND(ISNUMBER(OFFSET('Hygiene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06" t="e">
        <f ca="1">+IF(AND(ISNUMBER(OFFSET('Hygiene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06" t="e">
        <f ca="1">+IF(AND(ISNUMBER(OFFSET('Hygiene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06" t="e">
        <f ca="1">+IF(AND(ISNUMBER(OFFSET('Hygiene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06" t="e">
        <f ca="1">+IF(AND(ISNUMBER(OFFSET('Hygiene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06" t="e">
        <f ca="1">+IF(AND(ISNUMBER(OFFSET('Hygiene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06" t="e">
        <f ca="1">+IF(AND(ISNUMBER(OFFSET('Hygiene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06" t="e">
        <f ca="1">+IF(AND(ISNUMBER(OFFSET('Hygiene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06" t="e">
        <f ca="1">+IF(AND(ISNUMBER(OFFSET('Hygiene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06" t="e">
        <f ca="1">+IF(AND(ISNUMBER(OFFSET('Hygiene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06" t="e">
        <f ca="1">+IF(AND(ISNUMBER(OFFSET('Hygiene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06" t="e">
        <f ca="1">+IF(AND(ISNUMBER(OFFSET('Hygiene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1">+IF(OFFSET('Water Data'!$C$28,0,10*ROW('Water Data'!C140))="","",OFFSET('Water Data'!$C$28,0,10*ROW('Water Data'!C140)))</f>
        <v/>
      </c>
      <c r="BT146" s="36" t="str">
        <f ca="1">+IF(OFFSET('Water Data'!$C$29,0,10*ROW('Water Data'!C140))="","",OFFSET('Water Data'!$C$29,0,10*ROW('Water Data'!C140)))</f>
        <v/>
      </c>
      <c r="BU146" s="36" t="str">
        <f ca="1">+IF(OFFSET('Water Data'!$C$30,0,10*ROW('Water Data'!C140))="","",OFFSET('Water Data'!$C$30,0,10*ROW('Water Data'!C140)))</f>
        <v/>
      </c>
      <c r="BV146" s="36" t="str">
        <f ca="1">+IF(OFFSET('Water Data'!$D$28,0,10*ROW('Water Data'!D140))="","",OFFSET('Water Data'!$D$28,0,10*ROW('Water Data'!D140)))</f>
        <v/>
      </c>
      <c r="BW146" s="36" t="str">
        <f ca="1">+IF(OFFSET('Water Data'!$D$29,0,10*ROW('Water Data'!D140))="","",OFFSET('Water Data'!$D$29,0,10*ROW('Water Data'!D140)))</f>
        <v/>
      </c>
      <c r="BX146" s="36" t="str">
        <f ca="1">+IF(OFFSET('Water Data'!$D$30,0,10*ROW('Water Data'!D140))="","",OFFSET('Water Data'!$D$30,0,10*ROW('Water Data'!D140)))</f>
        <v/>
      </c>
      <c r="BY146" s="36" t="str">
        <f ca="1">+IF(OFFSET('Water Data'!$E$28,0,10*ROW('Water Data'!E140))="","",OFFSET('Water Data'!$E$28,0,10*ROW('Water Data'!E140)))</f>
        <v/>
      </c>
      <c r="BZ146" s="36" t="str">
        <f ca="1">+IF(OFFSET('Water Data'!$E$29,0,10*ROW('Water Data'!E140))="","",OFFSET('Water Data'!$E$29,0,10*ROW('Water Data'!E140)))</f>
        <v/>
      </c>
      <c r="CA146" s="36" t="str">
        <f ca="1">+IF(OFFSET('Water Data'!$E$30,0,10*ROW('Water Data'!E140))="","",OFFSET('Water Data'!$E$30,0,10*ROW('Water Data'!E140)))</f>
        <v/>
      </c>
      <c r="CB146" s="36" t="str">
        <f ca="1">+IF(OFFSET('Water Data'!$F$28,0,10*ROW('Water Data'!F140))="","",OFFSET('Water Data'!$F$28,0,10*ROW('Water Data'!F140)))</f>
        <v/>
      </c>
      <c r="CC146" s="36" t="str">
        <f ca="1">+IF(OFFSET('Water Data'!$F$29,0,10*ROW('Water Data'!F140))="","",OFFSET('Water Data'!$F$29,0,10*ROW('Water Data'!F140)))</f>
        <v/>
      </c>
      <c r="CD146" s="36" t="str">
        <f ca="1">+IF(OFFSET('Water Data'!$F$30,0,10*ROW('Water Data'!F140))="","",OFFSET('Water Data'!$F$30,0,10*ROW('Water Data'!F140)))</f>
        <v/>
      </c>
      <c r="CE146" s="36" t="str">
        <f ca="1">+IF(OFFSET('Water Data'!$G$28,0,10*ROW('Water Data'!G140))="","",OFFSET('Water Data'!$G$28,0,10*ROW('Water Data'!G140)))</f>
        <v/>
      </c>
      <c r="CF146" s="36" t="str">
        <f ca="1">+IF(OFFSET('Water Data'!$G$29,0,10*ROW('Water Data'!G140))="","",OFFSET('Water Data'!$G$29,0,10*ROW('Water Data'!G140)))</f>
        <v/>
      </c>
      <c r="CG146" s="36" t="str">
        <f ca="1">+IF(OFFSET('Water Data'!$G$30,0,10*ROW('Water Data'!G140))="","",OFFSET('Water Data'!$G$30,0,10*ROW('Water Data'!G140)))</f>
        <v/>
      </c>
      <c r="CH146" s="36" t="str">
        <f ca="1">+IF(OFFSET('Water Data'!$H$28,0,10*ROW('Water Data'!H140))="","",OFFSET('Water Data'!$H$28,0,10*ROW('Water Data'!H140)))</f>
        <v/>
      </c>
      <c r="CI146" s="36" t="str">
        <f ca="1">+IF(OFFSET('Water Data'!$H$29,0,10*ROW('Water Data'!H140))="","",OFFSET('Water Data'!$H$29,0,10*ROW('Water Data'!H140)))</f>
        <v/>
      </c>
      <c r="CJ146" s="36" t="str">
        <f ca="1">+IF(OFFSET('Water Data'!$H$30,0,10*ROW('Water Data'!H140))="","",OFFSET('Water Data'!$H$30,0,10*ROW('Water Data'!H140)))</f>
        <v/>
      </c>
      <c r="CK146" s="36" t="str">
        <f ca="1">+IF(OFFSET('Sanitation Data'!$C$29,0,10*ROW('Sanitation Data'!C140))="","",OFFSET('Sanitation Data'!$C$29,0,10*ROW('Sanitation Data'!C140)))</f>
        <v/>
      </c>
      <c r="CL146" s="36" t="str">
        <f ca="1">+IF(OFFSET('Sanitation Data'!$C$30,0,10*ROW('Sanitation Data'!C140))="","",OFFSET('Sanitation Data'!$C$30,0,10*ROW('Sanitation Data'!C140)))</f>
        <v/>
      </c>
      <c r="CM146" s="36" t="str">
        <f ca="1">+IF(OFFSET('Sanitation Data'!$C$31,0,10*ROW('Sanitation Data'!C140))="","",OFFSET('Sanitation Data'!$C$31,0,10*ROW('Sanitation Data'!C140)))</f>
        <v/>
      </c>
      <c r="CN146" s="36" t="str">
        <f ca="1">+IF(OFFSET('Sanitation Data'!$C$32,0,10*ROW('Sanitation Data'!C140))="","",OFFSET('Sanitation Data'!$C$32,0,10*ROW('Sanitation Data'!C140)))</f>
        <v/>
      </c>
      <c r="CO146" s="36" t="str">
        <f ca="1">+IF(OFFSET('Sanitation Data'!$C$33,0,10*ROW('Sanitation Data'!C140))="","",OFFSET('Sanitation Data'!$C$33,0,10*ROW('Sanitation Data'!C140)))</f>
        <v/>
      </c>
      <c r="CP146" s="36" t="str">
        <f ca="1">+IF(OFFSET('Sanitation Data'!$D$29,0,10*ROW('Sanitation Data'!D140))="","",OFFSET('Sanitation Data'!$D$29,0,10*ROW('Sanitation Data'!D140)))</f>
        <v/>
      </c>
      <c r="CQ146" s="36" t="str">
        <f ca="1">+IF(OFFSET('Sanitation Data'!$D$30,0,10*ROW('Sanitation Data'!D140))="","",OFFSET('Sanitation Data'!$D$30,0,10*ROW('Sanitation Data'!D140)))</f>
        <v/>
      </c>
      <c r="CR146" s="36" t="str">
        <f ca="1">+IF(OFFSET('Sanitation Data'!$D$31,0,10*ROW('Sanitation Data'!D140))="","",OFFSET('Sanitation Data'!$D$31,0,10*ROW('Sanitation Data'!D140)))</f>
        <v/>
      </c>
      <c r="CS146" s="36" t="str">
        <f ca="1">+IF(OFFSET('Sanitation Data'!$D$32,0,10*ROW('Sanitation Data'!D140))="","",OFFSET('Sanitation Data'!$D$32,0,10*ROW('Sanitation Data'!D140)))</f>
        <v/>
      </c>
      <c r="CT146" s="36" t="str">
        <f ca="1">+IF(OFFSET('Sanitation Data'!$D$33,0,10*ROW('Sanitation Data'!D140))="","",OFFSET('Sanitation Data'!$D$33,0,10*ROW('Sanitation Data'!D140)))</f>
        <v/>
      </c>
      <c r="CU146" s="36" t="str">
        <f ca="1">+IF(OFFSET('Sanitation Data'!$E$29,0,10*ROW('Sanitation Data'!E140))="","",OFFSET('Sanitation Data'!$E$29,0,10*ROW('Sanitation Data'!E140)))</f>
        <v/>
      </c>
      <c r="CV146" s="36" t="str">
        <f ca="1">+IF(OFFSET('Sanitation Data'!$E$30,0,10*ROW('Sanitation Data'!E140))="","",OFFSET('Sanitation Data'!$E$30,0,10*ROW('Sanitation Data'!E140)))</f>
        <v/>
      </c>
      <c r="CW146" s="36" t="str">
        <f ca="1">+IF(OFFSET('Sanitation Data'!$E$31,0,10*ROW('Sanitation Data'!E140))="","",OFFSET('Sanitation Data'!$E$31,0,10*ROW('Sanitation Data'!E140)))</f>
        <v/>
      </c>
      <c r="CX146" s="36" t="str">
        <f ca="1">+IF(OFFSET('Sanitation Data'!$E$32,0,10*ROW('Sanitation Data'!E140))="","",OFFSET('Sanitation Data'!$E$32,0,10*ROW('Sanitation Data'!E140)))</f>
        <v/>
      </c>
      <c r="CY146" s="36" t="str">
        <f ca="1">+IF(OFFSET('Sanitation Data'!$E$33,0,10*ROW('Sanitation Data'!E140))="","",OFFSET('Sanitation Data'!$E$33,0,10*ROW('Sanitation Data'!E140)))</f>
        <v/>
      </c>
      <c r="CZ146" s="36" t="str">
        <f ca="1">+IF(OFFSET('Sanitation Data'!$F$29,0,10*ROW('Sanitation Data'!F140))="","",OFFSET('Sanitation Data'!$F$29,0,10*ROW('Sanitation Data'!F140)))</f>
        <v/>
      </c>
      <c r="DA146" s="36" t="str">
        <f ca="1">+IF(OFFSET('Sanitation Data'!$F$30,0,10*ROW('Sanitation Data'!F140))="","",OFFSET('Sanitation Data'!$F$30,0,10*ROW('Sanitation Data'!F140)))</f>
        <v/>
      </c>
      <c r="DB146" s="36" t="str">
        <f ca="1">+IF(OFFSET('Sanitation Data'!$F$31,0,10*ROW('Sanitation Data'!F140))="","",OFFSET('Sanitation Data'!$F$31,0,10*ROW('Sanitation Data'!F140)))</f>
        <v/>
      </c>
      <c r="DC146" s="36" t="str">
        <f ca="1">+IF(OFFSET('Sanitation Data'!$F$32,0,10*ROW('Sanitation Data'!F140))="","",OFFSET('Sanitation Data'!$F$32,0,10*ROW('Sanitation Data'!F140)))</f>
        <v/>
      </c>
      <c r="DD146" s="36" t="str">
        <f ca="1">+IF(OFFSET('Sanitation Data'!$F$33,0,10*ROW('Sanitation Data'!F140))="","",OFFSET('Sanitation Data'!$F$33,0,10*ROW('Sanitation Data'!F140)))</f>
        <v/>
      </c>
      <c r="DE146" s="36" t="str">
        <f ca="1">+IF(OFFSET('Sanitation Data'!$G$29,0,10*ROW('Sanitation Data'!G140))="","",OFFSET('Sanitation Data'!$G$29,0,10*ROW('Sanitation Data'!G140)))</f>
        <v/>
      </c>
      <c r="DF146" s="36" t="str">
        <f ca="1">+IF(OFFSET('Sanitation Data'!$G$30,0,10*ROW('Sanitation Data'!G140))="","",OFFSET('Sanitation Data'!$G$30,0,10*ROW('Sanitation Data'!G140)))</f>
        <v/>
      </c>
      <c r="DG146" s="36" t="str">
        <f ca="1">+IF(OFFSET('Sanitation Data'!$G$31,0,10*ROW('Sanitation Data'!G140))="","",OFFSET('Sanitation Data'!$G$31,0,10*ROW('Sanitation Data'!G140)))</f>
        <v/>
      </c>
      <c r="DH146" s="36" t="str">
        <f ca="1">+IF(OFFSET('Sanitation Data'!$G$32,0,10*ROW('Sanitation Data'!G140))="","",OFFSET('Sanitation Data'!$G$32,0,10*ROW('Sanitation Data'!G140)))</f>
        <v/>
      </c>
      <c r="DI146" s="36" t="str">
        <f ca="1">+IF(OFFSET('Sanitation Data'!$G$33,0,10*ROW('Sanitation Data'!G140))="","",OFFSET('Sanitation Data'!$G$33,0,10*ROW('Sanitation Data'!G140)))</f>
        <v/>
      </c>
      <c r="DJ146" s="36" t="str">
        <f ca="1">+IF(OFFSET('Sanitation Data'!$H$29,0,10*ROW('Sanitation Data'!H140))="","",OFFSET('Sanitation Data'!$H$29,0,10*ROW('Sanitation Data'!H140)))</f>
        <v/>
      </c>
      <c r="DK146" s="36" t="str">
        <f ca="1">+IF(OFFSET('Sanitation Data'!$H$30,0,10*ROW('Sanitation Data'!H140))="","",OFFSET('Sanitation Data'!$H$30,0,10*ROW('Sanitation Data'!H140)))</f>
        <v/>
      </c>
      <c r="DL146" s="36" t="str">
        <f ca="1">+IF(OFFSET('Sanitation Data'!$H$31,0,10*ROW('Sanitation Data'!H140))="","",OFFSET('Sanitation Data'!$H$31,0,10*ROW('Sanitation Data'!H140)))</f>
        <v/>
      </c>
      <c r="DM146" s="36" t="str">
        <f ca="1">+IF(OFFSET('Sanitation Data'!$H$32,0,10*ROW('Sanitation Data'!H140))="","",OFFSET('Sanitation Data'!$H$32,0,10*ROW('Sanitation Data'!H140)))</f>
        <v/>
      </c>
      <c r="DN146" s="36" t="str">
        <f ca="1">+IF(OFFSET('Sanitation Data'!$H$33,0,10*ROW('Sanitation Data'!H140))="","",OFFSET('Sanitation Data'!$H$33,0,10*ROW('Sanitation Data'!H140)))</f>
        <v/>
      </c>
      <c r="DO146" s="36" t="str">
        <f ca="1">+IF(OFFSET('Hygiene Data'!$C$12,0,10*ROW('Hygiene Data'!C140))="","",OFFSET('Hygiene Data'!$C$12,0,10*ROW('Hygiene Data'!C140)))</f>
        <v/>
      </c>
      <c r="DP146" s="36" t="str">
        <f ca="1">+IF(OFFSET('Hygiene Data'!$C$13,0,10*ROW('Hygiene Data'!C140))="","",OFFSET('Hygiene Data'!$C$13,0,10*ROW('Hygiene Data'!C140)))</f>
        <v/>
      </c>
      <c r="DQ146" s="36" t="str">
        <f ca="1">+IF(OFFSET('Hygiene Data'!$C$14,0,10*ROW('Hygiene Data'!C140))="","",OFFSET('Hygiene Data'!$C$14,0,10*ROW('Hygiene Data'!C140)))</f>
        <v/>
      </c>
      <c r="DR146" s="36" t="str">
        <f ca="1">+IF(OFFSET('Hygiene Data'!$D$12,0,10*ROW('Hygiene Data'!D140))="","",OFFSET('Hygiene Data'!$D$12,0,10*ROW('Hygiene Data'!D140)))</f>
        <v/>
      </c>
      <c r="DS146" s="36" t="str">
        <f ca="1">+IF(OFFSET('Hygiene Data'!$D$13,0,10*ROW('Hygiene Data'!D140))="","",OFFSET('Hygiene Data'!$D$13,0,10*ROW('Hygiene Data'!D140)))</f>
        <v/>
      </c>
      <c r="DT146" s="36" t="str">
        <f ca="1">+IF(OFFSET('Hygiene Data'!$D$14,0,10*ROW('Hygiene Data'!D140))="","",OFFSET('Hygiene Data'!$D$14,0,10*ROW('Hygiene Data'!D140)))</f>
        <v/>
      </c>
      <c r="DU146" s="36" t="str">
        <f ca="1">+IF(OFFSET('Hygiene Data'!$E$12,0,10*ROW('Hygiene Data'!E140))="","",OFFSET('Hygiene Data'!$E$12,0,10*ROW('Hygiene Data'!E140)))</f>
        <v/>
      </c>
      <c r="DV146" s="36" t="str">
        <f ca="1">+IF(OFFSET('Hygiene Data'!$E$13,0,10*ROW('Hygiene Data'!E140))="","",OFFSET('Hygiene Data'!$E$13,0,10*ROW('Hygiene Data'!E140)))</f>
        <v/>
      </c>
      <c r="DW146" s="36" t="str">
        <f ca="1">+IF(OFFSET('Hygiene Data'!$E$14,0,10*ROW('Hygiene Data'!E140))="","",OFFSET('Hygiene Data'!$E$14,0,10*ROW('Hygiene Data'!E140)))</f>
        <v/>
      </c>
      <c r="DX146" s="36" t="str">
        <f ca="1">+IF(OFFSET('Hygiene Data'!$F$12,0,10*ROW('Hygiene Data'!F140))="","",OFFSET('Hygiene Data'!$F$12,0,10*ROW('Hygiene Data'!F140)))</f>
        <v/>
      </c>
      <c r="DY146" s="36" t="str">
        <f ca="1">+IF(OFFSET('Hygiene Data'!$F$13,0,10*ROW('Hygiene Data'!F140))="","",OFFSET('Hygiene Data'!$F$13,0,10*ROW('Hygiene Data'!F140)))</f>
        <v/>
      </c>
      <c r="DZ146" s="36" t="str">
        <f ca="1">+IF(OFFSET('Hygiene Data'!$F$14,0,10*ROW('Hygiene Data'!F140))="","",OFFSET('Hygiene Data'!$F$14,0,10*ROW('Hygiene Data'!F140)))</f>
        <v/>
      </c>
      <c r="EA146" s="36" t="str">
        <f ca="1">+IF(OFFSET('Hygiene Data'!$G$12,0,10*ROW('Hygiene Data'!G140))="","",OFFSET('Hygiene Data'!$G$12,0,10*ROW('Hygiene Data'!G140)))</f>
        <v/>
      </c>
      <c r="EB146" s="36" t="str">
        <f ca="1">+IF(OFFSET('Hygiene Data'!$G$13,0,10*ROW('Hygiene Data'!G140))="","",OFFSET('Hygiene Data'!$G$13,0,10*ROW('Hygiene Data'!G140)))</f>
        <v/>
      </c>
      <c r="EC146" s="36" t="str">
        <f ca="1">+IF(OFFSET('Hygiene Data'!$G$14,0,10*ROW('Hygiene Data'!G140))="","",OFFSET('Hygiene Data'!$G$14,0,10*ROW('Hygiene Data'!G140)))</f>
        <v/>
      </c>
      <c r="ED146" s="36" t="str">
        <f ca="1">+IF(OFFSET('Hygiene Data'!$H$12,0,10*ROW('Hygiene Data'!H140))="","",OFFSET('Hygiene Data'!$H$12,0,10*ROW('Hygiene Data'!H140)))</f>
        <v/>
      </c>
      <c r="EE146" s="36" t="str">
        <f ca="1">+IF(OFFSET('Hygiene Data'!$H$13,0,10*ROW('Hygiene Data'!H140))="","",OFFSET('Hygiene Data'!$H$13,0,10*ROW('Hygiene Data'!H140)))</f>
        <v/>
      </c>
      <c r="EF146" s="36" t="str">
        <f ca="1">+IF(OFFSET('Hygiene Data'!$H$14,0,10*ROW('Hygiene Data'!H140))="","",OFFSET('Hygiene Data'!$H$14,0,10*ROW('Hygiene Data'!H140)))</f>
        <v/>
      </c>
    </row>
    <row r="147" spans="1:136" x14ac:dyDescent="0.25">
      <c r="A147" s="59" t="str">
        <f ca="1">+IF(OFFSET('Water Data'!$B$1,0,10*ROW('Water Data'!B144))="","",OFFSET('Water Data'!$B$1,0,10*ROW('Water Data'!B144)))</f>
        <v/>
      </c>
      <c r="B147" s="59" t="str">
        <f ca="1">+IF(OFFSET('Water Data'!$A$3,0,10*ROW('Water Data'!A144))="","",OFFSET('Water Data'!$A$3,0,10*ROW('Water Data'!A144)))</f>
        <v/>
      </c>
      <c r="C147" s="59" t="str">
        <f ca="1">+IF(OFFSET('Water Data'!$C$3,0,10*ROW('Water Data'!C144))="","",OFFSET('Water Data'!$C$3,0,10*ROW('Water Data'!C144)))</f>
        <v/>
      </c>
      <c r="D147" s="204" t="e">
        <f ca="1">+IF(AND(ISNUMBER(OFFSET('Water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04" t="e">
        <f ca="1">+IF(AND(ISNUMBER(OFFSET('Water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04" t="e">
        <f ca="1">+IF(AND(ISNUMBER(OFFSET('Water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04" t="e">
        <f ca="1">+IF(AND(ISNUMBER(OFFSET('Water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04" t="e">
        <f ca="1">+IF(AND(ISNUMBER(OFFSET('Water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04" t="e">
        <f ca="1">+IF(AND(ISNUMBER(OFFSET('Water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04" t="e">
        <f ca="1">+IF(AND(ISNUMBER(OFFSET('Water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04" t="e">
        <f ca="1">+IF(AND(ISNUMBER(OFFSET('Water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04" t="e">
        <f ca="1">+IF(AND(ISNUMBER(OFFSET('Water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04" t="e">
        <f ca="1">+IF(AND(ISNUMBER(OFFSET('Water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04" t="e">
        <f ca="1">+IF(AND(ISNUMBER(OFFSET('Water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04" t="e">
        <f ca="1">+IF(AND(ISNUMBER(OFFSET('Water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04" t="e">
        <f ca="1">+IF(AND(ISNUMBER(OFFSET('Water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04" t="e">
        <f ca="1">+IF(AND(ISNUMBER(OFFSET('Water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04" t="e">
        <f ca="1">+IF(AND(ISNUMBER(OFFSET('Water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04" t="e">
        <f ca="1">+IF(AND(ISNUMBER(OFFSET('Water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04" t="e">
        <f ca="1">+IF(AND(ISNUMBER(OFFSET('Water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04" t="e">
        <f ca="1">+IF(AND(ISNUMBER(OFFSET('Water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05" t="e">
        <f ca="1">+IF(AND(ISNUMBER(OFFSET('Sanitation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05" t="e">
        <f ca="1">+IF(AND(ISNUMBER(OFFSET('Sanitation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05" t="e">
        <f ca="1">+IF(AND(ISNUMBER(OFFSET('Sanitation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05" t="e">
        <f ca="1">+IF(AND(ISNUMBER(OFFSET('Sanitation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05" t="e">
        <f ca="1">+IF(AND(ISNUMBER(OFFSET('Sanitation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05" t="e">
        <f ca="1">+IF(AND(ISNUMBER(OFFSET('Sanitation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05" t="e">
        <f ca="1">+IF(AND(ISNUMBER(OFFSET('Sanitation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05" t="e">
        <f ca="1">+IF(AND(ISNUMBER(OFFSET('Sanitation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05" t="e">
        <f ca="1">+IF(AND(ISNUMBER(OFFSET('Sanitation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05" t="e">
        <f ca="1">+IF(AND(ISNUMBER(OFFSET('Sanitation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05" t="e">
        <f ca="1">+IF(AND(ISNUMBER(OFFSET('Sanitation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05" t="e">
        <f ca="1">+IF(AND(ISNUMBER(OFFSET('Sanitation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05" t="e">
        <f ca="1">+IF(AND(ISNUMBER(OFFSET('Sanitation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05" t="e">
        <f ca="1">+IF(AND(ISNUMBER(OFFSET('Sanitation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05" t="e">
        <f ca="1">+IF(AND(ISNUMBER(OFFSET('Sanitation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05" t="e">
        <f ca="1">+IF(AND(ISNUMBER(OFFSET('Sanitation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05" t="e">
        <f ca="1">+IF(AND(ISNUMBER(OFFSET('Sanitation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05" t="e">
        <f ca="1">+IF(AND(ISNUMBER(OFFSET('Sanitation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05" t="e">
        <f ca="1">+IF(AND(ISNUMBER(OFFSET('Sanitation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05" t="e">
        <f ca="1">+IF(AND(ISNUMBER(OFFSET('Sanitation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05" t="e">
        <f ca="1">+IF(AND(ISNUMBER(OFFSET('Sanitation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05" t="e">
        <f ca="1">+IF(AND(ISNUMBER(OFFSET('Sanitation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05" t="e">
        <f ca="1">+IF(AND(ISNUMBER(OFFSET('Sanitation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05" t="e">
        <f ca="1">+IF(AND(ISNUMBER(OFFSET('Sanitation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05" t="e">
        <f ca="1">+IF(AND(ISNUMBER(OFFSET('Sanitation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05" t="e">
        <f ca="1">+IF(AND(ISNUMBER(OFFSET('Sanitation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05" t="e">
        <f ca="1">+IF(AND(ISNUMBER(OFFSET('Sanitation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05" t="e">
        <f ca="1">+IF(AND(ISNUMBER(OFFSET('Sanitation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05" t="e">
        <f ca="1">+IF(AND(ISNUMBER(OFFSET('Sanitation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05" t="e">
        <f ca="1">+IF(AND(ISNUMBER(OFFSET('Sanitation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06" t="e">
        <f ca="1">+IF(AND(ISNUMBER(OFFSET('Hygiene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06" t="e">
        <f ca="1">+IF(AND(ISNUMBER(OFFSET('Hygiene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06" t="e">
        <f ca="1">+IF(AND(ISNUMBER(OFFSET('Hygiene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06" t="e">
        <f ca="1">+IF(AND(ISNUMBER(OFFSET('Hygiene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06" t="e">
        <f ca="1">+IF(AND(ISNUMBER(OFFSET('Hygiene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06" t="e">
        <f ca="1">+IF(AND(ISNUMBER(OFFSET('Hygiene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06" t="e">
        <f ca="1">+IF(AND(ISNUMBER(OFFSET('Hygiene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06" t="e">
        <f ca="1">+IF(AND(ISNUMBER(OFFSET('Hygiene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06" t="e">
        <f ca="1">+IF(AND(ISNUMBER(OFFSET('Hygiene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06" t="e">
        <f ca="1">+IF(AND(ISNUMBER(OFFSET('Hygiene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06" t="e">
        <f ca="1">+IF(AND(ISNUMBER(OFFSET('Hygiene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06" t="e">
        <f ca="1">+IF(AND(ISNUMBER(OFFSET('Hygiene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06" t="e">
        <f ca="1">+IF(AND(ISNUMBER(OFFSET('Hygiene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06" t="e">
        <f ca="1">+IF(AND(ISNUMBER(OFFSET('Hygiene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06" t="e">
        <f ca="1">+IF(AND(ISNUMBER(OFFSET('Hygiene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06" t="e">
        <f ca="1">+IF(AND(ISNUMBER(OFFSET('Hygiene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06" t="e">
        <f ca="1">+IF(AND(ISNUMBER(OFFSET('Hygiene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06" t="e">
        <f ca="1">+IF(AND(ISNUMBER(OFFSET('Hygiene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1">+IF(OFFSET('Water Data'!$C$28,0,10*ROW('Water Data'!C141))="","",OFFSET('Water Data'!$C$28,0,10*ROW('Water Data'!C141)))</f>
        <v/>
      </c>
      <c r="BT147" s="36" t="str">
        <f ca="1">+IF(OFFSET('Water Data'!$C$29,0,10*ROW('Water Data'!C141))="","",OFFSET('Water Data'!$C$29,0,10*ROW('Water Data'!C141)))</f>
        <v/>
      </c>
      <c r="BU147" s="36" t="str">
        <f ca="1">+IF(OFFSET('Water Data'!$C$30,0,10*ROW('Water Data'!C141))="","",OFFSET('Water Data'!$C$30,0,10*ROW('Water Data'!C141)))</f>
        <v/>
      </c>
      <c r="BV147" s="36" t="str">
        <f ca="1">+IF(OFFSET('Water Data'!$D$28,0,10*ROW('Water Data'!D141))="","",OFFSET('Water Data'!$D$28,0,10*ROW('Water Data'!D141)))</f>
        <v/>
      </c>
      <c r="BW147" s="36" t="str">
        <f ca="1">+IF(OFFSET('Water Data'!$D$29,0,10*ROW('Water Data'!D141))="","",OFFSET('Water Data'!$D$29,0,10*ROW('Water Data'!D141)))</f>
        <v/>
      </c>
      <c r="BX147" s="36" t="str">
        <f ca="1">+IF(OFFSET('Water Data'!$D$30,0,10*ROW('Water Data'!D141))="","",OFFSET('Water Data'!$D$30,0,10*ROW('Water Data'!D141)))</f>
        <v/>
      </c>
      <c r="BY147" s="36" t="str">
        <f ca="1">+IF(OFFSET('Water Data'!$E$28,0,10*ROW('Water Data'!E141))="","",OFFSET('Water Data'!$E$28,0,10*ROW('Water Data'!E141)))</f>
        <v/>
      </c>
      <c r="BZ147" s="36" t="str">
        <f ca="1">+IF(OFFSET('Water Data'!$E$29,0,10*ROW('Water Data'!E141))="","",OFFSET('Water Data'!$E$29,0,10*ROW('Water Data'!E141)))</f>
        <v/>
      </c>
      <c r="CA147" s="36" t="str">
        <f ca="1">+IF(OFFSET('Water Data'!$E$30,0,10*ROW('Water Data'!E141))="","",OFFSET('Water Data'!$E$30,0,10*ROW('Water Data'!E141)))</f>
        <v/>
      </c>
      <c r="CB147" s="36" t="str">
        <f ca="1">+IF(OFFSET('Water Data'!$F$28,0,10*ROW('Water Data'!F141))="","",OFFSET('Water Data'!$F$28,0,10*ROW('Water Data'!F141)))</f>
        <v/>
      </c>
      <c r="CC147" s="36" t="str">
        <f ca="1">+IF(OFFSET('Water Data'!$F$29,0,10*ROW('Water Data'!F141))="","",OFFSET('Water Data'!$F$29,0,10*ROW('Water Data'!F141)))</f>
        <v/>
      </c>
      <c r="CD147" s="36" t="str">
        <f ca="1">+IF(OFFSET('Water Data'!$F$30,0,10*ROW('Water Data'!F141))="","",OFFSET('Water Data'!$F$30,0,10*ROW('Water Data'!F141)))</f>
        <v/>
      </c>
      <c r="CE147" s="36" t="str">
        <f ca="1">+IF(OFFSET('Water Data'!$G$28,0,10*ROW('Water Data'!G141))="","",OFFSET('Water Data'!$G$28,0,10*ROW('Water Data'!G141)))</f>
        <v/>
      </c>
      <c r="CF147" s="36" t="str">
        <f ca="1">+IF(OFFSET('Water Data'!$G$29,0,10*ROW('Water Data'!G141))="","",OFFSET('Water Data'!$G$29,0,10*ROW('Water Data'!G141)))</f>
        <v/>
      </c>
      <c r="CG147" s="36" t="str">
        <f ca="1">+IF(OFFSET('Water Data'!$G$30,0,10*ROW('Water Data'!G141))="","",OFFSET('Water Data'!$G$30,0,10*ROW('Water Data'!G141)))</f>
        <v/>
      </c>
      <c r="CH147" s="36" t="str">
        <f ca="1">+IF(OFFSET('Water Data'!$H$28,0,10*ROW('Water Data'!H141))="","",OFFSET('Water Data'!$H$28,0,10*ROW('Water Data'!H141)))</f>
        <v/>
      </c>
      <c r="CI147" s="36" t="str">
        <f ca="1">+IF(OFFSET('Water Data'!$H$29,0,10*ROW('Water Data'!H141))="","",OFFSET('Water Data'!$H$29,0,10*ROW('Water Data'!H141)))</f>
        <v/>
      </c>
      <c r="CJ147" s="36" t="str">
        <f ca="1">+IF(OFFSET('Water Data'!$H$30,0,10*ROW('Water Data'!H141))="","",OFFSET('Water Data'!$H$30,0,10*ROW('Water Data'!H141)))</f>
        <v/>
      </c>
      <c r="CK147" s="36" t="str">
        <f ca="1">+IF(OFFSET('Sanitation Data'!$C$29,0,10*ROW('Sanitation Data'!C141))="","",OFFSET('Sanitation Data'!$C$29,0,10*ROW('Sanitation Data'!C141)))</f>
        <v/>
      </c>
      <c r="CL147" s="36" t="str">
        <f ca="1">+IF(OFFSET('Sanitation Data'!$C$30,0,10*ROW('Sanitation Data'!C141))="","",OFFSET('Sanitation Data'!$C$30,0,10*ROW('Sanitation Data'!C141)))</f>
        <v/>
      </c>
      <c r="CM147" s="36" t="str">
        <f ca="1">+IF(OFFSET('Sanitation Data'!$C$31,0,10*ROW('Sanitation Data'!C141))="","",OFFSET('Sanitation Data'!$C$31,0,10*ROW('Sanitation Data'!C141)))</f>
        <v/>
      </c>
      <c r="CN147" s="36" t="str">
        <f ca="1">+IF(OFFSET('Sanitation Data'!$C$32,0,10*ROW('Sanitation Data'!C141))="","",OFFSET('Sanitation Data'!$C$32,0,10*ROW('Sanitation Data'!C141)))</f>
        <v/>
      </c>
      <c r="CO147" s="36" t="str">
        <f ca="1">+IF(OFFSET('Sanitation Data'!$C$33,0,10*ROW('Sanitation Data'!C141))="","",OFFSET('Sanitation Data'!$C$33,0,10*ROW('Sanitation Data'!C141)))</f>
        <v/>
      </c>
      <c r="CP147" s="36" t="str">
        <f ca="1">+IF(OFFSET('Sanitation Data'!$D$29,0,10*ROW('Sanitation Data'!D141))="","",OFFSET('Sanitation Data'!$D$29,0,10*ROW('Sanitation Data'!D141)))</f>
        <v/>
      </c>
      <c r="CQ147" s="36" t="str">
        <f ca="1">+IF(OFFSET('Sanitation Data'!$D$30,0,10*ROW('Sanitation Data'!D141))="","",OFFSET('Sanitation Data'!$D$30,0,10*ROW('Sanitation Data'!D141)))</f>
        <v/>
      </c>
      <c r="CR147" s="36" t="str">
        <f ca="1">+IF(OFFSET('Sanitation Data'!$D$31,0,10*ROW('Sanitation Data'!D141))="","",OFFSET('Sanitation Data'!$D$31,0,10*ROW('Sanitation Data'!D141)))</f>
        <v/>
      </c>
      <c r="CS147" s="36" t="str">
        <f ca="1">+IF(OFFSET('Sanitation Data'!$D$32,0,10*ROW('Sanitation Data'!D141))="","",OFFSET('Sanitation Data'!$D$32,0,10*ROW('Sanitation Data'!D141)))</f>
        <v/>
      </c>
      <c r="CT147" s="36" t="str">
        <f ca="1">+IF(OFFSET('Sanitation Data'!$D$33,0,10*ROW('Sanitation Data'!D141))="","",OFFSET('Sanitation Data'!$D$33,0,10*ROW('Sanitation Data'!D141)))</f>
        <v/>
      </c>
      <c r="CU147" s="36" t="str">
        <f ca="1">+IF(OFFSET('Sanitation Data'!$E$29,0,10*ROW('Sanitation Data'!E141))="","",OFFSET('Sanitation Data'!$E$29,0,10*ROW('Sanitation Data'!E141)))</f>
        <v/>
      </c>
      <c r="CV147" s="36" t="str">
        <f ca="1">+IF(OFFSET('Sanitation Data'!$E$30,0,10*ROW('Sanitation Data'!E141))="","",OFFSET('Sanitation Data'!$E$30,0,10*ROW('Sanitation Data'!E141)))</f>
        <v/>
      </c>
      <c r="CW147" s="36" t="str">
        <f ca="1">+IF(OFFSET('Sanitation Data'!$E$31,0,10*ROW('Sanitation Data'!E141))="","",OFFSET('Sanitation Data'!$E$31,0,10*ROW('Sanitation Data'!E141)))</f>
        <v/>
      </c>
      <c r="CX147" s="36" t="str">
        <f ca="1">+IF(OFFSET('Sanitation Data'!$E$32,0,10*ROW('Sanitation Data'!E141))="","",OFFSET('Sanitation Data'!$E$32,0,10*ROW('Sanitation Data'!E141)))</f>
        <v/>
      </c>
      <c r="CY147" s="36" t="str">
        <f ca="1">+IF(OFFSET('Sanitation Data'!$E$33,0,10*ROW('Sanitation Data'!E141))="","",OFFSET('Sanitation Data'!$E$33,0,10*ROW('Sanitation Data'!E141)))</f>
        <v/>
      </c>
      <c r="CZ147" s="36" t="str">
        <f ca="1">+IF(OFFSET('Sanitation Data'!$F$29,0,10*ROW('Sanitation Data'!F141))="","",OFFSET('Sanitation Data'!$F$29,0,10*ROW('Sanitation Data'!F141)))</f>
        <v/>
      </c>
      <c r="DA147" s="36" t="str">
        <f ca="1">+IF(OFFSET('Sanitation Data'!$F$30,0,10*ROW('Sanitation Data'!F141))="","",OFFSET('Sanitation Data'!$F$30,0,10*ROW('Sanitation Data'!F141)))</f>
        <v/>
      </c>
      <c r="DB147" s="36" t="str">
        <f ca="1">+IF(OFFSET('Sanitation Data'!$F$31,0,10*ROW('Sanitation Data'!F141))="","",OFFSET('Sanitation Data'!$F$31,0,10*ROW('Sanitation Data'!F141)))</f>
        <v/>
      </c>
      <c r="DC147" s="36" t="str">
        <f ca="1">+IF(OFFSET('Sanitation Data'!$F$32,0,10*ROW('Sanitation Data'!F141))="","",OFFSET('Sanitation Data'!$F$32,0,10*ROW('Sanitation Data'!F141)))</f>
        <v/>
      </c>
      <c r="DD147" s="36" t="str">
        <f ca="1">+IF(OFFSET('Sanitation Data'!$F$33,0,10*ROW('Sanitation Data'!F141))="","",OFFSET('Sanitation Data'!$F$33,0,10*ROW('Sanitation Data'!F141)))</f>
        <v/>
      </c>
      <c r="DE147" s="36" t="str">
        <f ca="1">+IF(OFFSET('Sanitation Data'!$G$29,0,10*ROW('Sanitation Data'!G141))="","",OFFSET('Sanitation Data'!$G$29,0,10*ROW('Sanitation Data'!G141)))</f>
        <v/>
      </c>
      <c r="DF147" s="36" t="str">
        <f ca="1">+IF(OFFSET('Sanitation Data'!$G$30,0,10*ROW('Sanitation Data'!G141))="","",OFFSET('Sanitation Data'!$G$30,0,10*ROW('Sanitation Data'!G141)))</f>
        <v/>
      </c>
      <c r="DG147" s="36" t="str">
        <f ca="1">+IF(OFFSET('Sanitation Data'!$G$31,0,10*ROW('Sanitation Data'!G141))="","",OFFSET('Sanitation Data'!$G$31,0,10*ROW('Sanitation Data'!G141)))</f>
        <v/>
      </c>
      <c r="DH147" s="36" t="str">
        <f ca="1">+IF(OFFSET('Sanitation Data'!$G$32,0,10*ROW('Sanitation Data'!G141))="","",OFFSET('Sanitation Data'!$G$32,0,10*ROW('Sanitation Data'!G141)))</f>
        <v/>
      </c>
      <c r="DI147" s="36" t="str">
        <f ca="1">+IF(OFFSET('Sanitation Data'!$G$33,0,10*ROW('Sanitation Data'!G141))="","",OFFSET('Sanitation Data'!$G$33,0,10*ROW('Sanitation Data'!G141)))</f>
        <v/>
      </c>
      <c r="DJ147" s="36" t="str">
        <f ca="1">+IF(OFFSET('Sanitation Data'!$H$29,0,10*ROW('Sanitation Data'!H141))="","",OFFSET('Sanitation Data'!$H$29,0,10*ROW('Sanitation Data'!H141)))</f>
        <v/>
      </c>
      <c r="DK147" s="36" t="str">
        <f ca="1">+IF(OFFSET('Sanitation Data'!$H$30,0,10*ROW('Sanitation Data'!H141))="","",OFFSET('Sanitation Data'!$H$30,0,10*ROW('Sanitation Data'!H141)))</f>
        <v/>
      </c>
      <c r="DL147" s="36" t="str">
        <f ca="1">+IF(OFFSET('Sanitation Data'!$H$31,0,10*ROW('Sanitation Data'!H141))="","",OFFSET('Sanitation Data'!$H$31,0,10*ROW('Sanitation Data'!H141)))</f>
        <v/>
      </c>
      <c r="DM147" s="36" t="str">
        <f ca="1">+IF(OFFSET('Sanitation Data'!$H$32,0,10*ROW('Sanitation Data'!H141))="","",OFFSET('Sanitation Data'!$H$32,0,10*ROW('Sanitation Data'!H141)))</f>
        <v/>
      </c>
      <c r="DN147" s="36" t="str">
        <f ca="1">+IF(OFFSET('Sanitation Data'!$H$33,0,10*ROW('Sanitation Data'!H141))="","",OFFSET('Sanitation Data'!$H$33,0,10*ROW('Sanitation Data'!H141)))</f>
        <v/>
      </c>
      <c r="DO147" s="36" t="str">
        <f ca="1">+IF(OFFSET('Hygiene Data'!$C$12,0,10*ROW('Hygiene Data'!C141))="","",OFFSET('Hygiene Data'!$C$12,0,10*ROW('Hygiene Data'!C141)))</f>
        <v/>
      </c>
      <c r="DP147" s="36" t="str">
        <f ca="1">+IF(OFFSET('Hygiene Data'!$C$13,0,10*ROW('Hygiene Data'!C141))="","",OFFSET('Hygiene Data'!$C$13,0,10*ROW('Hygiene Data'!C141)))</f>
        <v/>
      </c>
      <c r="DQ147" s="36" t="str">
        <f ca="1">+IF(OFFSET('Hygiene Data'!$C$14,0,10*ROW('Hygiene Data'!C141))="","",OFFSET('Hygiene Data'!$C$14,0,10*ROW('Hygiene Data'!C141)))</f>
        <v/>
      </c>
      <c r="DR147" s="36" t="str">
        <f ca="1">+IF(OFFSET('Hygiene Data'!$D$12,0,10*ROW('Hygiene Data'!D141))="","",OFFSET('Hygiene Data'!$D$12,0,10*ROW('Hygiene Data'!D141)))</f>
        <v/>
      </c>
      <c r="DS147" s="36" t="str">
        <f ca="1">+IF(OFFSET('Hygiene Data'!$D$13,0,10*ROW('Hygiene Data'!D141))="","",OFFSET('Hygiene Data'!$D$13,0,10*ROW('Hygiene Data'!D141)))</f>
        <v/>
      </c>
      <c r="DT147" s="36" t="str">
        <f ca="1">+IF(OFFSET('Hygiene Data'!$D$14,0,10*ROW('Hygiene Data'!D141))="","",OFFSET('Hygiene Data'!$D$14,0,10*ROW('Hygiene Data'!D141)))</f>
        <v/>
      </c>
      <c r="DU147" s="36" t="str">
        <f ca="1">+IF(OFFSET('Hygiene Data'!$E$12,0,10*ROW('Hygiene Data'!E141))="","",OFFSET('Hygiene Data'!$E$12,0,10*ROW('Hygiene Data'!E141)))</f>
        <v/>
      </c>
      <c r="DV147" s="36" t="str">
        <f ca="1">+IF(OFFSET('Hygiene Data'!$E$13,0,10*ROW('Hygiene Data'!E141))="","",OFFSET('Hygiene Data'!$E$13,0,10*ROW('Hygiene Data'!E141)))</f>
        <v/>
      </c>
      <c r="DW147" s="36" t="str">
        <f ca="1">+IF(OFFSET('Hygiene Data'!$E$14,0,10*ROW('Hygiene Data'!E141))="","",OFFSET('Hygiene Data'!$E$14,0,10*ROW('Hygiene Data'!E141)))</f>
        <v/>
      </c>
      <c r="DX147" s="36" t="str">
        <f ca="1">+IF(OFFSET('Hygiene Data'!$F$12,0,10*ROW('Hygiene Data'!F141))="","",OFFSET('Hygiene Data'!$F$12,0,10*ROW('Hygiene Data'!F141)))</f>
        <v/>
      </c>
      <c r="DY147" s="36" t="str">
        <f ca="1">+IF(OFFSET('Hygiene Data'!$F$13,0,10*ROW('Hygiene Data'!F141))="","",OFFSET('Hygiene Data'!$F$13,0,10*ROW('Hygiene Data'!F141)))</f>
        <v/>
      </c>
      <c r="DZ147" s="36" t="str">
        <f ca="1">+IF(OFFSET('Hygiene Data'!$F$14,0,10*ROW('Hygiene Data'!F141))="","",OFFSET('Hygiene Data'!$F$14,0,10*ROW('Hygiene Data'!F141)))</f>
        <v/>
      </c>
      <c r="EA147" s="36" t="str">
        <f ca="1">+IF(OFFSET('Hygiene Data'!$G$12,0,10*ROW('Hygiene Data'!G141))="","",OFFSET('Hygiene Data'!$G$12,0,10*ROW('Hygiene Data'!G141)))</f>
        <v/>
      </c>
      <c r="EB147" s="36" t="str">
        <f ca="1">+IF(OFFSET('Hygiene Data'!$G$13,0,10*ROW('Hygiene Data'!G141))="","",OFFSET('Hygiene Data'!$G$13,0,10*ROW('Hygiene Data'!G141)))</f>
        <v/>
      </c>
      <c r="EC147" s="36" t="str">
        <f ca="1">+IF(OFFSET('Hygiene Data'!$G$14,0,10*ROW('Hygiene Data'!G141))="","",OFFSET('Hygiene Data'!$G$14,0,10*ROW('Hygiene Data'!G141)))</f>
        <v/>
      </c>
      <c r="ED147" s="36" t="str">
        <f ca="1">+IF(OFFSET('Hygiene Data'!$H$12,0,10*ROW('Hygiene Data'!H141))="","",OFFSET('Hygiene Data'!$H$12,0,10*ROW('Hygiene Data'!H141)))</f>
        <v/>
      </c>
      <c r="EE147" s="36" t="str">
        <f ca="1">+IF(OFFSET('Hygiene Data'!$H$13,0,10*ROW('Hygiene Data'!H141))="","",OFFSET('Hygiene Data'!$H$13,0,10*ROW('Hygiene Data'!H141)))</f>
        <v/>
      </c>
      <c r="EF147" s="36" t="str">
        <f ca="1">+IF(OFFSET('Hygiene Data'!$H$14,0,10*ROW('Hygiene Data'!H141))="","",OFFSET('Hygiene Data'!$H$14,0,10*ROW('Hygiene Data'!H141)))</f>
        <v/>
      </c>
    </row>
    <row r="148" spans="1:136" x14ac:dyDescent="0.25">
      <c r="A148" s="59" t="str">
        <f ca="1">+IF(OFFSET('Water Data'!$B$1,0,10*ROW('Water Data'!B145))="","",OFFSET('Water Data'!$B$1,0,10*ROW('Water Data'!B145)))</f>
        <v/>
      </c>
      <c r="B148" s="59" t="str">
        <f ca="1">+IF(OFFSET('Water Data'!$A$3,0,10*ROW('Water Data'!A145))="","",OFFSET('Water Data'!$A$3,0,10*ROW('Water Data'!A145)))</f>
        <v/>
      </c>
      <c r="C148" s="59" t="str">
        <f ca="1">+IF(OFFSET('Water Data'!$C$3,0,10*ROW('Water Data'!C145))="","",OFFSET('Water Data'!$C$3,0,10*ROW('Water Data'!C145)))</f>
        <v/>
      </c>
      <c r="D148" s="204" t="e">
        <f ca="1">+IF(AND(ISNUMBER(OFFSET('Water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04" t="e">
        <f ca="1">+IF(AND(ISNUMBER(OFFSET('Water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04" t="e">
        <f ca="1">+IF(AND(ISNUMBER(OFFSET('Water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04" t="e">
        <f ca="1">+IF(AND(ISNUMBER(OFFSET('Water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04" t="e">
        <f ca="1">+IF(AND(ISNUMBER(OFFSET('Water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04" t="e">
        <f ca="1">+IF(AND(ISNUMBER(OFFSET('Water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04" t="e">
        <f ca="1">+IF(AND(ISNUMBER(OFFSET('Water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04" t="e">
        <f ca="1">+IF(AND(ISNUMBER(OFFSET('Water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04" t="e">
        <f ca="1">+IF(AND(ISNUMBER(OFFSET('Water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04" t="e">
        <f ca="1">+IF(AND(ISNUMBER(OFFSET('Water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04" t="e">
        <f ca="1">+IF(AND(ISNUMBER(OFFSET('Water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04" t="e">
        <f ca="1">+IF(AND(ISNUMBER(OFFSET('Water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04" t="e">
        <f ca="1">+IF(AND(ISNUMBER(OFFSET('Water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04" t="e">
        <f ca="1">+IF(AND(ISNUMBER(OFFSET('Water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04" t="e">
        <f ca="1">+IF(AND(ISNUMBER(OFFSET('Water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04" t="e">
        <f ca="1">+IF(AND(ISNUMBER(OFFSET('Water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04" t="e">
        <f ca="1">+IF(AND(ISNUMBER(OFFSET('Water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04" t="e">
        <f ca="1">+IF(AND(ISNUMBER(OFFSET('Water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05" t="e">
        <f ca="1">+IF(AND(ISNUMBER(OFFSET('Sanitation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05" t="e">
        <f ca="1">+IF(AND(ISNUMBER(OFFSET('Sanitation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05" t="e">
        <f ca="1">+IF(AND(ISNUMBER(OFFSET('Sanitation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05" t="e">
        <f ca="1">+IF(AND(ISNUMBER(OFFSET('Sanitation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05" t="e">
        <f ca="1">+IF(AND(ISNUMBER(OFFSET('Sanitation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05" t="e">
        <f ca="1">+IF(AND(ISNUMBER(OFFSET('Sanitation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05" t="e">
        <f ca="1">+IF(AND(ISNUMBER(OFFSET('Sanitation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05" t="e">
        <f ca="1">+IF(AND(ISNUMBER(OFFSET('Sanitation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05" t="e">
        <f ca="1">+IF(AND(ISNUMBER(OFFSET('Sanitation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05" t="e">
        <f ca="1">+IF(AND(ISNUMBER(OFFSET('Sanitation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05" t="e">
        <f ca="1">+IF(AND(ISNUMBER(OFFSET('Sanitation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05" t="e">
        <f ca="1">+IF(AND(ISNUMBER(OFFSET('Sanitation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05" t="e">
        <f ca="1">+IF(AND(ISNUMBER(OFFSET('Sanitation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05" t="e">
        <f ca="1">+IF(AND(ISNUMBER(OFFSET('Sanitation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05" t="e">
        <f ca="1">+IF(AND(ISNUMBER(OFFSET('Sanitation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05" t="e">
        <f ca="1">+IF(AND(ISNUMBER(OFFSET('Sanitation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05" t="e">
        <f ca="1">+IF(AND(ISNUMBER(OFFSET('Sanitation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05" t="e">
        <f ca="1">+IF(AND(ISNUMBER(OFFSET('Sanitation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05" t="e">
        <f ca="1">+IF(AND(ISNUMBER(OFFSET('Sanitation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05" t="e">
        <f ca="1">+IF(AND(ISNUMBER(OFFSET('Sanitation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05" t="e">
        <f ca="1">+IF(AND(ISNUMBER(OFFSET('Sanitation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05" t="e">
        <f ca="1">+IF(AND(ISNUMBER(OFFSET('Sanitation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05" t="e">
        <f ca="1">+IF(AND(ISNUMBER(OFFSET('Sanitation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05" t="e">
        <f ca="1">+IF(AND(ISNUMBER(OFFSET('Sanitation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05" t="e">
        <f ca="1">+IF(AND(ISNUMBER(OFFSET('Sanitation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05" t="e">
        <f ca="1">+IF(AND(ISNUMBER(OFFSET('Sanitation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05" t="e">
        <f ca="1">+IF(AND(ISNUMBER(OFFSET('Sanitation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05" t="e">
        <f ca="1">+IF(AND(ISNUMBER(OFFSET('Sanitation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05" t="e">
        <f ca="1">+IF(AND(ISNUMBER(OFFSET('Sanitation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05" t="e">
        <f ca="1">+IF(AND(ISNUMBER(OFFSET('Sanitation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06" t="e">
        <f ca="1">+IF(AND(ISNUMBER(OFFSET('Hygiene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06" t="e">
        <f ca="1">+IF(AND(ISNUMBER(OFFSET('Hygiene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06" t="e">
        <f ca="1">+IF(AND(ISNUMBER(OFFSET('Hygiene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06" t="e">
        <f ca="1">+IF(AND(ISNUMBER(OFFSET('Hygiene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06" t="e">
        <f ca="1">+IF(AND(ISNUMBER(OFFSET('Hygiene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06" t="e">
        <f ca="1">+IF(AND(ISNUMBER(OFFSET('Hygiene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06" t="e">
        <f ca="1">+IF(AND(ISNUMBER(OFFSET('Hygiene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06" t="e">
        <f ca="1">+IF(AND(ISNUMBER(OFFSET('Hygiene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06" t="e">
        <f ca="1">+IF(AND(ISNUMBER(OFFSET('Hygiene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06" t="e">
        <f ca="1">+IF(AND(ISNUMBER(OFFSET('Hygiene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06" t="e">
        <f ca="1">+IF(AND(ISNUMBER(OFFSET('Hygiene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06" t="e">
        <f ca="1">+IF(AND(ISNUMBER(OFFSET('Hygiene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06" t="e">
        <f ca="1">+IF(AND(ISNUMBER(OFFSET('Hygiene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06" t="e">
        <f ca="1">+IF(AND(ISNUMBER(OFFSET('Hygiene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06" t="e">
        <f ca="1">+IF(AND(ISNUMBER(OFFSET('Hygiene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06" t="e">
        <f ca="1">+IF(AND(ISNUMBER(OFFSET('Hygiene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06" t="e">
        <f ca="1">+IF(AND(ISNUMBER(OFFSET('Hygiene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06" t="e">
        <f ca="1">+IF(AND(ISNUMBER(OFFSET('Hygiene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1">+IF(OFFSET('Water Data'!$C$28,0,10*ROW('Water Data'!C142))="","",OFFSET('Water Data'!$C$28,0,10*ROW('Water Data'!C142)))</f>
        <v/>
      </c>
      <c r="BT148" s="36" t="str">
        <f ca="1">+IF(OFFSET('Water Data'!$C$29,0,10*ROW('Water Data'!C142))="","",OFFSET('Water Data'!$C$29,0,10*ROW('Water Data'!C142)))</f>
        <v/>
      </c>
      <c r="BU148" s="36" t="str">
        <f ca="1">+IF(OFFSET('Water Data'!$C$30,0,10*ROW('Water Data'!C142))="","",OFFSET('Water Data'!$C$30,0,10*ROW('Water Data'!C142)))</f>
        <v/>
      </c>
      <c r="BV148" s="36" t="str">
        <f ca="1">+IF(OFFSET('Water Data'!$D$28,0,10*ROW('Water Data'!D142))="","",OFFSET('Water Data'!$D$28,0,10*ROW('Water Data'!D142)))</f>
        <v/>
      </c>
      <c r="BW148" s="36" t="str">
        <f ca="1">+IF(OFFSET('Water Data'!$D$29,0,10*ROW('Water Data'!D142))="","",OFFSET('Water Data'!$D$29,0,10*ROW('Water Data'!D142)))</f>
        <v/>
      </c>
      <c r="BX148" s="36" t="str">
        <f ca="1">+IF(OFFSET('Water Data'!$D$30,0,10*ROW('Water Data'!D142))="","",OFFSET('Water Data'!$D$30,0,10*ROW('Water Data'!D142)))</f>
        <v/>
      </c>
      <c r="BY148" s="36" t="str">
        <f ca="1">+IF(OFFSET('Water Data'!$E$28,0,10*ROW('Water Data'!E142))="","",OFFSET('Water Data'!$E$28,0,10*ROW('Water Data'!E142)))</f>
        <v/>
      </c>
      <c r="BZ148" s="36" t="str">
        <f ca="1">+IF(OFFSET('Water Data'!$E$29,0,10*ROW('Water Data'!E142))="","",OFFSET('Water Data'!$E$29,0,10*ROW('Water Data'!E142)))</f>
        <v/>
      </c>
      <c r="CA148" s="36" t="str">
        <f ca="1">+IF(OFFSET('Water Data'!$E$30,0,10*ROW('Water Data'!E142))="","",OFFSET('Water Data'!$E$30,0,10*ROW('Water Data'!E142)))</f>
        <v/>
      </c>
      <c r="CB148" s="36" t="str">
        <f ca="1">+IF(OFFSET('Water Data'!$F$28,0,10*ROW('Water Data'!F142))="","",OFFSET('Water Data'!$F$28,0,10*ROW('Water Data'!F142)))</f>
        <v/>
      </c>
      <c r="CC148" s="36" t="str">
        <f ca="1">+IF(OFFSET('Water Data'!$F$29,0,10*ROW('Water Data'!F142))="","",OFFSET('Water Data'!$F$29,0,10*ROW('Water Data'!F142)))</f>
        <v/>
      </c>
      <c r="CD148" s="36" t="str">
        <f ca="1">+IF(OFFSET('Water Data'!$F$30,0,10*ROW('Water Data'!F142))="","",OFFSET('Water Data'!$F$30,0,10*ROW('Water Data'!F142)))</f>
        <v/>
      </c>
      <c r="CE148" s="36" t="str">
        <f ca="1">+IF(OFFSET('Water Data'!$G$28,0,10*ROW('Water Data'!G142))="","",OFFSET('Water Data'!$G$28,0,10*ROW('Water Data'!G142)))</f>
        <v/>
      </c>
      <c r="CF148" s="36" t="str">
        <f ca="1">+IF(OFFSET('Water Data'!$G$29,0,10*ROW('Water Data'!G142))="","",OFFSET('Water Data'!$G$29,0,10*ROW('Water Data'!G142)))</f>
        <v/>
      </c>
      <c r="CG148" s="36" t="str">
        <f ca="1">+IF(OFFSET('Water Data'!$G$30,0,10*ROW('Water Data'!G142))="","",OFFSET('Water Data'!$G$30,0,10*ROW('Water Data'!G142)))</f>
        <v/>
      </c>
      <c r="CH148" s="36" t="str">
        <f ca="1">+IF(OFFSET('Water Data'!$H$28,0,10*ROW('Water Data'!H142))="","",OFFSET('Water Data'!$H$28,0,10*ROW('Water Data'!H142)))</f>
        <v/>
      </c>
      <c r="CI148" s="36" t="str">
        <f ca="1">+IF(OFFSET('Water Data'!$H$29,0,10*ROW('Water Data'!H142))="","",OFFSET('Water Data'!$H$29,0,10*ROW('Water Data'!H142)))</f>
        <v/>
      </c>
      <c r="CJ148" s="36" t="str">
        <f ca="1">+IF(OFFSET('Water Data'!$H$30,0,10*ROW('Water Data'!H142))="","",OFFSET('Water Data'!$H$30,0,10*ROW('Water Data'!H142)))</f>
        <v/>
      </c>
      <c r="CK148" s="36" t="str">
        <f ca="1">+IF(OFFSET('Sanitation Data'!$C$29,0,10*ROW('Sanitation Data'!C142))="","",OFFSET('Sanitation Data'!$C$29,0,10*ROW('Sanitation Data'!C142)))</f>
        <v/>
      </c>
      <c r="CL148" s="36" t="str">
        <f ca="1">+IF(OFFSET('Sanitation Data'!$C$30,0,10*ROW('Sanitation Data'!C142))="","",OFFSET('Sanitation Data'!$C$30,0,10*ROW('Sanitation Data'!C142)))</f>
        <v/>
      </c>
      <c r="CM148" s="36" t="str">
        <f ca="1">+IF(OFFSET('Sanitation Data'!$C$31,0,10*ROW('Sanitation Data'!C142))="","",OFFSET('Sanitation Data'!$C$31,0,10*ROW('Sanitation Data'!C142)))</f>
        <v/>
      </c>
      <c r="CN148" s="36" t="str">
        <f ca="1">+IF(OFFSET('Sanitation Data'!$C$32,0,10*ROW('Sanitation Data'!C142))="","",OFFSET('Sanitation Data'!$C$32,0,10*ROW('Sanitation Data'!C142)))</f>
        <v/>
      </c>
      <c r="CO148" s="36" t="str">
        <f ca="1">+IF(OFFSET('Sanitation Data'!$C$33,0,10*ROW('Sanitation Data'!C142))="","",OFFSET('Sanitation Data'!$C$33,0,10*ROW('Sanitation Data'!C142)))</f>
        <v/>
      </c>
      <c r="CP148" s="36" t="str">
        <f ca="1">+IF(OFFSET('Sanitation Data'!$D$29,0,10*ROW('Sanitation Data'!D142))="","",OFFSET('Sanitation Data'!$D$29,0,10*ROW('Sanitation Data'!D142)))</f>
        <v/>
      </c>
      <c r="CQ148" s="36" t="str">
        <f ca="1">+IF(OFFSET('Sanitation Data'!$D$30,0,10*ROW('Sanitation Data'!D142))="","",OFFSET('Sanitation Data'!$D$30,0,10*ROW('Sanitation Data'!D142)))</f>
        <v/>
      </c>
      <c r="CR148" s="36" t="str">
        <f ca="1">+IF(OFFSET('Sanitation Data'!$D$31,0,10*ROW('Sanitation Data'!D142))="","",OFFSET('Sanitation Data'!$D$31,0,10*ROW('Sanitation Data'!D142)))</f>
        <v/>
      </c>
      <c r="CS148" s="36" t="str">
        <f ca="1">+IF(OFFSET('Sanitation Data'!$D$32,0,10*ROW('Sanitation Data'!D142))="","",OFFSET('Sanitation Data'!$D$32,0,10*ROW('Sanitation Data'!D142)))</f>
        <v/>
      </c>
      <c r="CT148" s="36" t="str">
        <f ca="1">+IF(OFFSET('Sanitation Data'!$D$33,0,10*ROW('Sanitation Data'!D142))="","",OFFSET('Sanitation Data'!$D$33,0,10*ROW('Sanitation Data'!D142)))</f>
        <v/>
      </c>
      <c r="CU148" s="36" t="str">
        <f ca="1">+IF(OFFSET('Sanitation Data'!$E$29,0,10*ROW('Sanitation Data'!E142))="","",OFFSET('Sanitation Data'!$E$29,0,10*ROW('Sanitation Data'!E142)))</f>
        <v/>
      </c>
      <c r="CV148" s="36" t="str">
        <f ca="1">+IF(OFFSET('Sanitation Data'!$E$30,0,10*ROW('Sanitation Data'!E142))="","",OFFSET('Sanitation Data'!$E$30,0,10*ROW('Sanitation Data'!E142)))</f>
        <v/>
      </c>
      <c r="CW148" s="36" t="str">
        <f ca="1">+IF(OFFSET('Sanitation Data'!$E$31,0,10*ROW('Sanitation Data'!E142))="","",OFFSET('Sanitation Data'!$E$31,0,10*ROW('Sanitation Data'!E142)))</f>
        <v/>
      </c>
      <c r="CX148" s="36" t="str">
        <f ca="1">+IF(OFFSET('Sanitation Data'!$E$32,0,10*ROW('Sanitation Data'!E142))="","",OFFSET('Sanitation Data'!$E$32,0,10*ROW('Sanitation Data'!E142)))</f>
        <v/>
      </c>
      <c r="CY148" s="36" t="str">
        <f ca="1">+IF(OFFSET('Sanitation Data'!$E$33,0,10*ROW('Sanitation Data'!E142))="","",OFFSET('Sanitation Data'!$E$33,0,10*ROW('Sanitation Data'!E142)))</f>
        <v/>
      </c>
      <c r="CZ148" s="36" t="str">
        <f ca="1">+IF(OFFSET('Sanitation Data'!$F$29,0,10*ROW('Sanitation Data'!F142))="","",OFFSET('Sanitation Data'!$F$29,0,10*ROW('Sanitation Data'!F142)))</f>
        <v/>
      </c>
      <c r="DA148" s="36" t="str">
        <f ca="1">+IF(OFFSET('Sanitation Data'!$F$30,0,10*ROW('Sanitation Data'!F142))="","",OFFSET('Sanitation Data'!$F$30,0,10*ROW('Sanitation Data'!F142)))</f>
        <v/>
      </c>
      <c r="DB148" s="36" t="str">
        <f ca="1">+IF(OFFSET('Sanitation Data'!$F$31,0,10*ROW('Sanitation Data'!F142))="","",OFFSET('Sanitation Data'!$F$31,0,10*ROW('Sanitation Data'!F142)))</f>
        <v/>
      </c>
      <c r="DC148" s="36" t="str">
        <f ca="1">+IF(OFFSET('Sanitation Data'!$F$32,0,10*ROW('Sanitation Data'!F142))="","",OFFSET('Sanitation Data'!$F$32,0,10*ROW('Sanitation Data'!F142)))</f>
        <v/>
      </c>
      <c r="DD148" s="36" t="str">
        <f ca="1">+IF(OFFSET('Sanitation Data'!$F$33,0,10*ROW('Sanitation Data'!F142))="","",OFFSET('Sanitation Data'!$F$33,0,10*ROW('Sanitation Data'!F142)))</f>
        <v/>
      </c>
      <c r="DE148" s="36" t="str">
        <f ca="1">+IF(OFFSET('Sanitation Data'!$G$29,0,10*ROW('Sanitation Data'!G142))="","",OFFSET('Sanitation Data'!$G$29,0,10*ROW('Sanitation Data'!G142)))</f>
        <v/>
      </c>
      <c r="DF148" s="36" t="str">
        <f ca="1">+IF(OFFSET('Sanitation Data'!$G$30,0,10*ROW('Sanitation Data'!G142))="","",OFFSET('Sanitation Data'!$G$30,0,10*ROW('Sanitation Data'!G142)))</f>
        <v/>
      </c>
      <c r="DG148" s="36" t="str">
        <f ca="1">+IF(OFFSET('Sanitation Data'!$G$31,0,10*ROW('Sanitation Data'!G142))="","",OFFSET('Sanitation Data'!$G$31,0,10*ROW('Sanitation Data'!G142)))</f>
        <v/>
      </c>
      <c r="DH148" s="36" t="str">
        <f ca="1">+IF(OFFSET('Sanitation Data'!$G$32,0,10*ROW('Sanitation Data'!G142))="","",OFFSET('Sanitation Data'!$G$32,0,10*ROW('Sanitation Data'!G142)))</f>
        <v/>
      </c>
      <c r="DI148" s="36" t="str">
        <f ca="1">+IF(OFFSET('Sanitation Data'!$G$33,0,10*ROW('Sanitation Data'!G142))="","",OFFSET('Sanitation Data'!$G$33,0,10*ROW('Sanitation Data'!G142)))</f>
        <v/>
      </c>
      <c r="DJ148" s="36" t="str">
        <f ca="1">+IF(OFFSET('Sanitation Data'!$H$29,0,10*ROW('Sanitation Data'!H142))="","",OFFSET('Sanitation Data'!$H$29,0,10*ROW('Sanitation Data'!H142)))</f>
        <v/>
      </c>
      <c r="DK148" s="36" t="str">
        <f ca="1">+IF(OFFSET('Sanitation Data'!$H$30,0,10*ROW('Sanitation Data'!H142))="","",OFFSET('Sanitation Data'!$H$30,0,10*ROW('Sanitation Data'!H142)))</f>
        <v/>
      </c>
      <c r="DL148" s="36" t="str">
        <f ca="1">+IF(OFFSET('Sanitation Data'!$H$31,0,10*ROW('Sanitation Data'!H142))="","",OFFSET('Sanitation Data'!$H$31,0,10*ROW('Sanitation Data'!H142)))</f>
        <v/>
      </c>
      <c r="DM148" s="36" t="str">
        <f ca="1">+IF(OFFSET('Sanitation Data'!$H$32,0,10*ROW('Sanitation Data'!H142))="","",OFFSET('Sanitation Data'!$H$32,0,10*ROW('Sanitation Data'!H142)))</f>
        <v/>
      </c>
      <c r="DN148" s="36" t="str">
        <f ca="1">+IF(OFFSET('Sanitation Data'!$H$33,0,10*ROW('Sanitation Data'!H142))="","",OFFSET('Sanitation Data'!$H$33,0,10*ROW('Sanitation Data'!H142)))</f>
        <v/>
      </c>
      <c r="DO148" s="36" t="str">
        <f ca="1">+IF(OFFSET('Hygiene Data'!$C$12,0,10*ROW('Hygiene Data'!C142))="","",OFFSET('Hygiene Data'!$C$12,0,10*ROW('Hygiene Data'!C142)))</f>
        <v/>
      </c>
      <c r="DP148" s="36" t="str">
        <f ca="1">+IF(OFFSET('Hygiene Data'!$C$13,0,10*ROW('Hygiene Data'!C142))="","",OFFSET('Hygiene Data'!$C$13,0,10*ROW('Hygiene Data'!C142)))</f>
        <v/>
      </c>
      <c r="DQ148" s="36" t="str">
        <f ca="1">+IF(OFFSET('Hygiene Data'!$C$14,0,10*ROW('Hygiene Data'!C142))="","",OFFSET('Hygiene Data'!$C$14,0,10*ROW('Hygiene Data'!C142)))</f>
        <v/>
      </c>
      <c r="DR148" s="36" t="str">
        <f ca="1">+IF(OFFSET('Hygiene Data'!$D$12,0,10*ROW('Hygiene Data'!D142))="","",OFFSET('Hygiene Data'!$D$12,0,10*ROW('Hygiene Data'!D142)))</f>
        <v/>
      </c>
      <c r="DS148" s="36" t="str">
        <f ca="1">+IF(OFFSET('Hygiene Data'!$D$13,0,10*ROW('Hygiene Data'!D142))="","",OFFSET('Hygiene Data'!$D$13,0,10*ROW('Hygiene Data'!D142)))</f>
        <v/>
      </c>
      <c r="DT148" s="36" t="str">
        <f ca="1">+IF(OFFSET('Hygiene Data'!$D$14,0,10*ROW('Hygiene Data'!D142))="","",OFFSET('Hygiene Data'!$D$14,0,10*ROW('Hygiene Data'!D142)))</f>
        <v/>
      </c>
      <c r="DU148" s="36" t="str">
        <f ca="1">+IF(OFFSET('Hygiene Data'!$E$12,0,10*ROW('Hygiene Data'!E142))="","",OFFSET('Hygiene Data'!$E$12,0,10*ROW('Hygiene Data'!E142)))</f>
        <v/>
      </c>
      <c r="DV148" s="36" t="str">
        <f ca="1">+IF(OFFSET('Hygiene Data'!$E$13,0,10*ROW('Hygiene Data'!E142))="","",OFFSET('Hygiene Data'!$E$13,0,10*ROW('Hygiene Data'!E142)))</f>
        <v/>
      </c>
      <c r="DW148" s="36" t="str">
        <f ca="1">+IF(OFFSET('Hygiene Data'!$E$14,0,10*ROW('Hygiene Data'!E142))="","",OFFSET('Hygiene Data'!$E$14,0,10*ROW('Hygiene Data'!E142)))</f>
        <v/>
      </c>
      <c r="DX148" s="36" t="str">
        <f ca="1">+IF(OFFSET('Hygiene Data'!$F$12,0,10*ROW('Hygiene Data'!F142))="","",OFFSET('Hygiene Data'!$F$12,0,10*ROW('Hygiene Data'!F142)))</f>
        <v/>
      </c>
      <c r="DY148" s="36" t="str">
        <f ca="1">+IF(OFFSET('Hygiene Data'!$F$13,0,10*ROW('Hygiene Data'!F142))="","",OFFSET('Hygiene Data'!$F$13,0,10*ROW('Hygiene Data'!F142)))</f>
        <v/>
      </c>
      <c r="DZ148" s="36" t="str">
        <f ca="1">+IF(OFFSET('Hygiene Data'!$F$14,0,10*ROW('Hygiene Data'!F142))="","",OFFSET('Hygiene Data'!$F$14,0,10*ROW('Hygiene Data'!F142)))</f>
        <v/>
      </c>
      <c r="EA148" s="36" t="str">
        <f ca="1">+IF(OFFSET('Hygiene Data'!$G$12,0,10*ROW('Hygiene Data'!G142))="","",OFFSET('Hygiene Data'!$G$12,0,10*ROW('Hygiene Data'!G142)))</f>
        <v/>
      </c>
      <c r="EB148" s="36" t="str">
        <f ca="1">+IF(OFFSET('Hygiene Data'!$G$13,0,10*ROW('Hygiene Data'!G142))="","",OFFSET('Hygiene Data'!$G$13,0,10*ROW('Hygiene Data'!G142)))</f>
        <v/>
      </c>
      <c r="EC148" s="36" t="str">
        <f ca="1">+IF(OFFSET('Hygiene Data'!$G$14,0,10*ROW('Hygiene Data'!G142))="","",OFFSET('Hygiene Data'!$G$14,0,10*ROW('Hygiene Data'!G142)))</f>
        <v/>
      </c>
      <c r="ED148" s="36" t="str">
        <f ca="1">+IF(OFFSET('Hygiene Data'!$H$12,0,10*ROW('Hygiene Data'!H142))="","",OFFSET('Hygiene Data'!$H$12,0,10*ROW('Hygiene Data'!H142)))</f>
        <v/>
      </c>
      <c r="EE148" s="36" t="str">
        <f ca="1">+IF(OFFSET('Hygiene Data'!$H$13,0,10*ROW('Hygiene Data'!H142))="","",OFFSET('Hygiene Data'!$H$13,0,10*ROW('Hygiene Data'!H142)))</f>
        <v/>
      </c>
      <c r="EF148" s="36" t="str">
        <f ca="1">+IF(OFFSET('Hygiene Data'!$H$14,0,10*ROW('Hygiene Data'!H142))="","",OFFSET('Hygiene Data'!$H$14,0,10*ROW('Hygiene Data'!H142)))</f>
        <v/>
      </c>
    </row>
    <row r="149" spans="1:136" x14ac:dyDescent="0.25">
      <c r="A149" s="59" t="str">
        <f ca="1">+IF(OFFSET('Water Data'!$B$1,0,10*ROW('Water Data'!B146))="","",OFFSET('Water Data'!$B$1,0,10*ROW('Water Data'!B146)))</f>
        <v/>
      </c>
      <c r="B149" s="59" t="str">
        <f ca="1">+IF(OFFSET('Water Data'!$A$3,0,10*ROW('Water Data'!A146))="","",OFFSET('Water Data'!$A$3,0,10*ROW('Water Data'!A146)))</f>
        <v/>
      </c>
      <c r="C149" s="59" t="str">
        <f ca="1">+IF(OFFSET('Water Data'!$C$3,0,10*ROW('Water Data'!C146))="","",OFFSET('Water Data'!$C$3,0,10*ROW('Water Data'!C146)))</f>
        <v/>
      </c>
      <c r="D149" s="204" t="e">
        <f ca="1">+IF(AND(ISNUMBER(OFFSET('Water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04" t="e">
        <f ca="1">+IF(AND(ISNUMBER(OFFSET('Water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04" t="e">
        <f ca="1">+IF(AND(ISNUMBER(OFFSET('Water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04" t="e">
        <f ca="1">+IF(AND(ISNUMBER(OFFSET('Water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04" t="e">
        <f ca="1">+IF(AND(ISNUMBER(OFFSET('Water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04" t="e">
        <f ca="1">+IF(AND(ISNUMBER(OFFSET('Water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04" t="e">
        <f ca="1">+IF(AND(ISNUMBER(OFFSET('Water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04" t="e">
        <f ca="1">+IF(AND(ISNUMBER(OFFSET('Water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04" t="e">
        <f ca="1">+IF(AND(ISNUMBER(OFFSET('Water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04" t="e">
        <f ca="1">+IF(AND(ISNUMBER(OFFSET('Water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04" t="e">
        <f ca="1">+IF(AND(ISNUMBER(OFFSET('Water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04" t="e">
        <f ca="1">+IF(AND(ISNUMBER(OFFSET('Water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04" t="e">
        <f ca="1">+IF(AND(ISNUMBER(OFFSET('Water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04" t="e">
        <f ca="1">+IF(AND(ISNUMBER(OFFSET('Water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04" t="e">
        <f ca="1">+IF(AND(ISNUMBER(OFFSET('Water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04" t="e">
        <f ca="1">+IF(AND(ISNUMBER(OFFSET('Water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04" t="e">
        <f ca="1">+IF(AND(ISNUMBER(OFFSET('Water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04" t="e">
        <f ca="1">+IF(AND(ISNUMBER(OFFSET('Water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05" t="e">
        <f ca="1">+IF(AND(ISNUMBER(OFFSET('Sanitation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05" t="e">
        <f ca="1">+IF(AND(ISNUMBER(OFFSET('Sanitation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05" t="e">
        <f ca="1">+IF(AND(ISNUMBER(OFFSET('Sanitation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05" t="e">
        <f ca="1">+IF(AND(ISNUMBER(OFFSET('Sanitation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05" t="e">
        <f ca="1">+IF(AND(ISNUMBER(OFFSET('Sanitation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05" t="e">
        <f ca="1">+IF(AND(ISNUMBER(OFFSET('Sanitation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05" t="e">
        <f ca="1">+IF(AND(ISNUMBER(OFFSET('Sanitation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05" t="e">
        <f ca="1">+IF(AND(ISNUMBER(OFFSET('Sanitation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05" t="e">
        <f ca="1">+IF(AND(ISNUMBER(OFFSET('Sanitation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05" t="e">
        <f ca="1">+IF(AND(ISNUMBER(OFFSET('Sanitation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05" t="e">
        <f ca="1">+IF(AND(ISNUMBER(OFFSET('Sanitation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05" t="e">
        <f ca="1">+IF(AND(ISNUMBER(OFFSET('Sanitation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05" t="e">
        <f ca="1">+IF(AND(ISNUMBER(OFFSET('Sanitation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05" t="e">
        <f ca="1">+IF(AND(ISNUMBER(OFFSET('Sanitation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05" t="e">
        <f ca="1">+IF(AND(ISNUMBER(OFFSET('Sanitation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05" t="e">
        <f ca="1">+IF(AND(ISNUMBER(OFFSET('Sanitation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05" t="e">
        <f ca="1">+IF(AND(ISNUMBER(OFFSET('Sanitation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05" t="e">
        <f ca="1">+IF(AND(ISNUMBER(OFFSET('Sanitation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05" t="e">
        <f ca="1">+IF(AND(ISNUMBER(OFFSET('Sanitation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05" t="e">
        <f ca="1">+IF(AND(ISNUMBER(OFFSET('Sanitation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05" t="e">
        <f ca="1">+IF(AND(ISNUMBER(OFFSET('Sanitation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05" t="e">
        <f ca="1">+IF(AND(ISNUMBER(OFFSET('Sanitation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05" t="e">
        <f ca="1">+IF(AND(ISNUMBER(OFFSET('Sanitation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05" t="e">
        <f ca="1">+IF(AND(ISNUMBER(OFFSET('Sanitation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05" t="e">
        <f ca="1">+IF(AND(ISNUMBER(OFFSET('Sanitation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05" t="e">
        <f ca="1">+IF(AND(ISNUMBER(OFFSET('Sanitation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05" t="e">
        <f ca="1">+IF(AND(ISNUMBER(OFFSET('Sanitation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05" t="e">
        <f ca="1">+IF(AND(ISNUMBER(OFFSET('Sanitation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05" t="e">
        <f ca="1">+IF(AND(ISNUMBER(OFFSET('Sanitation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05" t="e">
        <f ca="1">+IF(AND(ISNUMBER(OFFSET('Sanitation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06" t="e">
        <f ca="1">+IF(AND(ISNUMBER(OFFSET('Hygiene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06" t="e">
        <f ca="1">+IF(AND(ISNUMBER(OFFSET('Hygiene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06" t="e">
        <f ca="1">+IF(AND(ISNUMBER(OFFSET('Hygiene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06" t="e">
        <f ca="1">+IF(AND(ISNUMBER(OFFSET('Hygiene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06" t="e">
        <f ca="1">+IF(AND(ISNUMBER(OFFSET('Hygiene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06" t="e">
        <f ca="1">+IF(AND(ISNUMBER(OFFSET('Hygiene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06" t="e">
        <f ca="1">+IF(AND(ISNUMBER(OFFSET('Hygiene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06" t="e">
        <f ca="1">+IF(AND(ISNUMBER(OFFSET('Hygiene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06" t="e">
        <f ca="1">+IF(AND(ISNUMBER(OFFSET('Hygiene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06" t="e">
        <f ca="1">+IF(AND(ISNUMBER(OFFSET('Hygiene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06" t="e">
        <f ca="1">+IF(AND(ISNUMBER(OFFSET('Hygiene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06" t="e">
        <f ca="1">+IF(AND(ISNUMBER(OFFSET('Hygiene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06" t="e">
        <f ca="1">+IF(AND(ISNUMBER(OFFSET('Hygiene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06" t="e">
        <f ca="1">+IF(AND(ISNUMBER(OFFSET('Hygiene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06" t="e">
        <f ca="1">+IF(AND(ISNUMBER(OFFSET('Hygiene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06" t="e">
        <f ca="1">+IF(AND(ISNUMBER(OFFSET('Hygiene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06" t="e">
        <f ca="1">+IF(AND(ISNUMBER(OFFSET('Hygiene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06" t="e">
        <f ca="1">+IF(AND(ISNUMBER(OFFSET('Hygiene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1">+IF(OFFSET('Water Data'!$C$28,0,10*ROW('Water Data'!C143))="","",OFFSET('Water Data'!$C$28,0,10*ROW('Water Data'!C143)))</f>
        <v/>
      </c>
      <c r="BT149" s="36" t="str">
        <f ca="1">+IF(OFFSET('Water Data'!$C$29,0,10*ROW('Water Data'!C143))="","",OFFSET('Water Data'!$C$29,0,10*ROW('Water Data'!C143)))</f>
        <v/>
      </c>
      <c r="BU149" s="36" t="str">
        <f ca="1">+IF(OFFSET('Water Data'!$C$30,0,10*ROW('Water Data'!C143))="","",OFFSET('Water Data'!$C$30,0,10*ROW('Water Data'!C143)))</f>
        <v/>
      </c>
      <c r="BV149" s="36" t="str">
        <f ca="1">+IF(OFFSET('Water Data'!$D$28,0,10*ROW('Water Data'!D143))="","",OFFSET('Water Data'!$D$28,0,10*ROW('Water Data'!D143)))</f>
        <v/>
      </c>
      <c r="BW149" s="36" t="str">
        <f ca="1">+IF(OFFSET('Water Data'!$D$29,0,10*ROW('Water Data'!D143))="","",OFFSET('Water Data'!$D$29,0,10*ROW('Water Data'!D143)))</f>
        <v/>
      </c>
      <c r="BX149" s="36" t="str">
        <f ca="1">+IF(OFFSET('Water Data'!$D$30,0,10*ROW('Water Data'!D143))="","",OFFSET('Water Data'!$D$30,0,10*ROW('Water Data'!D143)))</f>
        <v/>
      </c>
      <c r="BY149" s="36" t="str">
        <f ca="1">+IF(OFFSET('Water Data'!$E$28,0,10*ROW('Water Data'!E143))="","",OFFSET('Water Data'!$E$28,0,10*ROW('Water Data'!E143)))</f>
        <v/>
      </c>
      <c r="BZ149" s="36" t="str">
        <f ca="1">+IF(OFFSET('Water Data'!$E$29,0,10*ROW('Water Data'!E143))="","",OFFSET('Water Data'!$E$29,0,10*ROW('Water Data'!E143)))</f>
        <v/>
      </c>
      <c r="CA149" s="36" t="str">
        <f ca="1">+IF(OFFSET('Water Data'!$E$30,0,10*ROW('Water Data'!E143))="","",OFFSET('Water Data'!$E$30,0,10*ROW('Water Data'!E143)))</f>
        <v/>
      </c>
      <c r="CB149" s="36" t="str">
        <f ca="1">+IF(OFFSET('Water Data'!$F$28,0,10*ROW('Water Data'!F143))="","",OFFSET('Water Data'!$F$28,0,10*ROW('Water Data'!F143)))</f>
        <v/>
      </c>
      <c r="CC149" s="36" t="str">
        <f ca="1">+IF(OFFSET('Water Data'!$F$29,0,10*ROW('Water Data'!F143))="","",OFFSET('Water Data'!$F$29,0,10*ROW('Water Data'!F143)))</f>
        <v/>
      </c>
      <c r="CD149" s="36" t="str">
        <f ca="1">+IF(OFFSET('Water Data'!$F$30,0,10*ROW('Water Data'!F143))="","",OFFSET('Water Data'!$F$30,0,10*ROW('Water Data'!F143)))</f>
        <v/>
      </c>
      <c r="CE149" s="36" t="str">
        <f ca="1">+IF(OFFSET('Water Data'!$G$28,0,10*ROW('Water Data'!G143))="","",OFFSET('Water Data'!$G$28,0,10*ROW('Water Data'!G143)))</f>
        <v/>
      </c>
      <c r="CF149" s="36" t="str">
        <f ca="1">+IF(OFFSET('Water Data'!$G$29,0,10*ROW('Water Data'!G143))="","",OFFSET('Water Data'!$G$29,0,10*ROW('Water Data'!G143)))</f>
        <v/>
      </c>
      <c r="CG149" s="36" t="str">
        <f ca="1">+IF(OFFSET('Water Data'!$G$30,0,10*ROW('Water Data'!G143))="","",OFFSET('Water Data'!$G$30,0,10*ROW('Water Data'!G143)))</f>
        <v/>
      </c>
      <c r="CH149" s="36" t="str">
        <f ca="1">+IF(OFFSET('Water Data'!$H$28,0,10*ROW('Water Data'!H143))="","",OFFSET('Water Data'!$H$28,0,10*ROW('Water Data'!H143)))</f>
        <v/>
      </c>
      <c r="CI149" s="36" t="str">
        <f ca="1">+IF(OFFSET('Water Data'!$H$29,0,10*ROW('Water Data'!H143))="","",OFFSET('Water Data'!$H$29,0,10*ROW('Water Data'!H143)))</f>
        <v/>
      </c>
      <c r="CJ149" s="36" t="str">
        <f ca="1">+IF(OFFSET('Water Data'!$H$30,0,10*ROW('Water Data'!H143))="","",OFFSET('Water Data'!$H$30,0,10*ROW('Water Data'!H143)))</f>
        <v/>
      </c>
      <c r="CK149" s="36" t="str">
        <f ca="1">+IF(OFFSET('Sanitation Data'!$C$29,0,10*ROW('Sanitation Data'!C143))="","",OFFSET('Sanitation Data'!$C$29,0,10*ROW('Sanitation Data'!C143)))</f>
        <v/>
      </c>
      <c r="CL149" s="36" t="str">
        <f ca="1">+IF(OFFSET('Sanitation Data'!$C$30,0,10*ROW('Sanitation Data'!C143))="","",OFFSET('Sanitation Data'!$C$30,0,10*ROW('Sanitation Data'!C143)))</f>
        <v/>
      </c>
      <c r="CM149" s="36" t="str">
        <f ca="1">+IF(OFFSET('Sanitation Data'!$C$31,0,10*ROW('Sanitation Data'!C143))="","",OFFSET('Sanitation Data'!$C$31,0,10*ROW('Sanitation Data'!C143)))</f>
        <v/>
      </c>
      <c r="CN149" s="36" t="str">
        <f ca="1">+IF(OFFSET('Sanitation Data'!$C$32,0,10*ROW('Sanitation Data'!C143))="","",OFFSET('Sanitation Data'!$C$32,0,10*ROW('Sanitation Data'!C143)))</f>
        <v/>
      </c>
      <c r="CO149" s="36" t="str">
        <f ca="1">+IF(OFFSET('Sanitation Data'!$C$33,0,10*ROW('Sanitation Data'!C143))="","",OFFSET('Sanitation Data'!$C$33,0,10*ROW('Sanitation Data'!C143)))</f>
        <v/>
      </c>
      <c r="CP149" s="36" t="str">
        <f ca="1">+IF(OFFSET('Sanitation Data'!$D$29,0,10*ROW('Sanitation Data'!D143))="","",OFFSET('Sanitation Data'!$D$29,0,10*ROW('Sanitation Data'!D143)))</f>
        <v/>
      </c>
      <c r="CQ149" s="36" t="str">
        <f ca="1">+IF(OFFSET('Sanitation Data'!$D$30,0,10*ROW('Sanitation Data'!D143))="","",OFFSET('Sanitation Data'!$D$30,0,10*ROW('Sanitation Data'!D143)))</f>
        <v/>
      </c>
      <c r="CR149" s="36" t="str">
        <f ca="1">+IF(OFFSET('Sanitation Data'!$D$31,0,10*ROW('Sanitation Data'!D143))="","",OFFSET('Sanitation Data'!$D$31,0,10*ROW('Sanitation Data'!D143)))</f>
        <v/>
      </c>
      <c r="CS149" s="36" t="str">
        <f ca="1">+IF(OFFSET('Sanitation Data'!$D$32,0,10*ROW('Sanitation Data'!D143))="","",OFFSET('Sanitation Data'!$D$32,0,10*ROW('Sanitation Data'!D143)))</f>
        <v/>
      </c>
      <c r="CT149" s="36" t="str">
        <f ca="1">+IF(OFFSET('Sanitation Data'!$D$33,0,10*ROW('Sanitation Data'!D143))="","",OFFSET('Sanitation Data'!$D$33,0,10*ROW('Sanitation Data'!D143)))</f>
        <v/>
      </c>
      <c r="CU149" s="36" t="str">
        <f ca="1">+IF(OFFSET('Sanitation Data'!$E$29,0,10*ROW('Sanitation Data'!E143))="","",OFFSET('Sanitation Data'!$E$29,0,10*ROW('Sanitation Data'!E143)))</f>
        <v/>
      </c>
      <c r="CV149" s="36" t="str">
        <f ca="1">+IF(OFFSET('Sanitation Data'!$E$30,0,10*ROW('Sanitation Data'!E143))="","",OFFSET('Sanitation Data'!$E$30,0,10*ROW('Sanitation Data'!E143)))</f>
        <v/>
      </c>
      <c r="CW149" s="36" t="str">
        <f ca="1">+IF(OFFSET('Sanitation Data'!$E$31,0,10*ROW('Sanitation Data'!E143))="","",OFFSET('Sanitation Data'!$E$31,0,10*ROW('Sanitation Data'!E143)))</f>
        <v/>
      </c>
      <c r="CX149" s="36" t="str">
        <f ca="1">+IF(OFFSET('Sanitation Data'!$E$32,0,10*ROW('Sanitation Data'!E143))="","",OFFSET('Sanitation Data'!$E$32,0,10*ROW('Sanitation Data'!E143)))</f>
        <v/>
      </c>
      <c r="CY149" s="36" t="str">
        <f ca="1">+IF(OFFSET('Sanitation Data'!$E$33,0,10*ROW('Sanitation Data'!E143))="","",OFFSET('Sanitation Data'!$E$33,0,10*ROW('Sanitation Data'!E143)))</f>
        <v/>
      </c>
      <c r="CZ149" s="36" t="str">
        <f ca="1">+IF(OFFSET('Sanitation Data'!$F$29,0,10*ROW('Sanitation Data'!F143))="","",OFFSET('Sanitation Data'!$F$29,0,10*ROW('Sanitation Data'!F143)))</f>
        <v/>
      </c>
      <c r="DA149" s="36" t="str">
        <f ca="1">+IF(OFFSET('Sanitation Data'!$F$30,0,10*ROW('Sanitation Data'!F143))="","",OFFSET('Sanitation Data'!$F$30,0,10*ROW('Sanitation Data'!F143)))</f>
        <v/>
      </c>
      <c r="DB149" s="36" t="str">
        <f ca="1">+IF(OFFSET('Sanitation Data'!$F$31,0,10*ROW('Sanitation Data'!F143))="","",OFFSET('Sanitation Data'!$F$31,0,10*ROW('Sanitation Data'!F143)))</f>
        <v/>
      </c>
      <c r="DC149" s="36" t="str">
        <f ca="1">+IF(OFFSET('Sanitation Data'!$F$32,0,10*ROW('Sanitation Data'!F143))="","",OFFSET('Sanitation Data'!$F$32,0,10*ROW('Sanitation Data'!F143)))</f>
        <v/>
      </c>
      <c r="DD149" s="36" t="str">
        <f ca="1">+IF(OFFSET('Sanitation Data'!$F$33,0,10*ROW('Sanitation Data'!F143))="","",OFFSET('Sanitation Data'!$F$33,0,10*ROW('Sanitation Data'!F143)))</f>
        <v/>
      </c>
      <c r="DE149" s="36" t="str">
        <f ca="1">+IF(OFFSET('Sanitation Data'!$G$29,0,10*ROW('Sanitation Data'!G143))="","",OFFSET('Sanitation Data'!$G$29,0,10*ROW('Sanitation Data'!G143)))</f>
        <v/>
      </c>
      <c r="DF149" s="36" t="str">
        <f ca="1">+IF(OFFSET('Sanitation Data'!$G$30,0,10*ROW('Sanitation Data'!G143))="","",OFFSET('Sanitation Data'!$G$30,0,10*ROW('Sanitation Data'!G143)))</f>
        <v/>
      </c>
      <c r="DG149" s="36" t="str">
        <f ca="1">+IF(OFFSET('Sanitation Data'!$G$31,0,10*ROW('Sanitation Data'!G143))="","",OFFSET('Sanitation Data'!$G$31,0,10*ROW('Sanitation Data'!G143)))</f>
        <v/>
      </c>
      <c r="DH149" s="36" t="str">
        <f ca="1">+IF(OFFSET('Sanitation Data'!$G$32,0,10*ROW('Sanitation Data'!G143))="","",OFFSET('Sanitation Data'!$G$32,0,10*ROW('Sanitation Data'!G143)))</f>
        <v/>
      </c>
      <c r="DI149" s="36" t="str">
        <f ca="1">+IF(OFFSET('Sanitation Data'!$G$33,0,10*ROW('Sanitation Data'!G143))="","",OFFSET('Sanitation Data'!$G$33,0,10*ROW('Sanitation Data'!G143)))</f>
        <v/>
      </c>
      <c r="DJ149" s="36" t="str">
        <f ca="1">+IF(OFFSET('Sanitation Data'!$H$29,0,10*ROW('Sanitation Data'!H143))="","",OFFSET('Sanitation Data'!$H$29,0,10*ROW('Sanitation Data'!H143)))</f>
        <v/>
      </c>
      <c r="DK149" s="36" t="str">
        <f ca="1">+IF(OFFSET('Sanitation Data'!$H$30,0,10*ROW('Sanitation Data'!H143))="","",OFFSET('Sanitation Data'!$H$30,0,10*ROW('Sanitation Data'!H143)))</f>
        <v/>
      </c>
      <c r="DL149" s="36" t="str">
        <f ca="1">+IF(OFFSET('Sanitation Data'!$H$31,0,10*ROW('Sanitation Data'!H143))="","",OFFSET('Sanitation Data'!$H$31,0,10*ROW('Sanitation Data'!H143)))</f>
        <v/>
      </c>
      <c r="DM149" s="36" t="str">
        <f ca="1">+IF(OFFSET('Sanitation Data'!$H$32,0,10*ROW('Sanitation Data'!H143))="","",OFFSET('Sanitation Data'!$H$32,0,10*ROW('Sanitation Data'!H143)))</f>
        <v/>
      </c>
      <c r="DN149" s="36" t="str">
        <f ca="1">+IF(OFFSET('Sanitation Data'!$H$33,0,10*ROW('Sanitation Data'!H143))="","",OFFSET('Sanitation Data'!$H$33,0,10*ROW('Sanitation Data'!H143)))</f>
        <v/>
      </c>
      <c r="DO149" s="36" t="str">
        <f ca="1">+IF(OFFSET('Hygiene Data'!$C$12,0,10*ROW('Hygiene Data'!C143))="","",OFFSET('Hygiene Data'!$C$12,0,10*ROW('Hygiene Data'!C143)))</f>
        <v/>
      </c>
      <c r="DP149" s="36" t="str">
        <f ca="1">+IF(OFFSET('Hygiene Data'!$C$13,0,10*ROW('Hygiene Data'!C143))="","",OFFSET('Hygiene Data'!$C$13,0,10*ROW('Hygiene Data'!C143)))</f>
        <v/>
      </c>
      <c r="DQ149" s="36" t="str">
        <f ca="1">+IF(OFFSET('Hygiene Data'!$C$14,0,10*ROW('Hygiene Data'!C143))="","",OFFSET('Hygiene Data'!$C$14,0,10*ROW('Hygiene Data'!C143)))</f>
        <v/>
      </c>
      <c r="DR149" s="36" t="str">
        <f ca="1">+IF(OFFSET('Hygiene Data'!$D$12,0,10*ROW('Hygiene Data'!D143))="","",OFFSET('Hygiene Data'!$D$12,0,10*ROW('Hygiene Data'!D143)))</f>
        <v/>
      </c>
      <c r="DS149" s="36" t="str">
        <f ca="1">+IF(OFFSET('Hygiene Data'!$D$13,0,10*ROW('Hygiene Data'!D143))="","",OFFSET('Hygiene Data'!$D$13,0,10*ROW('Hygiene Data'!D143)))</f>
        <v/>
      </c>
      <c r="DT149" s="36" t="str">
        <f ca="1">+IF(OFFSET('Hygiene Data'!$D$14,0,10*ROW('Hygiene Data'!D143))="","",OFFSET('Hygiene Data'!$D$14,0,10*ROW('Hygiene Data'!D143)))</f>
        <v/>
      </c>
      <c r="DU149" s="36" t="str">
        <f ca="1">+IF(OFFSET('Hygiene Data'!$E$12,0,10*ROW('Hygiene Data'!E143))="","",OFFSET('Hygiene Data'!$E$12,0,10*ROW('Hygiene Data'!E143)))</f>
        <v/>
      </c>
      <c r="DV149" s="36" t="str">
        <f ca="1">+IF(OFFSET('Hygiene Data'!$E$13,0,10*ROW('Hygiene Data'!E143))="","",OFFSET('Hygiene Data'!$E$13,0,10*ROW('Hygiene Data'!E143)))</f>
        <v/>
      </c>
      <c r="DW149" s="36" t="str">
        <f ca="1">+IF(OFFSET('Hygiene Data'!$E$14,0,10*ROW('Hygiene Data'!E143))="","",OFFSET('Hygiene Data'!$E$14,0,10*ROW('Hygiene Data'!E143)))</f>
        <v/>
      </c>
      <c r="DX149" s="36" t="str">
        <f ca="1">+IF(OFFSET('Hygiene Data'!$F$12,0,10*ROW('Hygiene Data'!F143))="","",OFFSET('Hygiene Data'!$F$12,0,10*ROW('Hygiene Data'!F143)))</f>
        <v/>
      </c>
      <c r="DY149" s="36" t="str">
        <f ca="1">+IF(OFFSET('Hygiene Data'!$F$13,0,10*ROW('Hygiene Data'!F143))="","",OFFSET('Hygiene Data'!$F$13,0,10*ROW('Hygiene Data'!F143)))</f>
        <v/>
      </c>
      <c r="DZ149" s="36" t="str">
        <f ca="1">+IF(OFFSET('Hygiene Data'!$F$14,0,10*ROW('Hygiene Data'!F143))="","",OFFSET('Hygiene Data'!$F$14,0,10*ROW('Hygiene Data'!F143)))</f>
        <v/>
      </c>
      <c r="EA149" s="36" t="str">
        <f ca="1">+IF(OFFSET('Hygiene Data'!$G$12,0,10*ROW('Hygiene Data'!G143))="","",OFFSET('Hygiene Data'!$G$12,0,10*ROW('Hygiene Data'!G143)))</f>
        <v/>
      </c>
      <c r="EB149" s="36" t="str">
        <f ca="1">+IF(OFFSET('Hygiene Data'!$G$13,0,10*ROW('Hygiene Data'!G143))="","",OFFSET('Hygiene Data'!$G$13,0,10*ROW('Hygiene Data'!G143)))</f>
        <v/>
      </c>
      <c r="EC149" s="36" t="str">
        <f ca="1">+IF(OFFSET('Hygiene Data'!$G$14,0,10*ROW('Hygiene Data'!G143))="","",OFFSET('Hygiene Data'!$G$14,0,10*ROW('Hygiene Data'!G143)))</f>
        <v/>
      </c>
      <c r="ED149" s="36" t="str">
        <f ca="1">+IF(OFFSET('Hygiene Data'!$H$12,0,10*ROW('Hygiene Data'!H143))="","",OFFSET('Hygiene Data'!$H$12,0,10*ROW('Hygiene Data'!H143)))</f>
        <v/>
      </c>
      <c r="EE149" s="36" t="str">
        <f ca="1">+IF(OFFSET('Hygiene Data'!$H$13,0,10*ROW('Hygiene Data'!H143))="","",OFFSET('Hygiene Data'!$H$13,0,10*ROW('Hygiene Data'!H143)))</f>
        <v/>
      </c>
      <c r="EF149" s="36" t="str">
        <f ca="1">+IF(OFFSET('Hygiene Data'!$H$14,0,10*ROW('Hygiene Data'!H143))="","",OFFSET('Hygiene Data'!$H$14,0,10*ROW('Hygiene Data'!H143)))</f>
        <v/>
      </c>
    </row>
    <row r="150" spans="1:136" x14ac:dyDescent="0.25">
      <c r="A150" s="59" t="str">
        <f ca="1">+IF(OFFSET('Water Data'!$B$1,0,10*ROW('Water Data'!B147))="","",OFFSET('Water Data'!$B$1,0,10*ROW('Water Data'!B147)))</f>
        <v/>
      </c>
      <c r="B150" s="59" t="str">
        <f ca="1">+IF(OFFSET('Water Data'!$A$3,0,10*ROW('Water Data'!A147))="","",OFFSET('Water Data'!$A$3,0,10*ROW('Water Data'!A147)))</f>
        <v/>
      </c>
      <c r="C150" s="59" t="str">
        <f ca="1">+IF(OFFSET('Water Data'!$C$3,0,10*ROW('Water Data'!C147))="","",OFFSET('Water Data'!$C$3,0,10*ROW('Water Data'!C147)))</f>
        <v/>
      </c>
      <c r="D150" s="204" t="e">
        <f ca="1">+IF(AND(ISNUMBER(OFFSET('Water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04" t="e">
        <f ca="1">+IF(AND(ISNUMBER(OFFSET('Water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04" t="e">
        <f ca="1">+IF(AND(ISNUMBER(OFFSET('Water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04" t="e">
        <f ca="1">+IF(AND(ISNUMBER(OFFSET('Water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04" t="e">
        <f ca="1">+IF(AND(ISNUMBER(OFFSET('Water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04" t="e">
        <f ca="1">+IF(AND(ISNUMBER(OFFSET('Water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04" t="e">
        <f ca="1">+IF(AND(ISNUMBER(OFFSET('Water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04" t="e">
        <f ca="1">+IF(AND(ISNUMBER(OFFSET('Water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04" t="e">
        <f ca="1">+IF(AND(ISNUMBER(OFFSET('Water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04" t="e">
        <f ca="1">+IF(AND(ISNUMBER(OFFSET('Water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04" t="e">
        <f ca="1">+IF(AND(ISNUMBER(OFFSET('Water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04" t="e">
        <f ca="1">+IF(AND(ISNUMBER(OFFSET('Water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04" t="e">
        <f ca="1">+IF(AND(ISNUMBER(OFFSET('Water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04" t="e">
        <f ca="1">+IF(AND(ISNUMBER(OFFSET('Water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04" t="e">
        <f ca="1">+IF(AND(ISNUMBER(OFFSET('Water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04" t="e">
        <f ca="1">+IF(AND(ISNUMBER(OFFSET('Water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04" t="e">
        <f ca="1">+IF(AND(ISNUMBER(OFFSET('Water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04" t="e">
        <f ca="1">+IF(AND(ISNUMBER(OFFSET('Water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05" t="e">
        <f ca="1">+IF(AND(ISNUMBER(OFFSET('Sanitation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05" t="e">
        <f ca="1">+IF(AND(ISNUMBER(OFFSET('Sanitation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05" t="e">
        <f ca="1">+IF(AND(ISNUMBER(OFFSET('Sanitation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05" t="e">
        <f ca="1">+IF(AND(ISNUMBER(OFFSET('Sanitation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05" t="e">
        <f ca="1">+IF(AND(ISNUMBER(OFFSET('Sanitation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05" t="e">
        <f ca="1">+IF(AND(ISNUMBER(OFFSET('Sanitation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05" t="e">
        <f ca="1">+IF(AND(ISNUMBER(OFFSET('Sanitation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05" t="e">
        <f ca="1">+IF(AND(ISNUMBER(OFFSET('Sanitation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05" t="e">
        <f ca="1">+IF(AND(ISNUMBER(OFFSET('Sanitation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05" t="e">
        <f ca="1">+IF(AND(ISNUMBER(OFFSET('Sanitation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05" t="e">
        <f ca="1">+IF(AND(ISNUMBER(OFFSET('Sanitation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05" t="e">
        <f ca="1">+IF(AND(ISNUMBER(OFFSET('Sanitation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05" t="e">
        <f ca="1">+IF(AND(ISNUMBER(OFFSET('Sanitation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05" t="e">
        <f ca="1">+IF(AND(ISNUMBER(OFFSET('Sanitation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05" t="e">
        <f ca="1">+IF(AND(ISNUMBER(OFFSET('Sanitation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05" t="e">
        <f ca="1">+IF(AND(ISNUMBER(OFFSET('Sanitation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05" t="e">
        <f ca="1">+IF(AND(ISNUMBER(OFFSET('Sanitation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05" t="e">
        <f ca="1">+IF(AND(ISNUMBER(OFFSET('Sanitation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05" t="e">
        <f ca="1">+IF(AND(ISNUMBER(OFFSET('Sanitation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05" t="e">
        <f ca="1">+IF(AND(ISNUMBER(OFFSET('Sanitation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05" t="e">
        <f ca="1">+IF(AND(ISNUMBER(OFFSET('Sanitation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05" t="e">
        <f ca="1">+IF(AND(ISNUMBER(OFFSET('Sanitation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05" t="e">
        <f ca="1">+IF(AND(ISNUMBER(OFFSET('Sanitation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05" t="e">
        <f ca="1">+IF(AND(ISNUMBER(OFFSET('Sanitation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05" t="e">
        <f ca="1">+IF(AND(ISNUMBER(OFFSET('Sanitation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05" t="e">
        <f ca="1">+IF(AND(ISNUMBER(OFFSET('Sanitation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05" t="e">
        <f ca="1">+IF(AND(ISNUMBER(OFFSET('Sanitation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05" t="e">
        <f ca="1">+IF(AND(ISNUMBER(OFFSET('Sanitation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05" t="e">
        <f ca="1">+IF(AND(ISNUMBER(OFFSET('Sanitation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05" t="e">
        <f ca="1">+IF(AND(ISNUMBER(OFFSET('Sanitation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06" t="e">
        <f ca="1">+IF(AND(ISNUMBER(OFFSET('Hygiene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06" t="e">
        <f ca="1">+IF(AND(ISNUMBER(OFFSET('Hygiene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06" t="e">
        <f ca="1">+IF(AND(ISNUMBER(OFFSET('Hygiene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06" t="e">
        <f ca="1">+IF(AND(ISNUMBER(OFFSET('Hygiene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06" t="e">
        <f ca="1">+IF(AND(ISNUMBER(OFFSET('Hygiene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06" t="e">
        <f ca="1">+IF(AND(ISNUMBER(OFFSET('Hygiene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06" t="e">
        <f ca="1">+IF(AND(ISNUMBER(OFFSET('Hygiene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06" t="e">
        <f ca="1">+IF(AND(ISNUMBER(OFFSET('Hygiene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06" t="e">
        <f ca="1">+IF(AND(ISNUMBER(OFFSET('Hygiene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06" t="e">
        <f ca="1">+IF(AND(ISNUMBER(OFFSET('Hygiene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06" t="e">
        <f ca="1">+IF(AND(ISNUMBER(OFFSET('Hygiene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06" t="e">
        <f ca="1">+IF(AND(ISNUMBER(OFFSET('Hygiene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06" t="e">
        <f ca="1">+IF(AND(ISNUMBER(OFFSET('Hygiene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06" t="e">
        <f ca="1">+IF(AND(ISNUMBER(OFFSET('Hygiene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06" t="e">
        <f ca="1">+IF(AND(ISNUMBER(OFFSET('Hygiene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06" t="e">
        <f ca="1">+IF(AND(ISNUMBER(OFFSET('Hygiene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06" t="e">
        <f ca="1">+IF(AND(ISNUMBER(OFFSET('Hygiene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06" t="e">
        <f ca="1">+IF(AND(ISNUMBER(OFFSET('Hygiene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1">+IF(OFFSET('Water Data'!$C$28,0,10*ROW('Water Data'!C144))="","",OFFSET('Water Data'!$C$28,0,10*ROW('Water Data'!C144)))</f>
        <v/>
      </c>
      <c r="BT150" s="36" t="str">
        <f ca="1">+IF(OFFSET('Water Data'!$C$29,0,10*ROW('Water Data'!C144))="","",OFFSET('Water Data'!$C$29,0,10*ROW('Water Data'!C144)))</f>
        <v/>
      </c>
      <c r="BU150" s="36" t="str">
        <f ca="1">+IF(OFFSET('Water Data'!$C$30,0,10*ROW('Water Data'!C144))="","",OFFSET('Water Data'!$C$30,0,10*ROW('Water Data'!C144)))</f>
        <v/>
      </c>
      <c r="BV150" s="36" t="str">
        <f ca="1">+IF(OFFSET('Water Data'!$D$28,0,10*ROW('Water Data'!D144))="","",OFFSET('Water Data'!$D$28,0,10*ROW('Water Data'!D144)))</f>
        <v/>
      </c>
      <c r="BW150" s="36" t="str">
        <f ca="1">+IF(OFFSET('Water Data'!$D$29,0,10*ROW('Water Data'!D144))="","",OFFSET('Water Data'!$D$29,0,10*ROW('Water Data'!D144)))</f>
        <v/>
      </c>
      <c r="BX150" s="36" t="str">
        <f ca="1">+IF(OFFSET('Water Data'!$D$30,0,10*ROW('Water Data'!D144))="","",OFFSET('Water Data'!$D$30,0,10*ROW('Water Data'!D144)))</f>
        <v/>
      </c>
      <c r="BY150" s="36" t="str">
        <f ca="1">+IF(OFFSET('Water Data'!$E$28,0,10*ROW('Water Data'!E144))="","",OFFSET('Water Data'!$E$28,0,10*ROW('Water Data'!E144)))</f>
        <v/>
      </c>
      <c r="BZ150" s="36" t="str">
        <f ca="1">+IF(OFFSET('Water Data'!$E$29,0,10*ROW('Water Data'!E144))="","",OFFSET('Water Data'!$E$29,0,10*ROW('Water Data'!E144)))</f>
        <v/>
      </c>
      <c r="CA150" s="36" t="str">
        <f ca="1">+IF(OFFSET('Water Data'!$E$30,0,10*ROW('Water Data'!E144))="","",OFFSET('Water Data'!$E$30,0,10*ROW('Water Data'!E144)))</f>
        <v/>
      </c>
      <c r="CB150" s="36" t="str">
        <f ca="1">+IF(OFFSET('Water Data'!$F$28,0,10*ROW('Water Data'!F144))="","",OFFSET('Water Data'!$F$28,0,10*ROW('Water Data'!F144)))</f>
        <v/>
      </c>
      <c r="CC150" s="36" t="str">
        <f ca="1">+IF(OFFSET('Water Data'!$F$29,0,10*ROW('Water Data'!F144))="","",OFFSET('Water Data'!$F$29,0,10*ROW('Water Data'!F144)))</f>
        <v/>
      </c>
      <c r="CD150" s="36" t="str">
        <f ca="1">+IF(OFFSET('Water Data'!$F$30,0,10*ROW('Water Data'!F144))="","",OFFSET('Water Data'!$F$30,0,10*ROW('Water Data'!F144)))</f>
        <v/>
      </c>
      <c r="CE150" s="36" t="str">
        <f ca="1">+IF(OFFSET('Water Data'!$G$28,0,10*ROW('Water Data'!G144))="","",OFFSET('Water Data'!$G$28,0,10*ROW('Water Data'!G144)))</f>
        <v/>
      </c>
      <c r="CF150" s="36" t="str">
        <f ca="1">+IF(OFFSET('Water Data'!$G$29,0,10*ROW('Water Data'!G144))="","",OFFSET('Water Data'!$G$29,0,10*ROW('Water Data'!G144)))</f>
        <v/>
      </c>
      <c r="CG150" s="36" t="str">
        <f ca="1">+IF(OFFSET('Water Data'!$G$30,0,10*ROW('Water Data'!G144))="","",OFFSET('Water Data'!$G$30,0,10*ROW('Water Data'!G144)))</f>
        <v/>
      </c>
      <c r="CH150" s="36" t="str">
        <f ca="1">+IF(OFFSET('Water Data'!$H$28,0,10*ROW('Water Data'!H144))="","",OFFSET('Water Data'!$H$28,0,10*ROW('Water Data'!H144)))</f>
        <v/>
      </c>
      <c r="CI150" s="36" t="str">
        <f ca="1">+IF(OFFSET('Water Data'!$H$29,0,10*ROW('Water Data'!H144))="","",OFFSET('Water Data'!$H$29,0,10*ROW('Water Data'!H144)))</f>
        <v/>
      </c>
      <c r="CJ150" s="36" t="str">
        <f ca="1">+IF(OFFSET('Water Data'!$H$30,0,10*ROW('Water Data'!H144))="","",OFFSET('Water Data'!$H$30,0,10*ROW('Water Data'!H144)))</f>
        <v/>
      </c>
      <c r="CK150" s="36" t="str">
        <f ca="1">+IF(OFFSET('Sanitation Data'!$C$29,0,10*ROW('Sanitation Data'!C144))="","",OFFSET('Sanitation Data'!$C$29,0,10*ROW('Sanitation Data'!C144)))</f>
        <v/>
      </c>
      <c r="CL150" s="36" t="str">
        <f ca="1">+IF(OFFSET('Sanitation Data'!$C$30,0,10*ROW('Sanitation Data'!C144))="","",OFFSET('Sanitation Data'!$C$30,0,10*ROW('Sanitation Data'!C144)))</f>
        <v/>
      </c>
      <c r="CM150" s="36" t="str">
        <f ca="1">+IF(OFFSET('Sanitation Data'!$C$31,0,10*ROW('Sanitation Data'!C144))="","",OFFSET('Sanitation Data'!$C$31,0,10*ROW('Sanitation Data'!C144)))</f>
        <v/>
      </c>
      <c r="CN150" s="36" t="str">
        <f ca="1">+IF(OFFSET('Sanitation Data'!$C$32,0,10*ROW('Sanitation Data'!C144))="","",OFFSET('Sanitation Data'!$C$32,0,10*ROW('Sanitation Data'!C144)))</f>
        <v/>
      </c>
      <c r="CO150" s="36" t="str">
        <f ca="1">+IF(OFFSET('Sanitation Data'!$C$33,0,10*ROW('Sanitation Data'!C144))="","",OFFSET('Sanitation Data'!$C$33,0,10*ROW('Sanitation Data'!C144)))</f>
        <v/>
      </c>
      <c r="CP150" s="36" t="str">
        <f ca="1">+IF(OFFSET('Sanitation Data'!$D$29,0,10*ROW('Sanitation Data'!D144))="","",OFFSET('Sanitation Data'!$D$29,0,10*ROW('Sanitation Data'!D144)))</f>
        <v/>
      </c>
      <c r="CQ150" s="36" t="str">
        <f ca="1">+IF(OFFSET('Sanitation Data'!$D$30,0,10*ROW('Sanitation Data'!D144))="","",OFFSET('Sanitation Data'!$D$30,0,10*ROW('Sanitation Data'!D144)))</f>
        <v/>
      </c>
      <c r="CR150" s="36" t="str">
        <f ca="1">+IF(OFFSET('Sanitation Data'!$D$31,0,10*ROW('Sanitation Data'!D144))="","",OFFSET('Sanitation Data'!$D$31,0,10*ROW('Sanitation Data'!D144)))</f>
        <v/>
      </c>
      <c r="CS150" s="36" t="str">
        <f ca="1">+IF(OFFSET('Sanitation Data'!$D$32,0,10*ROW('Sanitation Data'!D144))="","",OFFSET('Sanitation Data'!$D$32,0,10*ROW('Sanitation Data'!D144)))</f>
        <v/>
      </c>
      <c r="CT150" s="36" t="str">
        <f ca="1">+IF(OFFSET('Sanitation Data'!$D$33,0,10*ROW('Sanitation Data'!D144))="","",OFFSET('Sanitation Data'!$D$33,0,10*ROW('Sanitation Data'!D144)))</f>
        <v/>
      </c>
      <c r="CU150" s="36" t="str">
        <f ca="1">+IF(OFFSET('Sanitation Data'!$E$29,0,10*ROW('Sanitation Data'!E144))="","",OFFSET('Sanitation Data'!$E$29,0,10*ROW('Sanitation Data'!E144)))</f>
        <v/>
      </c>
      <c r="CV150" s="36" t="str">
        <f ca="1">+IF(OFFSET('Sanitation Data'!$E$30,0,10*ROW('Sanitation Data'!E144))="","",OFFSET('Sanitation Data'!$E$30,0,10*ROW('Sanitation Data'!E144)))</f>
        <v/>
      </c>
      <c r="CW150" s="36" t="str">
        <f ca="1">+IF(OFFSET('Sanitation Data'!$E$31,0,10*ROW('Sanitation Data'!E144))="","",OFFSET('Sanitation Data'!$E$31,0,10*ROW('Sanitation Data'!E144)))</f>
        <v/>
      </c>
      <c r="CX150" s="36" t="str">
        <f ca="1">+IF(OFFSET('Sanitation Data'!$E$32,0,10*ROW('Sanitation Data'!E144))="","",OFFSET('Sanitation Data'!$E$32,0,10*ROW('Sanitation Data'!E144)))</f>
        <v/>
      </c>
      <c r="CY150" s="36" t="str">
        <f ca="1">+IF(OFFSET('Sanitation Data'!$E$33,0,10*ROW('Sanitation Data'!E144))="","",OFFSET('Sanitation Data'!$E$33,0,10*ROW('Sanitation Data'!E144)))</f>
        <v/>
      </c>
      <c r="CZ150" s="36" t="str">
        <f ca="1">+IF(OFFSET('Sanitation Data'!$F$29,0,10*ROW('Sanitation Data'!F144))="","",OFFSET('Sanitation Data'!$F$29,0,10*ROW('Sanitation Data'!F144)))</f>
        <v/>
      </c>
      <c r="DA150" s="36" t="str">
        <f ca="1">+IF(OFFSET('Sanitation Data'!$F$30,0,10*ROW('Sanitation Data'!F144))="","",OFFSET('Sanitation Data'!$F$30,0,10*ROW('Sanitation Data'!F144)))</f>
        <v/>
      </c>
      <c r="DB150" s="36" t="str">
        <f ca="1">+IF(OFFSET('Sanitation Data'!$F$31,0,10*ROW('Sanitation Data'!F144))="","",OFFSET('Sanitation Data'!$F$31,0,10*ROW('Sanitation Data'!F144)))</f>
        <v/>
      </c>
      <c r="DC150" s="36" t="str">
        <f ca="1">+IF(OFFSET('Sanitation Data'!$F$32,0,10*ROW('Sanitation Data'!F144))="","",OFFSET('Sanitation Data'!$F$32,0,10*ROW('Sanitation Data'!F144)))</f>
        <v/>
      </c>
      <c r="DD150" s="36" t="str">
        <f ca="1">+IF(OFFSET('Sanitation Data'!$F$33,0,10*ROW('Sanitation Data'!F144))="","",OFFSET('Sanitation Data'!$F$33,0,10*ROW('Sanitation Data'!F144)))</f>
        <v/>
      </c>
      <c r="DE150" s="36" t="str">
        <f ca="1">+IF(OFFSET('Sanitation Data'!$G$29,0,10*ROW('Sanitation Data'!G144))="","",OFFSET('Sanitation Data'!$G$29,0,10*ROW('Sanitation Data'!G144)))</f>
        <v/>
      </c>
      <c r="DF150" s="36" t="str">
        <f ca="1">+IF(OFFSET('Sanitation Data'!$G$30,0,10*ROW('Sanitation Data'!G144))="","",OFFSET('Sanitation Data'!$G$30,0,10*ROW('Sanitation Data'!G144)))</f>
        <v/>
      </c>
      <c r="DG150" s="36" t="str">
        <f ca="1">+IF(OFFSET('Sanitation Data'!$G$31,0,10*ROW('Sanitation Data'!G144))="","",OFFSET('Sanitation Data'!$G$31,0,10*ROW('Sanitation Data'!G144)))</f>
        <v/>
      </c>
      <c r="DH150" s="36" t="str">
        <f ca="1">+IF(OFFSET('Sanitation Data'!$G$32,0,10*ROW('Sanitation Data'!G144))="","",OFFSET('Sanitation Data'!$G$32,0,10*ROW('Sanitation Data'!G144)))</f>
        <v/>
      </c>
      <c r="DI150" s="36" t="str">
        <f ca="1">+IF(OFFSET('Sanitation Data'!$G$33,0,10*ROW('Sanitation Data'!G144))="","",OFFSET('Sanitation Data'!$G$33,0,10*ROW('Sanitation Data'!G144)))</f>
        <v/>
      </c>
      <c r="DJ150" s="36" t="str">
        <f ca="1">+IF(OFFSET('Sanitation Data'!$H$29,0,10*ROW('Sanitation Data'!H144))="","",OFFSET('Sanitation Data'!$H$29,0,10*ROW('Sanitation Data'!H144)))</f>
        <v/>
      </c>
      <c r="DK150" s="36" t="str">
        <f ca="1">+IF(OFFSET('Sanitation Data'!$H$30,0,10*ROW('Sanitation Data'!H144))="","",OFFSET('Sanitation Data'!$H$30,0,10*ROW('Sanitation Data'!H144)))</f>
        <v/>
      </c>
      <c r="DL150" s="36" t="str">
        <f ca="1">+IF(OFFSET('Sanitation Data'!$H$31,0,10*ROW('Sanitation Data'!H144))="","",OFFSET('Sanitation Data'!$H$31,0,10*ROW('Sanitation Data'!H144)))</f>
        <v/>
      </c>
      <c r="DM150" s="36" t="str">
        <f ca="1">+IF(OFFSET('Sanitation Data'!$H$32,0,10*ROW('Sanitation Data'!H144))="","",OFFSET('Sanitation Data'!$H$32,0,10*ROW('Sanitation Data'!H144)))</f>
        <v/>
      </c>
      <c r="DN150" s="36" t="str">
        <f ca="1">+IF(OFFSET('Sanitation Data'!$H$33,0,10*ROW('Sanitation Data'!H144))="","",OFFSET('Sanitation Data'!$H$33,0,10*ROW('Sanitation Data'!H144)))</f>
        <v/>
      </c>
      <c r="DO150" s="36" t="str">
        <f ca="1">+IF(OFFSET('Hygiene Data'!$C$12,0,10*ROW('Hygiene Data'!C144))="","",OFFSET('Hygiene Data'!$C$12,0,10*ROW('Hygiene Data'!C144)))</f>
        <v/>
      </c>
      <c r="DP150" s="36" t="str">
        <f ca="1">+IF(OFFSET('Hygiene Data'!$C$13,0,10*ROW('Hygiene Data'!C144))="","",OFFSET('Hygiene Data'!$C$13,0,10*ROW('Hygiene Data'!C144)))</f>
        <v/>
      </c>
      <c r="DQ150" s="36" t="str">
        <f ca="1">+IF(OFFSET('Hygiene Data'!$C$14,0,10*ROW('Hygiene Data'!C144))="","",OFFSET('Hygiene Data'!$C$14,0,10*ROW('Hygiene Data'!C144)))</f>
        <v/>
      </c>
      <c r="DR150" s="36" t="str">
        <f ca="1">+IF(OFFSET('Hygiene Data'!$D$12,0,10*ROW('Hygiene Data'!D144))="","",OFFSET('Hygiene Data'!$D$12,0,10*ROW('Hygiene Data'!D144)))</f>
        <v/>
      </c>
      <c r="DS150" s="36" t="str">
        <f ca="1">+IF(OFFSET('Hygiene Data'!$D$13,0,10*ROW('Hygiene Data'!D144))="","",OFFSET('Hygiene Data'!$D$13,0,10*ROW('Hygiene Data'!D144)))</f>
        <v/>
      </c>
      <c r="DT150" s="36" t="str">
        <f ca="1">+IF(OFFSET('Hygiene Data'!$D$14,0,10*ROW('Hygiene Data'!D144))="","",OFFSET('Hygiene Data'!$D$14,0,10*ROW('Hygiene Data'!D144)))</f>
        <v/>
      </c>
      <c r="DU150" s="36" t="str">
        <f ca="1">+IF(OFFSET('Hygiene Data'!$E$12,0,10*ROW('Hygiene Data'!E144))="","",OFFSET('Hygiene Data'!$E$12,0,10*ROW('Hygiene Data'!E144)))</f>
        <v/>
      </c>
      <c r="DV150" s="36" t="str">
        <f ca="1">+IF(OFFSET('Hygiene Data'!$E$13,0,10*ROW('Hygiene Data'!E144))="","",OFFSET('Hygiene Data'!$E$13,0,10*ROW('Hygiene Data'!E144)))</f>
        <v/>
      </c>
      <c r="DW150" s="36" t="str">
        <f ca="1">+IF(OFFSET('Hygiene Data'!$E$14,0,10*ROW('Hygiene Data'!E144))="","",OFFSET('Hygiene Data'!$E$14,0,10*ROW('Hygiene Data'!E144)))</f>
        <v/>
      </c>
      <c r="DX150" s="36" t="str">
        <f ca="1">+IF(OFFSET('Hygiene Data'!$F$12,0,10*ROW('Hygiene Data'!F144))="","",OFFSET('Hygiene Data'!$F$12,0,10*ROW('Hygiene Data'!F144)))</f>
        <v/>
      </c>
      <c r="DY150" s="36" t="str">
        <f ca="1">+IF(OFFSET('Hygiene Data'!$F$13,0,10*ROW('Hygiene Data'!F144))="","",OFFSET('Hygiene Data'!$F$13,0,10*ROW('Hygiene Data'!F144)))</f>
        <v/>
      </c>
      <c r="DZ150" s="36" t="str">
        <f ca="1">+IF(OFFSET('Hygiene Data'!$F$14,0,10*ROW('Hygiene Data'!F144))="","",OFFSET('Hygiene Data'!$F$14,0,10*ROW('Hygiene Data'!F144)))</f>
        <v/>
      </c>
      <c r="EA150" s="36" t="str">
        <f ca="1">+IF(OFFSET('Hygiene Data'!$G$12,0,10*ROW('Hygiene Data'!G144))="","",OFFSET('Hygiene Data'!$G$12,0,10*ROW('Hygiene Data'!G144)))</f>
        <v/>
      </c>
      <c r="EB150" s="36" t="str">
        <f ca="1">+IF(OFFSET('Hygiene Data'!$G$13,0,10*ROW('Hygiene Data'!G144))="","",OFFSET('Hygiene Data'!$G$13,0,10*ROW('Hygiene Data'!G144)))</f>
        <v/>
      </c>
      <c r="EC150" s="36" t="str">
        <f ca="1">+IF(OFFSET('Hygiene Data'!$G$14,0,10*ROW('Hygiene Data'!G144))="","",OFFSET('Hygiene Data'!$G$14,0,10*ROW('Hygiene Data'!G144)))</f>
        <v/>
      </c>
      <c r="ED150" s="36" t="str">
        <f ca="1">+IF(OFFSET('Hygiene Data'!$H$12,0,10*ROW('Hygiene Data'!H144))="","",OFFSET('Hygiene Data'!$H$12,0,10*ROW('Hygiene Data'!H144)))</f>
        <v/>
      </c>
      <c r="EE150" s="36" t="str">
        <f ca="1">+IF(OFFSET('Hygiene Data'!$H$13,0,10*ROW('Hygiene Data'!H144))="","",OFFSET('Hygiene Data'!$H$13,0,10*ROW('Hygiene Data'!H144)))</f>
        <v/>
      </c>
      <c r="EF150" s="36" t="str">
        <f ca="1">+IF(OFFSET('Hygiene Data'!$H$14,0,10*ROW('Hygiene Data'!H144))="","",OFFSET('Hygiene Data'!$H$14,0,10*ROW('Hygiene Data'!H144)))</f>
        <v/>
      </c>
    </row>
    <row r="151" spans="1:136" x14ac:dyDescent="0.25">
      <c r="A151" s="59" t="str">
        <f ca="1">+IF(OFFSET('Water Data'!$B$1,0,10*ROW('Water Data'!B148))="","",OFFSET('Water Data'!$B$1,0,10*ROW('Water Data'!B148)))</f>
        <v/>
      </c>
      <c r="B151" s="59" t="str">
        <f ca="1">+IF(OFFSET('Water Data'!$A$3,0,10*ROW('Water Data'!A148))="","",OFFSET('Water Data'!$A$3,0,10*ROW('Water Data'!A148)))</f>
        <v/>
      </c>
      <c r="C151" s="59" t="str">
        <f ca="1">+IF(OFFSET('Water Data'!$C$3,0,10*ROW('Water Data'!C148))="","",OFFSET('Water Data'!$C$3,0,10*ROW('Water Data'!C148)))</f>
        <v/>
      </c>
      <c r="D151" s="204" t="e">
        <f ca="1">+IF(AND(ISNUMBER(OFFSET('Water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04" t="e">
        <f ca="1">+IF(AND(ISNUMBER(OFFSET('Water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04" t="e">
        <f ca="1">+IF(AND(ISNUMBER(OFFSET('Water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04" t="e">
        <f ca="1">+IF(AND(ISNUMBER(OFFSET('Water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04" t="e">
        <f ca="1">+IF(AND(ISNUMBER(OFFSET('Water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04" t="e">
        <f ca="1">+IF(AND(ISNUMBER(OFFSET('Water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04" t="e">
        <f ca="1">+IF(AND(ISNUMBER(OFFSET('Water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04" t="e">
        <f ca="1">+IF(AND(ISNUMBER(OFFSET('Water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04" t="e">
        <f ca="1">+IF(AND(ISNUMBER(OFFSET('Water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04" t="e">
        <f ca="1">+IF(AND(ISNUMBER(OFFSET('Water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04" t="e">
        <f ca="1">+IF(AND(ISNUMBER(OFFSET('Water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04" t="e">
        <f ca="1">+IF(AND(ISNUMBER(OFFSET('Water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04" t="e">
        <f ca="1">+IF(AND(ISNUMBER(OFFSET('Water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04" t="e">
        <f ca="1">+IF(AND(ISNUMBER(OFFSET('Water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04" t="e">
        <f ca="1">+IF(AND(ISNUMBER(OFFSET('Water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04" t="e">
        <f ca="1">+IF(AND(ISNUMBER(OFFSET('Water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04" t="e">
        <f ca="1">+IF(AND(ISNUMBER(OFFSET('Water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04" t="e">
        <f ca="1">+IF(AND(ISNUMBER(OFFSET('Water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05" t="e">
        <f ca="1">+IF(AND(ISNUMBER(OFFSET('Sanitation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05" t="e">
        <f ca="1">+IF(AND(ISNUMBER(OFFSET('Sanitation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05" t="e">
        <f ca="1">+IF(AND(ISNUMBER(OFFSET('Sanitation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05" t="e">
        <f ca="1">+IF(AND(ISNUMBER(OFFSET('Sanitation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05" t="e">
        <f ca="1">+IF(AND(ISNUMBER(OFFSET('Sanitation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05" t="e">
        <f ca="1">+IF(AND(ISNUMBER(OFFSET('Sanitation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05" t="e">
        <f ca="1">+IF(AND(ISNUMBER(OFFSET('Sanitation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05" t="e">
        <f ca="1">+IF(AND(ISNUMBER(OFFSET('Sanitation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05" t="e">
        <f ca="1">+IF(AND(ISNUMBER(OFFSET('Sanitation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05" t="e">
        <f ca="1">+IF(AND(ISNUMBER(OFFSET('Sanitation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05" t="e">
        <f ca="1">+IF(AND(ISNUMBER(OFFSET('Sanitation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05" t="e">
        <f ca="1">+IF(AND(ISNUMBER(OFFSET('Sanitation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05" t="e">
        <f ca="1">+IF(AND(ISNUMBER(OFFSET('Sanitation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05" t="e">
        <f ca="1">+IF(AND(ISNUMBER(OFFSET('Sanitation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05" t="e">
        <f ca="1">+IF(AND(ISNUMBER(OFFSET('Sanitation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05" t="e">
        <f ca="1">+IF(AND(ISNUMBER(OFFSET('Sanitation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05" t="e">
        <f ca="1">+IF(AND(ISNUMBER(OFFSET('Sanitation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05" t="e">
        <f ca="1">+IF(AND(ISNUMBER(OFFSET('Sanitation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05" t="e">
        <f ca="1">+IF(AND(ISNUMBER(OFFSET('Sanitation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05" t="e">
        <f ca="1">+IF(AND(ISNUMBER(OFFSET('Sanitation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05" t="e">
        <f ca="1">+IF(AND(ISNUMBER(OFFSET('Sanitation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05" t="e">
        <f ca="1">+IF(AND(ISNUMBER(OFFSET('Sanitation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05" t="e">
        <f ca="1">+IF(AND(ISNUMBER(OFFSET('Sanitation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05" t="e">
        <f ca="1">+IF(AND(ISNUMBER(OFFSET('Sanitation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05" t="e">
        <f ca="1">+IF(AND(ISNUMBER(OFFSET('Sanitation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05" t="e">
        <f ca="1">+IF(AND(ISNUMBER(OFFSET('Sanitation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05" t="e">
        <f ca="1">+IF(AND(ISNUMBER(OFFSET('Sanitation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05" t="e">
        <f ca="1">+IF(AND(ISNUMBER(OFFSET('Sanitation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05" t="e">
        <f ca="1">+IF(AND(ISNUMBER(OFFSET('Sanitation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05" t="e">
        <f ca="1">+IF(AND(ISNUMBER(OFFSET('Sanitation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06" t="e">
        <f ca="1">+IF(AND(ISNUMBER(OFFSET('Hygiene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06" t="e">
        <f ca="1">+IF(AND(ISNUMBER(OFFSET('Hygiene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06" t="e">
        <f ca="1">+IF(AND(ISNUMBER(OFFSET('Hygiene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06" t="e">
        <f ca="1">+IF(AND(ISNUMBER(OFFSET('Hygiene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06" t="e">
        <f ca="1">+IF(AND(ISNUMBER(OFFSET('Hygiene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06" t="e">
        <f ca="1">+IF(AND(ISNUMBER(OFFSET('Hygiene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06" t="e">
        <f ca="1">+IF(AND(ISNUMBER(OFFSET('Hygiene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06" t="e">
        <f ca="1">+IF(AND(ISNUMBER(OFFSET('Hygiene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06" t="e">
        <f ca="1">+IF(AND(ISNUMBER(OFFSET('Hygiene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06" t="e">
        <f ca="1">+IF(AND(ISNUMBER(OFFSET('Hygiene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06" t="e">
        <f ca="1">+IF(AND(ISNUMBER(OFFSET('Hygiene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06" t="e">
        <f ca="1">+IF(AND(ISNUMBER(OFFSET('Hygiene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06" t="e">
        <f ca="1">+IF(AND(ISNUMBER(OFFSET('Hygiene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06" t="e">
        <f ca="1">+IF(AND(ISNUMBER(OFFSET('Hygiene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06" t="e">
        <f ca="1">+IF(AND(ISNUMBER(OFFSET('Hygiene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06" t="e">
        <f ca="1">+IF(AND(ISNUMBER(OFFSET('Hygiene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06" t="e">
        <f ca="1">+IF(AND(ISNUMBER(OFFSET('Hygiene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06" t="e">
        <f ca="1">+IF(AND(ISNUMBER(OFFSET('Hygiene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1">+IF(OFFSET('Water Data'!$C$28,0,10*ROW('Water Data'!C145))="","",OFFSET('Water Data'!$C$28,0,10*ROW('Water Data'!C145)))</f>
        <v/>
      </c>
      <c r="BT151" s="36" t="str">
        <f ca="1">+IF(OFFSET('Water Data'!$C$29,0,10*ROW('Water Data'!C145))="","",OFFSET('Water Data'!$C$29,0,10*ROW('Water Data'!C145)))</f>
        <v/>
      </c>
      <c r="BU151" s="36" t="str">
        <f ca="1">+IF(OFFSET('Water Data'!$C$30,0,10*ROW('Water Data'!C145))="","",OFFSET('Water Data'!$C$30,0,10*ROW('Water Data'!C145)))</f>
        <v/>
      </c>
      <c r="BV151" s="36" t="str">
        <f ca="1">+IF(OFFSET('Water Data'!$D$28,0,10*ROW('Water Data'!D145))="","",OFFSET('Water Data'!$D$28,0,10*ROW('Water Data'!D145)))</f>
        <v/>
      </c>
      <c r="BW151" s="36" t="str">
        <f ca="1">+IF(OFFSET('Water Data'!$D$29,0,10*ROW('Water Data'!D145))="","",OFFSET('Water Data'!$D$29,0,10*ROW('Water Data'!D145)))</f>
        <v/>
      </c>
      <c r="BX151" s="36" t="str">
        <f ca="1">+IF(OFFSET('Water Data'!$D$30,0,10*ROW('Water Data'!D145))="","",OFFSET('Water Data'!$D$30,0,10*ROW('Water Data'!D145)))</f>
        <v/>
      </c>
      <c r="BY151" s="36" t="str">
        <f ca="1">+IF(OFFSET('Water Data'!$E$28,0,10*ROW('Water Data'!E145))="","",OFFSET('Water Data'!$E$28,0,10*ROW('Water Data'!E145)))</f>
        <v/>
      </c>
      <c r="BZ151" s="36" t="str">
        <f ca="1">+IF(OFFSET('Water Data'!$E$29,0,10*ROW('Water Data'!E145))="","",OFFSET('Water Data'!$E$29,0,10*ROW('Water Data'!E145)))</f>
        <v/>
      </c>
      <c r="CA151" s="36" t="str">
        <f ca="1">+IF(OFFSET('Water Data'!$E$30,0,10*ROW('Water Data'!E145))="","",OFFSET('Water Data'!$E$30,0,10*ROW('Water Data'!E145)))</f>
        <v/>
      </c>
      <c r="CB151" s="36" t="str">
        <f ca="1">+IF(OFFSET('Water Data'!$F$28,0,10*ROW('Water Data'!F145))="","",OFFSET('Water Data'!$F$28,0,10*ROW('Water Data'!F145)))</f>
        <v/>
      </c>
      <c r="CC151" s="36" t="str">
        <f ca="1">+IF(OFFSET('Water Data'!$F$29,0,10*ROW('Water Data'!F145))="","",OFFSET('Water Data'!$F$29,0,10*ROW('Water Data'!F145)))</f>
        <v/>
      </c>
      <c r="CD151" s="36" t="str">
        <f ca="1">+IF(OFFSET('Water Data'!$F$30,0,10*ROW('Water Data'!F145))="","",OFFSET('Water Data'!$F$30,0,10*ROW('Water Data'!F145)))</f>
        <v/>
      </c>
      <c r="CE151" s="36" t="str">
        <f ca="1">+IF(OFFSET('Water Data'!$G$28,0,10*ROW('Water Data'!G145))="","",OFFSET('Water Data'!$G$28,0,10*ROW('Water Data'!G145)))</f>
        <v/>
      </c>
      <c r="CF151" s="36" t="str">
        <f ca="1">+IF(OFFSET('Water Data'!$G$29,0,10*ROW('Water Data'!G145))="","",OFFSET('Water Data'!$G$29,0,10*ROW('Water Data'!G145)))</f>
        <v/>
      </c>
      <c r="CG151" s="36" t="str">
        <f ca="1">+IF(OFFSET('Water Data'!$G$30,0,10*ROW('Water Data'!G145))="","",OFFSET('Water Data'!$G$30,0,10*ROW('Water Data'!G145)))</f>
        <v/>
      </c>
      <c r="CH151" s="36" t="str">
        <f ca="1">+IF(OFFSET('Water Data'!$H$28,0,10*ROW('Water Data'!H145))="","",OFFSET('Water Data'!$H$28,0,10*ROW('Water Data'!H145)))</f>
        <v/>
      </c>
      <c r="CI151" s="36" t="str">
        <f ca="1">+IF(OFFSET('Water Data'!$H$29,0,10*ROW('Water Data'!H145))="","",OFFSET('Water Data'!$H$29,0,10*ROW('Water Data'!H145)))</f>
        <v/>
      </c>
      <c r="CJ151" s="36" t="str">
        <f ca="1">+IF(OFFSET('Water Data'!$H$30,0,10*ROW('Water Data'!H145))="","",OFFSET('Water Data'!$H$30,0,10*ROW('Water Data'!H145)))</f>
        <v/>
      </c>
      <c r="CK151" s="36" t="str">
        <f ca="1">+IF(OFFSET('Sanitation Data'!$C$29,0,10*ROW('Sanitation Data'!C145))="","",OFFSET('Sanitation Data'!$C$29,0,10*ROW('Sanitation Data'!C145)))</f>
        <v/>
      </c>
      <c r="CL151" s="36" t="str">
        <f ca="1">+IF(OFFSET('Sanitation Data'!$C$30,0,10*ROW('Sanitation Data'!C145))="","",OFFSET('Sanitation Data'!$C$30,0,10*ROW('Sanitation Data'!C145)))</f>
        <v/>
      </c>
      <c r="CM151" s="36" t="str">
        <f ca="1">+IF(OFFSET('Sanitation Data'!$C$31,0,10*ROW('Sanitation Data'!C145))="","",OFFSET('Sanitation Data'!$C$31,0,10*ROW('Sanitation Data'!C145)))</f>
        <v/>
      </c>
      <c r="CN151" s="36" t="str">
        <f ca="1">+IF(OFFSET('Sanitation Data'!$C$32,0,10*ROW('Sanitation Data'!C145))="","",OFFSET('Sanitation Data'!$C$32,0,10*ROW('Sanitation Data'!C145)))</f>
        <v/>
      </c>
      <c r="CO151" s="36" t="str">
        <f ca="1">+IF(OFFSET('Sanitation Data'!$C$33,0,10*ROW('Sanitation Data'!C145))="","",OFFSET('Sanitation Data'!$C$33,0,10*ROW('Sanitation Data'!C145)))</f>
        <v/>
      </c>
      <c r="CP151" s="36" t="str">
        <f ca="1">+IF(OFFSET('Sanitation Data'!$D$29,0,10*ROW('Sanitation Data'!D145))="","",OFFSET('Sanitation Data'!$D$29,0,10*ROW('Sanitation Data'!D145)))</f>
        <v/>
      </c>
      <c r="CQ151" s="36" t="str">
        <f ca="1">+IF(OFFSET('Sanitation Data'!$D$30,0,10*ROW('Sanitation Data'!D145))="","",OFFSET('Sanitation Data'!$D$30,0,10*ROW('Sanitation Data'!D145)))</f>
        <v/>
      </c>
      <c r="CR151" s="36" t="str">
        <f ca="1">+IF(OFFSET('Sanitation Data'!$D$31,0,10*ROW('Sanitation Data'!D145))="","",OFFSET('Sanitation Data'!$D$31,0,10*ROW('Sanitation Data'!D145)))</f>
        <v/>
      </c>
      <c r="CS151" s="36" t="str">
        <f ca="1">+IF(OFFSET('Sanitation Data'!$D$32,0,10*ROW('Sanitation Data'!D145))="","",OFFSET('Sanitation Data'!$D$32,0,10*ROW('Sanitation Data'!D145)))</f>
        <v/>
      </c>
      <c r="CT151" s="36" t="str">
        <f ca="1">+IF(OFFSET('Sanitation Data'!$D$33,0,10*ROW('Sanitation Data'!D145))="","",OFFSET('Sanitation Data'!$D$33,0,10*ROW('Sanitation Data'!D145)))</f>
        <v/>
      </c>
      <c r="CU151" s="36" t="str">
        <f ca="1">+IF(OFFSET('Sanitation Data'!$E$29,0,10*ROW('Sanitation Data'!E145))="","",OFFSET('Sanitation Data'!$E$29,0,10*ROW('Sanitation Data'!E145)))</f>
        <v/>
      </c>
      <c r="CV151" s="36" t="str">
        <f ca="1">+IF(OFFSET('Sanitation Data'!$E$30,0,10*ROW('Sanitation Data'!E145))="","",OFFSET('Sanitation Data'!$E$30,0,10*ROW('Sanitation Data'!E145)))</f>
        <v/>
      </c>
      <c r="CW151" s="36" t="str">
        <f ca="1">+IF(OFFSET('Sanitation Data'!$E$31,0,10*ROW('Sanitation Data'!E145))="","",OFFSET('Sanitation Data'!$E$31,0,10*ROW('Sanitation Data'!E145)))</f>
        <v/>
      </c>
      <c r="CX151" s="36" t="str">
        <f ca="1">+IF(OFFSET('Sanitation Data'!$E$32,0,10*ROW('Sanitation Data'!E145))="","",OFFSET('Sanitation Data'!$E$32,0,10*ROW('Sanitation Data'!E145)))</f>
        <v/>
      </c>
      <c r="CY151" s="36" t="str">
        <f ca="1">+IF(OFFSET('Sanitation Data'!$E$33,0,10*ROW('Sanitation Data'!E145))="","",OFFSET('Sanitation Data'!$E$33,0,10*ROW('Sanitation Data'!E145)))</f>
        <v/>
      </c>
      <c r="CZ151" s="36" t="str">
        <f ca="1">+IF(OFFSET('Sanitation Data'!$F$29,0,10*ROW('Sanitation Data'!F145))="","",OFFSET('Sanitation Data'!$F$29,0,10*ROW('Sanitation Data'!F145)))</f>
        <v/>
      </c>
      <c r="DA151" s="36" t="str">
        <f ca="1">+IF(OFFSET('Sanitation Data'!$F$30,0,10*ROW('Sanitation Data'!F145))="","",OFFSET('Sanitation Data'!$F$30,0,10*ROW('Sanitation Data'!F145)))</f>
        <v/>
      </c>
      <c r="DB151" s="36" t="str">
        <f ca="1">+IF(OFFSET('Sanitation Data'!$F$31,0,10*ROW('Sanitation Data'!F145))="","",OFFSET('Sanitation Data'!$F$31,0,10*ROW('Sanitation Data'!F145)))</f>
        <v/>
      </c>
      <c r="DC151" s="36" t="str">
        <f ca="1">+IF(OFFSET('Sanitation Data'!$F$32,0,10*ROW('Sanitation Data'!F145))="","",OFFSET('Sanitation Data'!$F$32,0,10*ROW('Sanitation Data'!F145)))</f>
        <v/>
      </c>
      <c r="DD151" s="36" t="str">
        <f ca="1">+IF(OFFSET('Sanitation Data'!$F$33,0,10*ROW('Sanitation Data'!F145))="","",OFFSET('Sanitation Data'!$F$33,0,10*ROW('Sanitation Data'!F145)))</f>
        <v/>
      </c>
      <c r="DE151" s="36" t="str">
        <f ca="1">+IF(OFFSET('Sanitation Data'!$G$29,0,10*ROW('Sanitation Data'!G145))="","",OFFSET('Sanitation Data'!$G$29,0,10*ROW('Sanitation Data'!G145)))</f>
        <v/>
      </c>
      <c r="DF151" s="36" t="str">
        <f ca="1">+IF(OFFSET('Sanitation Data'!$G$30,0,10*ROW('Sanitation Data'!G145))="","",OFFSET('Sanitation Data'!$G$30,0,10*ROW('Sanitation Data'!G145)))</f>
        <v/>
      </c>
      <c r="DG151" s="36" t="str">
        <f ca="1">+IF(OFFSET('Sanitation Data'!$G$31,0,10*ROW('Sanitation Data'!G145))="","",OFFSET('Sanitation Data'!$G$31,0,10*ROW('Sanitation Data'!G145)))</f>
        <v/>
      </c>
      <c r="DH151" s="36" t="str">
        <f ca="1">+IF(OFFSET('Sanitation Data'!$G$32,0,10*ROW('Sanitation Data'!G145))="","",OFFSET('Sanitation Data'!$G$32,0,10*ROW('Sanitation Data'!G145)))</f>
        <v/>
      </c>
      <c r="DI151" s="36" t="str">
        <f ca="1">+IF(OFFSET('Sanitation Data'!$G$33,0,10*ROW('Sanitation Data'!G145))="","",OFFSET('Sanitation Data'!$G$33,0,10*ROW('Sanitation Data'!G145)))</f>
        <v/>
      </c>
      <c r="DJ151" s="36" t="str">
        <f ca="1">+IF(OFFSET('Sanitation Data'!$H$29,0,10*ROW('Sanitation Data'!H145))="","",OFFSET('Sanitation Data'!$H$29,0,10*ROW('Sanitation Data'!H145)))</f>
        <v/>
      </c>
      <c r="DK151" s="36" t="str">
        <f ca="1">+IF(OFFSET('Sanitation Data'!$H$30,0,10*ROW('Sanitation Data'!H145))="","",OFFSET('Sanitation Data'!$H$30,0,10*ROW('Sanitation Data'!H145)))</f>
        <v/>
      </c>
      <c r="DL151" s="36" t="str">
        <f ca="1">+IF(OFFSET('Sanitation Data'!$H$31,0,10*ROW('Sanitation Data'!H145))="","",OFFSET('Sanitation Data'!$H$31,0,10*ROW('Sanitation Data'!H145)))</f>
        <v/>
      </c>
      <c r="DM151" s="36" t="str">
        <f ca="1">+IF(OFFSET('Sanitation Data'!$H$32,0,10*ROW('Sanitation Data'!H145))="","",OFFSET('Sanitation Data'!$H$32,0,10*ROW('Sanitation Data'!H145)))</f>
        <v/>
      </c>
      <c r="DN151" s="36" t="str">
        <f ca="1">+IF(OFFSET('Sanitation Data'!$H$33,0,10*ROW('Sanitation Data'!H145))="","",OFFSET('Sanitation Data'!$H$33,0,10*ROW('Sanitation Data'!H145)))</f>
        <v/>
      </c>
      <c r="DO151" s="36" t="str">
        <f ca="1">+IF(OFFSET('Hygiene Data'!$C$12,0,10*ROW('Hygiene Data'!C145))="","",OFFSET('Hygiene Data'!$C$12,0,10*ROW('Hygiene Data'!C145)))</f>
        <v/>
      </c>
      <c r="DP151" s="36" t="str">
        <f ca="1">+IF(OFFSET('Hygiene Data'!$C$13,0,10*ROW('Hygiene Data'!C145))="","",OFFSET('Hygiene Data'!$C$13,0,10*ROW('Hygiene Data'!C145)))</f>
        <v/>
      </c>
      <c r="DQ151" s="36" t="str">
        <f ca="1">+IF(OFFSET('Hygiene Data'!$C$14,0,10*ROW('Hygiene Data'!C145))="","",OFFSET('Hygiene Data'!$C$14,0,10*ROW('Hygiene Data'!C145)))</f>
        <v/>
      </c>
      <c r="DR151" s="36" t="str">
        <f ca="1">+IF(OFFSET('Hygiene Data'!$D$12,0,10*ROW('Hygiene Data'!D145))="","",OFFSET('Hygiene Data'!$D$12,0,10*ROW('Hygiene Data'!D145)))</f>
        <v/>
      </c>
      <c r="DS151" s="36" t="str">
        <f ca="1">+IF(OFFSET('Hygiene Data'!$D$13,0,10*ROW('Hygiene Data'!D145))="","",OFFSET('Hygiene Data'!$D$13,0,10*ROW('Hygiene Data'!D145)))</f>
        <v/>
      </c>
      <c r="DT151" s="36" t="str">
        <f ca="1">+IF(OFFSET('Hygiene Data'!$D$14,0,10*ROW('Hygiene Data'!D145))="","",OFFSET('Hygiene Data'!$D$14,0,10*ROW('Hygiene Data'!D145)))</f>
        <v/>
      </c>
      <c r="DU151" s="36" t="str">
        <f ca="1">+IF(OFFSET('Hygiene Data'!$E$12,0,10*ROW('Hygiene Data'!E145))="","",OFFSET('Hygiene Data'!$E$12,0,10*ROW('Hygiene Data'!E145)))</f>
        <v/>
      </c>
      <c r="DV151" s="36" t="str">
        <f ca="1">+IF(OFFSET('Hygiene Data'!$E$13,0,10*ROW('Hygiene Data'!E145))="","",OFFSET('Hygiene Data'!$E$13,0,10*ROW('Hygiene Data'!E145)))</f>
        <v/>
      </c>
      <c r="DW151" s="36" t="str">
        <f ca="1">+IF(OFFSET('Hygiene Data'!$E$14,0,10*ROW('Hygiene Data'!E145))="","",OFFSET('Hygiene Data'!$E$14,0,10*ROW('Hygiene Data'!E145)))</f>
        <v/>
      </c>
      <c r="DX151" s="36" t="str">
        <f ca="1">+IF(OFFSET('Hygiene Data'!$F$12,0,10*ROW('Hygiene Data'!F145))="","",OFFSET('Hygiene Data'!$F$12,0,10*ROW('Hygiene Data'!F145)))</f>
        <v/>
      </c>
      <c r="DY151" s="36" t="str">
        <f ca="1">+IF(OFFSET('Hygiene Data'!$F$13,0,10*ROW('Hygiene Data'!F145))="","",OFFSET('Hygiene Data'!$F$13,0,10*ROW('Hygiene Data'!F145)))</f>
        <v/>
      </c>
      <c r="DZ151" s="36" t="str">
        <f ca="1">+IF(OFFSET('Hygiene Data'!$F$14,0,10*ROW('Hygiene Data'!F145))="","",OFFSET('Hygiene Data'!$F$14,0,10*ROW('Hygiene Data'!F145)))</f>
        <v/>
      </c>
      <c r="EA151" s="36" t="str">
        <f ca="1">+IF(OFFSET('Hygiene Data'!$G$12,0,10*ROW('Hygiene Data'!G145))="","",OFFSET('Hygiene Data'!$G$12,0,10*ROW('Hygiene Data'!G145)))</f>
        <v/>
      </c>
      <c r="EB151" s="36" t="str">
        <f ca="1">+IF(OFFSET('Hygiene Data'!$G$13,0,10*ROW('Hygiene Data'!G145))="","",OFFSET('Hygiene Data'!$G$13,0,10*ROW('Hygiene Data'!G145)))</f>
        <v/>
      </c>
      <c r="EC151" s="36" t="str">
        <f ca="1">+IF(OFFSET('Hygiene Data'!$G$14,0,10*ROW('Hygiene Data'!G145))="","",OFFSET('Hygiene Data'!$G$14,0,10*ROW('Hygiene Data'!G145)))</f>
        <v/>
      </c>
      <c r="ED151" s="36" t="str">
        <f ca="1">+IF(OFFSET('Hygiene Data'!$H$12,0,10*ROW('Hygiene Data'!H145))="","",OFFSET('Hygiene Data'!$H$12,0,10*ROW('Hygiene Data'!H145)))</f>
        <v/>
      </c>
      <c r="EE151" s="36" t="str">
        <f ca="1">+IF(OFFSET('Hygiene Data'!$H$13,0,10*ROW('Hygiene Data'!H145))="","",OFFSET('Hygiene Data'!$H$13,0,10*ROW('Hygiene Data'!H145)))</f>
        <v/>
      </c>
      <c r="EF151" s="36" t="str">
        <f ca="1">+IF(OFFSET('Hygiene Data'!$H$14,0,10*ROW('Hygiene Data'!H145))="","",OFFSET('Hygiene Data'!$H$14,0,10*ROW('Hygiene Data'!H145)))</f>
        <v/>
      </c>
    </row>
    <row r="152" spans="1:136" x14ac:dyDescent="0.25">
      <c r="A152" s="59" t="str">
        <f ca="1">+IF(OFFSET('Water Data'!$B$1,0,10*ROW('Water Data'!B149))="","",OFFSET('Water Data'!$B$1,0,10*ROW('Water Data'!B149)))</f>
        <v/>
      </c>
      <c r="B152" s="59" t="str">
        <f ca="1">+IF(OFFSET('Water Data'!$A$3,0,10*ROW('Water Data'!A149))="","",OFFSET('Water Data'!$A$3,0,10*ROW('Water Data'!A149)))</f>
        <v/>
      </c>
      <c r="C152" s="59" t="str">
        <f ca="1">+IF(OFFSET('Water Data'!$C$3,0,10*ROW('Water Data'!C149))="","",OFFSET('Water Data'!$C$3,0,10*ROW('Water Data'!C149)))</f>
        <v/>
      </c>
      <c r="D152" s="204" t="e">
        <f ca="1">+IF(AND(ISNUMBER(OFFSET('Water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04" t="e">
        <f ca="1">+IF(AND(ISNUMBER(OFFSET('Water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04" t="e">
        <f ca="1">+IF(AND(ISNUMBER(OFFSET('Water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04" t="e">
        <f ca="1">+IF(AND(ISNUMBER(OFFSET('Water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04" t="e">
        <f ca="1">+IF(AND(ISNUMBER(OFFSET('Water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04" t="e">
        <f ca="1">+IF(AND(ISNUMBER(OFFSET('Water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04" t="e">
        <f ca="1">+IF(AND(ISNUMBER(OFFSET('Water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04" t="e">
        <f ca="1">+IF(AND(ISNUMBER(OFFSET('Water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04" t="e">
        <f ca="1">+IF(AND(ISNUMBER(OFFSET('Water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04" t="e">
        <f ca="1">+IF(AND(ISNUMBER(OFFSET('Water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04" t="e">
        <f ca="1">+IF(AND(ISNUMBER(OFFSET('Water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04" t="e">
        <f ca="1">+IF(AND(ISNUMBER(OFFSET('Water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04" t="e">
        <f ca="1">+IF(AND(ISNUMBER(OFFSET('Water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04" t="e">
        <f ca="1">+IF(AND(ISNUMBER(OFFSET('Water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04" t="e">
        <f ca="1">+IF(AND(ISNUMBER(OFFSET('Water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04" t="e">
        <f ca="1">+IF(AND(ISNUMBER(OFFSET('Water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04" t="e">
        <f ca="1">+IF(AND(ISNUMBER(OFFSET('Water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04" t="e">
        <f ca="1">+IF(AND(ISNUMBER(OFFSET('Water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05" t="e">
        <f ca="1">+IF(AND(ISNUMBER(OFFSET('Sanitation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05" t="e">
        <f ca="1">+IF(AND(ISNUMBER(OFFSET('Sanitation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05" t="e">
        <f ca="1">+IF(AND(ISNUMBER(OFFSET('Sanitation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05" t="e">
        <f ca="1">+IF(AND(ISNUMBER(OFFSET('Sanitation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05" t="e">
        <f ca="1">+IF(AND(ISNUMBER(OFFSET('Sanitation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05" t="e">
        <f ca="1">+IF(AND(ISNUMBER(OFFSET('Sanitation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05" t="e">
        <f ca="1">+IF(AND(ISNUMBER(OFFSET('Sanitation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05" t="e">
        <f ca="1">+IF(AND(ISNUMBER(OFFSET('Sanitation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05" t="e">
        <f ca="1">+IF(AND(ISNUMBER(OFFSET('Sanitation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05" t="e">
        <f ca="1">+IF(AND(ISNUMBER(OFFSET('Sanitation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05" t="e">
        <f ca="1">+IF(AND(ISNUMBER(OFFSET('Sanitation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05" t="e">
        <f ca="1">+IF(AND(ISNUMBER(OFFSET('Sanitation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05" t="e">
        <f ca="1">+IF(AND(ISNUMBER(OFFSET('Sanitation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05" t="e">
        <f ca="1">+IF(AND(ISNUMBER(OFFSET('Sanitation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05" t="e">
        <f ca="1">+IF(AND(ISNUMBER(OFFSET('Sanitation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05" t="e">
        <f ca="1">+IF(AND(ISNUMBER(OFFSET('Sanitation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05" t="e">
        <f ca="1">+IF(AND(ISNUMBER(OFFSET('Sanitation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05" t="e">
        <f ca="1">+IF(AND(ISNUMBER(OFFSET('Sanitation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05" t="e">
        <f ca="1">+IF(AND(ISNUMBER(OFFSET('Sanitation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05" t="e">
        <f ca="1">+IF(AND(ISNUMBER(OFFSET('Sanitation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05" t="e">
        <f ca="1">+IF(AND(ISNUMBER(OFFSET('Sanitation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05" t="e">
        <f ca="1">+IF(AND(ISNUMBER(OFFSET('Sanitation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05" t="e">
        <f ca="1">+IF(AND(ISNUMBER(OFFSET('Sanitation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05" t="e">
        <f ca="1">+IF(AND(ISNUMBER(OFFSET('Sanitation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05" t="e">
        <f ca="1">+IF(AND(ISNUMBER(OFFSET('Sanitation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05" t="e">
        <f ca="1">+IF(AND(ISNUMBER(OFFSET('Sanitation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05" t="e">
        <f ca="1">+IF(AND(ISNUMBER(OFFSET('Sanitation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05" t="e">
        <f ca="1">+IF(AND(ISNUMBER(OFFSET('Sanitation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05" t="e">
        <f ca="1">+IF(AND(ISNUMBER(OFFSET('Sanitation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05" t="e">
        <f ca="1">+IF(AND(ISNUMBER(OFFSET('Sanitation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06" t="e">
        <f ca="1">+IF(AND(ISNUMBER(OFFSET('Hygiene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06" t="e">
        <f ca="1">+IF(AND(ISNUMBER(OFFSET('Hygiene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06" t="e">
        <f ca="1">+IF(AND(ISNUMBER(OFFSET('Hygiene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06" t="e">
        <f ca="1">+IF(AND(ISNUMBER(OFFSET('Hygiene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06" t="e">
        <f ca="1">+IF(AND(ISNUMBER(OFFSET('Hygiene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06" t="e">
        <f ca="1">+IF(AND(ISNUMBER(OFFSET('Hygiene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06" t="e">
        <f ca="1">+IF(AND(ISNUMBER(OFFSET('Hygiene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06" t="e">
        <f ca="1">+IF(AND(ISNUMBER(OFFSET('Hygiene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06" t="e">
        <f ca="1">+IF(AND(ISNUMBER(OFFSET('Hygiene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06" t="e">
        <f ca="1">+IF(AND(ISNUMBER(OFFSET('Hygiene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06" t="e">
        <f ca="1">+IF(AND(ISNUMBER(OFFSET('Hygiene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06" t="e">
        <f ca="1">+IF(AND(ISNUMBER(OFFSET('Hygiene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06" t="e">
        <f ca="1">+IF(AND(ISNUMBER(OFFSET('Hygiene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06" t="e">
        <f ca="1">+IF(AND(ISNUMBER(OFFSET('Hygiene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06" t="e">
        <f ca="1">+IF(AND(ISNUMBER(OFFSET('Hygiene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06" t="e">
        <f ca="1">+IF(AND(ISNUMBER(OFFSET('Hygiene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06" t="e">
        <f ca="1">+IF(AND(ISNUMBER(OFFSET('Hygiene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06" t="e">
        <f ca="1">+IF(AND(ISNUMBER(OFFSET('Hygiene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1">+IF(OFFSET('Water Data'!$C$28,0,10*ROW('Water Data'!C146))="","",OFFSET('Water Data'!$C$28,0,10*ROW('Water Data'!C146)))</f>
        <v/>
      </c>
      <c r="BT152" s="36" t="str">
        <f ca="1">+IF(OFFSET('Water Data'!$C$29,0,10*ROW('Water Data'!C146))="","",OFFSET('Water Data'!$C$29,0,10*ROW('Water Data'!C146)))</f>
        <v/>
      </c>
      <c r="BU152" s="36" t="str">
        <f ca="1">+IF(OFFSET('Water Data'!$C$30,0,10*ROW('Water Data'!C146))="","",OFFSET('Water Data'!$C$30,0,10*ROW('Water Data'!C146)))</f>
        <v/>
      </c>
      <c r="BV152" s="36" t="str">
        <f ca="1">+IF(OFFSET('Water Data'!$D$28,0,10*ROW('Water Data'!D146))="","",OFFSET('Water Data'!$D$28,0,10*ROW('Water Data'!D146)))</f>
        <v/>
      </c>
      <c r="BW152" s="36" t="str">
        <f ca="1">+IF(OFFSET('Water Data'!$D$29,0,10*ROW('Water Data'!D146))="","",OFFSET('Water Data'!$D$29,0,10*ROW('Water Data'!D146)))</f>
        <v/>
      </c>
      <c r="BX152" s="36" t="str">
        <f ca="1">+IF(OFFSET('Water Data'!$D$30,0,10*ROW('Water Data'!D146))="","",OFFSET('Water Data'!$D$30,0,10*ROW('Water Data'!D146)))</f>
        <v/>
      </c>
      <c r="BY152" s="36" t="str">
        <f ca="1">+IF(OFFSET('Water Data'!$E$28,0,10*ROW('Water Data'!E146))="","",OFFSET('Water Data'!$E$28,0,10*ROW('Water Data'!E146)))</f>
        <v/>
      </c>
      <c r="BZ152" s="36" t="str">
        <f ca="1">+IF(OFFSET('Water Data'!$E$29,0,10*ROW('Water Data'!E146))="","",OFFSET('Water Data'!$E$29,0,10*ROW('Water Data'!E146)))</f>
        <v/>
      </c>
      <c r="CA152" s="36" t="str">
        <f ca="1">+IF(OFFSET('Water Data'!$E$30,0,10*ROW('Water Data'!E146))="","",OFFSET('Water Data'!$E$30,0,10*ROW('Water Data'!E146)))</f>
        <v/>
      </c>
      <c r="CB152" s="36" t="str">
        <f ca="1">+IF(OFFSET('Water Data'!$F$28,0,10*ROW('Water Data'!F146))="","",OFFSET('Water Data'!$F$28,0,10*ROW('Water Data'!F146)))</f>
        <v/>
      </c>
      <c r="CC152" s="36" t="str">
        <f ca="1">+IF(OFFSET('Water Data'!$F$29,0,10*ROW('Water Data'!F146))="","",OFFSET('Water Data'!$F$29,0,10*ROW('Water Data'!F146)))</f>
        <v/>
      </c>
      <c r="CD152" s="36" t="str">
        <f ca="1">+IF(OFFSET('Water Data'!$F$30,0,10*ROW('Water Data'!F146))="","",OFFSET('Water Data'!$F$30,0,10*ROW('Water Data'!F146)))</f>
        <v/>
      </c>
      <c r="CE152" s="36" t="str">
        <f ca="1">+IF(OFFSET('Water Data'!$G$28,0,10*ROW('Water Data'!G146))="","",OFFSET('Water Data'!$G$28,0,10*ROW('Water Data'!G146)))</f>
        <v/>
      </c>
      <c r="CF152" s="36" t="str">
        <f ca="1">+IF(OFFSET('Water Data'!$G$29,0,10*ROW('Water Data'!G146))="","",OFFSET('Water Data'!$G$29,0,10*ROW('Water Data'!G146)))</f>
        <v/>
      </c>
      <c r="CG152" s="36" t="str">
        <f ca="1">+IF(OFFSET('Water Data'!$G$30,0,10*ROW('Water Data'!G146))="","",OFFSET('Water Data'!$G$30,0,10*ROW('Water Data'!G146)))</f>
        <v/>
      </c>
      <c r="CH152" s="36" t="str">
        <f ca="1">+IF(OFFSET('Water Data'!$H$28,0,10*ROW('Water Data'!H146))="","",OFFSET('Water Data'!$H$28,0,10*ROW('Water Data'!H146)))</f>
        <v/>
      </c>
      <c r="CI152" s="36" t="str">
        <f ca="1">+IF(OFFSET('Water Data'!$H$29,0,10*ROW('Water Data'!H146))="","",OFFSET('Water Data'!$H$29,0,10*ROW('Water Data'!H146)))</f>
        <v/>
      </c>
      <c r="CJ152" s="36" t="str">
        <f ca="1">+IF(OFFSET('Water Data'!$H$30,0,10*ROW('Water Data'!H146))="","",OFFSET('Water Data'!$H$30,0,10*ROW('Water Data'!H146)))</f>
        <v/>
      </c>
      <c r="CK152" s="36" t="str">
        <f ca="1">+IF(OFFSET('Sanitation Data'!$C$29,0,10*ROW('Sanitation Data'!C146))="","",OFFSET('Sanitation Data'!$C$29,0,10*ROW('Sanitation Data'!C146)))</f>
        <v/>
      </c>
      <c r="CL152" s="36" t="str">
        <f ca="1">+IF(OFFSET('Sanitation Data'!$C$30,0,10*ROW('Sanitation Data'!C146))="","",OFFSET('Sanitation Data'!$C$30,0,10*ROW('Sanitation Data'!C146)))</f>
        <v/>
      </c>
      <c r="CM152" s="36" t="str">
        <f ca="1">+IF(OFFSET('Sanitation Data'!$C$31,0,10*ROW('Sanitation Data'!C146))="","",OFFSET('Sanitation Data'!$C$31,0,10*ROW('Sanitation Data'!C146)))</f>
        <v/>
      </c>
      <c r="CN152" s="36" t="str">
        <f ca="1">+IF(OFFSET('Sanitation Data'!$C$32,0,10*ROW('Sanitation Data'!C146))="","",OFFSET('Sanitation Data'!$C$32,0,10*ROW('Sanitation Data'!C146)))</f>
        <v/>
      </c>
      <c r="CO152" s="36" t="str">
        <f ca="1">+IF(OFFSET('Sanitation Data'!$C$33,0,10*ROW('Sanitation Data'!C146))="","",OFFSET('Sanitation Data'!$C$33,0,10*ROW('Sanitation Data'!C146)))</f>
        <v/>
      </c>
      <c r="CP152" s="36" t="str">
        <f ca="1">+IF(OFFSET('Sanitation Data'!$D$29,0,10*ROW('Sanitation Data'!D146))="","",OFFSET('Sanitation Data'!$D$29,0,10*ROW('Sanitation Data'!D146)))</f>
        <v/>
      </c>
      <c r="CQ152" s="36" t="str">
        <f ca="1">+IF(OFFSET('Sanitation Data'!$D$30,0,10*ROW('Sanitation Data'!D146))="","",OFFSET('Sanitation Data'!$D$30,0,10*ROW('Sanitation Data'!D146)))</f>
        <v/>
      </c>
      <c r="CR152" s="36" t="str">
        <f ca="1">+IF(OFFSET('Sanitation Data'!$D$31,0,10*ROW('Sanitation Data'!D146))="","",OFFSET('Sanitation Data'!$D$31,0,10*ROW('Sanitation Data'!D146)))</f>
        <v/>
      </c>
      <c r="CS152" s="36" t="str">
        <f ca="1">+IF(OFFSET('Sanitation Data'!$D$32,0,10*ROW('Sanitation Data'!D146))="","",OFFSET('Sanitation Data'!$D$32,0,10*ROW('Sanitation Data'!D146)))</f>
        <v/>
      </c>
      <c r="CT152" s="36" t="str">
        <f ca="1">+IF(OFFSET('Sanitation Data'!$D$33,0,10*ROW('Sanitation Data'!D146))="","",OFFSET('Sanitation Data'!$D$33,0,10*ROW('Sanitation Data'!D146)))</f>
        <v/>
      </c>
      <c r="CU152" s="36" t="str">
        <f ca="1">+IF(OFFSET('Sanitation Data'!$E$29,0,10*ROW('Sanitation Data'!E146))="","",OFFSET('Sanitation Data'!$E$29,0,10*ROW('Sanitation Data'!E146)))</f>
        <v/>
      </c>
      <c r="CV152" s="36" t="str">
        <f ca="1">+IF(OFFSET('Sanitation Data'!$E$30,0,10*ROW('Sanitation Data'!E146))="","",OFFSET('Sanitation Data'!$E$30,0,10*ROW('Sanitation Data'!E146)))</f>
        <v/>
      </c>
      <c r="CW152" s="36" t="str">
        <f ca="1">+IF(OFFSET('Sanitation Data'!$E$31,0,10*ROW('Sanitation Data'!E146))="","",OFFSET('Sanitation Data'!$E$31,0,10*ROW('Sanitation Data'!E146)))</f>
        <v/>
      </c>
      <c r="CX152" s="36" t="str">
        <f ca="1">+IF(OFFSET('Sanitation Data'!$E$32,0,10*ROW('Sanitation Data'!E146))="","",OFFSET('Sanitation Data'!$E$32,0,10*ROW('Sanitation Data'!E146)))</f>
        <v/>
      </c>
      <c r="CY152" s="36" t="str">
        <f ca="1">+IF(OFFSET('Sanitation Data'!$E$33,0,10*ROW('Sanitation Data'!E146))="","",OFFSET('Sanitation Data'!$E$33,0,10*ROW('Sanitation Data'!E146)))</f>
        <v/>
      </c>
      <c r="CZ152" s="36" t="str">
        <f ca="1">+IF(OFFSET('Sanitation Data'!$F$29,0,10*ROW('Sanitation Data'!F146))="","",OFFSET('Sanitation Data'!$F$29,0,10*ROW('Sanitation Data'!F146)))</f>
        <v/>
      </c>
      <c r="DA152" s="36" t="str">
        <f ca="1">+IF(OFFSET('Sanitation Data'!$F$30,0,10*ROW('Sanitation Data'!F146))="","",OFFSET('Sanitation Data'!$F$30,0,10*ROW('Sanitation Data'!F146)))</f>
        <v/>
      </c>
      <c r="DB152" s="36" t="str">
        <f ca="1">+IF(OFFSET('Sanitation Data'!$F$31,0,10*ROW('Sanitation Data'!F146))="","",OFFSET('Sanitation Data'!$F$31,0,10*ROW('Sanitation Data'!F146)))</f>
        <v/>
      </c>
      <c r="DC152" s="36" t="str">
        <f ca="1">+IF(OFFSET('Sanitation Data'!$F$32,0,10*ROW('Sanitation Data'!F146))="","",OFFSET('Sanitation Data'!$F$32,0,10*ROW('Sanitation Data'!F146)))</f>
        <v/>
      </c>
      <c r="DD152" s="36" t="str">
        <f ca="1">+IF(OFFSET('Sanitation Data'!$F$33,0,10*ROW('Sanitation Data'!F146))="","",OFFSET('Sanitation Data'!$F$33,0,10*ROW('Sanitation Data'!F146)))</f>
        <v/>
      </c>
      <c r="DE152" s="36" t="str">
        <f ca="1">+IF(OFFSET('Sanitation Data'!$G$29,0,10*ROW('Sanitation Data'!G146))="","",OFFSET('Sanitation Data'!$G$29,0,10*ROW('Sanitation Data'!G146)))</f>
        <v/>
      </c>
      <c r="DF152" s="36" t="str">
        <f ca="1">+IF(OFFSET('Sanitation Data'!$G$30,0,10*ROW('Sanitation Data'!G146))="","",OFFSET('Sanitation Data'!$G$30,0,10*ROW('Sanitation Data'!G146)))</f>
        <v/>
      </c>
      <c r="DG152" s="36" t="str">
        <f ca="1">+IF(OFFSET('Sanitation Data'!$G$31,0,10*ROW('Sanitation Data'!G146))="","",OFFSET('Sanitation Data'!$G$31,0,10*ROW('Sanitation Data'!G146)))</f>
        <v/>
      </c>
      <c r="DH152" s="36" t="str">
        <f ca="1">+IF(OFFSET('Sanitation Data'!$G$32,0,10*ROW('Sanitation Data'!G146))="","",OFFSET('Sanitation Data'!$G$32,0,10*ROW('Sanitation Data'!G146)))</f>
        <v/>
      </c>
      <c r="DI152" s="36" t="str">
        <f ca="1">+IF(OFFSET('Sanitation Data'!$G$33,0,10*ROW('Sanitation Data'!G146))="","",OFFSET('Sanitation Data'!$G$33,0,10*ROW('Sanitation Data'!G146)))</f>
        <v/>
      </c>
      <c r="DJ152" s="36" t="str">
        <f ca="1">+IF(OFFSET('Sanitation Data'!$H$29,0,10*ROW('Sanitation Data'!H146))="","",OFFSET('Sanitation Data'!$H$29,0,10*ROW('Sanitation Data'!H146)))</f>
        <v/>
      </c>
      <c r="DK152" s="36" t="str">
        <f ca="1">+IF(OFFSET('Sanitation Data'!$H$30,0,10*ROW('Sanitation Data'!H146))="","",OFFSET('Sanitation Data'!$H$30,0,10*ROW('Sanitation Data'!H146)))</f>
        <v/>
      </c>
      <c r="DL152" s="36" t="str">
        <f ca="1">+IF(OFFSET('Sanitation Data'!$H$31,0,10*ROW('Sanitation Data'!H146))="","",OFFSET('Sanitation Data'!$H$31,0,10*ROW('Sanitation Data'!H146)))</f>
        <v/>
      </c>
      <c r="DM152" s="36" t="str">
        <f ca="1">+IF(OFFSET('Sanitation Data'!$H$32,0,10*ROW('Sanitation Data'!H146))="","",OFFSET('Sanitation Data'!$H$32,0,10*ROW('Sanitation Data'!H146)))</f>
        <v/>
      </c>
      <c r="DN152" s="36" t="str">
        <f ca="1">+IF(OFFSET('Sanitation Data'!$H$33,0,10*ROW('Sanitation Data'!H146))="","",OFFSET('Sanitation Data'!$H$33,0,10*ROW('Sanitation Data'!H146)))</f>
        <v/>
      </c>
      <c r="DO152" s="36" t="str">
        <f ca="1">+IF(OFFSET('Hygiene Data'!$C$12,0,10*ROW('Hygiene Data'!C146))="","",OFFSET('Hygiene Data'!$C$12,0,10*ROW('Hygiene Data'!C146)))</f>
        <v/>
      </c>
      <c r="DP152" s="36" t="str">
        <f ca="1">+IF(OFFSET('Hygiene Data'!$C$13,0,10*ROW('Hygiene Data'!C146))="","",OFFSET('Hygiene Data'!$C$13,0,10*ROW('Hygiene Data'!C146)))</f>
        <v/>
      </c>
      <c r="DQ152" s="36" t="str">
        <f ca="1">+IF(OFFSET('Hygiene Data'!$C$14,0,10*ROW('Hygiene Data'!C146))="","",OFFSET('Hygiene Data'!$C$14,0,10*ROW('Hygiene Data'!C146)))</f>
        <v/>
      </c>
      <c r="DR152" s="36" t="str">
        <f ca="1">+IF(OFFSET('Hygiene Data'!$D$12,0,10*ROW('Hygiene Data'!D146))="","",OFFSET('Hygiene Data'!$D$12,0,10*ROW('Hygiene Data'!D146)))</f>
        <v/>
      </c>
      <c r="DS152" s="36" t="str">
        <f ca="1">+IF(OFFSET('Hygiene Data'!$D$13,0,10*ROW('Hygiene Data'!D146))="","",OFFSET('Hygiene Data'!$D$13,0,10*ROW('Hygiene Data'!D146)))</f>
        <v/>
      </c>
      <c r="DT152" s="36" t="str">
        <f ca="1">+IF(OFFSET('Hygiene Data'!$D$14,0,10*ROW('Hygiene Data'!D146))="","",OFFSET('Hygiene Data'!$D$14,0,10*ROW('Hygiene Data'!D146)))</f>
        <v/>
      </c>
      <c r="DU152" s="36" t="str">
        <f ca="1">+IF(OFFSET('Hygiene Data'!$E$12,0,10*ROW('Hygiene Data'!E146))="","",OFFSET('Hygiene Data'!$E$12,0,10*ROW('Hygiene Data'!E146)))</f>
        <v/>
      </c>
      <c r="DV152" s="36" t="str">
        <f ca="1">+IF(OFFSET('Hygiene Data'!$E$13,0,10*ROW('Hygiene Data'!E146))="","",OFFSET('Hygiene Data'!$E$13,0,10*ROW('Hygiene Data'!E146)))</f>
        <v/>
      </c>
      <c r="DW152" s="36" t="str">
        <f ca="1">+IF(OFFSET('Hygiene Data'!$E$14,0,10*ROW('Hygiene Data'!E146))="","",OFFSET('Hygiene Data'!$E$14,0,10*ROW('Hygiene Data'!E146)))</f>
        <v/>
      </c>
      <c r="DX152" s="36" t="str">
        <f ca="1">+IF(OFFSET('Hygiene Data'!$F$12,0,10*ROW('Hygiene Data'!F146))="","",OFFSET('Hygiene Data'!$F$12,0,10*ROW('Hygiene Data'!F146)))</f>
        <v/>
      </c>
      <c r="DY152" s="36" t="str">
        <f ca="1">+IF(OFFSET('Hygiene Data'!$F$13,0,10*ROW('Hygiene Data'!F146))="","",OFFSET('Hygiene Data'!$F$13,0,10*ROW('Hygiene Data'!F146)))</f>
        <v/>
      </c>
      <c r="DZ152" s="36" t="str">
        <f ca="1">+IF(OFFSET('Hygiene Data'!$F$14,0,10*ROW('Hygiene Data'!F146))="","",OFFSET('Hygiene Data'!$F$14,0,10*ROW('Hygiene Data'!F146)))</f>
        <v/>
      </c>
      <c r="EA152" s="36" t="str">
        <f ca="1">+IF(OFFSET('Hygiene Data'!$G$12,0,10*ROW('Hygiene Data'!G146))="","",OFFSET('Hygiene Data'!$G$12,0,10*ROW('Hygiene Data'!G146)))</f>
        <v/>
      </c>
      <c r="EB152" s="36" t="str">
        <f ca="1">+IF(OFFSET('Hygiene Data'!$G$13,0,10*ROW('Hygiene Data'!G146))="","",OFFSET('Hygiene Data'!$G$13,0,10*ROW('Hygiene Data'!G146)))</f>
        <v/>
      </c>
      <c r="EC152" s="36" t="str">
        <f ca="1">+IF(OFFSET('Hygiene Data'!$G$14,0,10*ROW('Hygiene Data'!G146))="","",OFFSET('Hygiene Data'!$G$14,0,10*ROW('Hygiene Data'!G146)))</f>
        <v/>
      </c>
      <c r="ED152" s="36" t="str">
        <f ca="1">+IF(OFFSET('Hygiene Data'!$H$12,0,10*ROW('Hygiene Data'!H146))="","",OFFSET('Hygiene Data'!$H$12,0,10*ROW('Hygiene Data'!H146)))</f>
        <v/>
      </c>
      <c r="EE152" s="36" t="str">
        <f ca="1">+IF(OFFSET('Hygiene Data'!$H$13,0,10*ROW('Hygiene Data'!H146))="","",OFFSET('Hygiene Data'!$H$13,0,10*ROW('Hygiene Data'!H146)))</f>
        <v/>
      </c>
      <c r="EF152" s="36" t="str">
        <f ca="1">+IF(OFFSET('Hygiene Data'!$H$14,0,10*ROW('Hygiene Data'!H146))="","",OFFSET('Hygiene Data'!$H$14,0,10*ROW('Hygiene Data'!H146)))</f>
        <v/>
      </c>
    </row>
    <row r="153" spans="1:136" x14ac:dyDescent="0.25">
      <c r="A153" s="59" t="str">
        <f ca="1">+IF(OFFSET('Water Data'!$B$1,0,10*ROW('Water Data'!B150))="","",OFFSET('Water Data'!$B$1,0,10*ROW('Water Data'!B150)))</f>
        <v/>
      </c>
      <c r="B153" s="59" t="str">
        <f ca="1">+IF(OFFSET('Water Data'!$A$3,0,10*ROW('Water Data'!A150))="","",OFFSET('Water Data'!$A$3,0,10*ROW('Water Data'!A150)))</f>
        <v/>
      </c>
      <c r="C153" s="59" t="str">
        <f ca="1">+IF(OFFSET('Water Data'!$C$3,0,10*ROW('Water Data'!C150))="","",OFFSET('Water Data'!$C$3,0,10*ROW('Water Data'!C150)))</f>
        <v/>
      </c>
      <c r="D153" s="204" t="e">
        <f ca="1">+IF(AND(ISNUMBER(OFFSET('Water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04" t="e">
        <f ca="1">+IF(AND(ISNUMBER(OFFSET('Water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04" t="e">
        <f ca="1">+IF(AND(ISNUMBER(OFFSET('Water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04" t="e">
        <f ca="1">+IF(AND(ISNUMBER(OFFSET('Water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04" t="e">
        <f ca="1">+IF(AND(ISNUMBER(OFFSET('Water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04" t="e">
        <f ca="1">+IF(AND(ISNUMBER(OFFSET('Water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04" t="e">
        <f ca="1">+IF(AND(ISNUMBER(OFFSET('Water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04" t="e">
        <f ca="1">+IF(AND(ISNUMBER(OFFSET('Water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04" t="e">
        <f ca="1">+IF(AND(ISNUMBER(OFFSET('Water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04" t="e">
        <f ca="1">+IF(AND(ISNUMBER(OFFSET('Water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04" t="e">
        <f ca="1">+IF(AND(ISNUMBER(OFFSET('Water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04" t="e">
        <f ca="1">+IF(AND(ISNUMBER(OFFSET('Water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04" t="e">
        <f ca="1">+IF(AND(ISNUMBER(OFFSET('Water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04" t="e">
        <f ca="1">+IF(AND(ISNUMBER(OFFSET('Water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04" t="e">
        <f ca="1">+IF(AND(ISNUMBER(OFFSET('Water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04" t="e">
        <f ca="1">+IF(AND(ISNUMBER(OFFSET('Water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04" t="e">
        <f ca="1">+IF(AND(ISNUMBER(OFFSET('Water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04" t="e">
        <f ca="1">+IF(AND(ISNUMBER(OFFSET('Water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05" t="e">
        <f ca="1">+IF(AND(ISNUMBER(OFFSET('Sanitation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05" t="e">
        <f ca="1">+IF(AND(ISNUMBER(OFFSET('Sanitation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05" t="e">
        <f ca="1">+IF(AND(ISNUMBER(OFFSET('Sanitation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05" t="e">
        <f ca="1">+IF(AND(ISNUMBER(OFFSET('Sanitation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05" t="e">
        <f ca="1">+IF(AND(ISNUMBER(OFFSET('Sanitation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05" t="e">
        <f ca="1">+IF(AND(ISNUMBER(OFFSET('Sanitation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05" t="e">
        <f ca="1">+IF(AND(ISNUMBER(OFFSET('Sanitation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05" t="e">
        <f ca="1">+IF(AND(ISNUMBER(OFFSET('Sanitation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05" t="e">
        <f ca="1">+IF(AND(ISNUMBER(OFFSET('Sanitation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05" t="e">
        <f ca="1">+IF(AND(ISNUMBER(OFFSET('Sanitation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05" t="e">
        <f ca="1">+IF(AND(ISNUMBER(OFFSET('Sanitation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05" t="e">
        <f ca="1">+IF(AND(ISNUMBER(OFFSET('Sanitation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05" t="e">
        <f ca="1">+IF(AND(ISNUMBER(OFFSET('Sanitation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05" t="e">
        <f ca="1">+IF(AND(ISNUMBER(OFFSET('Sanitation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05" t="e">
        <f ca="1">+IF(AND(ISNUMBER(OFFSET('Sanitation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05" t="e">
        <f ca="1">+IF(AND(ISNUMBER(OFFSET('Sanitation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05" t="e">
        <f ca="1">+IF(AND(ISNUMBER(OFFSET('Sanitation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05" t="e">
        <f ca="1">+IF(AND(ISNUMBER(OFFSET('Sanitation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05" t="e">
        <f ca="1">+IF(AND(ISNUMBER(OFFSET('Sanitation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05" t="e">
        <f ca="1">+IF(AND(ISNUMBER(OFFSET('Sanitation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05" t="e">
        <f ca="1">+IF(AND(ISNUMBER(OFFSET('Sanitation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05" t="e">
        <f ca="1">+IF(AND(ISNUMBER(OFFSET('Sanitation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05" t="e">
        <f ca="1">+IF(AND(ISNUMBER(OFFSET('Sanitation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05" t="e">
        <f ca="1">+IF(AND(ISNUMBER(OFFSET('Sanitation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05" t="e">
        <f ca="1">+IF(AND(ISNUMBER(OFFSET('Sanitation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05" t="e">
        <f ca="1">+IF(AND(ISNUMBER(OFFSET('Sanitation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05" t="e">
        <f ca="1">+IF(AND(ISNUMBER(OFFSET('Sanitation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05" t="e">
        <f ca="1">+IF(AND(ISNUMBER(OFFSET('Sanitation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05" t="e">
        <f ca="1">+IF(AND(ISNUMBER(OFFSET('Sanitation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05" t="e">
        <f ca="1">+IF(AND(ISNUMBER(OFFSET('Sanitation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06" t="e">
        <f ca="1">+IF(AND(ISNUMBER(OFFSET('Hygiene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06" t="e">
        <f ca="1">+IF(AND(ISNUMBER(OFFSET('Hygiene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06" t="e">
        <f ca="1">+IF(AND(ISNUMBER(OFFSET('Hygiene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06" t="e">
        <f ca="1">+IF(AND(ISNUMBER(OFFSET('Hygiene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06" t="e">
        <f ca="1">+IF(AND(ISNUMBER(OFFSET('Hygiene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06" t="e">
        <f ca="1">+IF(AND(ISNUMBER(OFFSET('Hygiene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06" t="e">
        <f ca="1">+IF(AND(ISNUMBER(OFFSET('Hygiene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06" t="e">
        <f ca="1">+IF(AND(ISNUMBER(OFFSET('Hygiene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06" t="e">
        <f ca="1">+IF(AND(ISNUMBER(OFFSET('Hygiene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06" t="e">
        <f ca="1">+IF(AND(ISNUMBER(OFFSET('Hygiene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06" t="e">
        <f ca="1">+IF(AND(ISNUMBER(OFFSET('Hygiene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06" t="e">
        <f ca="1">+IF(AND(ISNUMBER(OFFSET('Hygiene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06" t="e">
        <f ca="1">+IF(AND(ISNUMBER(OFFSET('Hygiene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06" t="e">
        <f ca="1">+IF(AND(ISNUMBER(OFFSET('Hygiene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06" t="e">
        <f ca="1">+IF(AND(ISNUMBER(OFFSET('Hygiene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06" t="e">
        <f ca="1">+IF(AND(ISNUMBER(OFFSET('Hygiene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06" t="e">
        <f ca="1">+IF(AND(ISNUMBER(OFFSET('Hygiene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06" t="e">
        <f ca="1">+IF(AND(ISNUMBER(OFFSET('Hygiene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1">+IF(OFFSET('Water Data'!$C$28,0,10*ROW('Water Data'!C147))="","",OFFSET('Water Data'!$C$28,0,10*ROW('Water Data'!C147)))</f>
        <v/>
      </c>
      <c r="BT153" s="36" t="str">
        <f ca="1">+IF(OFFSET('Water Data'!$C$29,0,10*ROW('Water Data'!C147))="","",OFFSET('Water Data'!$C$29,0,10*ROW('Water Data'!C147)))</f>
        <v/>
      </c>
      <c r="BU153" s="36" t="str">
        <f ca="1">+IF(OFFSET('Water Data'!$C$30,0,10*ROW('Water Data'!C147))="","",OFFSET('Water Data'!$C$30,0,10*ROW('Water Data'!C147)))</f>
        <v/>
      </c>
      <c r="BV153" s="36" t="str">
        <f ca="1">+IF(OFFSET('Water Data'!$D$28,0,10*ROW('Water Data'!D147))="","",OFFSET('Water Data'!$D$28,0,10*ROW('Water Data'!D147)))</f>
        <v/>
      </c>
      <c r="BW153" s="36" t="str">
        <f ca="1">+IF(OFFSET('Water Data'!$D$29,0,10*ROW('Water Data'!D147))="","",OFFSET('Water Data'!$D$29,0,10*ROW('Water Data'!D147)))</f>
        <v/>
      </c>
      <c r="BX153" s="36" t="str">
        <f ca="1">+IF(OFFSET('Water Data'!$D$30,0,10*ROW('Water Data'!D147))="","",OFFSET('Water Data'!$D$30,0,10*ROW('Water Data'!D147)))</f>
        <v/>
      </c>
      <c r="BY153" s="36" t="str">
        <f ca="1">+IF(OFFSET('Water Data'!$E$28,0,10*ROW('Water Data'!E147))="","",OFFSET('Water Data'!$E$28,0,10*ROW('Water Data'!E147)))</f>
        <v/>
      </c>
      <c r="BZ153" s="36" t="str">
        <f ca="1">+IF(OFFSET('Water Data'!$E$29,0,10*ROW('Water Data'!E147))="","",OFFSET('Water Data'!$E$29,0,10*ROW('Water Data'!E147)))</f>
        <v/>
      </c>
      <c r="CA153" s="36" t="str">
        <f ca="1">+IF(OFFSET('Water Data'!$E$30,0,10*ROW('Water Data'!E147))="","",OFFSET('Water Data'!$E$30,0,10*ROW('Water Data'!E147)))</f>
        <v/>
      </c>
      <c r="CB153" s="36" t="str">
        <f ca="1">+IF(OFFSET('Water Data'!$F$28,0,10*ROW('Water Data'!F147))="","",OFFSET('Water Data'!$F$28,0,10*ROW('Water Data'!F147)))</f>
        <v/>
      </c>
      <c r="CC153" s="36" t="str">
        <f ca="1">+IF(OFFSET('Water Data'!$F$29,0,10*ROW('Water Data'!F147))="","",OFFSET('Water Data'!$F$29,0,10*ROW('Water Data'!F147)))</f>
        <v/>
      </c>
      <c r="CD153" s="36" t="str">
        <f ca="1">+IF(OFFSET('Water Data'!$F$30,0,10*ROW('Water Data'!F147))="","",OFFSET('Water Data'!$F$30,0,10*ROW('Water Data'!F147)))</f>
        <v/>
      </c>
      <c r="CE153" s="36" t="str">
        <f ca="1">+IF(OFFSET('Water Data'!$G$28,0,10*ROW('Water Data'!G147))="","",OFFSET('Water Data'!$G$28,0,10*ROW('Water Data'!G147)))</f>
        <v/>
      </c>
      <c r="CF153" s="36" t="str">
        <f ca="1">+IF(OFFSET('Water Data'!$G$29,0,10*ROW('Water Data'!G147))="","",OFFSET('Water Data'!$G$29,0,10*ROW('Water Data'!G147)))</f>
        <v/>
      </c>
      <c r="CG153" s="36" t="str">
        <f ca="1">+IF(OFFSET('Water Data'!$G$30,0,10*ROW('Water Data'!G147))="","",OFFSET('Water Data'!$G$30,0,10*ROW('Water Data'!G147)))</f>
        <v/>
      </c>
      <c r="CH153" s="36" t="str">
        <f ca="1">+IF(OFFSET('Water Data'!$H$28,0,10*ROW('Water Data'!H147))="","",OFFSET('Water Data'!$H$28,0,10*ROW('Water Data'!H147)))</f>
        <v/>
      </c>
      <c r="CI153" s="36" t="str">
        <f ca="1">+IF(OFFSET('Water Data'!$H$29,0,10*ROW('Water Data'!H147))="","",OFFSET('Water Data'!$H$29,0,10*ROW('Water Data'!H147)))</f>
        <v/>
      </c>
      <c r="CJ153" s="36" t="str">
        <f ca="1">+IF(OFFSET('Water Data'!$H$30,0,10*ROW('Water Data'!H147))="","",OFFSET('Water Data'!$H$30,0,10*ROW('Water Data'!H147)))</f>
        <v/>
      </c>
      <c r="CK153" s="36" t="str">
        <f ca="1">+IF(OFFSET('Sanitation Data'!$C$29,0,10*ROW('Sanitation Data'!C147))="","",OFFSET('Sanitation Data'!$C$29,0,10*ROW('Sanitation Data'!C147)))</f>
        <v/>
      </c>
      <c r="CL153" s="36" t="str">
        <f ca="1">+IF(OFFSET('Sanitation Data'!$C$30,0,10*ROW('Sanitation Data'!C147))="","",OFFSET('Sanitation Data'!$C$30,0,10*ROW('Sanitation Data'!C147)))</f>
        <v/>
      </c>
      <c r="CM153" s="36" t="str">
        <f ca="1">+IF(OFFSET('Sanitation Data'!$C$31,0,10*ROW('Sanitation Data'!C147))="","",OFFSET('Sanitation Data'!$C$31,0,10*ROW('Sanitation Data'!C147)))</f>
        <v/>
      </c>
      <c r="CN153" s="36" t="str">
        <f ca="1">+IF(OFFSET('Sanitation Data'!$C$32,0,10*ROW('Sanitation Data'!C147))="","",OFFSET('Sanitation Data'!$C$32,0,10*ROW('Sanitation Data'!C147)))</f>
        <v/>
      </c>
      <c r="CO153" s="36" t="str">
        <f ca="1">+IF(OFFSET('Sanitation Data'!$C$33,0,10*ROW('Sanitation Data'!C147))="","",OFFSET('Sanitation Data'!$C$33,0,10*ROW('Sanitation Data'!C147)))</f>
        <v/>
      </c>
      <c r="CP153" s="36" t="str">
        <f ca="1">+IF(OFFSET('Sanitation Data'!$D$29,0,10*ROW('Sanitation Data'!D147))="","",OFFSET('Sanitation Data'!$D$29,0,10*ROW('Sanitation Data'!D147)))</f>
        <v/>
      </c>
      <c r="CQ153" s="36" t="str">
        <f ca="1">+IF(OFFSET('Sanitation Data'!$D$30,0,10*ROW('Sanitation Data'!D147))="","",OFFSET('Sanitation Data'!$D$30,0,10*ROW('Sanitation Data'!D147)))</f>
        <v/>
      </c>
      <c r="CR153" s="36" t="str">
        <f ca="1">+IF(OFFSET('Sanitation Data'!$D$31,0,10*ROW('Sanitation Data'!D147))="","",OFFSET('Sanitation Data'!$D$31,0,10*ROW('Sanitation Data'!D147)))</f>
        <v/>
      </c>
      <c r="CS153" s="36" t="str">
        <f ca="1">+IF(OFFSET('Sanitation Data'!$D$32,0,10*ROW('Sanitation Data'!D147))="","",OFFSET('Sanitation Data'!$D$32,0,10*ROW('Sanitation Data'!D147)))</f>
        <v/>
      </c>
      <c r="CT153" s="36" t="str">
        <f ca="1">+IF(OFFSET('Sanitation Data'!$D$33,0,10*ROW('Sanitation Data'!D147))="","",OFFSET('Sanitation Data'!$D$33,0,10*ROW('Sanitation Data'!D147)))</f>
        <v/>
      </c>
      <c r="CU153" s="36" t="str">
        <f ca="1">+IF(OFFSET('Sanitation Data'!$E$29,0,10*ROW('Sanitation Data'!E147))="","",OFFSET('Sanitation Data'!$E$29,0,10*ROW('Sanitation Data'!E147)))</f>
        <v/>
      </c>
      <c r="CV153" s="36" t="str">
        <f ca="1">+IF(OFFSET('Sanitation Data'!$E$30,0,10*ROW('Sanitation Data'!E147))="","",OFFSET('Sanitation Data'!$E$30,0,10*ROW('Sanitation Data'!E147)))</f>
        <v/>
      </c>
      <c r="CW153" s="36" t="str">
        <f ca="1">+IF(OFFSET('Sanitation Data'!$E$31,0,10*ROW('Sanitation Data'!E147))="","",OFFSET('Sanitation Data'!$E$31,0,10*ROW('Sanitation Data'!E147)))</f>
        <v/>
      </c>
      <c r="CX153" s="36" t="str">
        <f ca="1">+IF(OFFSET('Sanitation Data'!$E$32,0,10*ROW('Sanitation Data'!E147))="","",OFFSET('Sanitation Data'!$E$32,0,10*ROW('Sanitation Data'!E147)))</f>
        <v/>
      </c>
      <c r="CY153" s="36" t="str">
        <f ca="1">+IF(OFFSET('Sanitation Data'!$E$33,0,10*ROW('Sanitation Data'!E147))="","",OFFSET('Sanitation Data'!$E$33,0,10*ROW('Sanitation Data'!E147)))</f>
        <v/>
      </c>
      <c r="CZ153" s="36" t="str">
        <f ca="1">+IF(OFFSET('Sanitation Data'!$F$29,0,10*ROW('Sanitation Data'!F147))="","",OFFSET('Sanitation Data'!$F$29,0,10*ROW('Sanitation Data'!F147)))</f>
        <v/>
      </c>
      <c r="DA153" s="36" t="str">
        <f ca="1">+IF(OFFSET('Sanitation Data'!$F$30,0,10*ROW('Sanitation Data'!F147))="","",OFFSET('Sanitation Data'!$F$30,0,10*ROW('Sanitation Data'!F147)))</f>
        <v/>
      </c>
      <c r="DB153" s="36" t="str">
        <f ca="1">+IF(OFFSET('Sanitation Data'!$F$31,0,10*ROW('Sanitation Data'!F147))="","",OFFSET('Sanitation Data'!$F$31,0,10*ROW('Sanitation Data'!F147)))</f>
        <v/>
      </c>
      <c r="DC153" s="36" t="str">
        <f ca="1">+IF(OFFSET('Sanitation Data'!$F$32,0,10*ROW('Sanitation Data'!F147))="","",OFFSET('Sanitation Data'!$F$32,0,10*ROW('Sanitation Data'!F147)))</f>
        <v/>
      </c>
      <c r="DD153" s="36" t="str">
        <f ca="1">+IF(OFFSET('Sanitation Data'!$F$33,0,10*ROW('Sanitation Data'!F147))="","",OFFSET('Sanitation Data'!$F$33,0,10*ROW('Sanitation Data'!F147)))</f>
        <v/>
      </c>
      <c r="DE153" s="36" t="str">
        <f ca="1">+IF(OFFSET('Sanitation Data'!$G$29,0,10*ROW('Sanitation Data'!G147))="","",OFFSET('Sanitation Data'!$G$29,0,10*ROW('Sanitation Data'!G147)))</f>
        <v/>
      </c>
      <c r="DF153" s="36" t="str">
        <f ca="1">+IF(OFFSET('Sanitation Data'!$G$30,0,10*ROW('Sanitation Data'!G147))="","",OFFSET('Sanitation Data'!$G$30,0,10*ROW('Sanitation Data'!G147)))</f>
        <v/>
      </c>
      <c r="DG153" s="36" t="str">
        <f ca="1">+IF(OFFSET('Sanitation Data'!$G$31,0,10*ROW('Sanitation Data'!G147))="","",OFFSET('Sanitation Data'!$G$31,0,10*ROW('Sanitation Data'!G147)))</f>
        <v/>
      </c>
      <c r="DH153" s="36" t="str">
        <f ca="1">+IF(OFFSET('Sanitation Data'!$G$32,0,10*ROW('Sanitation Data'!G147))="","",OFFSET('Sanitation Data'!$G$32,0,10*ROW('Sanitation Data'!G147)))</f>
        <v/>
      </c>
      <c r="DI153" s="36" t="str">
        <f ca="1">+IF(OFFSET('Sanitation Data'!$G$33,0,10*ROW('Sanitation Data'!G147))="","",OFFSET('Sanitation Data'!$G$33,0,10*ROW('Sanitation Data'!G147)))</f>
        <v/>
      </c>
      <c r="DJ153" s="36" t="str">
        <f ca="1">+IF(OFFSET('Sanitation Data'!$H$29,0,10*ROW('Sanitation Data'!H147))="","",OFFSET('Sanitation Data'!$H$29,0,10*ROW('Sanitation Data'!H147)))</f>
        <v/>
      </c>
      <c r="DK153" s="36" t="str">
        <f ca="1">+IF(OFFSET('Sanitation Data'!$H$30,0,10*ROW('Sanitation Data'!H147))="","",OFFSET('Sanitation Data'!$H$30,0,10*ROW('Sanitation Data'!H147)))</f>
        <v/>
      </c>
      <c r="DL153" s="36" t="str">
        <f ca="1">+IF(OFFSET('Sanitation Data'!$H$31,0,10*ROW('Sanitation Data'!H147))="","",OFFSET('Sanitation Data'!$H$31,0,10*ROW('Sanitation Data'!H147)))</f>
        <v/>
      </c>
      <c r="DM153" s="36" t="str">
        <f ca="1">+IF(OFFSET('Sanitation Data'!$H$32,0,10*ROW('Sanitation Data'!H147))="","",OFFSET('Sanitation Data'!$H$32,0,10*ROW('Sanitation Data'!H147)))</f>
        <v/>
      </c>
      <c r="DN153" s="36" t="str">
        <f ca="1">+IF(OFFSET('Sanitation Data'!$H$33,0,10*ROW('Sanitation Data'!H147))="","",OFFSET('Sanitation Data'!$H$33,0,10*ROW('Sanitation Data'!H147)))</f>
        <v/>
      </c>
      <c r="DO153" s="36" t="str">
        <f ca="1">+IF(OFFSET('Hygiene Data'!$C$12,0,10*ROW('Hygiene Data'!C147))="","",OFFSET('Hygiene Data'!$C$12,0,10*ROW('Hygiene Data'!C147)))</f>
        <v/>
      </c>
      <c r="DP153" s="36" t="str">
        <f ca="1">+IF(OFFSET('Hygiene Data'!$C$13,0,10*ROW('Hygiene Data'!C147))="","",OFFSET('Hygiene Data'!$C$13,0,10*ROW('Hygiene Data'!C147)))</f>
        <v/>
      </c>
      <c r="DQ153" s="36" t="str">
        <f ca="1">+IF(OFFSET('Hygiene Data'!$C$14,0,10*ROW('Hygiene Data'!C147))="","",OFFSET('Hygiene Data'!$C$14,0,10*ROW('Hygiene Data'!C147)))</f>
        <v/>
      </c>
      <c r="DR153" s="36" t="str">
        <f ca="1">+IF(OFFSET('Hygiene Data'!$D$12,0,10*ROW('Hygiene Data'!D147))="","",OFFSET('Hygiene Data'!$D$12,0,10*ROW('Hygiene Data'!D147)))</f>
        <v/>
      </c>
      <c r="DS153" s="36" t="str">
        <f ca="1">+IF(OFFSET('Hygiene Data'!$D$13,0,10*ROW('Hygiene Data'!D147))="","",OFFSET('Hygiene Data'!$D$13,0,10*ROW('Hygiene Data'!D147)))</f>
        <v/>
      </c>
      <c r="DT153" s="36" t="str">
        <f ca="1">+IF(OFFSET('Hygiene Data'!$D$14,0,10*ROW('Hygiene Data'!D147))="","",OFFSET('Hygiene Data'!$D$14,0,10*ROW('Hygiene Data'!D147)))</f>
        <v/>
      </c>
      <c r="DU153" s="36" t="str">
        <f ca="1">+IF(OFFSET('Hygiene Data'!$E$12,0,10*ROW('Hygiene Data'!E147))="","",OFFSET('Hygiene Data'!$E$12,0,10*ROW('Hygiene Data'!E147)))</f>
        <v/>
      </c>
      <c r="DV153" s="36" t="str">
        <f ca="1">+IF(OFFSET('Hygiene Data'!$E$13,0,10*ROW('Hygiene Data'!E147))="","",OFFSET('Hygiene Data'!$E$13,0,10*ROW('Hygiene Data'!E147)))</f>
        <v/>
      </c>
      <c r="DW153" s="36" t="str">
        <f ca="1">+IF(OFFSET('Hygiene Data'!$E$14,0,10*ROW('Hygiene Data'!E147))="","",OFFSET('Hygiene Data'!$E$14,0,10*ROW('Hygiene Data'!E147)))</f>
        <v/>
      </c>
      <c r="DX153" s="36" t="str">
        <f ca="1">+IF(OFFSET('Hygiene Data'!$F$12,0,10*ROW('Hygiene Data'!F147))="","",OFFSET('Hygiene Data'!$F$12,0,10*ROW('Hygiene Data'!F147)))</f>
        <v/>
      </c>
      <c r="DY153" s="36" t="str">
        <f ca="1">+IF(OFFSET('Hygiene Data'!$F$13,0,10*ROW('Hygiene Data'!F147))="","",OFFSET('Hygiene Data'!$F$13,0,10*ROW('Hygiene Data'!F147)))</f>
        <v/>
      </c>
      <c r="DZ153" s="36" t="str">
        <f ca="1">+IF(OFFSET('Hygiene Data'!$F$14,0,10*ROW('Hygiene Data'!F147))="","",OFFSET('Hygiene Data'!$F$14,0,10*ROW('Hygiene Data'!F147)))</f>
        <v/>
      </c>
      <c r="EA153" s="36" t="str">
        <f ca="1">+IF(OFFSET('Hygiene Data'!$G$12,0,10*ROW('Hygiene Data'!G147))="","",OFFSET('Hygiene Data'!$G$12,0,10*ROW('Hygiene Data'!G147)))</f>
        <v/>
      </c>
      <c r="EB153" s="36" t="str">
        <f ca="1">+IF(OFFSET('Hygiene Data'!$G$13,0,10*ROW('Hygiene Data'!G147))="","",OFFSET('Hygiene Data'!$G$13,0,10*ROW('Hygiene Data'!G147)))</f>
        <v/>
      </c>
      <c r="EC153" s="36" t="str">
        <f ca="1">+IF(OFFSET('Hygiene Data'!$G$14,0,10*ROW('Hygiene Data'!G147))="","",OFFSET('Hygiene Data'!$G$14,0,10*ROW('Hygiene Data'!G147)))</f>
        <v/>
      </c>
      <c r="ED153" s="36" t="str">
        <f ca="1">+IF(OFFSET('Hygiene Data'!$H$12,0,10*ROW('Hygiene Data'!H147))="","",OFFSET('Hygiene Data'!$H$12,0,10*ROW('Hygiene Data'!H147)))</f>
        <v/>
      </c>
      <c r="EE153" s="36" t="str">
        <f ca="1">+IF(OFFSET('Hygiene Data'!$H$13,0,10*ROW('Hygiene Data'!H147))="","",OFFSET('Hygiene Data'!$H$13,0,10*ROW('Hygiene Data'!H147)))</f>
        <v/>
      </c>
      <c r="EF153" s="36" t="str">
        <f ca="1">+IF(OFFSET('Hygiene Data'!$H$14,0,10*ROW('Hygiene Data'!H147))="","",OFFSET('Hygiene Data'!$H$14,0,10*ROW('Hygiene Data'!H147)))</f>
        <v/>
      </c>
    </row>
    <row r="154" spans="1:136" x14ac:dyDescent="0.25">
      <c r="A154" s="59" t="str">
        <f ca="1">+IF(OFFSET('Water Data'!$B$1,0,10*ROW('Water Data'!B151))="","",OFFSET('Water Data'!$B$1,0,10*ROW('Water Data'!B151)))</f>
        <v/>
      </c>
      <c r="B154" s="59" t="str">
        <f ca="1">+IF(OFFSET('Water Data'!$A$3,0,10*ROW('Water Data'!A151))="","",OFFSET('Water Data'!$A$3,0,10*ROW('Water Data'!A151)))</f>
        <v/>
      </c>
      <c r="C154" s="59" t="str">
        <f ca="1">+IF(OFFSET('Water Data'!$C$3,0,10*ROW('Water Data'!C151))="","",OFFSET('Water Data'!$C$3,0,10*ROW('Water Data'!C151)))</f>
        <v/>
      </c>
      <c r="D154" s="204" t="e">
        <f ca="1">+IF(AND(ISNUMBER(OFFSET('Water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04" t="e">
        <f ca="1">+IF(AND(ISNUMBER(OFFSET('Water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04" t="e">
        <f ca="1">+IF(AND(ISNUMBER(OFFSET('Water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04" t="e">
        <f ca="1">+IF(AND(ISNUMBER(OFFSET('Water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04" t="e">
        <f ca="1">+IF(AND(ISNUMBER(OFFSET('Water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04" t="e">
        <f ca="1">+IF(AND(ISNUMBER(OFFSET('Water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04" t="e">
        <f ca="1">+IF(AND(ISNUMBER(OFFSET('Water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04" t="e">
        <f ca="1">+IF(AND(ISNUMBER(OFFSET('Water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04" t="e">
        <f ca="1">+IF(AND(ISNUMBER(OFFSET('Water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04" t="e">
        <f ca="1">+IF(AND(ISNUMBER(OFFSET('Water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04" t="e">
        <f ca="1">+IF(AND(ISNUMBER(OFFSET('Water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04" t="e">
        <f ca="1">+IF(AND(ISNUMBER(OFFSET('Water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04" t="e">
        <f ca="1">+IF(AND(ISNUMBER(OFFSET('Water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04" t="e">
        <f ca="1">+IF(AND(ISNUMBER(OFFSET('Water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04" t="e">
        <f ca="1">+IF(AND(ISNUMBER(OFFSET('Water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04" t="e">
        <f ca="1">+IF(AND(ISNUMBER(OFFSET('Water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04" t="e">
        <f ca="1">+IF(AND(ISNUMBER(OFFSET('Water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04" t="e">
        <f ca="1">+IF(AND(ISNUMBER(OFFSET('Water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05" t="e">
        <f ca="1">+IF(AND(ISNUMBER(OFFSET('Sanitation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05" t="e">
        <f ca="1">+IF(AND(ISNUMBER(OFFSET('Sanitation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05" t="e">
        <f ca="1">+IF(AND(ISNUMBER(OFFSET('Sanitation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05" t="e">
        <f ca="1">+IF(AND(ISNUMBER(OFFSET('Sanitation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05" t="e">
        <f ca="1">+IF(AND(ISNUMBER(OFFSET('Sanitation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05" t="e">
        <f ca="1">+IF(AND(ISNUMBER(OFFSET('Sanitation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05" t="e">
        <f ca="1">+IF(AND(ISNUMBER(OFFSET('Sanitation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05" t="e">
        <f ca="1">+IF(AND(ISNUMBER(OFFSET('Sanitation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05" t="e">
        <f ca="1">+IF(AND(ISNUMBER(OFFSET('Sanitation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05" t="e">
        <f ca="1">+IF(AND(ISNUMBER(OFFSET('Sanitation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05" t="e">
        <f ca="1">+IF(AND(ISNUMBER(OFFSET('Sanitation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05" t="e">
        <f ca="1">+IF(AND(ISNUMBER(OFFSET('Sanitation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05" t="e">
        <f ca="1">+IF(AND(ISNUMBER(OFFSET('Sanitation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05" t="e">
        <f ca="1">+IF(AND(ISNUMBER(OFFSET('Sanitation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05" t="e">
        <f ca="1">+IF(AND(ISNUMBER(OFFSET('Sanitation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05" t="e">
        <f ca="1">+IF(AND(ISNUMBER(OFFSET('Sanitation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05" t="e">
        <f ca="1">+IF(AND(ISNUMBER(OFFSET('Sanitation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05" t="e">
        <f ca="1">+IF(AND(ISNUMBER(OFFSET('Sanitation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05" t="e">
        <f ca="1">+IF(AND(ISNUMBER(OFFSET('Sanitation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05" t="e">
        <f ca="1">+IF(AND(ISNUMBER(OFFSET('Sanitation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05" t="e">
        <f ca="1">+IF(AND(ISNUMBER(OFFSET('Sanitation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05" t="e">
        <f ca="1">+IF(AND(ISNUMBER(OFFSET('Sanitation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05" t="e">
        <f ca="1">+IF(AND(ISNUMBER(OFFSET('Sanitation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05" t="e">
        <f ca="1">+IF(AND(ISNUMBER(OFFSET('Sanitation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05" t="e">
        <f ca="1">+IF(AND(ISNUMBER(OFFSET('Sanitation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05" t="e">
        <f ca="1">+IF(AND(ISNUMBER(OFFSET('Sanitation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05" t="e">
        <f ca="1">+IF(AND(ISNUMBER(OFFSET('Sanitation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05" t="e">
        <f ca="1">+IF(AND(ISNUMBER(OFFSET('Sanitation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05" t="e">
        <f ca="1">+IF(AND(ISNUMBER(OFFSET('Sanitation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05" t="e">
        <f ca="1">+IF(AND(ISNUMBER(OFFSET('Sanitation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06" t="e">
        <f ca="1">+IF(AND(ISNUMBER(OFFSET('Hygiene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06" t="e">
        <f ca="1">+IF(AND(ISNUMBER(OFFSET('Hygiene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06" t="e">
        <f ca="1">+IF(AND(ISNUMBER(OFFSET('Hygiene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06" t="e">
        <f ca="1">+IF(AND(ISNUMBER(OFFSET('Hygiene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06" t="e">
        <f ca="1">+IF(AND(ISNUMBER(OFFSET('Hygiene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06" t="e">
        <f ca="1">+IF(AND(ISNUMBER(OFFSET('Hygiene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06" t="e">
        <f ca="1">+IF(AND(ISNUMBER(OFFSET('Hygiene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06" t="e">
        <f ca="1">+IF(AND(ISNUMBER(OFFSET('Hygiene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06" t="e">
        <f ca="1">+IF(AND(ISNUMBER(OFFSET('Hygiene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06" t="e">
        <f ca="1">+IF(AND(ISNUMBER(OFFSET('Hygiene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06" t="e">
        <f ca="1">+IF(AND(ISNUMBER(OFFSET('Hygiene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06" t="e">
        <f ca="1">+IF(AND(ISNUMBER(OFFSET('Hygiene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06" t="e">
        <f ca="1">+IF(AND(ISNUMBER(OFFSET('Hygiene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06" t="e">
        <f ca="1">+IF(AND(ISNUMBER(OFFSET('Hygiene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06" t="e">
        <f ca="1">+IF(AND(ISNUMBER(OFFSET('Hygiene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06" t="e">
        <f ca="1">+IF(AND(ISNUMBER(OFFSET('Hygiene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06" t="e">
        <f ca="1">+IF(AND(ISNUMBER(OFFSET('Hygiene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06" t="e">
        <f ca="1">+IF(AND(ISNUMBER(OFFSET('Hygiene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1">+IF(OFFSET('Water Data'!$C$28,0,10*ROW('Water Data'!C148))="","",OFFSET('Water Data'!$C$28,0,10*ROW('Water Data'!C148)))</f>
        <v/>
      </c>
      <c r="BT154" s="36" t="str">
        <f ca="1">+IF(OFFSET('Water Data'!$C$29,0,10*ROW('Water Data'!C148))="","",OFFSET('Water Data'!$C$29,0,10*ROW('Water Data'!C148)))</f>
        <v/>
      </c>
      <c r="BU154" s="36" t="str">
        <f ca="1">+IF(OFFSET('Water Data'!$C$30,0,10*ROW('Water Data'!C148))="","",OFFSET('Water Data'!$C$30,0,10*ROW('Water Data'!C148)))</f>
        <v/>
      </c>
      <c r="BV154" s="36" t="str">
        <f ca="1">+IF(OFFSET('Water Data'!$D$28,0,10*ROW('Water Data'!D148))="","",OFFSET('Water Data'!$D$28,0,10*ROW('Water Data'!D148)))</f>
        <v/>
      </c>
      <c r="BW154" s="36" t="str">
        <f ca="1">+IF(OFFSET('Water Data'!$D$29,0,10*ROW('Water Data'!D148))="","",OFFSET('Water Data'!$D$29,0,10*ROW('Water Data'!D148)))</f>
        <v/>
      </c>
      <c r="BX154" s="36" t="str">
        <f ca="1">+IF(OFFSET('Water Data'!$D$30,0,10*ROW('Water Data'!D148))="","",OFFSET('Water Data'!$D$30,0,10*ROW('Water Data'!D148)))</f>
        <v/>
      </c>
      <c r="BY154" s="36" t="str">
        <f ca="1">+IF(OFFSET('Water Data'!$E$28,0,10*ROW('Water Data'!E148))="","",OFFSET('Water Data'!$E$28,0,10*ROW('Water Data'!E148)))</f>
        <v/>
      </c>
      <c r="BZ154" s="36" t="str">
        <f ca="1">+IF(OFFSET('Water Data'!$E$29,0,10*ROW('Water Data'!E148))="","",OFFSET('Water Data'!$E$29,0,10*ROW('Water Data'!E148)))</f>
        <v/>
      </c>
      <c r="CA154" s="36" t="str">
        <f ca="1">+IF(OFFSET('Water Data'!$E$30,0,10*ROW('Water Data'!E148))="","",OFFSET('Water Data'!$E$30,0,10*ROW('Water Data'!E148)))</f>
        <v/>
      </c>
      <c r="CB154" s="36" t="str">
        <f ca="1">+IF(OFFSET('Water Data'!$F$28,0,10*ROW('Water Data'!F148))="","",OFFSET('Water Data'!$F$28,0,10*ROW('Water Data'!F148)))</f>
        <v/>
      </c>
      <c r="CC154" s="36" t="str">
        <f ca="1">+IF(OFFSET('Water Data'!$F$29,0,10*ROW('Water Data'!F148))="","",OFFSET('Water Data'!$F$29,0,10*ROW('Water Data'!F148)))</f>
        <v/>
      </c>
      <c r="CD154" s="36" t="str">
        <f ca="1">+IF(OFFSET('Water Data'!$F$30,0,10*ROW('Water Data'!F148))="","",OFFSET('Water Data'!$F$30,0,10*ROW('Water Data'!F148)))</f>
        <v/>
      </c>
      <c r="CE154" s="36" t="str">
        <f ca="1">+IF(OFFSET('Water Data'!$G$28,0,10*ROW('Water Data'!G148))="","",OFFSET('Water Data'!$G$28,0,10*ROW('Water Data'!G148)))</f>
        <v/>
      </c>
      <c r="CF154" s="36" t="str">
        <f ca="1">+IF(OFFSET('Water Data'!$G$29,0,10*ROW('Water Data'!G148))="","",OFFSET('Water Data'!$G$29,0,10*ROW('Water Data'!G148)))</f>
        <v/>
      </c>
      <c r="CG154" s="36" t="str">
        <f ca="1">+IF(OFFSET('Water Data'!$G$30,0,10*ROW('Water Data'!G148))="","",OFFSET('Water Data'!$G$30,0,10*ROW('Water Data'!G148)))</f>
        <v/>
      </c>
      <c r="CH154" s="36" t="str">
        <f ca="1">+IF(OFFSET('Water Data'!$H$28,0,10*ROW('Water Data'!H148))="","",OFFSET('Water Data'!$H$28,0,10*ROW('Water Data'!H148)))</f>
        <v/>
      </c>
      <c r="CI154" s="36" t="str">
        <f ca="1">+IF(OFFSET('Water Data'!$H$29,0,10*ROW('Water Data'!H148))="","",OFFSET('Water Data'!$H$29,0,10*ROW('Water Data'!H148)))</f>
        <v/>
      </c>
      <c r="CJ154" s="36" t="str">
        <f ca="1">+IF(OFFSET('Water Data'!$H$30,0,10*ROW('Water Data'!H148))="","",OFFSET('Water Data'!$H$30,0,10*ROW('Water Data'!H148)))</f>
        <v/>
      </c>
      <c r="CK154" s="36" t="str">
        <f ca="1">+IF(OFFSET('Sanitation Data'!$C$29,0,10*ROW('Sanitation Data'!C148))="","",OFFSET('Sanitation Data'!$C$29,0,10*ROW('Sanitation Data'!C148)))</f>
        <v/>
      </c>
      <c r="CL154" s="36" t="str">
        <f ca="1">+IF(OFFSET('Sanitation Data'!$C$30,0,10*ROW('Sanitation Data'!C148))="","",OFFSET('Sanitation Data'!$C$30,0,10*ROW('Sanitation Data'!C148)))</f>
        <v/>
      </c>
      <c r="CM154" s="36" t="str">
        <f ca="1">+IF(OFFSET('Sanitation Data'!$C$31,0,10*ROW('Sanitation Data'!C148))="","",OFFSET('Sanitation Data'!$C$31,0,10*ROW('Sanitation Data'!C148)))</f>
        <v/>
      </c>
      <c r="CN154" s="36" t="str">
        <f ca="1">+IF(OFFSET('Sanitation Data'!$C$32,0,10*ROW('Sanitation Data'!C148))="","",OFFSET('Sanitation Data'!$C$32,0,10*ROW('Sanitation Data'!C148)))</f>
        <v/>
      </c>
      <c r="CO154" s="36" t="str">
        <f ca="1">+IF(OFFSET('Sanitation Data'!$C$33,0,10*ROW('Sanitation Data'!C148))="","",OFFSET('Sanitation Data'!$C$33,0,10*ROW('Sanitation Data'!C148)))</f>
        <v/>
      </c>
      <c r="CP154" s="36" t="str">
        <f ca="1">+IF(OFFSET('Sanitation Data'!$D$29,0,10*ROW('Sanitation Data'!D148))="","",OFFSET('Sanitation Data'!$D$29,0,10*ROW('Sanitation Data'!D148)))</f>
        <v/>
      </c>
      <c r="CQ154" s="36" t="str">
        <f ca="1">+IF(OFFSET('Sanitation Data'!$D$30,0,10*ROW('Sanitation Data'!D148))="","",OFFSET('Sanitation Data'!$D$30,0,10*ROW('Sanitation Data'!D148)))</f>
        <v/>
      </c>
      <c r="CR154" s="36" t="str">
        <f ca="1">+IF(OFFSET('Sanitation Data'!$D$31,0,10*ROW('Sanitation Data'!D148))="","",OFFSET('Sanitation Data'!$D$31,0,10*ROW('Sanitation Data'!D148)))</f>
        <v/>
      </c>
      <c r="CS154" s="36" t="str">
        <f ca="1">+IF(OFFSET('Sanitation Data'!$D$32,0,10*ROW('Sanitation Data'!D148))="","",OFFSET('Sanitation Data'!$D$32,0,10*ROW('Sanitation Data'!D148)))</f>
        <v/>
      </c>
      <c r="CT154" s="36" t="str">
        <f ca="1">+IF(OFFSET('Sanitation Data'!$D$33,0,10*ROW('Sanitation Data'!D148))="","",OFFSET('Sanitation Data'!$D$33,0,10*ROW('Sanitation Data'!D148)))</f>
        <v/>
      </c>
      <c r="CU154" s="36" t="str">
        <f ca="1">+IF(OFFSET('Sanitation Data'!$E$29,0,10*ROW('Sanitation Data'!E148))="","",OFFSET('Sanitation Data'!$E$29,0,10*ROW('Sanitation Data'!E148)))</f>
        <v/>
      </c>
      <c r="CV154" s="36" t="str">
        <f ca="1">+IF(OFFSET('Sanitation Data'!$E$30,0,10*ROW('Sanitation Data'!E148))="","",OFFSET('Sanitation Data'!$E$30,0,10*ROW('Sanitation Data'!E148)))</f>
        <v/>
      </c>
      <c r="CW154" s="36" t="str">
        <f ca="1">+IF(OFFSET('Sanitation Data'!$E$31,0,10*ROW('Sanitation Data'!E148))="","",OFFSET('Sanitation Data'!$E$31,0,10*ROW('Sanitation Data'!E148)))</f>
        <v/>
      </c>
      <c r="CX154" s="36" t="str">
        <f ca="1">+IF(OFFSET('Sanitation Data'!$E$32,0,10*ROW('Sanitation Data'!E148))="","",OFFSET('Sanitation Data'!$E$32,0,10*ROW('Sanitation Data'!E148)))</f>
        <v/>
      </c>
      <c r="CY154" s="36" t="str">
        <f ca="1">+IF(OFFSET('Sanitation Data'!$E$33,0,10*ROW('Sanitation Data'!E148))="","",OFFSET('Sanitation Data'!$E$33,0,10*ROW('Sanitation Data'!E148)))</f>
        <v/>
      </c>
      <c r="CZ154" s="36" t="str">
        <f ca="1">+IF(OFFSET('Sanitation Data'!$F$29,0,10*ROW('Sanitation Data'!F148))="","",OFFSET('Sanitation Data'!$F$29,0,10*ROW('Sanitation Data'!F148)))</f>
        <v/>
      </c>
      <c r="DA154" s="36" t="str">
        <f ca="1">+IF(OFFSET('Sanitation Data'!$F$30,0,10*ROW('Sanitation Data'!F148))="","",OFFSET('Sanitation Data'!$F$30,0,10*ROW('Sanitation Data'!F148)))</f>
        <v/>
      </c>
      <c r="DB154" s="36" t="str">
        <f ca="1">+IF(OFFSET('Sanitation Data'!$F$31,0,10*ROW('Sanitation Data'!F148))="","",OFFSET('Sanitation Data'!$F$31,0,10*ROW('Sanitation Data'!F148)))</f>
        <v/>
      </c>
      <c r="DC154" s="36" t="str">
        <f ca="1">+IF(OFFSET('Sanitation Data'!$F$32,0,10*ROW('Sanitation Data'!F148))="","",OFFSET('Sanitation Data'!$F$32,0,10*ROW('Sanitation Data'!F148)))</f>
        <v/>
      </c>
      <c r="DD154" s="36" t="str">
        <f ca="1">+IF(OFFSET('Sanitation Data'!$F$33,0,10*ROW('Sanitation Data'!F148))="","",OFFSET('Sanitation Data'!$F$33,0,10*ROW('Sanitation Data'!F148)))</f>
        <v/>
      </c>
      <c r="DE154" s="36" t="str">
        <f ca="1">+IF(OFFSET('Sanitation Data'!$G$29,0,10*ROW('Sanitation Data'!G148))="","",OFFSET('Sanitation Data'!$G$29,0,10*ROW('Sanitation Data'!G148)))</f>
        <v/>
      </c>
      <c r="DF154" s="36" t="str">
        <f ca="1">+IF(OFFSET('Sanitation Data'!$G$30,0,10*ROW('Sanitation Data'!G148))="","",OFFSET('Sanitation Data'!$G$30,0,10*ROW('Sanitation Data'!G148)))</f>
        <v/>
      </c>
      <c r="DG154" s="36" t="str">
        <f ca="1">+IF(OFFSET('Sanitation Data'!$G$31,0,10*ROW('Sanitation Data'!G148))="","",OFFSET('Sanitation Data'!$G$31,0,10*ROW('Sanitation Data'!G148)))</f>
        <v/>
      </c>
      <c r="DH154" s="36" t="str">
        <f ca="1">+IF(OFFSET('Sanitation Data'!$G$32,0,10*ROW('Sanitation Data'!G148))="","",OFFSET('Sanitation Data'!$G$32,0,10*ROW('Sanitation Data'!G148)))</f>
        <v/>
      </c>
      <c r="DI154" s="36" t="str">
        <f ca="1">+IF(OFFSET('Sanitation Data'!$G$33,0,10*ROW('Sanitation Data'!G148))="","",OFFSET('Sanitation Data'!$G$33,0,10*ROW('Sanitation Data'!G148)))</f>
        <v/>
      </c>
      <c r="DJ154" s="36" t="str">
        <f ca="1">+IF(OFFSET('Sanitation Data'!$H$29,0,10*ROW('Sanitation Data'!H148))="","",OFFSET('Sanitation Data'!$H$29,0,10*ROW('Sanitation Data'!H148)))</f>
        <v/>
      </c>
      <c r="DK154" s="36" t="str">
        <f ca="1">+IF(OFFSET('Sanitation Data'!$H$30,0,10*ROW('Sanitation Data'!H148))="","",OFFSET('Sanitation Data'!$H$30,0,10*ROW('Sanitation Data'!H148)))</f>
        <v/>
      </c>
      <c r="DL154" s="36" t="str">
        <f ca="1">+IF(OFFSET('Sanitation Data'!$H$31,0,10*ROW('Sanitation Data'!H148))="","",OFFSET('Sanitation Data'!$H$31,0,10*ROW('Sanitation Data'!H148)))</f>
        <v/>
      </c>
      <c r="DM154" s="36" t="str">
        <f ca="1">+IF(OFFSET('Sanitation Data'!$H$32,0,10*ROW('Sanitation Data'!H148))="","",OFFSET('Sanitation Data'!$H$32,0,10*ROW('Sanitation Data'!H148)))</f>
        <v/>
      </c>
      <c r="DN154" s="36" t="str">
        <f ca="1">+IF(OFFSET('Sanitation Data'!$H$33,0,10*ROW('Sanitation Data'!H148))="","",OFFSET('Sanitation Data'!$H$33,0,10*ROW('Sanitation Data'!H148)))</f>
        <v/>
      </c>
      <c r="DO154" s="36" t="str">
        <f ca="1">+IF(OFFSET('Hygiene Data'!$C$12,0,10*ROW('Hygiene Data'!C148))="","",OFFSET('Hygiene Data'!$C$12,0,10*ROW('Hygiene Data'!C148)))</f>
        <v/>
      </c>
      <c r="DP154" s="36" t="str">
        <f ca="1">+IF(OFFSET('Hygiene Data'!$C$13,0,10*ROW('Hygiene Data'!C148))="","",OFFSET('Hygiene Data'!$C$13,0,10*ROW('Hygiene Data'!C148)))</f>
        <v/>
      </c>
      <c r="DQ154" s="36" t="str">
        <f ca="1">+IF(OFFSET('Hygiene Data'!$C$14,0,10*ROW('Hygiene Data'!C148))="","",OFFSET('Hygiene Data'!$C$14,0,10*ROW('Hygiene Data'!C148)))</f>
        <v/>
      </c>
      <c r="DR154" s="36" t="str">
        <f ca="1">+IF(OFFSET('Hygiene Data'!$D$12,0,10*ROW('Hygiene Data'!D148))="","",OFFSET('Hygiene Data'!$D$12,0,10*ROW('Hygiene Data'!D148)))</f>
        <v/>
      </c>
      <c r="DS154" s="36" t="str">
        <f ca="1">+IF(OFFSET('Hygiene Data'!$D$13,0,10*ROW('Hygiene Data'!D148))="","",OFFSET('Hygiene Data'!$D$13,0,10*ROW('Hygiene Data'!D148)))</f>
        <v/>
      </c>
      <c r="DT154" s="36" t="str">
        <f ca="1">+IF(OFFSET('Hygiene Data'!$D$14,0,10*ROW('Hygiene Data'!D148))="","",OFFSET('Hygiene Data'!$D$14,0,10*ROW('Hygiene Data'!D148)))</f>
        <v/>
      </c>
      <c r="DU154" s="36" t="str">
        <f ca="1">+IF(OFFSET('Hygiene Data'!$E$12,0,10*ROW('Hygiene Data'!E148))="","",OFFSET('Hygiene Data'!$E$12,0,10*ROW('Hygiene Data'!E148)))</f>
        <v/>
      </c>
      <c r="DV154" s="36" t="str">
        <f ca="1">+IF(OFFSET('Hygiene Data'!$E$13,0,10*ROW('Hygiene Data'!E148))="","",OFFSET('Hygiene Data'!$E$13,0,10*ROW('Hygiene Data'!E148)))</f>
        <v/>
      </c>
      <c r="DW154" s="36" t="str">
        <f ca="1">+IF(OFFSET('Hygiene Data'!$E$14,0,10*ROW('Hygiene Data'!E148))="","",OFFSET('Hygiene Data'!$E$14,0,10*ROW('Hygiene Data'!E148)))</f>
        <v/>
      </c>
      <c r="DX154" s="36" t="str">
        <f ca="1">+IF(OFFSET('Hygiene Data'!$F$12,0,10*ROW('Hygiene Data'!F148))="","",OFFSET('Hygiene Data'!$F$12,0,10*ROW('Hygiene Data'!F148)))</f>
        <v/>
      </c>
      <c r="DY154" s="36" t="str">
        <f ca="1">+IF(OFFSET('Hygiene Data'!$F$13,0,10*ROW('Hygiene Data'!F148))="","",OFFSET('Hygiene Data'!$F$13,0,10*ROW('Hygiene Data'!F148)))</f>
        <v/>
      </c>
      <c r="DZ154" s="36" t="str">
        <f ca="1">+IF(OFFSET('Hygiene Data'!$F$14,0,10*ROW('Hygiene Data'!F148))="","",OFFSET('Hygiene Data'!$F$14,0,10*ROW('Hygiene Data'!F148)))</f>
        <v/>
      </c>
      <c r="EA154" s="36" t="str">
        <f ca="1">+IF(OFFSET('Hygiene Data'!$G$12,0,10*ROW('Hygiene Data'!G148))="","",OFFSET('Hygiene Data'!$G$12,0,10*ROW('Hygiene Data'!G148)))</f>
        <v/>
      </c>
      <c r="EB154" s="36" t="str">
        <f ca="1">+IF(OFFSET('Hygiene Data'!$G$13,0,10*ROW('Hygiene Data'!G148))="","",OFFSET('Hygiene Data'!$G$13,0,10*ROW('Hygiene Data'!G148)))</f>
        <v/>
      </c>
      <c r="EC154" s="36" t="str">
        <f ca="1">+IF(OFFSET('Hygiene Data'!$G$14,0,10*ROW('Hygiene Data'!G148))="","",OFFSET('Hygiene Data'!$G$14,0,10*ROW('Hygiene Data'!G148)))</f>
        <v/>
      </c>
      <c r="ED154" s="36" t="str">
        <f ca="1">+IF(OFFSET('Hygiene Data'!$H$12,0,10*ROW('Hygiene Data'!H148))="","",OFFSET('Hygiene Data'!$H$12,0,10*ROW('Hygiene Data'!H148)))</f>
        <v/>
      </c>
      <c r="EE154" s="36" t="str">
        <f ca="1">+IF(OFFSET('Hygiene Data'!$H$13,0,10*ROW('Hygiene Data'!H148))="","",OFFSET('Hygiene Data'!$H$13,0,10*ROW('Hygiene Data'!H148)))</f>
        <v/>
      </c>
      <c r="EF154" s="36" t="str">
        <f ca="1">+IF(OFFSET('Hygiene Data'!$H$14,0,10*ROW('Hygiene Data'!H148))="","",OFFSET('Hygiene Data'!$H$14,0,10*ROW('Hygiene Data'!H148)))</f>
        <v/>
      </c>
    </row>
    <row r="155" spans="1:136" x14ac:dyDescent="0.25">
      <c r="A155" s="59" t="str">
        <f ca="1">+IF(OFFSET('Water Data'!$B$1,0,10*ROW('Water Data'!B152))="","",OFFSET('Water Data'!$B$1,0,10*ROW('Water Data'!B152)))</f>
        <v/>
      </c>
      <c r="B155" s="59" t="str">
        <f ca="1">+IF(OFFSET('Water Data'!$A$3,0,10*ROW('Water Data'!A152))="","",OFFSET('Water Data'!$A$3,0,10*ROW('Water Data'!A152)))</f>
        <v/>
      </c>
      <c r="C155" s="59" t="str">
        <f ca="1">+IF(OFFSET('Water Data'!$C$3,0,10*ROW('Water Data'!C152))="","",OFFSET('Water Data'!$C$3,0,10*ROW('Water Data'!C152)))</f>
        <v/>
      </c>
      <c r="D155" s="204" t="e">
        <f ca="1">+IF(AND(ISNUMBER(OFFSET('Water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04" t="e">
        <f ca="1">+IF(AND(ISNUMBER(OFFSET('Water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04" t="e">
        <f ca="1">+IF(AND(ISNUMBER(OFFSET('Water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04" t="e">
        <f ca="1">+IF(AND(ISNUMBER(OFFSET('Water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04" t="e">
        <f ca="1">+IF(AND(ISNUMBER(OFFSET('Water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04" t="e">
        <f ca="1">+IF(AND(ISNUMBER(OFFSET('Water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04" t="e">
        <f ca="1">+IF(AND(ISNUMBER(OFFSET('Water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04" t="e">
        <f ca="1">+IF(AND(ISNUMBER(OFFSET('Water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04" t="e">
        <f ca="1">+IF(AND(ISNUMBER(OFFSET('Water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04" t="e">
        <f ca="1">+IF(AND(ISNUMBER(OFFSET('Water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04" t="e">
        <f ca="1">+IF(AND(ISNUMBER(OFFSET('Water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04" t="e">
        <f ca="1">+IF(AND(ISNUMBER(OFFSET('Water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04" t="e">
        <f ca="1">+IF(AND(ISNUMBER(OFFSET('Water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04" t="e">
        <f ca="1">+IF(AND(ISNUMBER(OFFSET('Water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04" t="e">
        <f ca="1">+IF(AND(ISNUMBER(OFFSET('Water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04" t="e">
        <f ca="1">+IF(AND(ISNUMBER(OFFSET('Water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04" t="e">
        <f ca="1">+IF(AND(ISNUMBER(OFFSET('Water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04" t="e">
        <f ca="1">+IF(AND(ISNUMBER(OFFSET('Water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05" t="e">
        <f ca="1">+IF(AND(ISNUMBER(OFFSET('Sanitation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05" t="e">
        <f ca="1">+IF(AND(ISNUMBER(OFFSET('Sanitation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05" t="e">
        <f ca="1">+IF(AND(ISNUMBER(OFFSET('Sanitation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05" t="e">
        <f ca="1">+IF(AND(ISNUMBER(OFFSET('Sanitation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05" t="e">
        <f ca="1">+IF(AND(ISNUMBER(OFFSET('Sanitation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05" t="e">
        <f ca="1">+IF(AND(ISNUMBER(OFFSET('Sanitation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05" t="e">
        <f ca="1">+IF(AND(ISNUMBER(OFFSET('Sanitation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05" t="e">
        <f ca="1">+IF(AND(ISNUMBER(OFFSET('Sanitation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05" t="e">
        <f ca="1">+IF(AND(ISNUMBER(OFFSET('Sanitation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05" t="e">
        <f ca="1">+IF(AND(ISNUMBER(OFFSET('Sanitation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05" t="e">
        <f ca="1">+IF(AND(ISNUMBER(OFFSET('Sanitation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05" t="e">
        <f ca="1">+IF(AND(ISNUMBER(OFFSET('Sanitation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05" t="e">
        <f ca="1">+IF(AND(ISNUMBER(OFFSET('Sanitation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05" t="e">
        <f ca="1">+IF(AND(ISNUMBER(OFFSET('Sanitation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05" t="e">
        <f ca="1">+IF(AND(ISNUMBER(OFFSET('Sanitation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05" t="e">
        <f ca="1">+IF(AND(ISNUMBER(OFFSET('Sanitation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05" t="e">
        <f ca="1">+IF(AND(ISNUMBER(OFFSET('Sanitation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05" t="e">
        <f ca="1">+IF(AND(ISNUMBER(OFFSET('Sanitation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05" t="e">
        <f ca="1">+IF(AND(ISNUMBER(OFFSET('Sanitation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05" t="e">
        <f ca="1">+IF(AND(ISNUMBER(OFFSET('Sanitation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05" t="e">
        <f ca="1">+IF(AND(ISNUMBER(OFFSET('Sanitation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05" t="e">
        <f ca="1">+IF(AND(ISNUMBER(OFFSET('Sanitation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05" t="e">
        <f ca="1">+IF(AND(ISNUMBER(OFFSET('Sanitation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05" t="e">
        <f ca="1">+IF(AND(ISNUMBER(OFFSET('Sanitation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05" t="e">
        <f ca="1">+IF(AND(ISNUMBER(OFFSET('Sanitation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05" t="e">
        <f ca="1">+IF(AND(ISNUMBER(OFFSET('Sanitation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05" t="e">
        <f ca="1">+IF(AND(ISNUMBER(OFFSET('Sanitation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05" t="e">
        <f ca="1">+IF(AND(ISNUMBER(OFFSET('Sanitation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05" t="e">
        <f ca="1">+IF(AND(ISNUMBER(OFFSET('Sanitation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05" t="e">
        <f ca="1">+IF(AND(ISNUMBER(OFFSET('Sanitation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06" t="e">
        <f ca="1">+IF(AND(ISNUMBER(OFFSET('Hygiene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06" t="e">
        <f ca="1">+IF(AND(ISNUMBER(OFFSET('Hygiene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06" t="e">
        <f ca="1">+IF(AND(ISNUMBER(OFFSET('Hygiene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06" t="e">
        <f ca="1">+IF(AND(ISNUMBER(OFFSET('Hygiene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06" t="e">
        <f ca="1">+IF(AND(ISNUMBER(OFFSET('Hygiene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06" t="e">
        <f ca="1">+IF(AND(ISNUMBER(OFFSET('Hygiene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06" t="e">
        <f ca="1">+IF(AND(ISNUMBER(OFFSET('Hygiene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06" t="e">
        <f ca="1">+IF(AND(ISNUMBER(OFFSET('Hygiene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06" t="e">
        <f ca="1">+IF(AND(ISNUMBER(OFFSET('Hygiene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06" t="e">
        <f ca="1">+IF(AND(ISNUMBER(OFFSET('Hygiene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06" t="e">
        <f ca="1">+IF(AND(ISNUMBER(OFFSET('Hygiene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06" t="e">
        <f ca="1">+IF(AND(ISNUMBER(OFFSET('Hygiene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06" t="e">
        <f ca="1">+IF(AND(ISNUMBER(OFFSET('Hygiene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06" t="e">
        <f ca="1">+IF(AND(ISNUMBER(OFFSET('Hygiene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06" t="e">
        <f ca="1">+IF(AND(ISNUMBER(OFFSET('Hygiene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06" t="e">
        <f ca="1">+IF(AND(ISNUMBER(OFFSET('Hygiene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06" t="e">
        <f ca="1">+IF(AND(ISNUMBER(OFFSET('Hygiene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06" t="e">
        <f ca="1">+IF(AND(ISNUMBER(OFFSET('Hygiene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1">+IF(OFFSET('Water Data'!$C$28,0,10*ROW('Water Data'!C149))="","",OFFSET('Water Data'!$C$28,0,10*ROW('Water Data'!C149)))</f>
        <v/>
      </c>
      <c r="BT155" s="36" t="str">
        <f ca="1">+IF(OFFSET('Water Data'!$C$29,0,10*ROW('Water Data'!C149))="","",OFFSET('Water Data'!$C$29,0,10*ROW('Water Data'!C149)))</f>
        <v/>
      </c>
      <c r="BU155" s="36" t="str">
        <f ca="1">+IF(OFFSET('Water Data'!$C$30,0,10*ROW('Water Data'!C149))="","",OFFSET('Water Data'!$C$30,0,10*ROW('Water Data'!C149)))</f>
        <v/>
      </c>
      <c r="BV155" s="36" t="str">
        <f ca="1">+IF(OFFSET('Water Data'!$D$28,0,10*ROW('Water Data'!D149))="","",OFFSET('Water Data'!$D$28,0,10*ROW('Water Data'!D149)))</f>
        <v/>
      </c>
      <c r="BW155" s="36" t="str">
        <f ca="1">+IF(OFFSET('Water Data'!$D$29,0,10*ROW('Water Data'!D149))="","",OFFSET('Water Data'!$D$29,0,10*ROW('Water Data'!D149)))</f>
        <v/>
      </c>
      <c r="BX155" s="36" t="str">
        <f ca="1">+IF(OFFSET('Water Data'!$D$30,0,10*ROW('Water Data'!D149))="","",OFFSET('Water Data'!$D$30,0,10*ROW('Water Data'!D149)))</f>
        <v/>
      </c>
      <c r="BY155" s="36" t="str">
        <f ca="1">+IF(OFFSET('Water Data'!$E$28,0,10*ROW('Water Data'!E149))="","",OFFSET('Water Data'!$E$28,0,10*ROW('Water Data'!E149)))</f>
        <v/>
      </c>
      <c r="BZ155" s="36" t="str">
        <f ca="1">+IF(OFFSET('Water Data'!$E$29,0,10*ROW('Water Data'!E149))="","",OFFSET('Water Data'!$E$29,0,10*ROW('Water Data'!E149)))</f>
        <v/>
      </c>
      <c r="CA155" s="36" t="str">
        <f ca="1">+IF(OFFSET('Water Data'!$E$30,0,10*ROW('Water Data'!E149))="","",OFFSET('Water Data'!$E$30,0,10*ROW('Water Data'!E149)))</f>
        <v/>
      </c>
      <c r="CB155" s="36" t="str">
        <f ca="1">+IF(OFFSET('Water Data'!$F$28,0,10*ROW('Water Data'!F149))="","",OFFSET('Water Data'!$F$28,0,10*ROW('Water Data'!F149)))</f>
        <v/>
      </c>
      <c r="CC155" s="36" t="str">
        <f ca="1">+IF(OFFSET('Water Data'!$F$29,0,10*ROW('Water Data'!F149))="","",OFFSET('Water Data'!$F$29,0,10*ROW('Water Data'!F149)))</f>
        <v/>
      </c>
      <c r="CD155" s="36" t="str">
        <f ca="1">+IF(OFFSET('Water Data'!$F$30,0,10*ROW('Water Data'!F149))="","",OFFSET('Water Data'!$F$30,0,10*ROW('Water Data'!F149)))</f>
        <v/>
      </c>
      <c r="CE155" s="36" t="str">
        <f ca="1">+IF(OFFSET('Water Data'!$G$28,0,10*ROW('Water Data'!G149))="","",OFFSET('Water Data'!$G$28,0,10*ROW('Water Data'!G149)))</f>
        <v/>
      </c>
      <c r="CF155" s="36" t="str">
        <f ca="1">+IF(OFFSET('Water Data'!$G$29,0,10*ROW('Water Data'!G149))="","",OFFSET('Water Data'!$G$29,0,10*ROW('Water Data'!G149)))</f>
        <v/>
      </c>
      <c r="CG155" s="36" t="str">
        <f ca="1">+IF(OFFSET('Water Data'!$G$30,0,10*ROW('Water Data'!G149))="","",OFFSET('Water Data'!$G$30,0,10*ROW('Water Data'!G149)))</f>
        <v/>
      </c>
      <c r="CH155" s="36" t="str">
        <f ca="1">+IF(OFFSET('Water Data'!$H$28,0,10*ROW('Water Data'!H149))="","",OFFSET('Water Data'!$H$28,0,10*ROW('Water Data'!H149)))</f>
        <v/>
      </c>
      <c r="CI155" s="36" t="str">
        <f ca="1">+IF(OFFSET('Water Data'!$H$29,0,10*ROW('Water Data'!H149))="","",OFFSET('Water Data'!$H$29,0,10*ROW('Water Data'!H149)))</f>
        <v/>
      </c>
      <c r="CJ155" s="36" t="str">
        <f ca="1">+IF(OFFSET('Water Data'!$H$30,0,10*ROW('Water Data'!H149))="","",OFFSET('Water Data'!$H$30,0,10*ROW('Water Data'!H149)))</f>
        <v/>
      </c>
      <c r="CK155" s="36" t="str">
        <f ca="1">+IF(OFFSET('Sanitation Data'!$C$29,0,10*ROW('Sanitation Data'!C149))="","",OFFSET('Sanitation Data'!$C$29,0,10*ROW('Sanitation Data'!C149)))</f>
        <v/>
      </c>
      <c r="CL155" s="36" t="str">
        <f ca="1">+IF(OFFSET('Sanitation Data'!$C$30,0,10*ROW('Sanitation Data'!C149))="","",OFFSET('Sanitation Data'!$C$30,0,10*ROW('Sanitation Data'!C149)))</f>
        <v/>
      </c>
      <c r="CM155" s="36" t="str">
        <f ca="1">+IF(OFFSET('Sanitation Data'!$C$31,0,10*ROW('Sanitation Data'!C149))="","",OFFSET('Sanitation Data'!$C$31,0,10*ROW('Sanitation Data'!C149)))</f>
        <v/>
      </c>
      <c r="CN155" s="36" t="str">
        <f ca="1">+IF(OFFSET('Sanitation Data'!$C$32,0,10*ROW('Sanitation Data'!C149))="","",OFFSET('Sanitation Data'!$C$32,0,10*ROW('Sanitation Data'!C149)))</f>
        <v/>
      </c>
      <c r="CO155" s="36" t="str">
        <f ca="1">+IF(OFFSET('Sanitation Data'!$C$33,0,10*ROW('Sanitation Data'!C149))="","",OFFSET('Sanitation Data'!$C$33,0,10*ROW('Sanitation Data'!C149)))</f>
        <v/>
      </c>
      <c r="CP155" s="36" t="str">
        <f ca="1">+IF(OFFSET('Sanitation Data'!$D$29,0,10*ROW('Sanitation Data'!D149))="","",OFFSET('Sanitation Data'!$D$29,0,10*ROW('Sanitation Data'!D149)))</f>
        <v/>
      </c>
      <c r="CQ155" s="36" t="str">
        <f ca="1">+IF(OFFSET('Sanitation Data'!$D$30,0,10*ROW('Sanitation Data'!D149))="","",OFFSET('Sanitation Data'!$D$30,0,10*ROW('Sanitation Data'!D149)))</f>
        <v/>
      </c>
      <c r="CR155" s="36" t="str">
        <f ca="1">+IF(OFFSET('Sanitation Data'!$D$31,0,10*ROW('Sanitation Data'!D149))="","",OFFSET('Sanitation Data'!$D$31,0,10*ROW('Sanitation Data'!D149)))</f>
        <v/>
      </c>
      <c r="CS155" s="36" t="str">
        <f ca="1">+IF(OFFSET('Sanitation Data'!$D$32,0,10*ROW('Sanitation Data'!D149))="","",OFFSET('Sanitation Data'!$D$32,0,10*ROW('Sanitation Data'!D149)))</f>
        <v/>
      </c>
      <c r="CT155" s="36" t="str">
        <f ca="1">+IF(OFFSET('Sanitation Data'!$D$33,0,10*ROW('Sanitation Data'!D149))="","",OFFSET('Sanitation Data'!$D$33,0,10*ROW('Sanitation Data'!D149)))</f>
        <v/>
      </c>
      <c r="CU155" s="36" t="str">
        <f ca="1">+IF(OFFSET('Sanitation Data'!$E$29,0,10*ROW('Sanitation Data'!E149))="","",OFFSET('Sanitation Data'!$E$29,0,10*ROW('Sanitation Data'!E149)))</f>
        <v/>
      </c>
      <c r="CV155" s="36" t="str">
        <f ca="1">+IF(OFFSET('Sanitation Data'!$E$30,0,10*ROW('Sanitation Data'!E149))="","",OFFSET('Sanitation Data'!$E$30,0,10*ROW('Sanitation Data'!E149)))</f>
        <v/>
      </c>
      <c r="CW155" s="36" t="str">
        <f ca="1">+IF(OFFSET('Sanitation Data'!$E$31,0,10*ROW('Sanitation Data'!E149))="","",OFFSET('Sanitation Data'!$E$31,0,10*ROW('Sanitation Data'!E149)))</f>
        <v/>
      </c>
      <c r="CX155" s="36" t="str">
        <f ca="1">+IF(OFFSET('Sanitation Data'!$E$32,0,10*ROW('Sanitation Data'!E149))="","",OFFSET('Sanitation Data'!$E$32,0,10*ROW('Sanitation Data'!E149)))</f>
        <v/>
      </c>
      <c r="CY155" s="36" t="str">
        <f ca="1">+IF(OFFSET('Sanitation Data'!$E$33,0,10*ROW('Sanitation Data'!E149))="","",OFFSET('Sanitation Data'!$E$33,0,10*ROW('Sanitation Data'!E149)))</f>
        <v/>
      </c>
      <c r="CZ155" s="36" t="str">
        <f ca="1">+IF(OFFSET('Sanitation Data'!$F$29,0,10*ROW('Sanitation Data'!F149))="","",OFFSET('Sanitation Data'!$F$29,0,10*ROW('Sanitation Data'!F149)))</f>
        <v/>
      </c>
      <c r="DA155" s="36" t="str">
        <f ca="1">+IF(OFFSET('Sanitation Data'!$F$30,0,10*ROW('Sanitation Data'!F149))="","",OFFSET('Sanitation Data'!$F$30,0,10*ROW('Sanitation Data'!F149)))</f>
        <v/>
      </c>
      <c r="DB155" s="36" t="str">
        <f ca="1">+IF(OFFSET('Sanitation Data'!$F$31,0,10*ROW('Sanitation Data'!F149))="","",OFFSET('Sanitation Data'!$F$31,0,10*ROW('Sanitation Data'!F149)))</f>
        <v/>
      </c>
      <c r="DC155" s="36" t="str">
        <f ca="1">+IF(OFFSET('Sanitation Data'!$F$32,0,10*ROW('Sanitation Data'!F149))="","",OFFSET('Sanitation Data'!$F$32,0,10*ROW('Sanitation Data'!F149)))</f>
        <v/>
      </c>
      <c r="DD155" s="36" t="str">
        <f ca="1">+IF(OFFSET('Sanitation Data'!$F$33,0,10*ROW('Sanitation Data'!F149))="","",OFFSET('Sanitation Data'!$F$33,0,10*ROW('Sanitation Data'!F149)))</f>
        <v/>
      </c>
      <c r="DE155" s="36" t="str">
        <f ca="1">+IF(OFFSET('Sanitation Data'!$G$29,0,10*ROW('Sanitation Data'!G149))="","",OFFSET('Sanitation Data'!$G$29,0,10*ROW('Sanitation Data'!G149)))</f>
        <v/>
      </c>
      <c r="DF155" s="36" t="str">
        <f ca="1">+IF(OFFSET('Sanitation Data'!$G$30,0,10*ROW('Sanitation Data'!G149))="","",OFFSET('Sanitation Data'!$G$30,0,10*ROW('Sanitation Data'!G149)))</f>
        <v/>
      </c>
      <c r="DG155" s="36" t="str">
        <f ca="1">+IF(OFFSET('Sanitation Data'!$G$31,0,10*ROW('Sanitation Data'!G149))="","",OFFSET('Sanitation Data'!$G$31,0,10*ROW('Sanitation Data'!G149)))</f>
        <v/>
      </c>
      <c r="DH155" s="36" t="str">
        <f ca="1">+IF(OFFSET('Sanitation Data'!$G$32,0,10*ROW('Sanitation Data'!G149))="","",OFFSET('Sanitation Data'!$G$32,0,10*ROW('Sanitation Data'!G149)))</f>
        <v/>
      </c>
      <c r="DI155" s="36" t="str">
        <f ca="1">+IF(OFFSET('Sanitation Data'!$G$33,0,10*ROW('Sanitation Data'!G149))="","",OFFSET('Sanitation Data'!$G$33,0,10*ROW('Sanitation Data'!G149)))</f>
        <v/>
      </c>
      <c r="DJ155" s="36" t="str">
        <f ca="1">+IF(OFFSET('Sanitation Data'!$H$29,0,10*ROW('Sanitation Data'!H149))="","",OFFSET('Sanitation Data'!$H$29,0,10*ROW('Sanitation Data'!H149)))</f>
        <v/>
      </c>
      <c r="DK155" s="36" t="str">
        <f ca="1">+IF(OFFSET('Sanitation Data'!$H$30,0,10*ROW('Sanitation Data'!H149))="","",OFFSET('Sanitation Data'!$H$30,0,10*ROW('Sanitation Data'!H149)))</f>
        <v/>
      </c>
      <c r="DL155" s="36" t="str">
        <f ca="1">+IF(OFFSET('Sanitation Data'!$H$31,0,10*ROW('Sanitation Data'!H149))="","",OFFSET('Sanitation Data'!$H$31,0,10*ROW('Sanitation Data'!H149)))</f>
        <v/>
      </c>
      <c r="DM155" s="36" t="str">
        <f ca="1">+IF(OFFSET('Sanitation Data'!$H$32,0,10*ROW('Sanitation Data'!H149))="","",OFFSET('Sanitation Data'!$H$32,0,10*ROW('Sanitation Data'!H149)))</f>
        <v/>
      </c>
      <c r="DN155" s="36" t="str">
        <f ca="1">+IF(OFFSET('Sanitation Data'!$H$33,0,10*ROW('Sanitation Data'!H149))="","",OFFSET('Sanitation Data'!$H$33,0,10*ROW('Sanitation Data'!H149)))</f>
        <v/>
      </c>
      <c r="DO155" s="36" t="str">
        <f ca="1">+IF(OFFSET('Hygiene Data'!$C$12,0,10*ROW('Hygiene Data'!C149))="","",OFFSET('Hygiene Data'!$C$12,0,10*ROW('Hygiene Data'!C149)))</f>
        <v/>
      </c>
      <c r="DP155" s="36" t="str">
        <f ca="1">+IF(OFFSET('Hygiene Data'!$C$13,0,10*ROW('Hygiene Data'!C149))="","",OFFSET('Hygiene Data'!$C$13,0,10*ROW('Hygiene Data'!C149)))</f>
        <v/>
      </c>
      <c r="DQ155" s="36" t="str">
        <f ca="1">+IF(OFFSET('Hygiene Data'!$C$14,0,10*ROW('Hygiene Data'!C149))="","",OFFSET('Hygiene Data'!$C$14,0,10*ROW('Hygiene Data'!C149)))</f>
        <v/>
      </c>
      <c r="DR155" s="36" t="str">
        <f ca="1">+IF(OFFSET('Hygiene Data'!$D$12,0,10*ROW('Hygiene Data'!D149))="","",OFFSET('Hygiene Data'!$D$12,0,10*ROW('Hygiene Data'!D149)))</f>
        <v/>
      </c>
      <c r="DS155" s="36" t="str">
        <f ca="1">+IF(OFFSET('Hygiene Data'!$D$13,0,10*ROW('Hygiene Data'!D149))="","",OFFSET('Hygiene Data'!$D$13,0,10*ROW('Hygiene Data'!D149)))</f>
        <v/>
      </c>
      <c r="DT155" s="36" t="str">
        <f ca="1">+IF(OFFSET('Hygiene Data'!$D$14,0,10*ROW('Hygiene Data'!D149))="","",OFFSET('Hygiene Data'!$D$14,0,10*ROW('Hygiene Data'!D149)))</f>
        <v/>
      </c>
      <c r="DU155" s="36" t="str">
        <f ca="1">+IF(OFFSET('Hygiene Data'!$E$12,0,10*ROW('Hygiene Data'!E149))="","",OFFSET('Hygiene Data'!$E$12,0,10*ROW('Hygiene Data'!E149)))</f>
        <v/>
      </c>
      <c r="DV155" s="36" t="str">
        <f ca="1">+IF(OFFSET('Hygiene Data'!$E$13,0,10*ROW('Hygiene Data'!E149))="","",OFFSET('Hygiene Data'!$E$13,0,10*ROW('Hygiene Data'!E149)))</f>
        <v/>
      </c>
      <c r="DW155" s="36" t="str">
        <f ca="1">+IF(OFFSET('Hygiene Data'!$E$14,0,10*ROW('Hygiene Data'!E149))="","",OFFSET('Hygiene Data'!$E$14,0,10*ROW('Hygiene Data'!E149)))</f>
        <v/>
      </c>
      <c r="DX155" s="36" t="str">
        <f ca="1">+IF(OFFSET('Hygiene Data'!$F$12,0,10*ROW('Hygiene Data'!F149))="","",OFFSET('Hygiene Data'!$F$12,0,10*ROW('Hygiene Data'!F149)))</f>
        <v/>
      </c>
      <c r="DY155" s="36" t="str">
        <f ca="1">+IF(OFFSET('Hygiene Data'!$F$13,0,10*ROW('Hygiene Data'!F149))="","",OFFSET('Hygiene Data'!$F$13,0,10*ROW('Hygiene Data'!F149)))</f>
        <v/>
      </c>
      <c r="DZ155" s="36" t="str">
        <f ca="1">+IF(OFFSET('Hygiene Data'!$F$14,0,10*ROW('Hygiene Data'!F149))="","",OFFSET('Hygiene Data'!$F$14,0,10*ROW('Hygiene Data'!F149)))</f>
        <v/>
      </c>
      <c r="EA155" s="36" t="str">
        <f ca="1">+IF(OFFSET('Hygiene Data'!$G$12,0,10*ROW('Hygiene Data'!G149))="","",OFFSET('Hygiene Data'!$G$12,0,10*ROW('Hygiene Data'!G149)))</f>
        <v/>
      </c>
      <c r="EB155" s="36" t="str">
        <f ca="1">+IF(OFFSET('Hygiene Data'!$G$13,0,10*ROW('Hygiene Data'!G149))="","",OFFSET('Hygiene Data'!$G$13,0,10*ROW('Hygiene Data'!G149)))</f>
        <v/>
      </c>
      <c r="EC155" s="36" t="str">
        <f ca="1">+IF(OFFSET('Hygiene Data'!$G$14,0,10*ROW('Hygiene Data'!G149))="","",OFFSET('Hygiene Data'!$G$14,0,10*ROW('Hygiene Data'!G149)))</f>
        <v/>
      </c>
      <c r="ED155" s="36" t="str">
        <f ca="1">+IF(OFFSET('Hygiene Data'!$H$12,0,10*ROW('Hygiene Data'!H149))="","",OFFSET('Hygiene Data'!$H$12,0,10*ROW('Hygiene Data'!H149)))</f>
        <v/>
      </c>
      <c r="EE155" s="36" t="str">
        <f ca="1">+IF(OFFSET('Hygiene Data'!$H$13,0,10*ROW('Hygiene Data'!H149))="","",OFFSET('Hygiene Data'!$H$13,0,10*ROW('Hygiene Data'!H149)))</f>
        <v/>
      </c>
      <c r="EF155" s="36" t="str">
        <f ca="1">+IF(OFFSET('Hygiene Data'!$H$14,0,10*ROW('Hygiene Data'!H149))="","",OFFSET('Hygiene Data'!$H$14,0,10*ROW('Hygiene Data'!H149)))</f>
        <v/>
      </c>
    </row>
    <row r="156" spans="1:136" x14ac:dyDescent="0.25">
      <c r="A156" s="59" t="str">
        <f ca="1">+IF(OFFSET('Water Data'!$B$1,0,10*ROW('Water Data'!B153))="","",OFFSET('Water Data'!$B$1,0,10*ROW('Water Data'!B153)))</f>
        <v/>
      </c>
      <c r="B156" s="59" t="str">
        <f ca="1">+IF(OFFSET('Water Data'!$A$3,0,10*ROW('Water Data'!A153))="","",OFFSET('Water Data'!$A$3,0,10*ROW('Water Data'!A153)))</f>
        <v/>
      </c>
      <c r="C156" s="59" t="str">
        <f ca="1">+IF(OFFSET('Water Data'!$C$3,0,10*ROW('Water Data'!C153))="","",OFFSET('Water Data'!$C$3,0,10*ROW('Water Data'!C153)))</f>
        <v/>
      </c>
      <c r="D156" s="204" t="e">
        <f ca="1">+IF(AND(ISNUMBER(OFFSET('Water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04" t="e">
        <f ca="1">+IF(AND(ISNUMBER(OFFSET('Water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04" t="e">
        <f ca="1">+IF(AND(ISNUMBER(OFFSET('Water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04" t="e">
        <f ca="1">+IF(AND(ISNUMBER(OFFSET('Water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04" t="e">
        <f ca="1">+IF(AND(ISNUMBER(OFFSET('Water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04" t="e">
        <f ca="1">+IF(AND(ISNUMBER(OFFSET('Water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04" t="e">
        <f ca="1">+IF(AND(ISNUMBER(OFFSET('Water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04" t="e">
        <f ca="1">+IF(AND(ISNUMBER(OFFSET('Water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04" t="e">
        <f ca="1">+IF(AND(ISNUMBER(OFFSET('Water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04" t="e">
        <f ca="1">+IF(AND(ISNUMBER(OFFSET('Water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04" t="e">
        <f ca="1">+IF(AND(ISNUMBER(OFFSET('Water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04" t="e">
        <f ca="1">+IF(AND(ISNUMBER(OFFSET('Water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04" t="e">
        <f ca="1">+IF(AND(ISNUMBER(OFFSET('Water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04" t="e">
        <f ca="1">+IF(AND(ISNUMBER(OFFSET('Water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04" t="e">
        <f ca="1">+IF(AND(ISNUMBER(OFFSET('Water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04" t="e">
        <f ca="1">+IF(AND(ISNUMBER(OFFSET('Water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04" t="e">
        <f ca="1">+IF(AND(ISNUMBER(OFFSET('Water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04" t="e">
        <f ca="1">+IF(AND(ISNUMBER(OFFSET('Water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05" t="e">
        <f ca="1">+IF(AND(ISNUMBER(OFFSET('Sanitation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05" t="e">
        <f ca="1">+IF(AND(ISNUMBER(OFFSET('Sanitation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05" t="e">
        <f ca="1">+IF(AND(ISNUMBER(OFFSET('Sanitation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05" t="e">
        <f ca="1">+IF(AND(ISNUMBER(OFFSET('Sanitation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05" t="e">
        <f ca="1">+IF(AND(ISNUMBER(OFFSET('Sanitation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05" t="e">
        <f ca="1">+IF(AND(ISNUMBER(OFFSET('Sanitation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05" t="e">
        <f ca="1">+IF(AND(ISNUMBER(OFFSET('Sanitation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05" t="e">
        <f ca="1">+IF(AND(ISNUMBER(OFFSET('Sanitation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05" t="e">
        <f ca="1">+IF(AND(ISNUMBER(OFFSET('Sanitation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05" t="e">
        <f ca="1">+IF(AND(ISNUMBER(OFFSET('Sanitation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05" t="e">
        <f ca="1">+IF(AND(ISNUMBER(OFFSET('Sanitation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05" t="e">
        <f ca="1">+IF(AND(ISNUMBER(OFFSET('Sanitation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05" t="e">
        <f ca="1">+IF(AND(ISNUMBER(OFFSET('Sanitation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05" t="e">
        <f ca="1">+IF(AND(ISNUMBER(OFFSET('Sanitation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05" t="e">
        <f ca="1">+IF(AND(ISNUMBER(OFFSET('Sanitation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05" t="e">
        <f ca="1">+IF(AND(ISNUMBER(OFFSET('Sanitation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05" t="e">
        <f ca="1">+IF(AND(ISNUMBER(OFFSET('Sanitation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05" t="e">
        <f ca="1">+IF(AND(ISNUMBER(OFFSET('Sanitation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05" t="e">
        <f ca="1">+IF(AND(ISNUMBER(OFFSET('Sanitation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05" t="e">
        <f ca="1">+IF(AND(ISNUMBER(OFFSET('Sanitation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05" t="e">
        <f ca="1">+IF(AND(ISNUMBER(OFFSET('Sanitation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05" t="e">
        <f ca="1">+IF(AND(ISNUMBER(OFFSET('Sanitation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05" t="e">
        <f ca="1">+IF(AND(ISNUMBER(OFFSET('Sanitation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05" t="e">
        <f ca="1">+IF(AND(ISNUMBER(OFFSET('Sanitation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05" t="e">
        <f ca="1">+IF(AND(ISNUMBER(OFFSET('Sanitation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05" t="e">
        <f ca="1">+IF(AND(ISNUMBER(OFFSET('Sanitation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05" t="e">
        <f ca="1">+IF(AND(ISNUMBER(OFFSET('Sanitation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05" t="e">
        <f ca="1">+IF(AND(ISNUMBER(OFFSET('Sanitation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05" t="e">
        <f ca="1">+IF(AND(ISNUMBER(OFFSET('Sanitation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05" t="e">
        <f ca="1">+IF(AND(ISNUMBER(OFFSET('Sanitation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06" t="e">
        <f ca="1">+IF(AND(ISNUMBER(OFFSET('Hygiene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06" t="e">
        <f ca="1">+IF(AND(ISNUMBER(OFFSET('Hygiene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06" t="e">
        <f ca="1">+IF(AND(ISNUMBER(OFFSET('Hygiene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06" t="e">
        <f ca="1">+IF(AND(ISNUMBER(OFFSET('Hygiene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06" t="e">
        <f ca="1">+IF(AND(ISNUMBER(OFFSET('Hygiene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06" t="e">
        <f ca="1">+IF(AND(ISNUMBER(OFFSET('Hygiene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06" t="e">
        <f ca="1">+IF(AND(ISNUMBER(OFFSET('Hygiene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06" t="e">
        <f ca="1">+IF(AND(ISNUMBER(OFFSET('Hygiene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06" t="e">
        <f ca="1">+IF(AND(ISNUMBER(OFFSET('Hygiene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06" t="e">
        <f ca="1">+IF(AND(ISNUMBER(OFFSET('Hygiene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06" t="e">
        <f ca="1">+IF(AND(ISNUMBER(OFFSET('Hygiene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06" t="e">
        <f ca="1">+IF(AND(ISNUMBER(OFFSET('Hygiene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06" t="e">
        <f ca="1">+IF(AND(ISNUMBER(OFFSET('Hygiene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06" t="e">
        <f ca="1">+IF(AND(ISNUMBER(OFFSET('Hygiene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06" t="e">
        <f ca="1">+IF(AND(ISNUMBER(OFFSET('Hygiene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06" t="e">
        <f ca="1">+IF(AND(ISNUMBER(OFFSET('Hygiene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06" t="e">
        <f ca="1">+IF(AND(ISNUMBER(OFFSET('Hygiene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06" t="e">
        <f ca="1">+IF(AND(ISNUMBER(OFFSET('Hygiene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1">+IF(OFFSET('Water Data'!$C$28,0,10*ROW('Water Data'!C150))="","",OFFSET('Water Data'!$C$28,0,10*ROW('Water Data'!C150)))</f>
        <v/>
      </c>
      <c r="BT156" s="36" t="str">
        <f ca="1">+IF(OFFSET('Water Data'!$C$29,0,10*ROW('Water Data'!C150))="","",OFFSET('Water Data'!$C$29,0,10*ROW('Water Data'!C150)))</f>
        <v/>
      </c>
      <c r="BU156" s="36" t="str">
        <f ca="1">+IF(OFFSET('Water Data'!$C$30,0,10*ROW('Water Data'!C150))="","",OFFSET('Water Data'!$C$30,0,10*ROW('Water Data'!C150)))</f>
        <v/>
      </c>
      <c r="BV156" s="36" t="str">
        <f ca="1">+IF(OFFSET('Water Data'!$D$28,0,10*ROW('Water Data'!D150))="","",OFFSET('Water Data'!$D$28,0,10*ROW('Water Data'!D150)))</f>
        <v/>
      </c>
      <c r="BW156" s="36" t="str">
        <f ca="1">+IF(OFFSET('Water Data'!$D$29,0,10*ROW('Water Data'!D150))="","",OFFSET('Water Data'!$D$29,0,10*ROW('Water Data'!D150)))</f>
        <v/>
      </c>
      <c r="BX156" s="36" t="str">
        <f ca="1">+IF(OFFSET('Water Data'!$D$30,0,10*ROW('Water Data'!D150))="","",OFFSET('Water Data'!$D$30,0,10*ROW('Water Data'!D150)))</f>
        <v/>
      </c>
      <c r="BY156" s="36" t="str">
        <f ca="1">+IF(OFFSET('Water Data'!$E$28,0,10*ROW('Water Data'!E150))="","",OFFSET('Water Data'!$E$28,0,10*ROW('Water Data'!E150)))</f>
        <v/>
      </c>
      <c r="BZ156" s="36" t="str">
        <f ca="1">+IF(OFFSET('Water Data'!$E$29,0,10*ROW('Water Data'!E150))="","",OFFSET('Water Data'!$E$29,0,10*ROW('Water Data'!E150)))</f>
        <v/>
      </c>
      <c r="CA156" s="36" t="str">
        <f ca="1">+IF(OFFSET('Water Data'!$E$30,0,10*ROW('Water Data'!E150))="","",OFFSET('Water Data'!$E$30,0,10*ROW('Water Data'!E150)))</f>
        <v/>
      </c>
      <c r="CB156" s="36" t="str">
        <f ca="1">+IF(OFFSET('Water Data'!$F$28,0,10*ROW('Water Data'!F150))="","",OFFSET('Water Data'!$F$28,0,10*ROW('Water Data'!F150)))</f>
        <v/>
      </c>
      <c r="CC156" s="36" t="str">
        <f ca="1">+IF(OFFSET('Water Data'!$F$29,0,10*ROW('Water Data'!F150))="","",OFFSET('Water Data'!$F$29,0,10*ROW('Water Data'!F150)))</f>
        <v/>
      </c>
      <c r="CD156" s="36" t="str">
        <f ca="1">+IF(OFFSET('Water Data'!$F$30,0,10*ROW('Water Data'!F150))="","",OFFSET('Water Data'!$F$30,0,10*ROW('Water Data'!F150)))</f>
        <v/>
      </c>
      <c r="CE156" s="36" t="str">
        <f ca="1">+IF(OFFSET('Water Data'!$G$28,0,10*ROW('Water Data'!G150))="","",OFFSET('Water Data'!$G$28,0,10*ROW('Water Data'!G150)))</f>
        <v/>
      </c>
      <c r="CF156" s="36" t="str">
        <f ca="1">+IF(OFFSET('Water Data'!$G$29,0,10*ROW('Water Data'!G150))="","",OFFSET('Water Data'!$G$29,0,10*ROW('Water Data'!G150)))</f>
        <v/>
      </c>
      <c r="CG156" s="36" t="str">
        <f ca="1">+IF(OFFSET('Water Data'!$G$30,0,10*ROW('Water Data'!G150))="","",OFFSET('Water Data'!$G$30,0,10*ROW('Water Data'!G150)))</f>
        <v/>
      </c>
      <c r="CH156" s="36" t="str">
        <f ca="1">+IF(OFFSET('Water Data'!$H$28,0,10*ROW('Water Data'!H150))="","",OFFSET('Water Data'!$H$28,0,10*ROW('Water Data'!H150)))</f>
        <v/>
      </c>
      <c r="CI156" s="36" t="str">
        <f ca="1">+IF(OFFSET('Water Data'!$H$29,0,10*ROW('Water Data'!H150))="","",OFFSET('Water Data'!$H$29,0,10*ROW('Water Data'!H150)))</f>
        <v/>
      </c>
      <c r="CJ156" s="36" t="str">
        <f ca="1">+IF(OFFSET('Water Data'!$H$30,0,10*ROW('Water Data'!H150))="","",OFFSET('Water Data'!$H$30,0,10*ROW('Water Data'!H150)))</f>
        <v/>
      </c>
      <c r="CK156" s="36" t="str">
        <f ca="1">+IF(OFFSET('Sanitation Data'!$C$29,0,10*ROW('Sanitation Data'!C150))="","",OFFSET('Sanitation Data'!$C$29,0,10*ROW('Sanitation Data'!C150)))</f>
        <v/>
      </c>
      <c r="CL156" s="36" t="str">
        <f ca="1">+IF(OFFSET('Sanitation Data'!$C$30,0,10*ROW('Sanitation Data'!C150))="","",OFFSET('Sanitation Data'!$C$30,0,10*ROW('Sanitation Data'!C150)))</f>
        <v/>
      </c>
      <c r="CM156" s="36" t="str">
        <f ca="1">+IF(OFFSET('Sanitation Data'!$C$31,0,10*ROW('Sanitation Data'!C150))="","",OFFSET('Sanitation Data'!$C$31,0,10*ROW('Sanitation Data'!C150)))</f>
        <v/>
      </c>
      <c r="CN156" s="36" t="str">
        <f ca="1">+IF(OFFSET('Sanitation Data'!$C$32,0,10*ROW('Sanitation Data'!C150))="","",OFFSET('Sanitation Data'!$C$32,0,10*ROW('Sanitation Data'!C150)))</f>
        <v/>
      </c>
      <c r="CO156" s="36" t="str">
        <f ca="1">+IF(OFFSET('Sanitation Data'!$C$33,0,10*ROW('Sanitation Data'!C150))="","",OFFSET('Sanitation Data'!$C$33,0,10*ROW('Sanitation Data'!C150)))</f>
        <v/>
      </c>
      <c r="CP156" s="36" t="str">
        <f ca="1">+IF(OFFSET('Sanitation Data'!$D$29,0,10*ROW('Sanitation Data'!D150))="","",OFFSET('Sanitation Data'!$D$29,0,10*ROW('Sanitation Data'!D150)))</f>
        <v/>
      </c>
      <c r="CQ156" s="36" t="str">
        <f ca="1">+IF(OFFSET('Sanitation Data'!$D$30,0,10*ROW('Sanitation Data'!D150))="","",OFFSET('Sanitation Data'!$D$30,0,10*ROW('Sanitation Data'!D150)))</f>
        <v/>
      </c>
      <c r="CR156" s="36" t="str">
        <f ca="1">+IF(OFFSET('Sanitation Data'!$D$31,0,10*ROW('Sanitation Data'!D150))="","",OFFSET('Sanitation Data'!$D$31,0,10*ROW('Sanitation Data'!D150)))</f>
        <v/>
      </c>
      <c r="CS156" s="36" t="str">
        <f ca="1">+IF(OFFSET('Sanitation Data'!$D$32,0,10*ROW('Sanitation Data'!D150))="","",OFFSET('Sanitation Data'!$D$32,0,10*ROW('Sanitation Data'!D150)))</f>
        <v/>
      </c>
      <c r="CT156" s="36" t="str">
        <f ca="1">+IF(OFFSET('Sanitation Data'!$D$33,0,10*ROW('Sanitation Data'!D150))="","",OFFSET('Sanitation Data'!$D$33,0,10*ROW('Sanitation Data'!D150)))</f>
        <v/>
      </c>
      <c r="CU156" s="36" t="str">
        <f ca="1">+IF(OFFSET('Sanitation Data'!$E$29,0,10*ROW('Sanitation Data'!E150))="","",OFFSET('Sanitation Data'!$E$29,0,10*ROW('Sanitation Data'!E150)))</f>
        <v/>
      </c>
      <c r="CV156" s="36" t="str">
        <f ca="1">+IF(OFFSET('Sanitation Data'!$E$30,0,10*ROW('Sanitation Data'!E150))="","",OFFSET('Sanitation Data'!$E$30,0,10*ROW('Sanitation Data'!E150)))</f>
        <v/>
      </c>
      <c r="CW156" s="36" t="str">
        <f ca="1">+IF(OFFSET('Sanitation Data'!$E$31,0,10*ROW('Sanitation Data'!E150))="","",OFFSET('Sanitation Data'!$E$31,0,10*ROW('Sanitation Data'!E150)))</f>
        <v/>
      </c>
      <c r="CX156" s="36" t="str">
        <f ca="1">+IF(OFFSET('Sanitation Data'!$E$32,0,10*ROW('Sanitation Data'!E150))="","",OFFSET('Sanitation Data'!$E$32,0,10*ROW('Sanitation Data'!E150)))</f>
        <v/>
      </c>
      <c r="CY156" s="36" t="str">
        <f ca="1">+IF(OFFSET('Sanitation Data'!$E$33,0,10*ROW('Sanitation Data'!E150))="","",OFFSET('Sanitation Data'!$E$33,0,10*ROW('Sanitation Data'!E150)))</f>
        <v/>
      </c>
      <c r="CZ156" s="36" t="str">
        <f ca="1">+IF(OFFSET('Sanitation Data'!$F$29,0,10*ROW('Sanitation Data'!F150))="","",OFFSET('Sanitation Data'!$F$29,0,10*ROW('Sanitation Data'!F150)))</f>
        <v/>
      </c>
      <c r="DA156" s="36" t="str">
        <f ca="1">+IF(OFFSET('Sanitation Data'!$F$30,0,10*ROW('Sanitation Data'!F150))="","",OFFSET('Sanitation Data'!$F$30,0,10*ROW('Sanitation Data'!F150)))</f>
        <v/>
      </c>
      <c r="DB156" s="36" t="str">
        <f ca="1">+IF(OFFSET('Sanitation Data'!$F$31,0,10*ROW('Sanitation Data'!F150))="","",OFFSET('Sanitation Data'!$F$31,0,10*ROW('Sanitation Data'!F150)))</f>
        <v/>
      </c>
      <c r="DC156" s="36" t="str">
        <f ca="1">+IF(OFFSET('Sanitation Data'!$F$32,0,10*ROW('Sanitation Data'!F150))="","",OFFSET('Sanitation Data'!$F$32,0,10*ROW('Sanitation Data'!F150)))</f>
        <v/>
      </c>
      <c r="DD156" s="36" t="str">
        <f ca="1">+IF(OFFSET('Sanitation Data'!$F$33,0,10*ROW('Sanitation Data'!F150))="","",OFFSET('Sanitation Data'!$F$33,0,10*ROW('Sanitation Data'!F150)))</f>
        <v/>
      </c>
      <c r="DE156" s="36" t="str">
        <f ca="1">+IF(OFFSET('Sanitation Data'!$G$29,0,10*ROW('Sanitation Data'!G150))="","",OFFSET('Sanitation Data'!$G$29,0,10*ROW('Sanitation Data'!G150)))</f>
        <v/>
      </c>
      <c r="DF156" s="36" t="str">
        <f ca="1">+IF(OFFSET('Sanitation Data'!$G$30,0,10*ROW('Sanitation Data'!G150))="","",OFFSET('Sanitation Data'!$G$30,0,10*ROW('Sanitation Data'!G150)))</f>
        <v/>
      </c>
      <c r="DG156" s="36" t="str">
        <f ca="1">+IF(OFFSET('Sanitation Data'!$G$31,0,10*ROW('Sanitation Data'!G150))="","",OFFSET('Sanitation Data'!$G$31,0,10*ROW('Sanitation Data'!G150)))</f>
        <v/>
      </c>
      <c r="DH156" s="36" t="str">
        <f ca="1">+IF(OFFSET('Sanitation Data'!$G$32,0,10*ROW('Sanitation Data'!G150))="","",OFFSET('Sanitation Data'!$G$32,0,10*ROW('Sanitation Data'!G150)))</f>
        <v/>
      </c>
      <c r="DI156" s="36" t="str">
        <f ca="1">+IF(OFFSET('Sanitation Data'!$G$33,0,10*ROW('Sanitation Data'!G150))="","",OFFSET('Sanitation Data'!$G$33,0,10*ROW('Sanitation Data'!G150)))</f>
        <v/>
      </c>
      <c r="DJ156" s="36" t="str">
        <f ca="1">+IF(OFFSET('Sanitation Data'!$H$29,0,10*ROW('Sanitation Data'!H150))="","",OFFSET('Sanitation Data'!$H$29,0,10*ROW('Sanitation Data'!H150)))</f>
        <v/>
      </c>
      <c r="DK156" s="36" t="str">
        <f ca="1">+IF(OFFSET('Sanitation Data'!$H$30,0,10*ROW('Sanitation Data'!H150))="","",OFFSET('Sanitation Data'!$H$30,0,10*ROW('Sanitation Data'!H150)))</f>
        <v/>
      </c>
      <c r="DL156" s="36" t="str">
        <f ca="1">+IF(OFFSET('Sanitation Data'!$H$31,0,10*ROW('Sanitation Data'!H150))="","",OFFSET('Sanitation Data'!$H$31,0,10*ROW('Sanitation Data'!H150)))</f>
        <v/>
      </c>
      <c r="DM156" s="36" t="str">
        <f ca="1">+IF(OFFSET('Sanitation Data'!$H$32,0,10*ROW('Sanitation Data'!H150))="","",OFFSET('Sanitation Data'!$H$32,0,10*ROW('Sanitation Data'!H150)))</f>
        <v/>
      </c>
      <c r="DN156" s="36" t="str">
        <f ca="1">+IF(OFFSET('Sanitation Data'!$H$33,0,10*ROW('Sanitation Data'!H150))="","",OFFSET('Sanitation Data'!$H$33,0,10*ROW('Sanitation Data'!H150)))</f>
        <v/>
      </c>
      <c r="DO156" s="36" t="str">
        <f ca="1">+IF(OFFSET('Hygiene Data'!$C$12,0,10*ROW('Hygiene Data'!C150))="","",OFFSET('Hygiene Data'!$C$12,0,10*ROW('Hygiene Data'!C150)))</f>
        <v/>
      </c>
      <c r="DP156" s="36" t="str">
        <f ca="1">+IF(OFFSET('Hygiene Data'!$C$13,0,10*ROW('Hygiene Data'!C150))="","",OFFSET('Hygiene Data'!$C$13,0,10*ROW('Hygiene Data'!C150)))</f>
        <v/>
      </c>
      <c r="DQ156" s="36" t="str">
        <f ca="1">+IF(OFFSET('Hygiene Data'!$C$14,0,10*ROW('Hygiene Data'!C150))="","",OFFSET('Hygiene Data'!$C$14,0,10*ROW('Hygiene Data'!C150)))</f>
        <v/>
      </c>
      <c r="DR156" s="36" t="str">
        <f ca="1">+IF(OFFSET('Hygiene Data'!$D$12,0,10*ROW('Hygiene Data'!D150))="","",OFFSET('Hygiene Data'!$D$12,0,10*ROW('Hygiene Data'!D150)))</f>
        <v/>
      </c>
      <c r="DS156" s="36" t="str">
        <f ca="1">+IF(OFFSET('Hygiene Data'!$D$13,0,10*ROW('Hygiene Data'!D150))="","",OFFSET('Hygiene Data'!$D$13,0,10*ROW('Hygiene Data'!D150)))</f>
        <v/>
      </c>
      <c r="DT156" s="36" t="str">
        <f ca="1">+IF(OFFSET('Hygiene Data'!$D$14,0,10*ROW('Hygiene Data'!D150))="","",OFFSET('Hygiene Data'!$D$14,0,10*ROW('Hygiene Data'!D150)))</f>
        <v/>
      </c>
      <c r="DU156" s="36" t="str">
        <f ca="1">+IF(OFFSET('Hygiene Data'!$E$12,0,10*ROW('Hygiene Data'!E150))="","",OFFSET('Hygiene Data'!$E$12,0,10*ROW('Hygiene Data'!E150)))</f>
        <v/>
      </c>
      <c r="DV156" s="36" t="str">
        <f ca="1">+IF(OFFSET('Hygiene Data'!$E$13,0,10*ROW('Hygiene Data'!E150))="","",OFFSET('Hygiene Data'!$E$13,0,10*ROW('Hygiene Data'!E150)))</f>
        <v/>
      </c>
      <c r="DW156" s="36" t="str">
        <f ca="1">+IF(OFFSET('Hygiene Data'!$E$14,0,10*ROW('Hygiene Data'!E150))="","",OFFSET('Hygiene Data'!$E$14,0,10*ROW('Hygiene Data'!E150)))</f>
        <v/>
      </c>
      <c r="DX156" s="36" t="str">
        <f ca="1">+IF(OFFSET('Hygiene Data'!$F$12,0,10*ROW('Hygiene Data'!F150))="","",OFFSET('Hygiene Data'!$F$12,0,10*ROW('Hygiene Data'!F150)))</f>
        <v/>
      </c>
      <c r="DY156" s="36" t="str">
        <f ca="1">+IF(OFFSET('Hygiene Data'!$F$13,0,10*ROW('Hygiene Data'!F150))="","",OFFSET('Hygiene Data'!$F$13,0,10*ROW('Hygiene Data'!F150)))</f>
        <v/>
      </c>
      <c r="DZ156" s="36" t="str">
        <f ca="1">+IF(OFFSET('Hygiene Data'!$F$14,0,10*ROW('Hygiene Data'!F150))="","",OFFSET('Hygiene Data'!$F$14,0,10*ROW('Hygiene Data'!F150)))</f>
        <v/>
      </c>
      <c r="EA156" s="36" t="str">
        <f ca="1">+IF(OFFSET('Hygiene Data'!$G$12,0,10*ROW('Hygiene Data'!G150))="","",OFFSET('Hygiene Data'!$G$12,0,10*ROW('Hygiene Data'!G150)))</f>
        <v/>
      </c>
      <c r="EB156" s="36" t="str">
        <f ca="1">+IF(OFFSET('Hygiene Data'!$G$13,0,10*ROW('Hygiene Data'!G150))="","",OFFSET('Hygiene Data'!$G$13,0,10*ROW('Hygiene Data'!G150)))</f>
        <v/>
      </c>
      <c r="EC156" s="36" t="str">
        <f ca="1">+IF(OFFSET('Hygiene Data'!$G$14,0,10*ROW('Hygiene Data'!G150))="","",OFFSET('Hygiene Data'!$G$14,0,10*ROW('Hygiene Data'!G150)))</f>
        <v/>
      </c>
      <c r="ED156" s="36" t="str">
        <f ca="1">+IF(OFFSET('Hygiene Data'!$H$12,0,10*ROW('Hygiene Data'!H150))="","",OFFSET('Hygiene Data'!$H$12,0,10*ROW('Hygiene Data'!H150)))</f>
        <v/>
      </c>
      <c r="EE156" s="36" t="str">
        <f ca="1">+IF(OFFSET('Hygiene Data'!$H$13,0,10*ROW('Hygiene Data'!H150))="","",OFFSET('Hygiene Data'!$H$13,0,10*ROW('Hygiene Data'!H150)))</f>
        <v/>
      </c>
      <c r="EF156" s="36" t="str">
        <f ca="1">+IF(OFFSET('Hygiene Data'!$H$14,0,10*ROW('Hygiene Data'!H150))="","",OFFSET('Hygiene Data'!$H$14,0,10*ROW('Hygiene Data'!H150)))</f>
        <v/>
      </c>
    </row>
    <row r="157" spans="1:136" x14ac:dyDescent="0.25">
      <c r="A157" s="59" t="str">
        <f ca="1">+IF(OFFSET('Water Data'!$B$1,0,10*ROW('Water Data'!B154))="","",OFFSET('Water Data'!$B$1,0,10*ROW('Water Data'!B154)))</f>
        <v/>
      </c>
      <c r="B157" s="59" t="str">
        <f ca="1">+IF(OFFSET('Water Data'!$A$3,0,10*ROW('Water Data'!A154))="","",OFFSET('Water Data'!$A$3,0,10*ROW('Water Data'!A154)))</f>
        <v/>
      </c>
      <c r="C157" s="59" t="str">
        <f ca="1">+IF(OFFSET('Water Data'!$C$3,0,10*ROW('Water Data'!C154))="","",OFFSET('Water Data'!$C$3,0,10*ROW('Water Data'!C154)))</f>
        <v/>
      </c>
      <c r="D157" s="204" t="e">
        <f ca="1">+IF(AND(ISNUMBER(OFFSET('Water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04" t="e">
        <f ca="1">+IF(AND(ISNUMBER(OFFSET('Water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04" t="e">
        <f ca="1">+IF(AND(ISNUMBER(OFFSET('Water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04" t="e">
        <f ca="1">+IF(AND(ISNUMBER(OFFSET('Water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04" t="e">
        <f ca="1">+IF(AND(ISNUMBER(OFFSET('Water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04" t="e">
        <f ca="1">+IF(AND(ISNUMBER(OFFSET('Water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04" t="e">
        <f ca="1">+IF(AND(ISNUMBER(OFFSET('Water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04" t="e">
        <f ca="1">+IF(AND(ISNUMBER(OFFSET('Water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04" t="e">
        <f ca="1">+IF(AND(ISNUMBER(OFFSET('Water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04" t="e">
        <f ca="1">+IF(AND(ISNUMBER(OFFSET('Water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04" t="e">
        <f ca="1">+IF(AND(ISNUMBER(OFFSET('Water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04" t="e">
        <f ca="1">+IF(AND(ISNUMBER(OFFSET('Water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04" t="e">
        <f ca="1">+IF(AND(ISNUMBER(OFFSET('Water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04" t="e">
        <f ca="1">+IF(AND(ISNUMBER(OFFSET('Water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04" t="e">
        <f ca="1">+IF(AND(ISNUMBER(OFFSET('Water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04" t="e">
        <f ca="1">+IF(AND(ISNUMBER(OFFSET('Water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04" t="e">
        <f ca="1">+IF(AND(ISNUMBER(OFFSET('Water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04" t="e">
        <f ca="1">+IF(AND(ISNUMBER(OFFSET('Water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05" t="e">
        <f ca="1">+IF(AND(ISNUMBER(OFFSET('Sanitation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05" t="e">
        <f ca="1">+IF(AND(ISNUMBER(OFFSET('Sanitation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05" t="e">
        <f ca="1">+IF(AND(ISNUMBER(OFFSET('Sanitation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05" t="e">
        <f ca="1">+IF(AND(ISNUMBER(OFFSET('Sanitation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05" t="e">
        <f ca="1">+IF(AND(ISNUMBER(OFFSET('Sanitation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05" t="e">
        <f ca="1">+IF(AND(ISNUMBER(OFFSET('Sanitation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05" t="e">
        <f ca="1">+IF(AND(ISNUMBER(OFFSET('Sanitation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05" t="e">
        <f ca="1">+IF(AND(ISNUMBER(OFFSET('Sanitation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05" t="e">
        <f ca="1">+IF(AND(ISNUMBER(OFFSET('Sanitation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05" t="e">
        <f ca="1">+IF(AND(ISNUMBER(OFFSET('Sanitation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05" t="e">
        <f ca="1">+IF(AND(ISNUMBER(OFFSET('Sanitation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05" t="e">
        <f ca="1">+IF(AND(ISNUMBER(OFFSET('Sanitation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05" t="e">
        <f ca="1">+IF(AND(ISNUMBER(OFFSET('Sanitation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05" t="e">
        <f ca="1">+IF(AND(ISNUMBER(OFFSET('Sanitation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05" t="e">
        <f ca="1">+IF(AND(ISNUMBER(OFFSET('Sanitation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05" t="e">
        <f ca="1">+IF(AND(ISNUMBER(OFFSET('Sanitation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05" t="e">
        <f ca="1">+IF(AND(ISNUMBER(OFFSET('Sanitation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05" t="e">
        <f ca="1">+IF(AND(ISNUMBER(OFFSET('Sanitation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05" t="e">
        <f ca="1">+IF(AND(ISNUMBER(OFFSET('Sanitation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05" t="e">
        <f ca="1">+IF(AND(ISNUMBER(OFFSET('Sanitation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05" t="e">
        <f ca="1">+IF(AND(ISNUMBER(OFFSET('Sanitation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05" t="e">
        <f ca="1">+IF(AND(ISNUMBER(OFFSET('Sanitation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05" t="e">
        <f ca="1">+IF(AND(ISNUMBER(OFFSET('Sanitation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05" t="e">
        <f ca="1">+IF(AND(ISNUMBER(OFFSET('Sanitation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05" t="e">
        <f ca="1">+IF(AND(ISNUMBER(OFFSET('Sanitation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05" t="e">
        <f ca="1">+IF(AND(ISNUMBER(OFFSET('Sanitation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05" t="e">
        <f ca="1">+IF(AND(ISNUMBER(OFFSET('Sanitation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05" t="e">
        <f ca="1">+IF(AND(ISNUMBER(OFFSET('Sanitation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05" t="e">
        <f ca="1">+IF(AND(ISNUMBER(OFFSET('Sanitation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05" t="e">
        <f ca="1">+IF(AND(ISNUMBER(OFFSET('Sanitation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06" t="e">
        <f ca="1">+IF(AND(ISNUMBER(OFFSET('Hygiene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06" t="e">
        <f ca="1">+IF(AND(ISNUMBER(OFFSET('Hygiene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06" t="e">
        <f ca="1">+IF(AND(ISNUMBER(OFFSET('Hygiene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06" t="e">
        <f ca="1">+IF(AND(ISNUMBER(OFFSET('Hygiene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06" t="e">
        <f ca="1">+IF(AND(ISNUMBER(OFFSET('Hygiene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06" t="e">
        <f ca="1">+IF(AND(ISNUMBER(OFFSET('Hygiene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06" t="e">
        <f ca="1">+IF(AND(ISNUMBER(OFFSET('Hygiene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06" t="e">
        <f ca="1">+IF(AND(ISNUMBER(OFFSET('Hygiene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06" t="e">
        <f ca="1">+IF(AND(ISNUMBER(OFFSET('Hygiene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06" t="e">
        <f ca="1">+IF(AND(ISNUMBER(OFFSET('Hygiene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06" t="e">
        <f ca="1">+IF(AND(ISNUMBER(OFFSET('Hygiene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06" t="e">
        <f ca="1">+IF(AND(ISNUMBER(OFFSET('Hygiene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06" t="e">
        <f ca="1">+IF(AND(ISNUMBER(OFFSET('Hygiene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06" t="e">
        <f ca="1">+IF(AND(ISNUMBER(OFFSET('Hygiene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06" t="e">
        <f ca="1">+IF(AND(ISNUMBER(OFFSET('Hygiene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06" t="e">
        <f ca="1">+IF(AND(ISNUMBER(OFFSET('Hygiene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06" t="e">
        <f ca="1">+IF(AND(ISNUMBER(OFFSET('Hygiene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06" t="e">
        <f ca="1">+IF(AND(ISNUMBER(OFFSET('Hygiene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1">+IF(OFFSET('Water Data'!$C$28,0,10*ROW('Water Data'!C151))="","",OFFSET('Water Data'!$C$28,0,10*ROW('Water Data'!C151)))</f>
        <v/>
      </c>
      <c r="BT157" s="36" t="str">
        <f ca="1">+IF(OFFSET('Water Data'!$C$29,0,10*ROW('Water Data'!C151))="","",OFFSET('Water Data'!$C$29,0,10*ROW('Water Data'!C151)))</f>
        <v/>
      </c>
      <c r="BU157" s="36" t="str">
        <f ca="1">+IF(OFFSET('Water Data'!$C$30,0,10*ROW('Water Data'!C151))="","",OFFSET('Water Data'!$C$30,0,10*ROW('Water Data'!C151)))</f>
        <v/>
      </c>
      <c r="BV157" s="36" t="str">
        <f ca="1">+IF(OFFSET('Water Data'!$D$28,0,10*ROW('Water Data'!D151))="","",OFFSET('Water Data'!$D$28,0,10*ROW('Water Data'!D151)))</f>
        <v/>
      </c>
      <c r="BW157" s="36" t="str">
        <f ca="1">+IF(OFFSET('Water Data'!$D$29,0,10*ROW('Water Data'!D151))="","",OFFSET('Water Data'!$D$29,0,10*ROW('Water Data'!D151)))</f>
        <v/>
      </c>
      <c r="BX157" s="36" t="str">
        <f ca="1">+IF(OFFSET('Water Data'!$D$30,0,10*ROW('Water Data'!D151))="","",OFFSET('Water Data'!$D$30,0,10*ROW('Water Data'!D151)))</f>
        <v/>
      </c>
      <c r="BY157" s="36" t="str">
        <f ca="1">+IF(OFFSET('Water Data'!$E$28,0,10*ROW('Water Data'!E151))="","",OFFSET('Water Data'!$E$28,0,10*ROW('Water Data'!E151)))</f>
        <v/>
      </c>
      <c r="BZ157" s="36" t="str">
        <f ca="1">+IF(OFFSET('Water Data'!$E$29,0,10*ROW('Water Data'!E151))="","",OFFSET('Water Data'!$E$29,0,10*ROW('Water Data'!E151)))</f>
        <v/>
      </c>
      <c r="CA157" s="36" t="str">
        <f ca="1">+IF(OFFSET('Water Data'!$E$30,0,10*ROW('Water Data'!E151))="","",OFFSET('Water Data'!$E$30,0,10*ROW('Water Data'!E151)))</f>
        <v/>
      </c>
      <c r="CB157" s="36" t="str">
        <f ca="1">+IF(OFFSET('Water Data'!$F$28,0,10*ROW('Water Data'!F151))="","",OFFSET('Water Data'!$F$28,0,10*ROW('Water Data'!F151)))</f>
        <v/>
      </c>
      <c r="CC157" s="36" t="str">
        <f ca="1">+IF(OFFSET('Water Data'!$F$29,0,10*ROW('Water Data'!F151))="","",OFFSET('Water Data'!$F$29,0,10*ROW('Water Data'!F151)))</f>
        <v/>
      </c>
      <c r="CD157" s="36" t="str">
        <f ca="1">+IF(OFFSET('Water Data'!$F$30,0,10*ROW('Water Data'!F151))="","",OFFSET('Water Data'!$F$30,0,10*ROW('Water Data'!F151)))</f>
        <v/>
      </c>
      <c r="CE157" s="36" t="str">
        <f ca="1">+IF(OFFSET('Water Data'!$G$28,0,10*ROW('Water Data'!G151))="","",OFFSET('Water Data'!$G$28,0,10*ROW('Water Data'!G151)))</f>
        <v/>
      </c>
      <c r="CF157" s="36" t="str">
        <f ca="1">+IF(OFFSET('Water Data'!$G$29,0,10*ROW('Water Data'!G151))="","",OFFSET('Water Data'!$G$29,0,10*ROW('Water Data'!G151)))</f>
        <v/>
      </c>
      <c r="CG157" s="36" t="str">
        <f ca="1">+IF(OFFSET('Water Data'!$G$30,0,10*ROW('Water Data'!G151))="","",OFFSET('Water Data'!$G$30,0,10*ROW('Water Data'!G151)))</f>
        <v/>
      </c>
      <c r="CH157" s="36" t="str">
        <f ca="1">+IF(OFFSET('Water Data'!$H$28,0,10*ROW('Water Data'!H151))="","",OFFSET('Water Data'!$H$28,0,10*ROW('Water Data'!H151)))</f>
        <v/>
      </c>
      <c r="CI157" s="36" t="str">
        <f ca="1">+IF(OFFSET('Water Data'!$H$29,0,10*ROW('Water Data'!H151))="","",OFFSET('Water Data'!$H$29,0,10*ROW('Water Data'!H151)))</f>
        <v/>
      </c>
      <c r="CJ157" s="36" t="str">
        <f ca="1">+IF(OFFSET('Water Data'!$H$30,0,10*ROW('Water Data'!H151))="","",OFFSET('Water Data'!$H$30,0,10*ROW('Water Data'!H151)))</f>
        <v/>
      </c>
      <c r="CK157" s="36" t="str">
        <f ca="1">+IF(OFFSET('Sanitation Data'!$C$29,0,10*ROW('Sanitation Data'!C151))="","",OFFSET('Sanitation Data'!$C$29,0,10*ROW('Sanitation Data'!C151)))</f>
        <v/>
      </c>
      <c r="CL157" s="36" t="str">
        <f ca="1">+IF(OFFSET('Sanitation Data'!$C$30,0,10*ROW('Sanitation Data'!C151))="","",OFFSET('Sanitation Data'!$C$30,0,10*ROW('Sanitation Data'!C151)))</f>
        <v/>
      </c>
      <c r="CM157" s="36" t="str">
        <f ca="1">+IF(OFFSET('Sanitation Data'!$C$31,0,10*ROW('Sanitation Data'!C151))="","",OFFSET('Sanitation Data'!$C$31,0,10*ROW('Sanitation Data'!C151)))</f>
        <v/>
      </c>
      <c r="CN157" s="36" t="str">
        <f ca="1">+IF(OFFSET('Sanitation Data'!$C$32,0,10*ROW('Sanitation Data'!C151))="","",OFFSET('Sanitation Data'!$C$32,0,10*ROW('Sanitation Data'!C151)))</f>
        <v/>
      </c>
      <c r="CO157" s="36" t="str">
        <f ca="1">+IF(OFFSET('Sanitation Data'!$C$33,0,10*ROW('Sanitation Data'!C151))="","",OFFSET('Sanitation Data'!$C$33,0,10*ROW('Sanitation Data'!C151)))</f>
        <v/>
      </c>
      <c r="CP157" s="36" t="str">
        <f ca="1">+IF(OFFSET('Sanitation Data'!$D$29,0,10*ROW('Sanitation Data'!D151))="","",OFFSET('Sanitation Data'!$D$29,0,10*ROW('Sanitation Data'!D151)))</f>
        <v/>
      </c>
      <c r="CQ157" s="36" t="str">
        <f ca="1">+IF(OFFSET('Sanitation Data'!$D$30,0,10*ROW('Sanitation Data'!D151))="","",OFFSET('Sanitation Data'!$D$30,0,10*ROW('Sanitation Data'!D151)))</f>
        <v/>
      </c>
      <c r="CR157" s="36" t="str">
        <f ca="1">+IF(OFFSET('Sanitation Data'!$D$31,0,10*ROW('Sanitation Data'!D151))="","",OFFSET('Sanitation Data'!$D$31,0,10*ROW('Sanitation Data'!D151)))</f>
        <v/>
      </c>
      <c r="CS157" s="36" t="str">
        <f ca="1">+IF(OFFSET('Sanitation Data'!$D$32,0,10*ROW('Sanitation Data'!D151))="","",OFFSET('Sanitation Data'!$D$32,0,10*ROW('Sanitation Data'!D151)))</f>
        <v/>
      </c>
      <c r="CT157" s="36" t="str">
        <f ca="1">+IF(OFFSET('Sanitation Data'!$D$33,0,10*ROW('Sanitation Data'!D151))="","",OFFSET('Sanitation Data'!$D$33,0,10*ROW('Sanitation Data'!D151)))</f>
        <v/>
      </c>
      <c r="CU157" s="36" t="str">
        <f ca="1">+IF(OFFSET('Sanitation Data'!$E$29,0,10*ROW('Sanitation Data'!E151))="","",OFFSET('Sanitation Data'!$E$29,0,10*ROW('Sanitation Data'!E151)))</f>
        <v/>
      </c>
      <c r="CV157" s="36" t="str">
        <f ca="1">+IF(OFFSET('Sanitation Data'!$E$30,0,10*ROW('Sanitation Data'!E151))="","",OFFSET('Sanitation Data'!$E$30,0,10*ROW('Sanitation Data'!E151)))</f>
        <v/>
      </c>
      <c r="CW157" s="36" t="str">
        <f ca="1">+IF(OFFSET('Sanitation Data'!$E$31,0,10*ROW('Sanitation Data'!E151))="","",OFFSET('Sanitation Data'!$E$31,0,10*ROW('Sanitation Data'!E151)))</f>
        <v/>
      </c>
      <c r="CX157" s="36" t="str">
        <f ca="1">+IF(OFFSET('Sanitation Data'!$E$32,0,10*ROW('Sanitation Data'!E151))="","",OFFSET('Sanitation Data'!$E$32,0,10*ROW('Sanitation Data'!E151)))</f>
        <v/>
      </c>
      <c r="CY157" s="36" t="str">
        <f ca="1">+IF(OFFSET('Sanitation Data'!$E$33,0,10*ROW('Sanitation Data'!E151))="","",OFFSET('Sanitation Data'!$E$33,0,10*ROW('Sanitation Data'!E151)))</f>
        <v/>
      </c>
      <c r="CZ157" s="36" t="str">
        <f ca="1">+IF(OFFSET('Sanitation Data'!$F$29,0,10*ROW('Sanitation Data'!F151))="","",OFFSET('Sanitation Data'!$F$29,0,10*ROW('Sanitation Data'!F151)))</f>
        <v/>
      </c>
      <c r="DA157" s="36" t="str">
        <f ca="1">+IF(OFFSET('Sanitation Data'!$F$30,0,10*ROW('Sanitation Data'!F151))="","",OFFSET('Sanitation Data'!$F$30,0,10*ROW('Sanitation Data'!F151)))</f>
        <v/>
      </c>
      <c r="DB157" s="36" t="str">
        <f ca="1">+IF(OFFSET('Sanitation Data'!$F$31,0,10*ROW('Sanitation Data'!F151))="","",OFFSET('Sanitation Data'!$F$31,0,10*ROW('Sanitation Data'!F151)))</f>
        <v/>
      </c>
      <c r="DC157" s="36" t="str">
        <f ca="1">+IF(OFFSET('Sanitation Data'!$F$32,0,10*ROW('Sanitation Data'!F151))="","",OFFSET('Sanitation Data'!$F$32,0,10*ROW('Sanitation Data'!F151)))</f>
        <v/>
      </c>
      <c r="DD157" s="36" t="str">
        <f ca="1">+IF(OFFSET('Sanitation Data'!$F$33,0,10*ROW('Sanitation Data'!F151))="","",OFFSET('Sanitation Data'!$F$33,0,10*ROW('Sanitation Data'!F151)))</f>
        <v/>
      </c>
      <c r="DE157" s="36" t="str">
        <f ca="1">+IF(OFFSET('Sanitation Data'!$G$29,0,10*ROW('Sanitation Data'!G151))="","",OFFSET('Sanitation Data'!$G$29,0,10*ROW('Sanitation Data'!G151)))</f>
        <v/>
      </c>
      <c r="DF157" s="36" t="str">
        <f ca="1">+IF(OFFSET('Sanitation Data'!$G$30,0,10*ROW('Sanitation Data'!G151))="","",OFFSET('Sanitation Data'!$G$30,0,10*ROW('Sanitation Data'!G151)))</f>
        <v/>
      </c>
      <c r="DG157" s="36" t="str">
        <f ca="1">+IF(OFFSET('Sanitation Data'!$G$31,0,10*ROW('Sanitation Data'!G151))="","",OFFSET('Sanitation Data'!$G$31,0,10*ROW('Sanitation Data'!G151)))</f>
        <v/>
      </c>
      <c r="DH157" s="36" t="str">
        <f ca="1">+IF(OFFSET('Sanitation Data'!$G$32,0,10*ROW('Sanitation Data'!G151))="","",OFFSET('Sanitation Data'!$G$32,0,10*ROW('Sanitation Data'!G151)))</f>
        <v/>
      </c>
      <c r="DI157" s="36" t="str">
        <f ca="1">+IF(OFFSET('Sanitation Data'!$G$33,0,10*ROW('Sanitation Data'!G151))="","",OFFSET('Sanitation Data'!$G$33,0,10*ROW('Sanitation Data'!G151)))</f>
        <v/>
      </c>
      <c r="DJ157" s="36" t="str">
        <f ca="1">+IF(OFFSET('Sanitation Data'!$H$29,0,10*ROW('Sanitation Data'!H151))="","",OFFSET('Sanitation Data'!$H$29,0,10*ROW('Sanitation Data'!H151)))</f>
        <v/>
      </c>
      <c r="DK157" s="36" t="str">
        <f ca="1">+IF(OFFSET('Sanitation Data'!$H$30,0,10*ROW('Sanitation Data'!H151))="","",OFFSET('Sanitation Data'!$H$30,0,10*ROW('Sanitation Data'!H151)))</f>
        <v/>
      </c>
      <c r="DL157" s="36" t="str">
        <f ca="1">+IF(OFFSET('Sanitation Data'!$H$31,0,10*ROW('Sanitation Data'!H151))="","",OFFSET('Sanitation Data'!$H$31,0,10*ROW('Sanitation Data'!H151)))</f>
        <v/>
      </c>
      <c r="DM157" s="36" t="str">
        <f ca="1">+IF(OFFSET('Sanitation Data'!$H$32,0,10*ROW('Sanitation Data'!H151))="","",OFFSET('Sanitation Data'!$H$32,0,10*ROW('Sanitation Data'!H151)))</f>
        <v/>
      </c>
      <c r="DN157" s="36" t="str">
        <f ca="1">+IF(OFFSET('Sanitation Data'!$H$33,0,10*ROW('Sanitation Data'!H151))="","",OFFSET('Sanitation Data'!$H$33,0,10*ROW('Sanitation Data'!H151)))</f>
        <v/>
      </c>
      <c r="DO157" s="36" t="str">
        <f ca="1">+IF(OFFSET('Hygiene Data'!$C$12,0,10*ROW('Hygiene Data'!C151))="","",OFFSET('Hygiene Data'!$C$12,0,10*ROW('Hygiene Data'!C151)))</f>
        <v/>
      </c>
      <c r="DP157" s="36" t="str">
        <f ca="1">+IF(OFFSET('Hygiene Data'!$C$13,0,10*ROW('Hygiene Data'!C151))="","",OFFSET('Hygiene Data'!$C$13,0,10*ROW('Hygiene Data'!C151)))</f>
        <v/>
      </c>
      <c r="DQ157" s="36" t="str">
        <f ca="1">+IF(OFFSET('Hygiene Data'!$C$14,0,10*ROW('Hygiene Data'!C151))="","",OFFSET('Hygiene Data'!$C$14,0,10*ROW('Hygiene Data'!C151)))</f>
        <v/>
      </c>
      <c r="DR157" s="36" t="str">
        <f ca="1">+IF(OFFSET('Hygiene Data'!$D$12,0,10*ROW('Hygiene Data'!D151))="","",OFFSET('Hygiene Data'!$D$12,0,10*ROW('Hygiene Data'!D151)))</f>
        <v/>
      </c>
      <c r="DS157" s="36" t="str">
        <f ca="1">+IF(OFFSET('Hygiene Data'!$D$13,0,10*ROW('Hygiene Data'!D151))="","",OFFSET('Hygiene Data'!$D$13,0,10*ROW('Hygiene Data'!D151)))</f>
        <v/>
      </c>
      <c r="DT157" s="36" t="str">
        <f ca="1">+IF(OFFSET('Hygiene Data'!$D$14,0,10*ROW('Hygiene Data'!D151))="","",OFFSET('Hygiene Data'!$D$14,0,10*ROW('Hygiene Data'!D151)))</f>
        <v/>
      </c>
      <c r="DU157" s="36" t="str">
        <f ca="1">+IF(OFFSET('Hygiene Data'!$E$12,0,10*ROW('Hygiene Data'!E151))="","",OFFSET('Hygiene Data'!$E$12,0,10*ROW('Hygiene Data'!E151)))</f>
        <v/>
      </c>
      <c r="DV157" s="36" t="str">
        <f ca="1">+IF(OFFSET('Hygiene Data'!$E$13,0,10*ROW('Hygiene Data'!E151))="","",OFFSET('Hygiene Data'!$E$13,0,10*ROW('Hygiene Data'!E151)))</f>
        <v/>
      </c>
      <c r="DW157" s="36" t="str">
        <f ca="1">+IF(OFFSET('Hygiene Data'!$E$14,0,10*ROW('Hygiene Data'!E151))="","",OFFSET('Hygiene Data'!$E$14,0,10*ROW('Hygiene Data'!E151)))</f>
        <v/>
      </c>
      <c r="DX157" s="36" t="str">
        <f ca="1">+IF(OFFSET('Hygiene Data'!$F$12,0,10*ROW('Hygiene Data'!F151))="","",OFFSET('Hygiene Data'!$F$12,0,10*ROW('Hygiene Data'!F151)))</f>
        <v/>
      </c>
      <c r="DY157" s="36" t="str">
        <f ca="1">+IF(OFFSET('Hygiene Data'!$F$13,0,10*ROW('Hygiene Data'!F151))="","",OFFSET('Hygiene Data'!$F$13,0,10*ROW('Hygiene Data'!F151)))</f>
        <v/>
      </c>
      <c r="DZ157" s="36" t="str">
        <f ca="1">+IF(OFFSET('Hygiene Data'!$F$14,0,10*ROW('Hygiene Data'!F151))="","",OFFSET('Hygiene Data'!$F$14,0,10*ROW('Hygiene Data'!F151)))</f>
        <v/>
      </c>
      <c r="EA157" s="36" t="str">
        <f ca="1">+IF(OFFSET('Hygiene Data'!$G$12,0,10*ROW('Hygiene Data'!G151))="","",OFFSET('Hygiene Data'!$G$12,0,10*ROW('Hygiene Data'!G151)))</f>
        <v/>
      </c>
      <c r="EB157" s="36" t="str">
        <f ca="1">+IF(OFFSET('Hygiene Data'!$G$13,0,10*ROW('Hygiene Data'!G151))="","",OFFSET('Hygiene Data'!$G$13,0,10*ROW('Hygiene Data'!G151)))</f>
        <v/>
      </c>
      <c r="EC157" s="36" t="str">
        <f ca="1">+IF(OFFSET('Hygiene Data'!$G$14,0,10*ROW('Hygiene Data'!G151))="","",OFFSET('Hygiene Data'!$G$14,0,10*ROW('Hygiene Data'!G151)))</f>
        <v/>
      </c>
      <c r="ED157" s="36" t="str">
        <f ca="1">+IF(OFFSET('Hygiene Data'!$H$12,0,10*ROW('Hygiene Data'!H151))="","",OFFSET('Hygiene Data'!$H$12,0,10*ROW('Hygiene Data'!H151)))</f>
        <v/>
      </c>
      <c r="EE157" s="36" t="str">
        <f ca="1">+IF(OFFSET('Hygiene Data'!$H$13,0,10*ROW('Hygiene Data'!H151))="","",OFFSET('Hygiene Data'!$H$13,0,10*ROW('Hygiene Data'!H151)))</f>
        <v/>
      </c>
      <c r="EF157" s="36" t="str">
        <f ca="1">+IF(OFFSET('Hygiene Data'!$H$14,0,10*ROW('Hygiene Data'!H151))="","",OFFSET('Hygiene Data'!$H$14,0,10*ROW('Hygiene Data'!H151)))</f>
        <v/>
      </c>
    </row>
    <row r="158" spans="1:136" x14ac:dyDescent="0.25">
      <c r="A158" s="59" t="str">
        <f ca="1">+IF(OFFSET('Water Data'!$B$1,0,10*ROW('Water Data'!B155))="","",OFFSET('Water Data'!$B$1,0,10*ROW('Water Data'!B155)))</f>
        <v/>
      </c>
      <c r="B158" s="59" t="str">
        <f ca="1">+IF(OFFSET('Water Data'!$A$3,0,10*ROW('Water Data'!A155))="","",OFFSET('Water Data'!$A$3,0,10*ROW('Water Data'!A155)))</f>
        <v/>
      </c>
      <c r="C158" s="59" t="str">
        <f ca="1">+IF(OFFSET('Water Data'!$C$3,0,10*ROW('Water Data'!C155))="","",OFFSET('Water Data'!$C$3,0,10*ROW('Water Data'!C155)))</f>
        <v/>
      </c>
      <c r="D158" s="204" t="e">
        <f ca="1">+IF(AND(ISNUMBER(OFFSET('Water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04" t="e">
        <f ca="1">+IF(AND(ISNUMBER(OFFSET('Water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04" t="e">
        <f ca="1">+IF(AND(ISNUMBER(OFFSET('Water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04" t="e">
        <f ca="1">+IF(AND(ISNUMBER(OFFSET('Water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04" t="e">
        <f ca="1">+IF(AND(ISNUMBER(OFFSET('Water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04" t="e">
        <f ca="1">+IF(AND(ISNUMBER(OFFSET('Water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04" t="e">
        <f ca="1">+IF(AND(ISNUMBER(OFFSET('Water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04" t="e">
        <f ca="1">+IF(AND(ISNUMBER(OFFSET('Water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04" t="e">
        <f ca="1">+IF(AND(ISNUMBER(OFFSET('Water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04" t="e">
        <f ca="1">+IF(AND(ISNUMBER(OFFSET('Water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04" t="e">
        <f ca="1">+IF(AND(ISNUMBER(OFFSET('Water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04" t="e">
        <f ca="1">+IF(AND(ISNUMBER(OFFSET('Water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04" t="e">
        <f ca="1">+IF(AND(ISNUMBER(OFFSET('Water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04" t="e">
        <f ca="1">+IF(AND(ISNUMBER(OFFSET('Water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04" t="e">
        <f ca="1">+IF(AND(ISNUMBER(OFFSET('Water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04" t="e">
        <f ca="1">+IF(AND(ISNUMBER(OFFSET('Water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04" t="e">
        <f ca="1">+IF(AND(ISNUMBER(OFFSET('Water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04" t="e">
        <f ca="1">+IF(AND(ISNUMBER(OFFSET('Water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05" t="e">
        <f ca="1">+IF(AND(ISNUMBER(OFFSET('Sanitation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05" t="e">
        <f ca="1">+IF(AND(ISNUMBER(OFFSET('Sanitation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05" t="e">
        <f ca="1">+IF(AND(ISNUMBER(OFFSET('Sanitation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05" t="e">
        <f ca="1">+IF(AND(ISNUMBER(OFFSET('Sanitation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05" t="e">
        <f ca="1">+IF(AND(ISNUMBER(OFFSET('Sanitation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05" t="e">
        <f ca="1">+IF(AND(ISNUMBER(OFFSET('Sanitation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05" t="e">
        <f ca="1">+IF(AND(ISNUMBER(OFFSET('Sanitation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05" t="e">
        <f ca="1">+IF(AND(ISNUMBER(OFFSET('Sanitation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05" t="e">
        <f ca="1">+IF(AND(ISNUMBER(OFFSET('Sanitation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05" t="e">
        <f ca="1">+IF(AND(ISNUMBER(OFFSET('Sanitation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05" t="e">
        <f ca="1">+IF(AND(ISNUMBER(OFFSET('Sanitation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05" t="e">
        <f ca="1">+IF(AND(ISNUMBER(OFFSET('Sanitation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05" t="e">
        <f ca="1">+IF(AND(ISNUMBER(OFFSET('Sanitation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05" t="e">
        <f ca="1">+IF(AND(ISNUMBER(OFFSET('Sanitation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05" t="e">
        <f ca="1">+IF(AND(ISNUMBER(OFFSET('Sanitation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05" t="e">
        <f ca="1">+IF(AND(ISNUMBER(OFFSET('Sanitation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05" t="e">
        <f ca="1">+IF(AND(ISNUMBER(OFFSET('Sanitation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05" t="e">
        <f ca="1">+IF(AND(ISNUMBER(OFFSET('Sanitation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05" t="e">
        <f ca="1">+IF(AND(ISNUMBER(OFFSET('Sanitation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05" t="e">
        <f ca="1">+IF(AND(ISNUMBER(OFFSET('Sanitation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05" t="e">
        <f ca="1">+IF(AND(ISNUMBER(OFFSET('Sanitation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05" t="e">
        <f ca="1">+IF(AND(ISNUMBER(OFFSET('Sanitation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05" t="e">
        <f ca="1">+IF(AND(ISNUMBER(OFFSET('Sanitation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05" t="e">
        <f ca="1">+IF(AND(ISNUMBER(OFFSET('Sanitation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05" t="e">
        <f ca="1">+IF(AND(ISNUMBER(OFFSET('Sanitation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05" t="e">
        <f ca="1">+IF(AND(ISNUMBER(OFFSET('Sanitation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05" t="e">
        <f ca="1">+IF(AND(ISNUMBER(OFFSET('Sanitation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05" t="e">
        <f ca="1">+IF(AND(ISNUMBER(OFFSET('Sanitation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05" t="e">
        <f ca="1">+IF(AND(ISNUMBER(OFFSET('Sanitation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05" t="e">
        <f ca="1">+IF(AND(ISNUMBER(OFFSET('Sanitation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06" t="e">
        <f ca="1">+IF(AND(ISNUMBER(OFFSET('Hygiene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06" t="e">
        <f ca="1">+IF(AND(ISNUMBER(OFFSET('Hygiene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06" t="e">
        <f ca="1">+IF(AND(ISNUMBER(OFFSET('Hygiene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06" t="e">
        <f ca="1">+IF(AND(ISNUMBER(OFFSET('Hygiene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06" t="e">
        <f ca="1">+IF(AND(ISNUMBER(OFFSET('Hygiene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06" t="e">
        <f ca="1">+IF(AND(ISNUMBER(OFFSET('Hygiene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06" t="e">
        <f ca="1">+IF(AND(ISNUMBER(OFFSET('Hygiene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06" t="e">
        <f ca="1">+IF(AND(ISNUMBER(OFFSET('Hygiene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06" t="e">
        <f ca="1">+IF(AND(ISNUMBER(OFFSET('Hygiene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06" t="e">
        <f ca="1">+IF(AND(ISNUMBER(OFFSET('Hygiene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06" t="e">
        <f ca="1">+IF(AND(ISNUMBER(OFFSET('Hygiene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06" t="e">
        <f ca="1">+IF(AND(ISNUMBER(OFFSET('Hygiene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06" t="e">
        <f ca="1">+IF(AND(ISNUMBER(OFFSET('Hygiene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06" t="e">
        <f ca="1">+IF(AND(ISNUMBER(OFFSET('Hygiene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06" t="e">
        <f ca="1">+IF(AND(ISNUMBER(OFFSET('Hygiene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06" t="e">
        <f ca="1">+IF(AND(ISNUMBER(OFFSET('Hygiene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06" t="e">
        <f ca="1">+IF(AND(ISNUMBER(OFFSET('Hygiene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06" t="e">
        <f ca="1">+IF(AND(ISNUMBER(OFFSET('Hygiene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1">+IF(OFFSET('Water Data'!$C$28,0,10*ROW('Water Data'!C152))="","",OFFSET('Water Data'!$C$28,0,10*ROW('Water Data'!C152)))</f>
        <v/>
      </c>
      <c r="BT158" s="36" t="str">
        <f ca="1">+IF(OFFSET('Water Data'!$C$29,0,10*ROW('Water Data'!C152))="","",OFFSET('Water Data'!$C$29,0,10*ROW('Water Data'!C152)))</f>
        <v/>
      </c>
      <c r="BU158" s="36" t="str">
        <f ca="1">+IF(OFFSET('Water Data'!$C$30,0,10*ROW('Water Data'!C152))="","",OFFSET('Water Data'!$C$30,0,10*ROW('Water Data'!C152)))</f>
        <v/>
      </c>
      <c r="BV158" s="36" t="str">
        <f ca="1">+IF(OFFSET('Water Data'!$D$28,0,10*ROW('Water Data'!D152))="","",OFFSET('Water Data'!$D$28,0,10*ROW('Water Data'!D152)))</f>
        <v/>
      </c>
      <c r="BW158" s="36" t="str">
        <f ca="1">+IF(OFFSET('Water Data'!$D$29,0,10*ROW('Water Data'!D152))="","",OFFSET('Water Data'!$D$29,0,10*ROW('Water Data'!D152)))</f>
        <v/>
      </c>
      <c r="BX158" s="36" t="str">
        <f ca="1">+IF(OFFSET('Water Data'!$D$30,0,10*ROW('Water Data'!D152))="","",OFFSET('Water Data'!$D$30,0,10*ROW('Water Data'!D152)))</f>
        <v/>
      </c>
      <c r="BY158" s="36" t="str">
        <f ca="1">+IF(OFFSET('Water Data'!$E$28,0,10*ROW('Water Data'!E152))="","",OFFSET('Water Data'!$E$28,0,10*ROW('Water Data'!E152)))</f>
        <v/>
      </c>
      <c r="BZ158" s="36" t="str">
        <f ca="1">+IF(OFFSET('Water Data'!$E$29,0,10*ROW('Water Data'!E152))="","",OFFSET('Water Data'!$E$29,0,10*ROW('Water Data'!E152)))</f>
        <v/>
      </c>
      <c r="CA158" s="36" t="str">
        <f ca="1">+IF(OFFSET('Water Data'!$E$30,0,10*ROW('Water Data'!E152))="","",OFFSET('Water Data'!$E$30,0,10*ROW('Water Data'!E152)))</f>
        <v/>
      </c>
      <c r="CB158" s="36" t="str">
        <f ca="1">+IF(OFFSET('Water Data'!$F$28,0,10*ROW('Water Data'!F152))="","",OFFSET('Water Data'!$F$28,0,10*ROW('Water Data'!F152)))</f>
        <v/>
      </c>
      <c r="CC158" s="36" t="str">
        <f ca="1">+IF(OFFSET('Water Data'!$F$29,0,10*ROW('Water Data'!F152))="","",OFFSET('Water Data'!$F$29,0,10*ROW('Water Data'!F152)))</f>
        <v/>
      </c>
      <c r="CD158" s="36" t="str">
        <f ca="1">+IF(OFFSET('Water Data'!$F$30,0,10*ROW('Water Data'!F152))="","",OFFSET('Water Data'!$F$30,0,10*ROW('Water Data'!F152)))</f>
        <v/>
      </c>
      <c r="CE158" s="36" t="str">
        <f ca="1">+IF(OFFSET('Water Data'!$G$28,0,10*ROW('Water Data'!G152))="","",OFFSET('Water Data'!$G$28,0,10*ROW('Water Data'!G152)))</f>
        <v/>
      </c>
      <c r="CF158" s="36" t="str">
        <f ca="1">+IF(OFFSET('Water Data'!$G$29,0,10*ROW('Water Data'!G152))="","",OFFSET('Water Data'!$G$29,0,10*ROW('Water Data'!G152)))</f>
        <v/>
      </c>
      <c r="CG158" s="36" t="str">
        <f ca="1">+IF(OFFSET('Water Data'!$G$30,0,10*ROW('Water Data'!G152))="","",OFFSET('Water Data'!$G$30,0,10*ROW('Water Data'!G152)))</f>
        <v/>
      </c>
      <c r="CH158" s="36" t="str">
        <f ca="1">+IF(OFFSET('Water Data'!$H$28,0,10*ROW('Water Data'!H152))="","",OFFSET('Water Data'!$H$28,0,10*ROW('Water Data'!H152)))</f>
        <v/>
      </c>
      <c r="CI158" s="36" t="str">
        <f ca="1">+IF(OFFSET('Water Data'!$H$29,0,10*ROW('Water Data'!H152))="","",OFFSET('Water Data'!$H$29,0,10*ROW('Water Data'!H152)))</f>
        <v/>
      </c>
      <c r="CJ158" s="36" t="str">
        <f ca="1">+IF(OFFSET('Water Data'!$H$30,0,10*ROW('Water Data'!H152))="","",OFFSET('Water Data'!$H$30,0,10*ROW('Water Data'!H152)))</f>
        <v/>
      </c>
      <c r="CK158" s="36" t="str">
        <f ca="1">+IF(OFFSET('Sanitation Data'!$C$29,0,10*ROW('Sanitation Data'!C152))="","",OFFSET('Sanitation Data'!$C$29,0,10*ROW('Sanitation Data'!C152)))</f>
        <v/>
      </c>
      <c r="CL158" s="36" t="str">
        <f ca="1">+IF(OFFSET('Sanitation Data'!$C$30,0,10*ROW('Sanitation Data'!C152))="","",OFFSET('Sanitation Data'!$C$30,0,10*ROW('Sanitation Data'!C152)))</f>
        <v/>
      </c>
      <c r="CM158" s="36" t="str">
        <f ca="1">+IF(OFFSET('Sanitation Data'!$C$31,0,10*ROW('Sanitation Data'!C152))="","",OFFSET('Sanitation Data'!$C$31,0,10*ROW('Sanitation Data'!C152)))</f>
        <v/>
      </c>
      <c r="CN158" s="36" t="str">
        <f ca="1">+IF(OFFSET('Sanitation Data'!$C$32,0,10*ROW('Sanitation Data'!C152))="","",OFFSET('Sanitation Data'!$C$32,0,10*ROW('Sanitation Data'!C152)))</f>
        <v/>
      </c>
      <c r="CO158" s="36" t="str">
        <f ca="1">+IF(OFFSET('Sanitation Data'!$C$33,0,10*ROW('Sanitation Data'!C152))="","",OFFSET('Sanitation Data'!$C$33,0,10*ROW('Sanitation Data'!C152)))</f>
        <v/>
      </c>
      <c r="CP158" s="36" t="str">
        <f ca="1">+IF(OFFSET('Sanitation Data'!$D$29,0,10*ROW('Sanitation Data'!D152))="","",OFFSET('Sanitation Data'!$D$29,0,10*ROW('Sanitation Data'!D152)))</f>
        <v/>
      </c>
      <c r="CQ158" s="36" t="str">
        <f ca="1">+IF(OFFSET('Sanitation Data'!$D$30,0,10*ROW('Sanitation Data'!D152))="","",OFFSET('Sanitation Data'!$D$30,0,10*ROW('Sanitation Data'!D152)))</f>
        <v/>
      </c>
      <c r="CR158" s="36" t="str">
        <f ca="1">+IF(OFFSET('Sanitation Data'!$D$31,0,10*ROW('Sanitation Data'!D152))="","",OFFSET('Sanitation Data'!$D$31,0,10*ROW('Sanitation Data'!D152)))</f>
        <v/>
      </c>
      <c r="CS158" s="36" t="str">
        <f ca="1">+IF(OFFSET('Sanitation Data'!$D$32,0,10*ROW('Sanitation Data'!D152))="","",OFFSET('Sanitation Data'!$D$32,0,10*ROW('Sanitation Data'!D152)))</f>
        <v/>
      </c>
      <c r="CT158" s="36" t="str">
        <f ca="1">+IF(OFFSET('Sanitation Data'!$D$33,0,10*ROW('Sanitation Data'!D152))="","",OFFSET('Sanitation Data'!$D$33,0,10*ROW('Sanitation Data'!D152)))</f>
        <v/>
      </c>
      <c r="CU158" s="36" t="str">
        <f ca="1">+IF(OFFSET('Sanitation Data'!$E$29,0,10*ROW('Sanitation Data'!E152))="","",OFFSET('Sanitation Data'!$E$29,0,10*ROW('Sanitation Data'!E152)))</f>
        <v/>
      </c>
      <c r="CV158" s="36" t="str">
        <f ca="1">+IF(OFFSET('Sanitation Data'!$E$30,0,10*ROW('Sanitation Data'!E152))="","",OFFSET('Sanitation Data'!$E$30,0,10*ROW('Sanitation Data'!E152)))</f>
        <v/>
      </c>
      <c r="CW158" s="36" t="str">
        <f ca="1">+IF(OFFSET('Sanitation Data'!$E$31,0,10*ROW('Sanitation Data'!E152))="","",OFFSET('Sanitation Data'!$E$31,0,10*ROW('Sanitation Data'!E152)))</f>
        <v/>
      </c>
      <c r="CX158" s="36" t="str">
        <f ca="1">+IF(OFFSET('Sanitation Data'!$E$32,0,10*ROW('Sanitation Data'!E152))="","",OFFSET('Sanitation Data'!$E$32,0,10*ROW('Sanitation Data'!E152)))</f>
        <v/>
      </c>
      <c r="CY158" s="36" t="str">
        <f ca="1">+IF(OFFSET('Sanitation Data'!$E$33,0,10*ROW('Sanitation Data'!E152))="","",OFFSET('Sanitation Data'!$E$33,0,10*ROW('Sanitation Data'!E152)))</f>
        <v/>
      </c>
      <c r="CZ158" s="36" t="str">
        <f ca="1">+IF(OFFSET('Sanitation Data'!$F$29,0,10*ROW('Sanitation Data'!F152))="","",OFFSET('Sanitation Data'!$F$29,0,10*ROW('Sanitation Data'!F152)))</f>
        <v/>
      </c>
      <c r="DA158" s="36" t="str">
        <f ca="1">+IF(OFFSET('Sanitation Data'!$F$30,0,10*ROW('Sanitation Data'!F152))="","",OFFSET('Sanitation Data'!$F$30,0,10*ROW('Sanitation Data'!F152)))</f>
        <v/>
      </c>
      <c r="DB158" s="36" t="str">
        <f ca="1">+IF(OFFSET('Sanitation Data'!$F$31,0,10*ROW('Sanitation Data'!F152))="","",OFFSET('Sanitation Data'!$F$31,0,10*ROW('Sanitation Data'!F152)))</f>
        <v/>
      </c>
      <c r="DC158" s="36" t="str">
        <f ca="1">+IF(OFFSET('Sanitation Data'!$F$32,0,10*ROW('Sanitation Data'!F152))="","",OFFSET('Sanitation Data'!$F$32,0,10*ROW('Sanitation Data'!F152)))</f>
        <v/>
      </c>
      <c r="DD158" s="36" t="str">
        <f ca="1">+IF(OFFSET('Sanitation Data'!$F$33,0,10*ROW('Sanitation Data'!F152))="","",OFFSET('Sanitation Data'!$F$33,0,10*ROW('Sanitation Data'!F152)))</f>
        <v/>
      </c>
      <c r="DE158" s="36" t="str">
        <f ca="1">+IF(OFFSET('Sanitation Data'!$G$29,0,10*ROW('Sanitation Data'!G152))="","",OFFSET('Sanitation Data'!$G$29,0,10*ROW('Sanitation Data'!G152)))</f>
        <v/>
      </c>
      <c r="DF158" s="36" t="str">
        <f ca="1">+IF(OFFSET('Sanitation Data'!$G$30,0,10*ROW('Sanitation Data'!G152))="","",OFFSET('Sanitation Data'!$G$30,0,10*ROW('Sanitation Data'!G152)))</f>
        <v/>
      </c>
      <c r="DG158" s="36" t="str">
        <f ca="1">+IF(OFFSET('Sanitation Data'!$G$31,0,10*ROW('Sanitation Data'!G152))="","",OFFSET('Sanitation Data'!$G$31,0,10*ROW('Sanitation Data'!G152)))</f>
        <v/>
      </c>
      <c r="DH158" s="36" t="str">
        <f ca="1">+IF(OFFSET('Sanitation Data'!$G$32,0,10*ROW('Sanitation Data'!G152))="","",OFFSET('Sanitation Data'!$G$32,0,10*ROW('Sanitation Data'!G152)))</f>
        <v/>
      </c>
      <c r="DI158" s="36" t="str">
        <f ca="1">+IF(OFFSET('Sanitation Data'!$G$33,0,10*ROW('Sanitation Data'!G152))="","",OFFSET('Sanitation Data'!$G$33,0,10*ROW('Sanitation Data'!G152)))</f>
        <v/>
      </c>
      <c r="DJ158" s="36" t="str">
        <f ca="1">+IF(OFFSET('Sanitation Data'!$H$29,0,10*ROW('Sanitation Data'!H152))="","",OFFSET('Sanitation Data'!$H$29,0,10*ROW('Sanitation Data'!H152)))</f>
        <v/>
      </c>
      <c r="DK158" s="36" t="str">
        <f ca="1">+IF(OFFSET('Sanitation Data'!$H$30,0,10*ROW('Sanitation Data'!H152))="","",OFFSET('Sanitation Data'!$H$30,0,10*ROW('Sanitation Data'!H152)))</f>
        <v/>
      </c>
      <c r="DL158" s="36" t="str">
        <f ca="1">+IF(OFFSET('Sanitation Data'!$H$31,0,10*ROW('Sanitation Data'!H152))="","",OFFSET('Sanitation Data'!$H$31,0,10*ROW('Sanitation Data'!H152)))</f>
        <v/>
      </c>
      <c r="DM158" s="36" t="str">
        <f ca="1">+IF(OFFSET('Sanitation Data'!$H$32,0,10*ROW('Sanitation Data'!H152))="","",OFFSET('Sanitation Data'!$H$32,0,10*ROW('Sanitation Data'!H152)))</f>
        <v/>
      </c>
      <c r="DN158" s="36" t="str">
        <f ca="1">+IF(OFFSET('Sanitation Data'!$H$33,0,10*ROW('Sanitation Data'!H152))="","",OFFSET('Sanitation Data'!$H$33,0,10*ROW('Sanitation Data'!H152)))</f>
        <v/>
      </c>
      <c r="DO158" s="36" t="str">
        <f ca="1">+IF(OFFSET('Hygiene Data'!$C$12,0,10*ROW('Hygiene Data'!C152))="","",OFFSET('Hygiene Data'!$C$12,0,10*ROW('Hygiene Data'!C152)))</f>
        <v/>
      </c>
      <c r="DP158" s="36" t="str">
        <f ca="1">+IF(OFFSET('Hygiene Data'!$C$13,0,10*ROW('Hygiene Data'!C152))="","",OFFSET('Hygiene Data'!$C$13,0,10*ROW('Hygiene Data'!C152)))</f>
        <v/>
      </c>
      <c r="DQ158" s="36" t="str">
        <f ca="1">+IF(OFFSET('Hygiene Data'!$C$14,0,10*ROW('Hygiene Data'!C152))="","",OFFSET('Hygiene Data'!$C$14,0,10*ROW('Hygiene Data'!C152)))</f>
        <v/>
      </c>
      <c r="DR158" s="36" t="str">
        <f ca="1">+IF(OFFSET('Hygiene Data'!$D$12,0,10*ROW('Hygiene Data'!D152))="","",OFFSET('Hygiene Data'!$D$12,0,10*ROW('Hygiene Data'!D152)))</f>
        <v/>
      </c>
      <c r="DS158" s="36" t="str">
        <f ca="1">+IF(OFFSET('Hygiene Data'!$D$13,0,10*ROW('Hygiene Data'!D152))="","",OFFSET('Hygiene Data'!$D$13,0,10*ROW('Hygiene Data'!D152)))</f>
        <v/>
      </c>
      <c r="DT158" s="36" t="str">
        <f ca="1">+IF(OFFSET('Hygiene Data'!$D$14,0,10*ROW('Hygiene Data'!D152))="","",OFFSET('Hygiene Data'!$D$14,0,10*ROW('Hygiene Data'!D152)))</f>
        <v/>
      </c>
      <c r="DU158" s="36" t="str">
        <f ca="1">+IF(OFFSET('Hygiene Data'!$E$12,0,10*ROW('Hygiene Data'!E152))="","",OFFSET('Hygiene Data'!$E$12,0,10*ROW('Hygiene Data'!E152)))</f>
        <v/>
      </c>
      <c r="DV158" s="36" t="str">
        <f ca="1">+IF(OFFSET('Hygiene Data'!$E$13,0,10*ROW('Hygiene Data'!E152))="","",OFFSET('Hygiene Data'!$E$13,0,10*ROW('Hygiene Data'!E152)))</f>
        <v/>
      </c>
      <c r="DW158" s="36" t="str">
        <f ca="1">+IF(OFFSET('Hygiene Data'!$E$14,0,10*ROW('Hygiene Data'!E152))="","",OFFSET('Hygiene Data'!$E$14,0,10*ROW('Hygiene Data'!E152)))</f>
        <v/>
      </c>
      <c r="DX158" s="36" t="str">
        <f ca="1">+IF(OFFSET('Hygiene Data'!$F$12,0,10*ROW('Hygiene Data'!F152))="","",OFFSET('Hygiene Data'!$F$12,0,10*ROW('Hygiene Data'!F152)))</f>
        <v/>
      </c>
      <c r="DY158" s="36" t="str">
        <f ca="1">+IF(OFFSET('Hygiene Data'!$F$13,0,10*ROW('Hygiene Data'!F152))="","",OFFSET('Hygiene Data'!$F$13,0,10*ROW('Hygiene Data'!F152)))</f>
        <v/>
      </c>
      <c r="DZ158" s="36" t="str">
        <f ca="1">+IF(OFFSET('Hygiene Data'!$F$14,0,10*ROW('Hygiene Data'!F152))="","",OFFSET('Hygiene Data'!$F$14,0,10*ROW('Hygiene Data'!F152)))</f>
        <v/>
      </c>
      <c r="EA158" s="36" t="str">
        <f ca="1">+IF(OFFSET('Hygiene Data'!$G$12,0,10*ROW('Hygiene Data'!G152))="","",OFFSET('Hygiene Data'!$G$12,0,10*ROW('Hygiene Data'!G152)))</f>
        <v/>
      </c>
      <c r="EB158" s="36" t="str">
        <f ca="1">+IF(OFFSET('Hygiene Data'!$G$13,0,10*ROW('Hygiene Data'!G152))="","",OFFSET('Hygiene Data'!$G$13,0,10*ROW('Hygiene Data'!G152)))</f>
        <v/>
      </c>
      <c r="EC158" s="36" t="str">
        <f ca="1">+IF(OFFSET('Hygiene Data'!$G$14,0,10*ROW('Hygiene Data'!G152))="","",OFFSET('Hygiene Data'!$G$14,0,10*ROW('Hygiene Data'!G152)))</f>
        <v/>
      </c>
      <c r="ED158" s="36" t="str">
        <f ca="1">+IF(OFFSET('Hygiene Data'!$H$12,0,10*ROW('Hygiene Data'!H152))="","",OFFSET('Hygiene Data'!$H$12,0,10*ROW('Hygiene Data'!H152)))</f>
        <v/>
      </c>
      <c r="EE158" s="36" t="str">
        <f ca="1">+IF(OFFSET('Hygiene Data'!$H$13,0,10*ROW('Hygiene Data'!H152))="","",OFFSET('Hygiene Data'!$H$13,0,10*ROW('Hygiene Data'!H152)))</f>
        <v/>
      </c>
      <c r="EF158" s="36" t="str">
        <f ca="1">+IF(OFFSET('Hygiene Data'!$H$14,0,10*ROW('Hygiene Data'!H152))="","",OFFSET('Hygiene Data'!$H$14,0,10*ROW('Hygiene Data'!H152)))</f>
        <v/>
      </c>
    </row>
    <row r="159" spans="1:136" x14ac:dyDescent="0.25">
      <c r="A159" s="59" t="str">
        <f ca="1">+IF(OFFSET('Water Data'!$B$1,0,10*ROW('Water Data'!B156))="","",OFFSET('Water Data'!$B$1,0,10*ROW('Water Data'!B156)))</f>
        <v/>
      </c>
      <c r="B159" s="59" t="str">
        <f ca="1">+IF(OFFSET('Water Data'!$A$3,0,10*ROW('Water Data'!A156))="","",OFFSET('Water Data'!$A$3,0,10*ROW('Water Data'!A156)))</f>
        <v/>
      </c>
      <c r="C159" s="59" t="str">
        <f ca="1">+IF(OFFSET('Water Data'!$C$3,0,10*ROW('Water Data'!C156))="","",OFFSET('Water Data'!$C$3,0,10*ROW('Water Data'!C156)))</f>
        <v/>
      </c>
      <c r="D159" s="204" t="e">
        <f ca="1">+IF(AND(ISNUMBER(OFFSET('Water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04" t="e">
        <f ca="1">+IF(AND(ISNUMBER(OFFSET('Water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04" t="e">
        <f ca="1">+IF(AND(ISNUMBER(OFFSET('Water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04" t="e">
        <f ca="1">+IF(AND(ISNUMBER(OFFSET('Water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04" t="e">
        <f ca="1">+IF(AND(ISNUMBER(OFFSET('Water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04" t="e">
        <f ca="1">+IF(AND(ISNUMBER(OFFSET('Water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04" t="e">
        <f ca="1">+IF(AND(ISNUMBER(OFFSET('Water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04" t="e">
        <f ca="1">+IF(AND(ISNUMBER(OFFSET('Water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04" t="e">
        <f ca="1">+IF(AND(ISNUMBER(OFFSET('Water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04" t="e">
        <f ca="1">+IF(AND(ISNUMBER(OFFSET('Water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04" t="e">
        <f ca="1">+IF(AND(ISNUMBER(OFFSET('Water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04" t="e">
        <f ca="1">+IF(AND(ISNUMBER(OFFSET('Water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04" t="e">
        <f ca="1">+IF(AND(ISNUMBER(OFFSET('Water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04" t="e">
        <f ca="1">+IF(AND(ISNUMBER(OFFSET('Water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04" t="e">
        <f ca="1">+IF(AND(ISNUMBER(OFFSET('Water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04" t="e">
        <f ca="1">+IF(AND(ISNUMBER(OFFSET('Water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04" t="e">
        <f ca="1">+IF(AND(ISNUMBER(OFFSET('Water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04" t="e">
        <f ca="1">+IF(AND(ISNUMBER(OFFSET('Water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05" t="e">
        <f ca="1">+IF(AND(ISNUMBER(OFFSET('Sanitation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05" t="e">
        <f ca="1">+IF(AND(ISNUMBER(OFFSET('Sanitation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05" t="e">
        <f ca="1">+IF(AND(ISNUMBER(OFFSET('Sanitation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05" t="e">
        <f ca="1">+IF(AND(ISNUMBER(OFFSET('Sanitation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05" t="e">
        <f ca="1">+IF(AND(ISNUMBER(OFFSET('Sanitation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05" t="e">
        <f ca="1">+IF(AND(ISNUMBER(OFFSET('Sanitation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05" t="e">
        <f ca="1">+IF(AND(ISNUMBER(OFFSET('Sanitation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05" t="e">
        <f ca="1">+IF(AND(ISNUMBER(OFFSET('Sanitation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05" t="e">
        <f ca="1">+IF(AND(ISNUMBER(OFFSET('Sanitation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05" t="e">
        <f ca="1">+IF(AND(ISNUMBER(OFFSET('Sanitation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05" t="e">
        <f ca="1">+IF(AND(ISNUMBER(OFFSET('Sanitation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05" t="e">
        <f ca="1">+IF(AND(ISNUMBER(OFFSET('Sanitation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05" t="e">
        <f ca="1">+IF(AND(ISNUMBER(OFFSET('Sanitation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05" t="e">
        <f ca="1">+IF(AND(ISNUMBER(OFFSET('Sanitation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05" t="e">
        <f ca="1">+IF(AND(ISNUMBER(OFFSET('Sanitation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05" t="e">
        <f ca="1">+IF(AND(ISNUMBER(OFFSET('Sanitation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05" t="e">
        <f ca="1">+IF(AND(ISNUMBER(OFFSET('Sanitation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05" t="e">
        <f ca="1">+IF(AND(ISNUMBER(OFFSET('Sanitation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05" t="e">
        <f ca="1">+IF(AND(ISNUMBER(OFFSET('Sanitation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05" t="e">
        <f ca="1">+IF(AND(ISNUMBER(OFFSET('Sanitation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05" t="e">
        <f ca="1">+IF(AND(ISNUMBER(OFFSET('Sanitation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05" t="e">
        <f ca="1">+IF(AND(ISNUMBER(OFFSET('Sanitation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05" t="e">
        <f ca="1">+IF(AND(ISNUMBER(OFFSET('Sanitation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05" t="e">
        <f ca="1">+IF(AND(ISNUMBER(OFFSET('Sanitation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05" t="e">
        <f ca="1">+IF(AND(ISNUMBER(OFFSET('Sanitation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05" t="e">
        <f ca="1">+IF(AND(ISNUMBER(OFFSET('Sanitation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05" t="e">
        <f ca="1">+IF(AND(ISNUMBER(OFFSET('Sanitation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05" t="e">
        <f ca="1">+IF(AND(ISNUMBER(OFFSET('Sanitation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05" t="e">
        <f ca="1">+IF(AND(ISNUMBER(OFFSET('Sanitation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05" t="e">
        <f ca="1">+IF(AND(ISNUMBER(OFFSET('Sanitation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06" t="e">
        <f ca="1">+IF(AND(ISNUMBER(OFFSET('Hygiene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06" t="e">
        <f ca="1">+IF(AND(ISNUMBER(OFFSET('Hygiene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06" t="e">
        <f ca="1">+IF(AND(ISNUMBER(OFFSET('Hygiene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06" t="e">
        <f ca="1">+IF(AND(ISNUMBER(OFFSET('Hygiene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06" t="e">
        <f ca="1">+IF(AND(ISNUMBER(OFFSET('Hygiene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06" t="e">
        <f ca="1">+IF(AND(ISNUMBER(OFFSET('Hygiene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06" t="e">
        <f ca="1">+IF(AND(ISNUMBER(OFFSET('Hygiene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06" t="e">
        <f ca="1">+IF(AND(ISNUMBER(OFFSET('Hygiene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06" t="e">
        <f ca="1">+IF(AND(ISNUMBER(OFFSET('Hygiene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06" t="e">
        <f ca="1">+IF(AND(ISNUMBER(OFFSET('Hygiene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06" t="e">
        <f ca="1">+IF(AND(ISNUMBER(OFFSET('Hygiene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06" t="e">
        <f ca="1">+IF(AND(ISNUMBER(OFFSET('Hygiene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06" t="e">
        <f ca="1">+IF(AND(ISNUMBER(OFFSET('Hygiene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06" t="e">
        <f ca="1">+IF(AND(ISNUMBER(OFFSET('Hygiene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06" t="e">
        <f ca="1">+IF(AND(ISNUMBER(OFFSET('Hygiene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06" t="e">
        <f ca="1">+IF(AND(ISNUMBER(OFFSET('Hygiene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06" t="e">
        <f ca="1">+IF(AND(ISNUMBER(OFFSET('Hygiene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06" t="e">
        <f ca="1">+IF(AND(ISNUMBER(OFFSET('Hygiene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1">+IF(OFFSET('Water Data'!$C$28,0,10*ROW('Water Data'!C153))="","",OFFSET('Water Data'!$C$28,0,10*ROW('Water Data'!C153)))</f>
        <v/>
      </c>
      <c r="BT159" s="36" t="str">
        <f ca="1">+IF(OFFSET('Water Data'!$C$29,0,10*ROW('Water Data'!C153))="","",OFFSET('Water Data'!$C$29,0,10*ROW('Water Data'!C153)))</f>
        <v/>
      </c>
      <c r="BU159" s="36" t="str">
        <f ca="1">+IF(OFFSET('Water Data'!$C$30,0,10*ROW('Water Data'!C153))="","",OFFSET('Water Data'!$C$30,0,10*ROW('Water Data'!C153)))</f>
        <v/>
      </c>
      <c r="BV159" s="36" t="str">
        <f ca="1">+IF(OFFSET('Water Data'!$D$28,0,10*ROW('Water Data'!D153))="","",OFFSET('Water Data'!$D$28,0,10*ROW('Water Data'!D153)))</f>
        <v/>
      </c>
      <c r="BW159" s="36" t="str">
        <f ca="1">+IF(OFFSET('Water Data'!$D$29,0,10*ROW('Water Data'!D153))="","",OFFSET('Water Data'!$D$29,0,10*ROW('Water Data'!D153)))</f>
        <v/>
      </c>
      <c r="BX159" s="36" t="str">
        <f ca="1">+IF(OFFSET('Water Data'!$D$30,0,10*ROW('Water Data'!D153))="","",OFFSET('Water Data'!$D$30,0,10*ROW('Water Data'!D153)))</f>
        <v/>
      </c>
      <c r="BY159" s="36" t="str">
        <f ca="1">+IF(OFFSET('Water Data'!$E$28,0,10*ROW('Water Data'!E153))="","",OFFSET('Water Data'!$E$28,0,10*ROW('Water Data'!E153)))</f>
        <v/>
      </c>
      <c r="BZ159" s="36" t="str">
        <f ca="1">+IF(OFFSET('Water Data'!$E$29,0,10*ROW('Water Data'!E153))="","",OFFSET('Water Data'!$E$29,0,10*ROW('Water Data'!E153)))</f>
        <v/>
      </c>
      <c r="CA159" s="36" t="str">
        <f ca="1">+IF(OFFSET('Water Data'!$E$30,0,10*ROW('Water Data'!E153))="","",OFFSET('Water Data'!$E$30,0,10*ROW('Water Data'!E153)))</f>
        <v/>
      </c>
      <c r="CB159" s="36" t="str">
        <f ca="1">+IF(OFFSET('Water Data'!$F$28,0,10*ROW('Water Data'!F153))="","",OFFSET('Water Data'!$F$28,0,10*ROW('Water Data'!F153)))</f>
        <v/>
      </c>
      <c r="CC159" s="36" t="str">
        <f ca="1">+IF(OFFSET('Water Data'!$F$29,0,10*ROW('Water Data'!F153))="","",OFFSET('Water Data'!$F$29,0,10*ROW('Water Data'!F153)))</f>
        <v/>
      </c>
      <c r="CD159" s="36" t="str">
        <f ca="1">+IF(OFFSET('Water Data'!$F$30,0,10*ROW('Water Data'!F153))="","",OFFSET('Water Data'!$F$30,0,10*ROW('Water Data'!F153)))</f>
        <v/>
      </c>
      <c r="CE159" s="36" t="str">
        <f ca="1">+IF(OFFSET('Water Data'!$G$28,0,10*ROW('Water Data'!G153))="","",OFFSET('Water Data'!$G$28,0,10*ROW('Water Data'!G153)))</f>
        <v/>
      </c>
      <c r="CF159" s="36" t="str">
        <f ca="1">+IF(OFFSET('Water Data'!$G$29,0,10*ROW('Water Data'!G153))="","",OFFSET('Water Data'!$G$29,0,10*ROW('Water Data'!G153)))</f>
        <v/>
      </c>
      <c r="CG159" s="36" t="str">
        <f ca="1">+IF(OFFSET('Water Data'!$G$30,0,10*ROW('Water Data'!G153))="","",OFFSET('Water Data'!$G$30,0,10*ROW('Water Data'!G153)))</f>
        <v/>
      </c>
      <c r="CH159" s="36" t="str">
        <f ca="1">+IF(OFFSET('Water Data'!$H$28,0,10*ROW('Water Data'!H153))="","",OFFSET('Water Data'!$H$28,0,10*ROW('Water Data'!H153)))</f>
        <v/>
      </c>
      <c r="CI159" s="36" t="str">
        <f ca="1">+IF(OFFSET('Water Data'!$H$29,0,10*ROW('Water Data'!H153))="","",OFFSET('Water Data'!$H$29,0,10*ROW('Water Data'!H153)))</f>
        <v/>
      </c>
      <c r="CJ159" s="36" t="str">
        <f ca="1">+IF(OFFSET('Water Data'!$H$30,0,10*ROW('Water Data'!H153))="","",OFFSET('Water Data'!$H$30,0,10*ROW('Water Data'!H153)))</f>
        <v/>
      </c>
      <c r="CK159" s="36" t="str">
        <f ca="1">+IF(OFFSET('Sanitation Data'!$C$29,0,10*ROW('Sanitation Data'!C153))="","",OFFSET('Sanitation Data'!$C$29,0,10*ROW('Sanitation Data'!C153)))</f>
        <v/>
      </c>
      <c r="CL159" s="36" t="str">
        <f ca="1">+IF(OFFSET('Sanitation Data'!$C$30,0,10*ROW('Sanitation Data'!C153))="","",OFFSET('Sanitation Data'!$C$30,0,10*ROW('Sanitation Data'!C153)))</f>
        <v/>
      </c>
      <c r="CM159" s="36" t="str">
        <f ca="1">+IF(OFFSET('Sanitation Data'!$C$31,0,10*ROW('Sanitation Data'!C153))="","",OFFSET('Sanitation Data'!$C$31,0,10*ROW('Sanitation Data'!C153)))</f>
        <v/>
      </c>
      <c r="CN159" s="36" t="str">
        <f ca="1">+IF(OFFSET('Sanitation Data'!$C$32,0,10*ROW('Sanitation Data'!C153))="","",OFFSET('Sanitation Data'!$C$32,0,10*ROW('Sanitation Data'!C153)))</f>
        <v/>
      </c>
      <c r="CO159" s="36" t="str">
        <f ca="1">+IF(OFFSET('Sanitation Data'!$C$33,0,10*ROW('Sanitation Data'!C153))="","",OFFSET('Sanitation Data'!$C$33,0,10*ROW('Sanitation Data'!C153)))</f>
        <v/>
      </c>
      <c r="CP159" s="36" t="str">
        <f ca="1">+IF(OFFSET('Sanitation Data'!$D$29,0,10*ROW('Sanitation Data'!D153))="","",OFFSET('Sanitation Data'!$D$29,0,10*ROW('Sanitation Data'!D153)))</f>
        <v/>
      </c>
      <c r="CQ159" s="36" t="str">
        <f ca="1">+IF(OFFSET('Sanitation Data'!$D$30,0,10*ROW('Sanitation Data'!D153))="","",OFFSET('Sanitation Data'!$D$30,0,10*ROW('Sanitation Data'!D153)))</f>
        <v/>
      </c>
      <c r="CR159" s="36" t="str">
        <f ca="1">+IF(OFFSET('Sanitation Data'!$D$31,0,10*ROW('Sanitation Data'!D153))="","",OFFSET('Sanitation Data'!$D$31,0,10*ROW('Sanitation Data'!D153)))</f>
        <v/>
      </c>
      <c r="CS159" s="36" t="str">
        <f ca="1">+IF(OFFSET('Sanitation Data'!$D$32,0,10*ROW('Sanitation Data'!D153))="","",OFFSET('Sanitation Data'!$D$32,0,10*ROW('Sanitation Data'!D153)))</f>
        <v/>
      </c>
      <c r="CT159" s="36" t="str">
        <f ca="1">+IF(OFFSET('Sanitation Data'!$D$33,0,10*ROW('Sanitation Data'!D153))="","",OFFSET('Sanitation Data'!$D$33,0,10*ROW('Sanitation Data'!D153)))</f>
        <v/>
      </c>
      <c r="CU159" s="36" t="str">
        <f ca="1">+IF(OFFSET('Sanitation Data'!$E$29,0,10*ROW('Sanitation Data'!E153))="","",OFFSET('Sanitation Data'!$E$29,0,10*ROW('Sanitation Data'!E153)))</f>
        <v/>
      </c>
      <c r="CV159" s="36" t="str">
        <f ca="1">+IF(OFFSET('Sanitation Data'!$E$30,0,10*ROW('Sanitation Data'!E153))="","",OFFSET('Sanitation Data'!$E$30,0,10*ROW('Sanitation Data'!E153)))</f>
        <v/>
      </c>
      <c r="CW159" s="36" t="str">
        <f ca="1">+IF(OFFSET('Sanitation Data'!$E$31,0,10*ROW('Sanitation Data'!E153))="","",OFFSET('Sanitation Data'!$E$31,0,10*ROW('Sanitation Data'!E153)))</f>
        <v/>
      </c>
      <c r="CX159" s="36" t="str">
        <f ca="1">+IF(OFFSET('Sanitation Data'!$E$32,0,10*ROW('Sanitation Data'!E153))="","",OFFSET('Sanitation Data'!$E$32,0,10*ROW('Sanitation Data'!E153)))</f>
        <v/>
      </c>
      <c r="CY159" s="36" t="str">
        <f ca="1">+IF(OFFSET('Sanitation Data'!$E$33,0,10*ROW('Sanitation Data'!E153))="","",OFFSET('Sanitation Data'!$E$33,0,10*ROW('Sanitation Data'!E153)))</f>
        <v/>
      </c>
      <c r="CZ159" s="36" t="str">
        <f ca="1">+IF(OFFSET('Sanitation Data'!$F$29,0,10*ROW('Sanitation Data'!F153))="","",OFFSET('Sanitation Data'!$F$29,0,10*ROW('Sanitation Data'!F153)))</f>
        <v/>
      </c>
      <c r="DA159" s="36" t="str">
        <f ca="1">+IF(OFFSET('Sanitation Data'!$F$30,0,10*ROW('Sanitation Data'!F153))="","",OFFSET('Sanitation Data'!$F$30,0,10*ROW('Sanitation Data'!F153)))</f>
        <v/>
      </c>
      <c r="DB159" s="36" t="str">
        <f ca="1">+IF(OFFSET('Sanitation Data'!$F$31,0,10*ROW('Sanitation Data'!F153))="","",OFFSET('Sanitation Data'!$F$31,0,10*ROW('Sanitation Data'!F153)))</f>
        <v/>
      </c>
      <c r="DC159" s="36" t="str">
        <f ca="1">+IF(OFFSET('Sanitation Data'!$F$32,0,10*ROW('Sanitation Data'!F153))="","",OFFSET('Sanitation Data'!$F$32,0,10*ROW('Sanitation Data'!F153)))</f>
        <v/>
      </c>
      <c r="DD159" s="36" t="str">
        <f ca="1">+IF(OFFSET('Sanitation Data'!$F$33,0,10*ROW('Sanitation Data'!F153))="","",OFFSET('Sanitation Data'!$F$33,0,10*ROW('Sanitation Data'!F153)))</f>
        <v/>
      </c>
      <c r="DE159" s="36" t="str">
        <f ca="1">+IF(OFFSET('Sanitation Data'!$G$29,0,10*ROW('Sanitation Data'!G153))="","",OFFSET('Sanitation Data'!$G$29,0,10*ROW('Sanitation Data'!G153)))</f>
        <v/>
      </c>
      <c r="DF159" s="36" t="str">
        <f ca="1">+IF(OFFSET('Sanitation Data'!$G$30,0,10*ROW('Sanitation Data'!G153))="","",OFFSET('Sanitation Data'!$G$30,0,10*ROW('Sanitation Data'!G153)))</f>
        <v/>
      </c>
      <c r="DG159" s="36" t="str">
        <f ca="1">+IF(OFFSET('Sanitation Data'!$G$31,0,10*ROW('Sanitation Data'!G153))="","",OFFSET('Sanitation Data'!$G$31,0,10*ROW('Sanitation Data'!G153)))</f>
        <v/>
      </c>
      <c r="DH159" s="36" t="str">
        <f ca="1">+IF(OFFSET('Sanitation Data'!$G$32,0,10*ROW('Sanitation Data'!G153))="","",OFFSET('Sanitation Data'!$G$32,0,10*ROW('Sanitation Data'!G153)))</f>
        <v/>
      </c>
      <c r="DI159" s="36" t="str">
        <f ca="1">+IF(OFFSET('Sanitation Data'!$G$33,0,10*ROW('Sanitation Data'!G153))="","",OFFSET('Sanitation Data'!$G$33,0,10*ROW('Sanitation Data'!G153)))</f>
        <v/>
      </c>
      <c r="DJ159" s="36" t="str">
        <f ca="1">+IF(OFFSET('Sanitation Data'!$H$29,0,10*ROW('Sanitation Data'!H153))="","",OFFSET('Sanitation Data'!$H$29,0,10*ROW('Sanitation Data'!H153)))</f>
        <v/>
      </c>
      <c r="DK159" s="36" t="str">
        <f ca="1">+IF(OFFSET('Sanitation Data'!$H$30,0,10*ROW('Sanitation Data'!H153))="","",OFFSET('Sanitation Data'!$H$30,0,10*ROW('Sanitation Data'!H153)))</f>
        <v/>
      </c>
      <c r="DL159" s="36" t="str">
        <f ca="1">+IF(OFFSET('Sanitation Data'!$H$31,0,10*ROW('Sanitation Data'!H153))="","",OFFSET('Sanitation Data'!$H$31,0,10*ROW('Sanitation Data'!H153)))</f>
        <v/>
      </c>
      <c r="DM159" s="36" t="str">
        <f ca="1">+IF(OFFSET('Sanitation Data'!$H$32,0,10*ROW('Sanitation Data'!H153))="","",OFFSET('Sanitation Data'!$H$32,0,10*ROW('Sanitation Data'!H153)))</f>
        <v/>
      </c>
      <c r="DN159" s="36" t="str">
        <f ca="1">+IF(OFFSET('Sanitation Data'!$H$33,0,10*ROW('Sanitation Data'!H153))="","",OFFSET('Sanitation Data'!$H$33,0,10*ROW('Sanitation Data'!H153)))</f>
        <v/>
      </c>
      <c r="DO159" s="36" t="str">
        <f ca="1">+IF(OFFSET('Hygiene Data'!$C$12,0,10*ROW('Hygiene Data'!C153))="","",OFFSET('Hygiene Data'!$C$12,0,10*ROW('Hygiene Data'!C153)))</f>
        <v/>
      </c>
      <c r="DP159" s="36" t="str">
        <f ca="1">+IF(OFFSET('Hygiene Data'!$C$13,0,10*ROW('Hygiene Data'!C153))="","",OFFSET('Hygiene Data'!$C$13,0,10*ROW('Hygiene Data'!C153)))</f>
        <v/>
      </c>
      <c r="DQ159" s="36" t="str">
        <f ca="1">+IF(OFFSET('Hygiene Data'!$C$14,0,10*ROW('Hygiene Data'!C153))="","",OFFSET('Hygiene Data'!$C$14,0,10*ROW('Hygiene Data'!C153)))</f>
        <v/>
      </c>
      <c r="DR159" s="36" t="str">
        <f ca="1">+IF(OFFSET('Hygiene Data'!$D$12,0,10*ROW('Hygiene Data'!D153))="","",OFFSET('Hygiene Data'!$D$12,0,10*ROW('Hygiene Data'!D153)))</f>
        <v/>
      </c>
      <c r="DS159" s="36" t="str">
        <f ca="1">+IF(OFFSET('Hygiene Data'!$D$13,0,10*ROW('Hygiene Data'!D153))="","",OFFSET('Hygiene Data'!$D$13,0,10*ROW('Hygiene Data'!D153)))</f>
        <v/>
      </c>
      <c r="DT159" s="36" t="str">
        <f ca="1">+IF(OFFSET('Hygiene Data'!$D$14,0,10*ROW('Hygiene Data'!D153))="","",OFFSET('Hygiene Data'!$D$14,0,10*ROW('Hygiene Data'!D153)))</f>
        <v/>
      </c>
      <c r="DU159" s="36" t="str">
        <f ca="1">+IF(OFFSET('Hygiene Data'!$E$12,0,10*ROW('Hygiene Data'!E153))="","",OFFSET('Hygiene Data'!$E$12,0,10*ROW('Hygiene Data'!E153)))</f>
        <v/>
      </c>
      <c r="DV159" s="36" t="str">
        <f ca="1">+IF(OFFSET('Hygiene Data'!$E$13,0,10*ROW('Hygiene Data'!E153))="","",OFFSET('Hygiene Data'!$E$13,0,10*ROW('Hygiene Data'!E153)))</f>
        <v/>
      </c>
      <c r="DW159" s="36" t="str">
        <f ca="1">+IF(OFFSET('Hygiene Data'!$E$14,0,10*ROW('Hygiene Data'!E153))="","",OFFSET('Hygiene Data'!$E$14,0,10*ROW('Hygiene Data'!E153)))</f>
        <v/>
      </c>
      <c r="DX159" s="36" t="str">
        <f ca="1">+IF(OFFSET('Hygiene Data'!$F$12,0,10*ROW('Hygiene Data'!F153))="","",OFFSET('Hygiene Data'!$F$12,0,10*ROW('Hygiene Data'!F153)))</f>
        <v/>
      </c>
      <c r="DY159" s="36" t="str">
        <f ca="1">+IF(OFFSET('Hygiene Data'!$F$13,0,10*ROW('Hygiene Data'!F153))="","",OFFSET('Hygiene Data'!$F$13,0,10*ROW('Hygiene Data'!F153)))</f>
        <v/>
      </c>
      <c r="DZ159" s="36" t="str">
        <f ca="1">+IF(OFFSET('Hygiene Data'!$F$14,0,10*ROW('Hygiene Data'!F153))="","",OFFSET('Hygiene Data'!$F$14,0,10*ROW('Hygiene Data'!F153)))</f>
        <v/>
      </c>
      <c r="EA159" s="36" t="str">
        <f ca="1">+IF(OFFSET('Hygiene Data'!$G$12,0,10*ROW('Hygiene Data'!G153))="","",OFFSET('Hygiene Data'!$G$12,0,10*ROW('Hygiene Data'!G153)))</f>
        <v/>
      </c>
      <c r="EB159" s="36" t="str">
        <f ca="1">+IF(OFFSET('Hygiene Data'!$G$13,0,10*ROW('Hygiene Data'!G153))="","",OFFSET('Hygiene Data'!$G$13,0,10*ROW('Hygiene Data'!G153)))</f>
        <v/>
      </c>
      <c r="EC159" s="36" t="str">
        <f ca="1">+IF(OFFSET('Hygiene Data'!$G$14,0,10*ROW('Hygiene Data'!G153))="","",OFFSET('Hygiene Data'!$G$14,0,10*ROW('Hygiene Data'!G153)))</f>
        <v/>
      </c>
      <c r="ED159" s="36" t="str">
        <f ca="1">+IF(OFFSET('Hygiene Data'!$H$12,0,10*ROW('Hygiene Data'!H153))="","",OFFSET('Hygiene Data'!$H$12,0,10*ROW('Hygiene Data'!H153)))</f>
        <v/>
      </c>
      <c r="EE159" s="36" t="str">
        <f ca="1">+IF(OFFSET('Hygiene Data'!$H$13,0,10*ROW('Hygiene Data'!H153))="","",OFFSET('Hygiene Data'!$H$13,0,10*ROW('Hygiene Data'!H153)))</f>
        <v/>
      </c>
      <c r="EF159" s="36" t="str">
        <f ca="1">+IF(OFFSET('Hygiene Data'!$H$14,0,10*ROW('Hygiene Data'!H153))="","",OFFSET('Hygiene Data'!$H$14,0,10*ROW('Hygiene Data'!H153)))</f>
        <v/>
      </c>
    </row>
    <row r="160" spans="1:136" x14ac:dyDescent="0.25">
      <c r="A160" s="59" t="str">
        <f ca="1">+IF(OFFSET('Water Data'!$B$1,0,10*ROW('Water Data'!B157))="","",OFFSET('Water Data'!$B$1,0,10*ROW('Water Data'!B157)))</f>
        <v/>
      </c>
      <c r="B160" s="59" t="str">
        <f ca="1">+IF(OFFSET('Water Data'!$A$3,0,10*ROW('Water Data'!A157))="","",OFFSET('Water Data'!$A$3,0,10*ROW('Water Data'!A157)))</f>
        <v/>
      </c>
      <c r="C160" s="59" t="str">
        <f ca="1">+IF(OFFSET('Water Data'!$C$3,0,10*ROW('Water Data'!C157))="","",OFFSET('Water Data'!$C$3,0,10*ROW('Water Data'!C157)))</f>
        <v/>
      </c>
      <c r="D160" s="204" t="e">
        <f ca="1">+IF(AND(ISNUMBER(OFFSET('Water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04" t="e">
        <f ca="1">+IF(AND(ISNUMBER(OFFSET('Water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04" t="e">
        <f ca="1">+IF(AND(ISNUMBER(OFFSET('Water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04" t="e">
        <f ca="1">+IF(AND(ISNUMBER(OFFSET('Water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04" t="e">
        <f ca="1">+IF(AND(ISNUMBER(OFFSET('Water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04" t="e">
        <f ca="1">+IF(AND(ISNUMBER(OFFSET('Water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04" t="e">
        <f ca="1">+IF(AND(ISNUMBER(OFFSET('Water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04" t="e">
        <f ca="1">+IF(AND(ISNUMBER(OFFSET('Water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04" t="e">
        <f ca="1">+IF(AND(ISNUMBER(OFFSET('Water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04" t="e">
        <f ca="1">+IF(AND(ISNUMBER(OFFSET('Water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04" t="e">
        <f ca="1">+IF(AND(ISNUMBER(OFFSET('Water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04" t="e">
        <f ca="1">+IF(AND(ISNUMBER(OFFSET('Water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04" t="e">
        <f ca="1">+IF(AND(ISNUMBER(OFFSET('Water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04" t="e">
        <f ca="1">+IF(AND(ISNUMBER(OFFSET('Water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04" t="e">
        <f ca="1">+IF(AND(ISNUMBER(OFFSET('Water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04" t="e">
        <f ca="1">+IF(AND(ISNUMBER(OFFSET('Water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04" t="e">
        <f ca="1">+IF(AND(ISNUMBER(OFFSET('Water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04" t="e">
        <f ca="1">+IF(AND(ISNUMBER(OFFSET('Water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05" t="e">
        <f ca="1">+IF(AND(ISNUMBER(OFFSET('Sanitation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05" t="e">
        <f ca="1">+IF(AND(ISNUMBER(OFFSET('Sanitation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05" t="e">
        <f ca="1">+IF(AND(ISNUMBER(OFFSET('Sanitation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05" t="e">
        <f ca="1">+IF(AND(ISNUMBER(OFFSET('Sanitation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05" t="e">
        <f ca="1">+IF(AND(ISNUMBER(OFFSET('Sanitation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05" t="e">
        <f ca="1">+IF(AND(ISNUMBER(OFFSET('Sanitation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05" t="e">
        <f ca="1">+IF(AND(ISNUMBER(OFFSET('Sanitation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05" t="e">
        <f ca="1">+IF(AND(ISNUMBER(OFFSET('Sanitation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05" t="e">
        <f ca="1">+IF(AND(ISNUMBER(OFFSET('Sanitation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05" t="e">
        <f ca="1">+IF(AND(ISNUMBER(OFFSET('Sanitation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05" t="e">
        <f ca="1">+IF(AND(ISNUMBER(OFFSET('Sanitation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05" t="e">
        <f ca="1">+IF(AND(ISNUMBER(OFFSET('Sanitation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05" t="e">
        <f ca="1">+IF(AND(ISNUMBER(OFFSET('Sanitation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05" t="e">
        <f ca="1">+IF(AND(ISNUMBER(OFFSET('Sanitation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05" t="e">
        <f ca="1">+IF(AND(ISNUMBER(OFFSET('Sanitation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05" t="e">
        <f ca="1">+IF(AND(ISNUMBER(OFFSET('Sanitation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05" t="e">
        <f ca="1">+IF(AND(ISNUMBER(OFFSET('Sanitation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05" t="e">
        <f ca="1">+IF(AND(ISNUMBER(OFFSET('Sanitation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05" t="e">
        <f ca="1">+IF(AND(ISNUMBER(OFFSET('Sanitation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05" t="e">
        <f ca="1">+IF(AND(ISNUMBER(OFFSET('Sanitation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05" t="e">
        <f ca="1">+IF(AND(ISNUMBER(OFFSET('Sanitation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05" t="e">
        <f ca="1">+IF(AND(ISNUMBER(OFFSET('Sanitation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05" t="e">
        <f ca="1">+IF(AND(ISNUMBER(OFFSET('Sanitation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05" t="e">
        <f ca="1">+IF(AND(ISNUMBER(OFFSET('Sanitation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05" t="e">
        <f ca="1">+IF(AND(ISNUMBER(OFFSET('Sanitation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05" t="e">
        <f ca="1">+IF(AND(ISNUMBER(OFFSET('Sanitation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05" t="e">
        <f ca="1">+IF(AND(ISNUMBER(OFFSET('Sanitation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05" t="e">
        <f ca="1">+IF(AND(ISNUMBER(OFFSET('Sanitation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05" t="e">
        <f ca="1">+IF(AND(ISNUMBER(OFFSET('Sanitation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05" t="e">
        <f ca="1">+IF(AND(ISNUMBER(OFFSET('Sanitation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06" t="e">
        <f ca="1">+IF(AND(ISNUMBER(OFFSET('Hygiene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06" t="e">
        <f ca="1">+IF(AND(ISNUMBER(OFFSET('Hygiene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06" t="e">
        <f ca="1">+IF(AND(ISNUMBER(OFFSET('Hygiene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06" t="e">
        <f ca="1">+IF(AND(ISNUMBER(OFFSET('Hygiene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06" t="e">
        <f ca="1">+IF(AND(ISNUMBER(OFFSET('Hygiene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06" t="e">
        <f ca="1">+IF(AND(ISNUMBER(OFFSET('Hygiene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06" t="e">
        <f ca="1">+IF(AND(ISNUMBER(OFFSET('Hygiene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06" t="e">
        <f ca="1">+IF(AND(ISNUMBER(OFFSET('Hygiene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06" t="e">
        <f ca="1">+IF(AND(ISNUMBER(OFFSET('Hygiene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06" t="e">
        <f ca="1">+IF(AND(ISNUMBER(OFFSET('Hygiene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06" t="e">
        <f ca="1">+IF(AND(ISNUMBER(OFFSET('Hygiene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06" t="e">
        <f ca="1">+IF(AND(ISNUMBER(OFFSET('Hygiene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06" t="e">
        <f ca="1">+IF(AND(ISNUMBER(OFFSET('Hygiene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06" t="e">
        <f ca="1">+IF(AND(ISNUMBER(OFFSET('Hygiene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06" t="e">
        <f ca="1">+IF(AND(ISNUMBER(OFFSET('Hygiene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06" t="e">
        <f ca="1">+IF(AND(ISNUMBER(OFFSET('Hygiene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06" t="e">
        <f ca="1">+IF(AND(ISNUMBER(OFFSET('Hygiene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06" t="e">
        <f ca="1">+IF(AND(ISNUMBER(OFFSET('Hygiene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1">+IF(OFFSET('Water Data'!$C$28,0,10*ROW('Water Data'!C154))="","",OFFSET('Water Data'!$C$28,0,10*ROW('Water Data'!C154)))</f>
        <v/>
      </c>
      <c r="BT160" s="36" t="str">
        <f ca="1">+IF(OFFSET('Water Data'!$C$29,0,10*ROW('Water Data'!C154))="","",OFFSET('Water Data'!$C$29,0,10*ROW('Water Data'!C154)))</f>
        <v/>
      </c>
      <c r="BU160" s="36" t="str">
        <f ca="1">+IF(OFFSET('Water Data'!$C$30,0,10*ROW('Water Data'!C154))="","",OFFSET('Water Data'!$C$30,0,10*ROW('Water Data'!C154)))</f>
        <v/>
      </c>
      <c r="BV160" s="36" t="str">
        <f ca="1">+IF(OFFSET('Water Data'!$D$28,0,10*ROW('Water Data'!D154))="","",OFFSET('Water Data'!$D$28,0,10*ROW('Water Data'!D154)))</f>
        <v/>
      </c>
      <c r="BW160" s="36" t="str">
        <f ca="1">+IF(OFFSET('Water Data'!$D$29,0,10*ROW('Water Data'!D154))="","",OFFSET('Water Data'!$D$29,0,10*ROW('Water Data'!D154)))</f>
        <v/>
      </c>
      <c r="BX160" s="36" t="str">
        <f ca="1">+IF(OFFSET('Water Data'!$D$30,0,10*ROW('Water Data'!D154))="","",OFFSET('Water Data'!$D$30,0,10*ROW('Water Data'!D154)))</f>
        <v/>
      </c>
      <c r="BY160" s="36" t="str">
        <f ca="1">+IF(OFFSET('Water Data'!$E$28,0,10*ROW('Water Data'!E154))="","",OFFSET('Water Data'!$E$28,0,10*ROW('Water Data'!E154)))</f>
        <v/>
      </c>
      <c r="BZ160" s="36" t="str">
        <f ca="1">+IF(OFFSET('Water Data'!$E$29,0,10*ROW('Water Data'!E154))="","",OFFSET('Water Data'!$E$29,0,10*ROW('Water Data'!E154)))</f>
        <v/>
      </c>
      <c r="CA160" s="36" t="str">
        <f ca="1">+IF(OFFSET('Water Data'!$E$30,0,10*ROW('Water Data'!E154))="","",OFFSET('Water Data'!$E$30,0,10*ROW('Water Data'!E154)))</f>
        <v/>
      </c>
      <c r="CB160" s="36" t="str">
        <f ca="1">+IF(OFFSET('Water Data'!$F$28,0,10*ROW('Water Data'!F154))="","",OFFSET('Water Data'!$F$28,0,10*ROW('Water Data'!F154)))</f>
        <v/>
      </c>
      <c r="CC160" s="36" t="str">
        <f ca="1">+IF(OFFSET('Water Data'!$F$29,0,10*ROW('Water Data'!F154))="","",OFFSET('Water Data'!$F$29,0,10*ROW('Water Data'!F154)))</f>
        <v/>
      </c>
      <c r="CD160" s="36" t="str">
        <f ca="1">+IF(OFFSET('Water Data'!$F$30,0,10*ROW('Water Data'!F154))="","",OFFSET('Water Data'!$F$30,0,10*ROW('Water Data'!F154)))</f>
        <v/>
      </c>
      <c r="CE160" s="36" t="str">
        <f ca="1">+IF(OFFSET('Water Data'!$G$28,0,10*ROW('Water Data'!G154))="","",OFFSET('Water Data'!$G$28,0,10*ROW('Water Data'!G154)))</f>
        <v/>
      </c>
      <c r="CF160" s="36" t="str">
        <f ca="1">+IF(OFFSET('Water Data'!$G$29,0,10*ROW('Water Data'!G154))="","",OFFSET('Water Data'!$G$29,0,10*ROW('Water Data'!G154)))</f>
        <v/>
      </c>
      <c r="CG160" s="36" t="str">
        <f ca="1">+IF(OFFSET('Water Data'!$G$30,0,10*ROW('Water Data'!G154))="","",OFFSET('Water Data'!$G$30,0,10*ROW('Water Data'!G154)))</f>
        <v/>
      </c>
      <c r="CH160" s="36" t="str">
        <f ca="1">+IF(OFFSET('Water Data'!$H$28,0,10*ROW('Water Data'!H154))="","",OFFSET('Water Data'!$H$28,0,10*ROW('Water Data'!H154)))</f>
        <v/>
      </c>
      <c r="CI160" s="36" t="str">
        <f ca="1">+IF(OFFSET('Water Data'!$H$29,0,10*ROW('Water Data'!H154))="","",OFFSET('Water Data'!$H$29,0,10*ROW('Water Data'!H154)))</f>
        <v/>
      </c>
      <c r="CJ160" s="36" t="str">
        <f ca="1">+IF(OFFSET('Water Data'!$H$30,0,10*ROW('Water Data'!H154))="","",OFFSET('Water Data'!$H$30,0,10*ROW('Water Data'!H154)))</f>
        <v/>
      </c>
      <c r="CK160" s="36" t="str">
        <f ca="1">+IF(OFFSET('Sanitation Data'!$C$29,0,10*ROW('Sanitation Data'!C154))="","",OFFSET('Sanitation Data'!$C$29,0,10*ROW('Sanitation Data'!C154)))</f>
        <v/>
      </c>
      <c r="CL160" s="36" t="str">
        <f ca="1">+IF(OFFSET('Sanitation Data'!$C$30,0,10*ROW('Sanitation Data'!C154))="","",OFFSET('Sanitation Data'!$C$30,0,10*ROW('Sanitation Data'!C154)))</f>
        <v/>
      </c>
      <c r="CM160" s="36" t="str">
        <f ca="1">+IF(OFFSET('Sanitation Data'!$C$31,0,10*ROW('Sanitation Data'!C154))="","",OFFSET('Sanitation Data'!$C$31,0,10*ROW('Sanitation Data'!C154)))</f>
        <v/>
      </c>
      <c r="CN160" s="36" t="str">
        <f ca="1">+IF(OFFSET('Sanitation Data'!$C$32,0,10*ROW('Sanitation Data'!C154))="","",OFFSET('Sanitation Data'!$C$32,0,10*ROW('Sanitation Data'!C154)))</f>
        <v/>
      </c>
      <c r="CO160" s="36" t="str">
        <f ca="1">+IF(OFFSET('Sanitation Data'!$C$33,0,10*ROW('Sanitation Data'!C154))="","",OFFSET('Sanitation Data'!$C$33,0,10*ROW('Sanitation Data'!C154)))</f>
        <v/>
      </c>
      <c r="CP160" s="36" t="str">
        <f ca="1">+IF(OFFSET('Sanitation Data'!$D$29,0,10*ROW('Sanitation Data'!D154))="","",OFFSET('Sanitation Data'!$D$29,0,10*ROW('Sanitation Data'!D154)))</f>
        <v/>
      </c>
      <c r="CQ160" s="36" t="str">
        <f ca="1">+IF(OFFSET('Sanitation Data'!$D$30,0,10*ROW('Sanitation Data'!D154))="","",OFFSET('Sanitation Data'!$D$30,0,10*ROW('Sanitation Data'!D154)))</f>
        <v/>
      </c>
      <c r="CR160" s="36" t="str">
        <f ca="1">+IF(OFFSET('Sanitation Data'!$D$31,0,10*ROW('Sanitation Data'!D154))="","",OFFSET('Sanitation Data'!$D$31,0,10*ROW('Sanitation Data'!D154)))</f>
        <v/>
      </c>
      <c r="CS160" s="36" t="str">
        <f ca="1">+IF(OFFSET('Sanitation Data'!$D$32,0,10*ROW('Sanitation Data'!D154))="","",OFFSET('Sanitation Data'!$D$32,0,10*ROW('Sanitation Data'!D154)))</f>
        <v/>
      </c>
      <c r="CT160" s="36" t="str">
        <f ca="1">+IF(OFFSET('Sanitation Data'!$D$33,0,10*ROW('Sanitation Data'!D154))="","",OFFSET('Sanitation Data'!$D$33,0,10*ROW('Sanitation Data'!D154)))</f>
        <v/>
      </c>
      <c r="CU160" s="36" t="str">
        <f ca="1">+IF(OFFSET('Sanitation Data'!$E$29,0,10*ROW('Sanitation Data'!E154))="","",OFFSET('Sanitation Data'!$E$29,0,10*ROW('Sanitation Data'!E154)))</f>
        <v/>
      </c>
      <c r="CV160" s="36" t="str">
        <f ca="1">+IF(OFFSET('Sanitation Data'!$E$30,0,10*ROW('Sanitation Data'!E154))="","",OFFSET('Sanitation Data'!$E$30,0,10*ROW('Sanitation Data'!E154)))</f>
        <v/>
      </c>
      <c r="CW160" s="36" t="str">
        <f ca="1">+IF(OFFSET('Sanitation Data'!$E$31,0,10*ROW('Sanitation Data'!E154))="","",OFFSET('Sanitation Data'!$E$31,0,10*ROW('Sanitation Data'!E154)))</f>
        <v/>
      </c>
      <c r="CX160" s="36" t="str">
        <f ca="1">+IF(OFFSET('Sanitation Data'!$E$32,0,10*ROW('Sanitation Data'!E154))="","",OFFSET('Sanitation Data'!$E$32,0,10*ROW('Sanitation Data'!E154)))</f>
        <v/>
      </c>
      <c r="CY160" s="36" t="str">
        <f ca="1">+IF(OFFSET('Sanitation Data'!$E$33,0,10*ROW('Sanitation Data'!E154))="","",OFFSET('Sanitation Data'!$E$33,0,10*ROW('Sanitation Data'!E154)))</f>
        <v/>
      </c>
      <c r="CZ160" s="36" t="str">
        <f ca="1">+IF(OFFSET('Sanitation Data'!$F$29,0,10*ROW('Sanitation Data'!F154))="","",OFFSET('Sanitation Data'!$F$29,0,10*ROW('Sanitation Data'!F154)))</f>
        <v/>
      </c>
      <c r="DA160" s="36" t="str">
        <f ca="1">+IF(OFFSET('Sanitation Data'!$F$30,0,10*ROW('Sanitation Data'!F154))="","",OFFSET('Sanitation Data'!$F$30,0,10*ROW('Sanitation Data'!F154)))</f>
        <v/>
      </c>
      <c r="DB160" s="36" t="str">
        <f ca="1">+IF(OFFSET('Sanitation Data'!$F$31,0,10*ROW('Sanitation Data'!F154))="","",OFFSET('Sanitation Data'!$F$31,0,10*ROW('Sanitation Data'!F154)))</f>
        <v/>
      </c>
      <c r="DC160" s="36" t="str">
        <f ca="1">+IF(OFFSET('Sanitation Data'!$F$32,0,10*ROW('Sanitation Data'!F154))="","",OFFSET('Sanitation Data'!$F$32,0,10*ROW('Sanitation Data'!F154)))</f>
        <v/>
      </c>
      <c r="DD160" s="36" t="str">
        <f ca="1">+IF(OFFSET('Sanitation Data'!$F$33,0,10*ROW('Sanitation Data'!F154))="","",OFFSET('Sanitation Data'!$F$33,0,10*ROW('Sanitation Data'!F154)))</f>
        <v/>
      </c>
      <c r="DE160" s="36" t="str">
        <f ca="1">+IF(OFFSET('Sanitation Data'!$G$29,0,10*ROW('Sanitation Data'!G154))="","",OFFSET('Sanitation Data'!$G$29,0,10*ROW('Sanitation Data'!G154)))</f>
        <v/>
      </c>
      <c r="DF160" s="36" t="str">
        <f ca="1">+IF(OFFSET('Sanitation Data'!$G$30,0,10*ROW('Sanitation Data'!G154))="","",OFFSET('Sanitation Data'!$G$30,0,10*ROW('Sanitation Data'!G154)))</f>
        <v/>
      </c>
      <c r="DG160" s="36" t="str">
        <f ca="1">+IF(OFFSET('Sanitation Data'!$G$31,0,10*ROW('Sanitation Data'!G154))="","",OFFSET('Sanitation Data'!$G$31,0,10*ROW('Sanitation Data'!G154)))</f>
        <v/>
      </c>
      <c r="DH160" s="36" t="str">
        <f ca="1">+IF(OFFSET('Sanitation Data'!$G$32,0,10*ROW('Sanitation Data'!G154))="","",OFFSET('Sanitation Data'!$G$32,0,10*ROW('Sanitation Data'!G154)))</f>
        <v/>
      </c>
      <c r="DI160" s="36" t="str">
        <f ca="1">+IF(OFFSET('Sanitation Data'!$G$33,0,10*ROW('Sanitation Data'!G154))="","",OFFSET('Sanitation Data'!$G$33,0,10*ROW('Sanitation Data'!G154)))</f>
        <v/>
      </c>
      <c r="DJ160" s="36" t="str">
        <f ca="1">+IF(OFFSET('Sanitation Data'!$H$29,0,10*ROW('Sanitation Data'!H154))="","",OFFSET('Sanitation Data'!$H$29,0,10*ROW('Sanitation Data'!H154)))</f>
        <v/>
      </c>
      <c r="DK160" s="36" t="str">
        <f ca="1">+IF(OFFSET('Sanitation Data'!$H$30,0,10*ROW('Sanitation Data'!H154))="","",OFFSET('Sanitation Data'!$H$30,0,10*ROW('Sanitation Data'!H154)))</f>
        <v/>
      </c>
      <c r="DL160" s="36" t="str">
        <f ca="1">+IF(OFFSET('Sanitation Data'!$H$31,0,10*ROW('Sanitation Data'!H154))="","",OFFSET('Sanitation Data'!$H$31,0,10*ROW('Sanitation Data'!H154)))</f>
        <v/>
      </c>
      <c r="DM160" s="36" t="str">
        <f ca="1">+IF(OFFSET('Sanitation Data'!$H$32,0,10*ROW('Sanitation Data'!H154))="","",OFFSET('Sanitation Data'!$H$32,0,10*ROW('Sanitation Data'!H154)))</f>
        <v/>
      </c>
      <c r="DN160" s="36" t="str">
        <f ca="1">+IF(OFFSET('Sanitation Data'!$H$33,0,10*ROW('Sanitation Data'!H154))="","",OFFSET('Sanitation Data'!$H$33,0,10*ROW('Sanitation Data'!H154)))</f>
        <v/>
      </c>
      <c r="DO160" s="36" t="str">
        <f ca="1">+IF(OFFSET('Hygiene Data'!$C$12,0,10*ROW('Hygiene Data'!C154))="","",OFFSET('Hygiene Data'!$C$12,0,10*ROW('Hygiene Data'!C154)))</f>
        <v/>
      </c>
      <c r="DP160" s="36" t="str">
        <f ca="1">+IF(OFFSET('Hygiene Data'!$C$13,0,10*ROW('Hygiene Data'!C154))="","",OFFSET('Hygiene Data'!$C$13,0,10*ROW('Hygiene Data'!C154)))</f>
        <v/>
      </c>
      <c r="DQ160" s="36" t="str">
        <f ca="1">+IF(OFFSET('Hygiene Data'!$C$14,0,10*ROW('Hygiene Data'!C154))="","",OFFSET('Hygiene Data'!$C$14,0,10*ROW('Hygiene Data'!C154)))</f>
        <v/>
      </c>
      <c r="DR160" s="36" t="str">
        <f ca="1">+IF(OFFSET('Hygiene Data'!$D$12,0,10*ROW('Hygiene Data'!D154))="","",OFFSET('Hygiene Data'!$D$12,0,10*ROW('Hygiene Data'!D154)))</f>
        <v/>
      </c>
      <c r="DS160" s="36" t="str">
        <f ca="1">+IF(OFFSET('Hygiene Data'!$D$13,0,10*ROW('Hygiene Data'!D154))="","",OFFSET('Hygiene Data'!$D$13,0,10*ROW('Hygiene Data'!D154)))</f>
        <v/>
      </c>
      <c r="DT160" s="36" t="str">
        <f ca="1">+IF(OFFSET('Hygiene Data'!$D$14,0,10*ROW('Hygiene Data'!D154))="","",OFFSET('Hygiene Data'!$D$14,0,10*ROW('Hygiene Data'!D154)))</f>
        <v/>
      </c>
      <c r="DU160" s="36" t="str">
        <f ca="1">+IF(OFFSET('Hygiene Data'!$E$12,0,10*ROW('Hygiene Data'!E154))="","",OFFSET('Hygiene Data'!$E$12,0,10*ROW('Hygiene Data'!E154)))</f>
        <v/>
      </c>
      <c r="DV160" s="36" t="str">
        <f ca="1">+IF(OFFSET('Hygiene Data'!$E$13,0,10*ROW('Hygiene Data'!E154))="","",OFFSET('Hygiene Data'!$E$13,0,10*ROW('Hygiene Data'!E154)))</f>
        <v/>
      </c>
      <c r="DW160" s="36" t="str">
        <f ca="1">+IF(OFFSET('Hygiene Data'!$E$14,0,10*ROW('Hygiene Data'!E154))="","",OFFSET('Hygiene Data'!$E$14,0,10*ROW('Hygiene Data'!E154)))</f>
        <v/>
      </c>
      <c r="DX160" s="36" t="str">
        <f ca="1">+IF(OFFSET('Hygiene Data'!$F$12,0,10*ROW('Hygiene Data'!F154))="","",OFFSET('Hygiene Data'!$F$12,0,10*ROW('Hygiene Data'!F154)))</f>
        <v/>
      </c>
      <c r="DY160" s="36" t="str">
        <f ca="1">+IF(OFFSET('Hygiene Data'!$F$13,0,10*ROW('Hygiene Data'!F154))="","",OFFSET('Hygiene Data'!$F$13,0,10*ROW('Hygiene Data'!F154)))</f>
        <v/>
      </c>
      <c r="DZ160" s="36" t="str">
        <f ca="1">+IF(OFFSET('Hygiene Data'!$F$14,0,10*ROW('Hygiene Data'!F154))="","",OFFSET('Hygiene Data'!$F$14,0,10*ROW('Hygiene Data'!F154)))</f>
        <v/>
      </c>
      <c r="EA160" s="36" t="str">
        <f ca="1">+IF(OFFSET('Hygiene Data'!$G$12,0,10*ROW('Hygiene Data'!G154))="","",OFFSET('Hygiene Data'!$G$12,0,10*ROW('Hygiene Data'!G154)))</f>
        <v/>
      </c>
      <c r="EB160" s="36" t="str">
        <f ca="1">+IF(OFFSET('Hygiene Data'!$G$13,0,10*ROW('Hygiene Data'!G154))="","",OFFSET('Hygiene Data'!$G$13,0,10*ROW('Hygiene Data'!G154)))</f>
        <v/>
      </c>
      <c r="EC160" s="36" t="str">
        <f ca="1">+IF(OFFSET('Hygiene Data'!$G$14,0,10*ROW('Hygiene Data'!G154))="","",OFFSET('Hygiene Data'!$G$14,0,10*ROW('Hygiene Data'!G154)))</f>
        <v/>
      </c>
      <c r="ED160" s="36" t="str">
        <f ca="1">+IF(OFFSET('Hygiene Data'!$H$12,0,10*ROW('Hygiene Data'!H154))="","",OFFSET('Hygiene Data'!$H$12,0,10*ROW('Hygiene Data'!H154)))</f>
        <v/>
      </c>
      <c r="EE160" s="36" t="str">
        <f ca="1">+IF(OFFSET('Hygiene Data'!$H$13,0,10*ROW('Hygiene Data'!H154))="","",OFFSET('Hygiene Data'!$H$13,0,10*ROW('Hygiene Data'!H154)))</f>
        <v/>
      </c>
      <c r="EF160" s="36" t="str">
        <f ca="1">+IF(OFFSET('Hygiene Data'!$H$14,0,10*ROW('Hygiene Data'!H154))="","",OFFSET('Hygiene Data'!$H$14,0,10*ROW('Hygiene Data'!H154)))</f>
        <v/>
      </c>
    </row>
    <row r="161" spans="1:136" x14ac:dyDescent="0.25">
      <c r="A161" s="59" t="str">
        <f ca="1">+IF(OFFSET('Water Data'!$B$1,0,10*ROW('Water Data'!B158))="","",OFFSET('Water Data'!$B$1,0,10*ROW('Water Data'!B158)))</f>
        <v/>
      </c>
      <c r="B161" s="59" t="str">
        <f ca="1">+IF(OFFSET('Water Data'!$A$3,0,10*ROW('Water Data'!A158))="","",OFFSET('Water Data'!$A$3,0,10*ROW('Water Data'!A158)))</f>
        <v/>
      </c>
      <c r="C161" s="59" t="str">
        <f ca="1">+IF(OFFSET('Water Data'!$C$3,0,10*ROW('Water Data'!C158))="","",OFFSET('Water Data'!$C$3,0,10*ROW('Water Data'!C158)))</f>
        <v/>
      </c>
      <c r="D161" s="204" t="e">
        <f ca="1">+IF(AND(ISNUMBER(OFFSET('Water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04" t="e">
        <f ca="1">+IF(AND(ISNUMBER(OFFSET('Water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04" t="e">
        <f ca="1">+IF(AND(ISNUMBER(OFFSET('Water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04" t="e">
        <f ca="1">+IF(AND(ISNUMBER(OFFSET('Water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04" t="e">
        <f ca="1">+IF(AND(ISNUMBER(OFFSET('Water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04" t="e">
        <f ca="1">+IF(AND(ISNUMBER(OFFSET('Water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04" t="e">
        <f ca="1">+IF(AND(ISNUMBER(OFFSET('Water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04" t="e">
        <f ca="1">+IF(AND(ISNUMBER(OFFSET('Water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04" t="e">
        <f ca="1">+IF(AND(ISNUMBER(OFFSET('Water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04" t="e">
        <f ca="1">+IF(AND(ISNUMBER(OFFSET('Water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04" t="e">
        <f ca="1">+IF(AND(ISNUMBER(OFFSET('Water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04" t="e">
        <f ca="1">+IF(AND(ISNUMBER(OFFSET('Water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04" t="e">
        <f ca="1">+IF(AND(ISNUMBER(OFFSET('Water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04" t="e">
        <f ca="1">+IF(AND(ISNUMBER(OFFSET('Water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04" t="e">
        <f ca="1">+IF(AND(ISNUMBER(OFFSET('Water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04" t="e">
        <f ca="1">+IF(AND(ISNUMBER(OFFSET('Water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04" t="e">
        <f ca="1">+IF(AND(ISNUMBER(OFFSET('Water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04" t="e">
        <f ca="1">+IF(AND(ISNUMBER(OFFSET('Water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05" t="e">
        <f ca="1">+IF(AND(ISNUMBER(OFFSET('Sanitation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05" t="e">
        <f ca="1">+IF(AND(ISNUMBER(OFFSET('Sanitation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05" t="e">
        <f ca="1">+IF(AND(ISNUMBER(OFFSET('Sanitation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05" t="e">
        <f ca="1">+IF(AND(ISNUMBER(OFFSET('Sanitation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05" t="e">
        <f ca="1">+IF(AND(ISNUMBER(OFFSET('Sanitation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05" t="e">
        <f ca="1">+IF(AND(ISNUMBER(OFFSET('Sanitation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05" t="e">
        <f ca="1">+IF(AND(ISNUMBER(OFFSET('Sanitation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05" t="e">
        <f ca="1">+IF(AND(ISNUMBER(OFFSET('Sanitation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05" t="e">
        <f ca="1">+IF(AND(ISNUMBER(OFFSET('Sanitation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05" t="e">
        <f ca="1">+IF(AND(ISNUMBER(OFFSET('Sanitation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05" t="e">
        <f ca="1">+IF(AND(ISNUMBER(OFFSET('Sanitation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05" t="e">
        <f ca="1">+IF(AND(ISNUMBER(OFFSET('Sanitation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05" t="e">
        <f ca="1">+IF(AND(ISNUMBER(OFFSET('Sanitation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05" t="e">
        <f ca="1">+IF(AND(ISNUMBER(OFFSET('Sanitation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05" t="e">
        <f ca="1">+IF(AND(ISNUMBER(OFFSET('Sanitation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05" t="e">
        <f ca="1">+IF(AND(ISNUMBER(OFFSET('Sanitation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05" t="e">
        <f ca="1">+IF(AND(ISNUMBER(OFFSET('Sanitation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05" t="e">
        <f ca="1">+IF(AND(ISNUMBER(OFFSET('Sanitation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05" t="e">
        <f ca="1">+IF(AND(ISNUMBER(OFFSET('Sanitation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05" t="e">
        <f ca="1">+IF(AND(ISNUMBER(OFFSET('Sanitation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05" t="e">
        <f ca="1">+IF(AND(ISNUMBER(OFFSET('Sanitation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05" t="e">
        <f ca="1">+IF(AND(ISNUMBER(OFFSET('Sanitation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05" t="e">
        <f ca="1">+IF(AND(ISNUMBER(OFFSET('Sanitation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05" t="e">
        <f ca="1">+IF(AND(ISNUMBER(OFFSET('Sanitation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05" t="e">
        <f ca="1">+IF(AND(ISNUMBER(OFFSET('Sanitation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05" t="e">
        <f ca="1">+IF(AND(ISNUMBER(OFFSET('Sanitation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05" t="e">
        <f ca="1">+IF(AND(ISNUMBER(OFFSET('Sanitation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05" t="e">
        <f ca="1">+IF(AND(ISNUMBER(OFFSET('Sanitation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05" t="e">
        <f ca="1">+IF(AND(ISNUMBER(OFFSET('Sanitation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05" t="e">
        <f ca="1">+IF(AND(ISNUMBER(OFFSET('Sanitation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06" t="e">
        <f ca="1">+IF(AND(ISNUMBER(OFFSET('Hygiene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06" t="e">
        <f ca="1">+IF(AND(ISNUMBER(OFFSET('Hygiene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06" t="e">
        <f ca="1">+IF(AND(ISNUMBER(OFFSET('Hygiene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06" t="e">
        <f ca="1">+IF(AND(ISNUMBER(OFFSET('Hygiene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06" t="e">
        <f ca="1">+IF(AND(ISNUMBER(OFFSET('Hygiene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06" t="e">
        <f ca="1">+IF(AND(ISNUMBER(OFFSET('Hygiene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06" t="e">
        <f ca="1">+IF(AND(ISNUMBER(OFFSET('Hygiene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06" t="e">
        <f ca="1">+IF(AND(ISNUMBER(OFFSET('Hygiene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06" t="e">
        <f ca="1">+IF(AND(ISNUMBER(OFFSET('Hygiene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06" t="e">
        <f ca="1">+IF(AND(ISNUMBER(OFFSET('Hygiene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06" t="e">
        <f ca="1">+IF(AND(ISNUMBER(OFFSET('Hygiene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06" t="e">
        <f ca="1">+IF(AND(ISNUMBER(OFFSET('Hygiene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06" t="e">
        <f ca="1">+IF(AND(ISNUMBER(OFFSET('Hygiene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06" t="e">
        <f ca="1">+IF(AND(ISNUMBER(OFFSET('Hygiene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06" t="e">
        <f ca="1">+IF(AND(ISNUMBER(OFFSET('Hygiene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06" t="e">
        <f ca="1">+IF(AND(ISNUMBER(OFFSET('Hygiene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06" t="e">
        <f ca="1">+IF(AND(ISNUMBER(OFFSET('Hygiene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06" t="e">
        <f ca="1">+IF(AND(ISNUMBER(OFFSET('Hygiene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1">+IF(OFFSET('Water Data'!$C$28,0,10*ROW('Water Data'!C155))="","",OFFSET('Water Data'!$C$28,0,10*ROW('Water Data'!C155)))</f>
        <v/>
      </c>
      <c r="BT161" s="36" t="str">
        <f ca="1">+IF(OFFSET('Water Data'!$C$29,0,10*ROW('Water Data'!C155))="","",OFFSET('Water Data'!$C$29,0,10*ROW('Water Data'!C155)))</f>
        <v/>
      </c>
      <c r="BU161" s="36" t="str">
        <f ca="1">+IF(OFFSET('Water Data'!$C$30,0,10*ROW('Water Data'!C155))="","",OFFSET('Water Data'!$C$30,0,10*ROW('Water Data'!C155)))</f>
        <v/>
      </c>
      <c r="BV161" s="36" t="str">
        <f ca="1">+IF(OFFSET('Water Data'!$D$28,0,10*ROW('Water Data'!D155))="","",OFFSET('Water Data'!$D$28,0,10*ROW('Water Data'!D155)))</f>
        <v/>
      </c>
      <c r="BW161" s="36" t="str">
        <f ca="1">+IF(OFFSET('Water Data'!$D$29,0,10*ROW('Water Data'!D155))="","",OFFSET('Water Data'!$D$29,0,10*ROW('Water Data'!D155)))</f>
        <v/>
      </c>
      <c r="BX161" s="36" t="str">
        <f ca="1">+IF(OFFSET('Water Data'!$D$30,0,10*ROW('Water Data'!D155))="","",OFFSET('Water Data'!$D$30,0,10*ROW('Water Data'!D155)))</f>
        <v/>
      </c>
      <c r="BY161" s="36" t="str">
        <f ca="1">+IF(OFFSET('Water Data'!$E$28,0,10*ROW('Water Data'!E155))="","",OFFSET('Water Data'!$E$28,0,10*ROW('Water Data'!E155)))</f>
        <v/>
      </c>
      <c r="BZ161" s="36" t="str">
        <f ca="1">+IF(OFFSET('Water Data'!$E$29,0,10*ROW('Water Data'!E155))="","",OFFSET('Water Data'!$E$29,0,10*ROW('Water Data'!E155)))</f>
        <v/>
      </c>
      <c r="CA161" s="36" t="str">
        <f ca="1">+IF(OFFSET('Water Data'!$E$30,0,10*ROW('Water Data'!E155))="","",OFFSET('Water Data'!$E$30,0,10*ROW('Water Data'!E155)))</f>
        <v/>
      </c>
      <c r="CB161" s="36" t="str">
        <f ca="1">+IF(OFFSET('Water Data'!$F$28,0,10*ROW('Water Data'!F155))="","",OFFSET('Water Data'!$F$28,0,10*ROW('Water Data'!F155)))</f>
        <v/>
      </c>
      <c r="CC161" s="36" t="str">
        <f ca="1">+IF(OFFSET('Water Data'!$F$29,0,10*ROW('Water Data'!F155))="","",OFFSET('Water Data'!$F$29,0,10*ROW('Water Data'!F155)))</f>
        <v/>
      </c>
      <c r="CD161" s="36" t="str">
        <f ca="1">+IF(OFFSET('Water Data'!$F$30,0,10*ROW('Water Data'!F155))="","",OFFSET('Water Data'!$F$30,0,10*ROW('Water Data'!F155)))</f>
        <v/>
      </c>
      <c r="CE161" s="36" t="str">
        <f ca="1">+IF(OFFSET('Water Data'!$G$28,0,10*ROW('Water Data'!G155))="","",OFFSET('Water Data'!$G$28,0,10*ROW('Water Data'!G155)))</f>
        <v/>
      </c>
      <c r="CF161" s="36" t="str">
        <f ca="1">+IF(OFFSET('Water Data'!$G$29,0,10*ROW('Water Data'!G155))="","",OFFSET('Water Data'!$G$29,0,10*ROW('Water Data'!G155)))</f>
        <v/>
      </c>
      <c r="CG161" s="36" t="str">
        <f ca="1">+IF(OFFSET('Water Data'!$G$30,0,10*ROW('Water Data'!G155))="","",OFFSET('Water Data'!$G$30,0,10*ROW('Water Data'!G155)))</f>
        <v/>
      </c>
      <c r="CH161" s="36" t="str">
        <f ca="1">+IF(OFFSET('Water Data'!$H$28,0,10*ROW('Water Data'!H155))="","",OFFSET('Water Data'!$H$28,0,10*ROW('Water Data'!H155)))</f>
        <v/>
      </c>
      <c r="CI161" s="36" t="str">
        <f ca="1">+IF(OFFSET('Water Data'!$H$29,0,10*ROW('Water Data'!H155))="","",OFFSET('Water Data'!$H$29,0,10*ROW('Water Data'!H155)))</f>
        <v/>
      </c>
      <c r="CJ161" s="36" t="str">
        <f ca="1">+IF(OFFSET('Water Data'!$H$30,0,10*ROW('Water Data'!H155))="","",OFFSET('Water Data'!$H$30,0,10*ROW('Water Data'!H155)))</f>
        <v/>
      </c>
      <c r="CK161" s="36" t="str">
        <f ca="1">+IF(OFFSET('Sanitation Data'!$C$29,0,10*ROW('Sanitation Data'!C155))="","",OFFSET('Sanitation Data'!$C$29,0,10*ROW('Sanitation Data'!C155)))</f>
        <v/>
      </c>
      <c r="CL161" s="36" t="str">
        <f ca="1">+IF(OFFSET('Sanitation Data'!$C$30,0,10*ROW('Sanitation Data'!C155))="","",OFFSET('Sanitation Data'!$C$30,0,10*ROW('Sanitation Data'!C155)))</f>
        <v/>
      </c>
      <c r="CM161" s="36" t="str">
        <f ca="1">+IF(OFFSET('Sanitation Data'!$C$31,0,10*ROW('Sanitation Data'!C155))="","",OFFSET('Sanitation Data'!$C$31,0,10*ROW('Sanitation Data'!C155)))</f>
        <v/>
      </c>
      <c r="CN161" s="36" t="str">
        <f ca="1">+IF(OFFSET('Sanitation Data'!$C$32,0,10*ROW('Sanitation Data'!C155))="","",OFFSET('Sanitation Data'!$C$32,0,10*ROW('Sanitation Data'!C155)))</f>
        <v/>
      </c>
      <c r="CO161" s="36" t="str">
        <f ca="1">+IF(OFFSET('Sanitation Data'!$C$33,0,10*ROW('Sanitation Data'!C155))="","",OFFSET('Sanitation Data'!$C$33,0,10*ROW('Sanitation Data'!C155)))</f>
        <v/>
      </c>
      <c r="CP161" s="36" t="str">
        <f ca="1">+IF(OFFSET('Sanitation Data'!$D$29,0,10*ROW('Sanitation Data'!D155))="","",OFFSET('Sanitation Data'!$D$29,0,10*ROW('Sanitation Data'!D155)))</f>
        <v/>
      </c>
      <c r="CQ161" s="36" t="str">
        <f ca="1">+IF(OFFSET('Sanitation Data'!$D$30,0,10*ROW('Sanitation Data'!D155))="","",OFFSET('Sanitation Data'!$D$30,0,10*ROW('Sanitation Data'!D155)))</f>
        <v/>
      </c>
      <c r="CR161" s="36" t="str">
        <f ca="1">+IF(OFFSET('Sanitation Data'!$D$31,0,10*ROW('Sanitation Data'!D155))="","",OFFSET('Sanitation Data'!$D$31,0,10*ROW('Sanitation Data'!D155)))</f>
        <v/>
      </c>
      <c r="CS161" s="36" t="str">
        <f ca="1">+IF(OFFSET('Sanitation Data'!$D$32,0,10*ROW('Sanitation Data'!D155))="","",OFFSET('Sanitation Data'!$D$32,0,10*ROW('Sanitation Data'!D155)))</f>
        <v/>
      </c>
      <c r="CT161" s="36" t="str">
        <f ca="1">+IF(OFFSET('Sanitation Data'!$D$33,0,10*ROW('Sanitation Data'!D155))="","",OFFSET('Sanitation Data'!$D$33,0,10*ROW('Sanitation Data'!D155)))</f>
        <v/>
      </c>
      <c r="CU161" s="36" t="str">
        <f ca="1">+IF(OFFSET('Sanitation Data'!$E$29,0,10*ROW('Sanitation Data'!E155))="","",OFFSET('Sanitation Data'!$E$29,0,10*ROW('Sanitation Data'!E155)))</f>
        <v/>
      </c>
      <c r="CV161" s="36" t="str">
        <f ca="1">+IF(OFFSET('Sanitation Data'!$E$30,0,10*ROW('Sanitation Data'!E155))="","",OFFSET('Sanitation Data'!$E$30,0,10*ROW('Sanitation Data'!E155)))</f>
        <v/>
      </c>
      <c r="CW161" s="36" t="str">
        <f ca="1">+IF(OFFSET('Sanitation Data'!$E$31,0,10*ROW('Sanitation Data'!E155))="","",OFFSET('Sanitation Data'!$E$31,0,10*ROW('Sanitation Data'!E155)))</f>
        <v/>
      </c>
      <c r="CX161" s="36" t="str">
        <f ca="1">+IF(OFFSET('Sanitation Data'!$E$32,0,10*ROW('Sanitation Data'!E155))="","",OFFSET('Sanitation Data'!$E$32,0,10*ROW('Sanitation Data'!E155)))</f>
        <v/>
      </c>
      <c r="CY161" s="36" t="str">
        <f ca="1">+IF(OFFSET('Sanitation Data'!$E$33,0,10*ROW('Sanitation Data'!E155))="","",OFFSET('Sanitation Data'!$E$33,0,10*ROW('Sanitation Data'!E155)))</f>
        <v/>
      </c>
      <c r="CZ161" s="36" t="str">
        <f ca="1">+IF(OFFSET('Sanitation Data'!$F$29,0,10*ROW('Sanitation Data'!F155))="","",OFFSET('Sanitation Data'!$F$29,0,10*ROW('Sanitation Data'!F155)))</f>
        <v/>
      </c>
      <c r="DA161" s="36" t="str">
        <f ca="1">+IF(OFFSET('Sanitation Data'!$F$30,0,10*ROW('Sanitation Data'!F155))="","",OFFSET('Sanitation Data'!$F$30,0,10*ROW('Sanitation Data'!F155)))</f>
        <v/>
      </c>
      <c r="DB161" s="36" t="str">
        <f ca="1">+IF(OFFSET('Sanitation Data'!$F$31,0,10*ROW('Sanitation Data'!F155))="","",OFFSET('Sanitation Data'!$F$31,0,10*ROW('Sanitation Data'!F155)))</f>
        <v/>
      </c>
      <c r="DC161" s="36" t="str">
        <f ca="1">+IF(OFFSET('Sanitation Data'!$F$32,0,10*ROW('Sanitation Data'!F155))="","",OFFSET('Sanitation Data'!$F$32,0,10*ROW('Sanitation Data'!F155)))</f>
        <v/>
      </c>
      <c r="DD161" s="36" t="str">
        <f ca="1">+IF(OFFSET('Sanitation Data'!$F$33,0,10*ROW('Sanitation Data'!F155))="","",OFFSET('Sanitation Data'!$F$33,0,10*ROW('Sanitation Data'!F155)))</f>
        <v/>
      </c>
      <c r="DE161" s="36" t="str">
        <f ca="1">+IF(OFFSET('Sanitation Data'!$G$29,0,10*ROW('Sanitation Data'!G155))="","",OFFSET('Sanitation Data'!$G$29,0,10*ROW('Sanitation Data'!G155)))</f>
        <v/>
      </c>
      <c r="DF161" s="36" t="str">
        <f ca="1">+IF(OFFSET('Sanitation Data'!$G$30,0,10*ROW('Sanitation Data'!G155))="","",OFFSET('Sanitation Data'!$G$30,0,10*ROW('Sanitation Data'!G155)))</f>
        <v/>
      </c>
      <c r="DG161" s="36" t="str">
        <f ca="1">+IF(OFFSET('Sanitation Data'!$G$31,0,10*ROW('Sanitation Data'!G155))="","",OFFSET('Sanitation Data'!$G$31,0,10*ROW('Sanitation Data'!G155)))</f>
        <v/>
      </c>
      <c r="DH161" s="36" t="str">
        <f ca="1">+IF(OFFSET('Sanitation Data'!$G$32,0,10*ROW('Sanitation Data'!G155))="","",OFFSET('Sanitation Data'!$G$32,0,10*ROW('Sanitation Data'!G155)))</f>
        <v/>
      </c>
      <c r="DI161" s="36" t="str">
        <f ca="1">+IF(OFFSET('Sanitation Data'!$G$33,0,10*ROW('Sanitation Data'!G155))="","",OFFSET('Sanitation Data'!$G$33,0,10*ROW('Sanitation Data'!G155)))</f>
        <v/>
      </c>
      <c r="DJ161" s="36" t="str">
        <f ca="1">+IF(OFFSET('Sanitation Data'!$H$29,0,10*ROW('Sanitation Data'!H155))="","",OFFSET('Sanitation Data'!$H$29,0,10*ROW('Sanitation Data'!H155)))</f>
        <v/>
      </c>
      <c r="DK161" s="36" t="str">
        <f ca="1">+IF(OFFSET('Sanitation Data'!$H$30,0,10*ROW('Sanitation Data'!H155))="","",OFFSET('Sanitation Data'!$H$30,0,10*ROW('Sanitation Data'!H155)))</f>
        <v/>
      </c>
      <c r="DL161" s="36" t="str">
        <f ca="1">+IF(OFFSET('Sanitation Data'!$H$31,0,10*ROW('Sanitation Data'!H155))="","",OFFSET('Sanitation Data'!$H$31,0,10*ROW('Sanitation Data'!H155)))</f>
        <v/>
      </c>
      <c r="DM161" s="36" t="str">
        <f ca="1">+IF(OFFSET('Sanitation Data'!$H$32,0,10*ROW('Sanitation Data'!H155))="","",OFFSET('Sanitation Data'!$H$32,0,10*ROW('Sanitation Data'!H155)))</f>
        <v/>
      </c>
      <c r="DN161" s="36" t="str">
        <f ca="1">+IF(OFFSET('Sanitation Data'!$H$33,0,10*ROW('Sanitation Data'!H155))="","",OFFSET('Sanitation Data'!$H$33,0,10*ROW('Sanitation Data'!H155)))</f>
        <v/>
      </c>
      <c r="DO161" s="36" t="str">
        <f ca="1">+IF(OFFSET('Hygiene Data'!$C$12,0,10*ROW('Hygiene Data'!C155))="","",OFFSET('Hygiene Data'!$C$12,0,10*ROW('Hygiene Data'!C155)))</f>
        <v/>
      </c>
      <c r="DP161" s="36" t="str">
        <f ca="1">+IF(OFFSET('Hygiene Data'!$C$13,0,10*ROW('Hygiene Data'!C155))="","",OFFSET('Hygiene Data'!$C$13,0,10*ROW('Hygiene Data'!C155)))</f>
        <v/>
      </c>
      <c r="DQ161" s="36" t="str">
        <f ca="1">+IF(OFFSET('Hygiene Data'!$C$14,0,10*ROW('Hygiene Data'!C155))="","",OFFSET('Hygiene Data'!$C$14,0,10*ROW('Hygiene Data'!C155)))</f>
        <v/>
      </c>
      <c r="DR161" s="36" t="str">
        <f ca="1">+IF(OFFSET('Hygiene Data'!$D$12,0,10*ROW('Hygiene Data'!D155))="","",OFFSET('Hygiene Data'!$D$12,0,10*ROW('Hygiene Data'!D155)))</f>
        <v/>
      </c>
      <c r="DS161" s="36" t="str">
        <f ca="1">+IF(OFFSET('Hygiene Data'!$D$13,0,10*ROW('Hygiene Data'!D155))="","",OFFSET('Hygiene Data'!$D$13,0,10*ROW('Hygiene Data'!D155)))</f>
        <v/>
      </c>
      <c r="DT161" s="36" t="str">
        <f ca="1">+IF(OFFSET('Hygiene Data'!$D$14,0,10*ROW('Hygiene Data'!D155))="","",OFFSET('Hygiene Data'!$D$14,0,10*ROW('Hygiene Data'!D155)))</f>
        <v/>
      </c>
      <c r="DU161" s="36" t="str">
        <f ca="1">+IF(OFFSET('Hygiene Data'!$E$12,0,10*ROW('Hygiene Data'!E155))="","",OFFSET('Hygiene Data'!$E$12,0,10*ROW('Hygiene Data'!E155)))</f>
        <v/>
      </c>
      <c r="DV161" s="36" t="str">
        <f ca="1">+IF(OFFSET('Hygiene Data'!$E$13,0,10*ROW('Hygiene Data'!E155))="","",OFFSET('Hygiene Data'!$E$13,0,10*ROW('Hygiene Data'!E155)))</f>
        <v/>
      </c>
      <c r="DW161" s="36" t="str">
        <f ca="1">+IF(OFFSET('Hygiene Data'!$E$14,0,10*ROW('Hygiene Data'!E155))="","",OFFSET('Hygiene Data'!$E$14,0,10*ROW('Hygiene Data'!E155)))</f>
        <v/>
      </c>
      <c r="DX161" s="36" t="str">
        <f ca="1">+IF(OFFSET('Hygiene Data'!$F$12,0,10*ROW('Hygiene Data'!F155))="","",OFFSET('Hygiene Data'!$F$12,0,10*ROW('Hygiene Data'!F155)))</f>
        <v/>
      </c>
      <c r="DY161" s="36" t="str">
        <f ca="1">+IF(OFFSET('Hygiene Data'!$F$13,0,10*ROW('Hygiene Data'!F155))="","",OFFSET('Hygiene Data'!$F$13,0,10*ROW('Hygiene Data'!F155)))</f>
        <v/>
      </c>
      <c r="DZ161" s="36" t="str">
        <f ca="1">+IF(OFFSET('Hygiene Data'!$F$14,0,10*ROW('Hygiene Data'!F155))="","",OFFSET('Hygiene Data'!$F$14,0,10*ROW('Hygiene Data'!F155)))</f>
        <v/>
      </c>
      <c r="EA161" s="36" t="str">
        <f ca="1">+IF(OFFSET('Hygiene Data'!$G$12,0,10*ROW('Hygiene Data'!G155))="","",OFFSET('Hygiene Data'!$G$12,0,10*ROW('Hygiene Data'!G155)))</f>
        <v/>
      </c>
      <c r="EB161" s="36" t="str">
        <f ca="1">+IF(OFFSET('Hygiene Data'!$G$13,0,10*ROW('Hygiene Data'!G155))="","",OFFSET('Hygiene Data'!$G$13,0,10*ROW('Hygiene Data'!G155)))</f>
        <v/>
      </c>
      <c r="EC161" s="36" t="str">
        <f ca="1">+IF(OFFSET('Hygiene Data'!$G$14,0,10*ROW('Hygiene Data'!G155))="","",OFFSET('Hygiene Data'!$G$14,0,10*ROW('Hygiene Data'!G155)))</f>
        <v/>
      </c>
      <c r="ED161" s="36" t="str">
        <f ca="1">+IF(OFFSET('Hygiene Data'!$H$12,0,10*ROW('Hygiene Data'!H155))="","",OFFSET('Hygiene Data'!$H$12,0,10*ROW('Hygiene Data'!H155)))</f>
        <v/>
      </c>
      <c r="EE161" s="36" t="str">
        <f ca="1">+IF(OFFSET('Hygiene Data'!$H$13,0,10*ROW('Hygiene Data'!H155))="","",OFFSET('Hygiene Data'!$H$13,0,10*ROW('Hygiene Data'!H155)))</f>
        <v/>
      </c>
      <c r="EF161" s="36" t="str">
        <f ca="1">+IF(OFFSET('Hygiene Data'!$H$14,0,10*ROW('Hygiene Data'!H155))="","",OFFSET('Hygiene Data'!$H$14,0,10*ROW('Hygiene Data'!H155)))</f>
        <v/>
      </c>
    </row>
    <row r="162" spans="1:136" x14ac:dyDescent="0.25">
      <c r="A162" s="59" t="str">
        <f ca="1">+IF(OFFSET('Water Data'!$B$1,0,10*ROW('Water Data'!B159))="","",OFFSET('Water Data'!$B$1,0,10*ROW('Water Data'!B159)))</f>
        <v/>
      </c>
      <c r="B162" s="59" t="str">
        <f ca="1">+IF(OFFSET('Water Data'!$A$3,0,10*ROW('Water Data'!A159))="","",OFFSET('Water Data'!$A$3,0,10*ROW('Water Data'!A159)))</f>
        <v/>
      </c>
      <c r="C162" s="59" t="str">
        <f ca="1">+IF(OFFSET('Water Data'!$C$3,0,10*ROW('Water Data'!C159))="","",OFFSET('Water Data'!$C$3,0,10*ROW('Water Data'!C159)))</f>
        <v/>
      </c>
      <c r="D162" s="204" t="e">
        <f ca="1">+IF(AND(ISNUMBER(OFFSET('Water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04" t="e">
        <f ca="1">+IF(AND(ISNUMBER(OFFSET('Water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04" t="e">
        <f ca="1">+IF(AND(ISNUMBER(OFFSET('Water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04" t="e">
        <f ca="1">+IF(AND(ISNUMBER(OFFSET('Water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04" t="e">
        <f ca="1">+IF(AND(ISNUMBER(OFFSET('Water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04" t="e">
        <f ca="1">+IF(AND(ISNUMBER(OFFSET('Water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04" t="e">
        <f ca="1">+IF(AND(ISNUMBER(OFFSET('Water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04" t="e">
        <f ca="1">+IF(AND(ISNUMBER(OFFSET('Water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04" t="e">
        <f ca="1">+IF(AND(ISNUMBER(OFFSET('Water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04" t="e">
        <f ca="1">+IF(AND(ISNUMBER(OFFSET('Water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04" t="e">
        <f ca="1">+IF(AND(ISNUMBER(OFFSET('Water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04" t="e">
        <f ca="1">+IF(AND(ISNUMBER(OFFSET('Water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04" t="e">
        <f ca="1">+IF(AND(ISNUMBER(OFFSET('Water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04" t="e">
        <f ca="1">+IF(AND(ISNUMBER(OFFSET('Water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04" t="e">
        <f ca="1">+IF(AND(ISNUMBER(OFFSET('Water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04" t="e">
        <f ca="1">+IF(AND(ISNUMBER(OFFSET('Water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04" t="e">
        <f ca="1">+IF(AND(ISNUMBER(OFFSET('Water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04" t="e">
        <f ca="1">+IF(AND(ISNUMBER(OFFSET('Water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05" t="e">
        <f ca="1">+IF(AND(ISNUMBER(OFFSET('Sanitation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05" t="e">
        <f ca="1">+IF(AND(ISNUMBER(OFFSET('Sanitation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05" t="e">
        <f ca="1">+IF(AND(ISNUMBER(OFFSET('Sanitation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05" t="e">
        <f ca="1">+IF(AND(ISNUMBER(OFFSET('Sanitation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05" t="e">
        <f ca="1">+IF(AND(ISNUMBER(OFFSET('Sanitation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05" t="e">
        <f ca="1">+IF(AND(ISNUMBER(OFFSET('Sanitation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05" t="e">
        <f ca="1">+IF(AND(ISNUMBER(OFFSET('Sanitation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05" t="e">
        <f ca="1">+IF(AND(ISNUMBER(OFFSET('Sanitation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05" t="e">
        <f ca="1">+IF(AND(ISNUMBER(OFFSET('Sanitation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05" t="e">
        <f ca="1">+IF(AND(ISNUMBER(OFFSET('Sanitation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05" t="e">
        <f ca="1">+IF(AND(ISNUMBER(OFFSET('Sanitation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05" t="e">
        <f ca="1">+IF(AND(ISNUMBER(OFFSET('Sanitation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05" t="e">
        <f ca="1">+IF(AND(ISNUMBER(OFFSET('Sanitation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05" t="e">
        <f ca="1">+IF(AND(ISNUMBER(OFFSET('Sanitation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05" t="e">
        <f ca="1">+IF(AND(ISNUMBER(OFFSET('Sanitation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05" t="e">
        <f ca="1">+IF(AND(ISNUMBER(OFFSET('Sanitation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05" t="e">
        <f ca="1">+IF(AND(ISNUMBER(OFFSET('Sanitation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05" t="e">
        <f ca="1">+IF(AND(ISNUMBER(OFFSET('Sanitation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05" t="e">
        <f ca="1">+IF(AND(ISNUMBER(OFFSET('Sanitation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05" t="e">
        <f ca="1">+IF(AND(ISNUMBER(OFFSET('Sanitation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05" t="e">
        <f ca="1">+IF(AND(ISNUMBER(OFFSET('Sanitation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05" t="e">
        <f ca="1">+IF(AND(ISNUMBER(OFFSET('Sanitation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05" t="e">
        <f ca="1">+IF(AND(ISNUMBER(OFFSET('Sanitation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05" t="e">
        <f ca="1">+IF(AND(ISNUMBER(OFFSET('Sanitation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05" t="e">
        <f ca="1">+IF(AND(ISNUMBER(OFFSET('Sanitation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05" t="e">
        <f ca="1">+IF(AND(ISNUMBER(OFFSET('Sanitation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05" t="e">
        <f ca="1">+IF(AND(ISNUMBER(OFFSET('Sanitation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05" t="e">
        <f ca="1">+IF(AND(ISNUMBER(OFFSET('Sanitation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05" t="e">
        <f ca="1">+IF(AND(ISNUMBER(OFFSET('Sanitation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05" t="e">
        <f ca="1">+IF(AND(ISNUMBER(OFFSET('Sanitation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06" t="e">
        <f ca="1">+IF(AND(ISNUMBER(OFFSET('Hygiene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06" t="e">
        <f ca="1">+IF(AND(ISNUMBER(OFFSET('Hygiene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06" t="e">
        <f ca="1">+IF(AND(ISNUMBER(OFFSET('Hygiene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06" t="e">
        <f ca="1">+IF(AND(ISNUMBER(OFFSET('Hygiene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06" t="e">
        <f ca="1">+IF(AND(ISNUMBER(OFFSET('Hygiene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06" t="e">
        <f ca="1">+IF(AND(ISNUMBER(OFFSET('Hygiene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06" t="e">
        <f ca="1">+IF(AND(ISNUMBER(OFFSET('Hygiene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06" t="e">
        <f ca="1">+IF(AND(ISNUMBER(OFFSET('Hygiene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06" t="e">
        <f ca="1">+IF(AND(ISNUMBER(OFFSET('Hygiene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06" t="e">
        <f ca="1">+IF(AND(ISNUMBER(OFFSET('Hygiene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06" t="e">
        <f ca="1">+IF(AND(ISNUMBER(OFFSET('Hygiene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06" t="e">
        <f ca="1">+IF(AND(ISNUMBER(OFFSET('Hygiene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06" t="e">
        <f ca="1">+IF(AND(ISNUMBER(OFFSET('Hygiene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06" t="e">
        <f ca="1">+IF(AND(ISNUMBER(OFFSET('Hygiene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06" t="e">
        <f ca="1">+IF(AND(ISNUMBER(OFFSET('Hygiene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06" t="e">
        <f ca="1">+IF(AND(ISNUMBER(OFFSET('Hygiene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06" t="e">
        <f ca="1">+IF(AND(ISNUMBER(OFFSET('Hygiene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06" t="e">
        <f ca="1">+IF(AND(ISNUMBER(OFFSET('Hygiene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1">+IF(OFFSET('Water Data'!$C$28,0,10*ROW('Water Data'!C156))="","",OFFSET('Water Data'!$C$28,0,10*ROW('Water Data'!C156)))</f>
        <v/>
      </c>
      <c r="BT162" s="36" t="str">
        <f ca="1">+IF(OFFSET('Water Data'!$C$29,0,10*ROW('Water Data'!C156))="","",OFFSET('Water Data'!$C$29,0,10*ROW('Water Data'!C156)))</f>
        <v/>
      </c>
      <c r="BU162" s="36" t="str">
        <f ca="1">+IF(OFFSET('Water Data'!$C$30,0,10*ROW('Water Data'!C156))="","",OFFSET('Water Data'!$C$30,0,10*ROW('Water Data'!C156)))</f>
        <v/>
      </c>
      <c r="BV162" s="36" t="str">
        <f ca="1">+IF(OFFSET('Water Data'!$D$28,0,10*ROW('Water Data'!D156))="","",OFFSET('Water Data'!$D$28,0,10*ROW('Water Data'!D156)))</f>
        <v/>
      </c>
      <c r="BW162" s="36" t="str">
        <f ca="1">+IF(OFFSET('Water Data'!$D$29,0,10*ROW('Water Data'!D156))="","",OFFSET('Water Data'!$D$29,0,10*ROW('Water Data'!D156)))</f>
        <v/>
      </c>
      <c r="BX162" s="36" t="str">
        <f ca="1">+IF(OFFSET('Water Data'!$D$30,0,10*ROW('Water Data'!D156))="","",OFFSET('Water Data'!$D$30,0,10*ROW('Water Data'!D156)))</f>
        <v/>
      </c>
      <c r="BY162" s="36" t="str">
        <f ca="1">+IF(OFFSET('Water Data'!$E$28,0,10*ROW('Water Data'!E156))="","",OFFSET('Water Data'!$E$28,0,10*ROW('Water Data'!E156)))</f>
        <v/>
      </c>
      <c r="BZ162" s="36" t="str">
        <f ca="1">+IF(OFFSET('Water Data'!$E$29,0,10*ROW('Water Data'!E156))="","",OFFSET('Water Data'!$E$29,0,10*ROW('Water Data'!E156)))</f>
        <v/>
      </c>
      <c r="CA162" s="36" t="str">
        <f ca="1">+IF(OFFSET('Water Data'!$E$30,0,10*ROW('Water Data'!E156))="","",OFFSET('Water Data'!$E$30,0,10*ROW('Water Data'!E156)))</f>
        <v/>
      </c>
      <c r="CB162" s="36" t="str">
        <f ca="1">+IF(OFFSET('Water Data'!$F$28,0,10*ROW('Water Data'!F156))="","",OFFSET('Water Data'!$F$28,0,10*ROW('Water Data'!F156)))</f>
        <v/>
      </c>
      <c r="CC162" s="36" t="str">
        <f ca="1">+IF(OFFSET('Water Data'!$F$29,0,10*ROW('Water Data'!F156))="","",OFFSET('Water Data'!$F$29,0,10*ROW('Water Data'!F156)))</f>
        <v/>
      </c>
      <c r="CD162" s="36" t="str">
        <f ca="1">+IF(OFFSET('Water Data'!$F$30,0,10*ROW('Water Data'!F156))="","",OFFSET('Water Data'!$F$30,0,10*ROW('Water Data'!F156)))</f>
        <v/>
      </c>
      <c r="CE162" s="36" t="str">
        <f ca="1">+IF(OFFSET('Water Data'!$G$28,0,10*ROW('Water Data'!G156))="","",OFFSET('Water Data'!$G$28,0,10*ROW('Water Data'!G156)))</f>
        <v/>
      </c>
      <c r="CF162" s="36" t="str">
        <f ca="1">+IF(OFFSET('Water Data'!$G$29,0,10*ROW('Water Data'!G156))="","",OFFSET('Water Data'!$G$29,0,10*ROW('Water Data'!G156)))</f>
        <v/>
      </c>
      <c r="CG162" s="36" t="str">
        <f ca="1">+IF(OFFSET('Water Data'!$G$30,0,10*ROW('Water Data'!G156))="","",OFFSET('Water Data'!$G$30,0,10*ROW('Water Data'!G156)))</f>
        <v/>
      </c>
      <c r="CH162" s="36" t="str">
        <f ca="1">+IF(OFFSET('Water Data'!$H$28,0,10*ROW('Water Data'!H156))="","",OFFSET('Water Data'!$H$28,0,10*ROW('Water Data'!H156)))</f>
        <v/>
      </c>
      <c r="CI162" s="36" t="str">
        <f ca="1">+IF(OFFSET('Water Data'!$H$29,0,10*ROW('Water Data'!H156))="","",OFFSET('Water Data'!$H$29,0,10*ROW('Water Data'!H156)))</f>
        <v/>
      </c>
      <c r="CJ162" s="36" t="str">
        <f ca="1">+IF(OFFSET('Water Data'!$H$30,0,10*ROW('Water Data'!H156))="","",OFFSET('Water Data'!$H$30,0,10*ROW('Water Data'!H156)))</f>
        <v/>
      </c>
      <c r="CK162" s="36" t="str">
        <f ca="1">+IF(OFFSET('Sanitation Data'!$C$29,0,10*ROW('Sanitation Data'!C156))="","",OFFSET('Sanitation Data'!$C$29,0,10*ROW('Sanitation Data'!C156)))</f>
        <v/>
      </c>
      <c r="CL162" s="36" t="str">
        <f ca="1">+IF(OFFSET('Sanitation Data'!$C$30,0,10*ROW('Sanitation Data'!C156))="","",OFFSET('Sanitation Data'!$C$30,0,10*ROW('Sanitation Data'!C156)))</f>
        <v/>
      </c>
      <c r="CM162" s="36" t="str">
        <f ca="1">+IF(OFFSET('Sanitation Data'!$C$31,0,10*ROW('Sanitation Data'!C156))="","",OFFSET('Sanitation Data'!$C$31,0,10*ROW('Sanitation Data'!C156)))</f>
        <v/>
      </c>
      <c r="CN162" s="36" t="str">
        <f ca="1">+IF(OFFSET('Sanitation Data'!$C$32,0,10*ROW('Sanitation Data'!C156))="","",OFFSET('Sanitation Data'!$C$32,0,10*ROW('Sanitation Data'!C156)))</f>
        <v/>
      </c>
      <c r="CO162" s="36" t="str">
        <f ca="1">+IF(OFFSET('Sanitation Data'!$C$33,0,10*ROW('Sanitation Data'!C156))="","",OFFSET('Sanitation Data'!$C$33,0,10*ROW('Sanitation Data'!C156)))</f>
        <v/>
      </c>
      <c r="CP162" s="36" t="str">
        <f ca="1">+IF(OFFSET('Sanitation Data'!$D$29,0,10*ROW('Sanitation Data'!D156))="","",OFFSET('Sanitation Data'!$D$29,0,10*ROW('Sanitation Data'!D156)))</f>
        <v/>
      </c>
      <c r="CQ162" s="36" t="str">
        <f ca="1">+IF(OFFSET('Sanitation Data'!$D$30,0,10*ROW('Sanitation Data'!D156))="","",OFFSET('Sanitation Data'!$D$30,0,10*ROW('Sanitation Data'!D156)))</f>
        <v/>
      </c>
      <c r="CR162" s="36" t="str">
        <f ca="1">+IF(OFFSET('Sanitation Data'!$D$31,0,10*ROW('Sanitation Data'!D156))="","",OFFSET('Sanitation Data'!$D$31,0,10*ROW('Sanitation Data'!D156)))</f>
        <v/>
      </c>
      <c r="CS162" s="36" t="str">
        <f ca="1">+IF(OFFSET('Sanitation Data'!$D$32,0,10*ROW('Sanitation Data'!D156))="","",OFFSET('Sanitation Data'!$D$32,0,10*ROW('Sanitation Data'!D156)))</f>
        <v/>
      </c>
      <c r="CT162" s="36" t="str">
        <f ca="1">+IF(OFFSET('Sanitation Data'!$D$33,0,10*ROW('Sanitation Data'!D156))="","",OFFSET('Sanitation Data'!$D$33,0,10*ROW('Sanitation Data'!D156)))</f>
        <v/>
      </c>
      <c r="CU162" s="36" t="str">
        <f ca="1">+IF(OFFSET('Sanitation Data'!$E$29,0,10*ROW('Sanitation Data'!E156))="","",OFFSET('Sanitation Data'!$E$29,0,10*ROW('Sanitation Data'!E156)))</f>
        <v/>
      </c>
      <c r="CV162" s="36" t="str">
        <f ca="1">+IF(OFFSET('Sanitation Data'!$E$30,0,10*ROW('Sanitation Data'!E156))="","",OFFSET('Sanitation Data'!$E$30,0,10*ROW('Sanitation Data'!E156)))</f>
        <v/>
      </c>
      <c r="CW162" s="36" t="str">
        <f ca="1">+IF(OFFSET('Sanitation Data'!$E$31,0,10*ROW('Sanitation Data'!E156))="","",OFFSET('Sanitation Data'!$E$31,0,10*ROW('Sanitation Data'!E156)))</f>
        <v/>
      </c>
      <c r="CX162" s="36" t="str">
        <f ca="1">+IF(OFFSET('Sanitation Data'!$E$32,0,10*ROW('Sanitation Data'!E156))="","",OFFSET('Sanitation Data'!$E$32,0,10*ROW('Sanitation Data'!E156)))</f>
        <v/>
      </c>
      <c r="CY162" s="36" t="str">
        <f ca="1">+IF(OFFSET('Sanitation Data'!$E$33,0,10*ROW('Sanitation Data'!E156))="","",OFFSET('Sanitation Data'!$E$33,0,10*ROW('Sanitation Data'!E156)))</f>
        <v/>
      </c>
      <c r="CZ162" s="36" t="str">
        <f ca="1">+IF(OFFSET('Sanitation Data'!$F$29,0,10*ROW('Sanitation Data'!F156))="","",OFFSET('Sanitation Data'!$F$29,0,10*ROW('Sanitation Data'!F156)))</f>
        <v/>
      </c>
      <c r="DA162" s="36" t="str">
        <f ca="1">+IF(OFFSET('Sanitation Data'!$F$30,0,10*ROW('Sanitation Data'!F156))="","",OFFSET('Sanitation Data'!$F$30,0,10*ROW('Sanitation Data'!F156)))</f>
        <v/>
      </c>
      <c r="DB162" s="36" t="str">
        <f ca="1">+IF(OFFSET('Sanitation Data'!$F$31,0,10*ROW('Sanitation Data'!F156))="","",OFFSET('Sanitation Data'!$F$31,0,10*ROW('Sanitation Data'!F156)))</f>
        <v/>
      </c>
      <c r="DC162" s="36" t="str">
        <f ca="1">+IF(OFFSET('Sanitation Data'!$F$32,0,10*ROW('Sanitation Data'!F156))="","",OFFSET('Sanitation Data'!$F$32,0,10*ROW('Sanitation Data'!F156)))</f>
        <v/>
      </c>
      <c r="DD162" s="36" t="str">
        <f ca="1">+IF(OFFSET('Sanitation Data'!$F$33,0,10*ROW('Sanitation Data'!F156))="","",OFFSET('Sanitation Data'!$F$33,0,10*ROW('Sanitation Data'!F156)))</f>
        <v/>
      </c>
      <c r="DE162" s="36" t="str">
        <f ca="1">+IF(OFFSET('Sanitation Data'!$G$29,0,10*ROW('Sanitation Data'!G156))="","",OFFSET('Sanitation Data'!$G$29,0,10*ROW('Sanitation Data'!G156)))</f>
        <v/>
      </c>
      <c r="DF162" s="36" t="str">
        <f ca="1">+IF(OFFSET('Sanitation Data'!$G$30,0,10*ROW('Sanitation Data'!G156))="","",OFFSET('Sanitation Data'!$G$30,0,10*ROW('Sanitation Data'!G156)))</f>
        <v/>
      </c>
      <c r="DG162" s="36" t="str">
        <f ca="1">+IF(OFFSET('Sanitation Data'!$G$31,0,10*ROW('Sanitation Data'!G156))="","",OFFSET('Sanitation Data'!$G$31,0,10*ROW('Sanitation Data'!G156)))</f>
        <v/>
      </c>
      <c r="DH162" s="36" t="str">
        <f ca="1">+IF(OFFSET('Sanitation Data'!$G$32,0,10*ROW('Sanitation Data'!G156))="","",OFFSET('Sanitation Data'!$G$32,0,10*ROW('Sanitation Data'!G156)))</f>
        <v/>
      </c>
      <c r="DI162" s="36" t="str">
        <f ca="1">+IF(OFFSET('Sanitation Data'!$G$33,0,10*ROW('Sanitation Data'!G156))="","",OFFSET('Sanitation Data'!$G$33,0,10*ROW('Sanitation Data'!G156)))</f>
        <v/>
      </c>
      <c r="DJ162" s="36" t="str">
        <f ca="1">+IF(OFFSET('Sanitation Data'!$H$29,0,10*ROW('Sanitation Data'!H156))="","",OFFSET('Sanitation Data'!$H$29,0,10*ROW('Sanitation Data'!H156)))</f>
        <v/>
      </c>
      <c r="DK162" s="36" t="str">
        <f ca="1">+IF(OFFSET('Sanitation Data'!$H$30,0,10*ROW('Sanitation Data'!H156))="","",OFFSET('Sanitation Data'!$H$30,0,10*ROW('Sanitation Data'!H156)))</f>
        <v/>
      </c>
      <c r="DL162" s="36" t="str">
        <f ca="1">+IF(OFFSET('Sanitation Data'!$H$31,0,10*ROW('Sanitation Data'!H156))="","",OFFSET('Sanitation Data'!$H$31,0,10*ROW('Sanitation Data'!H156)))</f>
        <v/>
      </c>
      <c r="DM162" s="36" t="str">
        <f ca="1">+IF(OFFSET('Sanitation Data'!$H$32,0,10*ROW('Sanitation Data'!H156))="","",OFFSET('Sanitation Data'!$H$32,0,10*ROW('Sanitation Data'!H156)))</f>
        <v/>
      </c>
      <c r="DN162" s="36" t="str">
        <f ca="1">+IF(OFFSET('Sanitation Data'!$H$33,0,10*ROW('Sanitation Data'!H156))="","",OFFSET('Sanitation Data'!$H$33,0,10*ROW('Sanitation Data'!H156)))</f>
        <v/>
      </c>
      <c r="DO162" s="36" t="str">
        <f ca="1">+IF(OFFSET('Hygiene Data'!$C$12,0,10*ROW('Hygiene Data'!C156))="","",OFFSET('Hygiene Data'!$C$12,0,10*ROW('Hygiene Data'!C156)))</f>
        <v/>
      </c>
      <c r="DP162" s="36" t="str">
        <f ca="1">+IF(OFFSET('Hygiene Data'!$C$13,0,10*ROW('Hygiene Data'!C156))="","",OFFSET('Hygiene Data'!$C$13,0,10*ROW('Hygiene Data'!C156)))</f>
        <v/>
      </c>
      <c r="DQ162" s="36" t="str">
        <f ca="1">+IF(OFFSET('Hygiene Data'!$C$14,0,10*ROW('Hygiene Data'!C156))="","",OFFSET('Hygiene Data'!$C$14,0,10*ROW('Hygiene Data'!C156)))</f>
        <v/>
      </c>
      <c r="DR162" s="36" t="str">
        <f ca="1">+IF(OFFSET('Hygiene Data'!$D$12,0,10*ROW('Hygiene Data'!D156))="","",OFFSET('Hygiene Data'!$D$12,0,10*ROW('Hygiene Data'!D156)))</f>
        <v/>
      </c>
      <c r="DS162" s="36" t="str">
        <f ca="1">+IF(OFFSET('Hygiene Data'!$D$13,0,10*ROW('Hygiene Data'!D156))="","",OFFSET('Hygiene Data'!$D$13,0,10*ROW('Hygiene Data'!D156)))</f>
        <v/>
      </c>
      <c r="DT162" s="36" t="str">
        <f ca="1">+IF(OFFSET('Hygiene Data'!$D$14,0,10*ROW('Hygiene Data'!D156))="","",OFFSET('Hygiene Data'!$D$14,0,10*ROW('Hygiene Data'!D156)))</f>
        <v/>
      </c>
      <c r="DU162" s="36" t="str">
        <f ca="1">+IF(OFFSET('Hygiene Data'!$E$12,0,10*ROW('Hygiene Data'!E156))="","",OFFSET('Hygiene Data'!$E$12,0,10*ROW('Hygiene Data'!E156)))</f>
        <v/>
      </c>
      <c r="DV162" s="36" t="str">
        <f ca="1">+IF(OFFSET('Hygiene Data'!$E$13,0,10*ROW('Hygiene Data'!E156))="","",OFFSET('Hygiene Data'!$E$13,0,10*ROW('Hygiene Data'!E156)))</f>
        <v/>
      </c>
      <c r="DW162" s="36" t="str">
        <f ca="1">+IF(OFFSET('Hygiene Data'!$E$14,0,10*ROW('Hygiene Data'!E156))="","",OFFSET('Hygiene Data'!$E$14,0,10*ROW('Hygiene Data'!E156)))</f>
        <v/>
      </c>
      <c r="DX162" s="36" t="str">
        <f ca="1">+IF(OFFSET('Hygiene Data'!$F$12,0,10*ROW('Hygiene Data'!F156))="","",OFFSET('Hygiene Data'!$F$12,0,10*ROW('Hygiene Data'!F156)))</f>
        <v/>
      </c>
      <c r="DY162" s="36" t="str">
        <f ca="1">+IF(OFFSET('Hygiene Data'!$F$13,0,10*ROW('Hygiene Data'!F156))="","",OFFSET('Hygiene Data'!$F$13,0,10*ROW('Hygiene Data'!F156)))</f>
        <v/>
      </c>
      <c r="DZ162" s="36" t="str">
        <f ca="1">+IF(OFFSET('Hygiene Data'!$F$14,0,10*ROW('Hygiene Data'!F156))="","",OFFSET('Hygiene Data'!$F$14,0,10*ROW('Hygiene Data'!F156)))</f>
        <v/>
      </c>
      <c r="EA162" s="36" t="str">
        <f ca="1">+IF(OFFSET('Hygiene Data'!$G$12,0,10*ROW('Hygiene Data'!G156))="","",OFFSET('Hygiene Data'!$G$12,0,10*ROW('Hygiene Data'!G156)))</f>
        <v/>
      </c>
      <c r="EB162" s="36" t="str">
        <f ca="1">+IF(OFFSET('Hygiene Data'!$G$13,0,10*ROW('Hygiene Data'!G156))="","",OFFSET('Hygiene Data'!$G$13,0,10*ROW('Hygiene Data'!G156)))</f>
        <v/>
      </c>
      <c r="EC162" s="36" t="str">
        <f ca="1">+IF(OFFSET('Hygiene Data'!$G$14,0,10*ROW('Hygiene Data'!G156))="","",OFFSET('Hygiene Data'!$G$14,0,10*ROW('Hygiene Data'!G156)))</f>
        <v/>
      </c>
      <c r="ED162" s="36" t="str">
        <f ca="1">+IF(OFFSET('Hygiene Data'!$H$12,0,10*ROW('Hygiene Data'!H156))="","",OFFSET('Hygiene Data'!$H$12,0,10*ROW('Hygiene Data'!H156)))</f>
        <v/>
      </c>
      <c r="EE162" s="36" t="str">
        <f ca="1">+IF(OFFSET('Hygiene Data'!$H$13,0,10*ROW('Hygiene Data'!H156))="","",OFFSET('Hygiene Data'!$H$13,0,10*ROW('Hygiene Data'!H156)))</f>
        <v/>
      </c>
      <c r="EF162" s="36" t="str">
        <f ca="1">+IF(OFFSET('Hygiene Data'!$H$14,0,10*ROW('Hygiene Data'!H156))="","",OFFSET('Hygiene Data'!$H$14,0,10*ROW('Hygiene Data'!H156)))</f>
        <v/>
      </c>
    </row>
    <row r="163" spans="1:136" x14ac:dyDescent="0.25">
      <c r="A163" s="59" t="str">
        <f ca="1">+IF(OFFSET('Water Data'!$B$1,0,10*ROW('Water Data'!B160))="","",OFFSET('Water Data'!$B$1,0,10*ROW('Water Data'!B160)))</f>
        <v/>
      </c>
      <c r="B163" s="59" t="str">
        <f ca="1">+IF(OFFSET('Water Data'!$A$3,0,10*ROW('Water Data'!A160))="","",OFFSET('Water Data'!$A$3,0,10*ROW('Water Data'!A160)))</f>
        <v/>
      </c>
      <c r="C163" s="59" t="str">
        <f ca="1">+IF(OFFSET('Water Data'!$C$3,0,10*ROW('Water Data'!C160))="","",OFFSET('Water Data'!$C$3,0,10*ROW('Water Data'!C160)))</f>
        <v/>
      </c>
      <c r="D163" s="204" t="e">
        <f ca="1">+IF(AND(ISNUMBER(OFFSET('Water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04" t="e">
        <f ca="1">+IF(AND(ISNUMBER(OFFSET('Water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04" t="e">
        <f ca="1">+IF(AND(ISNUMBER(OFFSET('Water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04" t="e">
        <f ca="1">+IF(AND(ISNUMBER(OFFSET('Water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04" t="e">
        <f ca="1">+IF(AND(ISNUMBER(OFFSET('Water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04" t="e">
        <f ca="1">+IF(AND(ISNUMBER(OFFSET('Water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04" t="e">
        <f ca="1">+IF(AND(ISNUMBER(OFFSET('Water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04" t="e">
        <f ca="1">+IF(AND(ISNUMBER(OFFSET('Water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04" t="e">
        <f ca="1">+IF(AND(ISNUMBER(OFFSET('Water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04" t="e">
        <f ca="1">+IF(AND(ISNUMBER(OFFSET('Water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04" t="e">
        <f ca="1">+IF(AND(ISNUMBER(OFFSET('Water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04" t="e">
        <f ca="1">+IF(AND(ISNUMBER(OFFSET('Water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04" t="e">
        <f ca="1">+IF(AND(ISNUMBER(OFFSET('Water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04" t="e">
        <f ca="1">+IF(AND(ISNUMBER(OFFSET('Water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04" t="e">
        <f ca="1">+IF(AND(ISNUMBER(OFFSET('Water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04" t="e">
        <f ca="1">+IF(AND(ISNUMBER(OFFSET('Water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04" t="e">
        <f ca="1">+IF(AND(ISNUMBER(OFFSET('Water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04" t="e">
        <f ca="1">+IF(AND(ISNUMBER(OFFSET('Water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05" t="e">
        <f ca="1">+IF(AND(ISNUMBER(OFFSET('Sanitation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05" t="e">
        <f ca="1">+IF(AND(ISNUMBER(OFFSET('Sanitation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05" t="e">
        <f ca="1">+IF(AND(ISNUMBER(OFFSET('Sanitation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05" t="e">
        <f ca="1">+IF(AND(ISNUMBER(OFFSET('Sanitation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05" t="e">
        <f ca="1">+IF(AND(ISNUMBER(OFFSET('Sanitation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05" t="e">
        <f ca="1">+IF(AND(ISNUMBER(OFFSET('Sanitation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05" t="e">
        <f ca="1">+IF(AND(ISNUMBER(OFFSET('Sanitation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05" t="e">
        <f ca="1">+IF(AND(ISNUMBER(OFFSET('Sanitation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05" t="e">
        <f ca="1">+IF(AND(ISNUMBER(OFFSET('Sanitation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05" t="e">
        <f ca="1">+IF(AND(ISNUMBER(OFFSET('Sanitation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05" t="e">
        <f ca="1">+IF(AND(ISNUMBER(OFFSET('Sanitation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05" t="e">
        <f ca="1">+IF(AND(ISNUMBER(OFFSET('Sanitation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05" t="e">
        <f ca="1">+IF(AND(ISNUMBER(OFFSET('Sanitation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05" t="e">
        <f ca="1">+IF(AND(ISNUMBER(OFFSET('Sanitation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05" t="e">
        <f ca="1">+IF(AND(ISNUMBER(OFFSET('Sanitation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05" t="e">
        <f ca="1">+IF(AND(ISNUMBER(OFFSET('Sanitation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05" t="e">
        <f ca="1">+IF(AND(ISNUMBER(OFFSET('Sanitation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05" t="e">
        <f ca="1">+IF(AND(ISNUMBER(OFFSET('Sanitation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05" t="e">
        <f ca="1">+IF(AND(ISNUMBER(OFFSET('Sanitation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05" t="e">
        <f ca="1">+IF(AND(ISNUMBER(OFFSET('Sanitation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05" t="e">
        <f ca="1">+IF(AND(ISNUMBER(OFFSET('Sanitation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05" t="e">
        <f ca="1">+IF(AND(ISNUMBER(OFFSET('Sanitation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05" t="e">
        <f ca="1">+IF(AND(ISNUMBER(OFFSET('Sanitation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05" t="e">
        <f ca="1">+IF(AND(ISNUMBER(OFFSET('Sanitation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05" t="e">
        <f ca="1">+IF(AND(ISNUMBER(OFFSET('Sanitation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05" t="e">
        <f ca="1">+IF(AND(ISNUMBER(OFFSET('Sanitation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05" t="e">
        <f ca="1">+IF(AND(ISNUMBER(OFFSET('Sanitation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05" t="e">
        <f ca="1">+IF(AND(ISNUMBER(OFFSET('Sanitation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05" t="e">
        <f ca="1">+IF(AND(ISNUMBER(OFFSET('Sanitation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05" t="e">
        <f ca="1">+IF(AND(ISNUMBER(OFFSET('Sanitation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06" t="e">
        <f ca="1">+IF(AND(ISNUMBER(OFFSET('Hygiene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06" t="e">
        <f ca="1">+IF(AND(ISNUMBER(OFFSET('Hygiene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06" t="e">
        <f ca="1">+IF(AND(ISNUMBER(OFFSET('Hygiene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06" t="e">
        <f ca="1">+IF(AND(ISNUMBER(OFFSET('Hygiene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06" t="e">
        <f ca="1">+IF(AND(ISNUMBER(OFFSET('Hygiene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06" t="e">
        <f ca="1">+IF(AND(ISNUMBER(OFFSET('Hygiene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06" t="e">
        <f ca="1">+IF(AND(ISNUMBER(OFFSET('Hygiene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06" t="e">
        <f ca="1">+IF(AND(ISNUMBER(OFFSET('Hygiene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06" t="e">
        <f ca="1">+IF(AND(ISNUMBER(OFFSET('Hygiene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06" t="e">
        <f ca="1">+IF(AND(ISNUMBER(OFFSET('Hygiene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06" t="e">
        <f ca="1">+IF(AND(ISNUMBER(OFFSET('Hygiene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06" t="e">
        <f ca="1">+IF(AND(ISNUMBER(OFFSET('Hygiene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06" t="e">
        <f ca="1">+IF(AND(ISNUMBER(OFFSET('Hygiene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06" t="e">
        <f ca="1">+IF(AND(ISNUMBER(OFFSET('Hygiene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06" t="e">
        <f ca="1">+IF(AND(ISNUMBER(OFFSET('Hygiene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06" t="e">
        <f ca="1">+IF(AND(ISNUMBER(OFFSET('Hygiene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06" t="e">
        <f ca="1">+IF(AND(ISNUMBER(OFFSET('Hygiene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06" t="e">
        <f ca="1">+IF(AND(ISNUMBER(OFFSET('Hygiene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1">+IF(OFFSET('Water Data'!$C$28,0,10*ROW('Water Data'!C157))="","",OFFSET('Water Data'!$C$28,0,10*ROW('Water Data'!C157)))</f>
        <v/>
      </c>
      <c r="BT163" s="36" t="str">
        <f ca="1">+IF(OFFSET('Water Data'!$C$29,0,10*ROW('Water Data'!C157))="","",OFFSET('Water Data'!$C$29,0,10*ROW('Water Data'!C157)))</f>
        <v/>
      </c>
      <c r="BU163" s="36" t="str">
        <f ca="1">+IF(OFFSET('Water Data'!$C$30,0,10*ROW('Water Data'!C157))="","",OFFSET('Water Data'!$C$30,0,10*ROW('Water Data'!C157)))</f>
        <v/>
      </c>
      <c r="BV163" s="36" t="str">
        <f ca="1">+IF(OFFSET('Water Data'!$D$28,0,10*ROW('Water Data'!D157))="","",OFFSET('Water Data'!$D$28,0,10*ROW('Water Data'!D157)))</f>
        <v/>
      </c>
      <c r="BW163" s="36" t="str">
        <f ca="1">+IF(OFFSET('Water Data'!$D$29,0,10*ROW('Water Data'!D157))="","",OFFSET('Water Data'!$D$29,0,10*ROW('Water Data'!D157)))</f>
        <v/>
      </c>
      <c r="BX163" s="36" t="str">
        <f ca="1">+IF(OFFSET('Water Data'!$D$30,0,10*ROW('Water Data'!D157))="","",OFFSET('Water Data'!$D$30,0,10*ROW('Water Data'!D157)))</f>
        <v/>
      </c>
      <c r="BY163" s="36" t="str">
        <f ca="1">+IF(OFFSET('Water Data'!$E$28,0,10*ROW('Water Data'!E157))="","",OFFSET('Water Data'!$E$28,0,10*ROW('Water Data'!E157)))</f>
        <v/>
      </c>
      <c r="BZ163" s="36" t="str">
        <f ca="1">+IF(OFFSET('Water Data'!$E$29,0,10*ROW('Water Data'!E157))="","",OFFSET('Water Data'!$E$29,0,10*ROW('Water Data'!E157)))</f>
        <v/>
      </c>
      <c r="CA163" s="36" t="str">
        <f ca="1">+IF(OFFSET('Water Data'!$E$30,0,10*ROW('Water Data'!E157))="","",OFFSET('Water Data'!$E$30,0,10*ROW('Water Data'!E157)))</f>
        <v/>
      </c>
      <c r="CB163" s="36" t="str">
        <f ca="1">+IF(OFFSET('Water Data'!$F$28,0,10*ROW('Water Data'!F157))="","",OFFSET('Water Data'!$F$28,0,10*ROW('Water Data'!F157)))</f>
        <v/>
      </c>
      <c r="CC163" s="36" t="str">
        <f ca="1">+IF(OFFSET('Water Data'!$F$29,0,10*ROW('Water Data'!F157))="","",OFFSET('Water Data'!$F$29,0,10*ROW('Water Data'!F157)))</f>
        <v/>
      </c>
      <c r="CD163" s="36" t="str">
        <f ca="1">+IF(OFFSET('Water Data'!$F$30,0,10*ROW('Water Data'!F157))="","",OFFSET('Water Data'!$F$30,0,10*ROW('Water Data'!F157)))</f>
        <v/>
      </c>
      <c r="CE163" s="36" t="str">
        <f ca="1">+IF(OFFSET('Water Data'!$G$28,0,10*ROW('Water Data'!G157))="","",OFFSET('Water Data'!$G$28,0,10*ROW('Water Data'!G157)))</f>
        <v/>
      </c>
      <c r="CF163" s="36" t="str">
        <f ca="1">+IF(OFFSET('Water Data'!$G$29,0,10*ROW('Water Data'!G157))="","",OFFSET('Water Data'!$G$29,0,10*ROW('Water Data'!G157)))</f>
        <v/>
      </c>
      <c r="CG163" s="36" t="str">
        <f ca="1">+IF(OFFSET('Water Data'!$G$30,0,10*ROW('Water Data'!G157))="","",OFFSET('Water Data'!$G$30,0,10*ROW('Water Data'!G157)))</f>
        <v/>
      </c>
      <c r="CH163" s="36" t="str">
        <f ca="1">+IF(OFFSET('Water Data'!$H$28,0,10*ROW('Water Data'!H157))="","",OFFSET('Water Data'!$H$28,0,10*ROW('Water Data'!H157)))</f>
        <v/>
      </c>
      <c r="CI163" s="36" t="str">
        <f ca="1">+IF(OFFSET('Water Data'!$H$29,0,10*ROW('Water Data'!H157))="","",OFFSET('Water Data'!$H$29,0,10*ROW('Water Data'!H157)))</f>
        <v/>
      </c>
      <c r="CJ163" s="36" t="str">
        <f ca="1">+IF(OFFSET('Water Data'!$H$30,0,10*ROW('Water Data'!H157))="","",OFFSET('Water Data'!$H$30,0,10*ROW('Water Data'!H157)))</f>
        <v/>
      </c>
      <c r="CK163" s="36" t="str">
        <f ca="1">+IF(OFFSET('Sanitation Data'!$C$29,0,10*ROW('Sanitation Data'!C157))="","",OFFSET('Sanitation Data'!$C$29,0,10*ROW('Sanitation Data'!C157)))</f>
        <v/>
      </c>
      <c r="CL163" s="36" t="str">
        <f ca="1">+IF(OFFSET('Sanitation Data'!$C$30,0,10*ROW('Sanitation Data'!C157))="","",OFFSET('Sanitation Data'!$C$30,0,10*ROW('Sanitation Data'!C157)))</f>
        <v/>
      </c>
      <c r="CM163" s="36" t="str">
        <f ca="1">+IF(OFFSET('Sanitation Data'!$C$31,0,10*ROW('Sanitation Data'!C157))="","",OFFSET('Sanitation Data'!$C$31,0,10*ROW('Sanitation Data'!C157)))</f>
        <v/>
      </c>
      <c r="CN163" s="36" t="str">
        <f ca="1">+IF(OFFSET('Sanitation Data'!$C$32,0,10*ROW('Sanitation Data'!C157))="","",OFFSET('Sanitation Data'!$C$32,0,10*ROW('Sanitation Data'!C157)))</f>
        <v/>
      </c>
      <c r="CO163" s="36" t="str">
        <f ca="1">+IF(OFFSET('Sanitation Data'!$C$33,0,10*ROW('Sanitation Data'!C157))="","",OFFSET('Sanitation Data'!$C$33,0,10*ROW('Sanitation Data'!C157)))</f>
        <v/>
      </c>
      <c r="CP163" s="36" t="str">
        <f ca="1">+IF(OFFSET('Sanitation Data'!$D$29,0,10*ROW('Sanitation Data'!D157))="","",OFFSET('Sanitation Data'!$D$29,0,10*ROW('Sanitation Data'!D157)))</f>
        <v/>
      </c>
      <c r="CQ163" s="36" t="str">
        <f ca="1">+IF(OFFSET('Sanitation Data'!$D$30,0,10*ROW('Sanitation Data'!D157))="","",OFFSET('Sanitation Data'!$D$30,0,10*ROW('Sanitation Data'!D157)))</f>
        <v/>
      </c>
      <c r="CR163" s="36" t="str">
        <f ca="1">+IF(OFFSET('Sanitation Data'!$D$31,0,10*ROW('Sanitation Data'!D157))="","",OFFSET('Sanitation Data'!$D$31,0,10*ROW('Sanitation Data'!D157)))</f>
        <v/>
      </c>
      <c r="CS163" s="36" t="str">
        <f ca="1">+IF(OFFSET('Sanitation Data'!$D$32,0,10*ROW('Sanitation Data'!D157))="","",OFFSET('Sanitation Data'!$D$32,0,10*ROW('Sanitation Data'!D157)))</f>
        <v/>
      </c>
      <c r="CT163" s="36" t="str">
        <f ca="1">+IF(OFFSET('Sanitation Data'!$D$33,0,10*ROW('Sanitation Data'!D157))="","",OFFSET('Sanitation Data'!$D$33,0,10*ROW('Sanitation Data'!D157)))</f>
        <v/>
      </c>
      <c r="CU163" s="36" t="str">
        <f ca="1">+IF(OFFSET('Sanitation Data'!$E$29,0,10*ROW('Sanitation Data'!E157))="","",OFFSET('Sanitation Data'!$E$29,0,10*ROW('Sanitation Data'!E157)))</f>
        <v/>
      </c>
      <c r="CV163" s="36" t="str">
        <f ca="1">+IF(OFFSET('Sanitation Data'!$E$30,0,10*ROW('Sanitation Data'!E157))="","",OFFSET('Sanitation Data'!$E$30,0,10*ROW('Sanitation Data'!E157)))</f>
        <v/>
      </c>
      <c r="CW163" s="36" t="str">
        <f ca="1">+IF(OFFSET('Sanitation Data'!$E$31,0,10*ROW('Sanitation Data'!E157))="","",OFFSET('Sanitation Data'!$E$31,0,10*ROW('Sanitation Data'!E157)))</f>
        <v/>
      </c>
      <c r="CX163" s="36" t="str">
        <f ca="1">+IF(OFFSET('Sanitation Data'!$E$32,0,10*ROW('Sanitation Data'!E157))="","",OFFSET('Sanitation Data'!$E$32,0,10*ROW('Sanitation Data'!E157)))</f>
        <v/>
      </c>
      <c r="CY163" s="36" t="str">
        <f ca="1">+IF(OFFSET('Sanitation Data'!$E$33,0,10*ROW('Sanitation Data'!E157))="","",OFFSET('Sanitation Data'!$E$33,0,10*ROW('Sanitation Data'!E157)))</f>
        <v/>
      </c>
      <c r="CZ163" s="36" t="str">
        <f ca="1">+IF(OFFSET('Sanitation Data'!$F$29,0,10*ROW('Sanitation Data'!F157))="","",OFFSET('Sanitation Data'!$F$29,0,10*ROW('Sanitation Data'!F157)))</f>
        <v/>
      </c>
      <c r="DA163" s="36" t="str">
        <f ca="1">+IF(OFFSET('Sanitation Data'!$F$30,0,10*ROW('Sanitation Data'!F157))="","",OFFSET('Sanitation Data'!$F$30,0,10*ROW('Sanitation Data'!F157)))</f>
        <v/>
      </c>
      <c r="DB163" s="36" t="str">
        <f ca="1">+IF(OFFSET('Sanitation Data'!$F$31,0,10*ROW('Sanitation Data'!F157))="","",OFFSET('Sanitation Data'!$F$31,0,10*ROW('Sanitation Data'!F157)))</f>
        <v/>
      </c>
      <c r="DC163" s="36" t="str">
        <f ca="1">+IF(OFFSET('Sanitation Data'!$F$32,0,10*ROW('Sanitation Data'!F157))="","",OFFSET('Sanitation Data'!$F$32,0,10*ROW('Sanitation Data'!F157)))</f>
        <v/>
      </c>
      <c r="DD163" s="36" t="str">
        <f ca="1">+IF(OFFSET('Sanitation Data'!$F$33,0,10*ROW('Sanitation Data'!F157))="","",OFFSET('Sanitation Data'!$F$33,0,10*ROW('Sanitation Data'!F157)))</f>
        <v/>
      </c>
      <c r="DE163" s="36" t="str">
        <f ca="1">+IF(OFFSET('Sanitation Data'!$G$29,0,10*ROW('Sanitation Data'!G157))="","",OFFSET('Sanitation Data'!$G$29,0,10*ROW('Sanitation Data'!G157)))</f>
        <v/>
      </c>
      <c r="DF163" s="36" t="str">
        <f ca="1">+IF(OFFSET('Sanitation Data'!$G$30,0,10*ROW('Sanitation Data'!G157))="","",OFFSET('Sanitation Data'!$G$30,0,10*ROW('Sanitation Data'!G157)))</f>
        <v/>
      </c>
      <c r="DG163" s="36" t="str">
        <f ca="1">+IF(OFFSET('Sanitation Data'!$G$31,0,10*ROW('Sanitation Data'!G157))="","",OFFSET('Sanitation Data'!$G$31,0,10*ROW('Sanitation Data'!G157)))</f>
        <v/>
      </c>
      <c r="DH163" s="36" t="str">
        <f ca="1">+IF(OFFSET('Sanitation Data'!$G$32,0,10*ROW('Sanitation Data'!G157))="","",OFFSET('Sanitation Data'!$G$32,0,10*ROW('Sanitation Data'!G157)))</f>
        <v/>
      </c>
      <c r="DI163" s="36" t="str">
        <f ca="1">+IF(OFFSET('Sanitation Data'!$G$33,0,10*ROW('Sanitation Data'!G157))="","",OFFSET('Sanitation Data'!$G$33,0,10*ROW('Sanitation Data'!G157)))</f>
        <v/>
      </c>
      <c r="DJ163" s="36" t="str">
        <f ca="1">+IF(OFFSET('Sanitation Data'!$H$29,0,10*ROW('Sanitation Data'!H157))="","",OFFSET('Sanitation Data'!$H$29,0,10*ROW('Sanitation Data'!H157)))</f>
        <v/>
      </c>
      <c r="DK163" s="36" t="str">
        <f ca="1">+IF(OFFSET('Sanitation Data'!$H$30,0,10*ROW('Sanitation Data'!H157))="","",OFFSET('Sanitation Data'!$H$30,0,10*ROW('Sanitation Data'!H157)))</f>
        <v/>
      </c>
      <c r="DL163" s="36" t="str">
        <f ca="1">+IF(OFFSET('Sanitation Data'!$H$31,0,10*ROW('Sanitation Data'!H157))="","",OFFSET('Sanitation Data'!$H$31,0,10*ROW('Sanitation Data'!H157)))</f>
        <v/>
      </c>
      <c r="DM163" s="36" t="str">
        <f ca="1">+IF(OFFSET('Sanitation Data'!$H$32,0,10*ROW('Sanitation Data'!H157))="","",OFFSET('Sanitation Data'!$H$32,0,10*ROW('Sanitation Data'!H157)))</f>
        <v/>
      </c>
      <c r="DN163" s="36" t="str">
        <f ca="1">+IF(OFFSET('Sanitation Data'!$H$33,0,10*ROW('Sanitation Data'!H157))="","",OFFSET('Sanitation Data'!$H$33,0,10*ROW('Sanitation Data'!H157)))</f>
        <v/>
      </c>
      <c r="DO163" s="36" t="str">
        <f ca="1">+IF(OFFSET('Hygiene Data'!$C$12,0,10*ROW('Hygiene Data'!C157))="","",OFFSET('Hygiene Data'!$C$12,0,10*ROW('Hygiene Data'!C157)))</f>
        <v/>
      </c>
      <c r="DP163" s="36" t="str">
        <f ca="1">+IF(OFFSET('Hygiene Data'!$C$13,0,10*ROW('Hygiene Data'!C157))="","",OFFSET('Hygiene Data'!$C$13,0,10*ROW('Hygiene Data'!C157)))</f>
        <v/>
      </c>
      <c r="DQ163" s="36" t="str">
        <f ca="1">+IF(OFFSET('Hygiene Data'!$C$14,0,10*ROW('Hygiene Data'!C157))="","",OFFSET('Hygiene Data'!$C$14,0,10*ROW('Hygiene Data'!C157)))</f>
        <v/>
      </c>
      <c r="DR163" s="36" t="str">
        <f ca="1">+IF(OFFSET('Hygiene Data'!$D$12,0,10*ROW('Hygiene Data'!D157))="","",OFFSET('Hygiene Data'!$D$12,0,10*ROW('Hygiene Data'!D157)))</f>
        <v/>
      </c>
      <c r="DS163" s="36" t="str">
        <f ca="1">+IF(OFFSET('Hygiene Data'!$D$13,0,10*ROW('Hygiene Data'!D157))="","",OFFSET('Hygiene Data'!$D$13,0,10*ROW('Hygiene Data'!D157)))</f>
        <v/>
      </c>
      <c r="DT163" s="36" t="str">
        <f ca="1">+IF(OFFSET('Hygiene Data'!$D$14,0,10*ROW('Hygiene Data'!D157))="","",OFFSET('Hygiene Data'!$D$14,0,10*ROW('Hygiene Data'!D157)))</f>
        <v/>
      </c>
      <c r="DU163" s="36" t="str">
        <f ca="1">+IF(OFFSET('Hygiene Data'!$E$12,0,10*ROW('Hygiene Data'!E157))="","",OFFSET('Hygiene Data'!$E$12,0,10*ROW('Hygiene Data'!E157)))</f>
        <v/>
      </c>
      <c r="DV163" s="36" t="str">
        <f ca="1">+IF(OFFSET('Hygiene Data'!$E$13,0,10*ROW('Hygiene Data'!E157))="","",OFFSET('Hygiene Data'!$E$13,0,10*ROW('Hygiene Data'!E157)))</f>
        <v/>
      </c>
      <c r="DW163" s="36" t="str">
        <f ca="1">+IF(OFFSET('Hygiene Data'!$E$14,0,10*ROW('Hygiene Data'!E157))="","",OFFSET('Hygiene Data'!$E$14,0,10*ROW('Hygiene Data'!E157)))</f>
        <v/>
      </c>
      <c r="DX163" s="36" t="str">
        <f ca="1">+IF(OFFSET('Hygiene Data'!$F$12,0,10*ROW('Hygiene Data'!F157))="","",OFFSET('Hygiene Data'!$F$12,0,10*ROW('Hygiene Data'!F157)))</f>
        <v/>
      </c>
      <c r="DY163" s="36" t="str">
        <f ca="1">+IF(OFFSET('Hygiene Data'!$F$13,0,10*ROW('Hygiene Data'!F157))="","",OFFSET('Hygiene Data'!$F$13,0,10*ROW('Hygiene Data'!F157)))</f>
        <v/>
      </c>
      <c r="DZ163" s="36" t="str">
        <f ca="1">+IF(OFFSET('Hygiene Data'!$F$14,0,10*ROW('Hygiene Data'!F157))="","",OFFSET('Hygiene Data'!$F$14,0,10*ROW('Hygiene Data'!F157)))</f>
        <v/>
      </c>
      <c r="EA163" s="36" t="str">
        <f ca="1">+IF(OFFSET('Hygiene Data'!$G$12,0,10*ROW('Hygiene Data'!G157))="","",OFFSET('Hygiene Data'!$G$12,0,10*ROW('Hygiene Data'!G157)))</f>
        <v/>
      </c>
      <c r="EB163" s="36" t="str">
        <f ca="1">+IF(OFFSET('Hygiene Data'!$G$13,0,10*ROW('Hygiene Data'!G157))="","",OFFSET('Hygiene Data'!$G$13,0,10*ROW('Hygiene Data'!G157)))</f>
        <v/>
      </c>
      <c r="EC163" s="36" t="str">
        <f ca="1">+IF(OFFSET('Hygiene Data'!$G$14,0,10*ROW('Hygiene Data'!G157))="","",OFFSET('Hygiene Data'!$G$14,0,10*ROW('Hygiene Data'!G157)))</f>
        <v/>
      </c>
      <c r="ED163" s="36" t="str">
        <f ca="1">+IF(OFFSET('Hygiene Data'!$H$12,0,10*ROW('Hygiene Data'!H157))="","",OFFSET('Hygiene Data'!$H$12,0,10*ROW('Hygiene Data'!H157)))</f>
        <v/>
      </c>
      <c r="EE163" s="36" t="str">
        <f ca="1">+IF(OFFSET('Hygiene Data'!$H$13,0,10*ROW('Hygiene Data'!H157))="","",OFFSET('Hygiene Data'!$H$13,0,10*ROW('Hygiene Data'!H157)))</f>
        <v/>
      </c>
      <c r="EF163" s="36" t="str">
        <f ca="1">+IF(OFFSET('Hygiene Data'!$H$14,0,10*ROW('Hygiene Data'!H157))="","",OFFSET('Hygiene Data'!$H$14,0,10*ROW('Hygiene Data'!H157)))</f>
        <v/>
      </c>
    </row>
    <row r="164" spans="1:136" x14ac:dyDescent="0.25">
      <c r="A164" s="59" t="str">
        <f ca="1">+IF(OFFSET('Water Data'!$B$1,0,10*ROW('Water Data'!B161))="","",OFFSET('Water Data'!$B$1,0,10*ROW('Water Data'!B161)))</f>
        <v/>
      </c>
      <c r="B164" s="59" t="str">
        <f ca="1">+IF(OFFSET('Water Data'!$A$3,0,10*ROW('Water Data'!A161))="","",OFFSET('Water Data'!$A$3,0,10*ROW('Water Data'!A161)))</f>
        <v/>
      </c>
      <c r="C164" s="59" t="str">
        <f ca="1">+IF(OFFSET('Water Data'!$C$3,0,10*ROW('Water Data'!C161))="","",OFFSET('Water Data'!$C$3,0,10*ROW('Water Data'!C161)))</f>
        <v/>
      </c>
      <c r="D164" s="204" t="e">
        <f ca="1">+IF(AND(ISNUMBER(OFFSET('Water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04" t="e">
        <f ca="1">+IF(AND(ISNUMBER(OFFSET('Water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04" t="e">
        <f ca="1">+IF(AND(ISNUMBER(OFFSET('Water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04" t="e">
        <f ca="1">+IF(AND(ISNUMBER(OFFSET('Water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04" t="e">
        <f ca="1">+IF(AND(ISNUMBER(OFFSET('Water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04" t="e">
        <f ca="1">+IF(AND(ISNUMBER(OFFSET('Water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04" t="e">
        <f ca="1">+IF(AND(ISNUMBER(OFFSET('Water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04" t="e">
        <f ca="1">+IF(AND(ISNUMBER(OFFSET('Water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04" t="e">
        <f ca="1">+IF(AND(ISNUMBER(OFFSET('Water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04" t="e">
        <f ca="1">+IF(AND(ISNUMBER(OFFSET('Water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04" t="e">
        <f ca="1">+IF(AND(ISNUMBER(OFFSET('Water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04" t="e">
        <f ca="1">+IF(AND(ISNUMBER(OFFSET('Water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04" t="e">
        <f ca="1">+IF(AND(ISNUMBER(OFFSET('Water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04" t="e">
        <f ca="1">+IF(AND(ISNUMBER(OFFSET('Water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04" t="e">
        <f ca="1">+IF(AND(ISNUMBER(OFFSET('Water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04" t="e">
        <f ca="1">+IF(AND(ISNUMBER(OFFSET('Water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04" t="e">
        <f ca="1">+IF(AND(ISNUMBER(OFFSET('Water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04" t="e">
        <f ca="1">+IF(AND(ISNUMBER(OFFSET('Water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05" t="e">
        <f ca="1">+IF(AND(ISNUMBER(OFFSET('Sanitation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05" t="e">
        <f ca="1">+IF(AND(ISNUMBER(OFFSET('Sanitation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05" t="e">
        <f ca="1">+IF(AND(ISNUMBER(OFFSET('Sanitation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05" t="e">
        <f ca="1">+IF(AND(ISNUMBER(OFFSET('Sanitation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05" t="e">
        <f ca="1">+IF(AND(ISNUMBER(OFFSET('Sanitation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05" t="e">
        <f ca="1">+IF(AND(ISNUMBER(OFFSET('Sanitation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05" t="e">
        <f ca="1">+IF(AND(ISNUMBER(OFFSET('Sanitation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05" t="e">
        <f ca="1">+IF(AND(ISNUMBER(OFFSET('Sanitation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05" t="e">
        <f ca="1">+IF(AND(ISNUMBER(OFFSET('Sanitation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05" t="e">
        <f ca="1">+IF(AND(ISNUMBER(OFFSET('Sanitation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05" t="e">
        <f ca="1">+IF(AND(ISNUMBER(OFFSET('Sanitation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05" t="e">
        <f ca="1">+IF(AND(ISNUMBER(OFFSET('Sanitation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05" t="e">
        <f ca="1">+IF(AND(ISNUMBER(OFFSET('Sanitation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05" t="e">
        <f ca="1">+IF(AND(ISNUMBER(OFFSET('Sanitation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05" t="e">
        <f ca="1">+IF(AND(ISNUMBER(OFFSET('Sanitation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05" t="e">
        <f ca="1">+IF(AND(ISNUMBER(OFFSET('Sanitation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05" t="e">
        <f ca="1">+IF(AND(ISNUMBER(OFFSET('Sanitation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05" t="e">
        <f ca="1">+IF(AND(ISNUMBER(OFFSET('Sanitation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05" t="e">
        <f ca="1">+IF(AND(ISNUMBER(OFFSET('Sanitation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05" t="e">
        <f ca="1">+IF(AND(ISNUMBER(OFFSET('Sanitation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05" t="e">
        <f ca="1">+IF(AND(ISNUMBER(OFFSET('Sanitation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05" t="e">
        <f ca="1">+IF(AND(ISNUMBER(OFFSET('Sanitation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05" t="e">
        <f ca="1">+IF(AND(ISNUMBER(OFFSET('Sanitation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05" t="e">
        <f ca="1">+IF(AND(ISNUMBER(OFFSET('Sanitation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05" t="e">
        <f ca="1">+IF(AND(ISNUMBER(OFFSET('Sanitation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05" t="e">
        <f ca="1">+IF(AND(ISNUMBER(OFFSET('Sanitation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05" t="e">
        <f ca="1">+IF(AND(ISNUMBER(OFFSET('Sanitation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05" t="e">
        <f ca="1">+IF(AND(ISNUMBER(OFFSET('Sanitation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05" t="e">
        <f ca="1">+IF(AND(ISNUMBER(OFFSET('Sanitation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05" t="e">
        <f ca="1">+IF(AND(ISNUMBER(OFFSET('Sanitation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06" t="e">
        <f ca="1">+IF(AND(ISNUMBER(OFFSET('Hygiene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06" t="e">
        <f ca="1">+IF(AND(ISNUMBER(OFFSET('Hygiene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06" t="e">
        <f ca="1">+IF(AND(ISNUMBER(OFFSET('Hygiene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06" t="e">
        <f ca="1">+IF(AND(ISNUMBER(OFFSET('Hygiene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06" t="e">
        <f ca="1">+IF(AND(ISNUMBER(OFFSET('Hygiene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06" t="e">
        <f ca="1">+IF(AND(ISNUMBER(OFFSET('Hygiene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06" t="e">
        <f ca="1">+IF(AND(ISNUMBER(OFFSET('Hygiene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06" t="e">
        <f ca="1">+IF(AND(ISNUMBER(OFFSET('Hygiene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06" t="e">
        <f ca="1">+IF(AND(ISNUMBER(OFFSET('Hygiene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06" t="e">
        <f ca="1">+IF(AND(ISNUMBER(OFFSET('Hygiene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06" t="e">
        <f ca="1">+IF(AND(ISNUMBER(OFFSET('Hygiene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06" t="e">
        <f ca="1">+IF(AND(ISNUMBER(OFFSET('Hygiene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06" t="e">
        <f ca="1">+IF(AND(ISNUMBER(OFFSET('Hygiene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06" t="e">
        <f ca="1">+IF(AND(ISNUMBER(OFFSET('Hygiene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06" t="e">
        <f ca="1">+IF(AND(ISNUMBER(OFFSET('Hygiene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06" t="e">
        <f ca="1">+IF(AND(ISNUMBER(OFFSET('Hygiene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06" t="e">
        <f ca="1">+IF(AND(ISNUMBER(OFFSET('Hygiene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06" t="e">
        <f ca="1">+IF(AND(ISNUMBER(OFFSET('Hygiene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1">+IF(OFFSET('Water Data'!$C$28,0,10*ROW('Water Data'!C158))="","",OFFSET('Water Data'!$C$28,0,10*ROW('Water Data'!C158)))</f>
        <v/>
      </c>
      <c r="BT164" s="36" t="str">
        <f ca="1">+IF(OFFSET('Water Data'!$C$29,0,10*ROW('Water Data'!C158))="","",OFFSET('Water Data'!$C$29,0,10*ROW('Water Data'!C158)))</f>
        <v/>
      </c>
      <c r="BU164" s="36" t="str">
        <f ca="1">+IF(OFFSET('Water Data'!$C$30,0,10*ROW('Water Data'!C158))="","",OFFSET('Water Data'!$C$30,0,10*ROW('Water Data'!C158)))</f>
        <v/>
      </c>
      <c r="BV164" s="36" t="str">
        <f ca="1">+IF(OFFSET('Water Data'!$D$28,0,10*ROW('Water Data'!D158))="","",OFFSET('Water Data'!$D$28,0,10*ROW('Water Data'!D158)))</f>
        <v/>
      </c>
      <c r="BW164" s="36" t="str">
        <f ca="1">+IF(OFFSET('Water Data'!$D$29,0,10*ROW('Water Data'!D158))="","",OFFSET('Water Data'!$D$29,0,10*ROW('Water Data'!D158)))</f>
        <v/>
      </c>
      <c r="BX164" s="36" t="str">
        <f ca="1">+IF(OFFSET('Water Data'!$D$30,0,10*ROW('Water Data'!D158))="","",OFFSET('Water Data'!$D$30,0,10*ROW('Water Data'!D158)))</f>
        <v/>
      </c>
      <c r="BY164" s="36" t="str">
        <f ca="1">+IF(OFFSET('Water Data'!$E$28,0,10*ROW('Water Data'!E158))="","",OFFSET('Water Data'!$E$28,0,10*ROW('Water Data'!E158)))</f>
        <v/>
      </c>
      <c r="BZ164" s="36" t="str">
        <f ca="1">+IF(OFFSET('Water Data'!$E$29,0,10*ROW('Water Data'!E158))="","",OFFSET('Water Data'!$E$29,0,10*ROW('Water Data'!E158)))</f>
        <v/>
      </c>
      <c r="CA164" s="36" t="str">
        <f ca="1">+IF(OFFSET('Water Data'!$E$30,0,10*ROW('Water Data'!E158))="","",OFFSET('Water Data'!$E$30,0,10*ROW('Water Data'!E158)))</f>
        <v/>
      </c>
      <c r="CB164" s="36" t="str">
        <f ca="1">+IF(OFFSET('Water Data'!$F$28,0,10*ROW('Water Data'!F158))="","",OFFSET('Water Data'!$F$28,0,10*ROW('Water Data'!F158)))</f>
        <v/>
      </c>
      <c r="CC164" s="36" t="str">
        <f ca="1">+IF(OFFSET('Water Data'!$F$29,0,10*ROW('Water Data'!F158))="","",OFFSET('Water Data'!$F$29,0,10*ROW('Water Data'!F158)))</f>
        <v/>
      </c>
      <c r="CD164" s="36" t="str">
        <f ca="1">+IF(OFFSET('Water Data'!$F$30,0,10*ROW('Water Data'!F158))="","",OFFSET('Water Data'!$F$30,0,10*ROW('Water Data'!F158)))</f>
        <v/>
      </c>
      <c r="CE164" s="36" t="str">
        <f ca="1">+IF(OFFSET('Water Data'!$G$28,0,10*ROW('Water Data'!G158))="","",OFFSET('Water Data'!$G$28,0,10*ROW('Water Data'!G158)))</f>
        <v/>
      </c>
      <c r="CF164" s="36" t="str">
        <f ca="1">+IF(OFFSET('Water Data'!$G$29,0,10*ROW('Water Data'!G158))="","",OFFSET('Water Data'!$G$29,0,10*ROW('Water Data'!G158)))</f>
        <v/>
      </c>
      <c r="CG164" s="36" t="str">
        <f ca="1">+IF(OFFSET('Water Data'!$G$30,0,10*ROW('Water Data'!G158))="","",OFFSET('Water Data'!$G$30,0,10*ROW('Water Data'!G158)))</f>
        <v/>
      </c>
      <c r="CH164" s="36" t="str">
        <f ca="1">+IF(OFFSET('Water Data'!$H$28,0,10*ROW('Water Data'!H158))="","",OFFSET('Water Data'!$H$28,0,10*ROW('Water Data'!H158)))</f>
        <v/>
      </c>
      <c r="CI164" s="36" t="str">
        <f ca="1">+IF(OFFSET('Water Data'!$H$29,0,10*ROW('Water Data'!H158))="","",OFFSET('Water Data'!$H$29,0,10*ROW('Water Data'!H158)))</f>
        <v/>
      </c>
      <c r="CJ164" s="36" t="str">
        <f ca="1">+IF(OFFSET('Water Data'!$H$30,0,10*ROW('Water Data'!H158))="","",OFFSET('Water Data'!$H$30,0,10*ROW('Water Data'!H158)))</f>
        <v/>
      </c>
      <c r="CK164" s="36" t="str">
        <f ca="1">+IF(OFFSET('Sanitation Data'!$C$29,0,10*ROW('Sanitation Data'!C158))="","",OFFSET('Sanitation Data'!$C$29,0,10*ROW('Sanitation Data'!C158)))</f>
        <v/>
      </c>
      <c r="CL164" s="36" t="str">
        <f ca="1">+IF(OFFSET('Sanitation Data'!$C$30,0,10*ROW('Sanitation Data'!C158))="","",OFFSET('Sanitation Data'!$C$30,0,10*ROW('Sanitation Data'!C158)))</f>
        <v/>
      </c>
      <c r="CM164" s="36" t="str">
        <f ca="1">+IF(OFFSET('Sanitation Data'!$C$31,0,10*ROW('Sanitation Data'!C158))="","",OFFSET('Sanitation Data'!$C$31,0,10*ROW('Sanitation Data'!C158)))</f>
        <v/>
      </c>
      <c r="CN164" s="36" t="str">
        <f ca="1">+IF(OFFSET('Sanitation Data'!$C$32,0,10*ROW('Sanitation Data'!C158))="","",OFFSET('Sanitation Data'!$C$32,0,10*ROW('Sanitation Data'!C158)))</f>
        <v/>
      </c>
      <c r="CO164" s="36" t="str">
        <f ca="1">+IF(OFFSET('Sanitation Data'!$C$33,0,10*ROW('Sanitation Data'!C158))="","",OFFSET('Sanitation Data'!$C$33,0,10*ROW('Sanitation Data'!C158)))</f>
        <v/>
      </c>
      <c r="CP164" s="36" t="str">
        <f ca="1">+IF(OFFSET('Sanitation Data'!$D$29,0,10*ROW('Sanitation Data'!D158))="","",OFFSET('Sanitation Data'!$D$29,0,10*ROW('Sanitation Data'!D158)))</f>
        <v/>
      </c>
      <c r="CQ164" s="36" t="str">
        <f ca="1">+IF(OFFSET('Sanitation Data'!$D$30,0,10*ROW('Sanitation Data'!D158))="","",OFFSET('Sanitation Data'!$D$30,0,10*ROW('Sanitation Data'!D158)))</f>
        <v/>
      </c>
      <c r="CR164" s="36" t="str">
        <f ca="1">+IF(OFFSET('Sanitation Data'!$D$31,0,10*ROW('Sanitation Data'!D158))="","",OFFSET('Sanitation Data'!$D$31,0,10*ROW('Sanitation Data'!D158)))</f>
        <v/>
      </c>
      <c r="CS164" s="36" t="str">
        <f ca="1">+IF(OFFSET('Sanitation Data'!$D$32,0,10*ROW('Sanitation Data'!D158))="","",OFFSET('Sanitation Data'!$D$32,0,10*ROW('Sanitation Data'!D158)))</f>
        <v/>
      </c>
      <c r="CT164" s="36" t="str">
        <f ca="1">+IF(OFFSET('Sanitation Data'!$D$33,0,10*ROW('Sanitation Data'!D158))="","",OFFSET('Sanitation Data'!$D$33,0,10*ROW('Sanitation Data'!D158)))</f>
        <v/>
      </c>
      <c r="CU164" s="36" t="str">
        <f ca="1">+IF(OFFSET('Sanitation Data'!$E$29,0,10*ROW('Sanitation Data'!E158))="","",OFFSET('Sanitation Data'!$E$29,0,10*ROW('Sanitation Data'!E158)))</f>
        <v/>
      </c>
      <c r="CV164" s="36" t="str">
        <f ca="1">+IF(OFFSET('Sanitation Data'!$E$30,0,10*ROW('Sanitation Data'!E158))="","",OFFSET('Sanitation Data'!$E$30,0,10*ROW('Sanitation Data'!E158)))</f>
        <v/>
      </c>
      <c r="CW164" s="36" t="str">
        <f ca="1">+IF(OFFSET('Sanitation Data'!$E$31,0,10*ROW('Sanitation Data'!E158))="","",OFFSET('Sanitation Data'!$E$31,0,10*ROW('Sanitation Data'!E158)))</f>
        <v/>
      </c>
      <c r="CX164" s="36" t="str">
        <f ca="1">+IF(OFFSET('Sanitation Data'!$E$32,0,10*ROW('Sanitation Data'!E158))="","",OFFSET('Sanitation Data'!$E$32,0,10*ROW('Sanitation Data'!E158)))</f>
        <v/>
      </c>
      <c r="CY164" s="36" t="str">
        <f ca="1">+IF(OFFSET('Sanitation Data'!$E$33,0,10*ROW('Sanitation Data'!E158))="","",OFFSET('Sanitation Data'!$E$33,0,10*ROW('Sanitation Data'!E158)))</f>
        <v/>
      </c>
      <c r="CZ164" s="36" t="str">
        <f ca="1">+IF(OFFSET('Sanitation Data'!$F$29,0,10*ROW('Sanitation Data'!F158))="","",OFFSET('Sanitation Data'!$F$29,0,10*ROW('Sanitation Data'!F158)))</f>
        <v/>
      </c>
      <c r="DA164" s="36" t="str">
        <f ca="1">+IF(OFFSET('Sanitation Data'!$F$30,0,10*ROW('Sanitation Data'!F158))="","",OFFSET('Sanitation Data'!$F$30,0,10*ROW('Sanitation Data'!F158)))</f>
        <v/>
      </c>
      <c r="DB164" s="36" t="str">
        <f ca="1">+IF(OFFSET('Sanitation Data'!$F$31,0,10*ROW('Sanitation Data'!F158))="","",OFFSET('Sanitation Data'!$F$31,0,10*ROW('Sanitation Data'!F158)))</f>
        <v/>
      </c>
      <c r="DC164" s="36" t="str">
        <f ca="1">+IF(OFFSET('Sanitation Data'!$F$32,0,10*ROW('Sanitation Data'!F158))="","",OFFSET('Sanitation Data'!$F$32,0,10*ROW('Sanitation Data'!F158)))</f>
        <v/>
      </c>
      <c r="DD164" s="36" t="str">
        <f ca="1">+IF(OFFSET('Sanitation Data'!$F$33,0,10*ROW('Sanitation Data'!F158))="","",OFFSET('Sanitation Data'!$F$33,0,10*ROW('Sanitation Data'!F158)))</f>
        <v/>
      </c>
      <c r="DE164" s="36" t="str">
        <f ca="1">+IF(OFFSET('Sanitation Data'!$G$29,0,10*ROW('Sanitation Data'!G158))="","",OFFSET('Sanitation Data'!$G$29,0,10*ROW('Sanitation Data'!G158)))</f>
        <v/>
      </c>
      <c r="DF164" s="36" t="str">
        <f ca="1">+IF(OFFSET('Sanitation Data'!$G$30,0,10*ROW('Sanitation Data'!G158))="","",OFFSET('Sanitation Data'!$G$30,0,10*ROW('Sanitation Data'!G158)))</f>
        <v/>
      </c>
      <c r="DG164" s="36" t="str">
        <f ca="1">+IF(OFFSET('Sanitation Data'!$G$31,0,10*ROW('Sanitation Data'!G158))="","",OFFSET('Sanitation Data'!$G$31,0,10*ROW('Sanitation Data'!G158)))</f>
        <v/>
      </c>
      <c r="DH164" s="36" t="str">
        <f ca="1">+IF(OFFSET('Sanitation Data'!$G$32,0,10*ROW('Sanitation Data'!G158))="","",OFFSET('Sanitation Data'!$G$32,0,10*ROW('Sanitation Data'!G158)))</f>
        <v/>
      </c>
      <c r="DI164" s="36" t="str">
        <f ca="1">+IF(OFFSET('Sanitation Data'!$G$33,0,10*ROW('Sanitation Data'!G158))="","",OFFSET('Sanitation Data'!$G$33,0,10*ROW('Sanitation Data'!G158)))</f>
        <v/>
      </c>
      <c r="DJ164" s="36" t="str">
        <f ca="1">+IF(OFFSET('Sanitation Data'!$H$29,0,10*ROW('Sanitation Data'!H158))="","",OFFSET('Sanitation Data'!$H$29,0,10*ROW('Sanitation Data'!H158)))</f>
        <v/>
      </c>
      <c r="DK164" s="36" t="str">
        <f ca="1">+IF(OFFSET('Sanitation Data'!$H$30,0,10*ROW('Sanitation Data'!H158))="","",OFFSET('Sanitation Data'!$H$30,0,10*ROW('Sanitation Data'!H158)))</f>
        <v/>
      </c>
      <c r="DL164" s="36" t="str">
        <f ca="1">+IF(OFFSET('Sanitation Data'!$H$31,0,10*ROW('Sanitation Data'!H158))="","",OFFSET('Sanitation Data'!$H$31,0,10*ROW('Sanitation Data'!H158)))</f>
        <v/>
      </c>
      <c r="DM164" s="36" t="str">
        <f ca="1">+IF(OFFSET('Sanitation Data'!$H$32,0,10*ROW('Sanitation Data'!H158))="","",OFFSET('Sanitation Data'!$H$32,0,10*ROW('Sanitation Data'!H158)))</f>
        <v/>
      </c>
      <c r="DN164" s="36" t="str">
        <f ca="1">+IF(OFFSET('Sanitation Data'!$H$33,0,10*ROW('Sanitation Data'!H158))="","",OFFSET('Sanitation Data'!$H$33,0,10*ROW('Sanitation Data'!H158)))</f>
        <v/>
      </c>
      <c r="DO164" s="36" t="str">
        <f ca="1">+IF(OFFSET('Hygiene Data'!$C$12,0,10*ROW('Hygiene Data'!C158))="","",OFFSET('Hygiene Data'!$C$12,0,10*ROW('Hygiene Data'!C158)))</f>
        <v/>
      </c>
      <c r="DP164" s="36" t="str">
        <f ca="1">+IF(OFFSET('Hygiene Data'!$C$13,0,10*ROW('Hygiene Data'!C158))="","",OFFSET('Hygiene Data'!$C$13,0,10*ROW('Hygiene Data'!C158)))</f>
        <v/>
      </c>
      <c r="DQ164" s="36" t="str">
        <f ca="1">+IF(OFFSET('Hygiene Data'!$C$14,0,10*ROW('Hygiene Data'!C158))="","",OFFSET('Hygiene Data'!$C$14,0,10*ROW('Hygiene Data'!C158)))</f>
        <v/>
      </c>
      <c r="DR164" s="36" t="str">
        <f ca="1">+IF(OFFSET('Hygiene Data'!$D$12,0,10*ROW('Hygiene Data'!D158))="","",OFFSET('Hygiene Data'!$D$12,0,10*ROW('Hygiene Data'!D158)))</f>
        <v/>
      </c>
      <c r="DS164" s="36" t="str">
        <f ca="1">+IF(OFFSET('Hygiene Data'!$D$13,0,10*ROW('Hygiene Data'!D158))="","",OFFSET('Hygiene Data'!$D$13,0,10*ROW('Hygiene Data'!D158)))</f>
        <v/>
      </c>
      <c r="DT164" s="36" t="str">
        <f ca="1">+IF(OFFSET('Hygiene Data'!$D$14,0,10*ROW('Hygiene Data'!D158))="","",OFFSET('Hygiene Data'!$D$14,0,10*ROW('Hygiene Data'!D158)))</f>
        <v/>
      </c>
      <c r="DU164" s="36" t="str">
        <f ca="1">+IF(OFFSET('Hygiene Data'!$E$12,0,10*ROW('Hygiene Data'!E158))="","",OFFSET('Hygiene Data'!$E$12,0,10*ROW('Hygiene Data'!E158)))</f>
        <v/>
      </c>
      <c r="DV164" s="36" t="str">
        <f ca="1">+IF(OFFSET('Hygiene Data'!$E$13,0,10*ROW('Hygiene Data'!E158))="","",OFFSET('Hygiene Data'!$E$13,0,10*ROW('Hygiene Data'!E158)))</f>
        <v/>
      </c>
      <c r="DW164" s="36" t="str">
        <f ca="1">+IF(OFFSET('Hygiene Data'!$E$14,0,10*ROW('Hygiene Data'!E158))="","",OFFSET('Hygiene Data'!$E$14,0,10*ROW('Hygiene Data'!E158)))</f>
        <v/>
      </c>
      <c r="DX164" s="36" t="str">
        <f ca="1">+IF(OFFSET('Hygiene Data'!$F$12,0,10*ROW('Hygiene Data'!F158))="","",OFFSET('Hygiene Data'!$F$12,0,10*ROW('Hygiene Data'!F158)))</f>
        <v/>
      </c>
      <c r="DY164" s="36" t="str">
        <f ca="1">+IF(OFFSET('Hygiene Data'!$F$13,0,10*ROW('Hygiene Data'!F158))="","",OFFSET('Hygiene Data'!$F$13,0,10*ROW('Hygiene Data'!F158)))</f>
        <v/>
      </c>
      <c r="DZ164" s="36" t="str">
        <f ca="1">+IF(OFFSET('Hygiene Data'!$F$14,0,10*ROW('Hygiene Data'!F158))="","",OFFSET('Hygiene Data'!$F$14,0,10*ROW('Hygiene Data'!F158)))</f>
        <v/>
      </c>
      <c r="EA164" s="36" t="str">
        <f ca="1">+IF(OFFSET('Hygiene Data'!$G$12,0,10*ROW('Hygiene Data'!G158))="","",OFFSET('Hygiene Data'!$G$12,0,10*ROW('Hygiene Data'!G158)))</f>
        <v/>
      </c>
      <c r="EB164" s="36" t="str">
        <f ca="1">+IF(OFFSET('Hygiene Data'!$G$13,0,10*ROW('Hygiene Data'!G158))="","",OFFSET('Hygiene Data'!$G$13,0,10*ROW('Hygiene Data'!G158)))</f>
        <v/>
      </c>
      <c r="EC164" s="36" t="str">
        <f ca="1">+IF(OFFSET('Hygiene Data'!$G$14,0,10*ROW('Hygiene Data'!G158))="","",OFFSET('Hygiene Data'!$G$14,0,10*ROW('Hygiene Data'!G158)))</f>
        <v/>
      </c>
      <c r="ED164" s="36" t="str">
        <f ca="1">+IF(OFFSET('Hygiene Data'!$H$12,0,10*ROW('Hygiene Data'!H158))="","",OFFSET('Hygiene Data'!$H$12,0,10*ROW('Hygiene Data'!H158)))</f>
        <v/>
      </c>
      <c r="EE164" s="36" t="str">
        <f ca="1">+IF(OFFSET('Hygiene Data'!$H$13,0,10*ROW('Hygiene Data'!H158))="","",OFFSET('Hygiene Data'!$H$13,0,10*ROW('Hygiene Data'!H158)))</f>
        <v/>
      </c>
      <c r="EF164" s="36" t="str">
        <f ca="1">+IF(OFFSET('Hygiene Data'!$H$14,0,10*ROW('Hygiene Data'!H158))="","",OFFSET('Hygiene Data'!$H$14,0,10*ROW('Hygiene Data'!H158)))</f>
        <v/>
      </c>
    </row>
    <row r="165" spans="1:136" x14ac:dyDescent="0.25">
      <c r="A165" s="59" t="str">
        <f ca="1">+IF(OFFSET('Water Data'!$B$1,0,10*ROW('Water Data'!B162))="","",OFFSET('Water Data'!$B$1,0,10*ROW('Water Data'!B162)))</f>
        <v/>
      </c>
      <c r="B165" s="59" t="str">
        <f ca="1">+IF(OFFSET('Water Data'!$A$3,0,10*ROW('Water Data'!A162))="","",OFFSET('Water Data'!$A$3,0,10*ROW('Water Data'!A162)))</f>
        <v/>
      </c>
      <c r="C165" s="59" t="str">
        <f ca="1">+IF(OFFSET('Water Data'!$C$3,0,10*ROW('Water Data'!C162))="","",OFFSET('Water Data'!$C$3,0,10*ROW('Water Data'!C162)))</f>
        <v/>
      </c>
      <c r="D165" s="204" t="e">
        <f ca="1">+IF(AND(ISNUMBER(OFFSET('Water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04" t="e">
        <f ca="1">+IF(AND(ISNUMBER(OFFSET('Water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04" t="e">
        <f ca="1">+IF(AND(ISNUMBER(OFFSET('Water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04" t="e">
        <f ca="1">+IF(AND(ISNUMBER(OFFSET('Water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04" t="e">
        <f ca="1">+IF(AND(ISNUMBER(OFFSET('Water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04" t="e">
        <f ca="1">+IF(AND(ISNUMBER(OFFSET('Water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04" t="e">
        <f ca="1">+IF(AND(ISNUMBER(OFFSET('Water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04" t="e">
        <f ca="1">+IF(AND(ISNUMBER(OFFSET('Water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04" t="e">
        <f ca="1">+IF(AND(ISNUMBER(OFFSET('Water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04" t="e">
        <f ca="1">+IF(AND(ISNUMBER(OFFSET('Water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04" t="e">
        <f ca="1">+IF(AND(ISNUMBER(OFFSET('Water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04" t="e">
        <f ca="1">+IF(AND(ISNUMBER(OFFSET('Water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04" t="e">
        <f ca="1">+IF(AND(ISNUMBER(OFFSET('Water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04" t="e">
        <f ca="1">+IF(AND(ISNUMBER(OFFSET('Water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04" t="e">
        <f ca="1">+IF(AND(ISNUMBER(OFFSET('Water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04" t="e">
        <f ca="1">+IF(AND(ISNUMBER(OFFSET('Water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04" t="e">
        <f ca="1">+IF(AND(ISNUMBER(OFFSET('Water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04" t="e">
        <f ca="1">+IF(AND(ISNUMBER(OFFSET('Water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05" t="e">
        <f ca="1">+IF(AND(ISNUMBER(OFFSET('Sanitation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05" t="e">
        <f ca="1">+IF(AND(ISNUMBER(OFFSET('Sanitation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05" t="e">
        <f ca="1">+IF(AND(ISNUMBER(OFFSET('Sanitation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05" t="e">
        <f ca="1">+IF(AND(ISNUMBER(OFFSET('Sanitation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05" t="e">
        <f ca="1">+IF(AND(ISNUMBER(OFFSET('Sanitation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05" t="e">
        <f ca="1">+IF(AND(ISNUMBER(OFFSET('Sanitation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05" t="e">
        <f ca="1">+IF(AND(ISNUMBER(OFFSET('Sanitation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05" t="e">
        <f ca="1">+IF(AND(ISNUMBER(OFFSET('Sanitation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05" t="e">
        <f ca="1">+IF(AND(ISNUMBER(OFFSET('Sanitation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05" t="e">
        <f ca="1">+IF(AND(ISNUMBER(OFFSET('Sanitation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05" t="e">
        <f ca="1">+IF(AND(ISNUMBER(OFFSET('Sanitation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05" t="e">
        <f ca="1">+IF(AND(ISNUMBER(OFFSET('Sanitation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05" t="e">
        <f ca="1">+IF(AND(ISNUMBER(OFFSET('Sanitation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05" t="e">
        <f ca="1">+IF(AND(ISNUMBER(OFFSET('Sanitation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05" t="e">
        <f ca="1">+IF(AND(ISNUMBER(OFFSET('Sanitation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05" t="e">
        <f ca="1">+IF(AND(ISNUMBER(OFFSET('Sanitation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05" t="e">
        <f ca="1">+IF(AND(ISNUMBER(OFFSET('Sanitation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05" t="e">
        <f ca="1">+IF(AND(ISNUMBER(OFFSET('Sanitation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05" t="e">
        <f ca="1">+IF(AND(ISNUMBER(OFFSET('Sanitation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05" t="e">
        <f ca="1">+IF(AND(ISNUMBER(OFFSET('Sanitation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05" t="e">
        <f ca="1">+IF(AND(ISNUMBER(OFFSET('Sanitation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05" t="e">
        <f ca="1">+IF(AND(ISNUMBER(OFFSET('Sanitation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05" t="e">
        <f ca="1">+IF(AND(ISNUMBER(OFFSET('Sanitation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05" t="e">
        <f ca="1">+IF(AND(ISNUMBER(OFFSET('Sanitation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05" t="e">
        <f ca="1">+IF(AND(ISNUMBER(OFFSET('Sanitation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05" t="e">
        <f ca="1">+IF(AND(ISNUMBER(OFFSET('Sanitation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05" t="e">
        <f ca="1">+IF(AND(ISNUMBER(OFFSET('Sanitation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05" t="e">
        <f ca="1">+IF(AND(ISNUMBER(OFFSET('Sanitation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05" t="e">
        <f ca="1">+IF(AND(ISNUMBER(OFFSET('Sanitation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05" t="e">
        <f ca="1">+IF(AND(ISNUMBER(OFFSET('Sanitation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06" t="e">
        <f ca="1">+IF(AND(ISNUMBER(OFFSET('Hygiene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06" t="e">
        <f ca="1">+IF(AND(ISNUMBER(OFFSET('Hygiene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06" t="e">
        <f ca="1">+IF(AND(ISNUMBER(OFFSET('Hygiene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06" t="e">
        <f ca="1">+IF(AND(ISNUMBER(OFFSET('Hygiene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06" t="e">
        <f ca="1">+IF(AND(ISNUMBER(OFFSET('Hygiene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06" t="e">
        <f ca="1">+IF(AND(ISNUMBER(OFFSET('Hygiene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06" t="e">
        <f ca="1">+IF(AND(ISNUMBER(OFFSET('Hygiene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06" t="e">
        <f ca="1">+IF(AND(ISNUMBER(OFFSET('Hygiene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06" t="e">
        <f ca="1">+IF(AND(ISNUMBER(OFFSET('Hygiene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06" t="e">
        <f ca="1">+IF(AND(ISNUMBER(OFFSET('Hygiene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06" t="e">
        <f ca="1">+IF(AND(ISNUMBER(OFFSET('Hygiene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06" t="e">
        <f ca="1">+IF(AND(ISNUMBER(OFFSET('Hygiene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06" t="e">
        <f ca="1">+IF(AND(ISNUMBER(OFFSET('Hygiene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06" t="e">
        <f ca="1">+IF(AND(ISNUMBER(OFFSET('Hygiene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06" t="e">
        <f ca="1">+IF(AND(ISNUMBER(OFFSET('Hygiene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06" t="e">
        <f ca="1">+IF(AND(ISNUMBER(OFFSET('Hygiene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06" t="e">
        <f ca="1">+IF(AND(ISNUMBER(OFFSET('Hygiene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06" t="e">
        <f ca="1">+IF(AND(ISNUMBER(OFFSET('Hygiene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1">+IF(OFFSET('Water Data'!$C$28,0,10*ROW('Water Data'!C159))="","",OFFSET('Water Data'!$C$28,0,10*ROW('Water Data'!C159)))</f>
        <v/>
      </c>
      <c r="BT165" s="36" t="str">
        <f ca="1">+IF(OFFSET('Water Data'!$C$29,0,10*ROW('Water Data'!C159))="","",OFFSET('Water Data'!$C$29,0,10*ROW('Water Data'!C159)))</f>
        <v/>
      </c>
      <c r="BU165" s="36" t="str">
        <f ca="1">+IF(OFFSET('Water Data'!$C$30,0,10*ROW('Water Data'!C159))="","",OFFSET('Water Data'!$C$30,0,10*ROW('Water Data'!C159)))</f>
        <v/>
      </c>
      <c r="BV165" s="36" t="str">
        <f ca="1">+IF(OFFSET('Water Data'!$D$28,0,10*ROW('Water Data'!D159))="","",OFFSET('Water Data'!$D$28,0,10*ROW('Water Data'!D159)))</f>
        <v/>
      </c>
      <c r="BW165" s="36" t="str">
        <f ca="1">+IF(OFFSET('Water Data'!$D$29,0,10*ROW('Water Data'!D159))="","",OFFSET('Water Data'!$D$29,0,10*ROW('Water Data'!D159)))</f>
        <v/>
      </c>
      <c r="BX165" s="36" t="str">
        <f ca="1">+IF(OFFSET('Water Data'!$D$30,0,10*ROW('Water Data'!D159))="","",OFFSET('Water Data'!$D$30,0,10*ROW('Water Data'!D159)))</f>
        <v/>
      </c>
      <c r="BY165" s="36" t="str">
        <f ca="1">+IF(OFFSET('Water Data'!$E$28,0,10*ROW('Water Data'!E159))="","",OFFSET('Water Data'!$E$28,0,10*ROW('Water Data'!E159)))</f>
        <v/>
      </c>
      <c r="BZ165" s="36" t="str">
        <f ca="1">+IF(OFFSET('Water Data'!$E$29,0,10*ROW('Water Data'!E159))="","",OFFSET('Water Data'!$E$29,0,10*ROW('Water Data'!E159)))</f>
        <v/>
      </c>
      <c r="CA165" s="36" t="str">
        <f ca="1">+IF(OFFSET('Water Data'!$E$30,0,10*ROW('Water Data'!E159))="","",OFFSET('Water Data'!$E$30,0,10*ROW('Water Data'!E159)))</f>
        <v/>
      </c>
      <c r="CB165" s="36" t="str">
        <f ca="1">+IF(OFFSET('Water Data'!$F$28,0,10*ROW('Water Data'!F159))="","",OFFSET('Water Data'!$F$28,0,10*ROW('Water Data'!F159)))</f>
        <v/>
      </c>
      <c r="CC165" s="36" t="str">
        <f ca="1">+IF(OFFSET('Water Data'!$F$29,0,10*ROW('Water Data'!F159))="","",OFFSET('Water Data'!$F$29,0,10*ROW('Water Data'!F159)))</f>
        <v/>
      </c>
      <c r="CD165" s="36" t="str">
        <f ca="1">+IF(OFFSET('Water Data'!$F$30,0,10*ROW('Water Data'!F159))="","",OFFSET('Water Data'!$F$30,0,10*ROW('Water Data'!F159)))</f>
        <v/>
      </c>
      <c r="CE165" s="36" t="str">
        <f ca="1">+IF(OFFSET('Water Data'!$G$28,0,10*ROW('Water Data'!G159))="","",OFFSET('Water Data'!$G$28,0,10*ROW('Water Data'!G159)))</f>
        <v/>
      </c>
      <c r="CF165" s="36" t="str">
        <f ca="1">+IF(OFFSET('Water Data'!$G$29,0,10*ROW('Water Data'!G159))="","",OFFSET('Water Data'!$G$29,0,10*ROW('Water Data'!G159)))</f>
        <v/>
      </c>
      <c r="CG165" s="36" t="str">
        <f ca="1">+IF(OFFSET('Water Data'!$G$30,0,10*ROW('Water Data'!G159))="","",OFFSET('Water Data'!$G$30,0,10*ROW('Water Data'!G159)))</f>
        <v/>
      </c>
      <c r="CH165" s="36" t="str">
        <f ca="1">+IF(OFFSET('Water Data'!$H$28,0,10*ROW('Water Data'!H159))="","",OFFSET('Water Data'!$H$28,0,10*ROW('Water Data'!H159)))</f>
        <v/>
      </c>
      <c r="CI165" s="36" t="str">
        <f ca="1">+IF(OFFSET('Water Data'!$H$29,0,10*ROW('Water Data'!H159))="","",OFFSET('Water Data'!$H$29,0,10*ROW('Water Data'!H159)))</f>
        <v/>
      </c>
      <c r="CJ165" s="36" t="str">
        <f ca="1">+IF(OFFSET('Water Data'!$H$30,0,10*ROW('Water Data'!H159))="","",OFFSET('Water Data'!$H$30,0,10*ROW('Water Data'!H159)))</f>
        <v/>
      </c>
      <c r="CK165" s="36" t="str">
        <f ca="1">+IF(OFFSET('Sanitation Data'!$C$29,0,10*ROW('Sanitation Data'!C159))="","",OFFSET('Sanitation Data'!$C$29,0,10*ROW('Sanitation Data'!C159)))</f>
        <v/>
      </c>
      <c r="CL165" s="36" t="str">
        <f ca="1">+IF(OFFSET('Sanitation Data'!$C$30,0,10*ROW('Sanitation Data'!C159))="","",OFFSET('Sanitation Data'!$C$30,0,10*ROW('Sanitation Data'!C159)))</f>
        <v/>
      </c>
      <c r="CM165" s="36" t="str">
        <f ca="1">+IF(OFFSET('Sanitation Data'!$C$31,0,10*ROW('Sanitation Data'!C159))="","",OFFSET('Sanitation Data'!$C$31,0,10*ROW('Sanitation Data'!C159)))</f>
        <v/>
      </c>
      <c r="CN165" s="36" t="str">
        <f ca="1">+IF(OFFSET('Sanitation Data'!$C$32,0,10*ROW('Sanitation Data'!C159))="","",OFFSET('Sanitation Data'!$C$32,0,10*ROW('Sanitation Data'!C159)))</f>
        <v/>
      </c>
      <c r="CO165" s="36" t="str">
        <f ca="1">+IF(OFFSET('Sanitation Data'!$C$33,0,10*ROW('Sanitation Data'!C159))="","",OFFSET('Sanitation Data'!$C$33,0,10*ROW('Sanitation Data'!C159)))</f>
        <v/>
      </c>
      <c r="CP165" s="36" t="str">
        <f ca="1">+IF(OFFSET('Sanitation Data'!$D$29,0,10*ROW('Sanitation Data'!D159))="","",OFFSET('Sanitation Data'!$D$29,0,10*ROW('Sanitation Data'!D159)))</f>
        <v/>
      </c>
      <c r="CQ165" s="36" t="str">
        <f ca="1">+IF(OFFSET('Sanitation Data'!$D$30,0,10*ROW('Sanitation Data'!D159))="","",OFFSET('Sanitation Data'!$D$30,0,10*ROW('Sanitation Data'!D159)))</f>
        <v/>
      </c>
      <c r="CR165" s="36" t="str">
        <f ca="1">+IF(OFFSET('Sanitation Data'!$D$31,0,10*ROW('Sanitation Data'!D159))="","",OFFSET('Sanitation Data'!$D$31,0,10*ROW('Sanitation Data'!D159)))</f>
        <v/>
      </c>
      <c r="CS165" s="36" t="str">
        <f ca="1">+IF(OFFSET('Sanitation Data'!$D$32,0,10*ROW('Sanitation Data'!D159))="","",OFFSET('Sanitation Data'!$D$32,0,10*ROW('Sanitation Data'!D159)))</f>
        <v/>
      </c>
      <c r="CT165" s="36" t="str">
        <f ca="1">+IF(OFFSET('Sanitation Data'!$D$33,0,10*ROW('Sanitation Data'!D159))="","",OFFSET('Sanitation Data'!$D$33,0,10*ROW('Sanitation Data'!D159)))</f>
        <v/>
      </c>
      <c r="CU165" s="36" t="str">
        <f ca="1">+IF(OFFSET('Sanitation Data'!$E$29,0,10*ROW('Sanitation Data'!E159))="","",OFFSET('Sanitation Data'!$E$29,0,10*ROW('Sanitation Data'!E159)))</f>
        <v/>
      </c>
      <c r="CV165" s="36" t="str">
        <f ca="1">+IF(OFFSET('Sanitation Data'!$E$30,0,10*ROW('Sanitation Data'!E159))="","",OFFSET('Sanitation Data'!$E$30,0,10*ROW('Sanitation Data'!E159)))</f>
        <v/>
      </c>
      <c r="CW165" s="36" t="str">
        <f ca="1">+IF(OFFSET('Sanitation Data'!$E$31,0,10*ROW('Sanitation Data'!E159))="","",OFFSET('Sanitation Data'!$E$31,0,10*ROW('Sanitation Data'!E159)))</f>
        <v/>
      </c>
      <c r="CX165" s="36" t="str">
        <f ca="1">+IF(OFFSET('Sanitation Data'!$E$32,0,10*ROW('Sanitation Data'!E159))="","",OFFSET('Sanitation Data'!$E$32,0,10*ROW('Sanitation Data'!E159)))</f>
        <v/>
      </c>
      <c r="CY165" s="36" t="str">
        <f ca="1">+IF(OFFSET('Sanitation Data'!$E$33,0,10*ROW('Sanitation Data'!E159))="","",OFFSET('Sanitation Data'!$E$33,0,10*ROW('Sanitation Data'!E159)))</f>
        <v/>
      </c>
      <c r="CZ165" s="36" t="str">
        <f ca="1">+IF(OFFSET('Sanitation Data'!$F$29,0,10*ROW('Sanitation Data'!F159))="","",OFFSET('Sanitation Data'!$F$29,0,10*ROW('Sanitation Data'!F159)))</f>
        <v/>
      </c>
      <c r="DA165" s="36" t="str">
        <f ca="1">+IF(OFFSET('Sanitation Data'!$F$30,0,10*ROW('Sanitation Data'!F159))="","",OFFSET('Sanitation Data'!$F$30,0,10*ROW('Sanitation Data'!F159)))</f>
        <v/>
      </c>
      <c r="DB165" s="36" t="str">
        <f ca="1">+IF(OFFSET('Sanitation Data'!$F$31,0,10*ROW('Sanitation Data'!F159))="","",OFFSET('Sanitation Data'!$F$31,0,10*ROW('Sanitation Data'!F159)))</f>
        <v/>
      </c>
      <c r="DC165" s="36" t="str">
        <f ca="1">+IF(OFFSET('Sanitation Data'!$F$32,0,10*ROW('Sanitation Data'!F159))="","",OFFSET('Sanitation Data'!$F$32,0,10*ROW('Sanitation Data'!F159)))</f>
        <v/>
      </c>
      <c r="DD165" s="36" t="str">
        <f ca="1">+IF(OFFSET('Sanitation Data'!$F$33,0,10*ROW('Sanitation Data'!F159))="","",OFFSET('Sanitation Data'!$F$33,0,10*ROW('Sanitation Data'!F159)))</f>
        <v/>
      </c>
      <c r="DE165" s="36" t="str">
        <f ca="1">+IF(OFFSET('Sanitation Data'!$G$29,0,10*ROW('Sanitation Data'!G159))="","",OFFSET('Sanitation Data'!$G$29,0,10*ROW('Sanitation Data'!G159)))</f>
        <v/>
      </c>
      <c r="DF165" s="36" t="str">
        <f ca="1">+IF(OFFSET('Sanitation Data'!$G$30,0,10*ROW('Sanitation Data'!G159))="","",OFFSET('Sanitation Data'!$G$30,0,10*ROW('Sanitation Data'!G159)))</f>
        <v/>
      </c>
      <c r="DG165" s="36" t="str">
        <f ca="1">+IF(OFFSET('Sanitation Data'!$G$31,0,10*ROW('Sanitation Data'!G159))="","",OFFSET('Sanitation Data'!$G$31,0,10*ROW('Sanitation Data'!G159)))</f>
        <v/>
      </c>
      <c r="DH165" s="36" t="str">
        <f ca="1">+IF(OFFSET('Sanitation Data'!$G$32,0,10*ROW('Sanitation Data'!G159))="","",OFFSET('Sanitation Data'!$G$32,0,10*ROW('Sanitation Data'!G159)))</f>
        <v/>
      </c>
      <c r="DI165" s="36" t="str">
        <f ca="1">+IF(OFFSET('Sanitation Data'!$G$33,0,10*ROW('Sanitation Data'!G159))="","",OFFSET('Sanitation Data'!$G$33,0,10*ROW('Sanitation Data'!G159)))</f>
        <v/>
      </c>
      <c r="DJ165" s="36" t="str">
        <f ca="1">+IF(OFFSET('Sanitation Data'!$H$29,0,10*ROW('Sanitation Data'!H159))="","",OFFSET('Sanitation Data'!$H$29,0,10*ROW('Sanitation Data'!H159)))</f>
        <v/>
      </c>
      <c r="DK165" s="36" t="str">
        <f ca="1">+IF(OFFSET('Sanitation Data'!$H$30,0,10*ROW('Sanitation Data'!H159))="","",OFFSET('Sanitation Data'!$H$30,0,10*ROW('Sanitation Data'!H159)))</f>
        <v/>
      </c>
      <c r="DL165" s="36" t="str">
        <f ca="1">+IF(OFFSET('Sanitation Data'!$H$31,0,10*ROW('Sanitation Data'!H159))="","",OFFSET('Sanitation Data'!$H$31,0,10*ROW('Sanitation Data'!H159)))</f>
        <v/>
      </c>
      <c r="DM165" s="36" t="str">
        <f ca="1">+IF(OFFSET('Sanitation Data'!$H$32,0,10*ROW('Sanitation Data'!H159))="","",OFFSET('Sanitation Data'!$H$32,0,10*ROW('Sanitation Data'!H159)))</f>
        <v/>
      </c>
      <c r="DN165" s="36" t="str">
        <f ca="1">+IF(OFFSET('Sanitation Data'!$H$33,0,10*ROW('Sanitation Data'!H159))="","",OFFSET('Sanitation Data'!$H$33,0,10*ROW('Sanitation Data'!H159)))</f>
        <v/>
      </c>
      <c r="DO165" s="36" t="str">
        <f ca="1">+IF(OFFSET('Hygiene Data'!$C$12,0,10*ROW('Hygiene Data'!C159))="","",OFFSET('Hygiene Data'!$C$12,0,10*ROW('Hygiene Data'!C159)))</f>
        <v/>
      </c>
      <c r="DP165" s="36" t="str">
        <f ca="1">+IF(OFFSET('Hygiene Data'!$C$13,0,10*ROW('Hygiene Data'!C159))="","",OFFSET('Hygiene Data'!$C$13,0,10*ROW('Hygiene Data'!C159)))</f>
        <v/>
      </c>
      <c r="DQ165" s="36" t="str">
        <f ca="1">+IF(OFFSET('Hygiene Data'!$C$14,0,10*ROW('Hygiene Data'!C159))="","",OFFSET('Hygiene Data'!$C$14,0,10*ROW('Hygiene Data'!C159)))</f>
        <v/>
      </c>
      <c r="DR165" s="36" t="str">
        <f ca="1">+IF(OFFSET('Hygiene Data'!$D$12,0,10*ROW('Hygiene Data'!D159))="","",OFFSET('Hygiene Data'!$D$12,0,10*ROW('Hygiene Data'!D159)))</f>
        <v/>
      </c>
      <c r="DS165" s="36" t="str">
        <f ca="1">+IF(OFFSET('Hygiene Data'!$D$13,0,10*ROW('Hygiene Data'!D159))="","",OFFSET('Hygiene Data'!$D$13,0,10*ROW('Hygiene Data'!D159)))</f>
        <v/>
      </c>
      <c r="DT165" s="36" t="str">
        <f ca="1">+IF(OFFSET('Hygiene Data'!$D$14,0,10*ROW('Hygiene Data'!D159))="","",OFFSET('Hygiene Data'!$D$14,0,10*ROW('Hygiene Data'!D159)))</f>
        <v/>
      </c>
      <c r="DU165" s="36" t="str">
        <f ca="1">+IF(OFFSET('Hygiene Data'!$E$12,0,10*ROW('Hygiene Data'!E159))="","",OFFSET('Hygiene Data'!$E$12,0,10*ROW('Hygiene Data'!E159)))</f>
        <v/>
      </c>
      <c r="DV165" s="36" t="str">
        <f ca="1">+IF(OFFSET('Hygiene Data'!$E$13,0,10*ROW('Hygiene Data'!E159))="","",OFFSET('Hygiene Data'!$E$13,0,10*ROW('Hygiene Data'!E159)))</f>
        <v/>
      </c>
      <c r="DW165" s="36" t="str">
        <f ca="1">+IF(OFFSET('Hygiene Data'!$E$14,0,10*ROW('Hygiene Data'!E159))="","",OFFSET('Hygiene Data'!$E$14,0,10*ROW('Hygiene Data'!E159)))</f>
        <v/>
      </c>
      <c r="DX165" s="36" t="str">
        <f ca="1">+IF(OFFSET('Hygiene Data'!$F$12,0,10*ROW('Hygiene Data'!F159))="","",OFFSET('Hygiene Data'!$F$12,0,10*ROW('Hygiene Data'!F159)))</f>
        <v/>
      </c>
      <c r="DY165" s="36" t="str">
        <f ca="1">+IF(OFFSET('Hygiene Data'!$F$13,0,10*ROW('Hygiene Data'!F159))="","",OFFSET('Hygiene Data'!$F$13,0,10*ROW('Hygiene Data'!F159)))</f>
        <v/>
      </c>
      <c r="DZ165" s="36" t="str">
        <f ca="1">+IF(OFFSET('Hygiene Data'!$F$14,0,10*ROW('Hygiene Data'!F159))="","",OFFSET('Hygiene Data'!$F$14,0,10*ROW('Hygiene Data'!F159)))</f>
        <v/>
      </c>
      <c r="EA165" s="36" t="str">
        <f ca="1">+IF(OFFSET('Hygiene Data'!$G$12,0,10*ROW('Hygiene Data'!G159))="","",OFFSET('Hygiene Data'!$G$12,0,10*ROW('Hygiene Data'!G159)))</f>
        <v/>
      </c>
      <c r="EB165" s="36" t="str">
        <f ca="1">+IF(OFFSET('Hygiene Data'!$G$13,0,10*ROW('Hygiene Data'!G159))="","",OFFSET('Hygiene Data'!$G$13,0,10*ROW('Hygiene Data'!G159)))</f>
        <v/>
      </c>
      <c r="EC165" s="36" t="str">
        <f ca="1">+IF(OFFSET('Hygiene Data'!$G$14,0,10*ROW('Hygiene Data'!G159))="","",OFFSET('Hygiene Data'!$G$14,0,10*ROW('Hygiene Data'!G159)))</f>
        <v/>
      </c>
      <c r="ED165" s="36" t="str">
        <f ca="1">+IF(OFFSET('Hygiene Data'!$H$12,0,10*ROW('Hygiene Data'!H159))="","",OFFSET('Hygiene Data'!$H$12,0,10*ROW('Hygiene Data'!H159)))</f>
        <v/>
      </c>
      <c r="EE165" s="36" t="str">
        <f ca="1">+IF(OFFSET('Hygiene Data'!$H$13,0,10*ROW('Hygiene Data'!H159))="","",OFFSET('Hygiene Data'!$H$13,0,10*ROW('Hygiene Data'!H159)))</f>
        <v/>
      </c>
      <c r="EF165" s="36" t="str">
        <f ca="1">+IF(OFFSET('Hygiene Data'!$H$14,0,10*ROW('Hygiene Data'!H159))="","",OFFSET('Hygiene Data'!$H$14,0,10*ROW('Hygiene Data'!H159)))</f>
        <v/>
      </c>
    </row>
    <row r="166" spans="1:136" x14ac:dyDescent="0.25">
      <c r="A166" s="59" t="str">
        <f ca="1">+IF(OFFSET('Water Data'!$B$1,0,10*ROW('Water Data'!B163))="","",OFFSET('Water Data'!$B$1,0,10*ROW('Water Data'!B163)))</f>
        <v/>
      </c>
      <c r="B166" s="59" t="str">
        <f ca="1">+IF(OFFSET('Water Data'!$A$3,0,10*ROW('Water Data'!A163))="","",OFFSET('Water Data'!$A$3,0,10*ROW('Water Data'!A163)))</f>
        <v/>
      </c>
      <c r="C166" s="59" t="str">
        <f ca="1">+IF(OFFSET('Water Data'!$C$3,0,10*ROW('Water Data'!C163))="","",OFFSET('Water Data'!$C$3,0,10*ROW('Water Data'!C163)))</f>
        <v/>
      </c>
      <c r="D166" s="204" t="e">
        <f ca="1">+IF(AND(ISNUMBER(OFFSET('Water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04" t="e">
        <f ca="1">+IF(AND(ISNUMBER(OFFSET('Water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04" t="e">
        <f ca="1">+IF(AND(ISNUMBER(OFFSET('Water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04" t="e">
        <f ca="1">+IF(AND(ISNUMBER(OFFSET('Water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04" t="e">
        <f ca="1">+IF(AND(ISNUMBER(OFFSET('Water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04" t="e">
        <f ca="1">+IF(AND(ISNUMBER(OFFSET('Water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04" t="e">
        <f ca="1">+IF(AND(ISNUMBER(OFFSET('Water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04" t="e">
        <f ca="1">+IF(AND(ISNUMBER(OFFSET('Water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04" t="e">
        <f ca="1">+IF(AND(ISNUMBER(OFFSET('Water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04" t="e">
        <f ca="1">+IF(AND(ISNUMBER(OFFSET('Water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04" t="e">
        <f ca="1">+IF(AND(ISNUMBER(OFFSET('Water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04" t="e">
        <f ca="1">+IF(AND(ISNUMBER(OFFSET('Water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04" t="e">
        <f ca="1">+IF(AND(ISNUMBER(OFFSET('Water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04" t="e">
        <f ca="1">+IF(AND(ISNUMBER(OFFSET('Water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04" t="e">
        <f ca="1">+IF(AND(ISNUMBER(OFFSET('Water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04" t="e">
        <f ca="1">+IF(AND(ISNUMBER(OFFSET('Water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04" t="e">
        <f ca="1">+IF(AND(ISNUMBER(OFFSET('Water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04" t="e">
        <f ca="1">+IF(AND(ISNUMBER(OFFSET('Water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05" t="e">
        <f ca="1">+IF(AND(ISNUMBER(OFFSET('Sanitation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05" t="e">
        <f ca="1">+IF(AND(ISNUMBER(OFFSET('Sanitation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05" t="e">
        <f ca="1">+IF(AND(ISNUMBER(OFFSET('Sanitation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05" t="e">
        <f ca="1">+IF(AND(ISNUMBER(OFFSET('Sanitation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05" t="e">
        <f ca="1">+IF(AND(ISNUMBER(OFFSET('Sanitation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05" t="e">
        <f ca="1">+IF(AND(ISNUMBER(OFFSET('Sanitation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05" t="e">
        <f ca="1">+IF(AND(ISNUMBER(OFFSET('Sanitation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05" t="e">
        <f ca="1">+IF(AND(ISNUMBER(OFFSET('Sanitation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05" t="e">
        <f ca="1">+IF(AND(ISNUMBER(OFFSET('Sanitation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05" t="e">
        <f ca="1">+IF(AND(ISNUMBER(OFFSET('Sanitation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05" t="e">
        <f ca="1">+IF(AND(ISNUMBER(OFFSET('Sanitation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05" t="e">
        <f ca="1">+IF(AND(ISNUMBER(OFFSET('Sanitation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05" t="e">
        <f ca="1">+IF(AND(ISNUMBER(OFFSET('Sanitation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05" t="e">
        <f ca="1">+IF(AND(ISNUMBER(OFFSET('Sanitation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05" t="e">
        <f ca="1">+IF(AND(ISNUMBER(OFFSET('Sanitation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05" t="e">
        <f ca="1">+IF(AND(ISNUMBER(OFFSET('Sanitation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05" t="e">
        <f ca="1">+IF(AND(ISNUMBER(OFFSET('Sanitation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05" t="e">
        <f ca="1">+IF(AND(ISNUMBER(OFFSET('Sanitation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05" t="e">
        <f ca="1">+IF(AND(ISNUMBER(OFFSET('Sanitation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05" t="e">
        <f ca="1">+IF(AND(ISNUMBER(OFFSET('Sanitation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05" t="e">
        <f ca="1">+IF(AND(ISNUMBER(OFFSET('Sanitation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05" t="e">
        <f ca="1">+IF(AND(ISNUMBER(OFFSET('Sanitation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05" t="e">
        <f ca="1">+IF(AND(ISNUMBER(OFFSET('Sanitation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05" t="e">
        <f ca="1">+IF(AND(ISNUMBER(OFFSET('Sanitation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05" t="e">
        <f ca="1">+IF(AND(ISNUMBER(OFFSET('Sanitation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05" t="e">
        <f ca="1">+IF(AND(ISNUMBER(OFFSET('Sanitation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05" t="e">
        <f ca="1">+IF(AND(ISNUMBER(OFFSET('Sanitation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05" t="e">
        <f ca="1">+IF(AND(ISNUMBER(OFFSET('Sanitation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05" t="e">
        <f ca="1">+IF(AND(ISNUMBER(OFFSET('Sanitation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05" t="e">
        <f ca="1">+IF(AND(ISNUMBER(OFFSET('Sanitation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06" t="e">
        <f ca="1">+IF(AND(ISNUMBER(OFFSET('Hygiene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06" t="e">
        <f ca="1">+IF(AND(ISNUMBER(OFFSET('Hygiene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06" t="e">
        <f ca="1">+IF(AND(ISNUMBER(OFFSET('Hygiene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06" t="e">
        <f ca="1">+IF(AND(ISNUMBER(OFFSET('Hygiene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06" t="e">
        <f ca="1">+IF(AND(ISNUMBER(OFFSET('Hygiene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06" t="e">
        <f ca="1">+IF(AND(ISNUMBER(OFFSET('Hygiene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06" t="e">
        <f ca="1">+IF(AND(ISNUMBER(OFFSET('Hygiene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06" t="e">
        <f ca="1">+IF(AND(ISNUMBER(OFFSET('Hygiene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06" t="e">
        <f ca="1">+IF(AND(ISNUMBER(OFFSET('Hygiene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06" t="e">
        <f ca="1">+IF(AND(ISNUMBER(OFFSET('Hygiene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06" t="e">
        <f ca="1">+IF(AND(ISNUMBER(OFFSET('Hygiene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06" t="e">
        <f ca="1">+IF(AND(ISNUMBER(OFFSET('Hygiene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06" t="e">
        <f ca="1">+IF(AND(ISNUMBER(OFFSET('Hygiene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06" t="e">
        <f ca="1">+IF(AND(ISNUMBER(OFFSET('Hygiene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06" t="e">
        <f ca="1">+IF(AND(ISNUMBER(OFFSET('Hygiene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06" t="e">
        <f ca="1">+IF(AND(ISNUMBER(OFFSET('Hygiene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06" t="e">
        <f ca="1">+IF(AND(ISNUMBER(OFFSET('Hygiene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06" t="e">
        <f ca="1">+IF(AND(ISNUMBER(OFFSET('Hygiene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1">+IF(OFFSET('Water Data'!$C$28,0,10*ROW('Water Data'!C160))="","",OFFSET('Water Data'!$C$28,0,10*ROW('Water Data'!C160)))</f>
        <v/>
      </c>
      <c r="BT166" s="36" t="str">
        <f ca="1">+IF(OFFSET('Water Data'!$C$29,0,10*ROW('Water Data'!C160))="","",OFFSET('Water Data'!$C$29,0,10*ROW('Water Data'!C160)))</f>
        <v/>
      </c>
      <c r="BU166" s="36" t="str">
        <f ca="1">+IF(OFFSET('Water Data'!$C$30,0,10*ROW('Water Data'!C160))="","",OFFSET('Water Data'!$C$30,0,10*ROW('Water Data'!C160)))</f>
        <v/>
      </c>
      <c r="BV166" s="36" t="str">
        <f ca="1">+IF(OFFSET('Water Data'!$D$28,0,10*ROW('Water Data'!D160))="","",OFFSET('Water Data'!$D$28,0,10*ROW('Water Data'!D160)))</f>
        <v/>
      </c>
      <c r="BW166" s="36" t="str">
        <f ca="1">+IF(OFFSET('Water Data'!$D$29,0,10*ROW('Water Data'!D160))="","",OFFSET('Water Data'!$D$29,0,10*ROW('Water Data'!D160)))</f>
        <v/>
      </c>
      <c r="BX166" s="36" t="str">
        <f ca="1">+IF(OFFSET('Water Data'!$D$30,0,10*ROW('Water Data'!D160))="","",OFFSET('Water Data'!$D$30,0,10*ROW('Water Data'!D160)))</f>
        <v/>
      </c>
      <c r="BY166" s="36" t="str">
        <f ca="1">+IF(OFFSET('Water Data'!$E$28,0,10*ROW('Water Data'!E160))="","",OFFSET('Water Data'!$E$28,0,10*ROW('Water Data'!E160)))</f>
        <v/>
      </c>
      <c r="BZ166" s="36" t="str">
        <f ca="1">+IF(OFFSET('Water Data'!$E$29,0,10*ROW('Water Data'!E160))="","",OFFSET('Water Data'!$E$29,0,10*ROW('Water Data'!E160)))</f>
        <v/>
      </c>
      <c r="CA166" s="36" t="str">
        <f ca="1">+IF(OFFSET('Water Data'!$E$30,0,10*ROW('Water Data'!E160))="","",OFFSET('Water Data'!$E$30,0,10*ROW('Water Data'!E160)))</f>
        <v/>
      </c>
      <c r="CB166" s="36" t="str">
        <f ca="1">+IF(OFFSET('Water Data'!$F$28,0,10*ROW('Water Data'!F160))="","",OFFSET('Water Data'!$F$28,0,10*ROW('Water Data'!F160)))</f>
        <v/>
      </c>
      <c r="CC166" s="36" t="str">
        <f ca="1">+IF(OFFSET('Water Data'!$F$29,0,10*ROW('Water Data'!F160))="","",OFFSET('Water Data'!$F$29,0,10*ROW('Water Data'!F160)))</f>
        <v/>
      </c>
      <c r="CD166" s="36" t="str">
        <f ca="1">+IF(OFFSET('Water Data'!$F$30,0,10*ROW('Water Data'!F160))="","",OFFSET('Water Data'!$F$30,0,10*ROW('Water Data'!F160)))</f>
        <v/>
      </c>
      <c r="CE166" s="36" t="str">
        <f ca="1">+IF(OFFSET('Water Data'!$G$28,0,10*ROW('Water Data'!G160))="","",OFFSET('Water Data'!$G$28,0,10*ROW('Water Data'!G160)))</f>
        <v/>
      </c>
      <c r="CF166" s="36" t="str">
        <f ca="1">+IF(OFFSET('Water Data'!$G$29,0,10*ROW('Water Data'!G160))="","",OFFSET('Water Data'!$G$29,0,10*ROW('Water Data'!G160)))</f>
        <v/>
      </c>
      <c r="CG166" s="36" t="str">
        <f ca="1">+IF(OFFSET('Water Data'!$G$30,0,10*ROW('Water Data'!G160))="","",OFFSET('Water Data'!$G$30,0,10*ROW('Water Data'!G160)))</f>
        <v/>
      </c>
      <c r="CH166" s="36" t="str">
        <f ca="1">+IF(OFFSET('Water Data'!$H$28,0,10*ROW('Water Data'!H160))="","",OFFSET('Water Data'!$H$28,0,10*ROW('Water Data'!H160)))</f>
        <v/>
      </c>
      <c r="CI166" s="36" t="str">
        <f ca="1">+IF(OFFSET('Water Data'!$H$29,0,10*ROW('Water Data'!H160))="","",OFFSET('Water Data'!$H$29,0,10*ROW('Water Data'!H160)))</f>
        <v/>
      </c>
      <c r="CJ166" s="36" t="str">
        <f ca="1">+IF(OFFSET('Water Data'!$H$30,0,10*ROW('Water Data'!H160))="","",OFFSET('Water Data'!$H$30,0,10*ROW('Water Data'!H160)))</f>
        <v/>
      </c>
      <c r="CK166" s="36" t="str">
        <f ca="1">+IF(OFFSET('Sanitation Data'!$C$29,0,10*ROW('Sanitation Data'!C160))="","",OFFSET('Sanitation Data'!$C$29,0,10*ROW('Sanitation Data'!C160)))</f>
        <v/>
      </c>
      <c r="CL166" s="36" t="str">
        <f ca="1">+IF(OFFSET('Sanitation Data'!$C$30,0,10*ROW('Sanitation Data'!C160))="","",OFFSET('Sanitation Data'!$C$30,0,10*ROW('Sanitation Data'!C160)))</f>
        <v/>
      </c>
      <c r="CM166" s="36" t="str">
        <f ca="1">+IF(OFFSET('Sanitation Data'!$C$31,0,10*ROW('Sanitation Data'!C160))="","",OFFSET('Sanitation Data'!$C$31,0,10*ROW('Sanitation Data'!C160)))</f>
        <v/>
      </c>
      <c r="CN166" s="36" t="str">
        <f ca="1">+IF(OFFSET('Sanitation Data'!$C$32,0,10*ROW('Sanitation Data'!C160))="","",OFFSET('Sanitation Data'!$C$32,0,10*ROW('Sanitation Data'!C160)))</f>
        <v/>
      </c>
      <c r="CO166" s="36" t="str">
        <f ca="1">+IF(OFFSET('Sanitation Data'!$C$33,0,10*ROW('Sanitation Data'!C160))="","",OFFSET('Sanitation Data'!$C$33,0,10*ROW('Sanitation Data'!C160)))</f>
        <v/>
      </c>
      <c r="CP166" s="36" t="str">
        <f ca="1">+IF(OFFSET('Sanitation Data'!$D$29,0,10*ROW('Sanitation Data'!D160))="","",OFFSET('Sanitation Data'!$D$29,0,10*ROW('Sanitation Data'!D160)))</f>
        <v/>
      </c>
      <c r="CQ166" s="36" t="str">
        <f ca="1">+IF(OFFSET('Sanitation Data'!$D$30,0,10*ROW('Sanitation Data'!D160))="","",OFFSET('Sanitation Data'!$D$30,0,10*ROW('Sanitation Data'!D160)))</f>
        <v/>
      </c>
      <c r="CR166" s="36" t="str">
        <f ca="1">+IF(OFFSET('Sanitation Data'!$D$31,0,10*ROW('Sanitation Data'!D160))="","",OFFSET('Sanitation Data'!$D$31,0,10*ROW('Sanitation Data'!D160)))</f>
        <v/>
      </c>
      <c r="CS166" s="36" t="str">
        <f ca="1">+IF(OFFSET('Sanitation Data'!$D$32,0,10*ROW('Sanitation Data'!D160))="","",OFFSET('Sanitation Data'!$D$32,0,10*ROW('Sanitation Data'!D160)))</f>
        <v/>
      </c>
      <c r="CT166" s="36" t="str">
        <f ca="1">+IF(OFFSET('Sanitation Data'!$D$33,0,10*ROW('Sanitation Data'!D160))="","",OFFSET('Sanitation Data'!$D$33,0,10*ROW('Sanitation Data'!D160)))</f>
        <v/>
      </c>
      <c r="CU166" s="36" t="str">
        <f ca="1">+IF(OFFSET('Sanitation Data'!$E$29,0,10*ROW('Sanitation Data'!E160))="","",OFFSET('Sanitation Data'!$E$29,0,10*ROW('Sanitation Data'!E160)))</f>
        <v/>
      </c>
      <c r="CV166" s="36" t="str">
        <f ca="1">+IF(OFFSET('Sanitation Data'!$E$30,0,10*ROW('Sanitation Data'!E160))="","",OFFSET('Sanitation Data'!$E$30,0,10*ROW('Sanitation Data'!E160)))</f>
        <v/>
      </c>
      <c r="CW166" s="36" t="str">
        <f ca="1">+IF(OFFSET('Sanitation Data'!$E$31,0,10*ROW('Sanitation Data'!E160))="","",OFFSET('Sanitation Data'!$E$31,0,10*ROW('Sanitation Data'!E160)))</f>
        <v/>
      </c>
      <c r="CX166" s="36" t="str">
        <f ca="1">+IF(OFFSET('Sanitation Data'!$E$32,0,10*ROW('Sanitation Data'!E160))="","",OFFSET('Sanitation Data'!$E$32,0,10*ROW('Sanitation Data'!E160)))</f>
        <v/>
      </c>
      <c r="CY166" s="36" t="str">
        <f ca="1">+IF(OFFSET('Sanitation Data'!$E$33,0,10*ROW('Sanitation Data'!E160))="","",OFFSET('Sanitation Data'!$E$33,0,10*ROW('Sanitation Data'!E160)))</f>
        <v/>
      </c>
      <c r="CZ166" s="36" t="str">
        <f ca="1">+IF(OFFSET('Sanitation Data'!$F$29,0,10*ROW('Sanitation Data'!F160))="","",OFFSET('Sanitation Data'!$F$29,0,10*ROW('Sanitation Data'!F160)))</f>
        <v/>
      </c>
      <c r="DA166" s="36" t="str">
        <f ca="1">+IF(OFFSET('Sanitation Data'!$F$30,0,10*ROW('Sanitation Data'!F160))="","",OFFSET('Sanitation Data'!$F$30,0,10*ROW('Sanitation Data'!F160)))</f>
        <v/>
      </c>
      <c r="DB166" s="36" t="str">
        <f ca="1">+IF(OFFSET('Sanitation Data'!$F$31,0,10*ROW('Sanitation Data'!F160))="","",OFFSET('Sanitation Data'!$F$31,0,10*ROW('Sanitation Data'!F160)))</f>
        <v/>
      </c>
      <c r="DC166" s="36" t="str">
        <f ca="1">+IF(OFFSET('Sanitation Data'!$F$32,0,10*ROW('Sanitation Data'!F160))="","",OFFSET('Sanitation Data'!$F$32,0,10*ROW('Sanitation Data'!F160)))</f>
        <v/>
      </c>
      <c r="DD166" s="36" t="str">
        <f ca="1">+IF(OFFSET('Sanitation Data'!$F$33,0,10*ROW('Sanitation Data'!F160))="","",OFFSET('Sanitation Data'!$F$33,0,10*ROW('Sanitation Data'!F160)))</f>
        <v/>
      </c>
      <c r="DE166" s="36" t="str">
        <f ca="1">+IF(OFFSET('Sanitation Data'!$G$29,0,10*ROW('Sanitation Data'!G160))="","",OFFSET('Sanitation Data'!$G$29,0,10*ROW('Sanitation Data'!G160)))</f>
        <v/>
      </c>
      <c r="DF166" s="36" t="str">
        <f ca="1">+IF(OFFSET('Sanitation Data'!$G$30,0,10*ROW('Sanitation Data'!G160))="","",OFFSET('Sanitation Data'!$G$30,0,10*ROW('Sanitation Data'!G160)))</f>
        <v/>
      </c>
      <c r="DG166" s="36" t="str">
        <f ca="1">+IF(OFFSET('Sanitation Data'!$G$31,0,10*ROW('Sanitation Data'!G160))="","",OFFSET('Sanitation Data'!$G$31,0,10*ROW('Sanitation Data'!G160)))</f>
        <v/>
      </c>
      <c r="DH166" s="36" t="str">
        <f ca="1">+IF(OFFSET('Sanitation Data'!$G$32,0,10*ROW('Sanitation Data'!G160))="","",OFFSET('Sanitation Data'!$G$32,0,10*ROW('Sanitation Data'!G160)))</f>
        <v/>
      </c>
      <c r="DI166" s="36" t="str">
        <f ca="1">+IF(OFFSET('Sanitation Data'!$G$33,0,10*ROW('Sanitation Data'!G160))="","",OFFSET('Sanitation Data'!$G$33,0,10*ROW('Sanitation Data'!G160)))</f>
        <v/>
      </c>
      <c r="DJ166" s="36" t="str">
        <f ca="1">+IF(OFFSET('Sanitation Data'!$H$29,0,10*ROW('Sanitation Data'!H160))="","",OFFSET('Sanitation Data'!$H$29,0,10*ROW('Sanitation Data'!H160)))</f>
        <v/>
      </c>
      <c r="DK166" s="36" t="str">
        <f ca="1">+IF(OFFSET('Sanitation Data'!$H$30,0,10*ROW('Sanitation Data'!H160))="","",OFFSET('Sanitation Data'!$H$30,0,10*ROW('Sanitation Data'!H160)))</f>
        <v/>
      </c>
      <c r="DL166" s="36" t="str">
        <f ca="1">+IF(OFFSET('Sanitation Data'!$H$31,0,10*ROW('Sanitation Data'!H160))="","",OFFSET('Sanitation Data'!$H$31,0,10*ROW('Sanitation Data'!H160)))</f>
        <v/>
      </c>
      <c r="DM166" s="36" t="str">
        <f ca="1">+IF(OFFSET('Sanitation Data'!$H$32,0,10*ROW('Sanitation Data'!H160))="","",OFFSET('Sanitation Data'!$H$32,0,10*ROW('Sanitation Data'!H160)))</f>
        <v/>
      </c>
      <c r="DN166" s="36" t="str">
        <f ca="1">+IF(OFFSET('Sanitation Data'!$H$33,0,10*ROW('Sanitation Data'!H160))="","",OFFSET('Sanitation Data'!$H$33,0,10*ROW('Sanitation Data'!H160)))</f>
        <v/>
      </c>
      <c r="DO166" s="36" t="str">
        <f ca="1">+IF(OFFSET('Hygiene Data'!$C$12,0,10*ROW('Hygiene Data'!C160))="","",OFFSET('Hygiene Data'!$C$12,0,10*ROW('Hygiene Data'!C160)))</f>
        <v/>
      </c>
      <c r="DP166" s="36" t="str">
        <f ca="1">+IF(OFFSET('Hygiene Data'!$C$13,0,10*ROW('Hygiene Data'!C160))="","",OFFSET('Hygiene Data'!$C$13,0,10*ROW('Hygiene Data'!C160)))</f>
        <v/>
      </c>
      <c r="DQ166" s="36" t="str">
        <f ca="1">+IF(OFFSET('Hygiene Data'!$C$14,0,10*ROW('Hygiene Data'!C160))="","",OFFSET('Hygiene Data'!$C$14,0,10*ROW('Hygiene Data'!C160)))</f>
        <v/>
      </c>
      <c r="DR166" s="36" t="str">
        <f ca="1">+IF(OFFSET('Hygiene Data'!$D$12,0,10*ROW('Hygiene Data'!D160))="","",OFFSET('Hygiene Data'!$D$12,0,10*ROW('Hygiene Data'!D160)))</f>
        <v/>
      </c>
      <c r="DS166" s="36" t="str">
        <f ca="1">+IF(OFFSET('Hygiene Data'!$D$13,0,10*ROW('Hygiene Data'!D160))="","",OFFSET('Hygiene Data'!$D$13,0,10*ROW('Hygiene Data'!D160)))</f>
        <v/>
      </c>
      <c r="DT166" s="36" t="str">
        <f ca="1">+IF(OFFSET('Hygiene Data'!$D$14,0,10*ROW('Hygiene Data'!D160))="","",OFFSET('Hygiene Data'!$D$14,0,10*ROW('Hygiene Data'!D160)))</f>
        <v/>
      </c>
      <c r="DU166" s="36" t="str">
        <f ca="1">+IF(OFFSET('Hygiene Data'!$E$12,0,10*ROW('Hygiene Data'!E160))="","",OFFSET('Hygiene Data'!$E$12,0,10*ROW('Hygiene Data'!E160)))</f>
        <v/>
      </c>
      <c r="DV166" s="36" t="str">
        <f ca="1">+IF(OFFSET('Hygiene Data'!$E$13,0,10*ROW('Hygiene Data'!E160))="","",OFFSET('Hygiene Data'!$E$13,0,10*ROW('Hygiene Data'!E160)))</f>
        <v/>
      </c>
      <c r="DW166" s="36" t="str">
        <f ca="1">+IF(OFFSET('Hygiene Data'!$E$14,0,10*ROW('Hygiene Data'!E160))="","",OFFSET('Hygiene Data'!$E$14,0,10*ROW('Hygiene Data'!E160)))</f>
        <v/>
      </c>
      <c r="DX166" s="36" t="str">
        <f ca="1">+IF(OFFSET('Hygiene Data'!$F$12,0,10*ROW('Hygiene Data'!F160))="","",OFFSET('Hygiene Data'!$F$12,0,10*ROW('Hygiene Data'!F160)))</f>
        <v/>
      </c>
      <c r="DY166" s="36" t="str">
        <f ca="1">+IF(OFFSET('Hygiene Data'!$F$13,0,10*ROW('Hygiene Data'!F160))="","",OFFSET('Hygiene Data'!$F$13,0,10*ROW('Hygiene Data'!F160)))</f>
        <v/>
      </c>
      <c r="DZ166" s="36" t="str">
        <f ca="1">+IF(OFFSET('Hygiene Data'!$F$14,0,10*ROW('Hygiene Data'!F160))="","",OFFSET('Hygiene Data'!$F$14,0,10*ROW('Hygiene Data'!F160)))</f>
        <v/>
      </c>
      <c r="EA166" s="36" t="str">
        <f ca="1">+IF(OFFSET('Hygiene Data'!$G$12,0,10*ROW('Hygiene Data'!G160))="","",OFFSET('Hygiene Data'!$G$12,0,10*ROW('Hygiene Data'!G160)))</f>
        <v/>
      </c>
      <c r="EB166" s="36" t="str">
        <f ca="1">+IF(OFFSET('Hygiene Data'!$G$13,0,10*ROW('Hygiene Data'!G160))="","",OFFSET('Hygiene Data'!$G$13,0,10*ROW('Hygiene Data'!G160)))</f>
        <v/>
      </c>
      <c r="EC166" s="36" t="str">
        <f ca="1">+IF(OFFSET('Hygiene Data'!$G$14,0,10*ROW('Hygiene Data'!G160))="","",OFFSET('Hygiene Data'!$G$14,0,10*ROW('Hygiene Data'!G160)))</f>
        <v/>
      </c>
      <c r="ED166" s="36" t="str">
        <f ca="1">+IF(OFFSET('Hygiene Data'!$H$12,0,10*ROW('Hygiene Data'!H160))="","",OFFSET('Hygiene Data'!$H$12,0,10*ROW('Hygiene Data'!H160)))</f>
        <v/>
      </c>
      <c r="EE166" s="36" t="str">
        <f ca="1">+IF(OFFSET('Hygiene Data'!$H$13,0,10*ROW('Hygiene Data'!H160))="","",OFFSET('Hygiene Data'!$H$13,0,10*ROW('Hygiene Data'!H160)))</f>
        <v/>
      </c>
      <c r="EF166" s="36" t="str">
        <f ca="1">+IF(OFFSET('Hygiene Data'!$H$14,0,10*ROW('Hygiene Data'!H160))="","",OFFSET('Hygiene Data'!$H$14,0,10*ROW('Hygiene Data'!H160)))</f>
        <v/>
      </c>
    </row>
    <row r="167" spans="1:136" x14ac:dyDescent="0.25">
      <c r="A167" s="59" t="str">
        <f ca="1">+IF(OFFSET('Water Data'!$B$1,0,10*ROW('Water Data'!B164))="","",OFFSET('Water Data'!$B$1,0,10*ROW('Water Data'!B164)))</f>
        <v/>
      </c>
      <c r="B167" s="59" t="str">
        <f ca="1">+IF(OFFSET('Water Data'!$A$3,0,10*ROW('Water Data'!A164))="","",OFFSET('Water Data'!$A$3,0,10*ROW('Water Data'!A164)))</f>
        <v/>
      </c>
      <c r="C167" s="59" t="str">
        <f ca="1">+IF(OFFSET('Water Data'!$C$3,0,10*ROW('Water Data'!C164))="","",OFFSET('Water Data'!$C$3,0,10*ROW('Water Data'!C164)))</f>
        <v/>
      </c>
      <c r="D167" s="204" t="e">
        <f ca="1">+IF(AND(ISNUMBER(OFFSET('Water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04" t="e">
        <f ca="1">+IF(AND(ISNUMBER(OFFSET('Water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04" t="e">
        <f ca="1">+IF(AND(ISNUMBER(OFFSET('Water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04" t="e">
        <f ca="1">+IF(AND(ISNUMBER(OFFSET('Water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04" t="e">
        <f ca="1">+IF(AND(ISNUMBER(OFFSET('Water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04" t="e">
        <f ca="1">+IF(AND(ISNUMBER(OFFSET('Water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04" t="e">
        <f ca="1">+IF(AND(ISNUMBER(OFFSET('Water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04" t="e">
        <f ca="1">+IF(AND(ISNUMBER(OFFSET('Water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04" t="e">
        <f ca="1">+IF(AND(ISNUMBER(OFFSET('Water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04" t="e">
        <f ca="1">+IF(AND(ISNUMBER(OFFSET('Water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04" t="e">
        <f ca="1">+IF(AND(ISNUMBER(OFFSET('Water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04" t="e">
        <f ca="1">+IF(AND(ISNUMBER(OFFSET('Water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04" t="e">
        <f ca="1">+IF(AND(ISNUMBER(OFFSET('Water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04" t="e">
        <f ca="1">+IF(AND(ISNUMBER(OFFSET('Water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04" t="e">
        <f ca="1">+IF(AND(ISNUMBER(OFFSET('Water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04" t="e">
        <f ca="1">+IF(AND(ISNUMBER(OFFSET('Water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04" t="e">
        <f ca="1">+IF(AND(ISNUMBER(OFFSET('Water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04" t="e">
        <f ca="1">+IF(AND(ISNUMBER(OFFSET('Water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05" t="e">
        <f ca="1">+IF(AND(ISNUMBER(OFFSET('Sanitation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05" t="e">
        <f ca="1">+IF(AND(ISNUMBER(OFFSET('Sanitation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05" t="e">
        <f ca="1">+IF(AND(ISNUMBER(OFFSET('Sanitation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05" t="e">
        <f ca="1">+IF(AND(ISNUMBER(OFFSET('Sanitation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05" t="e">
        <f ca="1">+IF(AND(ISNUMBER(OFFSET('Sanitation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05" t="e">
        <f ca="1">+IF(AND(ISNUMBER(OFFSET('Sanitation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05" t="e">
        <f ca="1">+IF(AND(ISNUMBER(OFFSET('Sanitation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05" t="e">
        <f ca="1">+IF(AND(ISNUMBER(OFFSET('Sanitation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05" t="e">
        <f ca="1">+IF(AND(ISNUMBER(OFFSET('Sanitation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05" t="e">
        <f ca="1">+IF(AND(ISNUMBER(OFFSET('Sanitation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05" t="e">
        <f ca="1">+IF(AND(ISNUMBER(OFFSET('Sanitation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05" t="e">
        <f ca="1">+IF(AND(ISNUMBER(OFFSET('Sanitation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05" t="e">
        <f ca="1">+IF(AND(ISNUMBER(OFFSET('Sanitation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05" t="e">
        <f ca="1">+IF(AND(ISNUMBER(OFFSET('Sanitation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05" t="e">
        <f ca="1">+IF(AND(ISNUMBER(OFFSET('Sanitation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05" t="e">
        <f ca="1">+IF(AND(ISNUMBER(OFFSET('Sanitation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05" t="e">
        <f ca="1">+IF(AND(ISNUMBER(OFFSET('Sanitation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05" t="e">
        <f ca="1">+IF(AND(ISNUMBER(OFFSET('Sanitation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05" t="e">
        <f ca="1">+IF(AND(ISNUMBER(OFFSET('Sanitation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05" t="e">
        <f ca="1">+IF(AND(ISNUMBER(OFFSET('Sanitation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05" t="e">
        <f ca="1">+IF(AND(ISNUMBER(OFFSET('Sanitation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05" t="e">
        <f ca="1">+IF(AND(ISNUMBER(OFFSET('Sanitation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05" t="e">
        <f ca="1">+IF(AND(ISNUMBER(OFFSET('Sanitation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05" t="e">
        <f ca="1">+IF(AND(ISNUMBER(OFFSET('Sanitation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05" t="e">
        <f ca="1">+IF(AND(ISNUMBER(OFFSET('Sanitation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05" t="e">
        <f ca="1">+IF(AND(ISNUMBER(OFFSET('Sanitation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05" t="e">
        <f ca="1">+IF(AND(ISNUMBER(OFFSET('Sanitation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05" t="e">
        <f ca="1">+IF(AND(ISNUMBER(OFFSET('Sanitation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05" t="e">
        <f ca="1">+IF(AND(ISNUMBER(OFFSET('Sanitation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05" t="e">
        <f ca="1">+IF(AND(ISNUMBER(OFFSET('Sanitation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06" t="e">
        <f ca="1">+IF(AND(ISNUMBER(OFFSET('Hygiene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06" t="e">
        <f ca="1">+IF(AND(ISNUMBER(OFFSET('Hygiene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06" t="e">
        <f ca="1">+IF(AND(ISNUMBER(OFFSET('Hygiene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06" t="e">
        <f ca="1">+IF(AND(ISNUMBER(OFFSET('Hygiene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06" t="e">
        <f ca="1">+IF(AND(ISNUMBER(OFFSET('Hygiene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06" t="e">
        <f ca="1">+IF(AND(ISNUMBER(OFFSET('Hygiene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06" t="e">
        <f ca="1">+IF(AND(ISNUMBER(OFFSET('Hygiene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06" t="e">
        <f ca="1">+IF(AND(ISNUMBER(OFFSET('Hygiene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06" t="e">
        <f ca="1">+IF(AND(ISNUMBER(OFFSET('Hygiene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06" t="e">
        <f ca="1">+IF(AND(ISNUMBER(OFFSET('Hygiene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06" t="e">
        <f ca="1">+IF(AND(ISNUMBER(OFFSET('Hygiene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06" t="e">
        <f ca="1">+IF(AND(ISNUMBER(OFFSET('Hygiene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06" t="e">
        <f ca="1">+IF(AND(ISNUMBER(OFFSET('Hygiene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06" t="e">
        <f ca="1">+IF(AND(ISNUMBER(OFFSET('Hygiene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06" t="e">
        <f ca="1">+IF(AND(ISNUMBER(OFFSET('Hygiene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06" t="e">
        <f ca="1">+IF(AND(ISNUMBER(OFFSET('Hygiene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06" t="e">
        <f ca="1">+IF(AND(ISNUMBER(OFFSET('Hygiene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06" t="e">
        <f ca="1">+IF(AND(ISNUMBER(OFFSET('Hygiene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1">+IF(OFFSET('Water Data'!$C$28,0,10*ROW('Water Data'!C161))="","",OFFSET('Water Data'!$C$28,0,10*ROW('Water Data'!C161)))</f>
        <v/>
      </c>
      <c r="BT167" s="36" t="str">
        <f ca="1">+IF(OFFSET('Water Data'!$C$29,0,10*ROW('Water Data'!C161))="","",OFFSET('Water Data'!$C$29,0,10*ROW('Water Data'!C161)))</f>
        <v/>
      </c>
      <c r="BU167" s="36" t="str">
        <f ca="1">+IF(OFFSET('Water Data'!$C$30,0,10*ROW('Water Data'!C161))="","",OFFSET('Water Data'!$C$30,0,10*ROW('Water Data'!C161)))</f>
        <v/>
      </c>
      <c r="BV167" s="36" t="str">
        <f ca="1">+IF(OFFSET('Water Data'!$D$28,0,10*ROW('Water Data'!D161))="","",OFFSET('Water Data'!$D$28,0,10*ROW('Water Data'!D161)))</f>
        <v/>
      </c>
      <c r="BW167" s="36" t="str">
        <f ca="1">+IF(OFFSET('Water Data'!$D$29,0,10*ROW('Water Data'!D161))="","",OFFSET('Water Data'!$D$29,0,10*ROW('Water Data'!D161)))</f>
        <v/>
      </c>
      <c r="BX167" s="36" t="str">
        <f ca="1">+IF(OFFSET('Water Data'!$D$30,0,10*ROW('Water Data'!D161))="","",OFFSET('Water Data'!$D$30,0,10*ROW('Water Data'!D161)))</f>
        <v/>
      </c>
      <c r="BY167" s="36" t="str">
        <f ca="1">+IF(OFFSET('Water Data'!$E$28,0,10*ROW('Water Data'!E161))="","",OFFSET('Water Data'!$E$28,0,10*ROW('Water Data'!E161)))</f>
        <v/>
      </c>
      <c r="BZ167" s="36" t="str">
        <f ca="1">+IF(OFFSET('Water Data'!$E$29,0,10*ROW('Water Data'!E161))="","",OFFSET('Water Data'!$E$29,0,10*ROW('Water Data'!E161)))</f>
        <v/>
      </c>
      <c r="CA167" s="36" t="str">
        <f ca="1">+IF(OFFSET('Water Data'!$E$30,0,10*ROW('Water Data'!E161))="","",OFFSET('Water Data'!$E$30,0,10*ROW('Water Data'!E161)))</f>
        <v/>
      </c>
      <c r="CB167" s="36" t="str">
        <f ca="1">+IF(OFFSET('Water Data'!$F$28,0,10*ROW('Water Data'!F161))="","",OFFSET('Water Data'!$F$28,0,10*ROW('Water Data'!F161)))</f>
        <v/>
      </c>
      <c r="CC167" s="36" t="str">
        <f ca="1">+IF(OFFSET('Water Data'!$F$29,0,10*ROW('Water Data'!F161))="","",OFFSET('Water Data'!$F$29,0,10*ROW('Water Data'!F161)))</f>
        <v/>
      </c>
      <c r="CD167" s="36" t="str">
        <f ca="1">+IF(OFFSET('Water Data'!$F$30,0,10*ROW('Water Data'!F161))="","",OFFSET('Water Data'!$F$30,0,10*ROW('Water Data'!F161)))</f>
        <v/>
      </c>
      <c r="CE167" s="36" t="str">
        <f ca="1">+IF(OFFSET('Water Data'!$G$28,0,10*ROW('Water Data'!G161))="","",OFFSET('Water Data'!$G$28,0,10*ROW('Water Data'!G161)))</f>
        <v/>
      </c>
      <c r="CF167" s="36" t="str">
        <f ca="1">+IF(OFFSET('Water Data'!$G$29,0,10*ROW('Water Data'!G161))="","",OFFSET('Water Data'!$G$29,0,10*ROW('Water Data'!G161)))</f>
        <v/>
      </c>
      <c r="CG167" s="36" t="str">
        <f ca="1">+IF(OFFSET('Water Data'!$G$30,0,10*ROW('Water Data'!G161))="","",OFFSET('Water Data'!$G$30,0,10*ROW('Water Data'!G161)))</f>
        <v/>
      </c>
      <c r="CH167" s="36" t="str">
        <f ca="1">+IF(OFFSET('Water Data'!$H$28,0,10*ROW('Water Data'!H161))="","",OFFSET('Water Data'!$H$28,0,10*ROW('Water Data'!H161)))</f>
        <v/>
      </c>
      <c r="CI167" s="36" t="str">
        <f ca="1">+IF(OFFSET('Water Data'!$H$29,0,10*ROW('Water Data'!H161))="","",OFFSET('Water Data'!$H$29,0,10*ROW('Water Data'!H161)))</f>
        <v/>
      </c>
      <c r="CJ167" s="36" t="str">
        <f ca="1">+IF(OFFSET('Water Data'!$H$30,0,10*ROW('Water Data'!H161))="","",OFFSET('Water Data'!$H$30,0,10*ROW('Water Data'!H161)))</f>
        <v/>
      </c>
      <c r="CK167" s="36" t="str">
        <f ca="1">+IF(OFFSET('Sanitation Data'!$C$29,0,10*ROW('Sanitation Data'!C161))="","",OFFSET('Sanitation Data'!$C$29,0,10*ROW('Sanitation Data'!C161)))</f>
        <v/>
      </c>
      <c r="CL167" s="36" t="str">
        <f ca="1">+IF(OFFSET('Sanitation Data'!$C$30,0,10*ROW('Sanitation Data'!C161))="","",OFFSET('Sanitation Data'!$C$30,0,10*ROW('Sanitation Data'!C161)))</f>
        <v/>
      </c>
      <c r="CM167" s="36" t="str">
        <f ca="1">+IF(OFFSET('Sanitation Data'!$C$31,0,10*ROW('Sanitation Data'!C161))="","",OFFSET('Sanitation Data'!$C$31,0,10*ROW('Sanitation Data'!C161)))</f>
        <v/>
      </c>
      <c r="CN167" s="36" t="str">
        <f ca="1">+IF(OFFSET('Sanitation Data'!$C$32,0,10*ROW('Sanitation Data'!C161))="","",OFFSET('Sanitation Data'!$C$32,0,10*ROW('Sanitation Data'!C161)))</f>
        <v/>
      </c>
      <c r="CO167" s="36" t="str">
        <f ca="1">+IF(OFFSET('Sanitation Data'!$C$33,0,10*ROW('Sanitation Data'!C161))="","",OFFSET('Sanitation Data'!$C$33,0,10*ROW('Sanitation Data'!C161)))</f>
        <v/>
      </c>
      <c r="CP167" s="36" t="str">
        <f ca="1">+IF(OFFSET('Sanitation Data'!$D$29,0,10*ROW('Sanitation Data'!D161))="","",OFFSET('Sanitation Data'!$D$29,0,10*ROW('Sanitation Data'!D161)))</f>
        <v/>
      </c>
      <c r="CQ167" s="36" t="str">
        <f ca="1">+IF(OFFSET('Sanitation Data'!$D$30,0,10*ROW('Sanitation Data'!D161))="","",OFFSET('Sanitation Data'!$D$30,0,10*ROW('Sanitation Data'!D161)))</f>
        <v/>
      </c>
      <c r="CR167" s="36" t="str">
        <f ca="1">+IF(OFFSET('Sanitation Data'!$D$31,0,10*ROW('Sanitation Data'!D161))="","",OFFSET('Sanitation Data'!$D$31,0,10*ROW('Sanitation Data'!D161)))</f>
        <v/>
      </c>
      <c r="CS167" s="36" t="str">
        <f ca="1">+IF(OFFSET('Sanitation Data'!$D$32,0,10*ROW('Sanitation Data'!D161))="","",OFFSET('Sanitation Data'!$D$32,0,10*ROW('Sanitation Data'!D161)))</f>
        <v/>
      </c>
      <c r="CT167" s="36" t="str">
        <f ca="1">+IF(OFFSET('Sanitation Data'!$D$33,0,10*ROW('Sanitation Data'!D161))="","",OFFSET('Sanitation Data'!$D$33,0,10*ROW('Sanitation Data'!D161)))</f>
        <v/>
      </c>
      <c r="CU167" s="36" t="str">
        <f ca="1">+IF(OFFSET('Sanitation Data'!$E$29,0,10*ROW('Sanitation Data'!E161))="","",OFFSET('Sanitation Data'!$E$29,0,10*ROW('Sanitation Data'!E161)))</f>
        <v/>
      </c>
      <c r="CV167" s="36" t="str">
        <f ca="1">+IF(OFFSET('Sanitation Data'!$E$30,0,10*ROW('Sanitation Data'!E161))="","",OFFSET('Sanitation Data'!$E$30,0,10*ROW('Sanitation Data'!E161)))</f>
        <v/>
      </c>
      <c r="CW167" s="36" t="str">
        <f ca="1">+IF(OFFSET('Sanitation Data'!$E$31,0,10*ROW('Sanitation Data'!E161))="","",OFFSET('Sanitation Data'!$E$31,0,10*ROW('Sanitation Data'!E161)))</f>
        <v/>
      </c>
      <c r="CX167" s="36" t="str">
        <f ca="1">+IF(OFFSET('Sanitation Data'!$E$32,0,10*ROW('Sanitation Data'!E161))="","",OFFSET('Sanitation Data'!$E$32,0,10*ROW('Sanitation Data'!E161)))</f>
        <v/>
      </c>
      <c r="CY167" s="36" t="str">
        <f ca="1">+IF(OFFSET('Sanitation Data'!$E$33,0,10*ROW('Sanitation Data'!E161))="","",OFFSET('Sanitation Data'!$E$33,0,10*ROW('Sanitation Data'!E161)))</f>
        <v/>
      </c>
      <c r="CZ167" s="36" t="str">
        <f ca="1">+IF(OFFSET('Sanitation Data'!$F$29,0,10*ROW('Sanitation Data'!F161))="","",OFFSET('Sanitation Data'!$F$29,0,10*ROW('Sanitation Data'!F161)))</f>
        <v/>
      </c>
      <c r="DA167" s="36" t="str">
        <f ca="1">+IF(OFFSET('Sanitation Data'!$F$30,0,10*ROW('Sanitation Data'!F161))="","",OFFSET('Sanitation Data'!$F$30,0,10*ROW('Sanitation Data'!F161)))</f>
        <v/>
      </c>
      <c r="DB167" s="36" t="str">
        <f ca="1">+IF(OFFSET('Sanitation Data'!$F$31,0,10*ROW('Sanitation Data'!F161))="","",OFFSET('Sanitation Data'!$F$31,0,10*ROW('Sanitation Data'!F161)))</f>
        <v/>
      </c>
      <c r="DC167" s="36" t="str">
        <f ca="1">+IF(OFFSET('Sanitation Data'!$F$32,0,10*ROW('Sanitation Data'!F161))="","",OFFSET('Sanitation Data'!$F$32,0,10*ROW('Sanitation Data'!F161)))</f>
        <v/>
      </c>
      <c r="DD167" s="36" t="str">
        <f ca="1">+IF(OFFSET('Sanitation Data'!$F$33,0,10*ROW('Sanitation Data'!F161))="","",OFFSET('Sanitation Data'!$F$33,0,10*ROW('Sanitation Data'!F161)))</f>
        <v/>
      </c>
      <c r="DE167" s="36" t="str">
        <f ca="1">+IF(OFFSET('Sanitation Data'!$G$29,0,10*ROW('Sanitation Data'!G161))="","",OFFSET('Sanitation Data'!$G$29,0,10*ROW('Sanitation Data'!G161)))</f>
        <v/>
      </c>
      <c r="DF167" s="36" t="str">
        <f ca="1">+IF(OFFSET('Sanitation Data'!$G$30,0,10*ROW('Sanitation Data'!G161))="","",OFFSET('Sanitation Data'!$G$30,0,10*ROW('Sanitation Data'!G161)))</f>
        <v/>
      </c>
      <c r="DG167" s="36" t="str">
        <f ca="1">+IF(OFFSET('Sanitation Data'!$G$31,0,10*ROW('Sanitation Data'!G161))="","",OFFSET('Sanitation Data'!$G$31,0,10*ROW('Sanitation Data'!G161)))</f>
        <v/>
      </c>
      <c r="DH167" s="36" t="str">
        <f ca="1">+IF(OFFSET('Sanitation Data'!$G$32,0,10*ROW('Sanitation Data'!G161))="","",OFFSET('Sanitation Data'!$G$32,0,10*ROW('Sanitation Data'!G161)))</f>
        <v/>
      </c>
      <c r="DI167" s="36" t="str">
        <f ca="1">+IF(OFFSET('Sanitation Data'!$G$33,0,10*ROW('Sanitation Data'!G161))="","",OFFSET('Sanitation Data'!$G$33,0,10*ROW('Sanitation Data'!G161)))</f>
        <v/>
      </c>
      <c r="DJ167" s="36" t="str">
        <f ca="1">+IF(OFFSET('Sanitation Data'!$H$29,0,10*ROW('Sanitation Data'!H161))="","",OFFSET('Sanitation Data'!$H$29,0,10*ROW('Sanitation Data'!H161)))</f>
        <v/>
      </c>
      <c r="DK167" s="36" t="str">
        <f ca="1">+IF(OFFSET('Sanitation Data'!$H$30,0,10*ROW('Sanitation Data'!H161))="","",OFFSET('Sanitation Data'!$H$30,0,10*ROW('Sanitation Data'!H161)))</f>
        <v/>
      </c>
      <c r="DL167" s="36" t="str">
        <f ca="1">+IF(OFFSET('Sanitation Data'!$H$31,0,10*ROW('Sanitation Data'!H161))="","",OFFSET('Sanitation Data'!$H$31,0,10*ROW('Sanitation Data'!H161)))</f>
        <v/>
      </c>
      <c r="DM167" s="36" t="str">
        <f ca="1">+IF(OFFSET('Sanitation Data'!$H$32,0,10*ROW('Sanitation Data'!H161))="","",OFFSET('Sanitation Data'!$H$32,0,10*ROW('Sanitation Data'!H161)))</f>
        <v/>
      </c>
      <c r="DN167" s="36" t="str">
        <f ca="1">+IF(OFFSET('Sanitation Data'!$H$33,0,10*ROW('Sanitation Data'!H161))="","",OFFSET('Sanitation Data'!$H$33,0,10*ROW('Sanitation Data'!H161)))</f>
        <v/>
      </c>
      <c r="DO167" s="36" t="str">
        <f ca="1">+IF(OFFSET('Hygiene Data'!$C$12,0,10*ROW('Hygiene Data'!C161))="","",OFFSET('Hygiene Data'!$C$12,0,10*ROW('Hygiene Data'!C161)))</f>
        <v/>
      </c>
      <c r="DP167" s="36" t="str">
        <f ca="1">+IF(OFFSET('Hygiene Data'!$C$13,0,10*ROW('Hygiene Data'!C161))="","",OFFSET('Hygiene Data'!$C$13,0,10*ROW('Hygiene Data'!C161)))</f>
        <v/>
      </c>
      <c r="DQ167" s="36" t="str">
        <f ca="1">+IF(OFFSET('Hygiene Data'!$C$14,0,10*ROW('Hygiene Data'!C161))="","",OFFSET('Hygiene Data'!$C$14,0,10*ROW('Hygiene Data'!C161)))</f>
        <v/>
      </c>
      <c r="DR167" s="36" t="str">
        <f ca="1">+IF(OFFSET('Hygiene Data'!$D$12,0,10*ROW('Hygiene Data'!D161))="","",OFFSET('Hygiene Data'!$D$12,0,10*ROW('Hygiene Data'!D161)))</f>
        <v/>
      </c>
      <c r="DS167" s="36" t="str">
        <f ca="1">+IF(OFFSET('Hygiene Data'!$D$13,0,10*ROW('Hygiene Data'!D161))="","",OFFSET('Hygiene Data'!$D$13,0,10*ROW('Hygiene Data'!D161)))</f>
        <v/>
      </c>
      <c r="DT167" s="36" t="str">
        <f ca="1">+IF(OFFSET('Hygiene Data'!$D$14,0,10*ROW('Hygiene Data'!D161))="","",OFFSET('Hygiene Data'!$D$14,0,10*ROW('Hygiene Data'!D161)))</f>
        <v/>
      </c>
      <c r="DU167" s="36" t="str">
        <f ca="1">+IF(OFFSET('Hygiene Data'!$E$12,0,10*ROW('Hygiene Data'!E161))="","",OFFSET('Hygiene Data'!$E$12,0,10*ROW('Hygiene Data'!E161)))</f>
        <v/>
      </c>
      <c r="DV167" s="36" t="str">
        <f ca="1">+IF(OFFSET('Hygiene Data'!$E$13,0,10*ROW('Hygiene Data'!E161))="","",OFFSET('Hygiene Data'!$E$13,0,10*ROW('Hygiene Data'!E161)))</f>
        <v/>
      </c>
      <c r="DW167" s="36" t="str">
        <f ca="1">+IF(OFFSET('Hygiene Data'!$E$14,0,10*ROW('Hygiene Data'!E161))="","",OFFSET('Hygiene Data'!$E$14,0,10*ROW('Hygiene Data'!E161)))</f>
        <v/>
      </c>
      <c r="DX167" s="36" t="str">
        <f ca="1">+IF(OFFSET('Hygiene Data'!$F$12,0,10*ROW('Hygiene Data'!F161))="","",OFFSET('Hygiene Data'!$F$12,0,10*ROW('Hygiene Data'!F161)))</f>
        <v/>
      </c>
      <c r="DY167" s="36" t="str">
        <f ca="1">+IF(OFFSET('Hygiene Data'!$F$13,0,10*ROW('Hygiene Data'!F161))="","",OFFSET('Hygiene Data'!$F$13,0,10*ROW('Hygiene Data'!F161)))</f>
        <v/>
      </c>
      <c r="DZ167" s="36" t="str">
        <f ca="1">+IF(OFFSET('Hygiene Data'!$F$14,0,10*ROW('Hygiene Data'!F161))="","",OFFSET('Hygiene Data'!$F$14,0,10*ROW('Hygiene Data'!F161)))</f>
        <v/>
      </c>
      <c r="EA167" s="36" t="str">
        <f ca="1">+IF(OFFSET('Hygiene Data'!$G$12,0,10*ROW('Hygiene Data'!G161))="","",OFFSET('Hygiene Data'!$G$12,0,10*ROW('Hygiene Data'!G161)))</f>
        <v/>
      </c>
      <c r="EB167" s="36" t="str">
        <f ca="1">+IF(OFFSET('Hygiene Data'!$G$13,0,10*ROW('Hygiene Data'!G161))="","",OFFSET('Hygiene Data'!$G$13,0,10*ROW('Hygiene Data'!G161)))</f>
        <v/>
      </c>
      <c r="EC167" s="36" t="str">
        <f ca="1">+IF(OFFSET('Hygiene Data'!$G$14,0,10*ROW('Hygiene Data'!G161))="","",OFFSET('Hygiene Data'!$G$14,0,10*ROW('Hygiene Data'!G161)))</f>
        <v/>
      </c>
      <c r="ED167" s="36" t="str">
        <f ca="1">+IF(OFFSET('Hygiene Data'!$H$12,0,10*ROW('Hygiene Data'!H161))="","",OFFSET('Hygiene Data'!$H$12,0,10*ROW('Hygiene Data'!H161)))</f>
        <v/>
      </c>
      <c r="EE167" s="36" t="str">
        <f ca="1">+IF(OFFSET('Hygiene Data'!$H$13,0,10*ROW('Hygiene Data'!H161))="","",OFFSET('Hygiene Data'!$H$13,0,10*ROW('Hygiene Data'!H161)))</f>
        <v/>
      </c>
      <c r="EF167" s="36" t="str">
        <f ca="1">+IF(OFFSET('Hygiene Data'!$H$14,0,10*ROW('Hygiene Data'!H161))="","",OFFSET('Hygiene Data'!$H$14,0,10*ROW('Hygiene Data'!H161)))</f>
        <v/>
      </c>
    </row>
    <row r="168" spans="1:136" x14ac:dyDescent="0.25">
      <c r="A168" s="59" t="str">
        <f ca="1">+IF(OFFSET('Water Data'!$B$1,0,10*ROW('Water Data'!B165))="","",OFFSET('Water Data'!$B$1,0,10*ROW('Water Data'!B165)))</f>
        <v/>
      </c>
      <c r="B168" s="59" t="str">
        <f ca="1">+IF(OFFSET('Water Data'!$A$3,0,10*ROW('Water Data'!A165))="","",OFFSET('Water Data'!$A$3,0,10*ROW('Water Data'!A165)))</f>
        <v/>
      </c>
      <c r="C168" s="59" t="str">
        <f ca="1">+IF(OFFSET('Water Data'!$C$3,0,10*ROW('Water Data'!C165))="","",OFFSET('Water Data'!$C$3,0,10*ROW('Water Data'!C165)))</f>
        <v/>
      </c>
      <c r="D168" s="204" t="e">
        <f ca="1">+IF(AND(ISNUMBER(OFFSET('Water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04" t="e">
        <f ca="1">+IF(AND(ISNUMBER(OFFSET('Water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04" t="e">
        <f ca="1">+IF(AND(ISNUMBER(OFFSET('Water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04" t="e">
        <f ca="1">+IF(AND(ISNUMBER(OFFSET('Water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04" t="e">
        <f ca="1">+IF(AND(ISNUMBER(OFFSET('Water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04" t="e">
        <f ca="1">+IF(AND(ISNUMBER(OFFSET('Water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04" t="e">
        <f ca="1">+IF(AND(ISNUMBER(OFFSET('Water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04" t="e">
        <f ca="1">+IF(AND(ISNUMBER(OFFSET('Water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04" t="e">
        <f ca="1">+IF(AND(ISNUMBER(OFFSET('Water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04" t="e">
        <f ca="1">+IF(AND(ISNUMBER(OFFSET('Water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04" t="e">
        <f ca="1">+IF(AND(ISNUMBER(OFFSET('Water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04" t="e">
        <f ca="1">+IF(AND(ISNUMBER(OFFSET('Water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04" t="e">
        <f ca="1">+IF(AND(ISNUMBER(OFFSET('Water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04" t="e">
        <f ca="1">+IF(AND(ISNUMBER(OFFSET('Water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04" t="e">
        <f ca="1">+IF(AND(ISNUMBER(OFFSET('Water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04" t="e">
        <f ca="1">+IF(AND(ISNUMBER(OFFSET('Water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04" t="e">
        <f ca="1">+IF(AND(ISNUMBER(OFFSET('Water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04" t="e">
        <f ca="1">+IF(AND(ISNUMBER(OFFSET('Water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05" t="e">
        <f ca="1">+IF(AND(ISNUMBER(OFFSET('Sanitation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05" t="e">
        <f ca="1">+IF(AND(ISNUMBER(OFFSET('Sanitation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05" t="e">
        <f ca="1">+IF(AND(ISNUMBER(OFFSET('Sanitation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05" t="e">
        <f ca="1">+IF(AND(ISNUMBER(OFFSET('Sanitation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05" t="e">
        <f ca="1">+IF(AND(ISNUMBER(OFFSET('Sanitation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05" t="e">
        <f ca="1">+IF(AND(ISNUMBER(OFFSET('Sanitation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05" t="e">
        <f ca="1">+IF(AND(ISNUMBER(OFFSET('Sanitation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05" t="e">
        <f ca="1">+IF(AND(ISNUMBER(OFFSET('Sanitation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05" t="e">
        <f ca="1">+IF(AND(ISNUMBER(OFFSET('Sanitation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05" t="e">
        <f ca="1">+IF(AND(ISNUMBER(OFFSET('Sanitation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05" t="e">
        <f ca="1">+IF(AND(ISNUMBER(OFFSET('Sanitation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05" t="e">
        <f ca="1">+IF(AND(ISNUMBER(OFFSET('Sanitation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05" t="e">
        <f ca="1">+IF(AND(ISNUMBER(OFFSET('Sanitation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05" t="e">
        <f ca="1">+IF(AND(ISNUMBER(OFFSET('Sanitation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05" t="e">
        <f ca="1">+IF(AND(ISNUMBER(OFFSET('Sanitation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05" t="e">
        <f ca="1">+IF(AND(ISNUMBER(OFFSET('Sanitation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05" t="e">
        <f ca="1">+IF(AND(ISNUMBER(OFFSET('Sanitation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05" t="e">
        <f ca="1">+IF(AND(ISNUMBER(OFFSET('Sanitation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05" t="e">
        <f ca="1">+IF(AND(ISNUMBER(OFFSET('Sanitation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05" t="e">
        <f ca="1">+IF(AND(ISNUMBER(OFFSET('Sanitation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05" t="e">
        <f ca="1">+IF(AND(ISNUMBER(OFFSET('Sanitation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05" t="e">
        <f ca="1">+IF(AND(ISNUMBER(OFFSET('Sanitation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05" t="e">
        <f ca="1">+IF(AND(ISNUMBER(OFFSET('Sanitation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05" t="e">
        <f ca="1">+IF(AND(ISNUMBER(OFFSET('Sanitation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05" t="e">
        <f ca="1">+IF(AND(ISNUMBER(OFFSET('Sanitation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05" t="e">
        <f ca="1">+IF(AND(ISNUMBER(OFFSET('Sanitation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05" t="e">
        <f ca="1">+IF(AND(ISNUMBER(OFFSET('Sanitation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05" t="e">
        <f ca="1">+IF(AND(ISNUMBER(OFFSET('Sanitation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05" t="e">
        <f ca="1">+IF(AND(ISNUMBER(OFFSET('Sanitation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05" t="e">
        <f ca="1">+IF(AND(ISNUMBER(OFFSET('Sanitation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06" t="e">
        <f ca="1">+IF(AND(ISNUMBER(OFFSET('Hygiene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06" t="e">
        <f ca="1">+IF(AND(ISNUMBER(OFFSET('Hygiene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06" t="e">
        <f ca="1">+IF(AND(ISNUMBER(OFFSET('Hygiene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06" t="e">
        <f ca="1">+IF(AND(ISNUMBER(OFFSET('Hygiene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06" t="e">
        <f ca="1">+IF(AND(ISNUMBER(OFFSET('Hygiene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06" t="e">
        <f ca="1">+IF(AND(ISNUMBER(OFFSET('Hygiene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06" t="e">
        <f ca="1">+IF(AND(ISNUMBER(OFFSET('Hygiene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06" t="e">
        <f ca="1">+IF(AND(ISNUMBER(OFFSET('Hygiene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06" t="e">
        <f ca="1">+IF(AND(ISNUMBER(OFFSET('Hygiene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06" t="e">
        <f ca="1">+IF(AND(ISNUMBER(OFFSET('Hygiene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06" t="e">
        <f ca="1">+IF(AND(ISNUMBER(OFFSET('Hygiene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06" t="e">
        <f ca="1">+IF(AND(ISNUMBER(OFFSET('Hygiene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06" t="e">
        <f ca="1">+IF(AND(ISNUMBER(OFFSET('Hygiene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06" t="e">
        <f ca="1">+IF(AND(ISNUMBER(OFFSET('Hygiene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06" t="e">
        <f ca="1">+IF(AND(ISNUMBER(OFFSET('Hygiene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06" t="e">
        <f ca="1">+IF(AND(ISNUMBER(OFFSET('Hygiene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06" t="e">
        <f ca="1">+IF(AND(ISNUMBER(OFFSET('Hygiene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06" t="e">
        <f ca="1">+IF(AND(ISNUMBER(OFFSET('Hygiene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1">+IF(OFFSET('Water Data'!$C$28,0,10*ROW('Water Data'!C162))="","",OFFSET('Water Data'!$C$28,0,10*ROW('Water Data'!C162)))</f>
        <v/>
      </c>
      <c r="BT168" s="36" t="str">
        <f ca="1">+IF(OFFSET('Water Data'!$C$29,0,10*ROW('Water Data'!C162))="","",OFFSET('Water Data'!$C$29,0,10*ROW('Water Data'!C162)))</f>
        <v/>
      </c>
      <c r="BU168" s="36" t="str">
        <f ca="1">+IF(OFFSET('Water Data'!$C$30,0,10*ROW('Water Data'!C162))="","",OFFSET('Water Data'!$C$30,0,10*ROW('Water Data'!C162)))</f>
        <v/>
      </c>
      <c r="BV168" s="36" t="str">
        <f ca="1">+IF(OFFSET('Water Data'!$D$28,0,10*ROW('Water Data'!D162))="","",OFFSET('Water Data'!$D$28,0,10*ROW('Water Data'!D162)))</f>
        <v/>
      </c>
      <c r="BW168" s="36" t="str">
        <f ca="1">+IF(OFFSET('Water Data'!$D$29,0,10*ROW('Water Data'!D162))="","",OFFSET('Water Data'!$D$29,0,10*ROW('Water Data'!D162)))</f>
        <v/>
      </c>
      <c r="BX168" s="36" t="str">
        <f ca="1">+IF(OFFSET('Water Data'!$D$30,0,10*ROW('Water Data'!D162))="","",OFFSET('Water Data'!$D$30,0,10*ROW('Water Data'!D162)))</f>
        <v/>
      </c>
      <c r="BY168" s="36" t="str">
        <f ca="1">+IF(OFFSET('Water Data'!$E$28,0,10*ROW('Water Data'!E162))="","",OFFSET('Water Data'!$E$28,0,10*ROW('Water Data'!E162)))</f>
        <v/>
      </c>
      <c r="BZ168" s="36" t="str">
        <f ca="1">+IF(OFFSET('Water Data'!$E$29,0,10*ROW('Water Data'!E162))="","",OFFSET('Water Data'!$E$29,0,10*ROW('Water Data'!E162)))</f>
        <v/>
      </c>
      <c r="CA168" s="36" t="str">
        <f ca="1">+IF(OFFSET('Water Data'!$E$30,0,10*ROW('Water Data'!E162))="","",OFFSET('Water Data'!$E$30,0,10*ROW('Water Data'!E162)))</f>
        <v/>
      </c>
      <c r="CB168" s="36" t="str">
        <f ca="1">+IF(OFFSET('Water Data'!$F$28,0,10*ROW('Water Data'!F162))="","",OFFSET('Water Data'!$F$28,0,10*ROW('Water Data'!F162)))</f>
        <v/>
      </c>
      <c r="CC168" s="36" t="str">
        <f ca="1">+IF(OFFSET('Water Data'!$F$29,0,10*ROW('Water Data'!F162))="","",OFFSET('Water Data'!$F$29,0,10*ROW('Water Data'!F162)))</f>
        <v/>
      </c>
      <c r="CD168" s="36" t="str">
        <f ca="1">+IF(OFFSET('Water Data'!$F$30,0,10*ROW('Water Data'!F162))="","",OFFSET('Water Data'!$F$30,0,10*ROW('Water Data'!F162)))</f>
        <v/>
      </c>
      <c r="CE168" s="36" t="str">
        <f ca="1">+IF(OFFSET('Water Data'!$G$28,0,10*ROW('Water Data'!G162))="","",OFFSET('Water Data'!$G$28,0,10*ROW('Water Data'!G162)))</f>
        <v/>
      </c>
      <c r="CF168" s="36" t="str">
        <f ca="1">+IF(OFFSET('Water Data'!$G$29,0,10*ROW('Water Data'!G162))="","",OFFSET('Water Data'!$G$29,0,10*ROW('Water Data'!G162)))</f>
        <v/>
      </c>
      <c r="CG168" s="36" t="str">
        <f ca="1">+IF(OFFSET('Water Data'!$G$30,0,10*ROW('Water Data'!G162))="","",OFFSET('Water Data'!$G$30,0,10*ROW('Water Data'!G162)))</f>
        <v/>
      </c>
      <c r="CH168" s="36" t="str">
        <f ca="1">+IF(OFFSET('Water Data'!$H$28,0,10*ROW('Water Data'!H162))="","",OFFSET('Water Data'!$H$28,0,10*ROW('Water Data'!H162)))</f>
        <v/>
      </c>
      <c r="CI168" s="36" t="str">
        <f ca="1">+IF(OFFSET('Water Data'!$H$29,0,10*ROW('Water Data'!H162))="","",OFFSET('Water Data'!$H$29,0,10*ROW('Water Data'!H162)))</f>
        <v/>
      </c>
      <c r="CJ168" s="36" t="str">
        <f ca="1">+IF(OFFSET('Water Data'!$H$30,0,10*ROW('Water Data'!H162))="","",OFFSET('Water Data'!$H$30,0,10*ROW('Water Data'!H162)))</f>
        <v/>
      </c>
      <c r="CK168" s="36" t="str">
        <f ca="1">+IF(OFFSET('Sanitation Data'!$C$29,0,10*ROW('Sanitation Data'!C162))="","",OFFSET('Sanitation Data'!$C$29,0,10*ROW('Sanitation Data'!C162)))</f>
        <v/>
      </c>
      <c r="CL168" s="36" t="str">
        <f ca="1">+IF(OFFSET('Sanitation Data'!$C$30,0,10*ROW('Sanitation Data'!C162))="","",OFFSET('Sanitation Data'!$C$30,0,10*ROW('Sanitation Data'!C162)))</f>
        <v/>
      </c>
      <c r="CM168" s="36" t="str">
        <f ca="1">+IF(OFFSET('Sanitation Data'!$C$31,0,10*ROW('Sanitation Data'!C162))="","",OFFSET('Sanitation Data'!$C$31,0,10*ROW('Sanitation Data'!C162)))</f>
        <v/>
      </c>
      <c r="CN168" s="36" t="str">
        <f ca="1">+IF(OFFSET('Sanitation Data'!$C$32,0,10*ROW('Sanitation Data'!C162))="","",OFFSET('Sanitation Data'!$C$32,0,10*ROW('Sanitation Data'!C162)))</f>
        <v/>
      </c>
      <c r="CO168" s="36" t="str">
        <f ca="1">+IF(OFFSET('Sanitation Data'!$C$33,0,10*ROW('Sanitation Data'!C162))="","",OFFSET('Sanitation Data'!$C$33,0,10*ROW('Sanitation Data'!C162)))</f>
        <v/>
      </c>
      <c r="CP168" s="36" t="str">
        <f ca="1">+IF(OFFSET('Sanitation Data'!$D$29,0,10*ROW('Sanitation Data'!D162))="","",OFFSET('Sanitation Data'!$D$29,0,10*ROW('Sanitation Data'!D162)))</f>
        <v/>
      </c>
      <c r="CQ168" s="36" t="str">
        <f ca="1">+IF(OFFSET('Sanitation Data'!$D$30,0,10*ROW('Sanitation Data'!D162))="","",OFFSET('Sanitation Data'!$D$30,0,10*ROW('Sanitation Data'!D162)))</f>
        <v/>
      </c>
      <c r="CR168" s="36" t="str">
        <f ca="1">+IF(OFFSET('Sanitation Data'!$D$31,0,10*ROW('Sanitation Data'!D162))="","",OFFSET('Sanitation Data'!$D$31,0,10*ROW('Sanitation Data'!D162)))</f>
        <v/>
      </c>
      <c r="CS168" s="36" t="str">
        <f ca="1">+IF(OFFSET('Sanitation Data'!$D$32,0,10*ROW('Sanitation Data'!D162))="","",OFFSET('Sanitation Data'!$D$32,0,10*ROW('Sanitation Data'!D162)))</f>
        <v/>
      </c>
      <c r="CT168" s="36" t="str">
        <f ca="1">+IF(OFFSET('Sanitation Data'!$D$33,0,10*ROW('Sanitation Data'!D162))="","",OFFSET('Sanitation Data'!$D$33,0,10*ROW('Sanitation Data'!D162)))</f>
        <v/>
      </c>
      <c r="CU168" s="36" t="str">
        <f ca="1">+IF(OFFSET('Sanitation Data'!$E$29,0,10*ROW('Sanitation Data'!E162))="","",OFFSET('Sanitation Data'!$E$29,0,10*ROW('Sanitation Data'!E162)))</f>
        <v/>
      </c>
      <c r="CV168" s="36" t="str">
        <f ca="1">+IF(OFFSET('Sanitation Data'!$E$30,0,10*ROW('Sanitation Data'!E162))="","",OFFSET('Sanitation Data'!$E$30,0,10*ROW('Sanitation Data'!E162)))</f>
        <v/>
      </c>
      <c r="CW168" s="36" t="str">
        <f ca="1">+IF(OFFSET('Sanitation Data'!$E$31,0,10*ROW('Sanitation Data'!E162))="","",OFFSET('Sanitation Data'!$E$31,0,10*ROW('Sanitation Data'!E162)))</f>
        <v/>
      </c>
      <c r="CX168" s="36" t="str">
        <f ca="1">+IF(OFFSET('Sanitation Data'!$E$32,0,10*ROW('Sanitation Data'!E162))="","",OFFSET('Sanitation Data'!$E$32,0,10*ROW('Sanitation Data'!E162)))</f>
        <v/>
      </c>
      <c r="CY168" s="36" t="str">
        <f ca="1">+IF(OFFSET('Sanitation Data'!$E$33,0,10*ROW('Sanitation Data'!E162))="","",OFFSET('Sanitation Data'!$E$33,0,10*ROW('Sanitation Data'!E162)))</f>
        <v/>
      </c>
      <c r="CZ168" s="36" t="str">
        <f ca="1">+IF(OFFSET('Sanitation Data'!$F$29,0,10*ROW('Sanitation Data'!F162))="","",OFFSET('Sanitation Data'!$F$29,0,10*ROW('Sanitation Data'!F162)))</f>
        <v/>
      </c>
      <c r="DA168" s="36" t="str">
        <f ca="1">+IF(OFFSET('Sanitation Data'!$F$30,0,10*ROW('Sanitation Data'!F162))="","",OFFSET('Sanitation Data'!$F$30,0,10*ROW('Sanitation Data'!F162)))</f>
        <v/>
      </c>
      <c r="DB168" s="36" t="str">
        <f ca="1">+IF(OFFSET('Sanitation Data'!$F$31,0,10*ROW('Sanitation Data'!F162))="","",OFFSET('Sanitation Data'!$F$31,0,10*ROW('Sanitation Data'!F162)))</f>
        <v/>
      </c>
      <c r="DC168" s="36" t="str">
        <f ca="1">+IF(OFFSET('Sanitation Data'!$F$32,0,10*ROW('Sanitation Data'!F162))="","",OFFSET('Sanitation Data'!$F$32,0,10*ROW('Sanitation Data'!F162)))</f>
        <v/>
      </c>
      <c r="DD168" s="36" t="str">
        <f ca="1">+IF(OFFSET('Sanitation Data'!$F$33,0,10*ROW('Sanitation Data'!F162))="","",OFFSET('Sanitation Data'!$F$33,0,10*ROW('Sanitation Data'!F162)))</f>
        <v/>
      </c>
      <c r="DE168" s="36" t="str">
        <f ca="1">+IF(OFFSET('Sanitation Data'!$G$29,0,10*ROW('Sanitation Data'!G162))="","",OFFSET('Sanitation Data'!$G$29,0,10*ROW('Sanitation Data'!G162)))</f>
        <v/>
      </c>
      <c r="DF168" s="36" t="str">
        <f ca="1">+IF(OFFSET('Sanitation Data'!$G$30,0,10*ROW('Sanitation Data'!G162))="","",OFFSET('Sanitation Data'!$G$30,0,10*ROW('Sanitation Data'!G162)))</f>
        <v/>
      </c>
      <c r="DG168" s="36" t="str">
        <f ca="1">+IF(OFFSET('Sanitation Data'!$G$31,0,10*ROW('Sanitation Data'!G162))="","",OFFSET('Sanitation Data'!$G$31,0,10*ROW('Sanitation Data'!G162)))</f>
        <v/>
      </c>
      <c r="DH168" s="36" t="str">
        <f ca="1">+IF(OFFSET('Sanitation Data'!$G$32,0,10*ROW('Sanitation Data'!G162))="","",OFFSET('Sanitation Data'!$G$32,0,10*ROW('Sanitation Data'!G162)))</f>
        <v/>
      </c>
      <c r="DI168" s="36" t="str">
        <f ca="1">+IF(OFFSET('Sanitation Data'!$G$33,0,10*ROW('Sanitation Data'!G162))="","",OFFSET('Sanitation Data'!$G$33,0,10*ROW('Sanitation Data'!G162)))</f>
        <v/>
      </c>
      <c r="DJ168" s="36" t="str">
        <f ca="1">+IF(OFFSET('Sanitation Data'!$H$29,0,10*ROW('Sanitation Data'!H162))="","",OFFSET('Sanitation Data'!$H$29,0,10*ROW('Sanitation Data'!H162)))</f>
        <v/>
      </c>
      <c r="DK168" s="36" t="str">
        <f ca="1">+IF(OFFSET('Sanitation Data'!$H$30,0,10*ROW('Sanitation Data'!H162))="","",OFFSET('Sanitation Data'!$H$30,0,10*ROW('Sanitation Data'!H162)))</f>
        <v/>
      </c>
      <c r="DL168" s="36" t="str">
        <f ca="1">+IF(OFFSET('Sanitation Data'!$H$31,0,10*ROW('Sanitation Data'!H162))="","",OFFSET('Sanitation Data'!$H$31,0,10*ROW('Sanitation Data'!H162)))</f>
        <v/>
      </c>
      <c r="DM168" s="36" t="str">
        <f ca="1">+IF(OFFSET('Sanitation Data'!$H$32,0,10*ROW('Sanitation Data'!H162))="","",OFFSET('Sanitation Data'!$H$32,0,10*ROW('Sanitation Data'!H162)))</f>
        <v/>
      </c>
      <c r="DN168" s="36" t="str">
        <f ca="1">+IF(OFFSET('Sanitation Data'!$H$33,0,10*ROW('Sanitation Data'!H162))="","",OFFSET('Sanitation Data'!$H$33,0,10*ROW('Sanitation Data'!H162)))</f>
        <v/>
      </c>
      <c r="DO168" s="36" t="str">
        <f ca="1">+IF(OFFSET('Hygiene Data'!$C$12,0,10*ROW('Hygiene Data'!C162))="","",OFFSET('Hygiene Data'!$C$12,0,10*ROW('Hygiene Data'!C162)))</f>
        <v/>
      </c>
      <c r="DP168" s="36" t="str">
        <f ca="1">+IF(OFFSET('Hygiene Data'!$C$13,0,10*ROW('Hygiene Data'!C162))="","",OFFSET('Hygiene Data'!$C$13,0,10*ROW('Hygiene Data'!C162)))</f>
        <v/>
      </c>
      <c r="DQ168" s="36" t="str">
        <f ca="1">+IF(OFFSET('Hygiene Data'!$C$14,0,10*ROW('Hygiene Data'!C162))="","",OFFSET('Hygiene Data'!$C$14,0,10*ROW('Hygiene Data'!C162)))</f>
        <v/>
      </c>
      <c r="DR168" s="36" t="str">
        <f ca="1">+IF(OFFSET('Hygiene Data'!$D$12,0,10*ROW('Hygiene Data'!D162))="","",OFFSET('Hygiene Data'!$D$12,0,10*ROW('Hygiene Data'!D162)))</f>
        <v/>
      </c>
      <c r="DS168" s="36" t="str">
        <f ca="1">+IF(OFFSET('Hygiene Data'!$D$13,0,10*ROW('Hygiene Data'!D162))="","",OFFSET('Hygiene Data'!$D$13,0,10*ROW('Hygiene Data'!D162)))</f>
        <v/>
      </c>
      <c r="DT168" s="36" t="str">
        <f ca="1">+IF(OFFSET('Hygiene Data'!$D$14,0,10*ROW('Hygiene Data'!D162))="","",OFFSET('Hygiene Data'!$D$14,0,10*ROW('Hygiene Data'!D162)))</f>
        <v/>
      </c>
      <c r="DU168" s="36" t="str">
        <f ca="1">+IF(OFFSET('Hygiene Data'!$E$12,0,10*ROW('Hygiene Data'!E162))="","",OFFSET('Hygiene Data'!$E$12,0,10*ROW('Hygiene Data'!E162)))</f>
        <v/>
      </c>
      <c r="DV168" s="36" t="str">
        <f ca="1">+IF(OFFSET('Hygiene Data'!$E$13,0,10*ROW('Hygiene Data'!E162))="","",OFFSET('Hygiene Data'!$E$13,0,10*ROW('Hygiene Data'!E162)))</f>
        <v/>
      </c>
      <c r="DW168" s="36" t="str">
        <f ca="1">+IF(OFFSET('Hygiene Data'!$E$14,0,10*ROW('Hygiene Data'!E162))="","",OFFSET('Hygiene Data'!$E$14,0,10*ROW('Hygiene Data'!E162)))</f>
        <v/>
      </c>
      <c r="DX168" s="36" t="str">
        <f ca="1">+IF(OFFSET('Hygiene Data'!$F$12,0,10*ROW('Hygiene Data'!F162))="","",OFFSET('Hygiene Data'!$F$12,0,10*ROW('Hygiene Data'!F162)))</f>
        <v/>
      </c>
      <c r="DY168" s="36" t="str">
        <f ca="1">+IF(OFFSET('Hygiene Data'!$F$13,0,10*ROW('Hygiene Data'!F162))="","",OFFSET('Hygiene Data'!$F$13,0,10*ROW('Hygiene Data'!F162)))</f>
        <v/>
      </c>
      <c r="DZ168" s="36" t="str">
        <f ca="1">+IF(OFFSET('Hygiene Data'!$F$14,0,10*ROW('Hygiene Data'!F162))="","",OFFSET('Hygiene Data'!$F$14,0,10*ROW('Hygiene Data'!F162)))</f>
        <v/>
      </c>
      <c r="EA168" s="36" t="str">
        <f ca="1">+IF(OFFSET('Hygiene Data'!$G$12,0,10*ROW('Hygiene Data'!G162))="","",OFFSET('Hygiene Data'!$G$12,0,10*ROW('Hygiene Data'!G162)))</f>
        <v/>
      </c>
      <c r="EB168" s="36" t="str">
        <f ca="1">+IF(OFFSET('Hygiene Data'!$G$13,0,10*ROW('Hygiene Data'!G162))="","",OFFSET('Hygiene Data'!$G$13,0,10*ROW('Hygiene Data'!G162)))</f>
        <v/>
      </c>
      <c r="EC168" s="36" t="str">
        <f ca="1">+IF(OFFSET('Hygiene Data'!$G$14,0,10*ROW('Hygiene Data'!G162))="","",OFFSET('Hygiene Data'!$G$14,0,10*ROW('Hygiene Data'!G162)))</f>
        <v/>
      </c>
      <c r="ED168" s="36" t="str">
        <f ca="1">+IF(OFFSET('Hygiene Data'!$H$12,0,10*ROW('Hygiene Data'!H162))="","",OFFSET('Hygiene Data'!$H$12,0,10*ROW('Hygiene Data'!H162)))</f>
        <v/>
      </c>
      <c r="EE168" s="36" t="str">
        <f ca="1">+IF(OFFSET('Hygiene Data'!$H$13,0,10*ROW('Hygiene Data'!H162))="","",OFFSET('Hygiene Data'!$H$13,0,10*ROW('Hygiene Data'!H162)))</f>
        <v/>
      </c>
      <c r="EF168" s="36" t="str">
        <f ca="1">+IF(OFFSET('Hygiene Data'!$H$14,0,10*ROW('Hygiene Data'!H162))="","",OFFSET('Hygiene Data'!$H$14,0,10*ROW('Hygiene Data'!H162)))</f>
        <v/>
      </c>
    </row>
    <row r="169" spans="1:136" x14ac:dyDescent="0.25">
      <c r="A169" s="59" t="str">
        <f ca="1">+IF(OFFSET('Water Data'!$B$1,0,10*ROW('Water Data'!B166))="","",OFFSET('Water Data'!$B$1,0,10*ROW('Water Data'!B166)))</f>
        <v/>
      </c>
      <c r="B169" s="59" t="str">
        <f ca="1">+IF(OFFSET('Water Data'!$A$3,0,10*ROW('Water Data'!A166))="","",OFFSET('Water Data'!$A$3,0,10*ROW('Water Data'!A166)))</f>
        <v/>
      </c>
      <c r="C169" s="59" t="str">
        <f ca="1">+IF(OFFSET('Water Data'!$C$3,0,10*ROW('Water Data'!C166))="","",OFFSET('Water Data'!$C$3,0,10*ROW('Water Data'!C166)))</f>
        <v/>
      </c>
      <c r="D169" s="204" t="e">
        <f ca="1">+IF(AND(ISNUMBER(OFFSET('Water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04" t="e">
        <f ca="1">+IF(AND(ISNUMBER(OFFSET('Water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04" t="e">
        <f ca="1">+IF(AND(ISNUMBER(OFFSET('Water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04" t="e">
        <f ca="1">+IF(AND(ISNUMBER(OFFSET('Water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04" t="e">
        <f ca="1">+IF(AND(ISNUMBER(OFFSET('Water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04" t="e">
        <f ca="1">+IF(AND(ISNUMBER(OFFSET('Water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04" t="e">
        <f ca="1">+IF(AND(ISNUMBER(OFFSET('Water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04" t="e">
        <f ca="1">+IF(AND(ISNUMBER(OFFSET('Water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04" t="e">
        <f ca="1">+IF(AND(ISNUMBER(OFFSET('Water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04" t="e">
        <f ca="1">+IF(AND(ISNUMBER(OFFSET('Water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04" t="e">
        <f ca="1">+IF(AND(ISNUMBER(OFFSET('Water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04" t="e">
        <f ca="1">+IF(AND(ISNUMBER(OFFSET('Water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04" t="e">
        <f ca="1">+IF(AND(ISNUMBER(OFFSET('Water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04" t="e">
        <f ca="1">+IF(AND(ISNUMBER(OFFSET('Water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04" t="e">
        <f ca="1">+IF(AND(ISNUMBER(OFFSET('Water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04" t="e">
        <f ca="1">+IF(AND(ISNUMBER(OFFSET('Water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04" t="e">
        <f ca="1">+IF(AND(ISNUMBER(OFFSET('Water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04" t="e">
        <f ca="1">+IF(AND(ISNUMBER(OFFSET('Water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05" t="e">
        <f ca="1">+IF(AND(ISNUMBER(OFFSET('Sanitation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05" t="e">
        <f ca="1">+IF(AND(ISNUMBER(OFFSET('Sanitation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05" t="e">
        <f ca="1">+IF(AND(ISNUMBER(OFFSET('Sanitation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05" t="e">
        <f ca="1">+IF(AND(ISNUMBER(OFFSET('Sanitation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05" t="e">
        <f ca="1">+IF(AND(ISNUMBER(OFFSET('Sanitation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05" t="e">
        <f ca="1">+IF(AND(ISNUMBER(OFFSET('Sanitation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05" t="e">
        <f ca="1">+IF(AND(ISNUMBER(OFFSET('Sanitation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05" t="e">
        <f ca="1">+IF(AND(ISNUMBER(OFFSET('Sanitation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05" t="e">
        <f ca="1">+IF(AND(ISNUMBER(OFFSET('Sanitation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05" t="e">
        <f ca="1">+IF(AND(ISNUMBER(OFFSET('Sanitation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05" t="e">
        <f ca="1">+IF(AND(ISNUMBER(OFFSET('Sanitation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05" t="e">
        <f ca="1">+IF(AND(ISNUMBER(OFFSET('Sanitation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05" t="e">
        <f ca="1">+IF(AND(ISNUMBER(OFFSET('Sanitation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05" t="e">
        <f ca="1">+IF(AND(ISNUMBER(OFFSET('Sanitation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05" t="e">
        <f ca="1">+IF(AND(ISNUMBER(OFFSET('Sanitation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05" t="e">
        <f ca="1">+IF(AND(ISNUMBER(OFFSET('Sanitation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05" t="e">
        <f ca="1">+IF(AND(ISNUMBER(OFFSET('Sanitation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05" t="e">
        <f ca="1">+IF(AND(ISNUMBER(OFFSET('Sanitation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05" t="e">
        <f ca="1">+IF(AND(ISNUMBER(OFFSET('Sanitation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05" t="e">
        <f ca="1">+IF(AND(ISNUMBER(OFFSET('Sanitation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05" t="e">
        <f ca="1">+IF(AND(ISNUMBER(OFFSET('Sanitation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05" t="e">
        <f ca="1">+IF(AND(ISNUMBER(OFFSET('Sanitation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05" t="e">
        <f ca="1">+IF(AND(ISNUMBER(OFFSET('Sanitation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05" t="e">
        <f ca="1">+IF(AND(ISNUMBER(OFFSET('Sanitation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05" t="e">
        <f ca="1">+IF(AND(ISNUMBER(OFFSET('Sanitation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05" t="e">
        <f ca="1">+IF(AND(ISNUMBER(OFFSET('Sanitation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05" t="e">
        <f ca="1">+IF(AND(ISNUMBER(OFFSET('Sanitation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05" t="e">
        <f ca="1">+IF(AND(ISNUMBER(OFFSET('Sanitation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05" t="e">
        <f ca="1">+IF(AND(ISNUMBER(OFFSET('Sanitation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05" t="e">
        <f ca="1">+IF(AND(ISNUMBER(OFFSET('Sanitation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06" t="e">
        <f ca="1">+IF(AND(ISNUMBER(OFFSET('Hygiene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06" t="e">
        <f ca="1">+IF(AND(ISNUMBER(OFFSET('Hygiene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06" t="e">
        <f ca="1">+IF(AND(ISNUMBER(OFFSET('Hygiene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06" t="e">
        <f ca="1">+IF(AND(ISNUMBER(OFFSET('Hygiene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06" t="e">
        <f ca="1">+IF(AND(ISNUMBER(OFFSET('Hygiene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06" t="e">
        <f ca="1">+IF(AND(ISNUMBER(OFFSET('Hygiene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06" t="e">
        <f ca="1">+IF(AND(ISNUMBER(OFFSET('Hygiene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06" t="e">
        <f ca="1">+IF(AND(ISNUMBER(OFFSET('Hygiene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06" t="e">
        <f ca="1">+IF(AND(ISNUMBER(OFFSET('Hygiene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06" t="e">
        <f ca="1">+IF(AND(ISNUMBER(OFFSET('Hygiene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06" t="e">
        <f ca="1">+IF(AND(ISNUMBER(OFFSET('Hygiene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06" t="e">
        <f ca="1">+IF(AND(ISNUMBER(OFFSET('Hygiene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06" t="e">
        <f ca="1">+IF(AND(ISNUMBER(OFFSET('Hygiene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06" t="e">
        <f ca="1">+IF(AND(ISNUMBER(OFFSET('Hygiene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06" t="e">
        <f ca="1">+IF(AND(ISNUMBER(OFFSET('Hygiene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06" t="e">
        <f ca="1">+IF(AND(ISNUMBER(OFFSET('Hygiene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06" t="e">
        <f ca="1">+IF(AND(ISNUMBER(OFFSET('Hygiene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06" t="e">
        <f ca="1">+IF(AND(ISNUMBER(OFFSET('Hygiene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1">+IF(OFFSET('Water Data'!$C$28,0,10*ROW('Water Data'!C163))="","",OFFSET('Water Data'!$C$28,0,10*ROW('Water Data'!C163)))</f>
        <v/>
      </c>
      <c r="BT169" s="36" t="str">
        <f ca="1">+IF(OFFSET('Water Data'!$C$29,0,10*ROW('Water Data'!C163))="","",OFFSET('Water Data'!$C$29,0,10*ROW('Water Data'!C163)))</f>
        <v/>
      </c>
      <c r="BU169" s="36" t="str">
        <f ca="1">+IF(OFFSET('Water Data'!$C$30,0,10*ROW('Water Data'!C163))="","",OFFSET('Water Data'!$C$30,0,10*ROW('Water Data'!C163)))</f>
        <v/>
      </c>
      <c r="BV169" s="36" t="str">
        <f ca="1">+IF(OFFSET('Water Data'!$D$28,0,10*ROW('Water Data'!D163))="","",OFFSET('Water Data'!$D$28,0,10*ROW('Water Data'!D163)))</f>
        <v/>
      </c>
      <c r="BW169" s="36" t="str">
        <f ca="1">+IF(OFFSET('Water Data'!$D$29,0,10*ROW('Water Data'!D163))="","",OFFSET('Water Data'!$D$29,0,10*ROW('Water Data'!D163)))</f>
        <v/>
      </c>
      <c r="BX169" s="36" t="str">
        <f ca="1">+IF(OFFSET('Water Data'!$D$30,0,10*ROW('Water Data'!D163))="","",OFFSET('Water Data'!$D$30,0,10*ROW('Water Data'!D163)))</f>
        <v/>
      </c>
      <c r="BY169" s="36" t="str">
        <f ca="1">+IF(OFFSET('Water Data'!$E$28,0,10*ROW('Water Data'!E163))="","",OFFSET('Water Data'!$E$28,0,10*ROW('Water Data'!E163)))</f>
        <v/>
      </c>
      <c r="BZ169" s="36" t="str">
        <f ca="1">+IF(OFFSET('Water Data'!$E$29,0,10*ROW('Water Data'!E163))="","",OFFSET('Water Data'!$E$29,0,10*ROW('Water Data'!E163)))</f>
        <v/>
      </c>
      <c r="CA169" s="36" t="str">
        <f ca="1">+IF(OFFSET('Water Data'!$E$30,0,10*ROW('Water Data'!E163))="","",OFFSET('Water Data'!$E$30,0,10*ROW('Water Data'!E163)))</f>
        <v/>
      </c>
      <c r="CB169" s="36" t="str">
        <f ca="1">+IF(OFFSET('Water Data'!$F$28,0,10*ROW('Water Data'!F163))="","",OFFSET('Water Data'!$F$28,0,10*ROW('Water Data'!F163)))</f>
        <v/>
      </c>
      <c r="CC169" s="36" t="str">
        <f ca="1">+IF(OFFSET('Water Data'!$F$29,0,10*ROW('Water Data'!F163))="","",OFFSET('Water Data'!$F$29,0,10*ROW('Water Data'!F163)))</f>
        <v/>
      </c>
      <c r="CD169" s="36" t="str">
        <f ca="1">+IF(OFFSET('Water Data'!$F$30,0,10*ROW('Water Data'!F163))="","",OFFSET('Water Data'!$F$30,0,10*ROW('Water Data'!F163)))</f>
        <v/>
      </c>
      <c r="CE169" s="36" t="str">
        <f ca="1">+IF(OFFSET('Water Data'!$G$28,0,10*ROW('Water Data'!G163))="","",OFFSET('Water Data'!$G$28,0,10*ROW('Water Data'!G163)))</f>
        <v/>
      </c>
      <c r="CF169" s="36" t="str">
        <f ca="1">+IF(OFFSET('Water Data'!$G$29,0,10*ROW('Water Data'!G163))="","",OFFSET('Water Data'!$G$29,0,10*ROW('Water Data'!G163)))</f>
        <v/>
      </c>
      <c r="CG169" s="36" t="str">
        <f ca="1">+IF(OFFSET('Water Data'!$G$30,0,10*ROW('Water Data'!G163))="","",OFFSET('Water Data'!$G$30,0,10*ROW('Water Data'!G163)))</f>
        <v/>
      </c>
      <c r="CH169" s="36" t="str">
        <f ca="1">+IF(OFFSET('Water Data'!$H$28,0,10*ROW('Water Data'!H163))="","",OFFSET('Water Data'!$H$28,0,10*ROW('Water Data'!H163)))</f>
        <v/>
      </c>
      <c r="CI169" s="36" t="str">
        <f ca="1">+IF(OFFSET('Water Data'!$H$29,0,10*ROW('Water Data'!H163))="","",OFFSET('Water Data'!$H$29,0,10*ROW('Water Data'!H163)))</f>
        <v/>
      </c>
      <c r="CJ169" s="36" t="str">
        <f ca="1">+IF(OFFSET('Water Data'!$H$30,0,10*ROW('Water Data'!H163))="","",OFFSET('Water Data'!$H$30,0,10*ROW('Water Data'!H163)))</f>
        <v/>
      </c>
      <c r="CK169" s="36" t="str">
        <f ca="1">+IF(OFFSET('Sanitation Data'!$C$29,0,10*ROW('Sanitation Data'!C163))="","",OFFSET('Sanitation Data'!$C$29,0,10*ROW('Sanitation Data'!C163)))</f>
        <v/>
      </c>
      <c r="CL169" s="36" t="str">
        <f ca="1">+IF(OFFSET('Sanitation Data'!$C$30,0,10*ROW('Sanitation Data'!C163))="","",OFFSET('Sanitation Data'!$C$30,0,10*ROW('Sanitation Data'!C163)))</f>
        <v/>
      </c>
      <c r="CM169" s="36" t="str">
        <f ca="1">+IF(OFFSET('Sanitation Data'!$C$31,0,10*ROW('Sanitation Data'!C163))="","",OFFSET('Sanitation Data'!$C$31,0,10*ROW('Sanitation Data'!C163)))</f>
        <v/>
      </c>
      <c r="CN169" s="36" t="str">
        <f ca="1">+IF(OFFSET('Sanitation Data'!$C$32,0,10*ROW('Sanitation Data'!C163))="","",OFFSET('Sanitation Data'!$C$32,0,10*ROW('Sanitation Data'!C163)))</f>
        <v/>
      </c>
      <c r="CO169" s="36" t="str">
        <f ca="1">+IF(OFFSET('Sanitation Data'!$C$33,0,10*ROW('Sanitation Data'!C163))="","",OFFSET('Sanitation Data'!$C$33,0,10*ROW('Sanitation Data'!C163)))</f>
        <v/>
      </c>
      <c r="CP169" s="36" t="str">
        <f ca="1">+IF(OFFSET('Sanitation Data'!$D$29,0,10*ROW('Sanitation Data'!D163))="","",OFFSET('Sanitation Data'!$D$29,0,10*ROW('Sanitation Data'!D163)))</f>
        <v/>
      </c>
      <c r="CQ169" s="36" t="str">
        <f ca="1">+IF(OFFSET('Sanitation Data'!$D$30,0,10*ROW('Sanitation Data'!D163))="","",OFFSET('Sanitation Data'!$D$30,0,10*ROW('Sanitation Data'!D163)))</f>
        <v/>
      </c>
      <c r="CR169" s="36" t="str">
        <f ca="1">+IF(OFFSET('Sanitation Data'!$D$31,0,10*ROW('Sanitation Data'!D163))="","",OFFSET('Sanitation Data'!$D$31,0,10*ROW('Sanitation Data'!D163)))</f>
        <v/>
      </c>
      <c r="CS169" s="36" t="str">
        <f ca="1">+IF(OFFSET('Sanitation Data'!$D$32,0,10*ROW('Sanitation Data'!D163))="","",OFFSET('Sanitation Data'!$D$32,0,10*ROW('Sanitation Data'!D163)))</f>
        <v/>
      </c>
      <c r="CT169" s="36" t="str">
        <f ca="1">+IF(OFFSET('Sanitation Data'!$D$33,0,10*ROW('Sanitation Data'!D163))="","",OFFSET('Sanitation Data'!$D$33,0,10*ROW('Sanitation Data'!D163)))</f>
        <v/>
      </c>
      <c r="CU169" s="36" t="str">
        <f ca="1">+IF(OFFSET('Sanitation Data'!$E$29,0,10*ROW('Sanitation Data'!E163))="","",OFFSET('Sanitation Data'!$E$29,0,10*ROW('Sanitation Data'!E163)))</f>
        <v/>
      </c>
      <c r="CV169" s="36" t="str">
        <f ca="1">+IF(OFFSET('Sanitation Data'!$E$30,0,10*ROW('Sanitation Data'!E163))="","",OFFSET('Sanitation Data'!$E$30,0,10*ROW('Sanitation Data'!E163)))</f>
        <v/>
      </c>
      <c r="CW169" s="36" t="str">
        <f ca="1">+IF(OFFSET('Sanitation Data'!$E$31,0,10*ROW('Sanitation Data'!E163))="","",OFFSET('Sanitation Data'!$E$31,0,10*ROW('Sanitation Data'!E163)))</f>
        <v/>
      </c>
      <c r="CX169" s="36" t="str">
        <f ca="1">+IF(OFFSET('Sanitation Data'!$E$32,0,10*ROW('Sanitation Data'!E163))="","",OFFSET('Sanitation Data'!$E$32,0,10*ROW('Sanitation Data'!E163)))</f>
        <v/>
      </c>
      <c r="CY169" s="36" t="str">
        <f ca="1">+IF(OFFSET('Sanitation Data'!$E$33,0,10*ROW('Sanitation Data'!E163))="","",OFFSET('Sanitation Data'!$E$33,0,10*ROW('Sanitation Data'!E163)))</f>
        <v/>
      </c>
      <c r="CZ169" s="36" t="str">
        <f ca="1">+IF(OFFSET('Sanitation Data'!$F$29,0,10*ROW('Sanitation Data'!F163))="","",OFFSET('Sanitation Data'!$F$29,0,10*ROW('Sanitation Data'!F163)))</f>
        <v/>
      </c>
      <c r="DA169" s="36" t="str">
        <f ca="1">+IF(OFFSET('Sanitation Data'!$F$30,0,10*ROW('Sanitation Data'!F163))="","",OFFSET('Sanitation Data'!$F$30,0,10*ROW('Sanitation Data'!F163)))</f>
        <v/>
      </c>
      <c r="DB169" s="36" t="str">
        <f ca="1">+IF(OFFSET('Sanitation Data'!$F$31,0,10*ROW('Sanitation Data'!F163))="","",OFFSET('Sanitation Data'!$F$31,0,10*ROW('Sanitation Data'!F163)))</f>
        <v/>
      </c>
      <c r="DC169" s="36" t="str">
        <f ca="1">+IF(OFFSET('Sanitation Data'!$F$32,0,10*ROW('Sanitation Data'!F163))="","",OFFSET('Sanitation Data'!$F$32,0,10*ROW('Sanitation Data'!F163)))</f>
        <v/>
      </c>
      <c r="DD169" s="36" t="str">
        <f ca="1">+IF(OFFSET('Sanitation Data'!$F$33,0,10*ROW('Sanitation Data'!F163))="","",OFFSET('Sanitation Data'!$F$33,0,10*ROW('Sanitation Data'!F163)))</f>
        <v/>
      </c>
      <c r="DE169" s="36" t="str">
        <f ca="1">+IF(OFFSET('Sanitation Data'!$G$29,0,10*ROW('Sanitation Data'!G163))="","",OFFSET('Sanitation Data'!$G$29,0,10*ROW('Sanitation Data'!G163)))</f>
        <v/>
      </c>
      <c r="DF169" s="36" t="str">
        <f ca="1">+IF(OFFSET('Sanitation Data'!$G$30,0,10*ROW('Sanitation Data'!G163))="","",OFFSET('Sanitation Data'!$G$30,0,10*ROW('Sanitation Data'!G163)))</f>
        <v/>
      </c>
      <c r="DG169" s="36" t="str">
        <f ca="1">+IF(OFFSET('Sanitation Data'!$G$31,0,10*ROW('Sanitation Data'!G163))="","",OFFSET('Sanitation Data'!$G$31,0,10*ROW('Sanitation Data'!G163)))</f>
        <v/>
      </c>
      <c r="DH169" s="36" t="str">
        <f ca="1">+IF(OFFSET('Sanitation Data'!$G$32,0,10*ROW('Sanitation Data'!G163))="","",OFFSET('Sanitation Data'!$G$32,0,10*ROW('Sanitation Data'!G163)))</f>
        <v/>
      </c>
      <c r="DI169" s="36" t="str">
        <f ca="1">+IF(OFFSET('Sanitation Data'!$G$33,0,10*ROW('Sanitation Data'!G163))="","",OFFSET('Sanitation Data'!$G$33,0,10*ROW('Sanitation Data'!G163)))</f>
        <v/>
      </c>
      <c r="DJ169" s="36" t="str">
        <f ca="1">+IF(OFFSET('Sanitation Data'!$H$29,0,10*ROW('Sanitation Data'!H163))="","",OFFSET('Sanitation Data'!$H$29,0,10*ROW('Sanitation Data'!H163)))</f>
        <v/>
      </c>
      <c r="DK169" s="36" t="str">
        <f ca="1">+IF(OFFSET('Sanitation Data'!$H$30,0,10*ROW('Sanitation Data'!H163))="","",OFFSET('Sanitation Data'!$H$30,0,10*ROW('Sanitation Data'!H163)))</f>
        <v/>
      </c>
      <c r="DL169" s="36" t="str">
        <f ca="1">+IF(OFFSET('Sanitation Data'!$H$31,0,10*ROW('Sanitation Data'!H163))="","",OFFSET('Sanitation Data'!$H$31,0,10*ROW('Sanitation Data'!H163)))</f>
        <v/>
      </c>
      <c r="DM169" s="36" t="str">
        <f ca="1">+IF(OFFSET('Sanitation Data'!$H$32,0,10*ROW('Sanitation Data'!H163))="","",OFFSET('Sanitation Data'!$H$32,0,10*ROW('Sanitation Data'!H163)))</f>
        <v/>
      </c>
      <c r="DN169" s="36" t="str">
        <f ca="1">+IF(OFFSET('Sanitation Data'!$H$33,0,10*ROW('Sanitation Data'!H163))="","",OFFSET('Sanitation Data'!$H$33,0,10*ROW('Sanitation Data'!H163)))</f>
        <v/>
      </c>
      <c r="DO169" s="36" t="str">
        <f ca="1">+IF(OFFSET('Hygiene Data'!$C$12,0,10*ROW('Hygiene Data'!C163))="","",OFFSET('Hygiene Data'!$C$12,0,10*ROW('Hygiene Data'!C163)))</f>
        <v/>
      </c>
      <c r="DP169" s="36" t="str">
        <f ca="1">+IF(OFFSET('Hygiene Data'!$C$13,0,10*ROW('Hygiene Data'!C163))="","",OFFSET('Hygiene Data'!$C$13,0,10*ROW('Hygiene Data'!C163)))</f>
        <v/>
      </c>
      <c r="DQ169" s="36" t="str">
        <f ca="1">+IF(OFFSET('Hygiene Data'!$C$14,0,10*ROW('Hygiene Data'!C163))="","",OFFSET('Hygiene Data'!$C$14,0,10*ROW('Hygiene Data'!C163)))</f>
        <v/>
      </c>
      <c r="DR169" s="36" t="str">
        <f ca="1">+IF(OFFSET('Hygiene Data'!$D$12,0,10*ROW('Hygiene Data'!D163))="","",OFFSET('Hygiene Data'!$D$12,0,10*ROW('Hygiene Data'!D163)))</f>
        <v/>
      </c>
      <c r="DS169" s="36" t="str">
        <f ca="1">+IF(OFFSET('Hygiene Data'!$D$13,0,10*ROW('Hygiene Data'!D163))="","",OFFSET('Hygiene Data'!$D$13,0,10*ROW('Hygiene Data'!D163)))</f>
        <v/>
      </c>
      <c r="DT169" s="36" t="str">
        <f ca="1">+IF(OFFSET('Hygiene Data'!$D$14,0,10*ROW('Hygiene Data'!D163))="","",OFFSET('Hygiene Data'!$D$14,0,10*ROW('Hygiene Data'!D163)))</f>
        <v/>
      </c>
      <c r="DU169" s="36" t="str">
        <f ca="1">+IF(OFFSET('Hygiene Data'!$E$12,0,10*ROW('Hygiene Data'!E163))="","",OFFSET('Hygiene Data'!$E$12,0,10*ROW('Hygiene Data'!E163)))</f>
        <v/>
      </c>
      <c r="DV169" s="36" t="str">
        <f ca="1">+IF(OFFSET('Hygiene Data'!$E$13,0,10*ROW('Hygiene Data'!E163))="","",OFFSET('Hygiene Data'!$E$13,0,10*ROW('Hygiene Data'!E163)))</f>
        <v/>
      </c>
      <c r="DW169" s="36" t="str">
        <f ca="1">+IF(OFFSET('Hygiene Data'!$E$14,0,10*ROW('Hygiene Data'!E163))="","",OFFSET('Hygiene Data'!$E$14,0,10*ROW('Hygiene Data'!E163)))</f>
        <v/>
      </c>
      <c r="DX169" s="36" t="str">
        <f ca="1">+IF(OFFSET('Hygiene Data'!$F$12,0,10*ROW('Hygiene Data'!F163))="","",OFFSET('Hygiene Data'!$F$12,0,10*ROW('Hygiene Data'!F163)))</f>
        <v/>
      </c>
      <c r="DY169" s="36" t="str">
        <f ca="1">+IF(OFFSET('Hygiene Data'!$F$13,0,10*ROW('Hygiene Data'!F163))="","",OFFSET('Hygiene Data'!$F$13,0,10*ROW('Hygiene Data'!F163)))</f>
        <v/>
      </c>
      <c r="DZ169" s="36" t="str">
        <f ca="1">+IF(OFFSET('Hygiene Data'!$F$14,0,10*ROW('Hygiene Data'!F163))="","",OFFSET('Hygiene Data'!$F$14,0,10*ROW('Hygiene Data'!F163)))</f>
        <v/>
      </c>
      <c r="EA169" s="36" t="str">
        <f ca="1">+IF(OFFSET('Hygiene Data'!$G$12,0,10*ROW('Hygiene Data'!G163))="","",OFFSET('Hygiene Data'!$G$12,0,10*ROW('Hygiene Data'!G163)))</f>
        <v/>
      </c>
      <c r="EB169" s="36" t="str">
        <f ca="1">+IF(OFFSET('Hygiene Data'!$G$13,0,10*ROW('Hygiene Data'!G163))="","",OFFSET('Hygiene Data'!$G$13,0,10*ROW('Hygiene Data'!G163)))</f>
        <v/>
      </c>
      <c r="EC169" s="36" t="str">
        <f ca="1">+IF(OFFSET('Hygiene Data'!$G$14,0,10*ROW('Hygiene Data'!G163))="","",OFFSET('Hygiene Data'!$G$14,0,10*ROW('Hygiene Data'!G163)))</f>
        <v/>
      </c>
      <c r="ED169" s="36" t="str">
        <f ca="1">+IF(OFFSET('Hygiene Data'!$H$12,0,10*ROW('Hygiene Data'!H163))="","",OFFSET('Hygiene Data'!$H$12,0,10*ROW('Hygiene Data'!H163)))</f>
        <v/>
      </c>
      <c r="EE169" s="36" t="str">
        <f ca="1">+IF(OFFSET('Hygiene Data'!$H$13,0,10*ROW('Hygiene Data'!H163))="","",OFFSET('Hygiene Data'!$H$13,0,10*ROW('Hygiene Data'!H163)))</f>
        <v/>
      </c>
      <c r="EF169" s="36" t="str">
        <f ca="1">+IF(OFFSET('Hygiene Data'!$H$14,0,10*ROW('Hygiene Data'!H163))="","",OFFSET('Hygiene Data'!$H$14,0,10*ROW('Hygiene Data'!H163)))</f>
        <v/>
      </c>
    </row>
    <row r="170" spans="1:136" x14ac:dyDescent="0.25">
      <c r="A170" s="59" t="str">
        <f ca="1">+IF(OFFSET('Water Data'!$B$1,0,10*ROW('Water Data'!B167))="","",OFFSET('Water Data'!$B$1,0,10*ROW('Water Data'!B167)))</f>
        <v/>
      </c>
      <c r="B170" s="59" t="str">
        <f ca="1">+IF(OFFSET('Water Data'!$A$3,0,10*ROW('Water Data'!A167))="","",OFFSET('Water Data'!$A$3,0,10*ROW('Water Data'!A167)))</f>
        <v/>
      </c>
      <c r="C170" s="59" t="str">
        <f ca="1">+IF(OFFSET('Water Data'!$C$3,0,10*ROW('Water Data'!C167))="","",OFFSET('Water Data'!$C$3,0,10*ROW('Water Data'!C167)))</f>
        <v/>
      </c>
      <c r="D170" s="204" t="e">
        <f ca="1">+IF(AND(ISNUMBER(OFFSET('Water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04" t="e">
        <f ca="1">+IF(AND(ISNUMBER(OFFSET('Water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04" t="e">
        <f ca="1">+IF(AND(ISNUMBER(OFFSET('Water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04" t="e">
        <f ca="1">+IF(AND(ISNUMBER(OFFSET('Water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04" t="e">
        <f ca="1">+IF(AND(ISNUMBER(OFFSET('Water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04" t="e">
        <f ca="1">+IF(AND(ISNUMBER(OFFSET('Water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04" t="e">
        <f ca="1">+IF(AND(ISNUMBER(OFFSET('Water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04" t="e">
        <f ca="1">+IF(AND(ISNUMBER(OFFSET('Water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04" t="e">
        <f ca="1">+IF(AND(ISNUMBER(OFFSET('Water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04" t="e">
        <f ca="1">+IF(AND(ISNUMBER(OFFSET('Water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04" t="e">
        <f ca="1">+IF(AND(ISNUMBER(OFFSET('Water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04" t="e">
        <f ca="1">+IF(AND(ISNUMBER(OFFSET('Water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04" t="e">
        <f ca="1">+IF(AND(ISNUMBER(OFFSET('Water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04" t="e">
        <f ca="1">+IF(AND(ISNUMBER(OFFSET('Water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04" t="e">
        <f ca="1">+IF(AND(ISNUMBER(OFFSET('Water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04" t="e">
        <f ca="1">+IF(AND(ISNUMBER(OFFSET('Water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04" t="e">
        <f ca="1">+IF(AND(ISNUMBER(OFFSET('Water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04" t="e">
        <f ca="1">+IF(AND(ISNUMBER(OFFSET('Water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05" t="e">
        <f ca="1">+IF(AND(ISNUMBER(OFFSET('Sanitation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05" t="e">
        <f ca="1">+IF(AND(ISNUMBER(OFFSET('Sanitation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05" t="e">
        <f ca="1">+IF(AND(ISNUMBER(OFFSET('Sanitation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05" t="e">
        <f ca="1">+IF(AND(ISNUMBER(OFFSET('Sanitation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05" t="e">
        <f ca="1">+IF(AND(ISNUMBER(OFFSET('Sanitation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05" t="e">
        <f ca="1">+IF(AND(ISNUMBER(OFFSET('Sanitation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05" t="e">
        <f ca="1">+IF(AND(ISNUMBER(OFFSET('Sanitation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05" t="e">
        <f ca="1">+IF(AND(ISNUMBER(OFFSET('Sanitation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05" t="e">
        <f ca="1">+IF(AND(ISNUMBER(OFFSET('Sanitation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05" t="e">
        <f ca="1">+IF(AND(ISNUMBER(OFFSET('Sanitation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05" t="e">
        <f ca="1">+IF(AND(ISNUMBER(OFFSET('Sanitation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05" t="e">
        <f ca="1">+IF(AND(ISNUMBER(OFFSET('Sanitation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05" t="e">
        <f ca="1">+IF(AND(ISNUMBER(OFFSET('Sanitation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05" t="e">
        <f ca="1">+IF(AND(ISNUMBER(OFFSET('Sanitation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05" t="e">
        <f ca="1">+IF(AND(ISNUMBER(OFFSET('Sanitation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05" t="e">
        <f ca="1">+IF(AND(ISNUMBER(OFFSET('Sanitation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05" t="e">
        <f ca="1">+IF(AND(ISNUMBER(OFFSET('Sanitation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05" t="e">
        <f ca="1">+IF(AND(ISNUMBER(OFFSET('Sanitation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05" t="e">
        <f ca="1">+IF(AND(ISNUMBER(OFFSET('Sanitation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05" t="e">
        <f ca="1">+IF(AND(ISNUMBER(OFFSET('Sanitation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05" t="e">
        <f ca="1">+IF(AND(ISNUMBER(OFFSET('Sanitation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05" t="e">
        <f ca="1">+IF(AND(ISNUMBER(OFFSET('Sanitation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05" t="e">
        <f ca="1">+IF(AND(ISNUMBER(OFFSET('Sanitation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05" t="e">
        <f ca="1">+IF(AND(ISNUMBER(OFFSET('Sanitation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05" t="e">
        <f ca="1">+IF(AND(ISNUMBER(OFFSET('Sanitation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05" t="e">
        <f ca="1">+IF(AND(ISNUMBER(OFFSET('Sanitation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05" t="e">
        <f ca="1">+IF(AND(ISNUMBER(OFFSET('Sanitation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05" t="e">
        <f ca="1">+IF(AND(ISNUMBER(OFFSET('Sanitation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05" t="e">
        <f ca="1">+IF(AND(ISNUMBER(OFFSET('Sanitation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05" t="e">
        <f ca="1">+IF(AND(ISNUMBER(OFFSET('Sanitation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06" t="e">
        <f ca="1">+IF(AND(ISNUMBER(OFFSET('Hygiene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06" t="e">
        <f ca="1">+IF(AND(ISNUMBER(OFFSET('Hygiene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06" t="e">
        <f ca="1">+IF(AND(ISNUMBER(OFFSET('Hygiene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06" t="e">
        <f ca="1">+IF(AND(ISNUMBER(OFFSET('Hygiene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06" t="e">
        <f ca="1">+IF(AND(ISNUMBER(OFFSET('Hygiene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06" t="e">
        <f ca="1">+IF(AND(ISNUMBER(OFFSET('Hygiene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06" t="e">
        <f ca="1">+IF(AND(ISNUMBER(OFFSET('Hygiene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06" t="e">
        <f ca="1">+IF(AND(ISNUMBER(OFFSET('Hygiene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06" t="e">
        <f ca="1">+IF(AND(ISNUMBER(OFFSET('Hygiene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06" t="e">
        <f ca="1">+IF(AND(ISNUMBER(OFFSET('Hygiene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06" t="e">
        <f ca="1">+IF(AND(ISNUMBER(OFFSET('Hygiene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06" t="e">
        <f ca="1">+IF(AND(ISNUMBER(OFFSET('Hygiene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06" t="e">
        <f ca="1">+IF(AND(ISNUMBER(OFFSET('Hygiene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06" t="e">
        <f ca="1">+IF(AND(ISNUMBER(OFFSET('Hygiene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06" t="e">
        <f ca="1">+IF(AND(ISNUMBER(OFFSET('Hygiene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06" t="e">
        <f ca="1">+IF(AND(ISNUMBER(OFFSET('Hygiene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06" t="e">
        <f ca="1">+IF(AND(ISNUMBER(OFFSET('Hygiene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06" t="e">
        <f ca="1">+IF(AND(ISNUMBER(OFFSET('Hygiene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1">+IF(OFFSET('Water Data'!$C$28,0,10*ROW('Water Data'!C164))="","",OFFSET('Water Data'!$C$28,0,10*ROW('Water Data'!C164)))</f>
        <v/>
      </c>
      <c r="BT170" s="36" t="str">
        <f ca="1">+IF(OFFSET('Water Data'!$C$29,0,10*ROW('Water Data'!C164))="","",OFFSET('Water Data'!$C$29,0,10*ROW('Water Data'!C164)))</f>
        <v/>
      </c>
      <c r="BU170" s="36" t="str">
        <f ca="1">+IF(OFFSET('Water Data'!$C$30,0,10*ROW('Water Data'!C164))="","",OFFSET('Water Data'!$C$30,0,10*ROW('Water Data'!C164)))</f>
        <v/>
      </c>
      <c r="BV170" s="36" t="str">
        <f ca="1">+IF(OFFSET('Water Data'!$D$28,0,10*ROW('Water Data'!D164))="","",OFFSET('Water Data'!$D$28,0,10*ROW('Water Data'!D164)))</f>
        <v/>
      </c>
      <c r="BW170" s="36" t="str">
        <f ca="1">+IF(OFFSET('Water Data'!$D$29,0,10*ROW('Water Data'!D164))="","",OFFSET('Water Data'!$D$29,0,10*ROW('Water Data'!D164)))</f>
        <v/>
      </c>
      <c r="BX170" s="36" t="str">
        <f ca="1">+IF(OFFSET('Water Data'!$D$30,0,10*ROW('Water Data'!D164))="","",OFFSET('Water Data'!$D$30,0,10*ROW('Water Data'!D164)))</f>
        <v/>
      </c>
      <c r="BY170" s="36" t="str">
        <f ca="1">+IF(OFFSET('Water Data'!$E$28,0,10*ROW('Water Data'!E164))="","",OFFSET('Water Data'!$E$28,0,10*ROW('Water Data'!E164)))</f>
        <v/>
      </c>
      <c r="BZ170" s="36" t="str">
        <f ca="1">+IF(OFFSET('Water Data'!$E$29,0,10*ROW('Water Data'!E164))="","",OFFSET('Water Data'!$E$29,0,10*ROW('Water Data'!E164)))</f>
        <v/>
      </c>
      <c r="CA170" s="36" t="str">
        <f ca="1">+IF(OFFSET('Water Data'!$E$30,0,10*ROW('Water Data'!E164))="","",OFFSET('Water Data'!$E$30,0,10*ROW('Water Data'!E164)))</f>
        <v/>
      </c>
      <c r="CB170" s="36" t="str">
        <f ca="1">+IF(OFFSET('Water Data'!$F$28,0,10*ROW('Water Data'!F164))="","",OFFSET('Water Data'!$F$28,0,10*ROW('Water Data'!F164)))</f>
        <v/>
      </c>
      <c r="CC170" s="36" t="str">
        <f ca="1">+IF(OFFSET('Water Data'!$F$29,0,10*ROW('Water Data'!F164))="","",OFFSET('Water Data'!$F$29,0,10*ROW('Water Data'!F164)))</f>
        <v/>
      </c>
      <c r="CD170" s="36" t="str">
        <f ca="1">+IF(OFFSET('Water Data'!$F$30,0,10*ROW('Water Data'!F164))="","",OFFSET('Water Data'!$F$30,0,10*ROW('Water Data'!F164)))</f>
        <v/>
      </c>
      <c r="CE170" s="36" t="str">
        <f ca="1">+IF(OFFSET('Water Data'!$G$28,0,10*ROW('Water Data'!G164))="","",OFFSET('Water Data'!$G$28,0,10*ROW('Water Data'!G164)))</f>
        <v/>
      </c>
      <c r="CF170" s="36" t="str">
        <f ca="1">+IF(OFFSET('Water Data'!$G$29,0,10*ROW('Water Data'!G164))="","",OFFSET('Water Data'!$G$29,0,10*ROW('Water Data'!G164)))</f>
        <v/>
      </c>
      <c r="CG170" s="36" t="str">
        <f ca="1">+IF(OFFSET('Water Data'!$G$30,0,10*ROW('Water Data'!G164))="","",OFFSET('Water Data'!$G$30,0,10*ROW('Water Data'!G164)))</f>
        <v/>
      </c>
      <c r="CH170" s="36" t="str">
        <f ca="1">+IF(OFFSET('Water Data'!$H$28,0,10*ROW('Water Data'!H164))="","",OFFSET('Water Data'!$H$28,0,10*ROW('Water Data'!H164)))</f>
        <v/>
      </c>
      <c r="CI170" s="36" t="str">
        <f ca="1">+IF(OFFSET('Water Data'!$H$29,0,10*ROW('Water Data'!H164))="","",OFFSET('Water Data'!$H$29,0,10*ROW('Water Data'!H164)))</f>
        <v/>
      </c>
      <c r="CJ170" s="36" t="str">
        <f ca="1">+IF(OFFSET('Water Data'!$H$30,0,10*ROW('Water Data'!H164))="","",OFFSET('Water Data'!$H$30,0,10*ROW('Water Data'!H164)))</f>
        <v/>
      </c>
      <c r="CK170" s="36" t="str">
        <f ca="1">+IF(OFFSET('Sanitation Data'!$C$29,0,10*ROW('Sanitation Data'!C164))="","",OFFSET('Sanitation Data'!$C$29,0,10*ROW('Sanitation Data'!C164)))</f>
        <v/>
      </c>
      <c r="CL170" s="36" t="str">
        <f ca="1">+IF(OFFSET('Sanitation Data'!$C$30,0,10*ROW('Sanitation Data'!C164))="","",OFFSET('Sanitation Data'!$C$30,0,10*ROW('Sanitation Data'!C164)))</f>
        <v/>
      </c>
      <c r="CM170" s="36" t="str">
        <f ca="1">+IF(OFFSET('Sanitation Data'!$C$31,0,10*ROW('Sanitation Data'!C164))="","",OFFSET('Sanitation Data'!$C$31,0,10*ROW('Sanitation Data'!C164)))</f>
        <v/>
      </c>
      <c r="CN170" s="36" t="str">
        <f ca="1">+IF(OFFSET('Sanitation Data'!$C$32,0,10*ROW('Sanitation Data'!C164))="","",OFFSET('Sanitation Data'!$C$32,0,10*ROW('Sanitation Data'!C164)))</f>
        <v/>
      </c>
      <c r="CO170" s="36" t="str">
        <f ca="1">+IF(OFFSET('Sanitation Data'!$C$33,0,10*ROW('Sanitation Data'!C164))="","",OFFSET('Sanitation Data'!$C$33,0,10*ROW('Sanitation Data'!C164)))</f>
        <v/>
      </c>
      <c r="CP170" s="36" t="str">
        <f ca="1">+IF(OFFSET('Sanitation Data'!$D$29,0,10*ROW('Sanitation Data'!D164))="","",OFFSET('Sanitation Data'!$D$29,0,10*ROW('Sanitation Data'!D164)))</f>
        <v/>
      </c>
      <c r="CQ170" s="36" t="str">
        <f ca="1">+IF(OFFSET('Sanitation Data'!$D$30,0,10*ROW('Sanitation Data'!D164))="","",OFFSET('Sanitation Data'!$D$30,0,10*ROW('Sanitation Data'!D164)))</f>
        <v/>
      </c>
      <c r="CR170" s="36" t="str">
        <f ca="1">+IF(OFFSET('Sanitation Data'!$D$31,0,10*ROW('Sanitation Data'!D164))="","",OFFSET('Sanitation Data'!$D$31,0,10*ROW('Sanitation Data'!D164)))</f>
        <v/>
      </c>
      <c r="CS170" s="36" t="str">
        <f ca="1">+IF(OFFSET('Sanitation Data'!$D$32,0,10*ROW('Sanitation Data'!D164))="","",OFFSET('Sanitation Data'!$D$32,0,10*ROW('Sanitation Data'!D164)))</f>
        <v/>
      </c>
      <c r="CT170" s="36" t="str">
        <f ca="1">+IF(OFFSET('Sanitation Data'!$D$33,0,10*ROW('Sanitation Data'!D164))="","",OFFSET('Sanitation Data'!$D$33,0,10*ROW('Sanitation Data'!D164)))</f>
        <v/>
      </c>
      <c r="CU170" s="36" t="str">
        <f ca="1">+IF(OFFSET('Sanitation Data'!$E$29,0,10*ROW('Sanitation Data'!E164))="","",OFFSET('Sanitation Data'!$E$29,0,10*ROW('Sanitation Data'!E164)))</f>
        <v/>
      </c>
      <c r="CV170" s="36" t="str">
        <f ca="1">+IF(OFFSET('Sanitation Data'!$E$30,0,10*ROW('Sanitation Data'!E164))="","",OFFSET('Sanitation Data'!$E$30,0,10*ROW('Sanitation Data'!E164)))</f>
        <v/>
      </c>
      <c r="CW170" s="36" t="str">
        <f ca="1">+IF(OFFSET('Sanitation Data'!$E$31,0,10*ROW('Sanitation Data'!E164))="","",OFFSET('Sanitation Data'!$E$31,0,10*ROW('Sanitation Data'!E164)))</f>
        <v/>
      </c>
      <c r="CX170" s="36" t="str">
        <f ca="1">+IF(OFFSET('Sanitation Data'!$E$32,0,10*ROW('Sanitation Data'!E164))="","",OFFSET('Sanitation Data'!$E$32,0,10*ROW('Sanitation Data'!E164)))</f>
        <v/>
      </c>
      <c r="CY170" s="36" t="str">
        <f ca="1">+IF(OFFSET('Sanitation Data'!$E$33,0,10*ROW('Sanitation Data'!E164))="","",OFFSET('Sanitation Data'!$E$33,0,10*ROW('Sanitation Data'!E164)))</f>
        <v/>
      </c>
      <c r="CZ170" s="36" t="str">
        <f ca="1">+IF(OFFSET('Sanitation Data'!$F$29,0,10*ROW('Sanitation Data'!F164))="","",OFFSET('Sanitation Data'!$F$29,0,10*ROW('Sanitation Data'!F164)))</f>
        <v/>
      </c>
      <c r="DA170" s="36" t="str">
        <f ca="1">+IF(OFFSET('Sanitation Data'!$F$30,0,10*ROW('Sanitation Data'!F164))="","",OFFSET('Sanitation Data'!$F$30,0,10*ROW('Sanitation Data'!F164)))</f>
        <v/>
      </c>
      <c r="DB170" s="36" t="str">
        <f ca="1">+IF(OFFSET('Sanitation Data'!$F$31,0,10*ROW('Sanitation Data'!F164))="","",OFFSET('Sanitation Data'!$F$31,0,10*ROW('Sanitation Data'!F164)))</f>
        <v/>
      </c>
      <c r="DC170" s="36" t="str">
        <f ca="1">+IF(OFFSET('Sanitation Data'!$F$32,0,10*ROW('Sanitation Data'!F164))="","",OFFSET('Sanitation Data'!$F$32,0,10*ROW('Sanitation Data'!F164)))</f>
        <v/>
      </c>
      <c r="DD170" s="36" t="str">
        <f ca="1">+IF(OFFSET('Sanitation Data'!$F$33,0,10*ROW('Sanitation Data'!F164))="","",OFFSET('Sanitation Data'!$F$33,0,10*ROW('Sanitation Data'!F164)))</f>
        <v/>
      </c>
      <c r="DE170" s="36" t="str">
        <f ca="1">+IF(OFFSET('Sanitation Data'!$G$29,0,10*ROW('Sanitation Data'!G164))="","",OFFSET('Sanitation Data'!$G$29,0,10*ROW('Sanitation Data'!G164)))</f>
        <v/>
      </c>
      <c r="DF170" s="36" t="str">
        <f ca="1">+IF(OFFSET('Sanitation Data'!$G$30,0,10*ROW('Sanitation Data'!G164))="","",OFFSET('Sanitation Data'!$G$30,0,10*ROW('Sanitation Data'!G164)))</f>
        <v/>
      </c>
      <c r="DG170" s="36" t="str">
        <f ca="1">+IF(OFFSET('Sanitation Data'!$G$31,0,10*ROW('Sanitation Data'!G164))="","",OFFSET('Sanitation Data'!$G$31,0,10*ROW('Sanitation Data'!G164)))</f>
        <v/>
      </c>
      <c r="DH170" s="36" t="str">
        <f ca="1">+IF(OFFSET('Sanitation Data'!$G$32,0,10*ROW('Sanitation Data'!G164))="","",OFFSET('Sanitation Data'!$G$32,0,10*ROW('Sanitation Data'!G164)))</f>
        <v/>
      </c>
      <c r="DI170" s="36" t="str">
        <f ca="1">+IF(OFFSET('Sanitation Data'!$G$33,0,10*ROW('Sanitation Data'!G164))="","",OFFSET('Sanitation Data'!$G$33,0,10*ROW('Sanitation Data'!G164)))</f>
        <v/>
      </c>
      <c r="DJ170" s="36" t="str">
        <f ca="1">+IF(OFFSET('Sanitation Data'!$H$29,0,10*ROW('Sanitation Data'!H164))="","",OFFSET('Sanitation Data'!$H$29,0,10*ROW('Sanitation Data'!H164)))</f>
        <v/>
      </c>
      <c r="DK170" s="36" t="str">
        <f ca="1">+IF(OFFSET('Sanitation Data'!$H$30,0,10*ROW('Sanitation Data'!H164))="","",OFFSET('Sanitation Data'!$H$30,0,10*ROW('Sanitation Data'!H164)))</f>
        <v/>
      </c>
      <c r="DL170" s="36" t="str">
        <f ca="1">+IF(OFFSET('Sanitation Data'!$H$31,0,10*ROW('Sanitation Data'!H164))="","",OFFSET('Sanitation Data'!$H$31,0,10*ROW('Sanitation Data'!H164)))</f>
        <v/>
      </c>
      <c r="DM170" s="36" t="str">
        <f ca="1">+IF(OFFSET('Sanitation Data'!$H$32,0,10*ROW('Sanitation Data'!H164))="","",OFFSET('Sanitation Data'!$H$32,0,10*ROW('Sanitation Data'!H164)))</f>
        <v/>
      </c>
      <c r="DN170" s="36" t="str">
        <f ca="1">+IF(OFFSET('Sanitation Data'!$H$33,0,10*ROW('Sanitation Data'!H164))="","",OFFSET('Sanitation Data'!$H$33,0,10*ROW('Sanitation Data'!H164)))</f>
        <v/>
      </c>
      <c r="DO170" s="36" t="str">
        <f ca="1">+IF(OFFSET('Hygiene Data'!$C$12,0,10*ROW('Hygiene Data'!C164))="","",OFFSET('Hygiene Data'!$C$12,0,10*ROW('Hygiene Data'!C164)))</f>
        <v/>
      </c>
      <c r="DP170" s="36" t="str">
        <f ca="1">+IF(OFFSET('Hygiene Data'!$C$13,0,10*ROW('Hygiene Data'!C164))="","",OFFSET('Hygiene Data'!$C$13,0,10*ROW('Hygiene Data'!C164)))</f>
        <v/>
      </c>
      <c r="DQ170" s="36" t="str">
        <f ca="1">+IF(OFFSET('Hygiene Data'!$C$14,0,10*ROW('Hygiene Data'!C164))="","",OFFSET('Hygiene Data'!$C$14,0,10*ROW('Hygiene Data'!C164)))</f>
        <v/>
      </c>
      <c r="DR170" s="36" t="str">
        <f ca="1">+IF(OFFSET('Hygiene Data'!$D$12,0,10*ROW('Hygiene Data'!D164))="","",OFFSET('Hygiene Data'!$D$12,0,10*ROW('Hygiene Data'!D164)))</f>
        <v/>
      </c>
      <c r="DS170" s="36" t="str">
        <f ca="1">+IF(OFFSET('Hygiene Data'!$D$13,0,10*ROW('Hygiene Data'!D164))="","",OFFSET('Hygiene Data'!$D$13,0,10*ROW('Hygiene Data'!D164)))</f>
        <v/>
      </c>
      <c r="DT170" s="36" t="str">
        <f ca="1">+IF(OFFSET('Hygiene Data'!$D$14,0,10*ROW('Hygiene Data'!D164))="","",OFFSET('Hygiene Data'!$D$14,0,10*ROW('Hygiene Data'!D164)))</f>
        <v/>
      </c>
      <c r="DU170" s="36" t="str">
        <f ca="1">+IF(OFFSET('Hygiene Data'!$E$12,0,10*ROW('Hygiene Data'!E164))="","",OFFSET('Hygiene Data'!$E$12,0,10*ROW('Hygiene Data'!E164)))</f>
        <v/>
      </c>
      <c r="DV170" s="36" t="str">
        <f ca="1">+IF(OFFSET('Hygiene Data'!$E$13,0,10*ROW('Hygiene Data'!E164))="","",OFFSET('Hygiene Data'!$E$13,0,10*ROW('Hygiene Data'!E164)))</f>
        <v/>
      </c>
      <c r="DW170" s="36" t="str">
        <f ca="1">+IF(OFFSET('Hygiene Data'!$E$14,0,10*ROW('Hygiene Data'!E164))="","",OFFSET('Hygiene Data'!$E$14,0,10*ROW('Hygiene Data'!E164)))</f>
        <v/>
      </c>
      <c r="DX170" s="36" t="str">
        <f ca="1">+IF(OFFSET('Hygiene Data'!$F$12,0,10*ROW('Hygiene Data'!F164))="","",OFFSET('Hygiene Data'!$F$12,0,10*ROW('Hygiene Data'!F164)))</f>
        <v/>
      </c>
      <c r="DY170" s="36" t="str">
        <f ca="1">+IF(OFFSET('Hygiene Data'!$F$13,0,10*ROW('Hygiene Data'!F164))="","",OFFSET('Hygiene Data'!$F$13,0,10*ROW('Hygiene Data'!F164)))</f>
        <v/>
      </c>
      <c r="DZ170" s="36" t="str">
        <f ca="1">+IF(OFFSET('Hygiene Data'!$F$14,0,10*ROW('Hygiene Data'!F164))="","",OFFSET('Hygiene Data'!$F$14,0,10*ROW('Hygiene Data'!F164)))</f>
        <v/>
      </c>
      <c r="EA170" s="36" t="str">
        <f ca="1">+IF(OFFSET('Hygiene Data'!$G$12,0,10*ROW('Hygiene Data'!G164))="","",OFFSET('Hygiene Data'!$G$12,0,10*ROW('Hygiene Data'!G164)))</f>
        <v/>
      </c>
      <c r="EB170" s="36" t="str">
        <f ca="1">+IF(OFFSET('Hygiene Data'!$G$13,0,10*ROW('Hygiene Data'!G164))="","",OFFSET('Hygiene Data'!$G$13,0,10*ROW('Hygiene Data'!G164)))</f>
        <v/>
      </c>
      <c r="EC170" s="36" t="str">
        <f ca="1">+IF(OFFSET('Hygiene Data'!$G$14,0,10*ROW('Hygiene Data'!G164))="","",OFFSET('Hygiene Data'!$G$14,0,10*ROW('Hygiene Data'!G164)))</f>
        <v/>
      </c>
      <c r="ED170" s="36" t="str">
        <f ca="1">+IF(OFFSET('Hygiene Data'!$H$12,0,10*ROW('Hygiene Data'!H164))="","",OFFSET('Hygiene Data'!$H$12,0,10*ROW('Hygiene Data'!H164)))</f>
        <v/>
      </c>
      <c r="EE170" s="36" t="str">
        <f ca="1">+IF(OFFSET('Hygiene Data'!$H$13,0,10*ROW('Hygiene Data'!H164))="","",OFFSET('Hygiene Data'!$H$13,0,10*ROW('Hygiene Data'!H164)))</f>
        <v/>
      </c>
      <c r="EF170" s="36" t="str">
        <f ca="1">+IF(OFFSET('Hygiene Data'!$H$14,0,10*ROW('Hygiene Data'!H164))="","",OFFSET('Hygiene Data'!$H$14,0,10*ROW('Hygiene Data'!H164)))</f>
        <v/>
      </c>
    </row>
    <row r="171" spans="1:136" x14ac:dyDescent="0.25">
      <c r="A171" s="59" t="str">
        <f ca="1">+IF(OFFSET('Water Data'!$B$1,0,10*ROW('Water Data'!B168))="","",OFFSET('Water Data'!$B$1,0,10*ROW('Water Data'!B168)))</f>
        <v/>
      </c>
      <c r="B171" s="59" t="str">
        <f ca="1">+IF(OFFSET('Water Data'!$A$3,0,10*ROW('Water Data'!A168))="","",OFFSET('Water Data'!$A$3,0,10*ROW('Water Data'!A168)))</f>
        <v/>
      </c>
      <c r="C171" s="59" t="str">
        <f ca="1">+IF(OFFSET('Water Data'!$C$3,0,10*ROW('Water Data'!C168))="","",OFFSET('Water Data'!$C$3,0,10*ROW('Water Data'!C168)))</f>
        <v/>
      </c>
      <c r="D171" s="204" t="e">
        <f ca="1">+IF(AND(ISNUMBER(OFFSET('Water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04" t="e">
        <f ca="1">+IF(AND(ISNUMBER(OFFSET('Water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04" t="e">
        <f ca="1">+IF(AND(ISNUMBER(OFFSET('Water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04" t="e">
        <f ca="1">+IF(AND(ISNUMBER(OFFSET('Water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04" t="e">
        <f ca="1">+IF(AND(ISNUMBER(OFFSET('Water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04" t="e">
        <f ca="1">+IF(AND(ISNUMBER(OFFSET('Water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04" t="e">
        <f ca="1">+IF(AND(ISNUMBER(OFFSET('Water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04" t="e">
        <f ca="1">+IF(AND(ISNUMBER(OFFSET('Water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04" t="e">
        <f ca="1">+IF(AND(ISNUMBER(OFFSET('Water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04" t="e">
        <f ca="1">+IF(AND(ISNUMBER(OFFSET('Water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04" t="e">
        <f ca="1">+IF(AND(ISNUMBER(OFFSET('Water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04" t="e">
        <f ca="1">+IF(AND(ISNUMBER(OFFSET('Water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04" t="e">
        <f ca="1">+IF(AND(ISNUMBER(OFFSET('Water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04" t="e">
        <f ca="1">+IF(AND(ISNUMBER(OFFSET('Water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04" t="e">
        <f ca="1">+IF(AND(ISNUMBER(OFFSET('Water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04" t="e">
        <f ca="1">+IF(AND(ISNUMBER(OFFSET('Water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04" t="e">
        <f ca="1">+IF(AND(ISNUMBER(OFFSET('Water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04" t="e">
        <f ca="1">+IF(AND(ISNUMBER(OFFSET('Water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05" t="e">
        <f ca="1">+IF(AND(ISNUMBER(OFFSET('Sanitation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05" t="e">
        <f ca="1">+IF(AND(ISNUMBER(OFFSET('Sanitation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05" t="e">
        <f ca="1">+IF(AND(ISNUMBER(OFFSET('Sanitation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05" t="e">
        <f ca="1">+IF(AND(ISNUMBER(OFFSET('Sanitation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05" t="e">
        <f ca="1">+IF(AND(ISNUMBER(OFFSET('Sanitation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05" t="e">
        <f ca="1">+IF(AND(ISNUMBER(OFFSET('Sanitation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05" t="e">
        <f ca="1">+IF(AND(ISNUMBER(OFFSET('Sanitation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05" t="e">
        <f ca="1">+IF(AND(ISNUMBER(OFFSET('Sanitation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05" t="e">
        <f ca="1">+IF(AND(ISNUMBER(OFFSET('Sanitation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05" t="e">
        <f ca="1">+IF(AND(ISNUMBER(OFFSET('Sanitation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05" t="e">
        <f ca="1">+IF(AND(ISNUMBER(OFFSET('Sanitation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05" t="e">
        <f ca="1">+IF(AND(ISNUMBER(OFFSET('Sanitation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05" t="e">
        <f ca="1">+IF(AND(ISNUMBER(OFFSET('Sanitation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05" t="e">
        <f ca="1">+IF(AND(ISNUMBER(OFFSET('Sanitation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05" t="e">
        <f ca="1">+IF(AND(ISNUMBER(OFFSET('Sanitation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05" t="e">
        <f ca="1">+IF(AND(ISNUMBER(OFFSET('Sanitation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05" t="e">
        <f ca="1">+IF(AND(ISNUMBER(OFFSET('Sanitation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05" t="e">
        <f ca="1">+IF(AND(ISNUMBER(OFFSET('Sanitation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05" t="e">
        <f ca="1">+IF(AND(ISNUMBER(OFFSET('Sanitation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05" t="e">
        <f ca="1">+IF(AND(ISNUMBER(OFFSET('Sanitation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05" t="e">
        <f ca="1">+IF(AND(ISNUMBER(OFFSET('Sanitation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05" t="e">
        <f ca="1">+IF(AND(ISNUMBER(OFFSET('Sanitation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05" t="e">
        <f ca="1">+IF(AND(ISNUMBER(OFFSET('Sanitation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05" t="e">
        <f ca="1">+IF(AND(ISNUMBER(OFFSET('Sanitation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05" t="e">
        <f ca="1">+IF(AND(ISNUMBER(OFFSET('Sanitation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05" t="e">
        <f ca="1">+IF(AND(ISNUMBER(OFFSET('Sanitation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05" t="e">
        <f ca="1">+IF(AND(ISNUMBER(OFFSET('Sanitation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05" t="e">
        <f ca="1">+IF(AND(ISNUMBER(OFFSET('Sanitation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05" t="e">
        <f ca="1">+IF(AND(ISNUMBER(OFFSET('Sanitation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05" t="e">
        <f ca="1">+IF(AND(ISNUMBER(OFFSET('Sanitation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06" t="e">
        <f ca="1">+IF(AND(ISNUMBER(OFFSET('Hygiene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06" t="e">
        <f ca="1">+IF(AND(ISNUMBER(OFFSET('Hygiene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06" t="e">
        <f ca="1">+IF(AND(ISNUMBER(OFFSET('Hygiene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06" t="e">
        <f ca="1">+IF(AND(ISNUMBER(OFFSET('Hygiene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06" t="e">
        <f ca="1">+IF(AND(ISNUMBER(OFFSET('Hygiene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06" t="e">
        <f ca="1">+IF(AND(ISNUMBER(OFFSET('Hygiene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06" t="e">
        <f ca="1">+IF(AND(ISNUMBER(OFFSET('Hygiene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06" t="e">
        <f ca="1">+IF(AND(ISNUMBER(OFFSET('Hygiene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06" t="e">
        <f ca="1">+IF(AND(ISNUMBER(OFFSET('Hygiene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06" t="e">
        <f ca="1">+IF(AND(ISNUMBER(OFFSET('Hygiene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06" t="e">
        <f ca="1">+IF(AND(ISNUMBER(OFFSET('Hygiene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06" t="e">
        <f ca="1">+IF(AND(ISNUMBER(OFFSET('Hygiene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06" t="e">
        <f ca="1">+IF(AND(ISNUMBER(OFFSET('Hygiene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06" t="e">
        <f ca="1">+IF(AND(ISNUMBER(OFFSET('Hygiene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06" t="e">
        <f ca="1">+IF(AND(ISNUMBER(OFFSET('Hygiene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06" t="e">
        <f ca="1">+IF(AND(ISNUMBER(OFFSET('Hygiene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06" t="e">
        <f ca="1">+IF(AND(ISNUMBER(OFFSET('Hygiene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06" t="e">
        <f ca="1">+IF(AND(ISNUMBER(OFFSET('Hygiene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1">+IF(OFFSET('Water Data'!$C$28,0,10*ROW('Water Data'!C165))="","",OFFSET('Water Data'!$C$28,0,10*ROW('Water Data'!C165)))</f>
        <v/>
      </c>
      <c r="BT171" s="36" t="str">
        <f ca="1">+IF(OFFSET('Water Data'!$C$29,0,10*ROW('Water Data'!C165))="","",OFFSET('Water Data'!$C$29,0,10*ROW('Water Data'!C165)))</f>
        <v/>
      </c>
      <c r="BU171" s="36" t="str">
        <f ca="1">+IF(OFFSET('Water Data'!$C$30,0,10*ROW('Water Data'!C165))="","",OFFSET('Water Data'!$C$30,0,10*ROW('Water Data'!C165)))</f>
        <v/>
      </c>
      <c r="BV171" s="36" t="str">
        <f ca="1">+IF(OFFSET('Water Data'!$D$28,0,10*ROW('Water Data'!D165))="","",OFFSET('Water Data'!$D$28,0,10*ROW('Water Data'!D165)))</f>
        <v/>
      </c>
      <c r="BW171" s="36" t="str">
        <f ca="1">+IF(OFFSET('Water Data'!$D$29,0,10*ROW('Water Data'!D165))="","",OFFSET('Water Data'!$D$29,0,10*ROW('Water Data'!D165)))</f>
        <v/>
      </c>
      <c r="BX171" s="36" t="str">
        <f ca="1">+IF(OFFSET('Water Data'!$D$30,0,10*ROW('Water Data'!D165))="","",OFFSET('Water Data'!$D$30,0,10*ROW('Water Data'!D165)))</f>
        <v/>
      </c>
      <c r="BY171" s="36" t="str">
        <f ca="1">+IF(OFFSET('Water Data'!$E$28,0,10*ROW('Water Data'!E165))="","",OFFSET('Water Data'!$E$28,0,10*ROW('Water Data'!E165)))</f>
        <v/>
      </c>
      <c r="BZ171" s="36" t="str">
        <f ca="1">+IF(OFFSET('Water Data'!$E$29,0,10*ROW('Water Data'!E165))="","",OFFSET('Water Data'!$E$29,0,10*ROW('Water Data'!E165)))</f>
        <v/>
      </c>
      <c r="CA171" s="36" t="str">
        <f ca="1">+IF(OFFSET('Water Data'!$E$30,0,10*ROW('Water Data'!E165))="","",OFFSET('Water Data'!$E$30,0,10*ROW('Water Data'!E165)))</f>
        <v/>
      </c>
      <c r="CB171" s="36" t="str">
        <f ca="1">+IF(OFFSET('Water Data'!$F$28,0,10*ROW('Water Data'!F165))="","",OFFSET('Water Data'!$F$28,0,10*ROW('Water Data'!F165)))</f>
        <v/>
      </c>
      <c r="CC171" s="36" t="str">
        <f ca="1">+IF(OFFSET('Water Data'!$F$29,0,10*ROW('Water Data'!F165))="","",OFFSET('Water Data'!$F$29,0,10*ROW('Water Data'!F165)))</f>
        <v/>
      </c>
      <c r="CD171" s="36" t="str">
        <f ca="1">+IF(OFFSET('Water Data'!$F$30,0,10*ROW('Water Data'!F165))="","",OFFSET('Water Data'!$F$30,0,10*ROW('Water Data'!F165)))</f>
        <v/>
      </c>
      <c r="CE171" s="36" t="str">
        <f ca="1">+IF(OFFSET('Water Data'!$G$28,0,10*ROW('Water Data'!G165))="","",OFFSET('Water Data'!$G$28,0,10*ROW('Water Data'!G165)))</f>
        <v/>
      </c>
      <c r="CF171" s="36" t="str">
        <f ca="1">+IF(OFFSET('Water Data'!$G$29,0,10*ROW('Water Data'!G165))="","",OFFSET('Water Data'!$G$29,0,10*ROW('Water Data'!G165)))</f>
        <v/>
      </c>
      <c r="CG171" s="36" t="str">
        <f ca="1">+IF(OFFSET('Water Data'!$G$30,0,10*ROW('Water Data'!G165))="","",OFFSET('Water Data'!$G$30,0,10*ROW('Water Data'!G165)))</f>
        <v/>
      </c>
      <c r="CH171" s="36" t="str">
        <f ca="1">+IF(OFFSET('Water Data'!$H$28,0,10*ROW('Water Data'!H165))="","",OFFSET('Water Data'!$H$28,0,10*ROW('Water Data'!H165)))</f>
        <v/>
      </c>
      <c r="CI171" s="36" t="str">
        <f ca="1">+IF(OFFSET('Water Data'!$H$29,0,10*ROW('Water Data'!H165))="","",OFFSET('Water Data'!$H$29,0,10*ROW('Water Data'!H165)))</f>
        <v/>
      </c>
      <c r="CJ171" s="36" t="str">
        <f ca="1">+IF(OFFSET('Water Data'!$H$30,0,10*ROW('Water Data'!H165))="","",OFFSET('Water Data'!$H$30,0,10*ROW('Water Data'!H165)))</f>
        <v/>
      </c>
      <c r="CK171" s="36" t="str">
        <f ca="1">+IF(OFFSET('Sanitation Data'!$C$29,0,10*ROW('Sanitation Data'!C165))="","",OFFSET('Sanitation Data'!$C$29,0,10*ROW('Sanitation Data'!C165)))</f>
        <v/>
      </c>
      <c r="CL171" s="36" t="str">
        <f ca="1">+IF(OFFSET('Sanitation Data'!$C$30,0,10*ROW('Sanitation Data'!C165))="","",OFFSET('Sanitation Data'!$C$30,0,10*ROW('Sanitation Data'!C165)))</f>
        <v/>
      </c>
      <c r="CM171" s="36" t="str">
        <f ca="1">+IF(OFFSET('Sanitation Data'!$C$31,0,10*ROW('Sanitation Data'!C165))="","",OFFSET('Sanitation Data'!$C$31,0,10*ROW('Sanitation Data'!C165)))</f>
        <v/>
      </c>
      <c r="CN171" s="36" t="str">
        <f ca="1">+IF(OFFSET('Sanitation Data'!$C$32,0,10*ROW('Sanitation Data'!C165))="","",OFFSET('Sanitation Data'!$C$32,0,10*ROW('Sanitation Data'!C165)))</f>
        <v/>
      </c>
      <c r="CO171" s="36" t="str">
        <f ca="1">+IF(OFFSET('Sanitation Data'!$C$33,0,10*ROW('Sanitation Data'!C165))="","",OFFSET('Sanitation Data'!$C$33,0,10*ROW('Sanitation Data'!C165)))</f>
        <v/>
      </c>
      <c r="CP171" s="36" t="str">
        <f ca="1">+IF(OFFSET('Sanitation Data'!$D$29,0,10*ROW('Sanitation Data'!D165))="","",OFFSET('Sanitation Data'!$D$29,0,10*ROW('Sanitation Data'!D165)))</f>
        <v/>
      </c>
      <c r="CQ171" s="36" t="str">
        <f ca="1">+IF(OFFSET('Sanitation Data'!$D$30,0,10*ROW('Sanitation Data'!D165))="","",OFFSET('Sanitation Data'!$D$30,0,10*ROW('Sanitation Data'!D165)))</f>
        <v/>
      </c>
      <c r="CR171" s="36" t="str">
        <f ca="1">+IF(OFFSET('Sanitation Data'!$D$31,0,10*ROW('Sanitation Data'!D165))="","",OFFSET('Sanitation Data'!$D$31,0,10*ROW('Sanitation Data'!D165)))</f>
        <v/>
      </c>
      <c r="CS171" s="36" t="str">
        <f ca="1">+IF(OFFSET('Sanitation Data'!$D$32,0,10*ROW('Sanitation Data'!D165))="","",OFFSET('Sanitation Data'!$D$32,0,10*ROW('Sanitation Data'!D165)))</f>
        <v/>
      </c>
      <c r="CT171" s="36" t="str">
        <f ca="1">+IF(OFFSET('Sanitation Data'!$D$33,0,10*ROW('Sanitation Data'!D165))="","",OFFSET('Sanitation Data'!$D$33,0,10*ROW('Sanitation Data'!D165)))</f>
        <v/>
      </c>
      <c r="CU171" s="36" t="str">
        <f ca="1">+IF(OFFSET('Sanitation Data'!$E$29,0,10*ROW('Sanitation Data'!E165))="","",OFFSET('Sanitation Data'!$E$29,0,10*ROW('Sanitation Data'!E165)))</f>
        <v/>
      </c>
      <c r="CV171" s="36" t="str">
        <f ca="1">+IF(OFFSET('Sanitation Data'!$E$30,0,10*ROW('Sanitation Data'!E165))="","",OFFSET('Sanitation Data'!$E$30,0,10*ROW('Sanitation Data'!E165)))</f>
        <v/>
      </c>
      <c r="CW171" s="36" t="str">
        <f ca="1">+IF(OFFSET('Sanitation Data'!$E$31,0,10*ROW('Sanitation Data'!E165))="","",OFFSET('Sanitation Data'!$E$31,0,10*ROW('Sanitation Data'!E165)))</f>
        <v/>
      </c>
      <c r="CX171" s="36" t="str">
        <f ca="1">+IF(OFFSET('Sanitation Data'!$E$32,0,10*ROW('Sanitation Data'!E165))="","",OFFSET('Sanitation Data'!$E$32,0,10*ROW('Sanitation Data'!E165)))</f>
        <v/>
      </c>
      <c r="CY171" s="36" t="str">
        <f ca="1">+IF(OFFSET('Sanitation Data'!$E$33,0,10*ROW('Sanitation Data'!E165))="","",OFFSET('Sanitation Data'!$E$33,0,10*ROW('Sanitation Data'!E165)))</f>
        <v/>
      </c>
      <c r="CZ171" s="36" t="str">
        <f ca="1">+IF(OFFSET('Sanitation Data'!$F$29,0,10*ROW('Sanitation Data'!F165))="","",OFFSET('Sanitation Data'!$F$29,0,10*ROW('Sanitation Data'!F165)))</f>
        <v/>
      </c>
      <c r="DA171" s="36" t="str">
        <f ca="1">+IF(OFFSET('Sanitation Data'!$F$30,0,10*ROW('Sanitation Data'!F165))="","",OFFSET('Sanitation Data'!$F$30,0,10*ROW('Sanitation Data'!F165)))</f>
        <v/>
      </c>
      <c r="DB171" s="36" t="str">
        <f ca="1">+IF(OFFSET('Sanitation Data'!$F$31,0,10*ROW('Sanitation Data'!F165))="","",OFFSET('Sanitation Data'!$F$31,0,10*ROW('Sanitation Data'!F165)))</f>
        <v/>
      </c>
      <c r="DC171" s="36" t="str">
        <f ca="1">+IF(OFFSET('Sanitation Data'!$F$32,0,10*ROW('Sanitation Data'!F165))="","",OFFSET('Sanitation Data'!$F$32,0,10*ROW('Sanitation Data'!F165)))</f>
        <v/>
      </c>
      <c r="DD171" s="36" t="str">
        <f ca="1">+IF(OFFSET('Sanitation Data'!$F$33,0,10*ROW('Sanitation Data'!F165))="","",OFFSET('Sanitation Data'!$F$33,0,10*ROW('Sanitation Data'!F165)))</f>
        <v/>
      </c>
      <c r="DE171" s="36" t="str">
        <f ca="1">+IF(OFFSET('Sanitation Data'!$G$29,0,10*ROW('Sanitation Data'!G165))="","",OFFSET('Sanitation Data'!$G$29,0,10*ROW('Sanitation Data'!G165)))</f>
        <v/>
      </c>
      <c r="DF171" s="36" t="str">
        <f ca="1">+IF(OFFSET('Sanitation Data'!$G$30,0,10*ROW('Sanitation Data'!G165))="","",OFFSET('Sanitation Data'!$G$30,0,10*ROW('Sanitation Data'!G165)))</f>
        <v/>
      </c>
      <c r="DG171" s="36" t="str">
        <f ca="1">+IF(OFFSET('Sanitation Data'!$G$31,0,10*ROW('Sanitation Data'!G165))="","",OFFSET('Sanitation Data'!$G$31,0,10*ROW('Sanitation Data'!G165)))</f>
        <v/>
      </c>
      <c r="DH171" s="36" t="str">
        <f ca="1">+IF(OFFSET('Sanitation Data'!$G$32,0,10*ROW('Sanitation Data'!G165))="","",OFFSET('Sanitation Data'!$G$32,0,10*ROW('Sanitation Data'!G165)))</f>
        <v/>
      </c>
      <c r="DI171" s="36" t="str">
        <f ca="1">+IF(OFFSET('Sanitation Data'!$G$33,0,10*ROW('Sanitation Data'!G165))="","",OFFSET('Sanitation Data'!$G$33,0,10*ROW('Sanitation Data'!G165)))</f>
        <v/>
      </c>
      <c r="DJ171" s="36" t="str">
        <f ca="1">+IF(OFFSET('Sanitation Data'!$H$29,0,10*ROW('Sanitation Data'!H165))="","",OFFSET('Sanitation Data'!$H$29,0,10*ROW('Sanitation Data'!H165)))</f>
        <v/>
      </c>
      <c r="DK171" s="36" t="str">
        <f ca="1">+IF(OFFSET('Sanitation Data'!$H$30,0,10*ROW('Sanitation Data'!H165))="","",OFFSET('Sanitation Data'!$H$30,0,10*ROW('Sanitation Data'!H165)))</f>
        <v/>
      </c>
      <c r="DL171" s="36" t="str">
        <f ca="1">+IF(OFFSET('Sanitation Data'!$H$31,0,10*ROW('Sanitation Data'!H165))="","",OFFSET('Sanitation Data'!$H$31,0,10*ROW('Sanitation Data'!H165)))</f>
        <v/>
      </c>
      <c r="DM171" s="36" t="str">
        <f ca="1">+IF(OFFSET('Sanitation Data'!$H$32,0,10*ROW('Sanitation Data'!H165))="","",OFFSET('Sanitation Data'!$H$32,0,10*ROW('Sanitation Data'!H165)))</f>
        <v/>
      </c>
      <c r="DN171" s="36" t="str">
        <f ca="1">+IF(OFFSET('Sanitation Data'!$H$33,0,10*ROW('Sanitation Data'!H165))="","",OFFSET('Sanitation Data'!$H$33,0,10*ROW('Sanitation Data'!H165)))</f>
        <v/>
      </c>
      <c r="DO171" s="36" t="str">
        <f ca="1">+IF(OFFSET('Hygiene Data'!$C$12,0,10*ROW('Hygiene Data'!C165))="","",OFFSET('Hygiene Data'!$C$12,0,10*ROW('Hygiene Data'!C165)))</f>
        <v/>
      </c>
      <c r="DP171" s="36" t="str">
        <f ca="1">+IF(OFFSET('Hygiene Data'!$C$13,0,10*ROW('Hygiene Data'!C165))="","",OFFSET('Hygiene Data'!$C$13,0,10*ROW('Hygiene Data'!C165)))</f>
        <v/>
      </c>
      <c r="DQ171" s="36" t="str">
        <f ca="1">+IF(OFFSET('Hygiene Data'!$C$14,0,10*ROW('Hygiene Data'!C165))="","",OFFSET('Hygiene Data'!$C$14,0,10*ROW('Hygiene Data'!C165)))</f>
        <v/>
      </c>
      <c r="DR171" s="36" t="str">
        <f ca="1">+IF(OFFSET('Hygiene Data'!$D$12,0,10*ROW('Hygiene Data'!D165))="","",OFFSET('Hygiene Data'!$D$12,0,10*ROW('Hygiene Data'!D165)))</f>
        <v/>
      </c>
      <c r="DS171" s="36" t="str">
        <f ca="1">+IF(OFFSET('Hygiene Data'!$D$13,0,10*ROW('Hygiene Data'!D165))="","",OFFSET('Hygiene Data'!$D$13,0,10*ROW('Hygiene Data'!D165)))</f>
        <v/>
      </c>
      <c r="DT171" s="36" t="str">
        <f ca="1">+IF(OFFSET('Hygiene Data'!$D$14,0,10*ROW('Hygiene Data'!D165))="","",OFFSET('Hygiene Data'!$D$14,0,10*ROW('Hygiene Data'!D165)))</f>
        <v/>
      </c>
      <c r="DU171" s="36" t="str">
        <f ca="1">+IF(OFFSET('Hygiene Data'!$E$12,0,10*ROW('Hygiene Data'!E165))="","",OFFSET('Hygiene Data'!$E$12,0,10*ROW('Hygiene Data'!E165)))</f>
        <v/>
      </c>
      <c r="DV171" s="36" t="str">
        <f ca="1">+IF(OFFSET('Hygiene Data'!$E$13,0,10*ROW('Hygiene Data'!E165))="","",OFFSET('Hygiene Data'!$E$13,0,10*ROW('Hygiene Data'!E165)))</f>
        <v/>
      </c>
      <c r="DW171" s="36" t="str">
        <f ca="1">+IF(OFFSET('Hygiene Data'!$E$14,0,10*ROW('Hygiene Data'!E165))="","",OFFSET('Hygiene Data'!$E$14,0,10*ROW('Hygiene Data'!E165)))</f>
        <v/>
      </c>
      <c r="DX171" s="36" t="str">
        <f ca="1">+IF(OFFSET('Hygiene Data'!$F$12,0,10*ROW('Hygiene Data'!F165))="","",OFFSET('Hygiene Data'!$F$12,0,10*ROW('Hygiene Data'!F165)))</f>
        <v/>
      </c>
      <c r="DY171" s="36" t="str">
        <f ca="1">+IF(OFFSET('Hygiene Data'!$F$13,0,10*ROW('Hygiene Data'!F165))="","",OFFSET('Hygiene Data'!$F$13,0,10*ROW('Hygiene Data'!F165)))</f>
        <v/>
      </c>
      <c r="DZ171" s="36" t="str">
        <f ca="1">+IF(OFFSET('Hygiene Data'!$F$14,0,10*ROW('Hygiene Data'!F165))="","",OFFSET('Hygiene Data'!$F$14,0,10*ROW('Hygiene Data'!F165)))</f>
        <v/>
      </c>
      <c r="EA171" s="36" t="str">
        <f ca="1">+IF(OFFSET('Hygiene Data'!$G$12,0,10*ROW('Hygiene Data'!G165))="","",OFFSET('Hygiene Data'!$G$12,0,10*ROW('Hygiene Data'!G165)))</f>
        <v/>
      </c>
      <c r="EB171" s="36" t="str">
        <f ca="1">+IF(OFFSET('Hygiene Data'!$G$13,0,10*ROW('Hygiene Data'!G165))="","",OFFSET('Hygiene Data'!$G$13,0,10*ROW('Hygiene Data'!G165)))</f>
        <v/>
      </c>
      <c r="EC171" s="36" t="str">
        <f ca="1">+IF(OFFSET('Hygiene Data'!$G$14,0,10*ROW('Hygiene Data'!G165))="","",OFFSET('Hygiene Data'!$G$14,0,10*ROW('Hygiene Data'!G165)))</f>
        <v/>
      </c>
      <c r="ED171" s="36" t="str">
        <f ca="1">+IF(OFFSET('Hygiene Data'!$H$12,0,10*ROW('Hygiene Data'!H165))="","",OFFSET('Hygiene Data'!$H$12,0,10*ROW('Hygiene Data'!H165)))</f>
        <v/>
      </c>
      <c r="EE171" s="36" t="str">
        <f ca="1">+IF(OFFSET('Hygiene Data'!$H$13,0,10*ROW('Hygiene Data'!H165))="","",OFFSET('Hygiene Data'!$H$13,0,10*ROW('Hygiene Data'!H165)))</f>
        <v/>
      </c>
      <c r="EF171" s="36" t="str">
        <f ca="1">+IF(OFFSET('Hygiene Data'!$H$14,0,10*ROW('Hygiene Data'!H165))="","",OFFSET('Hygiene Data'!$H$14,0,10*ROW('Hygiene Data'!H165)))</f>
        <v/>
      </c>
    </row>
    <row r="172" spans="1:136" x14ac:dyDescent="0.25">
      <c r="A172" s="59" t="str">
        <f ca="1">+IF(OFFSET('Water Data'!$B$1,0,10*ROW('Water Data'!B169))="","",OFFSET('Water Data'!$B$1,0,10*ROW('Water Data'!B169)))</f>
        <v/>
      </c>
      <c r="B172" s="59" t="str">
        <f ca="1">+IF(OFFSET('Water Data'!$A$3,0,10*ROW('Water Data'!A169))="","",OFFSET('Water Data'!$A$3,0,10*ROW('Water Data'!A169)))</f>
        <v/>
      </c>
      <c r="C172" s="59" t="str">
        <f ca="1">+IF(OFFSET('Water Data'!$C$3,0,10*ROW('Water Data'!C169))="","",OFFSET('Water Data'!$C$3,0,10*ROW('Water Data'!C169)))</f>
        <v/>
      </c>
      <c r="D172" s="204" t="e">
        <f ca="1">+IF(AND(ISNUMBER(OFFSET('Water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04" t="e">
        <f ca="1">+IF(AND(ISNUMBER(OFFSET('Water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04" t="e">
        <f ca="1">+IF(AND(ISNUMBER(OFFSET('Water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04" t="e">
        <f ca="1">+IF(AND(ISNUMBER(OFFSET('Water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04" t="e">
        <f ca="1">+IF(AND(ISNUMBER(OFFSET('Water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04" t="e">
        <f ca="1">+IF(AND(ISNUMBER(OFFSET('Water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04" t="e">
        <f ca="1">+IF(AND(ISNUMBER(OFFSET('Water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04" t="e">
        <f ca="1">+IF(AND(ISNUMBER(OFFSET('Water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04" t="e">
        <f ca="1">+IF(AND(ISNUMBER(OFFSET('Water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04" t="e">
        <f ca="1">+IF(AND(ISNUMBER(OFFSET('Water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04" t="e">
        <f ca="1">+IF(AND(ISNUMBER(OFFSET('Water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04" t="e">
        <f ca="1">+IF(AND(ISNUMBER(OFFSET('Water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04" t="e">
        <f ca="1">+IF(AND(ISNUMBER(OFFSET('Water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04" t="e">
        <f ca="1">+IF(AND(ISNUMBER(OFFSET('Water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04" t="e">
        <f ca="1">+IF(AND(ISNUMBER(OFFSET('Water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04" t="e">
        <f ca="1">+IF(AND(ISNUMBER(OFFSET('Water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04" t="e">
        <f ca="1">+IF(AND(ISNUMBER(OFFSET('Water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04" t="e">
        <f ca="1">+IF(AND(ISNUMBER(OFFSET('Water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05" t="e">
        <f ca="1">+IF(AND(ISNUMBER(OFFSET('Sanitation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05" t="e">
        <f ca="1">+IF(AND(ISNUMBER(OFFSET('Sanitation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05" t="e">
        <f ca="1">+IF(AND(ISNUMBER(OFFSET('Sanitation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05" t="e">
        <f ca="1">+IF(AND(ISNUMBER(OFFSET('Sanitation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05" t="e">
        <f ca="1">+IF(AND(ISNUMBER(OFFSET('Sanitation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05" t="e">
        <f ca="1">+IF(AND(ISNUMBER(OFFSET('Sanitation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05" t="e">
        <f ca="1">+IF(AND(ISNUMBER(OFFSET('Sanitation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05" t="e">
        <f ca="1">+IF(AND(ISNUMBER(OFFSET('Sanitation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05" t="e">
        <f ca="1">+IF(AND(ISNUMBER(OFFSET('Sanitation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05" t="e">
        <f ca="1">+IF(AND(ISNUMBER(OFFSET('Sanitation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05" t="e">
        <f ca="1">+IF(AND(ISNUMBER(OFFSET('Sanitation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05" t="e">
        <f ca="1">+IF(AND(ISNUMBER(OFFSET('Sanitation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05" t="e">
        <f ca="1">+IF(AND(ISNUMBER(OFFSET('Sanitation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05" t="e">
        <f ca="1">+IF(AND(ISNUMBER(OFFSET('Sanitation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05" t="e">
        <f ca="1">+IF(AND(ISNUMBER(OFFSET('Sanitation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05" t="e">
        <f ca="1">+IF(AND(ISNUMBER(OFFSET('Sanitation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05" t="e">
        <f ca="1">+IF(AND(ISNUMBER(OFFSET('Sanitation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05" t="e">
        <f ca="1">+IF(AND(ISNUMBER(OFFSET('Sanitation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05" t="e">
        <f ca="1">+IF(AND(ISNUMBER(OFFSET('Sanitation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05" t="e">
        <f ca="1">+IF(AND(ISNUMBER(OFFSET('Sanitation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05" t="e">
        <f ca="1">+IF(AND(ISNUMBER(OFFSET('Sanitation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05" t="e">
        <f ca="1">+IF(AND(ISNUMBER(OFFSET('Sanitation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05" t="e">
        <f ca="1">+IF(AND(ISNUMBER(OFFSET('Sanitation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05" t="e">
        <f ca="1">+IF(AND(ISNUMBER(OFFSET('Sanitation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05" t="e">
        <f ca="1">+IF(AND(ISNUMBER(OFFSET('Sanitation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05" t="e">
        <f ca="1">+IF(AND(ISNUMBER(OFFSET('Sanitation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05" t="e">
        <f ca="1">+IF(AND(ISNUMBER(OFFSET('Sanitation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05" t="e">
        <f ca="1">+IF(AND(ISNUMBER(OFFSET('Sanitation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05" t="e">
        <f ca="1">+IF(AND(ISNUMBER(OFFSET('Sanitation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05" t="e">
        <f ca="1">+IF(AND(ISNUMBER(OFFSET('Sanitation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06" t="e">
        <f ca="1">+IF(AND(ISNUMBER(OFFSET('Hygiene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06" t="e">
        <f ca="1">+IF(AND(ISNUMBER(OFFSET('Hygiene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06" t="e">
        <f ca="1">+IF(AND(ISNUMBER(OFFSET('Hygiene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06" t="e">
        <f ca="1">+IF(AND(ISNUMBER(OFFSET('Hygiene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06" t="e">
        <f ca="1">+IF(AND(ISNUMBER(OFFSET('Hygiene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06" t="e">
        <f ca="1">+IF(AND(ISNUMBER(OFFSET('Hygiene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06" t="e">
        <f ca="1">+IF(AND(ISNUMBER(OFFSET('Hygiene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06" t="e">
        <f ca="1">+IF(AND(ISNUMBER(OFFSET('Hygiene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06" t="e">
        <f ca="1">+IF(AND(ISNUMBER(OFFSET('Hygiene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06" t="e">
        <f ca="1">+IF(AND(ISNUMBER(OFFSET('Hygiene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06" t="e">
        <f ca="1">+IF(AND(ISNUMBER(OFFSET('Hygiene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06" t="e">
        <f ca="1">+IF(AND(ISNUMBER(OFFSET('Hygiene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06" t="e">
        <f ca="1">+IF(AND(ISNUMBER(OFFSET('Hygiene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06" t="e">
        <f ca="1">+IF(AND(ISNUMBER(OFFSET('Hygiene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06" t="e">
        <f ca="1">+IF(AND(ISNUMBER(OFFSET('Hygiene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06" t="e">
        <f ca="1">+IF(AND(ISNUMBER(OFFSET('Hygiene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06" t="e">
        <f ca="1">+IF(AND(ISNUMBER(OFFSET('Hygiene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06" t="e">
        <f ca="1">+IF(AND(ISNUMBER(OFFSET('Hygiene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1">+IF(OFFSET('Water Data'!$C$28,0,10*ROW('Water Data'!C166))="","",OFFSET('Water Data'!$C$28,0,10*ROW('Water Data'!C166)))</f>
        <v/>
      </c>
      <c r="BT172" s="36" t="str">
        <f ca="1">+IF(OFFSET('Water Data'!$C$29,0,10*ROW('Water Data'!C166))="","",OFFSET('Water Data'!$C$29,0,10*ROW('Water Data'!C166)))</f>
        <v/>
      </c>
      <c r="BU172" s="36" t="str">
        <f ca="1">+IF(OFFSET('Water Data'!$C$30,0,10*ROW('Water Data'!C166))="","",OFFSET('Water Data'!$C$30,0,10*ROW('Water Data'!C166)))</f>
        <v/>
      </c>
      <c r="BV172" s="36" t="str">
        <f ca="1">+IF(OFFSET('Water Data'!$D$28,0,10*ROW('Water Data'!D166))="","",OFFSET('Water Data'!$D$28,0,10*ROW('Water Data'!D166)))</f>
        <v/>
      </c>
      <c r="BW172" s="36" t="str">
        <f ca="1">+IF(OFFSET('Water Data'!$D$29,0,10*ROW('Water Data'!D166))="","",OFFSET('Water Data'!$D$29,0,10*ROW('Water Data'!D166)))</f>
        <v/>
      </c>
      <c r="BX172" s="36" t="str">
        <f ca="1">+IF(OFFSET('Water Data'!$D$30,0,10*ROW('Water Data'!D166))="","",OFFSET('Water Data'!$D$30,0,10*ROW('Water Data'!D166)))</f>
        <v/>
      </c>
      <c r="BY172" s="36" t="str">
        <f ca="1">+IF(OFFSET('Water Data'!$E$28,0,10*ROW('Water Data'!E166))="","",OFFSET('Water Data'!$E$28,0,10*ROW('Water Data'!E166)))</f>
        <v/>
      </c>
      <c r="BZ172" s="36" t="str">
        <f ca="1">+IF(OFFSET('Water Data'!$E$29,0,10*ROW('Water Data'!E166))="","",OFFSET('Water Data'!$E$29,0,10*ROW('Water Data'!E166)))</f>
        <v/>
      </c>
      <c r="CA172" s="36" t="str">
        <f ca="1">+IF(OFFSET('Water Data'!$E$30,0,10*ROW('Water Data'!E166))="","",OFFSET('Water Data'!$E$30,0,10*ROW('Water Data'!E166)))</f>
        <v/>
      </c>
      <c r="CB172" s="36" t="str">
        <f ca="1">+IF(OFFSET('Water Data'!$F$28,0,10*ROW('Water Data'!F166))="","",OFFSET('Water Data'!$F$28,0,10*ROW('Water Data'!F166)))</f>
        <v/>
      </c>
      <c r="CC172" s="36" t="str">
        <f ca="1">+IF(OFFSET('Water Data'!$F$29,0,10*ROW('Water Data'!F166))="","",OFFSET('Water Data'!$F$29,0,10*ROW('Water Data'!F166)))</f>
        <v/>
      </c>
      <c r="CD172" s="36" t="str">
        <f ca="1">+IF(OFFSET('Water Data'!$F$30,0,10*ROW('Water Data'!F166))="","",OFFSET('Water Data'!$F$30,0,10*ROW('Water Data'!F166)))</f>
        <v/>
      </c>
      <c r="CE172" s="36" t="str">
        <f ca="1">+IF(OFFSET('Water Data'!$G$28,0,10*ROW('Water Data'!G166))="","",OFFSET('Water Data'!$G$28,0,10*ROW('Water Data'!G166)))</f>
        <v/>
      </c>
      <c r="CF172" s="36" t="str">
        <f ca="1">+IF(OFFSET('Water Data'!$G$29,0,10*ROW('Water Data'!G166))="","",OFFSET('Water Data'!$G$29,0,10*ROW('Water Data'!G166)))</f>
        <v/>
      </c>
      <c r="CG172" s="36" t="str">
        <f ca="1">+IF(OFFSET('Water Data'!$G$30,0,10*ROW('Water Data'!G166))="","",OFFSET('Water Data'!$G$30,0,10*ROW('Water Data'!G166)))</f>
        <v/>
      </c>
      <c r="CH172" s="36" t="str">
        <f ca="1">+IF(OFFSET('Water Data'!$H$28,0,10*ROW('Water Data'!H166))="","",OFFSET('Water Data'!$H$28,0,10*ROW('Water Data'!H166)))</f>
        <v/>
      </c>
      <c r="CI172" s="36" t="str">
        <f ca="1">+IF(OFFSET('Water Data'!$H$29,0,10*ROW('Water Data'!H166))="","",OFFSET('Water Data'!$H$29,0,10*ROW('Water Data'!H166)))</f>
        <v/>
      </c>
      <c r="CJ172" s="36" t="str">
        <f ca="1">+IF(OFFSET('Water Data'!$H$30,0,10*ROW('Water Data'!H166))="","",OFFSET('Water Data'!$H$30,0,10*ROW('Water Data'!H166)))</f>
        <v/>
      </c>
      <c r="CK172" s="36" t="str">
        <f ca="1">+IF(OFFSET('Sanitation Data'!$C$29,0,10*ROW('Sanitation Data'!C166))="","",OFFSET('Sanitation Data'!$C$29,0,10*ROW('Sanitation Data'!C166)))</f>
        <v/>
      </c>
      <c r="CL172" s="36" t="str">
        <f ca="1">+IF(OFFSET('Sanitation Data'!$C$30,0,10*ROW('Sanitation Data'!C166))="","",OFFSET('Sanitation Data'!$C$30,0,10*ROW('Sanitation Data'!C166)))</f>
        <v/>
      </c>
      <c r="CM172" s="36" t="str">
        <f ca="1">+IF(OFFSET('Sanitation Data'!$C$31,0,10*ROW('Sanitation Data'!C166))="","",OFFSET('Sanitation Data'!$C$31,0,10*ROW('Sanitation Data'!C166)))</f>
        <v/>
      </c>
      <c r="CN172" s="36" t="str">
        <f ca="1">+IF(OFFSET('Sanitation Data'!$C$32,0,10*ROW('Sanitation Data'!C166))="","",OFFSET('Sanitation Data'!$C$32,0,10*ROW('Sanitation Data'!C166)))</f>
        <v/>
      </c>
      <c r="CO172" s="36" t="str">
        <f ca="1">+IF(OFFSET('Sanitation Data'!$C$33,0,10*ROW('Sanitation Data'!C166))="","",OFFSET('Sanitation Data'!$C$33,0,10*ROW('Sanitation Data'!C166)))</f>
        <v/>
      </c>
      <c r="CP172" s="36" t="str">
        <f ca="1">+IF(OFFSET('Sanitation Data'!$D$29,0,10*ROW('Sanitation Data'!D166))="","",OFFSET('Sanitation Data'!$D$29,0,10*ROW('Sanitation Data'!D166)))</f>
        <v/>
      </c>
      <c r="CQ172" s="36" t="str">
        <f ca="1">+IF(OFFSET('Sanitation Data'!$D$30,0,10*ROW('Sanitation Data'!D166))="","",OFFSET('Sanitation Data'!$D$30,0,10*ROW('Sanitation Data'!D166)))</f>
        <v/>
      </c>
      <c r="CR172" s="36" t="str">
        <f ca="1">+IF(OFFSET('Sanitation Data'!$D$31,0,10*ROW('Sanitation Data'!D166))="","",OFFSET('Sanitation Data'!$D$31,0,10*ROW('Sanitation Data'!D166)))</f>
        <v/>
      </c>
      <c r="CS172" s="36" t="str">
        <f ca="1">+IF(OFFSET('Sanitation Data'!$D$32,0,10*ROW('Sanitation Data'!D166))="","",OFFSET('Sanitation Data'!$D$32,0,10*ROW('Sanitation Data'!D166)))</f>
        <v/>
      </c>
      <c r="CT172" s="36" t="str">
        <f ca="1">+IF(OFFSET('Sanitation Data'!$D$33,0,10*ROW('Sanitation Data'!D166))="","",OFFSET('Sanitation Data'!$D$33,0,10*ROW('Sanitation Data'!D166)))</f>
        <v/>
      </c>
      <c r="CU172" s="36" t="str">
        <f ca="1">+IF(OFFSET('Sanitation Data'!$E$29,0,10*ROW('Sanitation Data'!E166))="","",OFFSET('Sanitation Data'!$E$29,0,10*ROW('Sanitation Data'!E166)))</f>
        <v/>
      </c>
      <c r="CV172" s="36" t="str">
        <f ca="1">+IF(OFFSET('Sanitation Data'!$E$30,0,10*ROW('Sanitation Data'!E166))="","",OFFSET('Sanitation Data'!$E$30,0,10*ROW('Sanitation Data'!E166)))</f>
        <v/>
      </c>
      <c r="CW172" s="36" t="str">
        <f ca="1">+IF(OFFSET('Sanitation Data'!$E$31,0,10*ROW('Sanitation Data'!E166))="","",OFFSET('Sanitation Data'!$E$31,0,10*ROW('Sanitation Data'!E166)))</f>
        <v/>
      </c>
      <c r="CX172" s="36" t="str">
        <f ca="1">+IF(OFFSET('Sanitation Data'!$E$32,0,10*ROW('Sanitation Data'!E166))="","",OFFSET('Sanitation Data'!$E$32,0,10*ROW('Sanitation Data'!E166)))</f>
        <v/>
      </c>
      <c r="CY172" s="36" t="str">
        <f ca="1">+IF(OFFSET('Sanitation Data'!$E$33,0,10*ROW('Sanitation Data'!E166))="","",OFFSET('Sanitation Data'!$E$33,0,10*ROW('Sanitation Data'!E166)))</f>
        <v/>
      </c>
      <c r="CZ172" s="36" t="str">
        <f ca="1">+IF(OFFSET('Sanitation Data'!$F$29,0,10*ROW('Sanitation Data'!F166))="","",OFFSET('Sanitation Data'!$F$29,0,10*ROW('Sanitation Data'!F166)))</f>
        <v/>
      </c>
      <c r="DA172" s="36" t="str">
        <f ca="1">+IF(OFFSET('Sanitation Data'!$F$30,0,10*ROW('Sanitation Data'!F166))="","",OFFSET('Sanitation Data'!$F$30,0,10*ROW('Sanitation Data'!F166)))</f>
        <v/>
      </c>
      <c r="DB172" s="36" t="str">
        <f ca="1">+IF(OFFSET('Sanitation Data'!$F$31,0,10*ROW('Sanitation Data'!F166))="","",OFFSET('Sanitation Data'!$F$31,0,10*ROW('Sanitation Data'!F166)))</f>
        <v/>
      </c>
      <c r="DC172" s="36" t="str">
        <f ca="1">+IF(OFFSET('Sanitation Data'!$F$32,0,10*ROW('Sanitation Data'!F166))="","",OFFSET('Sanitation Data'!$F$32,0,10*ROW('Sanitation Data'!F166)))</f>
        <v/>
      </c>
      <c r="DD172" s="36" t="str">
        <f ca="1">+IF(OFFSET('Sanitation Data'!$F$33,0,10*ROW('Sanitation Data'!F166))="","",OFFSET('Sanitation Data'!$F$33,0,10*ROW('Sanitation Data'!F166)))</f>
        <v/>
      </c>
      <c r="DE172" s="36" t="str">
        <f ca="1">+IF(OFFSET('Sanitation Data'!$G$29,0,10*ROW('Sanitation Data'!G166))="","",OFFSET('Sanitation Data'!$G$29,0,10*ROW('Sanitation Data'!G166)))</f>
        <v/>
      </c>
      <c r="DF172" s="36" t="str">
        <f ca="1">+IF(OFFSET('Sanitation Data'!$G$30,0,10*ROW('Sanitation Data'!G166))="","",OFFSET('Sanitation Data'!$G$30,0,10*ROW('Sanitation Data'!G166)))</f>
        <v/>
      </c>
      <c r="DG172" s="36" t="str">
        <f ca="1">+IF(OFFSET('Sanitation Data'!$G$31,0,10*ROW('Sanitation Data'!G166))="","",OFFSET('Sanitation Data'!$G$31,0,10*ROW('Sanitation Data'!G166)))</f>
        <v/>
      </c>
      <c r="DH172" s="36" t="str">
        <f ca="1">+IF(OFFSET('Sanitation Data'!$G$32,0,10*ROW('Sanitation Data'!G166))="","",OFFSET('Sanitation Data'!$G$32,0,10*ROW('Sanitation Data'!G166)))</f>
        <v/>
      </c>
      <c r="DI172" s="36" t="str">
        <f ca="1">+IF(OFFSET('Sanitation Data'!$G$33,0,10*ROW('Sanitation Data'!G166))="","",OFFSET('Sanitation Data'!$G$33,0,10*ROW('Sanitation Data'!G166)))</f>
        <v/>
      </c>
      <c r="DJ172" s="36" t="str">
        <f ca="1">+IF(OFFSET('Sanitation Data'!$H$29,0,10*ROW('Sanitation Data'!H166))="","",OFFSET('Sanitation Data'!$H$29,0,10*ROW('Sanitation Data'!H166)))</f>
        <v/>
      </c>
      <c r="DK172" s="36" t="str">
        <f ca="1">+IF(OFFSET('Sanitation Data'!$H$30,0,10*ROW('Sanitation Data'!H166))="","",OFFSET('Sanitation Data'!$H$30,0,10*ROW('Sanitation Data'!H166)))</f>
        <v/>
      </c>
      <c r="DL172" s="36" t="str">
        <f ca="1">+IF(OFFSET('Sanitation Data'!$H$31,0,10*ROW('Sanitation Data'!H166))="","",OFFSET('Sanitation Data'!$H$31,0,10*ROW('Sanitation Data'!H166)))</f>
        <v/>
      </c>
      <c r="DM172" s="36" t="str">
        <f ca="1">+IF(OFFSET('Sanitation Data'!$H$32,0,10*ROW('Sanitation Data'!H166))="","",OFFSET('Sanitation Data'!$H$32,0,10*ROW('Sanitation Data'!H166)))</f>
        <v/>
      </c>
      <c r="DN172" s="36" t="str">
        <f ca="1">+IF(OFFSET('Sanitation Data'!$H$33,0,10*ROW('Sanitation Data'!H166))="","",OFFSET('Sanitation Data'!$H$33,0,10*ROW('Sanitation Data'!H166)))</f>
        <v/>
      </c>
      <c r="DO172" s="36" t="str">
        <f ca="1">+IF(OFFSET('Hygiene Data'!$C$12,0,10*ROW('Hygiene Data'!C166))="","",OFFSET('Hygiene Data'!$C$12,0,10*ROW('Hygiene Data'!C166)))</f>
        <v/>
      </c>
      <c r="DP172" s="36" t="str">
        <f ca="1">+IF(OFFSET('Hygiene Data'!$C$13,0,10*ROW('Hygiene Data'!C166))="","",OFFSET('Hygiene Data'!$C$13,0,10*ROW('Hygiene Data'!C166)))</f>
        <v/>
      </c>
      <c r="DQ172" s="36" t="str">
        <f ca="1">+IF(OFFSET('Hygiene Data'!$C$14,0,10*ROW('Hygiene Data'!C166))="","",OFFSET('Hygiene Data'!$C$14,0,10*ROW('Hygiene Data'!C166)))</f>
        <v/>
      </c>
      <c r="DR172" s="36" t="str">
        <f ca="1">+IF(OFFSET('Hygiene Data'!$D$12,0,10*ROW('Hygiene Data'!D166))="","",OFFSET('Hygiene Data'!$D$12,0,10*ROW('Hygiene Data'!D166)))</f>
        <v/>
      </c>
      <c r="DS172" s="36" t="str">
        <f ca="1">+IF(OFFSET('Hygiene Data'!$D$13,0,10*ROW('Hygiene Data'!D166))="","",OFFSET('Hygiene Data'!$D$13,0,10*ROW('Hygiene Data'!D166)))</f>
        <v/>
      </c>
      <c r="DT172" s="36" t="str">
        <f ca="1">+IF(OFFSET('Hygiene Data'!$D$14,0,10*ROW('Hygiene Data'!D166))="","",OFFSET('Hygiene Data'!$D$14,0,10*ROW('Hygiene Data'!D166)))</f>
        <v/>
      </c>
      <c r="DU172" s="36" t="str">
        <f ca="1">+IF(OFFSET('Hygiene Data'!$E$12,0,10*ROW('Hygiene Data'!E166))="","",OFFSET('Hygiene Data'!$E$12,0,10*ROW('Hygiene Data'!E166)))</f>
        <v/>
      </c>
      <c r="DV172" s="36" t="str">
        <f ca="1">+IF(OFFSET('Hygiene Data'!$E$13,0,10*ROW('Hygiene Data'!E166))="","",OFFSET('Hygiene Data'!$E$13,0,10*ROW('Hygiene Data'!E166)))</f>
        <v/>
      </c>
      <c r="DW172" s="36" t="str">
        <f ca="1">+IF(OFFSET('Hygiene Data'!$E$14,0,10*ROW('Hygiene Data'!E166))="","",OFFSET('Hygiene Data'!$E$14,0,10*ROW('Hygiene Data'!E166)))</f>
        <v/>
      </c>
      <c r="DX172" s="36" t="str">
        <f ca="1">+IF(OFFSET('Hygiene Data'!$F$12,0,10*ROW('Hygiene Data'!F166))="","",OFFSET('Hygiene Data'!$F$12,0,10*ROW('Hygiene Data'!F166)))</f>
        <v/>
      </c>
      <c r="DY172" s="36" t="str">
        <f ca="1">+IF(OFFSET('Hygiene Data'!$F$13,0,10*ROW('Hygiene Data'!F166))="","",OFFSET('Hygiene Data'!$F$13,0,10*ROW('Hygiene Data'!F166)))</f>
        <v/>
      </c>
      <c r="DZ172" s="36" t="str">
        <f ca="1">+IF(OFFSET('Hygiene Data'!$F$14,0,10*ROW('Hygiene Data'!F166))="","",OFFSET('Hygiene Data'!$F$14,0,10*ROW('Hygiene Data'!F166)))</f>
        <v/>
      </c>
      <c r="EA172" s="36" t="str">
        <f ca="1">+IF(OFFSET('Hygiene Data'!$G$12,0,10*ROW('Hygiene Data'!G166))="","",OFFSET('Hygiene Data'!$G$12,0,10*ROW('Hygiene Data'!G166)))</f>
        <v/>
      </c>
      <c r="EB172" s="36" t="str">
        <f ca="1">+IF(OFFSET('Hygiene Data'!$G$13,0,10*ROW('Hygiene Data'!G166))="","",OFFSET('Hygiene Data'!$G$13,0,10*ROW('Hygiene Data'!G166)))</f>
        <v/>
      </c>
      <c r="EC172" s="36" t="str">
        <f ca="1">+IF(OFFSET('Hygiene Data'!$G$14,0,10*ROW('Hygiene Data'!G166))="","",OFFSET('Hygiene Data'!$G$14,0,10*ROW('Hygiene Data'!G166)))</f>
        <v/>
      </c>
      <c r="ED172" s="36" t="str">
        <f ca="1">+IF(OFFSET('Hygiene Data'!$H$12,0,10*ROW('Hygiene Data'!H166))="","",OFFSET('Hygiene Data'!$H$12,0,10*ROW('Hygiene Data'!H166)))</f>
        <v/>
      </c>
      <c r="EE172" s="36" t="str">
        <f ca="1">+IF(OFFSET('Hygiene Data'!$H$13,0,10*ROW('Hygiene Data'!H166))="","",OFFSET('Hygiene Data'!$H$13,0,10*ROW('Hygiene Data'!H166)))</f>
        <v/>
      </c>
      <c r="EF172" s="36" t="str">
        <f ca="1">+IF(OFFSET('Hygiene Data'!$H$14,0,10*ROW('Hygiene Data'!H166))="","",OFFSET('Hygiene Data'!$H$14,0,10*ROW('Hygiene Data'!H166)))</f>
        <v/>
      </c>
    </row>
    <row r="173" spans="1:136" x14ac:dyDescent="0.25">
      <c r="A173" s="59" t="str">
        <f ca="1">+IF(OFFSET('Water Data'!$B$1,0,10*ROW('Water Data'!B170))="","",OFFSET('Water Data'!$B$1,0,10*ROW('Water Data'!B170)))</f>
        <v/>
      </c>
      <c r="B173" s="59" t="str">
        <f ca="1">+IF(OFFSET('Water Data'!$A$3,0,10*ROW('Water Data'!A170))="","",OFFSET('Water Data'!$A$3,0,10*ROW('Water Data'!A170)))</f>
        <v/>
      </c>
      <c r="C173" s="59" t="str">
        <f ca="1">+IF(OFFSET('Water Data'!$C$3,0,10*ROW('Water Data'!C170))="","",OFFSET('Water Data'!$C$3,0,10*ROW('Water Data'!C170)))</f>
        <v/>
      </c>
      <c r="D173" s="204" t="e">
        <f ca="1">+IF(AND(ISNUMBER(OFFSET('Water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04" t="e">
        <f ca="1">+IF(AND(ISNUMBER(OFFSET('Water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04" t="e">
        <f ca="1">+IF(AND(ISNUMBER(OFFSET('Water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04" t="e">
        <f ca="1">+IF(AND(ISNUMBER(OFFSET('Water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04" t="e">
        <f ca="1">+IF(AND(ISNUMBER(OFFSET('Water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04" t="e">
        <f ca="1">+IF(AND(ISNUMBER(OFFSET('Water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04" t="e">
        <f ca="1">+IF(AND(ISNUMBER(OFFSET('Water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04" t="e">
        <f ca="1">+IF(AND(ISNUMBER(OFFSET('Water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04" t="e">
        <f ca="1">+IF(AND(ISNUMBER(OFFSET('Water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04" t="e">
        <f ca="1">+IF(AND(ISNUMBER(OFFSET('Water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04" t="e">
        <f ca="1">+IF(AND(ISNUMBER(OFFSET('Water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04" t="e">
        <f ca="1">+IF(AND(ISNUMBER(OFFSET('Water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04" t="e">
        <f ca="1">+IF(AND(ISNUMBER(OFFSET('Water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04" t="e">
        <f ca="1">+IF(AND(ISNUMBER(OFFSET('Water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04" t="e">
        <f ca="1">+IF(AND(ISNUMBER(OFFSET('Water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04" t="e">
        <f ca="1">+IF(AND(ISNUMBER(OFFSET('Water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04" t="e">
        <f ca="1">+IF(AND(ISNUMBER(OFFSET('Water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04" t="e">
        <f ca="1">+IF(AND(ISNUMBER(OFFSET('Water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05" t="e">
        <f ca="1">+IF(AND(ISNUMBER(OFFSET('Sanitation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05" t="e">
        <f ca="1">+IF(AND(ISNUMBER(OFFSET('Sanitation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05" t="e">
        <f ca="1">+IF(AND(ISNUMBER(OFFSET('Sanitation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05" t="e">
        <f ca="1">+IF(AND(ISNUMBER(OFFSET('Sanitation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05" t="e">
        <f ca="1">+IF(AND(ISNUMBER(OFFSET('Sanitation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05" t="e">
        <f ca="1">+IF(AND(ISNUMBER(OFFSET('Sanitation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05" t="e">
        <f ca="1">+IF(AND(ISNUMBER(OFFSET('Sanitation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05" t="e">
        <f ca="1">+IF(AND(ISNUMBER(OFFSET('Sanitation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05" t="e">
        <f ca="1">+IF(AND(ISNUMBER(OFFSET('Sanitation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05" t="e">
        <f ca="1">+IF(AND(ISNUMBER(OFFSET('Sanitation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05" t="e">
        <f ca="1">+IF(AND(ISNUMBER(OFFSET('Sanitation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05" t="e">
        <f ca="1">+IF(AND(ISNUMBER(OFFSET('Sanitation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05" t="e">
        <f ca="1">+IF(AND(ISNUMBER(OFFSET('Sanitation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05" t="e">
        <f ca="1">+IF(AND(ISNUMBER(OFFSET('Sanitation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05" t="e">
        <f ca="1">+IF(AND(ISNUMBER(OFFSET('Sanitation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05" t="e">
        <f ca="1">+IF(AND(ISNUMBER(OFFSET('Sanitation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05" t="e">
        <f ca="1">+IF(AND(ISNUMBER(OFFSET('Sanitation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05" t="e">
        <f ca="1">+IF(AND(ISNUMBER(OFFSET('Sanitation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05" t="e">
        <f ca="1">+IF(AND(ISNUMBER(OFFSET('Sanitation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05" t="e">
        <f ca="1">+IF(AND(ISNUMBER(OFFSET('Sanitation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05" t="e">
        <f ca="1">+IF(AND(ISNUMBER(OFFSET('Sanitation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05" t="e">
        <f ca="1">+IF(AND(ISNUMBER(OFFSET('Sanitation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05" t="e">
        <f ca="1">+IF(AND(ISNUMBER(OFFSET('Sanitation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05" t="e">
        <f ca="1">+IF(AND(ISNUMBER(OFFSET('Sanitation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05" t="e">
        <f ca="1">+IF(AND(ISNUMBER(OFFSET('Sanitation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05" t="e">
        <f ca="1">+IF(AND(ISNUMBER(OFFSET('Sanitation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05" t="e">
        <f ca="1">+IF(AND(ISNUMBER(OFFSET('Sanitation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05" t="e">
        <f ca="1">+IF(AND(ISNUMBER(OFFSET('Sanitation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05" t="e">
        <f ca="1">+IF(AND(ISNUMBER(OFFSET('Sanitation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05" t="e">
        <f ca="1">+IF(AND(ISNUMBER(OFFSET('Sanitation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06" t="e">
        <f ca="1">+IF(AND(ISNUMBER(OFFSET('Hygiene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06" t="e">
        <f ca="1">+IF(AND(ISNUMBER(OFFSET('Hygiene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06" t="e">
        <f ca="1">+IF(AND(ISNUMBER(OFFSET('Hygiene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06" t="e">
        <f ca="1">+IF(AND(ISNUMBER(OFFSET('Hygiene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06" t="e">
        <f ca="1">+IF(AND(ISNUMBER(OFFSET('Hygiene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06" t="e">
        <f ca="1">+IF(AND(ISNUMBER(OFFSET('Hygiene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06" t="e">
        <f ca="1">+IF(AND(ISNUMBER(OFFSET('Hygiene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06" t="e">
        <f ca="1">+IF(AND(ISNUMBER(OFFSET('Hygiene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06" t="e">
        <f ca="1">+IF(AND(ISNUMBER(OFFSET('Hygiene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06" t="e">
        <f ca="1">+IF(AND(ISNUMBER(OFFSET('Hygiene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06" t="e">
        <f ca="1">+IF(AND(ISNUMBER(OFFSET('Hygiene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06" t="e">
        <f ca="1">+IF(AND(ISNUMBER(OFFSET('Hygiene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06" t="e">
        <f ca="1">+IF(AND(ISNUMBER(OFFSET('Hygiene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06" t="e">
        <f ca="1">+IF(AND(ISNUMBER(OFFSET('Hygiene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06" t="e">
        <f ca="1">+IF(AND(ISNUMBER(OFFSET('Hygiene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06" t="e">
        <f ca="1">+IF(AND(ISNUMBER(OFFSET('Hygiene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06" t="e">
        <f ca="1">+IF(AND(ISNUMBER(OFFSET('Hygiene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06" t="e">
        <f ca="1">+IF(AND(ISNUMBER(OFFSET('Hygiene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1">+IF(OFFSET('Water Data'!$C$28,0,10*ROW('Water Data'!C167))="","",OFFSET('Water Data'!$C$28,0,10*ROW('Water Data'!C167)))</f>
        <v/>
      </c>
      <c r="BT173" s="36" t="str">
        <f ca="1">+IF(OFFSET('Water Data'!$C$29,0,10*ROW('Water Data'!C167))="","",OFFSET('Water Data'!$C$29,0,10*ROW('Water Data'!C167)))</f>
        <v/>
      </c>
      <c r="BU173" s="36" t="str">
        <f ca="1">+IF(OFFSET('Water Data'!$C$30,0,10*ROW('Water Data'!C167))="","",OFFSET('Water Data'!$C$30,0,10*ROW('Water Data'!C167)))</f>
        <v/>
      </c>
      <c r="BV173" s="36" t="str">
        <f ca="1">+IF(OFFSET('Water Data'!$D$28,0,10*ROW('Water Data'!D167))="","",OFFSET('Water Data'!$D$28,0,10*ROW('Water Data'!D167)))</f>
        <v/>
      </c>
      <c r="BW173" s="36" t="str">
        <f ca="1">+IF(OFFSET('Water Data'!$D$29,0,10*ROW('Water Data'!D167))="","",OFFSET('Water Data'!$D$29,0,10*ROW('Water Data'!D167)))</f>
        <v/>
      </c>
      <c r="BX173" s="36" t="str">
        <f ca="1">+IF(OFFSET('Water Data'!$D$30,0,10*ROW('Water Data'!D167))="","",OFFSET('Water Data'!$D$30,0,10*ROW('Water Data'!D167)))</f>
        <v/>
      </c>
      <c r="BY173" s="36" t="str">
        <f ca="1">+IF(OFFSET('Water Data'!$E$28,0,10*ROW('Water Data'!E167))="","",OFFSET('Water Data'!$E$28,0,10*ROW('Water Data'!E167)))</f>
        <v/>
      </c>
      <c r="BZ173" s="36" t="str">
        <f ca="1">+IF(OFFSET('Water Data'!$E$29,0,10*ROW('Water Data'!E167))="","",OFFSET('Water Data'!$E$29,0,10*ROW('Water Data'!E167)))</f>
        <v/>
      </c>
      <c r="CA173" s="36" t="str">
        <f ca="1">+IF(OFFSET('Water Data'!$E$30,0,10*ROW('Water Data'!E167))="","",OFFSET('Water Data'!$E$30,0,10*ROW('Water Data'!E167)))</f>
        <v/>
      </c>
      <c r="CB173" s="36" t="str">
        <f ca="1">+IF(OFFSET('Water Data'!$F$28,0,10*ROW('Water Data'!F167))="","",OFFSET('Water Data'!$F$28,0,10*ROW('Water Data'!F167)))</f>
        <v/>
      </c>
      <c r="CC173" s="36" t="str">
        <f ca="1">+IF(OFFSET('Water Data'!$F$29,0,10*ROW('Water Data'!F167))="","",OFFSET('Water Data'!$F$29,0,10*ROW('Water Data'!F167)))</f>
        <v/>
      </c>
      <c r="CD173" s="36" t="str">
        <f ca="1">+IF(OFFSET('Water Data'!$F$30,0,10*ROW('Water Data'!F167))="","",OFFSET('Water Data'!$F$30,0,10*ROW('Water Data'!F167)))</f>
        <v/>
      </c>
      <c r="CE173" s="36" t="str">
        <f ca="1">+IF(OFFSET('Water Data'!$G$28,0,10*ROW('Water Data'!G167))="","",OFFSET('Water Data'!$G$28,0,10*ROW('Water Data'!G167)))</f>
        <v/>
      </c>
      <c r="CF173" s="36" t="str">
        <f ca="1">+IF(OFFSET('Water Data'!$G$29,0,10*ROW('Water Data'!G167))="","",OFFSET('Water Data'!$G$29,0,10*ROW('Water Data'!G167)))</f>
        <v/>
      </c>
      <c r="CG173" s="36" t="str">
        <f ca="1">+IF(OFFSET('Water Data'!$G$30,0,10*ROW('Water Data'!G167))="","",OFFSET('Water Data'!$G$30,0,10*ROW('Water Data'!G167)))</f>
        <v/>
      </c>
      <c r="CH173" s="36" t="str">
        <f ca="1">+IF(OFFSET('Water Data'!$H$28,0,10*ROW('Water Data'!H167))="","",OFFSET('Water Data'!$H$28,0,10*ROW('Water Data'!H167)))</f>
        <v/>
      </c>
      <c r="CI173" s="36" t="str">
        <f ca="1">+IF(OFFSET('Water Data'!$H$29,0,10*ROW('Water Data'!H167))="","",OFFSET('Water Data'!$H$29,0,10*ROW('Water Data'!H167)))</f>
        <v/>
      </c>
      <c r="CJ173" s="36" t="str">
        <f ca="1">+IF(OFFSET('Water Data'!$H$30,0,10*ROW('Water Data'!H167))="","",OFFSET('Water Data'!$H$30,0,10*ROW('Water Data'!H167)))</f>
        <v/>
      </c>
      <c r="CK173" s="36" t="str">
        <f ca="1">+IF(OFFSET('Sanitation Data'!$C$29,0,10*ROW('Sanitation Data'!C167))="","",OFFSET('Sanitation Data'!$C$29,0,10*ROW('Sanitation Data'!C167)))</f>
        <v/>
      </c>
      <c r="CL173" s="36" t="str">
        <f ca="1">+IF(OFFSET('Sanitation Data'!$C$30,0,10*ROW('Sanitation Data'!C167))="","",OFFSET('Sanitation Data'!$C$30,0,10*ROW('Sanitation Data'!C167)))</f>
        <v/>
      </c>
      <c r="CM173" s="36" t="str">
        <f ca="1">+IF(OFFSET('Sanitation Data'!$C$31,0,10*ROW('Sanitation Data'!C167))="","",OFFSET('Sanitation Data'!$C$31,0,10*ROW('Sanitation Data'!C167)))</f>
        <v/>
      </c>
      <c r="CN173" s="36" t="str">
        <f ca="1">+IF(OFFSET('Sanitation Data'!$C$32,0,10*ROW('Sanitation Data'!C167))="","",OFFSET('Sanitation Data'!$C$32,0,10*ROW('Sanitation Data'!C167)))</f>
        <v/>
      </c>
      <c r="CO173" s="36" t="str">
        <f ca="1">+IF(OFFSET('Sanitation Data'!$C$33,0,10*ROW('Sanitation Data'!C167))="","",OFFSET('Sanitation Data'!$C$33,0,10*ROW('Sanitation Data'!C167)))</f>
        <v/>
      </c>
      <c r="CP173" s="36" t="str">
        <f ca="1">+IF(OFFSET('Sanitation Data'!$D$29,0,10*ROW('Sanitation Data'!D167))="","",OFFSET('Sanitation Data'!$D$29,0,10*ROW('Sanitation Data'!D167)))</f>
        <v/>
      </c>
      <c r="CQ173" s="36" t="str">
        <f ca="1">+IF(OFFSET('Sanitation Data'!$D$30,0,10*ROW('Sanitation Data'!D167))="","",OFFSET('Sanitation Data'!$D$30,0,10*ROW('Sanitation Data'!D167)))</f>
        <v/>
      </c>
      <c r="CR173" s="36" t="str">
        <f ca="1">+IF(OFFSET('Sanitation Data'!$D$31,0,10*ROW('Sanitation Data'!D167))="","",OFFSET('Sanitation Data'!$D$31,0,10*ROW('Sanitation Data'!D167)))</f>
        <v/>
      </c>
      <c r="CS173" s="36" t="str">
        <f ca="1">+IF(OFFSET('Sanitation Data'!$D$32,0,10*ROW('Sanitation Data'!D167))="","",OFFSET('Sanitation Data'!$D$32,0,10*ROW('Sanitation Data'!D167)))</f>
        <v/>
      </c>
      <c r="CT173" s="36" t="str">
        <f ca="1">+IF(OFFSET('Sanitation Data'!$D$33,0,10*ROW('Sanitation Data'!D167))="","",OFFSET('Sanitation Data'!$D$33,0,10*ROW('Sanitation Data'!D167)))</f>
        <v/>
      </c>
      <c r="CU173" s="36" t="str">
        <f ca="1">+IF(OFFSET('Sanitation Data'!$E$29,0,10*ROW('Sanitation Data'!E167))="","",OFFSET('Sanitation Data'!$E$29,0,10*ROW('Sanitation Data'!E167)))</f>
        <v/>
      </c>
      <c r="CV173" s="36" t="str">
        <f ca="1">+IF(OFFSET('Sanitation Data'!$E$30,0,10*ROW('Sanitation Data'!E167))="","",OFFSET('Sanitation Data'!$E$30,0,10*ROW('Sanitation Data'!E167)))</f>
        <v/>
      </c>
      <c r="CW173" s="36" t="str">
        <f ca="1">+IF(OFFSET('Sanitation Data'!$E$31,0,10*ROW('Sanitation Data'!E167))="","",OFFSET('Sanitation Data'!$E$31,0,10*ROW('Sanitation Data'!E167)))</f>
        <v/>
      </c>
      <c r="CX173" s="36" t="str">
        <f ca="1">+IF(OFFSET('Sanitation Data'!$E$32,0,10*ROW('Sanitation Data'!E167))="","",OFFSET('Sanitation Data'!$E$32,0,10*ROW('Sanitation Data'!E167)))</f>
        <v/>
      </c>
      <c r="CY173" s="36" t="str">
        <f ca="1">+IF(OFFSET('Sanitation Data'!$E$33,0,10*ROW('Sanitation Data'!E167))="","",OFFSET('Sanitation Data'!$E$33,0,10*ROW('Sanitation Data'!E167)))</f>
        <v/>
      </c>
      <c r="CZ173" s="36" t="str">
        <f ca="1">+IF(OFFSET('Sanitation Data'!$F$29,0,10*ROW('Sanitation Data'!F167))="","",OFFSET('Sanitation Data'!$F$29,0,10*ROW('Sanitation Data'!F167)))</f>
        <v/>
      </c>
      <c r="DA173" s="36" t="str">
        <f ca="1">+IF(OFFSET('Sanitation Data'!$F$30,0,10*ROW('Sanitation Data'!F167))="","",OFFSET('Sanitation Data'!$F$30,0,10*ROW('Sanitation Data'!F167)))</f>
        <v/>
      </c>
      <c r="DB173" s="36" t="str">
        <f ca="1">+IF(OFFSET('Sanitation Data'!$F$31,0,10*ROW('Sanitation Data'!F167))="","",OFFSET('Sanitation Data'!$F$31,0,10*ROW('Sanitation Data'!F167)))</f>
        <v/>
      </c>
      <c r="DC173" s="36" t="str">
        <f ca="1">+IF(OFFSET('Sanitation Data'!$F$32,0,10*ROW('Sanitation Data'!F167))="","",OFFSET('Sanitation Data'!$F$32,0,10*ROW('Sanitation Data'!F167)))</f>
        <v/>
      </c>
      <c r="DD173" s="36" t="str">
        <f ca="1">+IF(OFFSET('Sanitation Data'!$F$33,0,10*ROW('Sanitation Data'!F167))="","",OFFSET('Sanitation Data'!$F$33,0,10*ROW('Sanitation Data'!F167)))</f>
        <v/>
      </c>
      <c r="DE173" s="36" t="str">
        <f ca="1">+IF(OFFSET('Sanitation Data'!$G$29,0,10*ROW('Sanitation Data'!G167))="","",OFFSET('Sanitation Data'!$G$29,0,10*ROW('Sanitation Data'!G167)))</f>
        <v/>
      </c>
      <c r="DF173" s="36" t="str">
        <f ca="1">+IF(OFFSET('Sanitation Data'!$G$30,0,10*ROW('Sanitation Data'!G167))="","",OFFSET('Sanitation Data'!$G$30,0,10*ROW('Sanitation Data'!G167)))</f>
        <v/>
      </c>
      <c r="DG173" s="36" t="str">
        <f ca="1">+IF(OFFSET('Sanitation Data'!$G$31,0,10*ROW('Sanitation Data'!G167))="","",OFFSET('Sanitation Data'!$G$31,0,10*ROW('Sanitation Data'!G167)))</f>
        <v/>
      </c>
      <c r="DH173" s="36" t="str">
        <f ca="1">+IF(OFFSET('Sanitation Data'!$G$32,0,10*ROW('Sanitation Data'!G167))="","",OFFSET('Sanitation Data'!$G$32,0,10*ROW('Sanitation Data'!G167)))</f>
        <v/>
      </c>
      <c r="DI173" s="36" t="str">
        <f ca="1">+IF(OFFSET('Sanitation Data'!$G$33,0,10*ROW('Sanitation Data'!G167))="","",OFFSET('Sanitation Data'!$G$33,0,10*ROW('Sanitation Data'!G167)))</f>
        <v/>
      </c>
      <c r="DJ173" s="36" t="str">
        <f ca="1">+IF(OFFSET('Sanitation Data'!$H$29,0,10*ROW('Sanitation Data'!H167))="","",OFFSET('Sanitation Data'!$H$29,0,10*ROW('Sanitation Data'!H167)))</f>
        <v/>
      </c>
      <c r="DK173" s="36" t="str">
        <f ca="1">+IF(OFFSET('Sanitation Data'!$H$30,0,10*ROW('Sanitation Data'!H167))="","",OFFSET('Sanitation Data'!$H$30,0,10*ROW('Sanitation Data'!H167)))</f>
        <v/>
      </c>
      <c r="DL173" s="36" t="str">
        <f ca="1">+IF(OFFSET('Sanitation Data'!$H$31,0,10*ROW('Sanitation Data'!H167))="","",OFFSET('Sanitation Data'!$H$31,0,10*ROW('Sanitation Data'!H167)))</f>
        <v/>
      </c>
      <c r="DM173" s="36" t="str">
        <f ca="1">+IF(OFFSET('Sanitation Data'!$H$32,0,10*ROW('Sanitation Data'!H167))="","",OFFSET('Sanitation Data'!$H$32,0,10*ROW('Sanitation Data'!H167)))</f>
        <v/>
      </c>
      <c r="DN173" s="36" t="str">
        <f ca="1">+IF(OFFSET('Sanitation Data'!$H$33,0,10*ROW('Sanitation Data'!H167))="","",OFFSET('Sanitation Data'!$H$33,0,10*ROW('Sanitation Data'!H167)))</f>
        <v/>
      </c>
      <c r="DO173" s="36" t="str">
        <f ca="1">+IF(OFFSET('Hygiene Data'!$C$12,0,10*ROW('Hygiene Data'!C167))="","",OFFSET('Hygiene Data'!$C$12,0,10*ROW('Hygiene Data'!C167)))</f>
        <v/>
      </c>
      <c r="DP173" s="36" t="str">
        <f ca="1">+IF(OFFSET('Hygiene Data'!$C$13,0,10*ROW('Hygiene Data'!C167))="","",OFFSET('Hygiene Data'!$C$13,0,10*ROW('Hygiene Data'!C167)))</f>
        <v/>
      </c>
      <c r="DQ173" s="36" t="str">
        <f ca="1">+IF(OFFSET('Hygiene Data'!$C$14,0,10*ROW('Hygiene Data'!C167))="","",OFFSET('Hygiene Data'!$C$14,0,10*ROW('Hygiene Data'!C167)))</f>
        <v/>
      </c>
      <c r="DR173" s="36" t="str">
        <f ca="1">+IF(OFFSET('Hygiene Data'!$D$12,0,10*ROW('Hygiene Data'!D167))="","",OFFSET('Hygiene Data'!$D$12,0,10*ROW('Hygiene Data'!D167)))</f>
        <v/>
      </c>
      <c r="DS173" s="36" t="str">
        <f ca="1">+IF(OFFSET('Hygiene Data'!$D$13,0,10*ROW('Hygiene Data'!D167))="","",OFFSET('Hygiene Data'!$D$13,0,10*ROW('Hygiene Data'!D167)))</f>
        <v/>
      </c>
      <c r="DT173" s="36" t="str">
        <f ca="1">+IF(OFFSET('Hygiene Data'!$D$14,0,10*ROW('Hygiene Data'!D167))="","",OFFSET('Hygiene Data'!$D$14,0,10*ROW('Hygiene Data'!D167)))</f>
        <v/>
      </c>
      <c r="DU173" s="36" t="str">
        <f ca="1">+IF(OFFSET('Hygiene Data'!$E$12,0,10*ROW('Hygiene Data'!E167))="","",OFFSET('Hygiene Data'!$E$12,0,10*ROW('Hygiene Data'!E167)))</f>
        <v/>
      </c>
      <c r="DV173" s="36" t="str">
        <f ca="1">+IF(OFFSET('Hygiene Data'!$E$13,0,10*ROW('Hygiene Data'!E167))="","",OFFSET('Hygiene Data'!$E$13,0,10*ROW('Hygiene Data'!E167)))</f>
        <v/>
      </c>
      <c r="DW173" s="36" t="str">
        <f ca="1">+IF(OFFSET('Hygiene Data'!$E$14,0,10*ROW('Hygiene Data'!E167))="","",OFFSET('Hygiene Data'!$E$14,0,10*ROW('Hygiene Data'!E167)))</f>
        <v/>
      </c>
      <c r="DX173" s="36" t="str">
        <f ca="1">+IF(OFFSET('Hygiene Data'!$F$12,0,10*ROW('Hygiene Data'!F167))="","",OFFSET('Hygiene Data'!$F$12,0,10*ROW('Hygiene Data'!F167)))</f>
        <v/>
      </c>
      <c r="DY173" s="36" t="str">
        <f ca="1">+IF(OFFSET('Hygiene Data'!$F$13,0,10*ROW('Hygiene Data'!F167))="","",OFFSET('Hygiene Data'!$F$13,0,10*ROW('Hygiene Data'!F167)))</f>
        <v/>
      </c>
      <c r="DZ173" s="36" t="str">
        <f ca="1">+IF(OFFSET('Hygiene Data'!$F$14,0,10*ROW('Hygiene Data'!F167))="","",OFFSET('Hygiene Data'!$F$14,0,10*ROW('Hygiene Data'!F167)))</f>
        <v/>
      </c>
      <c r="EA173" s="36" t="str">
        <f ca="1">+IF(OFFSET('Hygiene Data'!$G$12,0,10*ROW('Hygiene Data'!G167))="","",OFFSET('Hygiene Data'!$G$12,0,10*ROW('Hygiene Data'!G167)))</f>
        <v/>
      </c>
      <c r="EB173" s="36" t="str">
        <f ca="1">+IF(OFFSET('Hygiene Data'!$G$13,0,10*ROW('Hygiene Data'!G167))="","",OFFSET('Hygiene Data'!$G$13,0,10*ROW('Hygiene Data'!G167)))</f>
        <v/>
      </c>
      <c r="EC173" s="36" t="str">
        <f ca="1">+IF(OFFSET('Hygiene Data'!$G$14,0,10*ROW('Hygiene Data'!G167))="","",OFFSET('Hygiene Data'!$G$14,0,10*ROW('Hygiene Data'!G167)))</f>
        <v/>
      </c>
      <c r="ED173" s="36" t="str">
        <f ca="1">+IF(OFFSET('Hygiene Data'!$H$12,0,10*ROW('Hygiene Data'!H167))="","",OFFSET('Hygiene Data'!$H$12,0,10*ROW('Hygiene Data'!H167)))</f>
        <v/>
      </c>
      <c r="EE173" s="36" t="str">
        <f ca="1">+IF(OFFSET('Hygiene Data'!$H$13,0,10*ROW('Hygiene Data'!H167))="","",OFFSET('Hygiene Data'!$H$13,0,10*ROW('Hygiene Data'!H167)))</f>
        <v/>
      </c>
      <c r="EF173" s="36" t="str">
        <f ca="1">+IF(OFFSET('Hygiene Data'!$H$14,0,10*ROW('Hygiene Data'!H167))="","",OFFSET('Hygiene Data'!$H$14,0,10*ROW('Hygiene Data'!H167)))</f>
        <v/>
      </c>
    </row>
    <row r="174" spans="1:136" x14ac:dyDescent="0.25">
      <c r="A174" s="59" t="str">
        <f ca="1">+IF(OFFSET('Water Data'!$B$1,0,10*ROW('Water Data'!B171))="","",OFFSET('Water Data'!$B$1,0,10*ROW('Water Data'!B171)))</f>
        <v/>
      </c>
      <c r="B174" s="59" t="str">
        <f ca="1">+IF(OFFSET('Water Data'!$A$3,0,10*ROW('Water Data'!A171))="","",OFFSET('Water Data'!$A$3,0,10*ROW('Water Data'!A171)))</f>
        <v/>
      </c>
      <c r="C174" s="59" t="str">
        <f ca="1">+IF(OFFSET('Water Data'!$C$3,0,10*ROW('Water Data'!C171))="","",OFFSET('Water Data'!$C$3,0,10*ROW('Water Data'!C171)))</f>
        <v/>
      </c>
      <c r="D174" s="204" t="e">
        <f ca="1">+IF(AND(ISNUMBER(OFFSET('Water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04" t="e">
        <f ca="1">+IF(AND(ISNUMBER(OFFSET('Water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04" t="e">
        <f ca="1">+IF(AND(ISNUMBER(OFFSET('Water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04" t="e">
        <f ca="1">+IF(AND(ISNUMBER(OFFSET('Water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04" t="e">
        <f ca="1">+IF(AND(ISNUMBER(OFFSET('Water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04" t="e">
        <f ca="1">+IF(AND(ISNUMBER(OFFSET('Water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04" t="e">
        <f ca="1">+IF(AND(ISNUMBER(OFFSET('Water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04" t="e">
        <f ca="1">+IF(AND(ISNUMBER(OFFSET('Water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04" t="e">
        <f ca="1">+IF(AND(ISNUMBER(OFFSET('Water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04" t="e">
        <f ca="1">+IF(AND(ISNUMBER(OFFSET('Water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04" t="e">
        <f ca="1">+IF(AND(ISNUMBER(OFFSET('Water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04" t="e">
        <f ca="1">+IF(AND(ISNUMBER(OFFSET('Water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04" t="e">
        <f ca="1">+IF(AND(ISNUMBER(OFFSET('Water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04" t="e">
        <f ca="1">+IF(AND(ISNUMBER(OFFSET('Water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04" t="e">
        <f ca="1">+IF(AND(ISNUMBER(OFFSET('Water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04" t="e">
        <f ca="1">+IF(AND(ISNUMBER(OFFSET('Water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04" t="e">
        <f ca="1">+IF(AND(ISNUMBER(OFFSET('Water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04" t="e">
        <f ca="1">+IF(AND(ISNUMBER(OFFSET('Water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05" t="e">
        <f ca="1">+IF(AND(ISNUMBER(OFFSET('Sanitation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05" t="e">
        <f ca="1">+IF(AND(ISNUMBER(OFFSET('Sanitation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05" t="e">
        <f ca="1">+IF(AND(ISNUMBER(OFFSET('Sanitation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05" t="e">
        <f ca="1">+IF(AND(ISNUMBER(OFFSET('Sanitation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05" t="e">
        <f ca="1">+IF(AND(ISNUMBER(OFFSET('Sanitation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05" t="e">
        <f ca="1">+IF(AND(ISNUMBER(OFFSET('Sanitation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05" t="e">
        <f ca="1">+IF(AND(ISNUMBER(OFFSET('Sanitation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05" t="e">
        <f ca="1">+IF(AND(ISNUMBER(OFFSET('Sanitation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05" t="e">
        <f ca="1">+IF(AND(ISNUMBER(OFFSET('Sanitation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05" t="e">
        <f ca="1">+IF(AND(ISNUMBER(OFFSET('Sanitation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05" t="e">
        <f ca="1">+IF(AND(ISNUMBER(OFFSET('Sanitation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05" t="e">
        <f ca="1">+IF(AND(ISNUMBER(OFFSET('Sanitation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05" t="e">
        <f ca="1">+IF(AND(ISNUMBER(OFFSET('Sanitation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05" t="e">
        <f ca="1">+IF(AND(ISNUMBER(OFFSET('Sanitation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05" t="e">
        <f ca="1">+IF(AND(ISNUMBER(OFFSET('Sanitation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05" t="e">
        <f ca="1">+IF(AND(ISNUMBER(OFFSET('Sanitation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05" t="e">
        <f ca="1">+IF(AND(ISNUMBER(OFFSET('Sanitation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05" t="e">
        <f ca="1">+IF(AND(ISNUMBER(OFFSET('Sanitation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05" t="e">
        <f ca="1">+IF(AND(ISNUMBER(OFFSET('Sanitation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05" t="e">
        <f ca="1">+IF(AND(ISNUMBER(OFFSET('Sanitation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05" t="e">
        <f ca="1">+IF(AND(ISNUMBER(OFFSET('Sanitation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05" t="e">
        <f ca="1">+IF(AND(ISNUMBER(OFFSET('Sanitation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05" t="e">
        <f ca="1">+IF(AND(ISNUMBER(OFFSET('Sanitation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05" t="e">
        <f ca="1">+IF(AND(ISNUMBER(OFFSET('Sanitation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05" t="e">
        <f ca="1">+IF(AND(ISNUMBER(OFFSET('Sanitation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05" t="e">
        <f ca="1">+IF(AND(ISNUMBER(OFFSET('Sanitation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05" t="e">
        <f ca="1">+IF(AND(ISNUMBER(OFFSET('Sanitation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05" t="e">
        <f ca="1">+IF(AND(ISNUMBER(OFFSET('Sanitation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05" t="e">
        <f ca="1">+IF(AND(ISNUMBER(OFFSET('Sanitation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05" t="e">
        <f ca="1">+IF(AND(ISNUMBER(OFFSET('Sanitation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06" t="e">
        <f ca="1">+IF(AND(ISNUMBER(OFFSET('Hygiene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06" t="e">
        <f ca="1">+IF(AND(ISNUMBER(OFFSET('Hygiene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06" t="e">
        <f ca="1">+IF(AND(ISNUMBER(OFFSET('Hygiene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06" t="e">
        <f ca="1">+IF(AND(ISNUMBER(OFFSET('Hygiene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06" t="e">
        <f ca="1">+IF(AND(ISNUMBER(OFFSET('Hygiene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06" t="e">
        <f ca="1">+IF(AND(ISNUMBER(OFFSET('Hygiene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06" t="e">
        <f ca="1">+IF(AND(ISNUMBER(OFFSET('Hygiene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06" t="e">
        <f ca="1">+IF(AND(ISNUMBER(OFFSET('Hygiene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06" t="e">
        <f ca="1">+IF(AND(ISNUMBER(OFFSET('Hygiene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06" t="e">
        <f ca="1">+IF(AND(ISNUMBER(OFFSET('Hygiene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06" t="e">
        <f ca="1">+IF(AND(ISNUMBER(OFFSET('Hygiene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06" t="e">
        <f ca="1">+IF(AND(ISNUMBER(OFFSET('Hygiene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06" t="e">
        <f ca="1">+IF(AND(ISNUMBER(OFFSET('Hygiene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06" t="e">
        <f ca="1">+IF(AND(ISNUMBER(OFFSET('Hygiene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06" t="e">
        <f ca="1">+IF(AND(ISNUMBER(OFFSET('Hygiene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06" t="e">
        <f ca="1">+IF(AND(ISNUMBER(OFFSET('Hygiene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06" t="e">
        <f ca="1">+IF(AND(ISNUMBER(OFFSET('Hygiene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06" t="e">
        <f ca="1">+IF(AND(ISNUMBER(OFFSET('Hygiene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1">+IF(OFFSET('Water Data'!$C$28,0,10*ROW('Water Data'!C168))="","",OFFSET('Water Data'!$C$28,0,10*ROW('Water Data'!C168)))</f>
        <v/>
      </c>
      <c r="BT174" s="36" t="str">
        <f ca="1">+IF(OFFSET('Water Data'!$C$29,0,10*ROW('Water Data'!C168))="","",OFFSET('Water Data'!$C$29,0,10*ROW('Water Data'!C168)))</f>
        <v/>
      </c>
      <c r="BU174" s="36" t="str">
        <f ca="1">+IF(OFFSET('Water Data'!$C$30,0,10*ROW('Water Data'!C168))="","",OFFSET('Water Data'!$C$30,0,10*ROW('Water Data'!C168)))</f>
        <v/>
      </c>
      <c r="BV174" s="36" t="str">
        <f ca="1">+IF(OFFSET('Water Data'!$D$28,0,10*ROW('Water Data'!D168))="","",OFFSET('Water Data'!$D$28,0,10*ROW('Water Data'!D168)))</f>
        <v/>
      </c>
      <c r="BW174" s="36" t="str">
        <f ca="1">+IF(OFFSET('Water Data'!$D$29,0,10*ROW('Water Data'!D168))="","",OFFSET('Water Data'!$D$29,0,10*ROW('Water Data'!D168)))</f>
        <v/>
      </c>
      <c r="BX174" s="36" t="str">
        <f ca="1">+IF(OFFSET('Water Data'!$D$30,0,10*ROW('Water Data'!D168))="","",OFFSET('Water Data'!$D$30,0,10*ROW('Water Data'!D168)))</f>
        <v/>
      </c>
      <c r="BY174" s="36" t="str">
        <f ca="1">+IF(OFFSET('Water Data'!$E$28,0,10*ROW('Water Data'!E168))="","",OFFSET('Water Data'!$E$28,0,10*ROW('Water Data'!E168)))</f>
        <v/>
      </c>
      <c r="BZ174" s="36" t="str">
        <f ca="1">+IF(OFFSET('Water Data'!$E$29,0,10*ROW('Water Data'!E168))="","",OFFSET('Water Data'!$E$29,0,10*ROW('Water Data'!E168)))</f>
        <v/>
      </c>
      <c r="CA174" s="36" t="str">
        <f ca="1">+IF(OFFSET('Water Data'!$E$30,0,10*ROW('Water Data'!E168))="","",OFFSET('Water Data'!$E$30,0,10*ROW('Water Data'!E168)))</f>
        <v/>
      </c>
      <c r="CB174" s="36" t="str">
        <f ca="1">+IF(OFFSET('Water Data'!$F$28,0,10*ROW('Water Data'!F168))="","",OFFSET('Water Data'!$F$28,0,10*ROW('Water Data'!F168)))</f>
        <v/>
      </c>
      <c r="CC174" s="36" t="str">
        <f ca="1">+IF(OFFSET('Water Data'!$F$29,0,10*ROW('Water Data'!F168))="","",OFFSET('Water Data'!$F$29,0,10*ROW('Water Data'!F168)))</f>
        <v/>
      </c>
      <c r="CD174" s="36" t="str">
        <f ca="1">+IF(OFFSET('Water Data'!$F$30,0,10*ROW('Water Data'!F168))="","",OFFSET('Water Data'!$F$30,0,10*ROW('Water Data'!F168)))</f>
        <v/>
      </c>
      <c r="CE174" s="36" t="str">
        <f ca="1">+IF(OFFSET('Water Data'!$G$28,0,10*ROW('Water Data'!G168))="","",OFFSET('Water Data'!$G$28,0,10*ROW('Water Data'!G168)))</f>
        <v/>
      </c>
      <c r="CF174" s="36" t="str">
        <f ca="1">+IF(OFFSET('Water Data'!$G$29,0,10*ROW('Water Data'!G168))="","",OFFSET('Water Data'!$G$29,0,10*ROW('Water Data'!G168)))</f>
        <v/>
      </c>
      <c r="CG174" s="36" t="str">
        <f ca="1">+IF(OFFSET('Water Data'!$G$30,0,10*ROW('Water Data'!G168))="","",OFFSET('Water Data'!$G$30,0,10*ROW('Water Data'!G168)))</f>
        <v/>
      </c>
      <c r="CH174" s="36" t="str">
        <f ca="1">+IF(OFFSET('Water Data'!$H$28,0,10*ROW('Water Data'!H168))="","",OFFSET('Water Data'!$H$28,0,10*ROW('Water Data'!H168)))</f>
        <v/>
      </c>
      <c r="CI174" s="36" t="str">
        <f ca="1">+IF(OFFSET('Water Data'!$H$29,0,10*ROW('Water Data'!H168))="","",OFFSET('Water Data'!$H$29,0,10*ROW('Water Data'!H168)))</f>
        <v/>
      </c>
      <c r="CJ174" s="36" t="str">
        <f ca="1">+IF(OFFSET('Water Data'!$H$30,0,10*ROW('Water Data'!H168))="","",OFFSET('Water Data'!$H$30,0,10*ROW('Water Data'!H168)))</f>
        <v/>
      </c>
      <c r="CK174" s="36" t="str">
        <f ca="1">+IF(OFFSET('Sanitation Data'!$C$29,0,10*ROW('Sanitation Data'!C168))="","",OFFSET('Sanitation Data'!$C$29,0,10*ROW('Sanitation Data'!C168)))</f>
        <v/>
      </c>
      <c r="CL174" s="36" t="str">
        <f ca="1">+IF(OFFSET('Sanitation Data'!$C$30,0,10*ROW('Sanitation Data'!C168))="","",OFFSET('Sanitation Data'!$C$30,0,10*ROW('Sanitation Data'!C168)))</f>
        <v/>
      </c>
      <c r="CM174" s="36" t="str">
        <f ca="1">+IF(OFFSET('Sanitation Data'!$C$31,0,10*ROW('Sanitation Data'!C168))="","",OFFSET('Sanitation Data'!$C$31,0,10*ROW('Sanitation Data'!C168)))</f>
        <v/>
      </c>
      <c r="CN174" s="36" t="str">
        <f ca="1">+IF(OFFSET('Sanitation Data'!$C$32,0,10*ROW('Sanitation Data'!C168))="","",OFFSET('Sanitation Data'!$C$32,0,10*ROW('Sanitation Data'!C168)))</f>
        <v/>
      </c>
      <c r="CO174" s="36" t="str">
        <f ca="1">+IF(OFFSET('Sanitation Data'!$C$33,0,10*ROW('Sanitation Data'!C168))="","",OFFSET('Sanitation Data'!$C$33,0,10*ROW('Sanitation Data'!C168)))</f>
        <v/>
      </c>
      <c r="CP174" s="36" t="str">
        <f ca="1">+IF(OFFSET('Sanitation Data'!$D$29,0,10*ROW('Sanitation Data'!D168))="","",OFFSET('Sanitation Data'!$D$29,0,10*ROW('Sanitation Data'!D168)))</f>
        <v/>
      </c>
      <c r="CQ174" s="36" t="str">
        <f ca="1">+IF(OFFSET('Sanitation Data'!$D$30,0,10*ROW('Sanitation Data'!D168))="","",OFFSET('Sanitation Data'!$D$30,0,10*ROW('Sanitation Data'!D168)))</f>
        <v/>
      </c>
      <c r="CR174" s="36" t="str">
        <f ca="1">+IF(OFFSET('Sanitation Data'!$D$31,0,10*ROW('Sanitation Data'!D168))="","",OFFSET('Sanitation Data'!$D$31,0,10*ROW('Sanitation Data'!D168)))</f>
        <v/>
      </c>
      <c r="CS174" s="36" t="str">
        <f ca="1">+IF(OFFSET('Sanitation Data'!$D$32,0,10*ROW('Sanitation Data'!D168))="","",OFFSET('Sanitation Data'!$D$32,0,10*ROW('Sanitation Data'!D168)))</f>
        <v/>
      </c>
      <c r="CT174" s="36" t="str">
        <f ca="1">+IF(OFFSET('Sanitation Data'!$D$33,0,10*ROW('Sanitation Data'!D168))="","",OFFSET('Sanitation Data'!$D$33,0,10*ROW('Sanitation Data'!D168)))</f>
        <v/>
      </c>
      <c r="CU174" s="36" t="str">
        <f ca="1">+IF(OFFSET('Sanitation Data'!$E$29,0,10*ROW('Sanitation Data'!E168))="","",OFFSET('Sanitation Data'!$E$29,0,10*ROW('Sanitation Data'!E168)))</f>
        <v/>
      </c>
      <c r="CV174" s="36" t="str">
        <f ca="1">+IF(OFFSET('Sanitation Data'!$E$30,0,10*ROW('Sanitation Data'!E168))="","",OFFSET('Sanitation Data'!$E$30,0,10*ROW('Sanitation Data'!E168)))</f>
        <v/>
      </c>
      <c r="CW174" s="36" t="str">
        <f ca="1">+IF(OFFSET('Sanitation Data'!$E$31,0,10*ROW('Sanitation Data'!E168))="","",OFFSET('Sanitation Data'!$E$31,0,10*ROW('Sanitation Data'!E168)))</f>
        <v/>
      </c>
      <c r="CX174" s="36" t="str">
        <f ca="1">+IF(OFFSET('Sanitation Data'!$E$32,0,10*ROW('Sanitation Data'!E168))="","",OFFSET('Sanitation Data'!$E$32,0,10*ROW('Sanitation Data'!E168)))</f>
        <v/>
      </c>
      <c r="CY174" s="36" t="str">
        <f ca="1">+IF(OFFSET('Sanitation Data'!$E$33,0,10*ROW('Sanitation Data'!E168))="","",OFFSET('Sanitation Data'!$E$33,0,10*ROW('Sanitation Data'!E168)))</f>
        <v/>
      </c>
      <c r="CZ174" s="36" t="str">
        <f ca="1">+IF(OFFSET('Sanitation Data'!$F$29,0,10*ROW('Sanitation Data'!F168))="","",OFFSET('Sanitation Data'!$F$29,0,10*ROW('Sanitation Data'!F168)))</f>
        <v/>
      </c>
      <c r="DA174" s="36" t="str">
        <f ca="1">+IF(OFFSET('Sanitation Data'!$F$30,0,10*ROW('Sanitation Data'!F168))="","",OFFSET('Sanitation Data'!$F$30,0,10*ROW('Sanitation Data'!F168)))</f>
        <v/>
      </c>
      <c r="DB174" s="36" t="str">
        <f ca="1">+IF(OFFSET('Sanitation Data'!$F$31,0,10*ROW('Sanitation Data'!F168))="","",OFFSET('Sanitation Data'!$F$31,0,10*ROW('Sanitation Data'!F168)))</f>
        <v/>
      </c>
      <c r="DC174" s="36" t="str">
        <f ca="1">+IF(OFFSET('Sanitation Data'!$F$32,0,10*ROW('Sanitation Data'!F168))="","",OFFSET('Sanitation Data'!$F$32,0,10*ROW('Sanitation Data'!F168)))</f>
        <v/>
      </c>
      <c r="DD174" s="36" t="str">
        <f ca="1">+IF(OFFSET('Sanitation Data'!$F$33,0,10*ROW('Sanitation Data'!F168))="","",OFFSET('Sanitation Data'!$F$33,0,10*ROW('Sanitation Data'!F168)))</f>
        <v/>
      </c>
      <c r="DE174" s="36" t="str">
        <f ca="1">+IF(OFFSET('Sanitation Data'!$G$29,0,10*ROW('Sanitation Data'!G168))="","",OFFSET('Sanitation Data'!$G$29,0,10*ROW('Sanitation Data'!G168)))</f>
        <v/>
      </c>
      <c r="DF174" s="36" t="str">
        <f ca="1">+IF(OFFSET('Sanitation Data'!$G$30,0,10*ROW('Sanitation Data'!G168))="","",OFFSET('Sanitation Data'!$G$30,0,10*ROW('Sanitation Data'!G168)))</f>
        <v/>
      </c>
      <c r="DG174" s="36" t="str">
        <f ca="1">+IF(OFFSET('Sanitation Data'!$G$31,0,10*ROW('Sanitation Data'!G168))="","",OFFSET('Sanitation Data'!$G$31,0,10*ROW('Sanitation Data'!G168)))</f>
        <v/>
      </c>
      <c r="DH174" s="36" t="str">
        <f ca="1">+IF(OFFSET('Sanitation Data'!$G$32,0,10*ROW('Sanitation Data'!G168))="","",OFFSET('Sanitation Data'!$G$32,0,10*ROW('Sanitation Data'!G168)))</f>
        <v/>
      </c>
      <c r="DI174" s="36" t="str">
        <f ca="1">+IF(OFFSET('Sanitation Data'!$G$33,0,10*ROW('Sanitation Data'!G168))="","",OFFSET('Sanitation Data'!$G$33,0,10*ROW('Sanitation Data'!G168)))</f>
        <v/>
      </c>
      <c r="DJ174" s="36" t="str">
        <f ca="1">+IF(OFFSET('Sanitation Data'!$H$29,0,10*ROW('Sanitation Data'!H168))="","",OFFSET('Sanitation Data'!$H$29,0,10*ROW('Sanitation Data'!H168)))</f>
        <v/>
      </c>
      <c r="DK174" s="36" t="str">
        <f ca="1">+IF(OFFSET('Sanitation Data'!$H$30,0,10*ROW('Sanitation Data'!H168))="","",OFFSET('Sanitation Data'!$H$30,0,10*ROW('Sanitation Data'!H168)))</f>
        <v/>
      </c>
      <c r="DL174" s="36" t="str">
        <f ca="1">+IF(OFFSET('Sanitation Data'!$H$31,0,10*ROW('Sanitation Data'!H168))="","",OFFSET('Sanitation Data'!$H$31,0,10*ROW('Sanitation Data'!H168)))</f>
        <v/>
      </c>
      <c r="DM174" s="36" t="str">
        <f ca="1">+IF(OFFSET('Sanitation Data'!$H$32,0,10*ROW('Sanitation Data'!H168))="","",OFFSET('Sanitation Data'!$H$32,0,10*ROW('Sanitation Data'!H168)))</f>
        <v/>
      </c>
      <c r="DN174" s="36" t="str">
        <f ca="1">+IF(OFFSET('Sanitation Data'!$H$33,0,10*ROW('Sanitation Data'!H168))="","",OFFSET('Sanitation Data'!$H$33,0,10*ROW('Sanitation Data'!H168)))</f>
        <v/>
      </c>
      <c r="DO174" s="36" t="str">
        <f ca="1">+IF(OFFSET('Hygiene Data'!$C$12,0,10*ROW('Hygiene Data'!C168))="","",OFFSET('Hygiene Data'!$C$12,0,10*ROW('Hygiene Data'!C168)))</f>
        <v/>
      </c>
      <c r="DP174" s="36" t="str">
        <f ca="1">+IF(OFFSET('Hygiene Data'!$C$13,0,10*ROW('Hygiene Data'!C168))="","",OFFSET('Hygiene Data'!$C$13,0,10*ROW('Hygiene Data'!C168)))</f>
        <v/>
      </c>
      <c r="DQ174" s="36" t="str">
        <f ca="1">+IF(OFFSET('Hygiene Data'!$C$14,0,10*ROW('Hygiene Data'!C168))="","",OFFSET('Hygiene Data'!$C$14,0,10*ROW('Hygiene Data'!C168)))</f>
        <v/>
      </c>
      <c r="DR174" s="36" t="str">
        <f ca="1">+IF(OFFSET('Hygiene Data'!$D$12,0,10*ROW('Hygiene Data'!D168))="","",OFFSET('Hygiene Data'!$D$12,0,10*ROW('Hygiene Data'!D168)))</f>
        <v/>
      </c>
      <c r="DS174" s="36" t="str">
        <f ca="1">+IF(OFFSET('Hygiene Data'!$D$13,0,10*ROW('Hygiene Data'!D168))="","",OFFSET('Hygiene Data'!$D$13,0,10*ROW('Hygiene Data'!D168)))</f>
        <v/>
      </c>
      <c r="DT174" s="36" t="str">
        <f ca="1">+IF(OFFSET('Hygiene Data'!$D$14,0,10*ROW('Hygiene Data'!D168))="","",OFFSET('Hygiene Data'!$D$14,0,10*ROW('Hygiene Data'!D168)))</f>
        <v/>
      </c>
      <c r="DU174" s="36" t="str">
        <f ca="1">+IF(OFFSET('Hygiene Data'!$E$12,0,10*ROW('Hygiene Data'!E168))="","",OFFSET('Hygiene Data'!$E$12,0,10*ROW('Hygiene Data'!E168)))</f>
        <v/>
      </c>
      <c r="DV174" s="36" t="str">
        <f ca="1">+IF(OFFSET('Hygiene Data'!$E$13,0,10*ROW('Hygiene Data'!E168))="","",OFFSET('Hygiene Data'!$E$13,0,10*ROW('Hygiene Data'!E168)))</f>
        <v/>
      </c>
      <c r="DW174" s="36" t="str">
        <f ca="1">+IF(OFFSET('Hygiene Data'!$E$14,0,10*ROW('Hygiene Data'!E168))="","",OFFSET('Hygiene Data'!$E$14,0,10*ROW('Hygiene Data'!E168)))</f>
        <v/>
      </c>
      <c r="DX174" s="36" t="str">
        <f ca="1">+IF(OFFSET('Hygiene Data'!$F$12,0,10*ROW('Hygiene Data'!F168))="","",OFFSET('Hygiene Data'!$F$12,0,10*ROW('Hygiene Data'!F168)))</f>
        <v/>
      </c>
      <c r="DY174" s="36" t="str">
        <f ca="1">+IF(OFFSET('Hygiene Data'!$F$13,0,10*ROW('Hygiene Data'!F168))="","",OFFSET('Hygiene Data'!$F$13,0,10*ROW('Hygiene Data'!F168)))</f>
        <v/>
      </c>
      <c r="DZ174" s="36" t="str">
        <f ca="1">+IF(OFFSET('Hygiene Data'!$F$14,0,10*ROW('Hygiene Data'!F168))="","",OFFSET('Hygiene Data'!$F$14,0,10*ROW('Hygiene Data'!F168)))</f>
        <v/>
      </c>
      <c r="EA174" s="36" t="str">
        <f ca="1">+IF(OFFSET('Hygiene Data'!$G$12,0,10*ROW('Hygiene Data'!G168))="","",OFFSET('Hygiene Data'!$G$12,0,10*ROW('Hygiene Data'!G168)))</f>
        <v/>
      </c>
      <c r="EB174" s="36" t="str">
        <f ca="1">+IF(OFFSET('Hygiene Data'!$G$13,0,10*ROW('Hygiene Data'!G168))="","",OFFSET('Hygiene Data'!$G$13,0,10*ROW('Hygiene Data'!G168)))</f>
        <v/>
      </c>
      <c r="EC174" s="36" t="str">
        <f ca="1">+IF(OFFSET('Hygiene Data'!$G$14,0,10*ROW('Hygiene Data'!G168))="","",OFFSET('Hygiene Data'!$G$14,0,10*ROW('Hygiene Data'!G168)))</f>
        <v/>
      </c>
      <c r="ED174" s="36" t="str">
        <f ca="1">+IF(OFFSET('Hygiene Data'!$H$12,0,10*ROW('Hygiene Data'!H168))="","",OFFSET('Hygiene Data'!$H$12,0,10*ROW('Hygiene Data'!H168)))</f>
        <v/>
      </c>
      <c r="EE174" s="36" t="str">
        <f ca="1">+IF(OFFSET('Hygiene Data'!$H$13,0,10*ROW('Hygiene Data'!H168))="","",OFFSET('Hygiene Data'!$H$13,0,10*ROW('Hygiene Data'!H168)))</f>
        <v/>
      </c>
      <c r="EF174" s="36" t="str">
        <f ca="1">+IF(OFFSET('Hygiene Data'!$H$14,0,10*ROW('Hygiene Data'!H168))="","",OFFSET('Hygiene Data'!$H$14,0,10*ROW('Hygiene Data'!H168)))</f>
        <v/>
      </c>
    </row>
    <row r="175" spans="1:136" x14ac:dyDescent="0.25">
      <c r="A175" s="59" t="str">
        <f ca="1">+IF(OFFSET('Water Data'!$B$1,0,10*ROW('Water Data'!B172))="","",OFFSET('Water Data'!$B$1,0,10*ROW('Water Data'!B172)))</f>
        <v/>
      </c>
      <c r="B175" s="59" t="str">
        <f ca="1">+IF(OFFSET('Water Data'!$A$3,0,10*ROW('Water Data'!A172))="","",OFFSET('Water Data'!$A$3,0,10*ROW('Water Data'!A172)))</f>
        <v/>
      </c>
      <c r="C175" s="59" t="str">
        <f ca="1">+IF(OFFSET('Water Data'!$C$3,0,10*ROW('Water Data'!C172))="","",OFFSET('Water Data'!$C$3,0,10*ROW('Water Data'!C172)))</f>
        <v/>
      </c>
      <c r="D175" s="204" t="e">
        <f ca="1">+IF(AND(ISNUMBER(OFFSET('Water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04" t="e">
        <f ca="1">+IF(AND(ISNUMBER(OFFSET('Water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04" t="e">
        <f ca="1">+IF(AND(ISNUMBER(OFFSET('Water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04" t="e">
        <f ca="1">+IF(AND(ISNUMBER(OFFSET('Water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04" t="e">
        <f ca="1">+IF(AND(ISNUMBER(OFFSET('Water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04" t="e">
        <f ca="1">+IF(AND(ISNUMBER(OFFSET('Water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04" t="e">
        <f ca="1">+IF(AND(ISNUMBER(OFFSET('Water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04" t="e">
        <f ca="1">+IF(AND(ISNUMBER(OFFSET('Water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04" t="e">
        <f ca="1">+IF(AND(ISNUMBER(OFFSET('Water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04" t="e">
        <f ca="1">+IF(AND(ISNUMBER(OFFSET('Water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04" t="e">
        <f ca="1">+IF(AND(ISNUMBER(OFFSET('Water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04" t="e">
        <f ca="1">+IF(AND(ISNUMBER(OFFSET('Water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04" t="e">
        <f ca="1">+IF(AND(ISNUMBER(OFFSET('Water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04" t="e">
        <f ca="1">+IF(AND(ISNUMBER(OFFSET('Water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04" t="e">
        <f ca="1">+IF(AND(ISNUMBER(OFFSET('Water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04" t="e">
        <f ca="1">+IF(AND(ISNUMBER(OFFSET('Water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04" t="e">
        <f ca="1">+IF(AND(ISNUMBER(OFFSET('Water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04" t="e">
        <f ca="1">+IF(AND(ISNUMBER(OFFSET('Water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05" t="e">
        <f ca="1">+IF(AND(ISNUMBER(OFFSET('Sanitation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05" t="e">
        <f ca="1">+IF(AND(ISNUMBER(OFFSET('Sanitation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05" t="e">
        <f ca="1">+IF(AND(ISNUMBER(OFFSET('Sanitation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05" t="e">
        <f ca="1">+IF(AND(ISNUMBER(OFFSET('Sanitation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05" t="e">
        <f ca="1">+IF(AND(ISNUMBER(OFFSET('Sanitation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05" t="e">
        <f ca="1">+IF(AND(ISNUMBER(OFFSET('Sanitation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05" t="e">
        <f ca="1">+IF(AND(ISNUMBER(OFFSET('Sanitation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05" t="e">
        <f ca="1">+IF(AND(ISNUMBER(OFFSET('Sanitation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05" t="e">
        <f ca="1">+IF(AND(ISNUMBER(OFFSET('Sanitation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05" t="e">
        <f ca="1">+IF(AND(ISNUMBER(OFFSET('Sanitation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05" t="e">
        <f ca="1">+IF(AND(ISNUMBER(OFFSET('Sanitation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05" t="e">
        <f ca="1">+IF(AND(ISNUMBER(OFFSET('Sanitation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05" t="e">
        <f ca="1">+IF(AND(ISNUMBER(OFFSET('Sanitation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05" t="e">
        <f ca="1">+IF(AND(ISNUMBER(OFFSET('Sanitation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05" t="e">
        <f ca="1">+IF(AND(ISNUMBER(OFFSET('Sanitation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05" t="e">
        <f ca="1">+IF(AND(ISNUMBER(OFFSET('Sanitation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05" t="e">
        <f ca="1">+IF(AND(ISNUMBER(OFFSET('Sanitation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05" t="e">
        <f ca="1">+IF(AND(ISNUMBER(OFFSET('Sanitation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05" t="e">
        <f ca="1">+IF(AND(ISNUMBER(OFFSET('Sanitation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05" t="e">
        <f ca="1">+IF(AND(ISNUMBER(OFFSET('Sanitation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05" t="e">
        <f ca="1">+IF(AND(ISNUMBER(OFFSET('Sanitation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05" t="e">
        <f ca="1">+IF(AND(ISNUMBER(OFFSET('Sanitation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05" t="e">
        <f ca="1">+IF(AND(ISNUMBER(OFFSET('Sanitation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05" t="e">
        <f ca="1">+IF(AND(ISNUMBER(OFFSET('Sanitation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05" t="e">
        <f ca="1">+IF(AND(ISNUMBER(OFFSET('Sanitation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05" t="e">
        <f ca="1">+IF(AND(ISNUMBER(OFFSET('Sanitation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05" t="e">
        <f ca="1">+IF(AND(ISNUMBER(OFFSET('Sanitation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05" t="e">
        <f ca="1">+IF(AND(ISNUMBER(OFFSET('Sanitation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05" t="e">
        <f ca="1">+IF(AND(ISNUMBER(OFFSET('Sanitation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05" t="e">
        <f ca="1">+IF(AND(ISNUMBER(OFFSET('Sanitation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06" t="e">
        <f ca="1">+IF(AND(ISNUMBER(OFFSET('Hygiene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06" t="e">
        <f ca="1">+IF(AND(ISNUMBER(OFFSET('Hygiene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06" t="e">
        <f ca="1">+IF(AND(ISNUMBER(OFFSET('Hygiene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06" t="e">
        <f ca="1">+IF(AND(ISNUMBER(OFFSET('Hygiene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06" t="e">
        <f ca="1">+IF(AND(ISNUMBER(OFFSET('Hygiene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06" t="e">
        <f ca="1">+IF(AND(ISNUMBER(OFFSET('Hygiene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06" t="e">
        <f ca="1">+IF(AND(ISNUMBER(OFFSET('Hygiene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06" t="e">
        <f ca="1">+IF(AND(ISNUMBER(OFFSET('Hygiene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06" t="e">
        <f ca="1">+IF(AND(ISNUMBER(OFFSET('Hygiene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06" t="e">
        <f ca="1">+IF(AND(ISNUMBER(OFFSET('Hygiene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06" t="e">
        <f ca="1">+IF(AND(ISNUMBER(OFFSET('Hygiene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06" t="e">
        <f ca="1">+IF(AND(ISNUMBER(OFFSET('Hygiene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06" t="e">
        <f ca="1">+IF(AND(ISNUMBER(OFFSET('Hygiene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06" t="e">
        <f ca="1">+IF(AND(ISNUMBER(OFFSET('Hygiene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06" t="e">
        <f ca="1">+IF(AND(ISNUMBER(OFFSET('Hygiene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06" t="e">
        <f ca="1">+IF(AND(ISNUMBER(OFFSET('Hygiene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06" t="e">
        <f ca="1">+IF(AND(ISNUMBER(OFFSET('Hygiene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06" t="e">
        <f ca="1">+IF(AND(ISNUMBER(OFFSET('Hygiene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1">+IF(OFFSET('Water Data'!$C$28,0,10*ROW('Water Data'!C169))="","",OFFSET('Water Data'!$C$28,0,10*ROW('Water Data'!C169)))</f>
        <v/>
      </c>
      <c r="BT175" s="36" t="str">
        <f ca="1">+IF(OFFSET('Water Data'!$C$29,0,10*ROW('Water Data'!C169))="","",OFFSET('Water Data'!$C$29,0,10*ROW('Water Data'!C169)))</f>
        <v/>
      </c>
      <c r="BU175" s="36" t="str">
        <f ca="1">+IF(OFFSET('Water Data'!$C$30,0,10*ROW('Water Data'!C169))="","",OFFSET('Water Data'!$C$30,0,10*ROW('Water Data'!C169)))</f>
        <v/>
      </c>
      <c r="BV175" s="36" t="str">
        <f ca="1">+IF(OFFSET('Water Data'!$D$28,0,10*ROW('Water Data'!D169))="","",OFFSET('Water Data'!$D$28,0,10*ROW('Water Data'!D169)))</f>
        <v/>
      </c>
      <c r="BW175" s="36" t="str">
        <f ca="1">+IF(OFFSET('Water Data'!$D$29,0,10*ROW('Water Data'!D169))="","",OFFSET('Water Data'!$D$29,0,10*ROW('Water Data'!D169)))</f>
        <v/>
      </c>
      <c r="BX175" s="36" t="str">
        <f ca="1">+IF(OFFSET('Water Data'!$D$30,0,10*ROW('Water Data'!D169))="","",OFFSET('Water Data'!$D$30,0,10*ROW('Water Data'!D169)))</f>
        <v/>
      </c>
      <c r="BY175" s="36" t="str">
        <f ca="1">+IF(OFFSET('Water Data'!$E$28,0,10*ROW('Water Data'!E169))="","",OFFSET('Water Data'!$E$28,0,10*ROW('Water Data'!E169)))</f>
        <v/>
      </c>
      <c r="BZ175" s="36" t="str">
        <f ca="1">+IF(OFFSET('Water Data'!$E$29,0,10*ROW('Water Data'!E169))="","",OFFSET('Water Data'!$E$29,0,10*ROW('Water Data'!E169)))</f>
        <v/>
      </c>
      <c r="CA175" s="36" t="str">
        <f ca="1">+IF(OFFSET('Water Data'!$E$30,0,10*ROW('Water Data'!E169))="","",OFFSET('Water Data'!$E$30,0,10*ROW('Water Data'!E169)))</f>
        <v/>
      </c>
      <c r="CB175" s="36" t="str">
        <f ca="1">+IF(OFFSET('Water Data'!$F$28,0,10*ROW('Water Data'!F169))="","",OFFSET('Water Data'!$F$28,0,10*ROW('Water Data'!F169)))</f>
        <v/>
      </c>
      <c r="CC175" s="36" t="str">
        <f ca="1">+IF(OFFSET('Water Data'!$F$29,0,10*ROW('Water Data'!F169))="","",OFFSET('Water Data'!$F$29,0,10*ROW('Water Data'!F169)))</f>
        <v/>
      </c>
      <c r="CD175" s="36" t="str">
        <f ca="1">+IF(OFFSET('Water Data'!$F$30,0,10*ROW('Water Data'!F169))="","",OFFSET('Water Data'!$F$30,0,10*ROW('Water Data'!F169)))</f>
        <v/>
      </c>
      <c r="CE175" s="36" t="str">
        <f ca="1">+IF(OFFSET('Water Data'!$G$28,0,10*ROW('Water Data'!G169))="","",OFFSET('Water Data'!$G$28,0,10*ROW('Water Data'!G169)))</f>
        <v/>
      </c>
      <c r="CF175" s="36" t="str">
        <f ca="1">+IF(OFFSET('Water Data'!$G$29,0,10*ROW('Water Data'!G169))="","",OFFSET('Water Data'!$G$29,0,10*ROW('Water Data'!G169)))</f>
        <v/>
      </c>
      <c r="CG175" s="36" t="str">
        <f ca="1">+IF(OFFSET('Water Data'!$G$30,0,10*ROW('Water Data'!G169))="","",OFFSET('Water Data'!$G$30,0,10*ROW('Water Data'!G169)))</f>
        <v/>
      </c>
      <c r="CH175" s="36" t="str">
        <f ca="1">+IF(OFFSET('Water Data'!$H$28,0,10*ROW('Water Data'!H169))="","",OFFSET('Water Data'!$H$28,0,10*ROW('Water Data'!H169)))</f>
        <v/>
      </c>
      <c r="CI175" s="36" t="str">
        <f ca="1">+IF(OFFSET('Water Data'!$H$29,0,10*ROW('Water Data'!H169))="","",OFFSET('Water Data'!$H$29,0,10*ROW('Water Data'!H169)))</f>
        <v/>
      </c>
      <c r="CJ175" s="36" t="str">
        <f ca="1">+IF(OFFSET('Water Data'!$H$30,0,10*ROW('Water Data'!H169))="","",OFFSET('Water Data'!$H$30,0,10*ROW('Water Data'!H169)))</f>
        <v/>
      </c>
      <c r="CK175" s="36" t="str">
        <f ca="1">+IF(OFFSET('Sanitation Data'!$C$29,0,10*ROW('Sanitation Data'!C169))="","",OFFSET('Sanitation Data'!$C$29,0,10*ROW('Sanitation Data'!C169)))</f>
        <v/>
      </c>
      <c r="CL175" s="36" t="str">
        <f ca="1">+IF(OFFSET('Sanitation Data'!$C$30,0,10*ROW('Sanitation Data'!C169))="","",OFFSET('Sanitation Data'!$C$30,0,10*ROW('Sanitation Data'!C169)))</f>
        <v/>
      </c>
      <c r="CM175" s="36" t="str">
        <f ca="1">+IF(OFFSET('Sanitation Data'!$C$31,0,10*ROW('Sanitation Data'!C169))="","",OFFSET('Sanitation Data'!$C$31,0,10*ROW('Sanitation Data'!C169)))</f>
        <v/>
      </c>
      <c r="CN175" s="36" t="str">
        <f ca="1">+IF(OFFSET('Sanitation Data'!$C$32,0,10*ROW('Sanitation Data'!C169))="","",OFFSET('Sanitation Data'!$C$32,0,10*ROW('Sanitation Data'!C169)))</f>
        <v/>
      </c>
      <c r="CO175" s="36" t="str">
        <f ca="1">+IF(OFFSET('Sanitation Data'!$C$33,0,10*ROW('Sanitation Data'!C169))="","",OFFSET('Sanitation Data'!$C$33,0,10*ROW('Sanitation Data'!C169)))</f>
        <v/>
      </c>
      <c r="CP175" s="36" t="str">
        <f ca="1">+IF(OFFSET('Sanitation Data'!$D$29,0,10*ROW('Sanitation Data'!D169))="","",OFFSET('Sanitation Data'!$D$29,0,10*ROW('Sanitation Data'!D169)))</f>
        <v/>
      </c>
      <c r="CQ175" s="36" t="str">
        <f ca="1">+IF(OFFSET('Sanitation Data'!$D$30,0,10*ROW('Sanitation Data'!D169))="","",OFFSET('Sanitation Data'!$D$30,0,10*ROW('Sanitation Data'!D169)))</f>
        <v/>
      </c>
      <c r="CR175" s="36" t="str">
        <f ca="1">+IF(OFFSET('Sanitation Data'!$D$31,0,10*ROW('Sanitation Data'!D169))="","",OFFSET('Sanitation Data'!$D$31,0,10*ROW('Sanitation Data'!D169)))</f>
        <v/>
      </c>
      <c r="CS175" s="36" t="str">
        <f ca="1">+IF(OFFSET('Sanitation Data'!$D$32,0,10*ROW('Sanitation Data'!D169))="","",OFFSET('Sanitation Data'!$D$32,0,10*ROW('Sanitation Data'!D169)))</f>
        <v/>
      </c>
      <c r="CT175" s="36" t="str">
        <f ca="1">+IF(OFFSET('Sanitation Data'!$D$33,0,10*ROW('Sanitation Data'!D169))="","",OFFSET('Sanitation Data'!$D$33,0,10*ROW('Sanitation Data'!D169)))</f>
        <v/>
      </c>
      <c r="CU175" s="36" t="str">
        <f ca="1">+IF(OFFSET('Sanitation Data'!$E$29,0,10*ROW('Sanitation Data'!E169))="","",OFFSET('Sanitation Data'!$E$29,0,10*ROW('Sanitation Data'!E169)))</f>
        <v/>
      </c>
      <c r="CV175" s="36" t="str">
        <f ca="1">+IF(OFFSET('Sanitation Data'!$E$30,0,10*ROW('Sanitation Data'!E169))="","",OFFSET('Sanitation Data'!$E$30,0,10*ROW('Sanitation Data'!E169)))</f>
        <v/>
      </c>
      <c r="CW175" s="36" t="str">
        <f ca="1">+IF(OFFSET('Sanitation Data'!$E$31,0,10*ROW('Sanitation Data'!E169))="","",OFFSET('Sanitation Data'!$E$31,0,10*ROW('Sanitation Data'!E169)))</f>
        <v/>
      </c>
      <c r="CX175" s="36" t="str">
        <f ca="1">+IF(OFFSET('Sanitation Data'!$E$32,0,10*ROW('Sanitation Data'!E169))="","",OFFSET('Sanitation Data'!$E$32,0,10*ROW('Sanitation Data'!E169)))</f>
        <v/>
      </c>
      <c r="CY175" s="36" t="str">
        <f ca="1">+IF(OFFSET('Sanitation Data'!$E$33,0,10*ROW('Sanitation Data'!E169))="","",OFFSET('Sanitation Data'!$E$33,0,10*ROW('Sanitation Data'!E169)))</f>
        <v/>
      </c>
      <c r="CZ175" s="36" t="str">
        <f ca="1">+IF(OFFSET('Sanitation Data'!$F$29,0,10*ROW('Sanitation Data'!F169))="","",OFFSET('Sanitation Data'!$F$29,0,10*ROW('Sanitation Data'!F169)))</f>
        <v/>
      </c>
      <c r="DA175" s="36" t="str">
        <f ca="1">+IF(OFFSET('Sanitation Data'!$F$30,0,10*ROW('Sanitation Data'!F169))="","",OFFSET('Sanitation Data'!$F$30,0,10*ROW('Sanitation Data'!F169)))</f>
        <v/>
      </c>
      <c r="DB175" s="36" t="str">
        <f ca="1">+IF(OFFSET('Sanitation Data'!$F$31,0,10*ROW('Sanitation Data'!F169))="","",OFFSET('Sanitation Data'!$F$31,0,10*ROW('Sanitation Data'!F169)))</f>
        <v/>
      </c>
      <c r="DC175" s="36" t="str">
        <f ca="1">+IF(OFFSET('Sanitation Data'!$F$32,0,10*ROW('Sanitation Data'!F169))="","",OFFSET('Sanitation Data'!$F$32,0,10*ROW('Sanitation Data'!F169)))</f>
        <v/>
      </c>
      <c r="DD175" s="36" t="str">
        <f ca="1">+IF(OFFSET('Sanitation Data'!$F$33,0,10*ROW('Sanitation Data'!F169))="","",OFFSET('Sanitation Data'!$F$33,0,10*ROW('Sanitation Data'!F169)))</f>
        <v/>
      </c>
      <c r="DE175" s="36" t="str">
        <f ca="1">+IF(OFFSET('Sanitation Data'!$G$29,0,10*ROW('Sanitation Data'!G169))="","",OFFSET('Sanitation Data'!$G$29,0,10*ROW('Sanitation Data'!G169)))</f>
        <v/>
      </c>
      <c r="DF175" s="36" t="str">
        <f ca="1">+IF(OFFSET('Sanitation Data'!$G$30,0,10*ROW('Sanitation Data'!G169))="","",OFFSET('Sanitation Data'!$G$30,0,10*ROW('Sanitation Data'!G169)))</f>
        <v/>
      </c>
      <c r="DG175" s="36" t="str">
        <f ca="1">+IF(OFFSET('Sanitation Data'!$G$31,0,10*ROW('Sanitation Data'!G169))="","",OFFSET('Sanitation Data'!$G$31,0,10*ROW('Sanitation Data'!G169)))</f>
        <v/>
      </c>
      <c r="DH175" s="36" t="str">
        <f ca="1">+IF(OFFSET('Sanitation Data'!$G$32,0,10*ROW('Sanitation Data'!G169))="","",OFFSET('Sanitation Data'!$G$32,0,10*ROW('Sanitation Data'!G169)))</f>
        <v/>
      </c>
      <c r="DI175" s="36" t="str">
        <f ca="1">+IF(OFFSET('Sanitation Data'!$G$33,0,10*ROW('Sanitation Data'!G169))="","",OFFSET('Sanitation Data'!$G$33,0,10*ROW('Sanitation Data'!G169)))</f>
        <v/>
      </c>
      <c r="DJ175" s="36" t="str">
        <f ca="1">+IF(OFFSET('Sanitation Data'!$H$29,0,10*ROW('Sanitation Data'!H169))="","",OFFSET('Sanitation Data'!$H$29,0,10*ROW('Sanitation Data'!H169)))</f>
        <v/>
      </c>
      <c r="DK175" s="36" t="str">
        <f ca="1">+IF(OFFSET('Sanitation Data'!$H$30,0,10*ROW('Sanitation Data'!H169))="","",OFFSET('Sanitation Data'!$H$30,0,10*ROW('Sanitation Data'!H169)))</f>
        <v/>
      </c>
      <c r="DL175" s="36" t="str">
        <f ca="1">+IF(OFFSET('Sanitation Data'!$H$31,0,10*ROW('Sanitation Data'!H169))="","",OFFSET('Sanitation Data'!$H$31,0,10*ROW('Sanitation Data'!H169)))</f>
        <v/>
      </c>
      <c r="DM175" s="36" t="str">
        <f ca="1">+IF(OFFSET('Sanitation Data'!$H$32,0,10*ROW('Sanitation Data'!H169))="","",OFFSET('Sanitation Data'!$H$32,0,10*ROW('Sanitation Data'!H169)))</f>
        <v/>
      </c>
      <c r="DN175" s="36" t="str">
        <f ca="1">+IF(OFFSET('Sanitation Data'!$H$33,0,10*ROW('Sanitation Data'!H169))="","",OFFSET('Sanitation Data'!$H$33,0,10*ROW('Sanitation Data'!H169)))</f>
        <v/>
      </c>
      <c r="DO175" s="36" t="str">
        <f ca="1">+IF(OFFSET('Hygiene Data'!$C$12,0,10*ROW('Hygiene Data'!C169))="","",OFFSET('Hygiene Data'!$C$12,0,10*ROW('Hygiene Data'!C169)))</f>
        <v/>
      </c>
      <c r="DP175" s="36" t="str">
        <f ca="1">+IF(OFFSET('Hygiene Data'!$C$13,0,10*ROW('Hygiene Data'!C169))="","",OFFSET('Hygiene Data'!$C$13,0,10*ROW('Hygiene Data'!C169)))</f>
        <v/>
      </c>
      <c r="DQ175" s="36" t="str">
        <f ca="1">+IF(OFFSET('Hygiene Data'!$C$14,0,10*ROW('Hygiene Data'!C169))="","",OFFSET('Hygiene Data'!$C$14,0,10*ROW('Hygiene Data'!C169)))</f>
        <v/>
      </c>
      <c r="DR175" s="36" t="str">
        <f ca="1">+IF(OFFSET('Hygiene Data'!$D$12,0,10*ROW('Hygiene Data'!D169))="","",OFFSET('Hygiene Data'!$D$12,0,10*ROW('Hygiene Data'!D169)))</f>
        <v/>
      </c>
      <c r="DS175" s="36" t="str">
        <f ca="1">+IF(OFFSET('Hygiene Data'!$D$13,0,10*ROW('Hygiene Data'!D169))="","",OFFSET('Hygiene Data'!$D$13,0,10*ROW('Hygiene Data'!D169)))</f>
        <v/>
      </c>
      <c r="DT175" s="36" t="str">
        <f ca="1">+IF(OFFSET('Hygiene Data'!$D$14,0,10*ROW('Hygiene Data'!D169))="","",OFFSET('Hygiene Data'!$D$14,0,10*ROW('Hygiene Data'!D169)))</f>
        <v/>
      </c>
      <c r="DU175" s="36" t="str">
        <f ca="1">+IF(OFFSET('Hygiene Data'!$E$12,0,10*ROW('Hygiene Data'!E169))="","",OFFSET('Hygiene Data'!$E$12,0,10*ROW('Hygiene Data'!E169)))</f>
        <v/>
      </c>
      <c r="DV175" s="36" t="str">
        <f ca="1">+IF(OFFSET('Hygiene Data'!$E$13,0,10*ROW('Hygiene Data'!E169))="","",OFFSET('Hygiene Data'!$E$13,0,10*ROW('Hygiene Data'!E169)))</f>
        <v/>
      </c>
      <c r="DW175" s="36" t="str">
        <f ca="1">+IF(OFFSET('Hygiene Data'!$E$14,0,10*ROW('Hygiene Data'!E169))="","",OFFSET('Hygiene Data'!$E$14,0,10*ROW('Hygiene Data'!E169)))</f>
        <v/>
      </c>
      <c r="DX175" s="36" t="str">
        <f ca="1">+IF(OFFSET('Hygiene Data'!$F$12,0,10*ROW('Hygiene Data'!F169))="","",OFFSET('Hygiene Data'!$F$12,0,10*ROW('Hygiene Data'!F169)))</f>
        <v/>
      </c>
      <c r="DY175" s="36" t="str">
        <f ca="1">+IF(OFFSET('Hygiene Data'!$F$13,0,10*ROW('Hygiene Data'!F169))="","",OFFSET('Hygiene Data'!$F$13,0,10*ROW('Hygiene Data'!F169)))</f>
        <v/>
      </c>
      <c r="DZ175" s="36" t="str">
        <f ca="1">+IF(OFFSET('Hygiene Data'!$F$14,0,10*ROW('Hygiene Data'!F169))="","",OFFSET('Hygiene Data'!$F$14,0,10*ROW('Hygiene Data'!F169)))</f>
        <v/>
      </c>
      <c r="EA175" s="36" t="str">
        <f ca="1">+IF(OFFSET('Hygiene Data'!$G$12,0,10*ROW('Hygiene Data'!G169))="","",OFFSET('Hygiene Data'!$G$12,0,10*ROW('Hygiene Data'!G169)))</f>
        <v/>
      </c>
      <c r="EB175" s="36" t="str">
        <f ca="1">+IF(OFFSET('Hygiene Data'!$G$13,0,10*ROW('Hygiene Data'!G169))="","",OFFSET('Hygiene Data'!$G$13,0,10*ROW('Hygiene Data'!G169)))</f>
        <v/>
      </c>
      <c r="EC175" s="36" t="str">
        <f ca="1">+IF(OFFSET('Hygiene Data'!$G$14,0,10*ROW('Hygiene Data'!G169))="","",OFFSET('Hygiene Data'!$G$14,0,10*ROW('Hygiene Data'!G169)))</f>
        <v/>
      </c>
      <c r="ED175" s="36" t="str">
        <f ca="1">+IF(OFFSET('Hygiene Data'!$H$12,0,10*ROW('Hygiene Data'!H169))="","",OFFSET('Hygiene Data'!$H$12,0,10*ROW('Hygiene Data'!H169)))</f>
        <v/>
      </c>
      <c r="EE175" s="36" t="str">
        <f ca="1">+IF(OFFSET('Hygiene Data'!$H$13,0,10*ROW('Hygiene Data'!H169))="","",OFFSET('Hygiene Data'!$H$13,0,10*ROW('Hygiene Data'!H169)))</f>
        <v/>
      </c>
      <c r="EF175" s="36" t="str">
        <f ca="1">+IF(OFFSET('Hygiene Data'!$H$14,0,10*ROW('Hygiene Data'!H169))="","",OFFSET('Hygiene Data'!$H$14,0,10*ROW('Hygiene Data'!H169)))</f>
        <v/>
      </c>
    </row>
    <row r="176" spans="1:136" x14ac:dyDescent="0.25">
      <c r="A176" s="59" t="str">
        <f ca="1">+IF(OFFSET('Water Data'!$B$1,0,10*ROW('Water Data'!B173))="","",OFFSET('Water Data'!$B$1,0,10*ROW('Water Data'!B173)))</f>
        <v/>
      </c>
      <c r="B176" s="59" t="str">
        <f ca="1">+IF(OFFSET('Water Data'!$A$3,0,10*ROW('Water Data'!A173))="","",OFFSET('Water Data'!$A$3,0,10*ROW('Water Data'!A173)))</f>
        <v/>
      </c>
      <c r="C176" s="59" t="str">
        <f ca="1">+IF(OFFSET('Water Data'!$C$3,0,10*ROW('Water Data'!C173))="","",OFFSET('Water Data'!$C$3,0,10*ROW('Water Data'!C173)))</f>
        <v/>
      </c>
      <c r="D176" s="204" t="e">
        <f ca="1">+IF(AND(ISNUMBER(OFFSET('Water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04" t="e">
        <f ca="1">+IF(AND(ISNUMBER(OFFSET('Water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04" t="e">
        <f ca="1">+IF(AND(ISNUMBER(OFFSET('Water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04" t="e">
        <f ca="1">+IF(AND(ISNUMBER(OFFSET('Water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04" t="e">
        <f ca="1">+IF(AND(ISNUMBER(OFFSET('Water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04" t="e">
        <f ca="1">+IF(AND(ISNUMBER(OFFSET('Water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04" t="e">
        <f ca="1">+IF(AND(ISNUMBER(OFFSET('Water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04" t="e">
        <f ca="1">+IF(AND(ISNUMBER(OFFSET('Water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04" t="e">
        <f ca="1">+IF(AND(ISNUMBER(OFFSET('Water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04" t="e">
        <f ca="1">+IF(AND(ISNUMBER(OFFSET('Water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04" t="e">
        <f ca="1">+IF(AND(ISNUMBER(OFFSET('Water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04" t="e">
        <f ca="1">+IF(AND(ISNUMBER(OFFSET('Water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04" t="e">
        <f ca="1">+IF(AND(ISNUMBER(OFFSET('Water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04" t="e">
        <f ca="1">+IF(AND(ISNUMBER(OFFSET('Water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04" t="e">
        <f ca="1">+IF(AND(ISNUMBER(OFFSET('Water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04" t="e">
        <f ca="1">+IF(AND(ISNUMBER(OFFSET('Water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04" t="e">
        <f ca="1">+IF(AND(ISNUMBER(OFFSET('Water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04" t="e">
        <f ca="1">+IF(AND(ISNUMBER(OFFSET('Water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05" t="e">
        <f ca="1">+IF(AND(ISNUMBER(OFFSET('Sanitation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05" t="e">
        <f ca="1">+IF(AND(ISNUMBER(OFFSET('Sanitation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05" t="e">
        <f ca="1">+IF(AND(ISNUMBER(OFFSET('Sanitation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05" t="e">
        <f ca="1">+IF(AND(ISNUMBER(OFFSET('Sanitation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05" t="e">
        <f ca="1">+IF(AND(ISNUMBER(OFFSET('Sanitation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05" t="e">
        <f ca="1">+IF(AND(ISNUMBER(OFFSET('Sanitation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05" t="e">
        <f ca="1">+IF(AND(ISNUMBER(OFFSET('Sanitation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05" t="e">
        <f ca="1">+IF(AND(ISNUMBER(OFFSET('Sanitation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05" t="e">
        <f ca="1">+IF(AND(ISNUMBER(OFFSET('Sanitation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05" t="e">
        <f ca="1">+IF(AND(ISNUMBER(OFFSET('Sanitation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05" t="e">
        <f ca="1">+IF(AND(ISNUMBER(OFFSET('Sanitation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05" t="e">
        <f ca="1">+IF(AND(ISNUMBER(OFFSET('Sanitation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05" t="e">
        <f ca="1">+IF(AND(ISNUMBER(OFFSET('Sanitation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05" t="e">
        <f ca="1">+IF(AND(ISNUMBER(OFFSET('Sanitation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05" t="e">
        <f ca="1">+IF(AND(ISNUMBER(OFFSET('Sanitation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05" t="e">
        <f ca="1">+IF(AND(ISNUMBER(OFFSET('Sanitation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05" t="e">
        <f ca="1">+IF(AND(ISNUMBER(OFFSET('Sanitation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05" t="e">
        <f ca="1">+IF(AND(ISNUMBER(OFFSET('Sanitation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05" t="e">
        <f ca="1">+IF(AND(ISNUMBER(OFFSET('Sanitation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05" t="e">
        <f ca="1">+IF(AND(ISNUMBER(OFFSET('Sanitation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05" t="e">
        <f ca="1">+IF(AND(ISNUMBER(OFFSET('Sanitation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05" t="e">
        <f ca="1">+IF(AND(ISNUMBER(OFFSET('Sanitation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05" t="e">
        <f ca="1">+IF(AND(ISNUMBER(OFFSET('Sanitation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05" t="e">
        <f ca="1">+IF(AND(ISNUMBER(OFFSET('Sanitation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05" t="e">
        <f ca="1">+IF(AND(ISNUMBER(OFFSET('Sanitation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05" t="e">
        <f ca="1">+IF(AND(ISNUMBER(OFFSET('Sanitation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05" t="e">
        <f ca="1">+IF(AND(ISNUMBER(OFFSET('Sanitation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05" t="e">
        <f ca="1">+IF(AND(ISNUMBER(OFFSET('Sanitation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05" t="e">
        <f ca="1">+IF(AND(ISNUMBER(OFFSET('Sanitation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05" t="e">
        <f ca="1">+IF(AND(ISNUMBER(OFFSET('Sanitation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06" t="e">
        <f ca="1">+IF(AND(ISNUMBER(OFFSET('Hygiene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06" t="e">
        <f ca="1">+IF(AND(ISNUMBER(OFFSET('Hygiene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06" t="e">
        <f ca="1">+IF(AND(ISNUMBER(OFFSET('Hygiene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06" t="e">
        <f ca="1">+IF(AND(ISNUMBER(OFFSET('Hygiene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06" t="e">
        <f ca="1">+IF(AND(ISNUMBER(OFFSET('Hygiene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06" t="e">
        <f ca="1">+IF(AND(ISNUMBER(OFFSET('Hygiene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06" t="e">
        <f ca="1">+IF(AND(ISNUMBER(OFFSET('Hygiene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06" t="e">
        <f ca="1">+IF(AND(ISNUMBER(OFFSET('Hygiene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06" t="e">
        <f ca="1">+IF(AND(ISNUMBER(OFFSET('Hygiene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06" t="e">
        <f ca="1">+IF(AND(ISNUMBER(OFFSET('Hygiene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06" t="e">
        <f ca="1">+IF(AND(ISNUMBER(OFFSET('Hygiene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06" t="e">
        <f ca="1">+IF(AND(ISNUMBER(OFFSET('Hygiene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06" t="e">
        <f ca="1">+IF(AND(ISNUMBER(OFFSET('Hygiene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06" t="e">
        <f ca="1">+IF(AND(ISNUMBER(OFFSET('Hygiene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06" t="e">
        <f ca="1">+IF(AND(ISNUMBER(OFFSET('Hygiene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06" t="e">
        <f ca="1">+IF(AND(ISNUMBER(OFFSET('Hygiene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06" t="e">
        <f ca="1">+IF(AND(ISNUMBER(OFFSET('Hygiene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06" t="e">
        <f ca="1">+IF(AND(ISNUMBER(OFFSET('Hygiene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1">+IF(OFFSET('Water Data'!$C$28,0,10*ROW('Water Data'!C170))="","",OFFSET('Water Data'!$C$28,0,10*ROW('Water Data'!C170)))</f>
        <v/>
      </c>
      <c r="BT176" s="36" t="str">
        <f ca="1">+IF(OFFSET('Water Data'!$C$29,0,10*ROW('Water Data'!C170))="","",OFFSET('Water Data'!$C$29,0,10*ROW('Water Data'!C170)))</f>
        <v/>
      </c>
      <c r="BU176" s="36" t="str">
        <f ca="1">+IF(OFFSET('Water Data'!$C$30,0,10*ROW('Water Data'!C170))="","",OFFSET('Water Data'!$C$30,0,10*ROW('Water Data'!C170)))</f>
        <v/>
      </c>
      <c r="BV176" s="36" t="str">
        <f ca="1">+IF(OFFSET('Water Data'!$D$28,0,10*ROW('Water Data'!D170))="","",OFFSET('Water Data'!$D$28,0,10*ROW('Water Data'!D170)))</f>
        <v/>
      </c>
      <c r="BW176" s="36" t="str">
        <f ca="1">+IF(OFFSET('Water Data'!$D$29,0,10*ROW('Water Data'!D170))="","",OFFSET('Water Data'!$D$29,0,10*ROW('Water Data'!D170)))</f>
        <v/>
      </c>
      <c r="BX176" s="36" t="str">
        <f ca="1">+IF(OFFSET('Water Data'!$D$30,0,10*ROW('Water Data'!D170))="","",OFFSET('Water Data'!$D$30,0,10*ROW('Water Data'!D170)))</f>
        <v/>
      </c>
      <c r="BY176" s="36" t="str">
        <f ca="1">+IF(OFFSET('Water Data'!$E$28,0,10*ROW('Water Data'!E170))="","",OFFSET('Water Data'!$E$28,0,10*ROW('Water Data'!E170)))</f>
        <v/>
      </c>
      <c r="BZ176" s="36" t="str">
        <f ca="1">+IF(OFFSET('Water Data'!$E$29,0,10*ROW('Water Data'!E170))="","",OFFSET('Water Data'!$E$29,0,10*ROW('Water Data'!E170)))</f>
        <v/>
      </c>
      <c r="CA176" s="36" t="str">
        <f ca="1">+IF(OFFSET('Water Data'!$E$30,0,10*ROW('Water Data'!E170))="","",OFFSET('Water Data'!$E$30,0,10*ROW('Water Data'!E170)))</f>
        <v/>
      </c>
      <c r="CB176" s="36" t="str">
        <f ca="1">+IF(OFFSET('Water Data'!$F$28,0,10*ROW('Water Data'!F170))="","",OFFSET('Water Data'!$F$28,0,10*ROW('Water Data'!F170)))</f>
        <v/>
      </c>
      <c r="CC176" s="36" t="str">
        <f ca="1">+IF(OFFSET('Water Data'!$F$29,0,10*ROW('Water Data'!F170))="","",OFFSET('Water Data'!$F$29,0,10*ROW('Water Data'!F170)))</f>
        <v/>
      </c>
      <c r="CD176" s="36" t="str">
        <f ca="1">+IF(OFFSET('Water Data'!$F$30,0,10*ROW('Water Data'!F170))="","",OFFSET('Water Data'!$F$30,0,10*ROW('Water Data'!F170)))</f>
        <v/>
      </c>
      <c r="CE176" s="36" t="str">
        <f ca="1">+IF(OFFSET('Water Data'!$G$28,0,10*ROW('Water Data'!G170))="","",OFFSET('Water Data'!$G$28,0,10*ROW('Water Data'!G170)))</f>
        <v/>
      </c>
      <c r="CF176" s="36" t="str">
        <f ca="1">+IF(OFFSET('Water Data'!$G$29,0,10*ROW('Water Data'!G170))="","",OFFSET('Water Data'!$G$29,0,10*ROW('Water Data'!G170)))</f>
        <v/>
      </c>
      <c r="CG176" s="36" t="str">
        <f ca="1">+IF(OFFSET('Water Data'!$G$30,0,10*ROW('Water Data'!G170))="","",OFFSET('Water Data'!$G$30,0,10*ROW('Water Data'!G170)))</f>
        <v/>
      </c>
      <c r="CH176" s="36" t="str">
        <f ca="1">+IF(OFFSET('Water Data'!$H$28,0,10*ROW('Water Data'!H170))="","",OFFSET('Water Data'!$H$28,0,10*ROW('Water Data'!H170)))</f>
        <v/>
      </c>
      <c r="CI176" s="36" t="str">
        <f ca="1">+IF(OFFSET('Water Data'!$H$29,0,10*ROW('Water Data'!H170))="","",OFFSET('Water Data'!$H$29,0,10*ROW('Water Data'!H170)))</f>
        <v/>
      </c>
      <c r="CJ176" s="36" t="str">
        <f ca="1">+IF(OFFSET('Water Data'!$H$30,0,10*ROW('Water Data'!H170))="","",OFFSET('Water Data'!$H$30,0,10*ROW('Water Data'!H170)))</f>
        <v/>
      </c>
      <c r="CK176" s="36" t="str">
        <f ca="1">+IF(OFFSET('Sanitation Data'!$C$29,0,10*ROW('Sanitation Data'!C170))="","",OFFSET('Sanitation Data'!$C$29,0,10*ROW('Sanitation Data'!C170)))</f>
        <v/>
      </c>
      <c r="CL176" s="36" t="str">
        <f ca="1">+IF(OFFSET('Sanitation Data'!$C$30,0,10*ROW('Sanitation Data'!C170))="","",OFFSET('Sanitation Data'!$C$30,0,10*ROW('Sanitation Data'!C170)))</f>
        <v/>
      </c>
      <c r="CM176" s="36" t="str">
        <f ca="1">+IF(OFFSET('Sanitation Data'!$C$31,0,10*ROW('Sanitation Data'!C170))="","",OFFSET('Sanitation Data'!$C$31,0,10*ROW('Sanitation Data'!C170)))</f>
        <v/>
      </c>
      <c r="CN176" s="36" t="str">
        <f ca="1">+IF(OFFSET('Sanitation Data'!$C$32,0,10*ROW('Sanitation Data'!C170))="","",OFFSET('Sanitation Data'!$C$32,0,10*ROW('Sanitation Data'!C170)))</f>
        <v/>
      </c>
      <c r="CO176" s="36" t="str">
        <f ca="1">+IF(OFFSET('Sanitation Data'!$C$33,0,10*ROW('Sanitation Data'!C170))="","",OFFSET('Sanitation Data'!$C$33,0,10*ROW('Sanitation Data'!C170)))</f>
        <v/>
      </c>
      <c r="CP176" s="36" t="str">
        <f ca="1">+IF(OFFSET('Sanitation Data'!$D$29,0,10*ROW('Sanitation Data'!D170))="","",OFFSET('Sanitation Data'!$D$29,0,10*ROW('Sanitation Data'!D170)))</f>
        <v/>
      </c>
      <c r="CQ176" s="36" t="str">
        <f ca="1">+IF(OFFSET('Sanitation Data'!$D$30,0,10*ROW('Sanitation Data'!D170))="","",OFFSET('Sanitation Data'!$D$30,0,10*ROW('Sanitation Data'!D170)))</f>
        <v/>
      </c>
      <c r="CR176" s="36" t="str">
        <f ca="1">+IF(OFFSET('Sanitation Data'!$D$31,0,10*ROW('Sanitation Data'!D170))="","",OFFSET('Sanitation Data'!$D$31,0,10*ROW('Sanitation Data'!D170)))</f>
        <v/>
      </c>
      <c r="CS176" s="36" t="str">
        <f ca="1">+IF(OFFSET('Sanitation Data'!$D$32,0,10*ROW('Sanitation Data'!D170))="","",OFFSET('Sanitation Data'!$D$32,0,10*ROW('Sanitation Data'!D170)))</f>
        <v/>
      </c>
      <c r="CT176" s="36" t="str">
        <f ca="1">+IF(OFFSET('Sanitation Data'!$D$33,0,10*ROW('Sanitation Data'!D170))="","",OFFSET('Sanitation Data'!$D$33,0,10*ROW('Sanitation Data'!D170)))</f>
        <v/>
      </c>
      <c r="CU176" s="36" t="str">
        <f ca="1">+IF(OFFSET('Sanitation Data'!$E$29,0,10*ROW('Sanitation Data'!E170))="","",OFFSET('Sanitation Data'!$E$29,0,10*ROW('Sanitation Data'!E170)))</f>
        <v/>
      </c>
      <c r="CV176" s="36" t="str">
        <f ca="1">+IF(OFFSET('Sanitation Data'!$E$30,0,10*ROW('Sanitation Data'!E170))="","",OFFSET('Sanitation Data'!$E$30,0,10*ROW('Sanitation Data'!E170)))</f>
        <v/>
      </c>
      <c r="CW176" s="36" t="str">
        <f ca="1">+IF(OFFSET('Sanitation Data'!$E$31,0,10*ROW('Sanitation Data'!E170))="","",OFFSET('Sanitation Data'!$E$31,0,10*ROW('Sanitation Data'!E170)))</f>
        <v/>
      </c>
      <c r="CX176" s="36" t="str">
        <f ca="1">+IF(OFFSET('Sanitation Data'!$E$32,0,10*ROW('Sanitation Data'!E170))="","",OFFSET('Sanitation Data'!$E$32,0,10*ROW('Sanitation Data'!E170)))</f>
        <v/>
      </c>
      <c r="CY176" s="36" t="str">
        <f ca="1">+IF(OFFSET('Sanitation Data'!$E$33,0,10*ROW('Sanitation Data'!E170))="","",OFFSET('Sanitation Data'!$E$33,0,10*ROW('Sanitation Data'!E170)))</f>
        <v/>
      </c>
      <c r="CZ176" s="36" t="str">
        <f ca="1">+IF(OFFSET('Sanitation Data'!$F$29,0,10*ROW('Sanitation Data'!F170))="","",OFFSET('Sanitation Data'!$F$29,0,10*ROW('Sanitation Data'!F170)))</f>
        <v/>
      </c>
      <c r="DA176" s="36" t="str">
        <f ca="1">+IF(OFFSET('Sanitation Data'!$F$30,0,10*ROW('Sanitation Data'!F170))="","",OFFSET('Sanitation Data'!$F$30,0,10*ROW('Sanitation Data'!F170)))</f>
        <v/>
      </c>
      <c r="DB176" s="36" t="str">
        <f ca="1">+IF(OFFSET('Sanitation Data'!$F$31,0,10*ROW('Sanitation Data'!F170))="","",OFFSET('Sanitation Data'!$F$31,0,10*ROW('Sanitation Data'!F170)))</f>
        <v/>
      </c>
      <c r="DC176" s="36" t="str">
        <f ca="1">+IF(OFFSET('Sanitation Data'!$F$32,0,10*ROW('Sanitation Data'!F170))="","",OFFSET('Sanitation Data'!$F$32,0,10*ROW('Sanitation Data'!F170)))</f>
        <v/>
      </c>
      <c r="DD176" s="36" t="str">
        <f ca="1">+IF(OFFSET('Sanitation Data'!$F$33,0,10*ROW('Sanitation Data'!F170))="","",OFFSET('Sanitation Data'!$F$33,0,10*ROW('Sanitation Data'!F170)))</f>
        <v/>
      </c>
      <c r="DE176" s="36" t="str">
        <f ca="1">+IF(OFFSET('Sanitation Data'!$G$29,0,10*ROW('Sanitation Data'!G170))="","",OFFSET('Sanitation Data'!$G$29,0,10*ROW('Sanitation Data'!G170)))</f>
        <v/>
      </c>
      <c r="DF176" s="36" t="str">
        <f ca="1">+IF(OFFSET('Sanitation Data'!$G$30,0,10*ROW('Sanitation Data'!G170))="","",OFFSET('Sanitation Data'!$G$30,0,10*ROW('Sanitation Data'!G170)))</f>
        <v/>
      </c>
      <c r="DG176" s="36" t="str">
        <f ca="1">+IF(OFFSET('Sanitation Data'!$G$31,0,10*ROW('Sanitation Data'!G170))="","",OFFSET('Sanitation Data'!$G$31,0,10*ROW('Sanitation Data'!G170)))</f>
        <v/>
      </c>
      <c r="DH176" s="36" t="str">
        <f ca="1">+IF(OFFSET('Sanitation Data'!$G$32,0,10*ROW('Sanitation Data'!G170))="","",OFFSET('Sanitation Data'!$G$32,0,10*ROW('Sanitation Data'!G170)))</f>
        <v/>
      </c>
      <c r="DI176" s="36" t="str">
        <f ca="1">+IF(OFFSET('Sanitation Data'!$G$33,0,10*ROW('Sanitation Data'!G170))="","",OFFSET('Sanitation Data'!$G$33,0,10*ROW('Sanitation Data'!G170)))</f>
        <v/>
      </c>
      <c r="DJ176" s="36" t="str">
        <f ca="1">+IF(OFFSET('Sanitation Data'!$H$29,0,10*ROW('Sanitation Data'!H170))="","",OFFSET('Sanitation Data'!$H$29,0,10*ROW('Sanitation Data'!H170)))</f>
        <v/>
      </c>
      <c r="DK176" s="36" t="str">
        <f ca="1">+IF(OFFSET('Sanitation Data'!$H$30,0,10*ROW('Sanitation Data'!H170))="","",OFFSET('Sanitation Data'!$H$30,0,10*ROW('Sanitation Data'!H170)))</f>
        <v/>
      </c>
      <c r="DL176" s="36" t="str">
        <f ca="1">+IF(OFFSET('Sanitation Data'!$H$31,0,10*ROW('Sanitation Data'!H170))="","",OFFSET('Sanitation Data'!$H$31,0,10*ROW('Sanitation Data'!H170)))</f>
        <v/>
      </c>
      <c r="DM176" s="36" t="str">
        <f ca="1">+IF(OFFSET('Sanitation Data'!$H$32,0,10*ROW('Sanitation Data'!H170))="","",OFFSET('Sanitation Data'!$H$32,0,10*ROW('Sanitation Data'!H170)))</f>
        <v/>
      </c>
      <c r="DN176" s="36" t="str">
        <f ca="1">+IF(OFFSET('Sanitation Data'!$H$33,0,10*ROW('Sanitation Data'!H170))="","",OFFSET('Sanitation Data'!$H$33,0,10*ROW('Sanitation Data'!H170)))</f>
        <v/>
      </c>
      <c r="DO176" s="36" t="str">
        <f ca="1">+IF(OFFSET('Hygiene Data'!$C$12,0,10*ROW('Hygiene Data'!C170))="","",OFFSET('Hygiene Data'!$C$12,0,10*ROW('Hygiene Data'!C170)))</f>
        <v/>
      </c>
      <c r="DP176" s="36" t="str">
        <f ca="1">+IF(OFFSET('Hygiene Data'!$C$13,0,10*ROW('Hygiene Data'!C170))="","",OFFSET('Hygiene Data'!$C$13,0,10*ROW('Hygiene Data'!C170)))</f>
        <v/>
      </c>
      <c r="DQ176" s="36" t="str">
        <f ca="1">+IF(OFFSET('Hygiene Data'!$C$14,0,10*ROW('Hygiene Data'!C170))="","",OFFSET('Hygiene Data'!$C$14,0,10*ROW('Hygiene Data'!C170)))</f>
        <v/>
      </c>
      <c r="DR176" s="36" t="str">
        <f ca="1">+IF(OFFSET('Hygiene Data'!$D$12,0,10*ROW('Hygiene Data'!D170))="","",OFFSET('Hygiene Data'!$D$12,0,10*ROW('Hygiene Data'!D170)))</f>
        <v/>
      </c>
      <c r="DS176" s="36" t="str">
        <f ca="1">+IF(OFFSET('Hygiene Data'!$D$13,0,10*ROW('Hygiene Data'!D170))="","",OFFSET('Hygiene Data'!$D$13,0,10*ROW('Hygiene Data'!D170)))</f>
        <v/>
      </c>
      <c r="DT176" s="36" t="str">
        <f ca="1">+IF(OFFSET('Hygiene Data'!$D$14,0,10*ROW('Hygiene Data'!D170))="","",OFFSET('Hygiene Data'!$D$14,0,10*ROW('Hygiene Data'!D170)))</f>
        <v/>
      </c>
      <c r="DU176" s="36" t="str">
        <f ca="1">+IF(OFFSET('Hygiene Data'!$E$12,0,10*ROW('Hygiene Data'!E170))="","",OFFSET('Hygiene Data'!$E$12,0,10*ROW('Hygiene Data'!E170)))</f>
        <v/>
      </c>
      <c r="DV176" s="36" t="str">
        <f ca="1">+IF(OFFSET('Hygiene Data'!$E$13,0,10*ROW('Hygiene Data'!E170))="","",OFFSET('Hygiene Data'!$E$13,0,10*ROW('Hygiene Data'!E170)))</f>
        <v/>
      </c>
      <c r="DW176" s="36" t="str">
        <f ca="1">+IF(OFFSET('Hygiene Data'!$E$14,0,10*ROW('Hygiene Data'!E170))="","",OFFSET('Hygiene Data'!$E$14,0,10*ROW('Hygiene Data'!E170)))</f>
        <v/>
      </c>
      <c r="DX176" s="36" t="str">
        <f ca="1">+IF(OFFSET('Hygiene Data'!$F$12,0,10*ROW('Hygiene Data'!F170))="","",OFFSET('Hygiene Data'!$F$12,0,10*ROW('Hygiene Data'!F170)))</f>
        <v/>
      </c>
      <c r="DY176" s="36" t="str">
        <f ca="1">+IF(OFFSET('Hygiene Data'!$F$13,0,10*ROW('Hygiene Data'!F170))="","",OFFSET('Hygiene Data'!$F$13,0,10*ROW('Hygiene Data'!F170)))</f>
        <v/>
      </c>
      <c r="DZ176" s="36" t="str">
        <f ca="1">+IF(OFFSET('Hygiene Data'!$F$14,0,10*ROW('Hygiene Data'!F170))="","",OFFSET('Hygiene Data'!$F$14,0,10*ROW('Hygiene Data'!F170)))</f>
        <v/>
      </c>
      <c r="EA176" s="36" t="str">
        <f ca="1">+IF(OFFSET('Hygiene Data'!$G$12,0,10*ROW('Hygiene Data'!G170))="","",OFFSET('Hygiene Data'!$G$12,0,10*ROW('Hygiene Data'!G170)))</f>
        <v/>
      </c>
      <c r="EB176" s="36" t="str">
        <f ca="1">+IF(OFFSET('Hygiene Data'!$G$13,0,10*ROW('Hygiene Data'!G170))="","",OFFSET('Hygiene Data'!$G$13,0,10*ROW('Hygiene Data'!G170)))</f>
        <v/>
      </c>
      <c r="EC176" s="36" t="str">
        <f ca="1">+IF(OFFSET('Hygiene Data'!$G$14,0,10*ROW('Hygiene Data'!G170))="","",OFFSET('Hygiene Data'!$G$14,0,10*ROW('Hygiene Data'!G170)))</f>
        <v/>
      </c>
      <c r="ED176" s="36" t="str">
        <f ca="1">+IF(OFFSET('Hygiene Data'!$H$12,0,10*ROW('Hygiene Data'!H170))="","",OFFSET('Hygiene Data'!$H$12,0,10*ROW('Hygiene Data'!H170)))</f>
        <v/>
      </c>
      <c r="EE176" s="36" t="str">
        <f ca="1">+IF(OFFSET('Hygiene Data'!$H$13,0,10*ROW('Hygiene Data'!H170))="","",OFFSET('Hygiene Data'!$H$13,0,10*ROW('Hygiene Data'!H170)))</f>
        <v/>
      </c>
      <c r="EF176" s="36" t="str">
        <f ca="1">+IF(OFFSET('Hygiene Data'!$H$14,0,10*ROW('Hygiene Data'!H170))="","",OFFSET('Hygiene Data'!$H$14,0,10*ROW('Hygiene Data'!H170)))</f>
        <v/>
      </c>
    </row>
    <row r="177" spans="1:136" x14ac:dyDescent="0.25">
      <c r="A177" s="59" t="str">
        <f ca="1">+IF(OFFSET('Water Data'!$B$1,0,10*ROW('Water Data'!B174))="","",OFFSET('Water Data'!$B$1,0,10*ROW('Water Data'!B174)))</f>
        <v/>
      </c>
      <c r="B177" s="59" t="str">
        <f ca="1">+IF(OFFSET('Water Data'!$A$3,0,10*ROW('Water Data'!A174))="","",OFFSET('Water Data'!$A$3,0,10*ROW('Water Data'!A174)))</f>
        <v/>
      </c>
      <c r="C177" s="59" t="str">
        <f ca="1">+IF(OFFSET('Water Data'!$C$3,0,10*ROW('Water Data'!C174))="","",OFFSET('Water Data'!$C$3,0,10*ROW('Water Data'!C174)))</f>
        <v/>
      </c>
      <c r="D177" s="204" t="e">
        <f ca="1">+IF(AND(ISNUMBER(OFFSET('Water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04" t="e">
        <f ca="1">+IF(AND(ISNUMBER(OFFSET('Water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04" t="e">
        <f ca="1">+IF(AND(ISNUMBER(OFFSET('Water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04" t="e">
        <f ca="1">+IF(AND(ISNUMBER(OFFSET('Water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04" t="e">
        <f ca="1">+IF(AND(ISNUMBER(OFFSET('Water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04" t="e">
        <f ca="1">+IF(AND(ISNUMBER(OFFSET('Water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04" t="e">
        <f ca="1">+IF(AND(ISNUMBER(OFFSET('Water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04" t="e">
        <f ca="1">+IF(AND(ISNUMBER(OFFSET('Water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04" t="e">
        <f ca="1">+IF(AND(ISNUMBER(OFFSET('Water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04" t="e">
        <f ca="1">+IF(AND(ISNUMBER(OFFSET('Water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04" t="e">
        <f ca="1">+IF(AND(ISNUMBER(OFFSET('Water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04" t="e">
        <f ca="1">+IF(AND(ISNUMBER(OFFSET('Water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04" t="e">
        <f ca="1">+IF(AND(ISNUMBER(OFFSET('Water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04" t="e">
        <f ca="1">+IF(AND(ISNUMBER(OFFSET('Water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04" t="e">
        <f ca="1">+IF(AND(ISNUMBER(OFFSET('Water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04" t="e">
        <f ca="1">+IF(AND(ISNUMBER(OFFSET('Water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04" t="e">
        <f ca="1">+IF(AND(ISNUMBER(OFFSET('Water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04" t="e">
        <f ca="1">+IF(AND(ISNUMBER(OFFSET('Water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05" t="e">
        <f ca="1">+IF(AND(ISNUMBER(OFFSET('Sanitation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05" t="e">
        <f ca="1">+IF(AND(ISNUMBER(OFFSET('Sanitation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05" t="e">
        <f ca="1">+IF(AND(ISNUMBER(OFFSET('Sanitation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05" t="e">
        <f ca="1">+IF(AND(ISNUMBER(OFFSET('Sanitation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05" t="e">
        <f ca="1">+IF(AND(ISNUMBER(OFFSET('Sanitation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05" t="e">
        <f ca="1">+IF(AND(ISNUMBER(OFFSET('Sanitation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05" t="e">
        <f ca="1">+IF(AND(ISNUMBER(OFFSET('Sanitation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05" t="e">
        <f ca="1">+IF(AND(ISNUMBER(OFFSET('Sanitation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05" t="e">
        <f ca="1">+IF(AND(ISNUMBER(OFFSET('Sanitation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05" t="e">
        <f ca="1">+IF(AND(ISNUMBER(OFFSET('Sanitation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05" t="e">
        <f ca="1">+IF(AND(ISNUMBER(OFFSET('Sanitation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05" t="e">
        <f ca="1">+IF(AND(ISNUMBER(OFFSET('Sanitation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05" t="e">
        <f ca="1">+IF(AND(ISNUMBER(OFFSET('Sanitation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05" t="e">
        <f ca="1">+IF(AND(ISNUMBER(OFFSET('Sanitation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05" t="e">
        <f ca="1">+IF(AND(ISNUMBER(OFFSET('Sanitation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05" t="e">
        <f ca="1">+IF(AND(ISNUMBER(OFFSET('Sanitation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05" t="e">
        <f ca="1">+IF(AND(ISNUMBER(OFFSET('Sanitation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05" t="e">
        <f ca="1">+IF(AND(ISNUMBER(OFFSET('Sanitation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05" t="e">
        <f ca="1">+IF(AND(ISNUMBER(OFFSET('Sanitation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05" t="e">
        <f ca="1">+IF(AND(ISNUMBER(OFFSET('Sanitation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05" t="e">
        <f ca="1">+IF(AND(ISNUMBER(OFFSET('Sanitation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05" t="e">
        <f ca="1">+IF(AND(ISNUMBER(OFFSET('Sanitation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05" t="e">
        <f ca="1">+IF(AND(ISNUMBER(OFFSET('Sanitation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05" t="e">
        <f ca="1">+IF(AND(ISNUMBER(OFFSET('Sanitation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05" t="e">
        <f ca="1">+IF(AND(ISNUMBER(OFFSET('Sanitation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05" t="e">
        <f ca="1">+IF(AND(ISNUMBER(OFFSET('Sanitation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05" t="e">
        <f ca="1">+IF(AND(ISNUMBER(OFFSET('Sanitation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05" t="e">
        <f ca="1">+IF(AND(ISNUMBER(OFFSET('Sanitation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05" t="e">
        <f ca="1">+IF(AND(ISNUMBER(OFFSET('Sanitation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05" t="e">
        <f ca="1">+IF(AND(ISNUMBER(OFFSET('Sanitation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06" t="e">
        <f ca="1">+IF(AND(ISNUMBER(OFFSET('Hygiene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06" t="e">
        <f ca="1">+IF(AND(ISNUMBER(OFFSET('Hygiene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06" t="e">
        <f ca="1">+IF(AND(ISNUMBER(OFFSET('Hygiene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06" t="e">
        <f ca="1">+IF(AND(ISNUMBER(OFFSET('Hygiene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06" t="e">
        <f ca="1">+IF(AND(ISNUMBER(OFFSET('Hygiene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06" t="e">
        <f ca="1">+IF(AND(ISNUMBER(OFFSET('Hygiene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06" t="e">
        <f ca="1">+IF(AND(ISNUMBER(OFFSET('Hygiene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06" t="e">
        <f ca="1">+IF(AND(ISNUMBER(OFFSET('Hygiene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06" t="e">
        <f ca="1">+IF(AND(ISNUMBER(OFFSET('Hygiene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06" t="e">
        <f ca="1">+IF(AND(ISNUMBER(OFFSET('Hygiene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06" t="e">
        <f ca="1">+IF(AND(ISNUMBER(OFFSET('Hygiene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06" t="e">
        <f ca="1">+IF(AND(ISNUMBER(OFFSET('Hygiene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06" t="e">
        <f ca="1">+IF(AND(ISNUMBER(OFFSET('Hygiene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06" t="e">
        <f ca="1">+IF(AND(ISNUMBER(OFFSET('Hygiene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06" t="e">
        <f ca="1">+IF(AND(ISNUMBER(OFFSET('Hygiene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06" t="e">
        <f ca="1">+IF(AND(ISNUMBER(OFFSET('Hygiene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06" t="e">
        <f ca="1">+IF(AND(ISNUMBER(OFFSET('Hygiene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06" t="e">
        <f ca="1">+IF(AND(ISNUMBER(OFFSET('Hygiene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1">+IF(OFFSET('Water Data'!$C$28,0,10*ROW('Water Data'!C171))="","",OFFSET('Water Data'!$C$28,0,10*ROW('Water Data'!C171)))</f>
        <v/>
      </c>
      <c r="BT177" s="36" t="str">
        <f ca="1">+IF(OFFSET('Water Data'!$C$29,0,10*ROW('Water Data'!C171))="","",OFFSET('Water Data'!$C$29,0,10*ROW('Water Data'!C171)))</f>
        <v/>
      </c>
      <c r="BU177" s="36" t="str">
        <f ca="1">+IF(OFFSET('Water Data'!$C$30,0,10*ROW('Water Data'!C171))="","",OFFSET('Water Data'!$C$30,0,10*ROW('Water Data'!C171)))</f>
        <v/>
      </c>
      <c r="BV177" s="36" t="str">
        <f ca="1">+IF(OFFSET('Water Data'!$D$28,0,10*ROW('Water Data'!D171))="","",OFFSET('Water Data'!$D$28,0,10*ROW('Water Data'!D171)))</f>
        <v/>
      </c>
      <c r="BW177" s="36" t="str">
        <f ca="1">+IF(OFFSET('Water Data'!$D$29,0,10*ROW('Water Data'!D171))="","",OFFSET('Water Data'!$D$29,0,10*ROW('Water Data'!D171)))</f>
        <v/>
      </c>
      <c r="BX177" s="36" t="str">
        <f ca="1">+IF(OFFSET('Water Data'!$D$30,0,10*ROW('Water Data'!D171))="","",OFFSET('Water Data'!$D$30,0,10*ROW('Water Data'!D171)))</f>
        <v/>
      </c>
      <c r="BY177" s="36" t="str">
        <f ca="1">+IF(OFFSET('Water Data'!$E$28,0,10*ROW('Water Data'!E171))="","",OFFSET('Water Data'!$E$28,0,10*ROW('Water Data'!E171)))</f>
        <v/>
      </c>
      <c r="BZ177" s="36" t="str">
        <f ca="1">+IF(OFFSET('Water Data'!$E$29,0,10*ROW('Water Data'!E171))="","",OFFSET('Water Data'!$E$29,0,10*ROW('Water Data'!E171)))</f>
        <v/>
      </c>
      <c r="CA177" s="36" t="str">
        <f ca="1">+IF(OFFSET('Water Data'!$E$30,0,10*ROW('Water Data'!E171))="","",OFFSET('Water Data'!$E$30,0,10*ROW('Water Data'!E171)))</f>
        <v/>
      </c>
      <c r="CB177" s="36" t="str">
        <f ca="1">+IF(OFFSET('Water Data'!$F$28,0,10*ROW('Water Data'!F171))="","",OFFSET('Water Data'!$F$28,0,10*ROW('Water Data'!F171)))</f>
        <v/>
      </c>
      <c r="CC177" s="36" t="str">
        <f ca="1">+IF(OFFSET('Water Data'!$F$29,0,10*ROW('Water Data'!F171))="","",OFFSET('Water Data'!$F$29,0,10*ROW('Water Data'!F171)))</f>
        <v/>
      </c>
      <c r="CD177" s="36" t="str">
        <f ca="1">+IF(OFFSET('Water Data'!$F$30,0,10*ROW('Water Data'!F171))="","",OFFSET('Water Data'!$F$30,0,10*ROW('Water Data'!F171)))</f>
        <v/>
      </c>
      <c r="CE177" s="36" t="str">
        <f ca="1">+IF(OFFSET('Water Data'!$G$28,0,10*ROW('Water Data'!G171))="","",OFFSET('Water Data'!$G$28,0,10*ROW('Water Data'!G171)))</f>
        <v/>
      </c>
      <c r="CF177" s="36" t="str">
        <f ca="1">+IF(OFFSET('Water Data'!$G$29,0,10*ROW('Water Data'!G171))="","",OFFSET('Water Data'!$G$29,0,10*ROW('Water Data'!G171)))</f>
        <v/>
      </c>
      <c r="CG177" s="36" t="str">
        <f ca="1">+IF(OFFSET('Water Data'!$G$30,0,10*ROW('Water Data'!G171))="","",OFFSET('Water Data'!$G$30,0,10*ROW('Water Data'!G171)))</f>
        <v/>
      </c>
      <c r="CH177" s="36" t="str">
        <f ca="1">+IF(OFFSET('Water Data'!$H$28,0,10*ROW('Water Data'!H171))="","",OFFSET('Water Data'!$H$28,0,10*ROW('Water Data'!H171)))</f>
        <v/>
      </c>
      <c r="CI177" s="36" t="str">
        <f ca="1">+IF(OFFSET('Water Data'!$H$29,0,10*ROW('Water Data'!H171))="","",OFFSET('Water Data'!$H$29,0,10*ROW('Water Data'!H171)))</f>
        <v/>
      </c>
      <c r="CJ177" s="36" t="str">
        <f ca="1">+IF(OFFSET('Water Data'!$H$30,0,10*ROW('Water Data'!H171))="","",OFFSET('Water Data'!$H$30,0,10*ROW('Water Data'!H171)))</f>
        <v/>
      </c>
      <c r="CK177" s="36" t="str">
        <f ca="1">+IF(OFFSET('Sanitation Data'!$C$29,0,10*ROW('Sanitation Data'!C171))="","",OFFSET('Sanitation Data'!$C$29,0,10*ROW('Sanitation Data'!C171)))</f>
        <v/>
      </c>
      <c r="CL177" s="36" t="str">
        <f ca="1">+IF(OFFSET('Sanitation Data'!$C$30,0,10*ROW('Sanitation Data'!C171))="","",OFFSET('Sanitation Data'!$C$30,0,10*ROW('Sanitation Data'!C171)))</f>
        <v/>
      </c>
      <c r="CM177" s="36" t="str">
        <f ca="1">+IF(OFFSET('Sanitation Data'!$C$31,0,10*ROW('Sanitation Data'!C171))="","",OFFSET('Sanitation Data'!$C$31,0,10*ROW('Sanitation Data'!C171)))</f>
        <v/>
      </c>
      <c r="CN177" s="36" t="str">
        <f ca="1">+IF(OFFSET('Sanitation Data'!$C$32,0,10*ROW('Sanitation Data'!C171))="","",OFFSET('Sanitation Data'!$C$32,0,10*ROW('Sanitation Data'!C171)))</f>
        <v/>
      </c>
      <c r="CO177" s="36" t="str">
        <f ca="1">+IF(OFFSET('Sanitation Data'!$C$33,0,10*ROW('Sanitation Data'!C171))="","",OFFSET('Sanitation Data'!$C$33,0,10*ROW('Sanitation Data'!C171)))</f>
        <v/>
      </c>
      <c r="CP177" s="36" t="str">
        <f ca="1">+IF(OFFSET('Sanitation Data'!$D$29,0,10*ROW('Sanitation Data'!D171))="","",OFFSET('Sanitation Data'!$D$29,0,10*ROW('Sanitation Data'!D171)))</f>
        <v/>
      </c>
      <c r="CQ177" s="36" t="str">
        <f ca="1">+IF(OFFSET('Sanitation Data'!$D$30,0,10*ROW('Sanitation Data'!D171))="","",OFFSET('Sanitation Data'!$D$30,0,10*ROW('Sanitation Data'!D171)))</f>
        <v/>
      </c>
      <c r="CR177" s="36" t="str">
        <f ca="1">+IF(OFFSET('Sanitation Data'!$D$31,0,10*ROW('Sanitation Data'!D171))="","",OFFSET('Sanitation Data'!$D$31,0,10*ROW('Sanitation Data'!D171)))</f>
        <v/>
      </c>
      <c r="CS177" s="36" t="str">
        <f ca="1">+IF(OFFSET('Sanitation Data'!$D$32,0,10*ROW('Sanitation Data'!D171))="","",OFFSET('Sanitation Data'!$D$32,0,10*ROW('Sanitation Data'!D171)))</f>
        <v/>
      </c>
      <c r="CT177" s="36" t="str">
        <f ca="1">+IF(OFFSET('Sanitation Data'!$D$33,0,10*ROW('Sanitation Data'!D171))="","",OFFSET('Sanitation Data'!$D$33,0,10*ROW('Sanitation Data'!D171)))</f>
        <v/>
      </c>
      <c r="CU177" s="36" t="str">
        <f ca="1">+IF(OFFSET('Sanitation Data'!$E$29,0,10*ROW('Sanitation Data'!E171))="","",OFFSET('Sanitation Data'!$E$29,0,10*ROW('Sanitation Data'!E171)))</f>
        <v/>
      </c>
      <c r="CV177" s="36" t="str">
        <f ca="1">+IF(OFFSET('Sanitation Data'!$E$30,0,10*ROW('Sanitation Data'!E171))="","",OFFSET('Sanitation Data'!$E$30,0,10*ROW('Sanitation Data'!E171)))</f>
        <v/>
      </c>
      <c r="CW177" s="36" t="str">
        <f ca="1">+IF(OFFSET('Sanitation Data'!$E$31,0,10*ROW('Sanitation Data'!E171))="","",OFFSET('Sanitation Data'!$E$31,0,10*ROW('Sanitation Data'!E171)))</f>
        <v/>
      </c>
      <c r="CX177" s="36" t="str">
        <f ca="1">+IF(OFFSET('Sanitation Data'!$E$32,0,10*ROW('Sanitation Data'!E171))="","",OFFSET('Sanitation Data'!$E$32,0,10*ROW('Sanitation Data'!E171)))</f>
        <v/>
      </c>
      <c r="CY177" s="36" t="str">
        <f ca="1">+IF(OFFSET('Sanitation Data'!$E$33,0,10*ROW('Sanitation Data'!E171))="","",OFFSET('Sanitation Data'!$E$33,0,10*ROW('Sanitation Data'!E171)))</f>
        <v/>
      </c>
      <c r="CZ177" s="36" t="str">
        <f ca="1">+IF(OFFSET('Sanitation Data'!$F$29,0,10*ROW('Sanitation Data'!F171))="","",OFFSET('Sanitation Data'!$F$29,0,10*ROW('Sanitation Data'!F171)))</f>
        <v/>
      </c>
      <c r="DA177" s="36" t="str">
        <f ca="1">+IF(OFFSET('Sanitation Data'!$F$30,0,10*ROW('Sanitation Data'!F171))="","",OFFSET('Sanitation Data'!$F$30,0,10*ROW('Sanitation Data'!F171)))</f>
        <v/>
      </c>
      <c r="DB177" s="36" t="str">
        <f ca="1">+IF(OFFSET('Sanitation Data'!$F$31,0,10*ROW('Sanitation Data'!F171))="","",OFFSET('Sanitation Data'!$F$31,0,10*ROW('Sanitation Data'!F171)))</f>
        <v/>
      </c>
      <c r="DC177" s="36" t="str">
        <f ca="1">+IF(OFFSET('Sanitation Data'!$F$32,0,10*ROW('Sanitation Data'!F171))="","",OFFSET('Sanitation Data'!$F$32,0,10*ROW('Sanitation Data'!F171)))</f>
        <v/>
      </c>
      <c r="DD177" s="36" t="str">
        <f ca="1">+IF(OFFSET('Sanitation Data'!$F$33,0,10*ROW('Sanitation Data'!F171))="","",OFFSET('Sanitation Data'!$F$33,0,10*ROW('Sanitation Data'!F171)))</f>
        <v/>
      </c>
      <c r="DE177" s="36" t="str">
        <f ca="1">+IF(OFFSET('Sanitation Data'!$G$29,0,10*ROW('Sanitation Data'!G171))="","",OFFSET('Sanitation Data'!$G$29,0,10*ROW('Sanitation Data'!G171)))</f>
        <v/>
      </c>
      <c r="DF177" s="36" t="str">
        <f ca="1">+IF(OFFSET('Sanitation Data'!$G$30,0,10*ROW('Sanitation Data'!G171))="","",OFFSET('Sanitation Data'!$G$30,0,10*ROW('Sanitation Data'!G171)))</f>
        <v/>
      </c>
      <c r="DG177" s="36" t="str">
        <f ca="1">+IF(OFFSET('Sanitation Data'!$G$31,0,10*ROW('Sanitation Data'!G171))="","",OFFSET('Sanitation Data'!$G$31,0,10*ROW('Sanitation Data'!G171)))</f>
        <v/>
      </c>
      <c r="DH177" s="36" t="str">
        <f ca="1">+IF(OFFSET('Sanitation Data'!$G$32,0,10*ROW('Sanitation Data'!G171))="","",OFFSET('Sanitation Data'!$G$32,0,10*ROW('Sanitation Data'!G171)))</f>
        <v/>
      </c>
      <c r="DI177" s="36" t="str">
        <f ca="1">+IF(OFFSET('Sanitation Data'!$G$33,0,10*ROW('Sanitation Data'!G171))="","",OFFSET('Sanitation Data'!$G$33,0,10*ROW('Sanitation Data'!G171)))</f>
        <v/>
      </c>
      <c r="DJ177" s="36" t="str">
        <f ca="1">+IF(OFFSET('Sanitation Data'!$H$29,0,10*ROW('Sanitation Data'!H171))="","",OFFSET('Sanitation Data'!$H$29,0,10*ROW('Sanitation Data'!H171)))</f>
        <v/>
      </c>
      <c r="DK177" s="36" t="str">
        <f ca="1">+IF(OFFSET('Sanitation Data'!$H$30,0,10*ROW('Sanitation Data'!H171))="","",OFFSET('Sanitation Data'!$H$30,0,10*ROW('Sanitation Data'!H171)))</f>
        <v/>
      </c>
      <c r="DL177" s="36" t="str">
        <f ca="1">+IF(OFFSET('Sanitation Data'!$H$31,0,10*ROW('Sanitation Data'!H171))="","",OFFSET('Sanitation Data'!$H$31,0,10*ROW('Sanitation Data'!H171)))</f>
        <v/>
      </c>
      <c r="DM177" s="36" t="str">
        <f ca="1">+IF(OFFSET('Sanitation Data'!$H$32,0,10*ROW('Sanitation Data'!H171))="","",OFFSET('Sanitation Data'!$H$32,0,10*ROW('Sanitation Data'!H171)))</f>
        <v/>
      </c>
      <c r="DN177" s="36" t="str">
        <f ca="1">+IF(OFFSET('Sanitation Data'!$H$33,0,10*ROW('Sanitation Data'!H171))="","",OFFSET('Sanitation Data'!$H$33,0,10*ROW('Sanitation Data'!H171)))</f>
        <v/>
      </c>
      <c r="DO177" s="36" t="str">
        <f ca="1">+IF(OFFSET('Hygiene Data'!$C$12,0,10*ROW('Hygiene Data'!C171))="","",OFFSET('Hygiene Data'!$C$12,0,10*ROW('Hygiene Data'!C171)))</f>
        <v/>
      </c>
      <c r="DP177" s="36" t="str">
        <f ca="1">+IF(OFFSET('Hygiene Data'!$C$13,0,10*ROW('Hygiene Data'!C171))="","",OFFSET('Hygiene Data'!$C$13,0,10*ROW('Hygiene Data'!C171)))</f>
        <v/>
      </c>
      <c r="DQ177" s="36" t="str">
        <f ca="1">+IF(OFFSET('Hygiene Data'!$C$14,0,10*ROW('Hygiene Data'!C171))="","",OFFSET('Hygiene Data'!$C$14,0,10*ROW('Hygiene Data'!C171)))</f>
        <v/>
      </c>
      <c r="DR177" s="36" t="str">
        <f ca="1">+IF(OFFSET('Hygiene Data'!$D$12,0,10*ROW('Hygiene Data'!D171))="","",OFFSET('Hygiene Data'!$D$12,0,10*ROW('Hygiene Data'!D171)))</f>
        <v/>
      </c>
      <c r="DS177" s="36" t="str">
        <f ca="1">+IF(OFFSET('Hygiene Data'!$D$13,0,10*ROW('Hygiene Data'!D171))="","",OFFSET('Hygiene Data'!$D$13,0,10*ROW('Hygiene Data'!D171)))</f>
        <v/>
      </c>
      <c r="DT177" s="36" t="str">
        <f ca="1">+IF(OFFSET('Hygiene Data'!$D$14,0,10*ROW('Hygiene Data'!D171))="","",OFFSET('Hygiene Data'!$D$14,0,10*ROW('Hygiene Data'!D171)))</f>
        <v/>
      </c>
      <c r="DU177" s="36" t="str">
        <f ca="1">+IF(OFFSET('Hygiene Data'!$E$12,0,10*ROW('Hygiene Data'!E171))="","",OFFSET('Hygiene Data'!$E$12,0,10*ROW('Hygiene Data'!E171)))</f>
        <v/>
      </c>
      <c r="DV177" s="36" t="str">
        <f ca="1">+IF(OFFSET('Hygiene Data'!$E$13,0,10*ROW('Hygiene Data'!E171))="","",OFFSET('Hygiene Data'!$E$13,0,10*ROW('Hygiene Data'!E171)))</f>
        <v/>
      </c>
      <c r="DW177" s="36" t="str">
        <f ca="1">+IF(OFFSET('Hygiene Data'!$E$14,0,10*ROW('Hygiene Data'!E171))="","",OFFSET('Hygiene Data'!$E$14,0,10*ROW('Hygiene Data'!E171)))</f>
        <v/>
      </c>
      <c r="DX177" s="36" t="str">
        <f ca="1">+IF(OFFSET('Hygiene Data'!$F$12,0,10*ROW('Hygiene Data'!F171))="","",OFFSET('Hygiene Data'!$F$12,0,10*ROW('Hygiene Data'!F171)))</f>
        <v/>
      </c>
      <c r="DY177" s="36" t="str">
        <f ca="1">+IF(OFFSET('Hygiene Data'!$F$13,0,10*ROW('Hygiene Data'!F171))="","",OFFSET('Hygiene Data'!$F$13,0,10*ROW('Hygiene Data'!F171)))</f>
        <v/>
      </c>
      <c r="DZ177" s="36" t="str">
        <f ca="1">+IF(OFFSET('Hygiene Data'!$F$14,0,10*ROW('Hygiene Data'!F171))="","",OFFSET('Hygiene Data'!$F$14,0,10*ROW('Hygiene Data'!F171)))</f>
        <v/>
      </c>
      <c r="EA177" s="36" t="str">
        <f ca="1">+IF(OFFSET('Hygiene Data'!$G$12,0,10*ROW('Hygiene Data'!G171))="","",OFFSET('Hygiene Data'!$G$12,0,10*ROW('Hygiene Data'!G171)))</f>
        <v/>
      </c>
      <c r="EB177" s="36" t="str">
        <f ca="1">+IF(OFFSET('Hygiene Data'!$G$13,0,10*ROW('Hygiene Data'!G171))="","",OFFSET('Hygiene Data'!$G$13,0,10*ROW('Hygiene Data'!G171)))</f>
        <v/>
      </c>
      <c r="EC177" s="36" t="str">
        <f ca="1">+IF(OFFSET('Hygiene Data'!$G$14,0,10*ROW('Hygiene Data'!G171))="","",OFFSET('Hygiene Data'!$G$14,0,10*ROW('Hygiene Data'!G171)))</f>
        <v/>
      </c>
      <c r="ED177" s="36" t="str">
        <f ca="1">+IF(OFFSET('Hygiene Data'!$H$12,0,10*ROW('Hygiene Data'!H171))="","",OFFSET('Hygiene Data'!$H$12,0,10*ROW('Hygiene Data'!H171)))</f>
        <v/>
      </c>
      <c r="EE177" s="36" t="str">
        <f ca="1">+IF(OFFSET('Hygiene Data'!$H$13,0,10*ROW('Hygiene Data'!H171))="","",OFFSET('Hygiene Data'!$H$13,0,10*ROW('Hygiene Data'!H171)))</f>
        <v/>
      </c>
      <c r="EF177" s="36" t="str">
        <f ca="1">+IF(OFFSET('Hygiene Data'!$H$14,0,10*ROW('Hygiene Data'!H171))="","",OFFSET('Hygiene Data'!$H$14,0,10*ROW('Hygiene Data'!H171)))</f>
        <v/>
      </c>
    </row>
    <row r="178" spans="1:136" x14ac:dyDescent="0.25">
      <c r="A178" s="59" t="str">
        <f ca="1">+IF(OFFSET('Water Data'!$B$1,0,10*ROW('Water Data'!B175))="","",OFFSET('Water Data'!$B$1,0,10*ROW('Water Data'!B175)))</f>
        <v/>
      </c>
      <c r="B178" s="59" t="str">
        <f ca="1">+IF(OFFSET('Water Data'!$A$3,0,10*ROW('Water Data'!A175))="","",OFFSET('Water Data'!$A$3,0,10*ROW('Water Data'!A175)))</f>
        <v/>
      </c>
      <c r="C178" s="59" t="str">
        <f ca="1">+IF(OFFSET('Water Data'!$C$3,0,10*ROW('Water Data'!C175))="","",OFFSET('Water Data'!$C$3,0,10*ROW('Water Data'!C175)))</f>
        <v/>
      </c>
      <c r="D178" s="204" t="e">
        <f ca="1">+IF(AND(ISNUMBER(OFFSET('Water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04" t="e">
        <f ca="1">+IF(AND(ISNUMBER(OFFSET('Water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04" t="e">
        <f ca="1">+IF(AND(ISNUMBER(OFFSET('Water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04" t="e">
        <f ca="1">+IF(AND(ISNUMBER(OFFSET('Water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04" t="e">
        <f ca="1">+IF(AND(ISNUMBER(OFFSET('Water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04" t="e">
        <f ca="1">+IF(AND(ISNUMBER(OFFSET('Water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04" t="e">
        <f ca="1">+IF(AND(ISNUMBER(OFFSET('Water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04" t="e">
        <f ca="1">+IF(AND(ISNUMBER(OFFSET('Water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04" t="e">
        <f ca="1">+IF(AND(ISNUMBER(OFFSET('Water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04" t="e">
        <f ca="1">+IF(AND(ISNUMBER(OFFSET('Water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04" t="e">
        <f ca="1">+IF(AND(ISNUMBER(OFFSET('Water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04" t="e">
        <f ca="1">+IF(AND(ISNUMBER(OFFSET('Water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04" t="e">
        <f ca="1">+IF(AND(ISNUMBER(OFFSET('Water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04" t="e">
        <f ca="1">+IF(AND(ISNUMBER(OFFSET('Water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04" t="e">
        <f ca="1">+IF(AND(ISNUMBER(OFFSET('Water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04" t="e">
        <f ca="1">+IF(AND(ISNUMBER(OFFSET('Water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04" t="e">
        <f ca="1">+IF(AND(ISNUMBER(OFFSET('Water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04" t="e">
        <f ca="1">+IF(AND(ISNUMBER(OFFSET('Water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05" t="e">
        <f ca="1">+IF(AND(ISNUMBER(OFFSET('Sanitation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05" t="e">
        <f ca="1">+IF(AND(ISNUMBER(OFFSET('Sanitation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05" t="e">
        <f ca="1">+IF(AND(ISNUMBER(OFFSET('Sanitation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05" t="e">
        <f ca="1">+IF(AND(ISNUMBER(OFFSET('Sanitation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05" t="e">
        <f ca="1">+IF(AND(ISNUMBER(OFFSET('Sanitation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05" t="e">
        <f ca="1">+IF(AND(ISNUMBER(OFFSET('Sanitation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05" t="e">
        <f ca="1">+IF(AND(ISNUMBER(OFFSET('Sanitation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05" t="e">
        <f ca="1">+IF(AND(ISNUMBER(OFFSET('Sanitation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05" t="e">
        <f ca="1">+IF(AND(ISNUMBER(OFFSET('Sanitation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05" t="e">
        <f ca="1">+IF(AND(ISNUMBER(OFFSET('Sanitation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05" t="e">
        <f ca="1">+IF(AND(ISNUMBER(OFFSET('Sanitation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05" t="e">
        <f ca="1">+IF(AND(ISNUMBER(OFFSET('Sanitation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05" t="e">
        <f ca="1">+IF(AND(ISNUMBER(OFFSET('Sanitation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05" t="e">
        <f ca="1">+IF(AND(ISNUMBER(OFFSET('Sanitation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05" t="e">
        <f ca="1">+IF(AND(ISNUMBER(OFFSET('Sanitation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05" t="e">
        <f ca="1">+IF(AND(ISNUMBER(OFFSET('Sanitation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05" t="e">
        <f ca="1">+IF(AND(ISNUMBER(OFFSET('Sanitation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05" t="e">
        <f ca="1">+IF(AND(ISNUMBER(OFFSET('Sanitation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05" t="e">
        <f ca="1">+IF(AND(ISNUMBER(OFFSET('Sanitation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05" t="e">
        <f ca="1">+IF(AND(ISNUMBER(OFFSET('Sanitation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05" t="e">
        <f ca="1">+IF(AND(ISNUMBER(OFFSET('Sanitation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05" t="e">
        <f ca="1">+IF(AND(ISNUMBER(OFFSET('Sanitation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05" t="e">
        <f ca="1">+IF(AND(ISNUMBER(OFFSET('Sanitation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05" t="e">
        <f ca="1">+IF(AND(ISNUMBER(OFFSET('Sanitation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05" t="e">
        <f ca="1">+IF(AND(ISNUMBER(OFFSET('Sanitation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05" t="e">
        <f ca="1">+IF(AND(ISNUMBER(OFFSET('Sanitation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05" t="e">
        <f ca="1">+IF(AND(ISNUMBER(OFFSET('Sanitation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05" t="e">
        <f ca="1">+IF(AND(ISNUMBER(OFFSET('Sanitation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05" t="e">
        <f ca="1">+IF(AND(ISNUMBER(OFFSET('Sanitation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05" t="e">
        <f ca="1">+IF(AND(ISNUMBER(OFFSET('Sanitation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06" t="e">
        <f ca="1">+IF(AND(ISNUMBER(OFFSET('Hygiene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06" t="e">
        <f ca="1">+IF(AND(ISNUMBER(OFFSET('Hygiene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06" t="e">
        <f ca="1">+IF(AND(ISNUMBER(OFFSET('Hygiene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06" t="e">
        <f ca="1">+IF(AND(ISNUMBER(OFFSET('Hygiene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06" t="e">
        <f ca="1">+IF(AND(ISNUMBER(OFFSET('Hygiene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06" t="e">
        <f ca="1">+IF(AND(ISNUMBER(OFFSET('Hygiene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06" t="e">
        <f ca="1">+IF(AND(ISNUMBER(OFFSET('Hygiene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06" t="e">
        <f ca="1">+IF(AND(ISNUMBER(OFFSET('Hygiene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06" t="e">
        <f ca="1">+IF(AND(ISNUMBER(OFFSET('Hygiene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06" t="e">
        <f ca="1">+IF(AND(ISNUMBER(OFFSET('Hygiene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06" t="e">
        <f ca="1">+IF(AND(ISNUMBER(OFFSET('Hygiene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06" t="e">
        <f ca="1">+IF(AND(ISNUMBER(OFFSET('Hygiene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06" t="e">
        <f ca="1">+IF(AND(ISNUMBER(OFFSET('Hygiene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06" t="e">
        <f ca="1">+IF(AND(ISNUMBER(OFFSET('Hygiene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06" t="e">
        <f ca="1">+IF(AND(ISNUMBER(OFFSET('Hygiene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06" t="e">
        <f ca="1">+IF(AND(ISNUMBER(OFFSET('Hygiene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06" t="e">
        <f ca="1">+IF(AND(ISNUMBER(OFFSET('Hygiene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06" t="e">
        <f ca="1">+IF(AND(ISNUMBER(OFFSET('Hygiene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1">+IF(OFFSET('Water Data'!$C$28,0,10*ROW('Water Data'!C172))="","",OFFSET('Water Data'!$C$28,0,10*ROW('Water Data'!C172)))</f>
        <v/>
      </c>
      <c r="BT178" s="36" t="str">
        <f ca="1">+IF(OFFSET('Water Data'!$C$29,0,10*ROW('Water Data'!C172))="","",OFFSET('Water Data'!$C$29,0,10*ROW('Water Data'!C172)))</f>
        <v/>
      </c>
      <c r="BU178" s="36" t="str">
        <f ca="1">+IF(OFFSET('Water Data'!$C$30,0,10*ROW('Water Data'!C172))="","",OFFSET('Water Data'!$C$30,0,10*ROW('Water Data'!C172)))</f>
        <v/>
      </c>
      <c r="BV178" s="36" t="str">
        <f ca="1">+IF(OFFSET('Water Data'!$D$28,0,10*ROW('Water Data'!D172))="","",OFFSET('Water Data'!$D$28,0,10*ROW('Water Data'!D172)))</f>
        <v/>
      </c>
      <c r="BW178" s="36" t="str">
        <f ca="1">+IF(OFFSET('Water Data'!$D$29,0,10*ROW('Water Data'!D172))="","",OFFSET('Water Data'!$D$29,0,10*ROW('Water Data'!D172)))</f>
        <v/>
      </c>
      <c r="BX178" s="36" t="str">
        <f ca="1">+IF(OFFSET('Water Data'!$D$30,0,10*ROW('Water Data'!D172))="","",OFFSET('Water Data'!$D$30,0,10*ROW('Water Data'!D172)))</f>
        <v/>
      </c>
      <c r="BY178" s="36" t="str">
        <f ca="1">+IF(OFFSET('Water Data'!$E$28,0,10*ROW('Water Data'!E172))="","",OFFSET('Water Data'!$E$28,0,10*ROW('Water Data'!E172)))</f>
        <v/>
      </c>
      <c r="BZ178" s="36" t="str">
        <f ca="1">+IF(OFFSET('Water Data'!$E$29,0,10*ROW('Water Data'!E172))="","",OFFSET('Water Data'!$E$29,0,10*ROW('Water Data'!E172)))</f>
        <v/>
      </c>
      <c r="CA178" s="36" t="str">
        <f ca="1">+IF(OFFSET('Water Data'!$E$30,0,10*ROW('Water Data'!E172))="","",OFFSET('Water Data'!$E$30,0,10*ROW('Water Data'!E172)))</f>
        <v/>
      </c>
      <c r="CB178" s="36" t="str">
        <f ca="1">+IF(OFFSET('Water Data'!$F$28,0,10*ROW('Water Data'!F172))="","",OFFSET('Water Data'!$F$28,0,10*ROW('Water Data'!F172)))</f>
        <v/>
      </c>
      <c r="CC178" s="36" t="str">
        <f ca="1">+IF(OFFSET('Water Data'!$F$29,0,10*ROW('Water Data'!F172))="","",OFFSET('Water Data'!$F$29,0,10*ROW('Water Data'!F172)))</f>
        <v/>
      </c>
      <c r="CD178" s="36" t="str">
        <f ca="1">+IF(OFFSET('Water Data'!$F$30,0,10*ROW('Water Data'!F172))="","",OFFSET('Water Data'!$F$30,0,10*ROW('Water Data'!F172)))</f>
        <v/>
      </c>
      <c r="CE178" s="36" t="str">
        <f ca="1">+IF(OFFSET('Water Data'!$G$28,0,10*ROW('Water Data'!G172))="","",OFFSET('Water Data'!$G$28,0,10*ROW('Water Data'!G172)))</f>
        <v/>
      </c>
      <c r="CF178" s="36" t="str">
        <f ca="1">+IF(OFFSET('Water Data'!$G$29,0,10*ROW('Water Data'!G172))="","",OFFSET('Water Data'!$G$29,0,10*ROW('Water Data'!G172)))</f>
        <v/>
      </c>
      <c r="CG178" s="36" t="str">
        <f ca="1">+IF(OFFSET('Water Data'!$G$30,0,10*ROW('Water Data'!G172))="","",OFFSET('Water Data'!$G$30,0,10*ROW('Water Data'!G172)))</f>
        <v/>
      </c>
      <c r="CH178" s="36" t="str">
        <f ca="1">+IF(OFFSET('Water Data'!$H$28,0,10*ROW('Water Data'!H172))="","",OFFSET('Water Data'!$H$28,0,10*ROW('Water Data'!H172)))</f>
        <v/>
      </c>
      <c r="CI178" s="36" t="str">
        <f ca="1">+IF(OFFSET('Water Data'!$H$29,0,10*ROW('Water Data'!H172))="","",OFFSET('Water Data'!$H$29,0,10*ROW('Water Data'!H172)))</f>
        <v/>
      </c>
      <c r="CJ178" s="36" t="str">
        <f ca="1">+IF(OFFSET('Water Data'!$H$30,0,10*ROW('Water Data'!H172))="","",OFFSET('Water Data'!$H$30,0,10*ROW('Water Data'!H172)))</f>
        <v/>
      </c>
      <c r="CK178" s="36" t="str">
        <f ca="1">+IF(OFFSET('Sanitation Data'!$C$29,0,10*ROW('Sanitation Data'!C172))="","",OFFSET('Sanitation Data'!$C$29,0,10*ROW('Sanitation Data'!C172)))</f>
        <v/>
      </c>
      <c r="CL178" s="36" t="str">
        <f ca="1">+IF(OFFSET('Sanitation Data'!$C$30,0,10*ROW('Sanitation Data'!C172))="","",OFFSET('Sanitation Data'!$C$30,0,10*ROW('Sanitation Data'!C172)))</f>
        <v/>
      </c>
      <c r="CM178" s="36" t="str">
        <f ca="1">+IF(OFFSET('Sanitation Data'!$C$31,0,10*ROW('Sanitation Data'!C172))="","",OFFSET('Sanitation Data'!$C$31,0,10*ROW('Sanitation Data'!C172)))</f>
        <v/>
      </c>
      <c r="CN178" s="36" t="str">
        <f ca="1">+IF(OFFSET('Sanitation Data'!$C$32,0,10*ROW('Sanitation Data'!C172))="","",OFFSET('Sanitation Data'!$C$32,0,10*ROW('Sanitation Data'!C172)))</f>
        <v/>
      </c>
      <c r="CO178" s="36" t="str">
        <f ca="1">+IF(OFFSET('Sanitation Data'!$C$33,0,10*ROW('Sanitation Data'!C172))="","",OFFSET('Sanitation Data'!$C$33,0,10*ROW('Sanitation Data'!C172)))</f>
        <v/>
      </c>
      <c r="CP178" s="36" t="str">
        <f ca="1">+IF(OFFSET('Sanitation Data'!$D$29,0,10*ROW('Sanitation Data'!D172))="","",OFFSET('Sanitation Data'!$D$29,0,10*ROW('Sanitation Data'!D172)))</f>
        <v/>
      </c>
      <c r="CQ178" s="36" t="str">
        <f ca="1">+IF(OFFSET('Sanitation Data'!$D$30,0,10*ROW('Sanitation Data'!D172))="","",OFFSET('Sanitation Data'!$D$30,0,10*ROW('Sanitation Data'!D172)))</f>
        <v/>
      </c>
      <c r="CR178" s="36" t="str">
        <f ca="1">+IF(OFFSET('Sanitation Data'!$D$31,0,10*ROW('Sanitation Data'!D172))="","",OFFSET('Sanitation Data'!$D$31,0,10*ROW('Sanitation Data'!D172)))</f>
        <v/>
      </c>
      <c r="CS178" s="36" t="str">
        <f ca="1">+IF(OFFSET('Sanitation Data'!$D$32,0,10*ROW('Sanitation Data'!D172))="","",OFFSET('Sanitation Data'!$D$32,0,10*ROW('Sanitation Data'!D172)))</f>
        <v/>
      </c>
      <c r="CT178" s="36" t="str">
        <f ca="1">+IF(OFFSET('Sanitation Data'!$D$33,0,10*ROW('Sanitation Data'!D172))="","",OFFSET('Sanitation Data'!$D$33,0,10*ROW('Sanitation Data'!D172)))</f>
        <v/>
      </c>
      <c r="CU178" s="36" t="str">
        <f ca="1">+IF(OFFSET('Sanitation Data'!$E$29,0,10*ROW('Sanitation Data'!E172))="","",OFFSET('Sanitation Data'!$E$29,0,10*ROW('Sanitation Data'!E172)))</f>
        <v/>
      </c>
      <c r="CV178" s="36" t="str">
        <f ca="1">+IF(OFFSET('Sanitation Data'!$E$30,0,10*ROW('Sanitation Data'!E172))="","",OFFSET('Sanitation Data'!$E$30,0,10*ROW('Sanitation Data'!E172)))</f>
        <v/>
      </c>
      <c r="CW178" s="36" t="str">
        <f ca="1">+IF(OFFSET('Sanitation Data'!$E$31,0,10*ROW('Sanitation Data'!E172))="","",OFFSET('Sanitation Data'!$E$31,0,10*ROW('Sanitation Data'!E172)))</f>
        <v/>
      </c>
      <c r="CX178" s="36" t="str">
        <f ca="1">+IF(OFFSET('Sanitation Data'!$E$32,0,10*ROW('Sanitation Data'!E172))="","",OFFSET('Sanitation Data'!$E$32,0,10*ROW('Sanitation Data'!E172)))</f>
        <v/>
      </c>
      <c r="CY178" s="36" t="str">
        <f ca="1">+IF(OFFSET('Sanitation Data'!$E$33,0,10*ROW('Sanitation Data'!E172))="","",OFFSET('Sanitation Data'!$E$33,0,10*ROW('Sanitation Data'!E172)))</f>
        <v/>
      </c>
      <c r="CZ178" s="36" t="str">
        <f ca="1">+IF(OFFSET('Sanitation Data'!$F$29,0,10*ROW('Sanitation Data'!F172))="","",OFFSET('Sanitation Data'!$F$29,0,10*ROW('Sanitation Data'!F172)))</f>
        <v/>
      </c>
      <c r="DA178" s="36" t="str">
        <f ca="1">+IF(OFFSET('Sanitation Data'!$F$30,0,10*ROW('Sanitation Data'!F172))="","",OFFSET('Sanitation Data'!$F$30,0,10*ROW('Sanitation Data'!F172)))</f>
        <v/>
      </c>
      <c r="DB178" s="36" t="str">
        <f ca="1">+IF(OFFSET('Sanitation Data'!$F$31,0,10*ROW('Sanitation Data'!F172))="","",OFFSET('Sanitation Data'!$F$31,0,10*ROW('Sanitation Data'!F172)))</f>
        <v/>
      </c>
      <c r="DC178" s="36" t="str">
        <f ca="1">+IF(OFFSET('Sanitation Data'!$F$32,0,10*ROW('Sanitation Data'!F172))="","",OFFSET('Sanitation Data'!$F$32,0,10*ROW('Sanitation Data'!F172)))</f>
        <v/>
      </c>
      <c r="DD178" s="36" t="str">
        <f ca="1">+IF(OFFSET('Sanitation Data'!$F$33,0,10*ROW('Sanitation Data'!F172))="","",OFFSET('Sanitation Data'!$F$33,0,10*ROW('Sanitation Data'!F172)))</f>
        <v/>
      </c>
      <c r="DE178" s="36" t="str">
        <f ca="1">+IF(OFFSET('Sanitation Data'!$G$29,0,10*ROW('Sanitation Data'!G172))="","",OFFSET('Sanitation Data'!$G$29,0,10*ROW('Sanitation Data'!G172)))</f>
        <v/>
      </c>
      <c r="DF178" s="36" t="str">
        <f ca="1">+IF(OFFSET('Sanitation Data'!$G$30,0,10*ROW('Sanitation Data'!G172))="","",OFFSET('Sanitation Data'!$G$30,0,10*ROW('Sanitation Data'!G172)))</f>
        <v/>
      </c>
      <c r="DG178" s="36" t="str">
        <f ca="1">+IF(OFFSET('Sanitation Data'!$G$31,0,10*ROW('Sanitation Data'!G172))="","",OFFSET('Sanitation Data'!$G$31,0,10*ROW('Sanitation Data'!G172)))</f>
        <v/>
      </c>
      <c r="DH178" s="36" t="str">
        <f ca="1">+IF(OFFSET('Sanitation Data'!$G$32,0,10*ROW('Sanitation Data'!G172))="","",OFFSET('Sanitation Data'!$G$32,0,10*ROW('Sanitation Data'!G172)))</f>
        <v/>
      </c>
      <c r="DI178" s="36" t="str">
        <f ca="1">+IF(OFFSET('Sanitation Data'!$G$33,0,10*ROW('Sanitation Data'!G172))="","",OFFSET('Sanitation Data'!$G$33,0,10*ROW('Sanitation Data'!G172)))</f>
        <v/>
      </c>
      <c r="DJ178" s="36" t="str">
        <f ca="1">+IF(OFFSET('Sanitation Data'!$H$29,0,10*ROW('Sanitation Data'!H172))="","",OFFSET('Sanitation Data'!$H$29,0,10*ROW('Sanitation Data'!H172)))</f>
        <v/>
      </c>
      <c r="DK178" s="36" t="str">
        <f ca="1">+IF(OFFSET('Sanitation Data'!$H$30,0,10*ROW('Sanitation Data'!H172))="","",OFFSET('Sanitation Data'!$H$30,0,10*ROW('Sanitation Data'!H172)))</f>
        <v/>
      </c>
      <c r="DL178" s="36" t="str">
        <f ca="1">+IF(OFFSET('Sanitation Data'!$H$31,0,10*ROW('Sanitation Data'!H172))="","",OFFSET('Sanitation Data'!$H$31,0,10*ROW('Sanitation Data'!H172)))</f>
        <v/>
      </c>
      <c r="DM178" s="36" t="str">
        <f ca="1">+IF(OFFSET('Sanitation Data'!$H$32,0,10*ROW('Sanitation Data'!H172))="","",OFFSET('Sanitation Data'!$H$32,0,10*ROW('Sanitation Data'!H172)))</f>
        <v/>
      </c>
      <c r="DN178" s="36" t="str">
        <f ca="1">+IF(OFFSET('Sanitation Data'!$H$33,0,10*ROW('Sanitation Data'!H172))="","",OFFSET('Sanitation Data'!$H$33,0,10*ROW('Sanitation Data'!H172)))</f>
        <v/>
      </c>
      <c r="DO178" s="36" t="str">
        <f ca="1">+IF(OFFSET('Hygiene Data'!$C$12,0,10*ROW('Hygiene Data'!C172))="","",OFFSET('Hygiene Data'!$C$12,0,10*ROW('Hygiene Data'!C172)))</f>
        <v/>
      </c>
      <c r="DP178" s="36" t="str">
        <f ca="1">+IF(OFFSET('Hygiene Data'!$C$13,0,10*ROW('Hygiene Data'!C172))="","",OFFSET('Hygiene Data'!$C$13,0,10*ROW('Hygiene Data'!C172)))</f>
        <v/>
      </c>
      <c r="DQ178" s="36" t="str">
        <f ca="1">+IF(OFFSET('Hygiene Data'!$C$14,0,10*ROW('Hygiene Data'!C172))="","",OFFSET('Hygiene Data'!$C$14,0,10*ROW('Hygiene Data'!C172)))</f>
        <v/>
      </c>
      <c r="DR178" s="36" t="str">
        <f ca="1">+IF(OFFSET('Hygiene Data'!$D$12,0,10*ROW('Hygiene Data'!D172))="","",OFFSET('Hygiene Data'!$D$12,0,10*ROW('Hygiene Data'!D172)))</f>
        <v/>
      </c>
      <c r="DS178" s="36" t="str">
        <f ca="1">+IF(OFFSET('Hygiene Data'!$D$13,0,10*ROW('Hygiene Data'!D172))="","",OFFSET('Hygiene Data'!$D$13,0,10*ROW('Hygiene Data'!D172)))</f>
        <v/>
      </c>
      <c r="DT178" s="36" t="str">
        <f ca="1">+IF(OFFSET('Hygiene Data'!$D$14,0,10*ROW('Hygiene Data'!D172))="","",OFFSET('Hygiene Data'!$D$14,0,10*ROW('Hygiene Data'!D172)))</f>
        <v/>
      </c>
      <c r="DU178" s="36" t="str">
        <f ca="1">+IF(OFFSET('Hygiene Data'!$E$12,0,10*ROW('Hygiene Data'!E172))="","",OFFSET('Hygiene Data'!$E$12,0,10*ROW('Hygiene Data'!E172)))</f>
        <v/>
      </c>
      <c r="DV178" s="36" t="str">
        <f ca="1">+IF(OFFSET('Hygiene Data'!$E$13,0,10*ROW('Hygiene Data'!E172))="","",OFFSET('Hygiene Data'!$E$13,0,10*ROW('Hygiene Data'!E172)))</f>
        <v/>
      </c>
      <c r="DW178" s="36" t="str">
        <f ca="1">+IF(OFFSET('Hygiene Data'!$E$14,0,10*ROW('Hygiene Data'!E172))="","",OFFSET('Hygiene Data'!$E$14,0,10*ROW('Hygiene Data'!E172)))</f>
        <v/>
      </c>
      <c r="DX178" s="36" t="str">
        <f ca="1">+IF(OFFSET('Hygiene Data'!$F$12,0,10*ROW('Hygiene Data'!F172))="","",OFFSET('Hygiene Data'!$F$12,0,10*ROW('Hygiene Data'!F172)))</f>
        <v/>
      </c>
      <c r="DY178" s="36" t="str">
        <f ca="1">+IF(OFFSET('Hygiene Data'!$F$13,0,10*ROW('Hygiene Data'!F172))="","",OFFSET('Hygiene Data'!$F$13,0,10*ROW('Hygiene Data'!F172)))</f>
        <v/>
      </c>
      <c r="DZ178" s="36" t="str">
        <f ca="1">+IF(OFFSET('Hygiene Data'!$F$14,0,10*ROW('Hygiene Data'!F172))="","",OFFSET('Hygiene Data'!$F$14,0,10*ROW('Hygiene Data'!F172)))</f>
        <v/>
      </c>
      <c r="EA178" s="36" t="str">
        <f ca="1">+IF(OFFSET('Hygiene Data'!$G$12,0,10*ROW('Hygiene Data'!G172))="","",OFFSET('Hygiene Data'!$G$12,0,10*ROW('Hygiene Data'!G172)))</f>
        <v/>
      </c>
      <c r="EB178" s="36" t="str">
        <f ca="1">+IF(OFFSET('Hygiene Data'!$G$13,0,10*ROW('Hygiene Data'!G172))="","",OFFSET('Hygiene Data'!$G$13,0,10*ROW('Hygiene Data'!G172)))</f>
        <v/>
      </c>
      <c r="EC178" s="36" t="str">
        <f ca="1">+IF(OFFSET('Hygiene Data'!$G$14,0,10*ROW('Hygiene Data'!G172))="","",OFFSET('Hygiene Data'!$G$14,0,10*ROW('Hygiene Data'!G172)))</f>
        <v/>
      </c>
      <c r="ED178" s="36" t="str">
        <f ca="1">+IF(OFFSET('Hygiene Data'!$H$12,0,10*ROW('Hygiene Data'!H172))="","",OFFSET('Hygiene Data'!$H$12,0,10*ROW('Hygiene Data'!H172)))</f>
        <v/>
      </c>
      <c r="EE178" s="36" t="str">
        <f ca="1">+IF(OFFSET('Hygiene Data'!$H$13,0,10*ROW('Hygiene Data'!H172))="","",OFFSET('Hygiene Data'!$H$13,0,10*ROW('Hygiene Data'!H172)))</f>
        <v/>
      </c>
      <c r="EF178" s="36" t="str">
        <f ca="1">+IF(OFFSET('Hygiene Data'!$H$14,0,10*ROW('Hygiene Data'!H172))="","",OFFSET('Hygiene Data'!$H$14,0,10*ROW('Hygiene Data'!H172)))</f>
        <v/>
      </c>
    </row>
    <row r="179" spans="1:136" x14ac:dyDescent="0.25">
      <c r="A179" s="59" t="str">
        <f ca="1">+IF(OFFSET('Water Data'!$B$1,0,10*ROW('Water Data'!B176))="","",OFFSET('Water Data'!$B$1,0,10*ROW('Water Data'!B176)))</f>
        <v/>
      </c>
      <c r="B179" s="59" t="str">
        <f ca="1">+IF(OFFSET('Water Data'!$A$3,0,10*ROW('Water Data'!A176))="","",OFFSET('Water Data'!$A$3,0,10*ROW('Water Data'!A176)))</f>
        <v/>
      </c>
      <c r="C179" s="59" t="str">
        <f ca="1">+IF(OFFSET('Water Data'!$C$3,0,10*ROW('Water Data'!C176))="","",OFFSET('Water Data'!$C$3,0,10*ROW('Water Data'!C176)))</f>
        <v/>
      </c>
      <c r="D179" s="204" t="e">
        <f ca="1">+IF(AND(ISNUMBER(OFFSET('Water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04" t="e">
        <f ca="1">+IF(AND(ISNUMBER(OFFSET('Water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04" t="e">
        <f ca="1">+IF(AND(ISNUMBER(OFFSET('Water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04" t="e">
        <f ca="1">+IF(AND(ISNUMBER(OFFSET('Water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04" t="e">
        <f ca="1">+IF(AND(ISNUMBER(OFFSET('Water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04" t="e">
        <f ca="1">+IF(AND(ISNUMBER(OFFSET('Water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04" t="e">
        <f ca="1">+IF(AND(ISNUMBER(OFFSET('Water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04" t="e">
        <f ca="1">+IF(AND(ISNUMBER(OFFSET('Water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04" t="e">
        <f ca="1">+IF(AND(ISNUMBER(OFFSET('Water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04" t="e">
        <f ca="1">+IF(AND(ISNUMBER(OFFSET('Water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04" t="e">
        <f ca="1">+IF(AND(ISNUMBER(OFFSET('Water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04" t="e">
        <f ca="1">+IF(AND(ISNUMBER(OFFSET('Water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04" t="e">
        <f ca="1">+IF(AND(ISNUMBER(OFFSET('Water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04" t="e">
        <f ca="1">+IF(AND(ISNUMBER(OFFSET('Water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04" t="e">
        <f ca="1">+IF(AND(ISNUMBER(OFFSET('Water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04" t="e">
        <f ca="1">+IF(AND(ISNUMBER(OFFSET('Water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04" t="e">
        <f ca="1">+IF(AND(ISNUMBER(OFFSET('Water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04" t="e">
        <f ca="1">+IF(AND(ISNUMBER(OFFSET('Water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05" t="e">
        <f ca="1">+IF(AND(ISNUMBER(OFFSET('Sanitation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05" t="e">
        <f ca="1">+IF(AND(ISNUMBER(OFFSET('Sanitation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05" t="e">
        <f ca="1">+IF(AND(ISNUMBER(OFFSET('Sanitation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05" t="e">
        <f ca="1">+IF(AND(ISNUMBER(OFFSET('Sanitation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05" t="e">
        <f ca="1">+IF(AND(ISNUMBER(OFFSET('Sanitation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05" t="e">
        <f ca="1">+IF(AND(ISNUMBER(OFFSET('Sanitation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05" t="e">
        <f ca="1">+IF(AND(ISNUMBER(OFFSET('Sanitation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05" t="e">
        <f ca="1">+IF(AND(ISNUMBER(OFFSET('Sanitation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05" t="e">
        <f ca="1">+IF(AND(ISNUMBER(OFFSET('Sanitation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05" t="e">
        <f ca="1">+IF(AND(ISNUMBER(OFFSET('Sanitation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05" t="e">
        <f ca="1">+IF(AND(ISNUMBER(OFFSET('Sanitation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05" t="e">
        <f ca="1">+IF(AND(ISNUMBER(OFFSET('Sanitation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05" t="e">
        <f ca="1">+IF(AND(ISNUMBER(OFFSET('Sanitation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05" t="e">
        <f ca="1">+IF(AND(ISNUMBER(OFFSET('Sanitation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05" t="e">
        <f ca="1">+IF(AND(ISNUMBER(OFFSET('Sanitation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05" t="e">
        <f ca="1">+IF(AND(ISNUMBER(OFFSET('Sanitation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05" t="e">
        <f ca="1">+IF(AND(ISNUMBER(OFFSET('Sanitation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05" t="e">
        <f ca="1">+IF(AND(ISNUMBER(OFFSET('Sanitation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05" t="e">
        <f ca="1">+IF(AND(ISNUMBER(OFFSET('Sanitation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05" t="e">
        <f ca="1">+IF(AND(ISNUMBER(OFFSET('Sanitation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05" t="e">
        <f ca="1">+IF(AND(ISNUMBER(OFFSET('Sanitation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05" t="e">
        <f ca="1">+IF(AND(ISNUMBER(OFFSET('Sanitation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05" t="e">
        <f ca="1">+IF(AND(ISNUMBER(OFFSET('Sanitation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05" t="e">
        <f ca="1">+IF(AND(ISNUMBER(OFFSET('Sanitation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05" t="e">
        <f ca="1">+IF(AND(ISNUMBER(OFFSET('Sanitation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05" t="e">
        <f ca="1">+IF(AND(ISNUMBER(OFFSET('Sanitation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05" t="e">
        <f ca="1">+IF(AND(ISNUMBER(OFFSET('Sanitation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05" t="e">
        <f ca="1">+IF(AND(ISNUMBER(OFFSET('Sanitation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05" t="e">
        <f ca="1">+IF(AND(ISNUMBER(OFFSET('Sanitation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05" t="e">
        <f ca="1">+IF(AND(ISNUMBER(OFFSET('Sanitation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06" t="e">
        <f ca="1">+IF(AND(ISNUMBER(OFFSET('Hygiene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06" t="e">
        <f ca="1">+IF(AND(ISNUMBER(OFFSET('Hygiene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06" t="e">
        <f ca="1">+IF(AND(ISNUMBER(OFFSET('Hygiene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06" t="e">
        <f ca="1">+IF(AND(ISNUMBER(OFFSET('Hygiene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06" t="e">
        <f ca="1">+IF(AND(ISNUMBER(OFFSET('Hygiene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06" t="e">
        <f ca="1">+IF(AND(ISNUMBER(OFFSET('Hygiene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06" t="e">
        <f ca="1">+IF(AND(ISNUMBER(OFFSET('Hygiene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06" t="e">
        <f ca="1">+IF(AND(ISNUMBER(OFFSET('Hygiene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06" t="e">
        <f ca="1">+IF(AND(ISNUMBER(OFFSET('Hygiene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06" t="e">
        <f ca="1">+IF(AND(ISNUMBER(OFFSET('Hygiene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06" t="e">
        <f ca="1">+IF(AND(ISNUMBER(OFFSET('Hygiene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06" t="e">
        <f ca="1">+IF(AND(ISNUMBER(OFFSET('Hygiene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06" t="e">
        <f ca="1">+IF(AND(ISNUMBER(OFFSET('Hygiene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06" t="e">
        <f ca="1">+IF(AND(ISNUMBER(OFFSET('Hygiene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06" t="e">
        <f ca="1">+IF(AND(ISNUMBER(OFFSET('Hygiene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06" t="e">
        <f ca="1">+IF(AND(ISNUMBER(OFFSET('Hygiene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06" t="e">
        <f ca="1">+IF(AND(ISNUMBER(OFFSET('Hygiene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06" t="e">
        <f ca="1">+IF(AND(ISNUMBER(OFFSET('Hygiene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1">+IF(OFFSET('Water Data'!$C$28,0,10*ROW('Water Data'!C173))="","",OFFSET('Water Data'!$C$28,0,10*ROW('Water Data'!C173)))</f>
        <v/>
      </c>
      <c r="BT179" s="36" t="str">
        <f ca="1">+IF(OFFSET('Water Data'!$C$29,0,10*ROW('Water Data'!C173))="","",OFFSET('Water Data'!$C$29,0,10*ROW('Water Data'!C173)))</f>
        <v/>
      </c>
      <c r="BU179" s="36" t="str">
        <f ca="1">+IF(OFFSET('Water Data'!$C$30,0,10*ROW('Water Data'!C173))="","",OFFSET('Water Data'!$C$30,0,10*ROW('Water Data'!C173)))</f>
        <v/>
      </c>
      <c r="BV179" s="36" t="str">
        <f ca="1">+IF(OFFSET('Water Data'!$D$28,0,10*ROW('Water Data'!D173))="","",OFFSET('Water Data'!$D$28,0,10*ROW('Water Data'!D173)))</f>
        <v/>
      </c>
      <c r="BW179" s="36" t="str">
        <f ca="1">+IF(OFFSET('Water Data'!$D$29,0,10*ROW('Water Data'!D173))="","",OFFSET('Water Data'!$D$29,0,10*ROW('Water Data'!D173)))</f>
        <v/>
      </c>
      <c r="BX179" s="36" t="str">
        <f ca="1">+IF(OFFSET('Water Data'!$D$30,0,10*ROW('Water Data'!D173))="","",OFFSET('Water Data'!$D$30,0,10*ROW('Water Data'!D173)))</f>
        <v/>
      </c>
      <c r="BY179" s="36" t="str">
        <f ca="1">+IF(OFFSET('Water Data'!$E$28,0,10*ROW('Water Data'!E173))="","",OFFSET('Water Data'!$E$28,0,10*ROW('Water Data'!E173)))</f>
        <v/>
      </c>
      <c r="BZ179" s="36" t="str">
        <f ca="1">+IF(OFFSET('Water Data'!$E$29,0,10*ROW('Water Data'!E173))="","",OFFSET('Water Data'!$E$29,0,10*ROW('Water Data'!E173)))</f>
        <v/>
      </c>
      <c r="CA179" s="36" t="str">
        <f ca="1">+IF(OFFSET('Water Data'!$E$30,0,10*ROW('Water Data'!E173))="","",OFFSET('Water Data'!$E$30,0,10*ROW('Water Data'!E173)))</f>
        <v/>
      </c>
      <c r="CB179" s="36" t="str">
        <f ca="1">+IF(OFFSET('Water Data'!$F$28,0,10*ROW('Water Data'!F173))="","",OFFSET('Water Data'!$F$28,0,10*ROW('Water Data'!F173)))</f>
        <v/>
      </c>
      <c r="CC179" s="36" t="str">
        <f ca="1">+IF(OFFSET('Water Data'!$F$29,0,10*ROW('Water Data'!F173))="","",OFFSET('Water Data'!$F$29,0,10*ROW('Water Data'!F173)))</f>
        <v/>
      </c>
      <c r="CD179" s="36" t="str">
        <f ca="1">+IF(OFFSET('Water Data'!$F$30,0,10*ROW('Water Data'!F173))="","",OFFSET('Water Data'!$F$30,0,10*ROW('Water Data'!F173)))</f>
        <v/>
      </c>
      <c r="CE179" s="36" t="str">
        <f ca="1">+IF(OFFSET('Water Data'!$G$28,0,10*ROW('Water Data'!G173))="","",OFFSET('Water Data'!$G$28,0,10*ROW('Water Data'!G173)))</f>
        <v/>
      </c>
      <c r="CF179" s="36" t="str">
        <f ca="1">+IF(OFFSET('Water Data'!$G$29,0,10*ROW('Water Data'!G173))="","",OFFSET('Water Data'!$G$29,0,10*ROW('Water Data'!G173)))</f>
        <v/>
      </c>
      <c r="CG179" s="36" t="str">
        <f ca="1">+IF(OFFSET('Water Data'!$G$30,0,10*ROW('Water Data'!G173))="","",OFFSET('Water Data'!$G$30,0,10*ROW('Water Data'!G173)))</f>
        <v/>
      </c>
      <c r="CH179" s="36" t="str">
        <f ca="1">+IF(OFFSET('Water Data'!$H$28,0,10*ROW('Water Data'!H173))="","",OFFSET('Water Data'!$H$28,0,10*ROW('Water Data'!H173)))</f>
        <v/>
      </c>
      <c r="CI179" s="36" t="str">
        <f ca="1">+IF(OFFSET('Water Data'!$H$29,0,10*ROW('Water Data'!H173))="","",OFFSET('Water Data'!$H$29,0,10*ROW('Water Data'!H173)))</f>
        <v/>
      </c>
      <c r="CJ179" s="36" t="str">
        <f ca="1">+IF(OFFSET('Water Data'!$H$30,0,10*ROW('Water Data'!H173))="","",OFFSET('Water Data'!$H$30,0,10*ROW('Water Data'!H173)))</f>
        <v/>
      </c>
      <c r="CK179" s="36" t="str">
        <f ca="1">+IF(OFFSET('Sanitation Data'!$C$29,0,10*ROW('Sanitation Data'!C173))="","",OFFSET('Sanitation Data'!$C$29,0,10*ROW('Sanitation Data'!C173)))</f>
        <v/>
      </c>
      <c r="CL179" s="36" t="str">
        <f ca="1">+IF(OFFSET('Sanitation Data'!$C$30,0,10*ROW('Sanitation Data'!C173))="","",OFFSET('Sanitation Data'!$C$30,0,10*ROW('Sanitation Data'!C173)))</f>
        <v/>
      </c>
      <c r="CM179" s="36" t="str">
        <f ca="1">+IF(OFFSET('Sanitation Data'!$C$31,0,10*ROW('Sanitation Data'!C173))="","",OFFSET('Sanitation Data'!$C$31,0,10*ROW('Sanitation Data'!C173)))</f>
        <v/>
      </c>
      <c r="CN179" s="36" t="str">
        <f ca="1">+IF(OFFSET('Sanitation Data'!$C$32,0,10*ROW('Sanitation Data'!C173))="","",OFFSET('Sanitation Data'!$C$32,0,10*ROW('Sanitation Data'!C173)))</f>
        <v/>
      </c>
      <c r="CO179" s="36" t="str">
        <f ca="1">+IF(OFFSET('Sanitation Data'!$C$33,0,10*ROW('Sanitation Data'!C173))="","",OFFSET('Sanitation Data'!$C$33,0,10*ROW('Sanitation Data'!C173)))</f>
        <v/>
      </c>
      <c r="CP179" s="36" t="str">
        <f ca="1">+IF(OFFSET('Sanitation Data'!$D$29,0,10*ROW('Sanitation Data'!D173))="","",OFFSET('Sanitation Data'!$D$29,0,10*ROW('Sanitation Data'!D173)))</f>
        <v/>
      </c>
      <c r="CQ179" s="36" t="str">
        <f ca="1">+IF(OFFSET('Sanitation Data'!$D$30,0,10*ROW('Sanitation Data'!D173))="","",OFFSET('Sanitation Data'!$D$30,0,10*ROW('Sanitation Data'!D173)))</f>
        <v/>
      </c>
      <c r="CR179" s="36" t="str">
        <f ca="1">+IF(OFFSET('Sanitation Data'!$D$31,0,10*ROW('Sanitation Data'!D173))="","",OFFSET('Sanitation Data'!$D$31,0,10*ROW('Sanitation Data'!D173)))</f>
        <v/>
      </c>
      <c r="CS179" s="36" t="str">
        <f ca="1">+IF(OFFSET('Sanitation Data'!$D$32,0,10*ROW('Sanitation Data'!D173))="","",OFFSET('Sanitation Data'!$D$32,0,10*ROW('Sanitation Data'!D173)))</f>
        <v/>
      </c>
      <c r="CT179" s="36" t="str">
        <f ca="1">+IF(OFFSET('Sanitation Data'!$D$33,0,10*ROW('Sanitation Data'!D173))="","",OFFSET('Sanitation Data'!$D$33,0,10*ROW('Sanitation Data'!D173)))</f>
        <v/>
      </c>
      <c r="CU179" s="36" t="str">
        <f ca="1">+IF(OFFSET('Sanitation Data'!$E$29,0,10*ROW('Sanitation Data'!E173))="","",OFFSET('Sanitation Data'!$E$29,0,10*ROW('Sanitation Data'!E173)))</f>
        <v/>
      </c>
      <c r="CV179" s="36" t="str">
        <f ca="1">+IF(OFFSET('Sanitation Data'!$E$30,0,10*ROW('Sanitation Data'!E173))="","",OFFSET('Sanitation Data'!$E$30,0,10*ROW('Sanitation Data'!E173)))</f>
        <v/>
      </c>
      <c r="CW179" s="36" t="str">
        <f ca="1">+IF(OFFSET('Sanitation Data'!$E$31,0,10*ROW('Sanitation Data'!E173))="","",OFFSET('Sanitation Data'!$E$31,0,10*ROW('Sanitation Data'!E173)))</f>
        <v/>
      </c>
      <c r="CX179" s="36" t="str">
        <f ca="1">+IF(OFFSET('Sanitation Data'!$E$32,0,10*ROW('Sanitation Data'!E173))="","",OFFSET('Sanitation Data'!$E$32,0,10*ROW('Sanitation Data'!E173)))</f>
        <v/>
      </c>
      <c r="CY179" s="36" t="str">
        <f ca="1">+IF(OFFSET('Sanitation Data'!$E$33,0,10*ROW('Sanitation Data'!E173))="","",OFFSET('Sanitation Data'!$E$33,0,10*ROW('Sanitation Data'!E173)))</f>
        <v/>
      </c>
      <c r="CZ179" s="36" t="str">
        <f ca="1">+IF(OFFSET('Sanitation Data'!$F$29,0,10*ROW('Sanitation Data'!F173))="","",OFFSET('Sanitation Data'!$F$29,0,10*ROW('Sanitation Data'!F173)))</f>
        <v/>
      </c>
      <c r="DA179" s="36" t="str">
        <f ca="1">+IF(OFFSET('Sanitation Data'!$F$30,0,10*ROW('Sanitation Data'!F173))="","",OFFSET('Sanitation Data'!$F$30,0,10*ROW('Sanitation Data'!F173)))</f>
        <v/>
      </c>
      <c r="DB179" s="36" t="str">
        <f ca="1">+IF(OFFSET('Sanitation Data'!$F$31,0,10*ROW('Sanitation Data'!F173))="","",OFFSET('Sanitation Data'!$F$31,0,10*ROW('Sanitation Data'!F173)))</f>
        <v/>
      </c>
      <c r="DC179" s="36" t="str">
        <f ca="1">+IF(OFFSET('Sanitation Data'!$F$32,0,10*ROW('Sanitation Data'!F173))="","",OFFSET('Sanitation Data'!$F$32,0,10*ROW('Sanitation Data'!F173)))</f>
        <v/>
      </c>
      <c r="DD179" s="36" t="str">
        <f ca="1">+IF(OFFSET('Sanitation Data'!$F$33,0,10*ROW('Sanitation Data'!F173))="","",OFFSET('Sanitation Data'!$F$33,0,10*ROW('Sanitation Data'!F173)))</f>
        <v/>
      </c>
      <c r="DE179" s="36" t="str">
        <f ca="1">+IF(OFFSET('Sanitation Data'!$G$29,0,10*ROW('Sanitation Data'!G173))="","",OFFSET('Sanitation Data'!$G$29,0,10*ROW('Sanitation Data'!G173)))</f>
        <v/>
      </c>
      <c r="DF179" s="36" t="str">
        <f ca="1">+IF(OFFSET('Sanitation Data'!$G$30,0,10*ROW('Sanitation Data'!G173))="","",OFFSET('Sanitation Data'!$G$30,0,10*ROW('Sanitation Data'!G173)))</f>
        <v/>
      </c>
      <c r="DG179" s="36" t="str">
        <f ca="1">+IF(OFFSET('Sanitation Data'!$G$31,0,10*ROW('Sanitation Data'!G173))="","",OFFSET('Sanitation Data'!$G$31,0,10*ROW('Sanitation Data'!G173)))</f>
        <v/>
      </c>
      <c r="DH179" s="36" t="str">
        <f ca="1">+IF(OFFSET('Sanitation Data'!$G$32,0,10*ROW('Sanitation Data'!G173))="","",OFFSET('Sanitation Data'!$G$32,0,10*ROW('Sanitation Data'!G173)))</f>
        <v/>
      </c>
      <c r="DI179" s="36" t="str">
        <f ca="1">+IF(OFFSET('Sanitation Data'!$G$33,0,10*ROW('Sanitation Data'!G173))="","",OFFSET('Sanitation Data'!$G$33,0,10*ROW('Sanitation Data'!G173)))</f>
        <v/>
      </c>
      <c r="DJ179" s="36" t="str">
        <f ca="1">+IF(OFFSET('Sanitation Data'!$H$29,0,10*ROW('Sanitation Data'!H173))="","",OFFSET('Sanitation Data'!$H$29,0,10*ROW('Sanitation Data'!H173)))</f>
        <v/>
      </c>
      <c r="DK179" s="36" t="str">
        <f ca="1">+IF(OFFSET('Sanitation Data'!$H$30,0,10*ROW('Sanitation Data'!H173))="","",OFFSET('Sanitation Data'!$H$30,0,10*ROW('Sanitation Data'!H173)))</f>
        <v/>
      </c>
      <c r="DL179" s="36" t="str">
        <f ca="1">+IF(OFFSET('Sanitation Data'!$H$31,0,10*ROW('Sanitation Data'!H173))="","",OFFSET('Sanitation Data'!$H$31,0,10*ROW('Sanitation Data'!H173)))</f>
        <v/>
      </c>
      <c r="DM179" s="36" t="str">
        <f ca="1">+IF(OFFSET('Sanitation Data'!$H$32,0,10*ROW('Sanitation Data'!H173))="","",OFFSET('Sanitation Data'!$H$32,0,10*ROW('Sanitation Data'!H173)))</f>
        <v/>
      </c>
      <c r="DN179" s="36" t="str">
        <f ca="1">+IF(OFFSET('Sanitation Data'!$H$33,0,10*ROW('Sanitation Data'!H173))="","",OFFSET('Sanitation Data'!$H$33,0,10*ROW('Sanitation Data'!H173)))</f>
        <v/>
      </c>
      <c r="DO179" s="36" t="str">
        <f ca="1">+IF(OFFSET('Hygiene Data'!$C$12,0,10*ROW('Hygiene Data'!C173))="","",OFFSET('Hygiene Data'!$C$12,0,10*ROW('Hygiene Data'!C173)))</f>
        <v/>
      </c>
      <c r="DP179" s="36" t="str">
        <f ca="1">+IF(OFFSET('Hygiene Data'!$C$13,0,10*ROW('Hygiene Data'!C173))="","",OFFSET('Hygiene Data'!$C$13,0,10*ROW('Hygiene Data'!C173)))</f>
        <v/>
      </c>
      <c r="DQ179" s="36" t="str">
        <f ca="1">+IF(OFFSET('Hygiene Data'!$C$14,0,10*ROW('Hygiene Data'!C173))="","",OFFSET('Hygiene Data'!$C$14,0,10*ROW('Hygiene Data'!C173)))</f>
        <v/>
      </c>
      <c r="DR179" s="36" t="str">
        <f ca="1">+IF(OFFSET('Hygiene Data'!$D$12,0,10*ROW('Hygiene Data'!D173))="","",OFFSET('Hygiene Data'!$D$12,0,10*ROW('Hygiene Data'!D173)))</f>
        <v/>
      </c>
      <c r="DS179" s="36" t="str">
        <f ca="1">+IF(OFFSET('Hygiene Data'!$D$13,0,10*ROW('Hygiene Data'!D173))="","",OFFSET('Hygiene Data'!$D$13,0,10*ROW('Hygiene Data'!D173)))</f>
        <v/>
      </c>
      <c r="DT179" s="36" t="str">
        <f ca="1">+IF(OFFSET('Hygiene Data'!$D$14,0,10*ROW('Hygiene Data'!D173))="","",OFFSET('Hygiene Data'!$D$14,0,10*ROW('Hygiene Data'!D173)))</f>
        <v/>
      </c>
      <c r="DU179" s="36" t="str">
        <f ca="1">+IF(OFFSET('Hygiene Data'!$E$12,0,10*ROW('Hygiene Data'!E173))="","",OFFSET('Hygiene Data'!$E$12,0,10*ROW('Hygiene Data'!E173)))</f>
        <v/>
      </c>
      <c r="DV179" s="36" t="str">
        <f ca="1">+IF(OFFSET('Hygiene Data'!$E$13,0,10*ROW('Hygiene Data'!E173))="","",OFFSET('Hygiene Data'!$E$13,0,10*ROW('Hygiene Data'!E173)))</f>
        <v/>
      </c>
      <c r="DW179" s="36" t="str">
        <f ca="1">+IF(OFFSET('Hygiene Data'!$E$14,0,10*ROW('Hygiene Data'!E173))="","",OFFSET('Hygiene Data'!$E$14,0,10*ROW('Hygiene Data'!E173)))</f>
        <v/>
      </c>
      <c r="DX179" s="36" t="str">
        <f ca="1">+IF(OFFSET('Hygiene Data'!$F$12,0,10*ROW('Hygiene Data'!F173))="","",OFFSET('Hygiene Data'!$F$12,0,10*ROW('Hygiene Data'!F173)))</f>
        <v/>
      </c>
      <c r="DY179" s="36" t="str">
        <f ca="1">+IF(OFFSET('Hygiene Data'!$F$13,0,10*ROW('Hygiene Data'!F173))="","",OFFSET('Hygiene Data'!$F$13,0,10*ROW('Hygiene Data'!F173)))</f>
        <v/>
      </c>
      <c r="DZ179" s="36" t="str">
        <f ca="1">+IF(OFFSET('Hygiene Data'!$F$14,0,10*ROW('Hygiene Data'!F173))="","",OFFSET('Hygiene Data'!$F$14,0,10*ROW('Hygiene Data'!F173)))</f>
        <v/>
      </c>
      <c r="EA179" s="36" t="str">
        <f ca="1">+IF(OFFSET('Hygiene Data'!$G$12,0,10*ROW('Hygiene Data'!G173))="","",OFFSET('Hygiene Data'!$G$12,0,10*ROW('Hygiene Data'!G173)))</f>
        <v/>
      </c>
      <c r="EB179" s="36" t="str">
        <f ca="1">+IF(OFFSET('Hygiene Data'!$G$13,0,10*ROW('Hygiene Data'!G173))="","",OFFSET('Hygiene Data'!$G$13,0,10*ROW('Hygiene Data'!G173)))</f>
        <v/>
      </c>
      <c r="EC179" s="36" t="str">
        <f ca="1">+IF(OFFSET('Hygiene Data'!$G$14,0,10*ROW('Hygiene Data'!G173))="","",OFFSET('Hygiene Data'!$G$14,0,10*ROW('Hygiene Data'!G173)))</f>
        <v/>
      </c>
      <c r="ED179" s="36" t="str">
        <f ca="1">+IF(OFFSET('Hygiene Data'!$H$12,0,10*ROW('Hygiene Data'!H173))="","",OFFSET('Hygiene Data'!$H$12,0,10*ROW('Hygiene Data'!H173)))</f>
        <v/>
      </c>
      <c r="EE179" s="36" t="str">
        <f ca="1">+IF(OFFSET('Hygiene Data'!$H$13,0,10*ROW('Hygiene Data'!H173))="","",OFFSET('Hygiene Data'!$H$13,0,10*ROW('Hygiene Data'!H173)))</f>
        <v/>
      </c>
      <c r="EF179" s="36" t="str">
        <f ca="1">+IF(OFFSET('Hygiene Data'!$H$14,0,10*ROW('Hygiene Data'!H173))="","",OFFSET('Hygiene Data'!$H$14,0,10*ROW('Hygiene Data'!H173)))</f>
        <v/>
      </c>
    </row>
    <row r="180" spans="1:136" x14ac:dyDescent="0.25">
      <c r="A180" s="59" t="str">
        <f ca="1">+IF(OFFSET('Water Data'!$B$1,0,10*ROW('Water Data'!B177))="","",OFFSET('Water Data'!$B$1,0,10*ROW('Water Data'!B177)))</f>
        <v/>
      </c>
      <c r="B180" s="59" t="str">
        <f ca="1">+IF(OFFSET('Water Data'!$A$3,0,10*ROW('Water Data'!A177))="","",OFFSET('Water Data'!$A$3,0,10*ROW('Water Data'!A177)))</f>
        <v/>
      </c>
      <c r="C180" s="59" t="str">
        <f ca="1">+IF(OFFSET('Water Data'!$C$3,0,10*ROW('Water Data'!C177))="","",OFFSET('Water Data'!$C$3,0,10*ROW('Water Data'!C177)))</f>
        <v/>
      </c>
      <c r="D180" s="204" t="e">
        <f ca="1">+IF(AND(ISNUMBER(OFFSET('Water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04" t="e">
        <f ca="1">+IF(AND(ISNUMBER(OFFSET('Water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04" t="e">
        <f ca="1">+IF(AND(ISNUMBER(OFFSET('Water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04" t="e">
        <f ca="1">+IF(AND(ISNUMBER(OFFSET('Water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04" t="e">
        <f ca="1">+IF(AND(ISNUMBER(OFFSET('Water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04" t="e">
        <f ca="1">+IF(AND(ISNUMBER(OFFSET('Water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04" t="e">
        <f ca="1">+IF(AND(ISNUMBER(OFFSET('Water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04" t="e">
        <f ca="1">+IF(AND(ISNUMBER(OFFSET('Water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04" t="e">
        <f ca="1">+IF(AND(ISNUMBER(OFFSET('Water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04" t="e">
        <f ca="1">+IF(AND(ISNUMBER(OFFSET('Water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04" t="e">
        <f ca="1">+IF(AND(ISNUMBER(OFFSET('Water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04" t="e">
        <f ca="1">+IF(AND(ISNUMBER(OFFSET('Water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04" t="e">
        <f ca="1">+IF(AND(ISNUMBER(OFFSET('Water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04" t="e">
        <f ca="1">+IF(AND(ISNUMBER(OFFSET('Water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04" t="e">
        <f ca="1">+IF(AND(ISNUMBER(OFFSET('Water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04" t="e">
        <f ca="1">+IF(AND(ISNUMBER(OFFSET('Water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04" t="e">
        <f ca="1">+IF(AND(ISNUMBER(OFFSET('Water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04" t="e">
        <f ca="1">+IF(AND(ISNUMBER(OFFSET('Water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05" t="e">
        <f ca="1">+IF(AND(ISNUMBER(OFFSET('Sanitation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05" t="e">
        <f ca="1">+IF(AND(ISNUMBER(OFFSET('Sanitation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05" t="e">
        <f ca="1">+IF(AND(ISNUMBER(OFFSET('Sanitation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05" t="e">
        <f ca="1">+IF(AND(ISNUMBER(OFFSET('Sanitation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05" t="e">
        <f ca="1">+IF(AND(ISNUMBER(OFFSET('Sanitation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05" t="e">
        <f ca="1">+IF(AND(ISNUMBER(OFFSET('Sanitation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05" t="e">
        <f ca="1">+IF(AND(ISNUMBER(OFFSET('Sanitation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05" t="e">
        <f ca="1">+IF(AND(ISNUMBER(OFFSET('Sanitation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05" t="e">
        <f ca="1">+IF(AND(ISNUMBER(OFFSET('Sanitation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05" t="e">
        <f ca="1">+IF(AND(ISNUMBER(OFFSET('Sanitation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05" t="e">
        <f ca="1">+IF(AND(ISNUMBER(OFFSET('Sanitation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05" t="e">
        <f ca="1">+IF(AND(ISNUMBER(OFFSET('Sanitation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05" t="e">
        <f ca="1">+IF(AND(ISNUMBER(OFFSET('Sanitation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05" t="e">
        <f ca="1">+IF(AND(ISNUMBER(OFFSET('Sanitation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05" t="e">
        <f ca="1">+IF(AND(ISNUMBER(OFFSET('Sanitation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05" t="e">
        <f ca="1">+IF(AND(ISNUMBER(OFFSET('Sanitation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05" t="e">
        <f ca="1">+IF(AND(ISNUMBER(OFFSET('Sanitation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05" t="e">
        <f ca="1">+IF(AND(ISNUMBER(OFFSET('Sanitation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05" t="e">
        <f ca="1">+IF(AND(ISNUMBER(OFFSET('Sanitation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05" t="e">
        <f ca="1">+IF(AND(ISNUMBER(OFFSET('Sanitation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05" t="e">
        <f ca="1">+IF(AND(ISNUMBER(OFFSET('Sanitation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05" t="e">
        <f ca="1">+IF(AND(ISNUMBER(OFFSET('Sanitation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05" t="e">
        <f ca="1">+IF(AND(ISNUMBER(OFFSET('Sanitation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05" t="e">
        <f ca="1">+IF(AND(ISNUMBER(OFFSET('Sanitation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05" t="e">
        <f ca="1">+IF(AND(ISNUMBER(OFFSET('Sanitation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05" t="e">
        <f ca="1">+IF(AND(ISNUMBER(OFFSET('Sanitation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05" t="e">
        <f ca="1">+IF(AND(ISNUMBER(OFFSET('Sanitation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05" t="e">
        <f ca="1">+IF(AND(ISNUMBER(OFFSET('Sanitation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05" t="e">
        <f ca="1">+IF(AND(ISNUMBER(OFFSET('Sanitation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05" t="e">
        <f ca="1">+IF(AND(ISNUMBER(OFFSET('Sanitation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06" t="e">
        <f ca="1">+IF(AND(ISNUMBER(OFFSET('Hygiene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06" t="e">
        <f ca="1">+IF(AND(ISNUMBER(OFFSET('Hygiene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06" t="e">
        <f ca="1">+IF(AND(ISNUMBER(OFFSET('Hygiene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06" t="e">
        <f ca="1">+IF(AND(ISNUMBER(OFFSET('Hygiene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06" t="e">
        <f ca="1">+IF(AND(ISNUMBER(OFFSET('Hygiene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06" t="e">
        <f ca="1">+IF(AND(ISNUMBER(OFFSET('Hygiene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06" t="e">
        <f ca="1">+IF(AND(ISNUMBER(OFFSET('Hygiene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06" t="e">
        <f ca="1">+IF(AND(ISNUMBER(OFFSET('Hygiene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06" t="e">
        <f ca="1">+IF(AND(ISNUMBER(OFFSET('Hygiene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06" t="e">
        <f ca="1">+IF(AND(ISNUMBER(OFFSET('Hygiene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06" t="e">
        <f ca="1">+IF(AND(ISNUMBER(OFFSET('Hygiene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06" t="e">
        <f ca="1">+IF(AND(ISNUMBER(OFFSET('Hygiene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06" t="e">
        <f ca="1">+IF(AND(ISNUMBER(OFFSET('Hygiene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06" t="e">
        <f ca="1">+IF(AND(ISNUMBER(OFFSET('Hygiene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06" t="e">
        <f ca="1">+IF(AND(ISNUMBER(OFFSET('Hygiene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06" t="e">
        <f ca="1">+IF(AND(ISNUMBER(OFFSET('Hygiene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06" t="e">
        <f ca="1">+IF(AND(ISNUMBER(OFFSET('Hygiene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06" t="e">
        <f ca="1">+IF(AND(ISNUMBER(OFFSET('Hygiene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1">+IF(OFFSET('Water Data'!$C$28,0,10*ROW('Water Data'!C174))="","",OFFSET('Water Data'!$C$28,0,10*ROW('Water Data'!C174)))</f>
        <v/>
      </c>
      <c r="BT180" s="36" t="str">
        <f ca="1">+IF(OFFSET('Water Data'!$C$29,0,10*ROW('Water Data'!C174))="","",OFFSET('Water Data'!$C$29,0,10*ROW('Water Data'!C174)))</f>
        <v/>
      </c>
      <c r="BU180" s="36" t="str">
        <f ca="1">+IF(OFFSET('Water Data'!$C$30,0,10*ROW('Water Data'!C174))="","",OFFSET('Water Data'!$C$30,0,10*ROW('Water Data'!C174)))</f>
        <v/>
      </c>
      <c r="BV180" s="36" t="str">
        <f ca="1">+IF(OFFSET('Water Data'!$D$28,0,10*ROW('Water Data'!D174))="","",OFFSET('Water Data'!$D$28,0,10*ROW('Water Data'!D174)))</f>
        <v/>
      </c>
      <c r="BW180" s="36" t="str">
        <f ca="1">+IF(OFFSET('Water Data'!$D$29,0,10*ROW('Water Data'!D174))="","",OFFSET('Water Data'!$D$29,0,10*ROW('Water Data'!D174)))</f>
        <v/>
      </c>
      <c r="BX180" s="36" t="str">
        <f ca="1">+IF(OFFSET('Water Data'!$D$30,0,10*ROW('Water Data'!D174))="","",OFFSET('Water Data'!$D$30,0,10*ROW('Water Data'!D174)))</f>
        <v/>
      </c>
      <c r="BY180" s="36" t="str">
        <f ca="1">+IF(OFFSET('Water Data'!$E$28,0,10*ROW('Water Data'!E174))="","",OFFSET('Water Data'!$E$28,0,10*ROW('Water Data'!E174)))</f>
        <v/>
      </c>
      <c r="BZ180" s="36" t="str">
        <f ca="1">+IF(OFFSET('Water Data'!$E$29,0,10*ROW('Water Data'!E174))="","",OFFSET('Water Data'!$E$29,0,10*ROW('Water Data'!E174)))</f>
        <v/>
      </c>
      <c r="CA180" s="36" t="str">
        <f ca="1">+IF(OFFSET('Water Data'!$E$30,0,10*ROW('Water Data'!E174))="","",OFFSET('Water Data'!$E$30,0,10*ROW('Water Data'!E174)))</f>
        <v/>
      </c>
      <c r="CB180" s="36" t="str">
        <f ca="1">+IF(OFFSET('Water Data'!$F$28,0,10*ROW('Water Data'!F174))="","",OFFSET('Water Data'!$F$28,0,10*ROW('Water Data'!F174)))</f>
        <v/>
      </c>
      <c r="CC180" s="36" t="str">
        <f ca="1">+IF(OFFSET('Water Data'!$F$29,0,10*ROW('Water Data'!F174))="","",OFFSET('Water Data'!$F$29,0,10*ROW('Water Data'!F174)))</f>
        <v/>
      </c>
      <c r="CD180" s="36" t="str">
        <f ca="1">+IF(OFFSET('Water Data'!$F$30,0,10*ROW('Water Data'!F174))="","",OFFSET('Water Data'!$F$30,0,10*ROW('Water Data'!F174)))</f>
        <v/>
      </c>
      <c r="CE180" s="36" t="str">
        <f ca="1">+IF(OFFSET('Water Data'!$G$28,0,10*ROW('Water Data'!G174))="","",OFFSET('Water Data'!$G$28,0,10*ROW('Water Data'!G174)))</f>
        <v/>
      </c>
      <c r="CF180" s="36" t="str">
        <f ca="1">+IF(OFFSET('Water Data'!$G$29,0,10*ROW('Water Data'!G174))="","",OFFSET('Water Data'!$G$29,0,10*ROW('Water Data'!G174)))</f>
        <v/>
      </c>
      <c r="CG180" s="36" t="str">
        <f ca="1">+IF(OFFSET('Water Data'!$G$30,0,10*ROW('Water Data'!G174))="","",OFFSET('Water Data'!$G$30,0,10*ROW('Water Data'!G174)))</f>
        <v/>
      </c>
      <c r="CH180" s="36" t="str">
        <f ca="1">+IF(OFFSET('Water Data'!$H$28,0,10*ROW('Water Data'!H174))="","",OFFSET('Water Data'!$H$28,0,10*ROW('Water Data'!H174)))</f>
        <v/>
      </c>
      <c r="CI180" s="36" t="str">
        <f ca="1">+IF(OFFSET('Water Data'!$H$29,0,10*ROW('Water Data'!H174))="","",OFFSET('Water Data'!$H$29,0,10*ROW('Water Data'!H174)))</f>
        <v/>
      </c>
      <c r="CJ180" s="36" t="str">
        <f ca="1">+IF(OFFSET('Water Data'!$H$30,0,10*ROW('Water Data'!H174))="","",OFFSET('Water Data'!$H$30,0,10*ROW('Water Data'!H174)))</f>
        <v/>
      </c>
      <c r="CK180" s="36" t="str">
        <f ca="1">+IF(OFFSET('Sanitation Data'!$C$29,0,10*ROW('Sanitation Data'!C174))="","",OFFSET('Sanitation Data'!$C$29,0,10*ROW('Sanitation Data'!C174)))</f>
        <v/>
      </c>
      <c r="CL180" s="36" t="str">
        <f ca="1">+IF(OFFSET('Sanitation Data'!$C$30,0,10*ROW('Sanitation Data'!C174))="","",OFFSET('Sanitation Data'!$C$30,0,10*ROW('Sanitation Data'!C174)))</f>
        <v/>
      </c>
      <c r="CM180" s="36" t="str">
        <f ca="1">+IF(OFFSET('Sanitation Data'!$C$31,0,10*ROW('Sanitation Data'!C174))="","",OFFSET('Sanitation Data'!$C$31,0,10*ROW('Sanitation Data'!C174)))</f>
        <v/>
      </c>
      <c r="CN180" s="36" t="str">
        <f ca="1">+IF(OFFSET('Sanitation Data'!$C$32,0,10*ROW('Sanitation Data'!C174))="","",OFFSET('Sanitation Data'!$C$32,0,10*ROW('Sanitation Data'!C174)))</f>
        <v/>
      </c>
      <c r="CO180" s="36" t="str">
        <f ca="1">+IF(OFFSET('Sanitation Data'!$C$33,0,10*ROW('Sanitation Data'!C174))="","",OFFSET('Sanitation Data'!$C$33,0,10*ROW('Sanitation Data'!C174)))</f>
        <v/>
      </c>
      <c r="CP180" s="36" t="str">
        <f ca="1">+IF(OFFSET('Sanitation Data'!$D$29,0,10*ROW('Sanitation Data'!D174))="","",OFFSET('Sanitation Data'!$D$29,0,10*ROW('Sanitation Data'!D174)))</f>
        <v/>
      </c>
      <c r="CQ180" s="36" t="str">
        <f ca="1">+IF(OFFSET('Sanitation Data'!$D$30,0,10*ROW('Sanitation Data'!D174))="","",OFFSET('Sanitation Data'!$D$30,0,10*ROW('Sanitation Data'!D174)))</f>
        <v/>
      </c>
      <c r="CR180" s="36" t="str">
        <f ca="1">+IF(OFFSET('Sanitation Data'!$D$31,0,10*ROW('Sanitation Data'!D174))="","",OFFSET('Sanitation Data'!$D$31,0,10*ROW('Sanitation Data'!D174)))</f>
        <v/>
      </c>
      <c r="CS180" s="36" t="str">
        <f ca="1">+IF(OFFSET('Sanitation Data'!$D$32,0,10*ROW('Sanitation Data'!D174))="","",OFFSET('Sanitation Data'!$D$32,0,10*ROW('Sanitation Data'!D174)))</f>
        <v/>
      </c>
      <c r="CT180" s="36" t="str">
        <f ca="1">+IF(OFFSET('Sanitation Data'!$D$33,0,10*ROW('Sanitation Data'!D174))="","",OFFSET('Sanitation Data'!$D$33,0,10*ROW('Sanitation Data'!D174)))</f>
        <v/>
      </c>
      <c r="CU180" s="36" t="str">
        <f ca="1">+IF(OFFSET('Sanitation Data'!$E$29,0,10*ROW('Sanitation Data'!E174))="","",OFFSET('Sanitation Data'!$E$29,0,10*ROW('Sanitation Data'!E174)))</f>
        <v/>
      </c>
      <c r="CV180" s="36" t="str">
        <f ca="1">+IF(OFFSET('Sanitation Data'!$E$30,0,10*ROW('Sanitation Data'!E174))="","",OFFSET('Sanitation Data'!$E$30,0,10*ROW('Sanitation Data'!E174)))</f>
        <v/>
      </c>
      <c r="CW180" s="36" t="str">
        <f ca="1">+IF(OFFSET('Sanitation Data'!$E$31,0,10*ROW('Sanitation Data'!E174))="","",OFFSET('Sanitation Data'!$E$31,0,10*ROW('Sanitation Data'!E174)))</f>
        <v/>
      </c>
      <c r="CX180" s="36" t="str">
        <f ca="1">+IF(OFFSET('Sanitation Data'!$E$32,0,10*ROW('Sanitation Data'!E174))="","",OFFSET('Sanitation Data'!$E$32,0,10*ROW('Sanitation Data'!E174)))</f>
        <v/>
      </c>
      <c r="CY180" s="36" t="str">
        <f ca="1">+IF(OFFSET('Sanitation Data'!$E$33,0,10*ROW('Sanitation Data'!E174))="","",OFFSET('Sanitation Data'!$E$33,0,10*ROW('Sanitation Data'!E174)))</f>
        <v/>
      </c>
      <c r="CZ180" s="36" t="str">
        <f ca="1">+IF(OFFSET('Sanitation Data'!$F$29,0,10*ROW('Sanitation Data'!F174))="","",OFFSET('Sanitation Data'!$F$29,0,10*ROW('Sanitation Data'!F174)))</f>
        <v/>
      </c>
      <c r="DA180" s="36" t="str">
        <f ca="1">+IF(OFFSET('Sanitation Data'!$F$30,0,10*ROW('Sanitation Data'!F174))="","",OFFSET('Sanitation Data'!$F$30,0,10*ROW('Sanitation Data'!F174)))</f>
        <v/>
      </c>
      <c r="DB180" s="36" t="str">
        <f ca="1">+IF(OFFSET('Sanitation Data'!$F$31,0,10*ROW('Sanitation Data'!F174))="","",OFFSET('Sanitation Data'!$F$31,0,10*ROW('Sanitation Data'!F174)))</f>
        <v/>
      </c>
      <c r="DC180" s="36" t="str">
        <f ca="1">+IF(OFFSET('Sanitation Data'!$F$32,0,10*ROW('Sanitation Data'!F174))="","",OFFSET('Sanitation Data'!$F$32,0,10*ROW('Sanitation Data'!F174)))</f>
        <v/>
      </c>
      <c r="DD180" s="36" t="str">
        <f ca="1">+IF(OFFSET('Sanitation Data'!$F$33,0,10*ROW('Sanitation Data'!F174))="","",OFFSET('Sanitation Data'!$F$33,0,10*ROW('Sanitation Data'!F174)))</f>
        <v/>
      </c>
      <c r="DE180" s="36" t="str">
        <f ca="1">+IF(OFFSET('Sanitation Data'!$G$29,0,10*ROW('Sanitation Data'!G174))="","",OFFSET('Sanitation Data'!$G$29,0,10*ROW('Sanitation Data'!G174)))</f>
        <v/>
      </c>
      <c r="DF180" s="36" t="str">
        <f ca="1">+IF(OFFSET('Sanitation Data'!$G$30,0,10*ROW('Sanitation Data'!G174))="","",OFFSET('Sanitation Data'!$G$30,0,10*ROW('Sanitation Data'!G174)))</f>
        <v/>
      </c>
      <c r="DG180" s="36" t="str">
        <f ca="1">+IF(OFFSET('Sanitation Data'!$G$31,0,10*ROW('Sanitation Data'!G174))="","",OFFSET('Sanitation Data'!$G$31,0,10*ROW('Sanitation Data'!G174)))</f>
        <v/>
      </c>
      <c r="DH180" s="36" t="str">
        <f ca="1">+IF(OFFSET('Sanitation Data'!$G$32,0,10*ROW('Sanitation Data'!G174))="","",OFFSET('Sanitation Data'!$G$32,0,10*ROW('Sanitation Data'!G174)))</f>
        <v/>
      </c>
      <c r="DI180" s="36" t="str">
        <f ca="1">+IF(OFFSET('Sanitation Data'!$G$33,0,10*ROW('Sanitation Data'!G174))="","",OFFSET('Sanitation Data'!$G$33,0,10*ROW('Sanitation Data'!G174)))</f>
        <v/>
      </c>
      <c r="DJ180" s="36" t="str">
        <f ca="1">+IF(OFFSET('Sanitation Data'!$H$29,0,10*ROW('Sanitation Data'!H174))="","",OFFSET('Sanitation Data'!$H$29,0,10*ROW('Sanitation Data'!H174)))</f>
        <v/>
      </c>
      <c r="DK180" s="36" t="str">
        <f ca="1">+IF(OFFSET('Sanitation Data'!$H$30,0,10*ROW('Sanitation Data'!H174))="","",OFFSET('Sanitation Data'!$H$30,0,10*ROW('Sanitation Data'!H174)))</f>
        <v/>
      </c>
      <c r="DL180" s="36" t="str">
        <f ca="1">+IF(OFFSET('Sanitation Data'!$H$31,0,10*ROW('Sanitation Data'!H174))="","",OFFSET('Sanitation Data'!$H$31,0,10*ROW('Sanitation Data'!H174)))</f>
        <v/>
      </c>
      <c r="DM180" s="36" t="str">
        <f ca="1">+IF(OFFSET('Sanitation Data'!$H$32,0,10*ROW('Sanitation Data'!H174))="","",OFFSET('Sanitation Data'!$H$32,0,10*ROW('Sanitation Data'!H174)))</f>
        <v/>
      </c>
      <c r="DN180" s="36" t="str">
        <f ca="1">+IF(OFFSET('Sanitation Data'!$H$33,0,10*ROW('Sanitation Data'!H174))="","",OFFSET('Sanitation Data'!$H$33,0,10*ROW('Sanitation Data'!H174)))</f>
        <v/>
      </c>
      <c r="DO180" s="36" t="str">
        <f ca="1">+IF(OFFSET('Hygiene Data'!$C$12,0,10*ROW('Hygiene Data'!C174))="","",OFFSET('Hygiene Data'!$C$12,0,10*ROW('Hygiene Data'!C174)))</f>
        <v/>
      </c>
      <c r="DP180" s="36" t="str">
        <f ca="1">+IF(OFFSET('Hygiene Data'!$C$13,0,10*ROW('Hygiene Data'!C174))="","",OFFSET('Hygiene Data'!$C$13,0,10*ROW('Hygiene Data'!C174)))</f>
        <v/>
      </c>
      <c r="DQ180" s="36" t="str">
        <f ca="1">+IF(OFFSET('Hygiene Data'!$C$14,0,10*ROW('Hygiene Data'!C174))="","",OFFSET('Hygiene Data'!$C$14,0,10*ROW('Hygiene Data'!C174)))</f>
        <v/>
      </c>
      <c r="DR180" s="36" t="str">
        <f ca="1">+IF(OFFSET('Hygiene Data'!$D$12,0,10*ROW('Hygiene Data'!D174))="","",OFFSET('Hygiene Data'!$D$12,0,10*ROW('Hygiene Data'!D174)))</f>
        <v/>
      </c>
      <c r="DS180" s="36" t="str">
        <f ca="1">+IF(OFFSET('Hygiene Data'!$D$13,0,10*ROW('Hygiene Data'!D174))="","",OFFSET('Hygiene Data'!$D$13,0,10*ROW('Hygiene Data'!D174)))</f>
        <v/>
      </c>
      <c r="DT180" s="36" t="str">
        <f ca="1">+IF(OFFSET('Hygiene Data'!$D$14,0,10*ROW('Hygiene Data'!D174))="","",OFFSET('Hygiene Data'!$D$14,0,10*ROW('Hygiene Data'!D174)))</f>
        <v/>
      </c>
      <c r="DU180" s="36" t="str">
        <f ca="1">+IF(OFFSET('Hygiene Data'!$E$12,0,10*ROW('Hygiene Data'!E174))="","",OFFSET('Hygiene Data'!$E$12,0,10*ROW('Hygiene Data'!E174)))</f>
        <v/>
      </c>
      <c r="DV180" s="36" t="str">
        <f ca="1">+IF(OFFSET('Hygiene Data'!$E$13,0,10*ROW('Hygiene Data'!E174))="","",OFFSET('Hygiene Data'!$E$13,0,10*ROW('Hygiene Data'!E174)))</f>
        <v/>
      </c>
      <c r="DW180" s="36" t="str">
        <f ca="1">+IF(OFFSET('Hygiene Data'!$E$14,0,10*ROW('Hygiene Data'!E174))="","",OFFSET('Hygiene Data'!$E$14,0,10*ROW('Hygiene Data'!E174)))</f>
        <v/>
      </c>
      <c r="DX180" s="36" t="str">
        <f ca="1">+IF(OFFSET('Hygiene Data'!$F$12,0,10*ROW('Hygiene Data'!F174))="","",OFFSET('Hygiene Data'!$F$12,0,10*ROW('Hygiene Data'!F174)))</f>
        <v/>
      </c>
      <c r="DY180" s="36" t="str">
        <f ca="1">+IF(OFFSET('Hygiene Data'!$F$13,0,10*ROW('Hygiene Data'!F174))="","",OFFSET('Hygiene Data'!$F$13,0,10*ROW('Hygiene Data'!F174)))</f>
        <v/>
      </c>
      <c r="DZ180" s="36" t="str">
        <f ca="1">+IF(OFFSET('Hygiene Data'!$F$14,0,10*ROW('Hygiene Data'!F174))="","",OFFSET('Hygiene Data'!$F$14,0,10*ROW('Hygiene Data'!F174)))</f>
        <v/>
      </c>
      <c r="EA180" s="36" t="str">
        <f ca="1">+IF(OFFSET('Hygiene Data'!$G$12,0,10*ROW('Hygiene Data'!G174))="","",OFFSET('Hygiene Data'!$G$12,0,10*ROW('Hygiene Data'!G174)))</f>
        <v/>
      </c>
      <c r="EB180" s="36" t="str">
        <f ca="1">+IF(OFFSET('Hygiene Data'!$G$13,0,10*ROW('Hygiene Data'!G174))="","",OFFSET('Hygiene Data'!$G$13,0,10*ROW('Hygiene Data'!G174)))</f>
        <v/>
      </c>
      <c r="EC180" s="36" t="str">
        <f ca="1">+IF(OFFSET('Hygiene Data'!$G$14,0,10*ROW('Hygiene Data'!G174))="","",OFFSET('Hygiene Data'!$G$14,0,10*ROW('Hygiene Data'!G174)))</f>
        <v/>
      </c>
      <c r="ED180" s="36" t="str">
        <f ca="1">+IF(OFFSET('Hygiene Data'!$H$12,0,10*ROW('Hygiene Data'!H174))="","",OFFSET('Hygiene Data'!$H$12,0,10*ROW('Hygiene Data'!H174)))</f>
        <v/>
      </c>
      <c r="EE180" s="36" t="str">
        <f ca="1">+IF(OFFSET('Hygiene Data'!$H$13,0,10*ROW('Hygiene Data'!H174))="","",OFFSET('Hygiene Data'!$H$13,0,10*ROW('Hygiene Data'!H174)))</f>
        <v/>
      </c>
      <c r="EF180" s="36" t="str">
        <f ca="1">+IF(OFFSET('Hygiene Data'!$H$14,0,10*ROW('Hygiene Data'!H174))="","",OFFSET('Hygiene Data'!$H$14,0,10*ROW('Hygiene Data'!H174)))</f>
        <v/>
      </c>
    </row>
    <row r="181" spans="1:136" x14ac:dyDescent="0.25">
      <c r="A181" s="59" t="str">
        <f ca="1">+IF(OFFSET('Water Data'!$B$1,0,10*ROW('Water Data'!B178))="","",OFFSET('Water Data'!$B$1,0,10*ROW('Water Data'!B178)))</f>
        <v/>
      </c>
      <c r="B181" s="59" t="str">
        <f ca="1">+IF(OFFSET('Water Data'!$A$3,0,10*ROW('Water Data'!A178))="","",OFFSET('Water Data'!$A$3,0,10*ROW('Water Data'!A178)))</f>
        <v/>
      </c>
      <c r="C181" s="59" t="str">
        <f ca="1">+IF(OFFSET('Water Data'!$C$3,0,10*ROW('Water Data'!C178))="","",OFFSET('Water Data'!$C$3,0,10*ROW('Water Data'!C178)))</f>
        <v/>
      </c>
      <c r="D181" s="204" t="e">
        <f ca="1">+IF(AND(ISNUMBER(OFFSET('Water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04" t="e">
        <f ca="1">+IF(AND(ISNUMBER(OFFSET('Water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04" t="e">
        <f ca="1">+IF(AND(ISNUMBER(OFFSET('Water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04" t="e">
        <f ca="1">+IF(AND(ISNUMBER(OFFSET('Water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04" t="e">
        <f ca="1">+IF(AND(ISNUMBER(OFFSET('Water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04" t="e">
        <f ca="1">+IF(AND(ISNUMBER(OFFSET('Water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04" t="e">
        <f ca="1">+IF(AND(ISNUMBER(OFFSET('Water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04" t="e">
        <f ca="1">+IF(AND(ISNUMBER(OFFSET('Water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04" t="e">
        <f ca="1">+IF(AND(ISNUMBER(OFFSET('Water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04" t="e">
        <f ca="1">+IF(AND(ISNUMBER(OFFSET('Water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04" t="e">
        <f ca="1">+IF(AND(ISNUMBER(OFFSET('Water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04" t="e">
        <f ca="1">+IF(AND(ISNUMBER(OFFSET('Water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04" t="e">
        <f ca="1">+IF(AND(ISNUMBER(OFFSET('Water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04" t="e">
        <f ca="1">+IF(AND(ISNUMBER(OFFSET('Water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04" t="e">
        <f ca="1">+IF(AND(ISNUMBER(OFFSET('Water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04" t="e">
        <f ca="1">+IF(AND(ISNUMBER(OFFSET('Water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04" t="e">
        <f ca="1">+IF(AND(ISNUMBER(OFFSET('Water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04" t="e">
        <f ca="1">+IF(AND(ISNUMBER(OFFSET('Water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05" t="e">
        <f ca="1">+IF(AND(ISNUMBER(OFFSET('Sanitation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05" t="e">
        <f ca="1">+IF(AND(ISNUMBER(OFFSET('Sanitation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05" t="e">
        <f ca="1">+IF(AND(ISNUMBER(OFFSET('Sanitation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05" t="e">
        <f ca="1">+IF(AND(ISNUMBER(OFFSET('Sanitation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05" t="e">
        <f ca="1">+IF(AND(ISNUMBER(OFFSET('Sanitation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05" t="e">
        <f ca="1">+IF(AND(ISNUMBER(OFFSET('Sanitation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05" t="e">
        <f ca="1">+IF(AND(ISNUMBER(OFFSET('Sanitation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05" t="e">
        <f ca="1">+IF(AND(ISNUMBER(OFFSET('Sanitation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05" t="e">
        <f ca="1">+IF(AND(ISNUMBER(OFFSET('Sanitation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05" t="e">
        <f ca="1">+IF(AND(ISNUMBER(OFFSET('Sanitation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05" t="e">
        <f ca="1">+IF(AND(ISNUMBER(OFFSET('Sanitation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05" t="e">
        <f ca="1">+IF(AND(ISNUMBER(OFFSET('Sanitation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05" t="e">
        <f ca="1">+IF(AND(ISNUMBER(OFFSET('Sanitation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05" t="e">
        <f ca="1">+IF(AND(ISNUMBER(OFFSET('Sanitation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05" t="e">
        <f ca="1">+IF(AND(ISNUMBER(OFFSET('Sanitation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05" t="e">
        <f ca="1">+IF(AND(ISNUMBER(OFFSET('Sanitation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05" t="e">
        <f ca="1">+IF(AND(ISNUMBER(OFFSET('Sanitation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05" t="e">
        <f ca="1">+IF(AND(ISNUMBER(OFFSET('Sanitation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05" t="e">
        <f ca="1">+IF(AND(ISNUMBER(OFFSET('Sanitation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05" t="e">
        <f ca="1">+IF(AND(ISNUMBER(OFFSET('Sanitation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05" t="e">
        <f ca="1">+IF(AND(ISNUMBER(OFFSET('Sanitation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05" t="e">
        <f ca="1">+IF(AND(ISNUMBER(OFFSET('Sanitation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05" t="e">
        <f ca="1">+IF(AND(ISNUMBER(OFFSET('Sanitation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05" t="e">
        <f ca="1">+IF(AND(ISNUMBER(OFFSET('Sanitation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05" t="e">
        <f ca="1">+IF(AND(ISNUMBER(OFFSET('Sanitation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05" t="e">
        <f ca="1">+IF(AND(ISNUMBER(OFFSET('Sanitation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05" t="e">
        <f ca="1">+IF(AND(ISNUMBER(OFFSET('Sanitation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05" t="e">
        <f ca="1">+IF(AND(ISNUMBER(OFFSET('Sanitation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05" t="e">
        <f ca="1">+IF(AND(ISNUMBER(OFFSET('Sanitation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05" t="e">
        <f ca="1">+IF(AND(ISNUMBER(OFFSET('Sanitation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06" t="e">
        <f ca="1">+IF(AND(ISNUMBER(OFFSET('Hygiene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06" t="e">
        <f ca="1">+IF(AND(ISNUMBER(OFFSET('Hygiene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06" t="e">
        <f ca="1">+IF(AND(ISNUMBER(OFFSET('Hygiene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06" t="e">
        <f ca="1">+IF(AND(ISNUMBER(OFFSET('Hygiene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06" t="e">
        <f ca="1">+IF(AND(ISNUMBER(OFFSET('Hygiene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06" t="e">
        <f ca="1">+IF(AND(ISNUMBER(OFFSET('Hygiene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06" t="e">
        <f ca="1">+IF(AND(ISNUMBER(OFFSET('Hygiene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06" t="e">
        <f ca="1">+IF(AND(ISNUMBER(OFFSET('Hygiene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06" t="e">
        <f ca="1">+IF(AND(ISNUMBER(OFFSET('Hygiene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06" t="e">
        <f ca="1">+IF(AND(ISNUMBER(OFFSET('Hygiene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06" t="e">
        <f ca="1">+IF(AND(ISNUMBER(OFFSET('Hygiene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06" t="e">
        <f ca="1">+IF(AND(ISNUMBER(OFFSET('Hygiene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06" t="e">
        <f ca="1">+IF(AND(ISNUMBER(OFFSET('Hygiene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06" t="e">
        <f ca="1">+IF(AND(ISNUMBER(OFFSET('Hygiene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06" t="e">
        <f ca="1">+IF(AND(ISNUMBER(OFFSET('Hygiene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06" t="e">
        <f ca="1">+IF(AND(ISNUMBER(OFFSET('Hygiene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06" t="e">
        <f ca="1">+IF(AND(ISNUMBER(OFFSET('Hygiene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06" t="e">
        <f ca="1">+IF(AND(ISNUMBER(OFFSET('Hygiene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1">+IF(OFFSET('Water Data'!$C$28,0,10*ROW('Water Data'!C175))="","",OFFSET('Water Data'!$C$28,0,10*ROW('Water Data'!C175)))</f>
        <v/>
      </c>
      <c r="BT181" s="36" t="str">
        <f ca="1">+IF(OFFSET('Water Data'!$C$29,0,10*ROW('Water Data'!C175))="","",OFFSET('Water Data'!$C$29,0,10*ROW('Water Data'!C175)))</f>
        <v/>
      </c>
      <c r="BU181" s="36" t="str">
        <f ca="1">+IF(OFFSET('Water Data'!$C$30,0,10*ROW('Water Data'!C175))="","",OFFSET('Water Data'!$C$30,0,10*ROW('Water Data'!C175)))</f>
        <v/>
      </c>
      <c r="BV181" s="36" t="str">
        <f ca="1">+IF(OFFSET('Water Data'!$D$28,0,10*ROW('Water Data'!D175))="","",OFFSET('Water Data'!$D$28,0,10*ROW('Water Data'!D175)))</f>
        <v/>
      </c>
      <c r="BW181" s="36" t="str">
        <f ca="1">+IF(OFFSET('Water Data'!$D$29,0,10*ROW('Water Data'!D175))="","",OFFSET('Water Data'!$D$29,0,10*ROW('Water Data'!D175)))</f>
        <v/>
      </c>
      <c r="BX181" s="36" t="str">
        <f ca="1">+IF(OFFSET('Water Data'!$D$30,0,10*ROW('Water Data'!D175))="","",OFFSET('Water Data'!$D$30,0,10*ROW('Water Data'!D175)))</f>
        <v/>
      </c>
      <c r="BY181" s="36" t="str">
        <f ca="1">+IF(OFFSET('Water Data'!$E$28,0,10*ROW('Water Data'!E175))="","",OFFSET('Water Data'!$E$28,0,10*ROW('Water Data'!E175)))</f>
        <v/>
      </c>
      <c r="BZ181" s="36" t="str">
        <f ca="1">+IF(OFFSET('Water Data'!$E$29,0,10*ROW('Water Data'!E175))="","",OFFSET('Water Data'!$E$29,0,10*ROW('Water Data'!E175)))</f>
        <v/>
      </c>
      <c r="CA181" s="36" t="str">
        <f ca="1">+IF(OFFSET('Water Data'!$E$30,0,10*ROW('Water Data'!E175))="","",OFFSET('Water Data'!$E$30,0,10*ROW('Water Data'!E175)))</f>
        <v/>
      </c>
      <c r="CB181" s="36" t="str">
        <f ca="1">+IF(OFFSET('Water Data'!$F$28,0,10*ROW('Water Data'!F175))="","",OFFSET('Water Data'!$F$28,0,10*ROW('Water Data'!F175)))</f>
        <v/>
      </c>
      <c r="CC181" s="36" t="str">
        <f ca="1">+IF(OFFSET('Water Data'!$F$29,0,10*ROW('Water Data'!F175))="","",OFFSET('Water Data'!$F$29,0,10*ROW('Water Data'!F175)))</f>
        <v/>
      </c>
      <c r="CD181" s="36" t="str">
        <f ca="1">+IF(OFFSET('Water Data'!$F$30,0,10*ROW('Water Data'!F175))="","",OFFSET('Water Data'!$F$30,0,10*ROW('Water Data'!F175)))</f>
        <v/>
      </c>
      <c r="CE181" s="36" t="str">
        <f ca="1">+IF(OFFSET('Water Data'!$G$28,0,10*ROW('Water Data'!G175))="","",OFFSET('Water Data'!$G$28,0,10*ROW('Water Data'!G175)))</f>
        <v/>
      </c>
      <c r="CF181" s="36" t="str">
        <f ca="1">+IF(OFFSET('Water Data'!$G$29,0,10*ROW('Water Data'!G175))="","",OFFSET('Water Data'!$G$29,0,10*ROW('Water Data'!G175)))</f>
        <v/>
      </c>
      <c r="CG181" s="36" t="str">
        <f ca="1">+IF(OFFSET('Water Data'!$G$30,0,10*ROW('Water Data'!G175))="","",OFFSET('Water Data'!$G$30,0,10*ROW('Water Data'!G175)))</f>
        <v/>
      </c>
      <c r="CH181" s="36" t="str">
        <f ca="1">+IF(OFFSET('Water Data'!$H$28,0,10*ROW('Water Data'!H175))="","",OFFSET('Water Data'!$H$28,0,10*ROW('Water Data'!H175)))</f>
        <v/>
      </c>
      <c r="CI181" s="36" t="str">
        <f ca="1">+IF(OFFSET('Water Data'!$H$29,0,10*ROW('Water Data'!H175))="","",OFFSET('Water Data'!$H$29,0,10*ROW('Water Data'!H175)))</f>
        <v/>
      </c>
      <c r="CJ181" s="36" t="str">
        <f ca="1">+IF(OFFSET('Water Data'!$H$30,0,10*ROW('Water Data'!H175))="","",OFFSET('Water Data'!$H$30,0,10*ROW('Water Data'!H175)))</f>
        <v/>
      </c>
      <c r="CK181" s="36" t="str">
        <f ca="1">+IF(OFFSET('Sanitation Data'!$C$29,0,10*ROW('Sanitation Data'!C175))="","",OFFSET('Sanitation Data'!$C$29,0,10*ROW('Sanitation Data'!C175)))</f>
        <v/>
      </c>
      <c r="CL181" s="36" t="str">
        <f ca="1">+IF(OFFSET('Sanitation Data'!$C$30,0,10*ROW('Sanitation Data'!C175))="","",OFFSET('Sanitation Data'!$C$30,0,10*ROW('Sanitation Data'!C175)))</f>
        <v/>
      </c>
      <c r="CM181" s="36" t="str">
        <f ca="1">+IF(OFFSET('Sanitation Data'!$C$31,0,10*ROW('Sanitation Data'!C175))="","",OFFSET('Sanitation Data'!$C$31,0,10*ROW('Sanitation Data'!C175)))</f>
        <v/>
      </c>
      <c r="CN181" s="36" t="str">
        <f ca="1">+IF(OFFSET('Sanitation Data'!$C$32,0,10*ROW('Sanitation Data'!C175))="","",OFFSET('Sanitation Data'!$C$32,0,10*ROW('Sanitation Data'!C175)))</f>
        <v/>
      </c>
      <c r="CO181" s="36" t="str">
        <f ca="1">+IF(OFFSET('Sanitation Data'!$C$33,0,10*ROW('Sanitation Data'!C175))="","",OFFSET('Sanitation Data'!$C$33,0,10*ROW('Sanitation Data'!C175)))</f>
        <v/>
      </c>
      <c r="CP181" s="36" t="str">
        <f ca="1">+IF(OFFSET('Sanitation Data'!$D$29,0,10*ROW('Sanitation Data'!D175))="","",OFFSET('Sanitation Data'!$D$29,0,10*ROW('Sanitation Data'!D175)))</f>
        <v/>
      </c>
      <c r="CQ181" s="36" t="str">
        <f ca="1">+IF(OFFSET('Sanitation Data'!$D$30,0,10*ROW('Sanitation Data'!D175))="","",OFFSET('Sanitation Data'!$D$30,0,10*ROW('Sanitation Data'!D175)))</f>
        <v/>
      </c>
      <c r="CR181" s="36" t="str">
        <f ca="1">+IF(OFFSET('Sanitation Data'!$D$31,0,10*ROW('Sanitation Data'!D175))="","",OFFSET('Sanitation Data'!$D$31,0,10*ROW('Sanitation Data'!D175)))</f>
        <v/>
      </c>
      <c r="CS181" s="36" t="str">
        <f ca="1">+IF(OFFSET('Sanitation Data'!$D$32,0,10*ROW('Sanitation Data'!D175))="","",OFFSET('Sanitation Data'!$D$32,0,10*ROW('Sanitation Data'!D175)))</f>
        <v/>
      </c>
      <c r="CT181" s="36" t="str">
        <f ca="1">+IF(OFFSET('Sanitation Data'!$D$33,0,10*ROW('Sanitation Data'!D175))="","",OFFSET('Sanitation Data'!$D$33,0,10*ROW('Sanitation Data'!D175)))</f>
        <v/>
      </c>
      <c r="CU181" s="36" t="str">
        <f ca="1">+IF(OFFSET('Sanitation Data'!$E$29,0,10*ROW('Sanitation Data'!E175))="","",OFFSET('Sanitation Data'!$E$29,0,10*ROW('Sanitation Data'!E175)))</f>
        <v/>
      </c>
      <c r="CV181" s="36" t="str">
        <f ca="1">+IF(OFFSET('Sanitation Data'!$E$30,0,10*ROW('Sanitation Data'!E175))="","",OFFSET('Sanitation Data'!$E$30,0,10*ROW('Sanitation Data'!E175)))</f>
        <v/>
      </c>
      <c r="CW181" s="36" t="str">
        <f ca="1">+IF(OFFSET('Sanitation Data'!$E$31,0,10*ROW('Sanitation Data'!E175))="","",OFFSET('Sanitation Data'!$E$31,0,10*ROW('Sanitation Data'!E175)))</f>
        <v/>
      </c>
      <c r="CX181" s="36" t="str">
        <f ca="1">+IF(OFFSET('Sanitation Data'!$E$32,0,10*ROW('Sanitation Data'!E175))="","",OFFSET('Sanitation Data'!$E$32,0,10*ROW('Sanitation Data'!E175)))</f>
        <v/>
      </c>
      <c r="CY181" s="36" t="str">
        <f ca="1">+IF(OFFSET('Sanitation Data'!$E$33,0,10*ROW('Sanitation Data'!E175))="","",OFFSET('Sanitation Data'!$E$33,0,10*ROW('Sanitation Data'!E175)))</f>
        <v/>
      </c>
      <c r="CZ181" s="36" t="str">
        <f ca="1">+IF(OFFSET('Sanitation Data'!$F$29,0,10*ROW('Sanitation Data'!F175))="","",OFFSET('Sanitation Data'!$F$29,0,10*ROW('Sanitation Data'!F175)))</f>
        <v/>
      </c>
      <c r="DA181" s="36" t="str">
        <f ca="1">+IF(OFFSET('Sanitation Data'!$F$30,0,10*ROW('Sanitation Data'!F175))="","",OFFSET('Sanitation Data'!$F$30,0,10*ROW('Sanitation Data'!F175)))</f>
        <v/>
      </c>
      <c r="DB181" s="36" t="str">
        <f ca="1">+IF(OFFSET('Sanitation Data'!$F$31,0,10*ROW('Sanitation Data'!F175))="","",OFFSET('Sanitation Data'!$F$31,0,10*ROW('Sanitation Data'!F175)))</f>
        <v/>
      </c>
      <c r="DC181" s="36" t="str">
        <f ca="1">+IF(OFFSET('Sanitation Data'!$F$32,0,10*ROW('Sanitation Data'!F175))="","",OFFSET('Sanitation Data'!$F$32,0,10*ROW('Sanitation Data'!F175)))</f>
        <v/>
      </c>
      <c r="DD181" s="36" t="str">
        <f ca="1">+IF(OFFSET('Sanitation Data'!$F$33,0,10*ROW('Sanitation Data'!F175))="","",OFFSET('Sanitation Data'!$F$33,0,10*ROW('Sanitation Data'!F175)))</f>
        <v/>
      </c>
      <c r="DE181" s="36" t="str">
        <f ca="1">+IF(OFFSET('Sanitation Data'!$G$29,0,10*ROW('Sanitation Data'!G175))="","",OFFSET('Sanitation Data'!$G$29,0,10*ROW('Sanitation Data'!G175)))</f>
        <v/>
      </c>
      <c r="DF181" s="36" t="str">
        <f ca="1">+IF(OFFSET('Sanitation Data'!$G$30,0,10*ROW('Sanitation Data'!G175))="","",OFFSET('Sanitation Data'!$G$30,0,10*ROW('Sanitation Data'!G175)))</f>
        <v/>
      </c>
      <c r="DG181" s="36" t="str">
        <f ca="1">+IF(OFFSET('Sanitation Data'!$G$31,0,10*ROW('Sanitation Data'!G175))="","",OFFSET('Sanitation Data'!$G$31,0,10*ROW('Sanitation Data'!G175)))</f>
        <v/>
      </c>
      <c r="DH181" s="36" t="str">
        <f ca="1">+IF(OFFSET('Sanitation Data'!$G$32,0,10*ROW('Sanitation Data'!G175))="","",OFFSET('Sanitation Data'!$G$32,0,10*ROW('Sanitation Data'!G175)))</f>
        <v/>
      </c>
      <c r="DI181" s="36" t="str">
        <f ca="1">+IF(OFFSET('Sanitation Data'!$G$33,0,10*ROW('Sanitation Data'!G175))="","",OFFSET('Sanitation Data'!$G$33,0,10*ROW('Sanitation Data'!G175)))</f>
        <v/>
      </c>
      <c r="DJ181" s="36" t="str">
        <f ca="1">+IF(OFFSET('Sanitation Data'!$H$29,0,10*ROW('Sanitation Data'!H175))="","",OFFSET('Sanitation Data'!$H$29,0,10*ROW('Sanitation Data'!H175)))</f>
        <v/>
      </c>
      <c r="DK181" s="36" t="str">
        <f ca="1">+IF(OFFSET('Sanitation Data'!$H$30,0,10*ROW('Sanitation Data'!H175))="","",OFFSET('Sanitation Data'!$H$30,0,10*ROW('Sanitation Data'!H175)))</f>
        <v/>
      </c>
      <c r="DL181" s="36" t="str">
        <f ca="1">+IF(OFFSET('Sanitation Data'!$H$31,0,10*ROW('Sanitation Data'!H175))="","",OFFSET('Sanitation Data'!$H$31,0,10*ROW('Sanitation Data'!H175)))</f>
        <v/>
      </c>
      <c r="DM181" s="36" t="str">
        <f ca="1">+IF(OFFSET('Sanitation Data'!$H$32,0,10*ROW('Sanitation Data'!H175))="","",OFFSET('Sanitation Data'!$H$32,0,10*ROW('Sanitation Data'!H175)))</f>
        <v/>
      </c>
      <c r="DN181" s="36" t="str">
        <f ca="1">+IF(OFFSET('Sanitation Data'!$H$33,0,10*ROW('Sanitation Data'!H175))="","",OFFSET('Sanitation Data'!$H$33,0,10*ROW('Sanitation Data'!H175)))</f>
        <v/>
      </c>
      <c r="DO181" s="36" t="str">
        <f ca="1">+IF(OFFSET('Hygiene Data'!$C$12,0,10*ROW('Hygiene Data'!C175))="","",OFFSET('Hygiene Data'!$C$12,0,10*ROW('Hygiene Data'!C175)))</f>
        <v/>
      </c>
      <c r="DP181" s="36" t="str">
        <f ca="1">+IF(OFFSET('Hygiene Data'!$C$13,0,10*ROW('Hygiene Data'!C175))="","",OFFSET('Hygiene Data'!$C$13,0,10*ROW('Hygiene Data'!C175)))</f>
        <v/>
      </c>
      <c r="DQ181" s="36" t="str">
        <f ca="1">+IF(OFFSET('Hygiene Data'!$C$14,0,10*ROW('Hygiene Data'!C175))="","",OFFSET('Hygiene Data'!$C$14,0,10*ROW('Hygiene Data'!C175)))</f>
        <v/>
      </c>
      <c r="DR181" s="36" t="str">
        <f ca="1">+IF(OFFSET('Hygiene Data'!$D$12,0,10*ROW('Hygiene Data'!D175))="","",OFFSET('Hygiene Data'!$D$12,0,10*ROW('Hygiene Data'!D175)))</f>
        <v/>
      </c>
      <c r="DS181" s="36" t="str">
        <f ca="1">+IF(OFFSET('Hygiene Data'!$D$13,0,10*ROW('Hygiene Data'!D175))="","",OFFSET('Hygiene Data'!$D$13,0,10*ROW('Hygiene Data'!D175)))</f>
        <v/>
      </c>
      <c r="DT181" s="36" t="str">
        <f ca="1">+IF(OFFSET('Hygiene Data'!$D$14,0,10*ROW('Hygiene Data'!D175))="","",OFFSET('Hygiene Data'!$D$14,0,10*ROW('Hygiene Data'!D175)))</f>
        <v/>
      </c>
      <c r="DU181" s="36" t="str">
        <f ca="1">+IF(OFFSET('Hygiene Data'!$E$12,0,10*ROW('Hygiene Data'!E175))="","",OFFSET('Hygiene Data'!$E$12,0,10*ROW('Hygiene Data'!E175)))</f>
        <v/>
      </c>
      <c r="DV181" s="36" t="str">
        <f ca="1">+IF(OFFSET('Hygiene Data'!$E$13,0,10*ROW('Hygiene Data'!E175))="","",OFFSET('Hygiene Data'!$E$13,0,10*ROW('Hygiene Data'!E175)))</f>
        <v/>
      </c>
      <c r="DW181" s="36" t="str">
        <f ca="1">+IF(OFFSET('Hygiene Data'!$E$14,0,10*ROW('Hygiene Data'!E175))="","",OFFSET('Hygiene Data'!$E$14,0,10*ROW('Hygiene Data'!E175)))</f>
        <v/>
      </c>
      <c r="DX181" s="36" t="str">
        <f ca="1">+IF(OFFSET('Hygiene Data'!$F$12,0,10*ROW('Hygiene Data'!F175))="","",OFFSET('Hygiene Data'!$F$12,0,10*ROW('Hygiene Data'!F175)))</f>
        <v/>
      </c>
      <c r="DY181" s="36" t="str">
        <f ca="1">+IF(OFFSET('Hygiene Data'!$F$13,0,10*ROW('Hygiene Data'!F175))="","",OFFSET('Hygiene Data'!$F$13,0,10*ROW('Hygiene Data'!F175)))</f>
        <v/>
      </c>
      <c r="DZ181" s="36" t="str">
        <f ca="1">+IF(OFFSET('Hygiene Data'!$F$14,0,10*ROW('Hygiene Data'!F175))="","",OFFSET('Hygiene Data'!$F$14,0,10*ROW('Hygiene Data'!F175)))</f>
        <v/>
      </c>
      <c r="EA181" s="36" t="str">
        <f ca="1">+IF(OFFSET('Hygiene Data'!$G$12,0,10*ROW('Hygiene Data'!G175))="","",OFFSET('Hygiene Data'!$G$12,0,10*ROW('Hygiene Data'!G175)))</f>
        <v/>
      </c>
      <c r="EB181" s="36" t="str">
        <f ca="1">+IF(OFFSET('Hygiene Data'!$G$13,0,10*ROW('Hygiene Data'!G175))="","",OFFSET('Hygiene Data'!$G$13,0,10*ROW('Hygiene Data'!G175)))</f>
        <v/>
      </c>
      <c r="EC181" s="36" t="str">
        <f ca="1">+IF(OFFSET('Hygiene Data'!$G$14,0,10*ROW('Hygiene Data'!G175))="","",OFFSET('Hygiene Data'!$G$14,0,10*ROW('Hygiene Data'!G175)))</f>
        <v/>
      </c>
      <c r="ED181" s="36" t="str">
        <f ca="1">+IF(OFFSET('Hygiene Data'!$H$12,0,10*ROW('Hygiene Data'!H175))="","",OFFSET('Hygiene Data'!$H$12,0,10*ROW('Hygiene Data'!H175)))</f>
        <v/>
      </c>
      <c r="EE181" s="36" t="str">
        <f ca="1">+IF(OFFSET('Hygiene Data'!$H$13,0,10*ROW('Hygiene Data'!H175))="","",OFFSET('Hygiene Data'!$H$13,0,10*ROW('Hygiene Data'!H175)))</f>
        <v/>
      </c>
      <c r="EF181" s="36" t="str">
        <f ca="1">+IF(OFFSET('Hygiene Data'!$H$14,0,10*ROW('Hygiene Data'!H175))="","",OFFSET('Hygiene Data'!$H$14,0,10*ROW('Hygiene Data'!H175)))</f>
        <v/>
      </c>
    </row>
    <row r="182" spans="1:136" x14ac:dyDescent="0.25">
      <c r="A182" s="59" t="str">
        <f ca="1">+IF(OFFSET('Water Data'!$B$1,0,10*ROW('Water Data'!B179))="","",OFFSET('Water Data'!$B$1,0,10*ROW('Water Data'!B179)))</f>
        <v/>
      </c>
      <c r="B182" s="59" t="str">
        <f ca="1">+IF(OFFSET('Water Data'!$A$3,0,10*ROW('Water Data'!A179))="","",OFFSET('Water Data'!$A$3,0,10*ROW('Water Data'!A179)))</f>
        <v/>
      </c>
      <c r="C182" s="59" t="str">
        <f ca="1">+IF(OFFSET('Water Data'!$C$3,0,10*ROW('Water Data'!C179))="","",OFFSET('Water Data'!$C$3,0,10*ROW('Water Data'!C179)))</f>
        <v/>
      </c>
      <c r="D182" s="204" t="e">
        <f ca="1">+IF(AND(ISNUMBER(OFFSET('Water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04" t="e">
        <f ca="1">+IF(AND(ISNUMBER(OFFSET('Water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04" t="e">
        <f ca="1">+IF(AND(ISNUMBER(OFFSET('Water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04" t="e">
        <f ca="1">+IF(AND(ISNUMBER(OFFSET('Water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04" t="e">
        <f ca="1">+IF(AND(ISNUMBER(OFFSET('Water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04" t="e">
        <f ca="1">+IF(AND(ISNUMBER(OFFSET('Water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04" t="e">
        <f ca="1">+IF(AND(ISNUMBER(OFFSET('Water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04" t="e">
        <f ca="1">+IF(AND(ISNUMBER(OFFSET('Water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04" t="e">
        <f ca="1">+IF(AND(ISNUMBER(OFFSET('Water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04" t="e">
        <f ca="1">+IF(AND(ISNUMBER(OFFSET('Water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04" t="e">
        <f ca="1">+IF(AND(ISNUMBER(OFFSET('Water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04" t="e">
        <f ca="1">+IF(AND(ISNUMBER(OFFSET('Water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04" t="e">
        <f ca="1">+IF(AND(ISNUMBER(OFFSET('Water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04" t="e">
        <f ca="1">+IF(AND(ISNUMBER(OFFSET('Water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04" t="e">
        <f ca="1">+IF(AND(ISNUMBER(OFFSET('Water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04" t="e">
        <f ca="1">+IF(AND(ISNUMBER(OFFSET('Water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04" t="e">
        <f ca="1">+IF(AND(ISNUMBER(OFFSET('Water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04" t="e">
        <f ca="1">+IF(AND(ISNUMBER(OFFSET('Water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05" t="e">
        <f ca="1">+IF(AND(ISNUMBER(OFFSET('Sanitation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05" t="e">
        <f ca="1">+IF(AND(ISNUMBER(OFFSET('Sanitation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05" t="e">
        <f ca="1">+IF(AND(ISNUMBER(OFFSET('Sanitation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05" t="e">
        <f ca="1">+IF(AND(ISNUMBER(OFFSET('Sanitation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05" t="e">
        <f ca="1">+IF(AND(ISNUMBER(OFFSET('Sanitation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05" t="e">
        <f ca="1">+IF(AND(ISNUMBER(OFFSET('Sanitation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05" t="e">
        <f ca="1">+IF(AND(ISNUMBER(OFFSET('Sanitation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05" t="e">
        <f ca="1">+IF(AND(ISNUMBER(OFFSET('Sanitation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05" t="e">
        <f ca="1">+IF(AND(ISNUMBER(OFFSET('Sanitation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05" t="e">
        <f ca="1">+IF(AND(ISNUMBER(OFFSET('Sanitation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05" t="e">
        <f ca="1">+IF(AND(ISNUMBER(OFFSET('Sanitation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05" t="e">
        <f ca="1">+IF(AND(ISNUMBER(OFFSET('Sanitation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05" t="e">
        <f ca="1">+IF(AND(ISNUMBER(OFFSET('Sanitation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05" t="e">
        <f ca="1">+IF(AND(ISNUMBER(OFFSET('Sanitation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05" t="e">
        <f ca="1">+IF(AND(ISNUMBER(OFFSET('Sanitation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05" t="e">
        <f ca="1">+IF(AND(ISNUMBER(OFFSET('Sanitation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05" t="e">
        <f ca="1">+IF(AND(ISNUMBER(OFFSET('Sanitation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05" t="e">
        <f ca="1">+IF(AND(ISNUMBER(OFFSET('Sanitation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05" t="e">
        <f ca="1">+IF(AND(ISNUMBER(OFFSET('Sanitation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05" t="e">
        <f ca="1">+IF(AND(ISNUMBER(OFFSET('Sanitation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05" t="e">
        <f ca="1">+IF(AND(ISNUMBER(OFFSET('Sanitation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05" t="e">
        <f ca="1">+IF(AND(ISNUMBER(OFFSET('Sanitation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05" t="e">
        <f ca="1">+IF(AND(ISNUMBER(OFFSET('Sanitation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05" t="e">
        <f ca="1">+IF(AND(ISNUMBER(OFFSET('Sanitation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05" t="e">
        <f ca="1">+IF(AND(ISNUMBER(OFFSET('Sanitation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05" t="e">
        <f ca="1">+IF(AND(ISNUMBER(OFFSET('Sanitation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05" t="e">
        <f ca="1">+IF(AND(ISNUMBER(OFFSET('Sanitation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05" t="e">
        <f ca="1">+IF(AND(ISNUMBER(OFFSET('Sanitation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05" t="e">
        <f ca="1">+IF(AND(ISNUMBER(OFFSET('Sanitation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05" t="e">
        <f ca="1">+IF(AND(ISNUMBER(OFFSET('Sanitation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06" t="e">
        <f ca="1">+IF(AND(ISNUMBER(OFFSET('Hygiene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06" t="e">
        <f ca="1">+IF(AND(ISNUMBER(OFFSET('Hygiene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06" t="e">
        <f ca="1">+IF(AND(ISNUMBER(OFFSET('Hygiene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06" t="e">
        <f ca="1">+IF(AND(ISNUMBER(OFFSET('Hygiene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06" t="e">
        <f ca="1">+IF(AND(ISNUMBER(OFFSET('Hygiene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06" t="e">
        <f ca="1">+IF(AND(ISNUMBER(OFFSET('Hygiene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06" t="e">
        <f ca="1">+IF(AND(ISNUMBER(OFFSET('Hygiene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06" t="e">
        <f ca="1">+IF(AND(ISNUMBER(OFFSET('Hygiene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06" t="e">
        <f ca="1">+IF(AND(ISNUMBER(OFFSET('Hygiene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06" t="e">
        <f ca="1">+IF(AND(ISNUMBER(OFFSET('Hygiene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06" t="e">
        <f ca="1">+IF(AND(ISNUMBER(OFFSET('Hygiene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06" t="e">
        <f ca="1">+IF(AND(ISNUMBER(OFFSET('Hygiene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06" t="e">
        <f ca="1">+IF(AND(ISNUMBER(OFFSET('Hygiene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06" t="e">
        <f ca="1">+IF(AND(ISNUMBER(OFFSET('Hygiene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06" t="e">
        <f ca="1">+IF(AND(ISNUMBER(OFFSET('Hygiene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06" t="e">
        <f ca="1">+IF(AND(ISNUMBER(OFFSET('Hygiene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06" t="e">
        <f ca="1">+IF(AND(ISNUMBER(OFFSET('Hygiene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06" t="e">
        <f ca="1">+IF(AND(ISNUMBER(OFFSET('Hygiene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1">+IF(OFFSET('Water Data'!$C$28,0,10*ROW('Water Data'!C176))="","",OFFSET('Water Data'!$C$28,0,10*ROW('Water Data'!C176)))</f>
        <v/>
      </c>
      <c r="BT182" s="36" t="str">
        <f ca="1">+IF(OFFSET('Water Data'!$C$29,0,10*ROW('Water Data'!C176))="","",OFFSET('Water Data'!$C$29,0,10*ROW('Water Data'!C176)))</f>
        <v/>
      </c>
      <c r="BU182" s="36" t="str">
        <f ca="1">+IF(OFFSET('Water Data'!$C$30,0,10*ROW('Water Data'!C176))="","",OFFSET('Water Data'!$C$30,0,10*ROW('Water Data'!C176)))</f>
        <v/>
      </c>
      <c r="BV182" s="36" t="str">
        <f ca="1">+IF(OFFSET('Water Data'!$D$28,0,10*ROW('Water Data'!D176))="","",OFFSET('Water Data'!$D$28,0,10*ROW('Water Data'!D176)))</f>
        <v/>
      </c>
      <c r="BW182" s="36" t="str">
        <f ca="1">+IF(OFFSET('Water Data'!$D$29,0,10*ROW('Water Data'!D176))="","",OFFSET('Water Data'!$D$29,0,10*ROW('Water Data'!D176)))</f>
        <v/>
      </c>
      <c r="BX182" s="36" t="str">
        <f ca="1">+IF(OFFSET('Water Data'!$D$30,0,10*ROW('Water Data'!D176))="","",OFFSET('Water Data'!$D$30,0,10*ROW('Water Data'!D176)))</f>
        <v/>
      </c>
      <c r="BY182" s="36" t="str">
        <f ca="1">+IF(OFFSET('Water Data'!$E$28,0,10*ROW('Water Data'!E176))="","",OFFSET('Water Data'!$E$28,0,10*ROW('Water Data'!E176)))</f>
        <v/>
      </c>
      <c r="BZ182" s="36" t="str">
        <f ca="1">+IF(OFFSET('Water Data'!$E$29,0,10*ROW('Water Data'!E176))="","",OFFSET('Water Data'!$E$29,0,10*ROW('Water Data'!E176)))</f>
        <v/>
      </c>
      <c r="CA182" s="36" t="str">
        <f ca="1">+IF(OFFSET('Water Data'!$E$30,0,10*ROW('Water Data'!E176))="","",OFFSET('Water Data'!$E$30,0,10*ROW('Water Data'!E176)))</f>
        <v/>
      </c>
      <c r="CB182" s="36" t="str">
        <f ca="1">+IF(OFFSET('Water Data'!$F$28,0,10*ROW('Water Data'!F176))="","",OFFSET('Water Data'!$F$28,0,10*ROW('Water Data'!F176)))</f>
        <v/>
      </c>
      <c r="CC182" s="36" t="str">
        <f ca="1">+IF(OFFSET('Water Data'!$F$29,0,10*ROW('Water Data'!F176))="","",OFFSET('Water Data'!$F$29,0,10*ROW('Water Data'!F176)))</f>
        <v/>
      </c>
      <c r="CD182" s="36" t="str">
        <f ca="1">+IF(OFFSET('Water Data'!$F$30,0,10*ROW('Water Data'!F176))="","",OFFSET('Water Data'!$F$30,0,10*ROW('Water Data'!F176)))</f>
        <v/>
      </c>
      <c r="CE182" s="36" t="str">
        <f ca="1">+IF(OFFSET('Water Data'!$G$28,0,10*ROW('Water Data'!G176))="","",OFFSET('Water Data'!$G$28,0,10*ROW('Water Data'!G176)))</f>
        <v/>
      </c>
      <c r="CF182" s="36" t="str">
        <f ca="1">+IF(OFFSET('Water Data'!$G$29,0,10*ROW('Water Data'!G176))="","",OFFSET('Water Data'!$G$29,0,10*ROW('Water Data'!G176)))</f>
        <v/>
      </c>
      <c r="CG182" s="36" t="str">
        <f ca="1">+IF(OFFSET('Water Data'!$G$30,0,10*ROW('Water Data'!G176))="","",OFFSET('Water Data'!$G$30,0,10*ROW('Water Data'!G176)))</f>
        <v/>
      </c>
      <c r="CH182" s="36" t="str">
        <f ca="1">+IF(OFFSET('Water Data'!$H$28,0,10*ROW('Water Data'!H176))="","",OFFSET('Water Data'!$H$28,0,10*ROW('Water Data'!H176)))</f>
        <v/>
      </c>
      <c r="CI182" s="36" t="str">
        <f ca="1">+IF(OFFSET('Water Data'!$H$29,0,10*ROW('Water Data'!H176))="","",OFFSET('Water Data'!$H$29,0,10*ROW('Water Data'!H176)))</f>
        <v/>
      </c>
      <c r="CJ182" s="36" t="str">
        <f ca="1">+IF(OFFSET('Water Data'!$H$30,0,10*ROW('Water Data'!H176))="","",OFFSET('Water Data'!$H$30,0,10*ROW('Water Data'!H176)))</f>
        <v/>
      </c>
      <c r="CK182" s="36" t="str">
        <f ca="1">+IF(OFFSET('Sanitation Data'!$C$29,0,10*ROW('Sanitation Data'!C176))="","",OFFSET('Sanitation Data'!$C$29,0,10*ROW('Sanitation Data'!C176)))</f>
        <v/>
      </c>
      <c r="CL182" s="36" t="str">
        <f ca="1">+IF(OFFSET('Sanitation Data'!$C$30,0,10*ROW('Sanitation Data'!C176))="","",OFFSET('Sanitation Data'!$C$30,0,10*ROW('Sanitation Data'!C176)))</f>
        <v/>
      </c>
      <c r="CM182" s="36" t="str">
        <f ca="1">+IF(OFFSET('Sanitation Data'!$C$31,0,10*ROW('Sanitation Data'!C176))="","",OFFSET('Sanitation Data'!$C$31,0,10*ROW('Sanitation Data'!C176)))</f>
        <v/>
      </c>
      <c r="CN182" s="36" t="str">
        <f ca="1">+IF(OFFSET('Sanitation Data'!$C$32,0,10*ROW('Sanitation Data'!C176))="","",OFFSET('Sanitation Data'!$C$32,0,10*ROW('Sanitation Data'!C176)))</f>
        <v/>
      </c>
      <c r="CO182" s="36" t="str">
        <f ca="1">+IF(OFFSET('Sanitation Data'!$C$33,0,10*ROW('Sanitation Data'!C176))="","",OFFSET('Sanitation Data'!$C$33,0,10*ROW('Sanitation Data'!C176)))</f>
        <v/>
      </c>
      <c r="CP182" s="36" t="str">
        <f ca="1">+IF(OFFSET('Sanitation Data'!$D$29,0,10*ROW('Sanitation Data'!D176))="","",OFFSET('Sanitation Data'!$D$29,0,10*ROW('Sanitation Data'!D176)))</f>
        <v/>
      </c>
      <c r="CQ182" s="36" t="str">
        <f ca="1">+IF(OFFSET('Sanitation Data'!$D$30,0,10*ROW('Sanitation Data'!D176))="","",OFFSET('Sanitation Data'!$D$30,0,10*ROW('Sanitation Data'!D176)))</f>
        <v/>
      </c>
      <c r="CR182" s="36" t="str">
        <f ca="1">+IF(OFFSET('Sanitation Data'!$D$31,0,10*ROW('Sanitation Data'!D176))="","",OFFSET('Sanitation Data'!$D$31,0,10*ROW('Sanitation Data'!D176)))</f>
        <v/>
      </c>
      <c r="CS182" s="36" t="str">
        <f ca="1">+IF(OFFSET('Sanitation Data'!$D$32,0,10*ROW('Sanitation Data'!D176))="","",OFFSET('Sanitation Data'!$D$32,0,10*ROW('Sanitation Data'!D176)))</f>
        <v/>
      </c>
      <c r="CT182" s="36" t="str">
        <f ca="1">+IF(OFFSET('Sanitation Data'!$D$33,0,10*ROW('Sanitation Data'!D176))="","",OFFSET('Sanitation Data'!$D$33,0,10*ROW('Sanitation Data'!D176)))</f>
        <v/>
      </c>
      <c r="CU182" s="36" t="str">
        <f ca="1">+IF(OFFSET('Sanitation Data'!$E$29,0,10*ROW('Sanitation Data'!E176))="","",OFFSET('Sanitation Data'!$E$29,0,10*ROW('Sanitation Data'!E176)))</f>
        <v/>
      </c>
      <c r="CV182" s="36" t="str">
        <f ca="1">+IF(OFFSET('Sanitation Data'!$E$30,0,10*ROW('Sanitation Data'!E176))="","",OFFSET('Sanitation Data'!$E$30,0,10*ROW('Sanitation Data'!E176)))</f>
        <v/>
      </c>
      <c r="CW182" s="36" t="str">
        <f ca="1">+IF(OFFSET('Sanitation Data'!$E$31,0,10*ROW('Sanitation Data'!E176))="","",OFFSET('Sanitation Data'!$E$31,0,10*ROW('Sanitation Data'!E176)))</f>
        <v/>
      </c>
      <c r="CX182" s="36" t="str">
        <f ca="1">+IF(OFFSET('Sanitation Data'!$E$32,0,10*ROW('Sanitation Data'!E176))="","",OFFSET('Sanitation Data'!$E$32,0,10*ROW('Sanitation Data'!E176)))</f>
        <v/>
      </c>
      <c r="CY182" s="36" t="str">
        <f ca="1">+IF(OFFSET('Sanitation Data'!$E$33,0,10*ROW('Sanitation Data'!E176))="","",OFFSET('Sanitation Data'!$E$33,0,10*ROW('Sanitation Data'!E176)))</f>
        <v/>
      </c>
      <c r="CZ182" s="36" t="str">
        <f ca="1">+IF(OFFSET('Sanitation Data'!$F$29,0,10*ROW('Sanitation Data'!F176))="","",OFFSET('Sanitation Data'!$F$29,0,10*ROW('Sanitation Data'!F176)))</f>
        <v/>
      </c>
      <c r="DA182" s="36" t="str">
        <f ca="1">+IF(OFFSET('Sanitation Data'!$F$30,0,10*ROW('Sanitation Data'!F176))="","",OFFSET('Sanitation Data'!$F$30,0,10*ROW('Sanitation Data'!F176)))</f>
        <v/>
      </c>
      <c r="DB182" s="36" t="str">
        <f ca="1">+IF(OFFSET('Sanitation Data'!$F$31,0,10*ROW('Sanitation Data'!F176))="","",OFFSET('Sanitation Data'!$F$31,0,10*ROW('Sanitation Data'!F176)))</f>
        <v/>
      </c>
      <c r="DC182" s="36" t="str">
        <f ca="1">+IF(OFFSET('Sanitation Data'!$F$32,0,10*ROW('Sanitation Data'!F176))="","",OFFSET('Sanitation Data'!$F$32,0,10*ROW('Sanitation Data'!F176)))</f>
        <v/>
      </c>
      <c r="DD182" s="36" t="str">
        <f ca="1">+IF(OFFSET('Sanitation Data'!$F$33,0,10*ROW('Sanitation Data'!F176))="","",OFFSET('Sanitation Data'!$F$33,0,10*ROW('Sanitation Data'!F176)))</f>
        <v/>
      </c>
      <c r="DE182" s="36" t="str">
        <f ca="1">+IF(OFFSET('Sanitation Data'!$G$29,0,10*ROW('Sanitation Data'!G176))="","",OFFSET('Sanitation Data'!$G$29,0,10*ROW('Sanitation Data'!G176)))</f>
        <v/>
      </c>
      <c r="DF182" s="36" t="str">
        <f ca="1">+IF(OFFSET('Sanitation Data'!$G$30,0,10*ROW('Sanitation Data'!G176))="","",OFFSET('Sanitation Data'!$G$30,0,10*ROW('Sanitation Data'!G176)))</f>
        <v/>
      </c>
      <c r="DG182" s="36" t="str">
        <f ca="1">+IF(OFFSET('Sanitation Data'!$G$31,0,10*ROW('Sanitation Data'!G176))="","",OFFSET('Sanitation Data'!$G$31,0,10*ROW('Sanitation Data'!G176)))</f>
        <v/>
      </c>
      <c r="DH182" s="36" t="str">
        <f ca="1">+IF(OFFSET('Sanitation Data'!$G$32,0,10*ROW('Sanitation Data'!G176))="","",OFFSET('Sanitation Data'!$G$32,0,10*ROW('Sanitation Data'!G176)))</f>
        <v/>
      </c>
      <c r="DI182" s="36" t="str">
        <f ca="1">+IF(OFFSET('Sanitation Data'!$G$33,0,10*ROW('Sanitation Data'!G176))="","",OFFSET('Sanitation Data'!$G$33,0,10*ROW('Sanitation Data'!G176)))</f>
        <v/>
      </c>
      <c r="DJ182" s="36" t="str">
        <f ca="1">+IF(OFFSET('Sanitation Data'!$H$29,0,10*ROW('Sanitation Data'!H176))="","",OFFSET('Sanitation Data'!$H$29,0,10*ROW('Sanitation Data'!H176)))</f>
        <v/>
      </c>
      <c r="DK182" s="36" t="str">
        <f ca="1">+IF(OFFSET('Sanitation Data'!$H$30,0,10*ROW('Sanitation Data'!H176))="","",OFFSET('Sanitation Data'!$H$30,0,10*ROW('Sanitation Data'!H176)))</f>
        <v/>
      </c>
      <c r="DL182" s="36" t="str">
        <f ca="1">+IF(OFFSET('Sanitation Data'!$H$31,0,10*ROW('Sanitation Data'!H176))="","",OFFSET('Sanitation Data'!$H$31,0,10*ROW('Sanitation Data'!H176)))</f>
        <v/>
      </c>
      <c r="DM182" s="36" t="str">
        <f ca="1">+IF(OFFSET('Sanitation Data'!$H$32,0,10*ROW('Sanitation Data'!H176))="","",OFFSET('Sanitation Data'!$H$32,0,10*ROW('Sanitation Data'!H176)))</f>
        <v/>
      </c>
      <c r="DN182" s="36" t="str">
        <f ca="1">+IF(OFFSET('Sanitation Data'!$H$33,0,10*ROW('Sanitation Data'!H176))="","",OFFSET('Sanitation Data'!$H$33,0,10*ROW('Sanitation Data'!H176)))</f>
        <v/>
      </c>
      <c r="DO182" s="36" t="str">
        <f ca="1">+IF(OFFSET('Hygiene Data'!$C$12,0,10*ROW('Hygiene Data'!C176))="","",OFFSET('Hygiene Data'!$C$12,0,10*ROW('Hygiene Data'!C176)))</f>
        <v/>
      </c>
      <c r="DP182" s="36" t="str">
        <f ca="1">+IF(OFFSET('Hygiene Data'!$C$13,0,10*ROW('Hygiene Data'!C176))="","",OFFSET('Hygiene Data'!$C$13,0,10*ROW('Hygiene Data'!C176)))</f>
        <v/>
      </c>
      <c r="DQ182" s="36" t="str">
        <f ca="1">+IF(OFFSET('Hygiene Data'!$C$14,0,10*ROW('Hygiene Data'!C176))="","",OFFSET('Hygiene Data'!$C$14,0,10*ROW('Hygiene Data'!C176)))</f>
        <v/>
      </c>
      <c r="DR182" s="36" t="str">
        <f ca="1">+IF(OFFSET('Hygiene Data'!$D$12,0,10*ROW('Hygiene Data'!D176))="","",OFFSET('Hygiene Data'!$D$12,0,10*ROW('Hygiene Data'!D176)))</f>
        <v/>
      </c>
      <c r="DS182" s="36" t="str">
        <f ca="1">+IF(OFFSET('Hygiene Data'!$D$13,0,10*ROW('Hygiene Data'!D176))="","",OFFSET('Hygiene Data'!$D$13,0,10*ROW('Hygiene Data'!D176)))</f>
        <v/>
      </c>
      <c r="DT182" s="36" t="str">
        <f ca="1">+IF(OFFSET('Hygiene Data'!$D$14,0,10*ROW('Hygiene Data'!D176))="","",OFFSET('Hygiene Data'!$D$14,0,10*ROW('Hygiene Data'!D176)))</f>
        <v/>
      </c>
      <c r="DU182" s="36" t="str">
        <f ca="1">+IF(OFFSET('Hygiene Data'!$E$12,0,10*ROW('Hygiene Data'!E176))="","",OFFSET('Hygiene Data'!$E$12,0,10*ROW('Hygiene Data'!E176)))</f>
        <v/>
      </c>
      <c r="DV182" s="36" t="str">
        <f ca="1">+IF(OFFSET('Hygiene Data'!$E$13,0,10*ROW('Hygiene Data'!E176))="","",OFFSET('Hygiene Data'!$E$13,0,10*ROW('Hygiene Data'!E176)))</f>
        <v/>
      </c>
      <c r="DW182" s="36" t="str">
        <f ca="1">+IF(OFFSET('Hygiene Data'!$E$14,0,10*ROW('Hygiene Data'!E176))="","",OFFSET('Hygiene Data'!$E$14,0,10*ROW('Hygiene Data'!E176)))</f>
        <v/>
      </c>
      <c r="DX182" s="36" t="str">
        <f ca="1">+IF(OFFSET('Hygiene Data'!$F$12,0,10*ROW('Hygiene Data'!F176))="","",OFFSET('Hygiene Data'!$F$12,0,10*ROW('Hygiene Data'!F176)))</f>
        <v/>
      </c>
      <c r="DY182" s="36" t="str">
        <f ca="1">+IF(OFFSET('Hygiene Data'!$F$13,0,10*ROW('Hygiene Data'!F176))="","",OFFSET('Hygiene Data'!$F$13,0,10*ROW('Hygiene Data'!F176)))</f>
        <v/>
      </c>
      <c r="DZ182" s="36" t="str">
        <f ca="1">+IF(OFFSET('Hygiene Data'!$F$14,0,10*ROW('Hygiene Data'!F176))="","",OFFSET('Hygiene Data'!$F$14,0,10*ROW('Hygiene Data'!F176)))</f>
        <v/>
      </c>
      <c r="EA182" s="36" t="str">
        <f ca="1">+IF(OFFSET('Hygiene Data'!$G$12,0,10*ROW('Hygiene Data'!G176))="","",OFFSET('Hygiene Data'!$G$12,0,10*ROW('Hygiene Data'!G176)))</f>
        <v/>
      </c>
      <c r="EB182" s="36" t="str">
        <f ca="1">+IF(OFFSET('Hygiene Data'!$G$13,0,10*ROW('Hygiene Data'!G176))="","",OFFSET('Hygiene Data'!$G$13,0,10*ROW('Hygiene Data'!G176)))</f>
        <v/>
      </c>
      <c r="EC182" s="36" t="str">
        <f ca="1">+IF(OFFSET('Hygiene Data'!$G$14,0,10*ROW('Hygiene Data'!G176))="","",OFFSET('Hygiene Data'!$G$14,0,10*ROW('Hygiene Data'!G176)))</f>
        <v/>
      </c>
      <c r="ED182" s="36" t="str">
        <f ca="1">+IF(OFFSET('Hygiene Data'!$H$12,0,10*ROW('Hygiene Data'!H176))="","",OFFSET('Hygiene Data'!$H$12,0,10*ROW('Hygiene Data'!H176)))</f>
        <v/>
      </c>
      <c r="EE182" s="36" t="str">
        <f ca="1">+IF(OFFSET('Hygiene Data'!$H$13,0,10*ROW('Hygiene Data'!H176))="","",OFFSET('Hygiene Data'!$H$13,0,10*ROW('Hygiene Data'!H176)))</f>
        <v/>
      </c>
      <c r="EF182" s="36" t="str">
        <f ca="1">+IF(OFFSET('Hygiene Data'!$H$14,0,10*ROW('Hygiene Data'!H176))="","",OFFSET('Hygiene Data'!$H$14,0,10*ROW('Hygiene Data'!H176)))</f>
        <v/>
      </c>
    </row>
    <row r="183" spans="1:136" x14ac:dyDescent="0.25">
      <c r="A183" s="59" t="str">
        <f ca="1">+IF(OFFSET('Water Data'!$B$1,0,10*ROW('Water Data'!B180))="","",OFFSET('Water Data'!$B$1,0,10*ROW('Water Data'!B180)))</f>
        <v/>
      </c>
      <c r="B183" s="59" t="str">
        <f ca="1">+IF(OFFSET('Water Data'!$A$3,0,10*ROW('Water Data'!A180))="","",OFFSET('Water Data'!$A$3,0,10*ROW('Water Data'!A180)))</f>
        <v/>
      </c>
      <c r="C183" s="59" t="str">
        <f ca="1">+IF(OFFSET('Water Data'!$C$3,0,10*ROW('Water Data'!C180))="","",OFFSET('Water Data'!$C$3,0,10*ROW('Water Data'!C180)))</f>
        <v/>
      </c>
      <c r="D183" s="204" t="e">
        <f ca="1">+IF(AND(ISNUMBER(OFFSET('Water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04" t="e">
        <f ca="1">+IF(AND(ISNUMBER(OFFSET('Water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04" t="e">
        <f ca="1">+IF(AND(ISNUMBER(OFFSET('Water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04" t="e">
        <f ca="1">+IF(AND(ISNUMBER(OFFSET('Water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04" t="e">
        <f ca="1">+IF(AND(ISNUMBER(OFFSET('Water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04" t="e">
        <f ca="1">+IF(AND(ISNUMBER(OFFSET('Water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04" t="e">
        <f ca="1">+IF(AND(ISNUMBER(OFFSET('Water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04" t="e">
        <f ca="1">+IF(AND(ISNUMBER(OFFSET('Water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04" t="e">
        <f ca="1">+IF(AND(ISNUMBER(OFFSET('Water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04" t="e">
        <f ca="1">+IF(AND(ISNUMBER(OFFSET('Water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04" t="e">
        <f ca="1">+IF(AND(ISNUMBER(OFFSET('Water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04" t="e">
        <f ca="1">+IF(AND(ISNUMBER(OFFSET('Water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04" t="e">
        <f ca="1">+IF(AND(ISNUMBER(OFFSET('Water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04" t="e">
        <f ca="1">+IF(AND(ISNUMBER(OFFSET('Water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04" t="e">
        <f ca="1">+IF(AND(ISNUMBER(OFFSET('Water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04" t="e">
        <f ca="1">+IF(AND(ISNUMBER(OFFSET('Water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04" t="e">
        <f ca="1">+IF(AND(ISNUMBER(OFFSET('Water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04" t="e">
        <f ca="1">+IF(AND(ISNUMBER(OFFSET('Water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05" t="e">
        <f ca="1">+IF(AND(ISNUMBER(OFFSET('Sanitation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05" t="e">
        <f ca="1">+IF(AND(ISNUMBER(OFFSET('Sanitation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05" t="e">
        <f ca="1">+IF(AND(ISNUMBER(OFFSET('Sanitation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05" t="e">
        <f ca="1">+IF(AND(ISNUMBER(OFFSET('Sanitation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05" t="e">
        <f ca="1">+IF(AND(ISNUMBER(OFFSET('Sanitation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05" t="e">
        <f ca="1">+IF(AND(ISNUMBER(OFFSET('Sanitation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05" t="e">
        <f ca="1">+IF(AND(ISNUMBER(OFFSET('Sanitation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05" t="e">
        <f ca="1">+IF(AND(ISNUMBER(OFFSET('Sanitation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05" t="e">
        <f ca="1">+IF(AND(ISNUMBER(OFFSET('Sanitation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05" t="e">
        <f ca="1">+IF(AND(ISNUMBER(OFFSET('Sanitation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05" t="e">
        <f ca="1">+IF(AND(ISNUMBER(OFFSET('Sanitation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05" t="e">
        <f ca="1">+IF(AND(ISNUMBER(OFFSET('Sanitation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05" t="e">
        <f ca="1">+IF(AND(ISNUMBER(OFFSET('Sanitation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05" t="e">
        <f ca="1">+IF(AND(ISNUMBER(OFFSET('Sanitation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05" t="e">
        <f ca="1">+IF(AND(ISNUMBER(OFFSET('Sanitation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05" t="e">
        <f ca="1">+IF(AND(ISNUMBER(OFFSET('Sanitation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05" t="e">
        <f ca="1">+IF(AND(ISNUMBER(OFFSET('Sanitation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05" t="e">
        <f ca="1">+IF(AND(ISNUMBER(OFFSET('Sanitation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05" t="e">
        <f ca="1">+IF(AND(ISNUMBER(OFFSET('Sanitation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05" t="e">
        <f ca="1">+IF(AND(ISNUMBER(OFFSET('Sanitation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05" t="e">
        <f ca="1">+IF(AND(ISNUMBER(OFFSET('Sanitation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05" t="e">
        <f ca="1">+IF(AND(ISNUMBER(OFFSET('Sanitation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05" t="e">
        <f ca="1">+IF(AND(ISNUMBER(OFFSET('Sanitation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05" t="e">
        <f ca="1">+IF(AND(ISNUMBER(OFFSET('Sanitation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05" t="e">
        <f ca="1">+IF(AND(ISNUMBER(OFFSET('Sanitation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05" t="e">
        <f ca="1">+IF(AND(ISNUMBER(OFFSET('Sanitation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05" t="e">
        <f ca="1">+IF(AND(ISNUMBER(OFFSET('Sanitation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05" t="e">
        <f ca="1">+IF(AND(ISNUMBER(OFFSET('Sanitation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05" t="e">
        <f ca="1">+IF(AND(ISNUMBER(OFFSET('Sanitation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05" t="e">
        <f ca="1">+IF(AND(ISNUMBER(OFFSET('Sanitation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06" t="e">
        <f ca="1">+IF(AND(ISNUMBER(OFFSET('Hygiene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06" t="e">
        <f ca="1">+IF(AND(ISNUMBER(OFFSET('Hygiene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06" t="e">
        <f ca="1">+IF(AND(ISNUMBER(OFFSET('Hygiene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06" t="e">
        <f ca="1">+IF(AND(ISNUMBER(OFFSET('Hygiene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06" t="e">
        <f ca="1">+IF(AND(ISNUMBER(OFFSET('Hygiene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06" t="e">
        <f ca="1">+IF(AND(ISNUMBER(OFFSET('Hygiene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06" t="e">
        <f ca="1">+IF(AND(ISNUMBER(OFFSET('Hygiene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06" t="e">
        <f ca="1">+IF(AND(ISNUMBER(OFFSET('Hygiene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06" t="e">
        <f ca="1">+IF(AND(ISNUMBER(OFFSET('Hygiene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06" t="e">
        <f ca="1">+IF(AND(ISNUMBER(OFFSET('Hygiene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06" t="e">
        <f ca="1">+IF(AND(ISNUMBER(OFFSET('Hygiene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06" t="e">
        <f ca="1">+IF(AND(ISNUMBER(OFFSET('Hygiene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06" t="e">
        <f ca="1">+IF(AND(ISNUMBER(OFFSET('Hygiene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06" t="e">
        <f ca="1">+IF(AND(ISNUMBER(OFFSET('Hygiene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06" t="e">
        <f ca="1">+IF(AND(ISNUMBER(OFFSET('Hygiene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06" t="e">
        <f ca="1">+IF(AND(ISNUMBER(OFFSET('Hygiene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06" t="e">
        <f ca="1">+IF(AND(ISNUMBER(OFFSET('Hygiene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06" t="e">
        <f ca="1">+IF(AND(ISNUMBER(OFFSET('Hygiene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1">+IF(OFFSET('Water Data'!$C$28,0,10*ROW('Water Data'!C177))="","",OFFSET('Water Data'!$C$28,0,10*ROW('Water Data'!C177)))</f>
        <v/>
      </c>
      <c r="BT183" s="36" t="str">
        <f ca="1">+IF(OFFSET('Water Data'!$C$29,0,10*ROW('Water Data'!C177))="","",OFFSET('Water Data'!$C$29,0,10*ROW('Water Data'!C177)))</f>
        <v/>
      </c>
      <c r="BU183" s="36" t="str">
        <f ca="1">+IF(OFFSET('Water Data'!$C$30,0,10*ROW('Water Data'!C177))="","",OFFSET('Water Data'!$C$30,0,10*ROW('Water Data'!C177)))</f>
        <v/>
      </c>
      <c r="BV183" s="36" t="str">
        <f ca="1">+IF(OFFSET('Water Data'!$D$28,0,10*ROW('Water Data'!D177))="","",OFFSET('Water Data'!$D$28,0,10*ROW('Water Data'!D177)))</f>
        <v/>
      </c>
      <c r="BW183" s="36" t="str">
        <f ca="1">+IF(OFFSET('Water Data'!$D$29,0,10*ROW('Water Data'!D177))="","",OFFSET('Water Data'!$D$29,0,10*ROW('Water Data'!D177)))</f>
        <v/>
      </c>
      <c r="BX183" s="36" t="str">
        <f ca="1">+IF(OFFSET('Water Data'!$D$30,0,10*ROW('Water Data'!D177))="","",OFFSET('Water Data'!$D$30,0,10*ROW('Water Data'!D177)))</f>
        <v/>
      </c>
      <c r="BY183" s="36" t="str">
        <f ca="1">+IF(OFFSET('Water Data'!$E$28,0,10*ROW('Water Data'!E177))="","",OFFSET('Water Data'!$E$28,0,10*ROW('Water Data'!E177)))</f>
        <v/>
      </c>
      <c r="BZ183" s="36" t="str">
        <f ca="1">+IF(OFFSET('Water Data'!$E$29,0,10*ROW('Water Data'!E177))="","",OFFSET('Water Data'!$E$29,0,10*ROW('Water Data'!E177)))</f>
        <v/>
      </c>
      <c r="CA183" s="36" t="str">
        <f ca="1">+IF(OFFSET('Water Data'!$E$30,0,10*ROW('Water Data'!E177))="","",OFFSET('Water Data'!$E$30,0,10*ROW('Water Data'!E177)))</f>
        <v/>
      </c>
      <c r="CB183" s="36" t="str">
        <f ca="1">+IF(OFFSET('Water Data'!$F$28,0,10*ROW('Water Data'!F177))="","",OFFSET('Water Data'!$F$28,0,10*ROW('Water Data'!F177)))</f>
        <v/>
      </c>
      <c r="CC183" s="36" t="str">
        <f ca="1">+IF(OFFSET('Water Data'!$F$29,0,10*ROW('Water Data'!F177))="","",OFFSET('Water Data'!$F$29,0,10*ROW('Water Data'!F177)))</f>
        <v/>
      </c>
      <c r="CD183" s="36" t="str">
        <f ca="1">+IF(OFFSET('Water Data'!$F$30,0,10*ROW('Water Data'!F177))="","",OFFSET('Water Data'!$F$30,0,10*ROW('Water Data'!F177)))</f>
        <v/>
      </c>
      <c r="CE183" s="36" t="str">
        <f ca="1">+IF(OFFSET('Water Data'!$G$28,0,10*ROW('Water Data'!G177))="","",OFFSET('Water Data'!$G$28,0,10*ROW('Water Data'!G177)))</f>
        <v/>
      </c>
      <c r="CF183" s="36" t="str">
        <f ca="1">+IF(OFFSET('Water Data'!$G$29,0,10*ROW('Water Data'!G177))="","",OFFSET('Water Data'!$G$29,0,10*ROW('Water Data'!G177)))</f>
        <v/>
      </c>
      <c r="CG183" s="36" t="str">
        <f ca="1">+IF(OFFSET('Water Data'!$G$30,0,10*ROW('Water Data'!G177))="","",OFFSET('Water Data'!$G$30,0,10*ROW('Water Data'!G177)))</f>
        <v/>
      </c>
      <c r="CH183" s="36" t="str">
        <f ca="1">+IF(OFFSET('Water Data'!$H$28,0,10*ROW('Water Data'!H177))="","",OFFSET('Water Data'!$H$28,0,10*ROW('Water Data'!H177)))</f>
        <v/>
      </c>
      <c r="CI183" s="36" t="str">
        <f ca="1">+IF(OFFSET('Water Data'!$H$29,0,10*ROW('Water Data'!H177))="","",OFFSET('Water Data'!$H$29,0,10*ROW('Water Data'!H177)))</f>
        <v/>
      </c>
      <c r="CJ183" s="36" t="str">
        <f ca="1">+IF(OFFSET('Water Data'!$H$30,0,10*ROW('Water Data'!H177))="","",OFFSET('Water Data'!$H$30,0,10*ROW('Water Data'!H177)))</f>
        <v/>
      </c>
      <c r="CK183" s="36" t="str">
        <f ca="1">+IF(OFFSET('Sanitation Data'!$C$29,0,10*ROW('Sanitation Data'!C177))="","",OFFSET('Sanitation Data'!$C$29,0,10*ROW('Sanitation Data'!C177)))</f>
        <v/>
      </c>
      <c r="CL183" s="36" t="str">
        <f ca="1">+IF(OFFSET('Sanitation Data'!$C$30,0,10*ROW('Sanitation Data'!C177))="","",OFFSET('Sanitation Data'!$C$30,0,10*ROW('Sanitation Data'!C177)))</f>
        <v/>
      </c>
      <c r="CM183" s="36" t="str">
        <f ca="1">+IF(OFFSET('Sanitation Data'!$C$31,0,10*ROW('Sanitation Data'!C177))="","",OFFSET('Sanitation Data'!$C$31,0,10*ROW('Sanitation Data'!C177)))</f>
        <v/>
      </c>
      <c r="CN183" s="36" t="str">
        <f ca="1">+IF(OFFSET('Sanitation Data'!$C$32,0,10*ROW('Sanitation Data'!C177))="","",OFFSET('Sanitation Data'!$C$32,0,10*ROW('Sanitation Data'!C177)))</f>
        <v/>
      </c>
      <c r="CO183" s="36" t="str">
        <f ca="1">+IF(OFFSET('Sanitation Data'!$C$33,0,10*ROW('Sanitation Data'!C177))="","",OFFSET('Sanitation Data'!$C$33,0,10*ROW('Sanitation Data'!C177)))</f>
        <v/>
      </c>
      <c r="CP183" s="36" t="str">
        <f ca="1">+IF(OFFSET('Sanitation Data'!$D$29,0,10*ROW('Sanitation Data'!D177))="","",OFFSET('Sanitation Data'!$D$29,0,10*ROW('Sanitation Data'!D177)))</f>
        <v/>
      </c>
      <c r="CQ183" s="36" t="str">
        <f ca="1">+IF(OFFSET('Sanitation Data'!$D$30,0,10*ROW('Sanitation Data'!D177))="","",OFFSET('Sanitation Data'!$D$30,0,10*ROW('Sanitation Data'!D177)))</f>
        <v/>
      </c>
      <c r="CR183" s="36" t="str">
        <f ca="1">+IF(OFFSET('Sanitation Data'!$D$31,0,10*ROW('Sanitation Data'!D177))="","",OFFSET('Sanitation Data'!$D$31,0,10*ROW('Sanitation Data'!D177)))</f>
        <v/>
      </c>
      <c r="CS183" s="36" t="str">
        <f ca="1">+IF(OFFSET('Sanitation Data'!$D$32,0,10*ROW('Sanitation Data'!D177))="","",OFFSET('Sanitation Data'!$D$32,0,10*ROW('Sanitation Data'!D177)))</f>
        <v/>
      </c>
      <c r="CT183" s="36" t="str">
        <f ca="1">+IF(OFFSET('Sanitation Data'!$D$33,0,10*ROW('Sanitation Data'!D177))="","",OFFSET('Sanitation Data'!$D$33,0,10*ROW('Sanitation Data'!D177)))</f>
        <v/>
      </c>
      <c r="CU183" s="36" t="str">
        <f ca="1">+IF(OFFSET('Sanitation Data'!$E$29,0,10*ROW('Sanitation Data'!E177))="","",OFFSET('Sanitation Data'!$E$29,0,10*ROW('Sanitation Data'!E177)))</f>
        <v/>
      </c>
      <c r="CV183" s="36" t="str">
        <f ca="1">+IF(OFFSET('Sanitation Data'!$E$30,0,10*ROW('Sanitation Data'!E177))="","",OFFSET('Sanitation Data'!$E$30,0,10*ROW('Sanitation Data'!E177)))</f>
        <v/>
      </c>
      <c r="CW183" s="36" t="str">
        <f ca="1">+IF(OFFSET('Sanitation Data'!$E$31,0,10*ROW('Sanitation Data'!E177))="","",OFFSET('Sanitation Data'!$E$31,0,10*ROW('Sanitation Data'!E177)))</f>
        <v/>
      </c>
      <c r="CX183" s="36" t="str">
        <f ca="1">+IF(OFFSET('Sanitation Data'!$E$32,0,10*ROW('Sanitation Data'!E177))="","",OFFSET('Sanitation Data'!$E$32,0,10*ROW('Sanitation Data'!E177)))</f>
        <v/>
      </c>
      <c r="CY183" s="36" t="str">
        <f ca="1">+IF(OFFSET('Sanitation Data'!$E$33,0,10*ROW('Sanitation Data'!E177))="","",OFFSET('Sanitation Data'!$E$33,0,10*ROW('Sanitation Data'!E177)))</f>
        <v/>
      </c>
      <c r="CZ183" s="36" t="str">
        <f ca="1">+IF(OFFSET('Sanitation Data'!$F$29,0,10*ROW('Sanitation Data'!F177))="","",OFFSET('Sanitation Data'!$F$29,0,10*ROW('Sanitation Data'!F177)))</f>
        <v/>
      </c>
      <c r="DA183" s="36" t="str">
        <f ca="1">+IF(OFFSET('Sanitation Data'!$F$30,0,10*ROW('Sanitation Data'!F177))="","",OFFSET('Sanitation Data'!$F$30,0,10*ROW('Sanitation Data'!F177)))</f>
        <v/>
      </c>
      <c r="DB183" s="36" t="str">
        <f ca="1">+IF(OFFSET('Sanitation Data'!$F$31,0,10*ROW('Sanitation Data'!F177))="","",OFFSET('Sanitation Data'!$F$31,0,10*ROW('Sanitation Data'!F177)))</f>
        <v/>
      </c>
      <c r="DC183" s="36" t="str">
        <f ca="1">+IF(OFFSET('Sanitation Data'!$F$32,0,10*ROW('Sanitation Data'!F177))="","",OFFSET('Sanitation Data'!$F$32,0,10*ROW('Sanitation Data'!F177)))</f>
        <v/>
      </c>
      <c r="DD183" s="36" t="str">
        <f ca="1">+IF(OFFSET('Sanitation Data'!$F$33,0,10*ROW('Sanitation Data'!F177))="","",OFFSET('Sanitation Data'!$F$33,0,10*ROW('Sanitation Data'!F177)))</f>
        <v/>
      </c>
      <c r="DE183" s="36" t="str">
        <f ca="1">+IF(OFFSET('Sanitation Data'!$G$29,0,10*ROW('Sanitation Data'!G177))="","",OFFSET('Sanitation Data'!$G$29,0,10*ROW('Sanitation Data'!G177)))</f>
        <v/>
      </c>
      <c r="DF183" s="36" t="str">
        <f ca="1">+IF(OFFSET('Sanitation Data'!$G$30,0,10*ROW('Sanitation Data'!G177))="","",OFFSET('Sanitation Data'!$G$30,0,10*ROW('Sanitation Data'!G177)))</f>
        <v/>
      </c>
      <c r="DG183" s="36" t="str">
        <f ca="1">+IF(OFFSET('Sanitation Data'!$G$31,0,10*ROW('Sanitation Data'!G177))="","",OFFSET('Sanitation Data'!$G$31,0,10*ROW('Sanitation Data'!G177)))</f>
        <v/>
      </c>
      <c r="DH183" s="36" t="str">
        <f ca="1">+IF(OFFSET('Sanitation Data'!$G$32,0,10*ROW('Sanitation Data'!G177))="","",OFFSET('Sanitation Data'!$G$32,0,10*ROW('Sanitation Data'!G177)))</f>
        <v/>
      </c>
      <c r="DI183" s="36" t="str">
        <f ca="1">+IF(OFFSET('Sanitation Data'!$G$33,0,10*ROW('Sanitation Data'!G177))="","",OFFSET('Sanitation Data'!$G$33,0,10*ROW('Sanitation Data'!G177)))</f>
        <v/>
      </c>
      <c r="DJ183" s="36" t="str">
        <f ca="1">+IF(OFFSET('Sanitation Data'!$H$29,0,10*ROW('Sanitation Data'!H177))="","",OFFSET('Sanitation Data'!$H$29,0,10*ROW('Sanitation Data'!H177)))</f>
        <v/>
      </c>
      <c r="DK183" s="36" t="str">
        <f ca="1">+IF(OFFSET('Sanitation Data'!$H$30,0,10*ROW('Sanitation Data'!H177))="","",OFFSET('Sanitation Data'!$H$30,0,10*ROW('Sanitation Data'!H177)))</f>
        <v/>
      </c>
      <c r="DL183" s="36" t="str">
        <f ca="1">+IF(OFFSET('Sanitation Data'!$H$31,0,10*ROW('Sanitation Data'!H177))="","",OFFSET('Sanitation Data'!$H$31,0,10*ROW('Sanitation Data'!H177)))</f>
        <v/>
      </c>
      <c r="DM183" s="36" t="str">
        <f ca="1">+IF(OFFSET('Sanitation Data'!$H$32,0,10*ROW('Sanitation Data'!H177))="","",OFFSET('Sanitation Data'!$H$32,0,10*ROW('Sanitation Data'!H177)))</f>
        <v/>
      </c>
      <c r="DN183" s="36" t="str">
        <f ca="1">+IF(OFFSET('Sanitation Data'!$H$33,0,10*ROW('Sanitation Data'!H177))="","",OFFSET('Sanitation Data'!$H$33,0,10*ROW('Sanitation Data'!H177)))</f>
        <v/>
      </c>
      <c r="DO183" s="36" t="str">
        <f ca="1">+IF(OFFSET('Hygiene Data'!$C$12,0,10*ROW('Hygiene Data'!C177))="","",OFFSET('Hygiene Data'!$C$12,0,10*ROW('Hygiene Data'!C177)))</f>
        <v/>
      </c>
      <c r="DP183" s="36" t="str">
        <f ca="1">+IF(OFFSET('Hygiene Data'!$C$13,0,10*ROW('Hygiene Data'!C177))="","",OFFSET('Hygiene Data'!$C$13,0,10*ROW('Hygiene Data'!C177)))</f>
        <v/>
      </c>
      <c r="DQ183" s="36" t="str">
        <f ca="1">+IF(OFFSET('Hygiene Data'!$C$14,0,10*ROW('Hygiene Data'!C177))="","",OFFSET('Hygiene Data'!$C$14,0,10*ROW('Hygiene Data'!C177)))</f>
        <v/>
      </c>
      <c r="DR183" s="36" t="str">
        <f ca="1">+IF(OFFSET('Hygiene Data'!$D$12,0,10*ROW('Hygiene Data'!D177))="","",OFFSET('Hygiene Data'!$D$12,0,10*ROW('Hygiene Data'!D177)))</f>
        <v/>
      </c>
      <c r="DS183" s="36" t="str">
        <f ca="1">+IF(OFFSET('Hygiene Data'!$D$13,0,10*ROW('Hygiene Data'!D177))="","",OFFSET('Hygiene Data'!$D$13,0,10*ROW('Hygiene Data'!D177)))</f>
        <v/>
      </c>
      <c r="DT183" s="36" t="str">
        <f ca="1">+IF(OFFSET('Hygiene Data'!$D$14,0,10*ROW('Hygiene Data'!D177))="","",OFFSET('Hygiene Data'!$D$14,0,10*ROW('Hygiene Data'!D177)))</f>
        <v/>
      </c>
      <c r="DU183" s="36" t="str">
        <f ca="1">+IF(OFFSET('Hygiene Data'!$E$12,0,10*ROW('Hygiene Data'!E177))="","",OFFSET('Hygiene Data'!$E$12,0,10*ROW('Hygiene Data'!E177)))</f>
        <v/>
      </c>
      <c r="DV183" s="36" t="str">
        <f ca="1">+IF(OFFSET('Hygiene Data'!$E$13,0,10*ROW('Hygiene Data'!E177))="","",OFFSET('Hygiene Data'!$E$13,0,10*ROW('Hygiene Data'!E177)))</f>
        <v/>
      </c>
      <c r="DW183" s="36" t="str">
        <f ca="1">+IF(OFFSET('Hygiene Data'!$E$14,0,10*ROW('Hygiene Data'!E177))="","",OFFSET('Hygiene Data'!$E$14,0,10*ROW('Hygiene Data'!E177)))</f>
        <v/>
      </c>
      <c r="DX183" s="36" t="str">
        <f ca="1">+IF(OFFSET('Hygiene Data'!$F$12,0,10*ROW('Hygiene Data'!F177))="","",OFFSET('Hygiene Data'!$F$12,0,10*ROW('Hygiene Data'!F177)))</f>
        <v/>
      </c>
      <c r="DY183" s="36" t="str">
        <f ca="1">+IF(OFFSET('Hygiene Data'!$F$13,0,10*ROW('Hygiene Data'!F177))="","",OFFSET('Hygiene Data'!$F$13,0,10*ROW('Hygiene Data'!F177)))</f>
        <v/>
      </c>
      <c r="DZ183" s="36" t="str">
        <f ca="1">+IF(OFFSET('Hygiene Data'!$F$14,0,10*ROW('Hygiene Data'!F177))="","",OFFSET('Hygiene Data'!$F$14,0,10*ROW('Hygiene Data'!F177)))</f>
        <v/>
      </c>
      <c r="EA183" s="36" t="str">
        <f ca="1">+IF(OFFSET('Hygiene Data'!$G$12,0,10*ROW('Hygiene Data'!G177))="","",OFFSET('Hygiene Data'!$G$12,0,10*ROW('Hygiene Data'!G177)))</f>
        <v/>
      </c>
      <c r="EB183" s="36" t="str">
        <f ca="1">+IF(OFFSET('Hygiene Data'!$G$13,0,10*ROW('Hygiene Data'!G177))="","",OFFSET('Hygiene Data'!$G$13,0,10*ROW('Hygiene Data'!G177)))</f>
        <v/>
      </c>
      <c r="EC183" s="36" t="str">
        <f ca="1">+IF(OFFSET('Hygiene Data'!$G$14,0,10*ROW('Hygiene Data'!G177))="","",OFFSET('Hygiene Data'!$G$14,0,10*ROW('Hygiene Data'!G177)))</f>
        <v/>
      </c>
      <c r="ED183" s="36" t="str">
        <f ca="1">+IF(OFFSET('Hygiene Data'!$H$12,0,10*ROW('Hygiene Data'!H177))="","",OFFSET('Hygiene Data'!$H$12,0,10*ROW('Hygiene Data'!H177)))</f>
        <v/>
      </c>
      <c r="EE183" s="36" t="str">
        <f ca="1">+IF(OFFSET('Hygiene Data'!$H$13,0,10*ROW('Hygiene Data'!H177))="","",OFFSET('Hygiene Data'!$H$13,0,10*ROW('Hygiene Data'!H177)))</f>
        <v/>
      </c>
      <c r="EF183" s="36" t="str">
        <f ca="1">+IF(OFFSET('Hygiene Data'!$H$14,0,10*ROW('Hygiene Data'!H177))="","",OFFSET('Hygiene Data'!$H$14,0,10*ROW('Hygiene Data'!H177)))</f>
        <v/>
      </c>
    </row>
    <row r="184" spans="1:136" x14ac:dyDescent="0.25">
      <c r="A184" s="59" t="str">
        <f ca="1">+IF(OFFSET('Water Data'!$B$1,0,10*ROW('Water Data'!B181))="","",OFFSET('Water Data'!$B$1,0,10*ROW('Water Data'!B181)))</f>
        <v/>
      </c>
      <c r="B184" s="59" t="str">
        <f ca="1">+IF(OFFSET('Water Data'!$A$3,0,10*ROW('Water Data'!A181))="","",OFFSET('Water Data'!$A$3,0,10*ROW('Water Data'!A181)))</f>
        <v/>
      </c>
      <c r="C184" s="59" t="str">
        <f ca="1">+IF(OFFSET('Water Data'!$C$3,0,10*ROW('Water Data'!C181))="","",OFFSET('Water Data'!$C$3,0,10*ROW('Water Data'!C181)))</f>
        <v/>
      </c>
      <c r="D184" s="204" t="e">
        <f ca="1">+IF(AND(ISNUMBER(OFFSET('Water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04" t="e">
        <f ca="1">+IF(AND(ISNUMBER(OFFSET('Water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04" t="e">
        <f ca="1">+IF(AND(ISNUMBER(OFFSET('Water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04" t="e">
        <f ca="1">+IF(AND(ISNUMBER(OFFSET('Water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04" t="e">
        <f ca="1">+IF(AND(ISNUMBER(OFFSET('Water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04" t="e">
        <f ca="1">+IF(AND(ISNUMBER(OFFSET('Water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04" t="e">
        <f ca="1">+IF(AND(ISNUMBER(OFFSET('Water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04" t="e">
        <f ca="1">+IF(AND(ISNUMBER(OFFSET('Water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04" t="e">
        <f ca="1">+IF(AND(ISNUMBER(OFFSET('Water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04" t="e">
        <f ca="1">+IF(AND(ISNUMBER(OFFSET('Water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04" t="e">
        <f ca="1">+IF(AND(ISNUMBER(OFFSET('Water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04" t="e">
        <f ca="1">+IF(AND(ISNUMBER(OFFSET('Water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04" t="e">
        <f ca="1">+IF(AND(ISNUMBER(OFFSET('Water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04" t="e">
        <f ca="1">+IF(AND(ISNUMBER(OFFSET('Water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04" t="e">
        <f ca="1">+IF(AND(ISNUMBER(OFFSET('Water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04" t="e">
        <f ca="1">+IF(AND(ISNUMBER(OFFSET('Water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04" t="e">
        <f ca="1">+IF(AND(ISNUMBER(OFFSET('Water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04" t="e">
        <f ca="1">+IF(AND(ISNUMBER(OFFSET('Water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05" t="e">
        <f ca="1">+IF(AND(ISNUMBER(OFFSET('Sanitation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05" t="e">
        <f ca="1">+IF(AND(ISNUMBER(OFFSET('Sanitation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05" t="e">
        <f ca="1">+IF(AND(ISNUMBER(OFFSET('Sanitation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05" t="e">
        <f ca="1">+IF(AND(ISNUMBER(OFFSET('Sanitation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05" t="e">
        <f ca="1">+IF(AND(ISNUMBER(OFFSET('Sanitation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05" t="e">
        <f ca="1">+IF(AND(ISNUMBER(OFFSET('Sanitation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05" t="e">
        <f ca="1">+IF(AND(ISNUMBER(OFFSET('Sanitation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05" t="e">
        <f ca="1">+IF(AND(ISNUMBER(OFFSET('Sanitation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05" t="e">
        <f ca="1">+IF(AND(ISNUMBER(OFFSET('Sanitation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05" t="e">
        <f ca="1">+IF(AND(ISNUMBER(OFFSET('Sanitation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05" t="e">
        <f ca="1">+IF(AND(ISNUMBER(OFFSET('Sanitation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05" t="e">
        <f ca="1">+IF(AND(ISNUMBER(OFFSET('Sanitation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05" t="e">
        <f ca="1">+IF(AND(ISNUMBER(OFFSET('Sanitation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05" t="e">
        <f ca="1">+IF(AND(ISNUMBER(OFFSET('Sanitation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05" t="e">
        <f ca="1">+IF(AND(ISNUMBER(OFFSET('Sanitation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05" t="e">
        <f ca="1">+IF(AND(ISNUMBER(OFFSET('Sanitation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05" t="e">
        <f ca="1">+IF(AND(ISNUMBER(OFFSET('Sanitation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05" t="e">
        <f ca="1">+IF(AND(ISNUMBER(OFFSET('Sanitation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05" t="e">
        <f ca="1">+IF(AND(ISNUMBER(OFFSET('Sanitation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05" t="e">
        <f ca="1">+IF(AND(ISNUMBER(OFFSET('Sanitation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05" t="e">
        <f ca="1">+IF(AND(ISNUMBER(OFFSET('Sanitation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05" t="e">
        <f ca="1">+IF(AND(ISNUMBER(OFFSET('Sanitation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05" t="e">
        <f ca="1">+IF(AND(ISNUMBER(OFFSET('Sanitation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05" t="e">
        <f ca="1">+IF(AND(ISNUMBER(OFFSET('Sanitation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05" t="e">
        <f ca="1">+IF(AND(ISNUMBER(OFFSET('Sanitation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05" t="e">
        <f ca="1">+IF(AND(ISNUMBER(OFFSET('Sanitation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05" t="e">
        <f ca="1">+IF(AND(ISNUMBER(OFFSET('Sanitation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05" t="e">
        <f ca="1">+IF(AND(ISNUMBER(OFFSET('Sanitation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05" t="e">
        <f ca="1">+IF(AND(ISNUMBER(OFFSET('Sanitation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05" t="e">
        <f ca="1">+IF(AND(ISNUMBER(OFFSET('Sanitation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06" t="e">
        <f ca="1">+IF(AND(ISNUMBER(OFFSET('Hygiene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06" t="e">
        <f ca="1">+IF(AND(ISNUMBER(OFFSET('Hygiene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06" t="e">
        <f ca="1">+IF(AND(ISNUMBER(OFFSET('Hygiene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06" t="e">
        <f ca="1">+IF(AND(ISNUMBER(OFFSET('Hygiene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06" t="e">
        <f ca="1">+IF(AND(ISNUMBER(OFFSET('Hygiene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06" t="e">
        <f ca="1">+IF(AND(ISNUMBER(OFFSET('Hygiene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06" t="e">
        <f ca="1">+IF(AND(ISNUMBER(OFFSET('Hygiene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06" t="e">
        <f ca="1">+IF(AND(ISNUMBER(OFFSET('Hygiene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06" t="e">
        <f ca="1">+IF(AND(ISNUMBER(OFFSET('Hygiene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06" t="e">
        <f ca="1">+IF(AND(ISNUMBER(OFFSET('Hygiene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06" t="e">
        <f ca="1">+IF(AND(ISNUMBER(OFFSET('Hygiene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06" t="e">
        <f ca="1">+IF(AND(ISNUMBER(OFFSET('Hygiene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06" t="e">
        <f ca="1">+IF(AND(ISNUMBER(OFFSET('Hygiene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06" t="e">
        <f ca="1">+IF(AND(ISNUMBER(OFFSET('Hygiene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06" t="e">
        <f ca="1">+IF(AND(ISNUMBER(OFFSET('Hygiene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06" t="e">
        <f ca="1">+IF(AND(ISNUMBER(OFFSET('Hygiene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06" t="e">
        <f ca="1">+IF(AND(ISNUMBER(OFFSET('Hygiene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06" t="e">
        <f ca="1">+IF(AND(ISNUMBER(OFFSET('Hygiene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1">+IF(OFFSET('Water Data'!$C$28,0,10*ROW('Water Data'!C178))="","",OFFSET('Water Data'!$C$28,0,10*ROW('Water Data'!C178)))</f>
        <v/>
      </c>
      <c r="BT184" s="36" t="str">
        <f ca="1">+IF(OFFSET('Water Data'!$C$29,0,10*ROW('Water Data'!C178))="","",OFFSET('Water Data'!$C$29,0,10*ROW('Water Data'!C178)))</f>
        <v/>
      </c>
      <c r="BU184" s="36" t="str">
        <f ca="1">+IF(OFFSET('Water Data'!$C$30,0,10*ROW('Water Data'!C178))="","",OFFSET('Water Data'!$C$30,0,10*ROW('Water Data'!C178)))</f>
        <v/>
      </c>
      <c r="BV184" s="36" t="str">
        <f ca="1">+IF(OFFSET('Water Data'!$D$28,0,10*ROW('Water Data'!D178))="","",OFFSET('Water Data'!$D$28,0,10*ROW('Water Data'!D178)))</f>
        <v/>
      </c>
      <c r="BW184" s="36" t="str">
        <f ca="1">+IF(OFFSET('Water Data'!$D$29,0,10*ROW('Water Data'!D178))="","",OFFSET('Water Data'!$D$29,0,10*ROW('Water Data'!D178)))</f>
        <v/>
      </c>
      <c r="BX184" s="36" t="str">
        <f ca="1">+IF(OFFSET('Water Data'!$D$30,0,10*ROW('Water Data'!D178))="","",OFFSET('Water Data'!$D$30,0,10*ROW('Water Data'!D178)))</f>
        <v/>
      </c>
      <c r="BY184" s="36" t="str">
        <f ca="1">+IF(OFFSET('Water Data'!$E$28,0,10*ROW('Water Data'!E178))="","",OFFSET('Water Data'!$E$28,0,10*ROW('Water Data'!E178)))</f>
        <v/>
      </c>
      <c r="BZ184" s="36" t="str">
        <f ca="1">+IF(OFFSET('Water Data'!$E$29,0,10*ROW('Water Data'!E178))="","",OFFSET('Water Data'!$E$29,0,10*ROW('Water Data'!E178)))</f>
        <v/>
      </c>
      <c r="CA184" s="36" t="str">
        <f ca="1">+IF(OFFSET('Water Data'!$E$30,0,10*ROW('Water Data'!E178))="","",OFFSET('Water Data'!$E$30,0,10*ROW('Water Data'!E178)))</f>
        <v/>
      </c>
      <c r="CB184" s="36" t="str">
        <f ca="1">+IF(OFFSET('Water Data'!$F$28,0,10*ROW('Water Data'!F178))="","",OFFSET('Water Data'!$F$28,0,10*ROW('Water Data'!F178)))</f>
        <v/>
      </c>
      <c r="CC184" s="36" t="str">
        <f ca="1">+IF(OFFSET('Water Data'!$F$29,0,10*ROW('Water Data'!F178))="","",OFFSET('Water Data'!$F$29,0,10*ROW('Water Data'!F178)))</f>
        <v/>
      </c>
      <c r="CD184" s="36" t="str">
        <f ca="1">+IF(OFFSET('Water Data'!$F$30,0,10*ROW('Water Data'!F178))="","",OFFSET('Water Data'!$F$30,0,10*ROW('Water Data'!F178)))</f>
        <v/>
      </c>
      <c r="CE184" s="36" t="str">
        <f ca="1">+IF(OFFSET('Water Data'!$G$28,0,10*ROW('Water Data'!G178))="","",OFFSET('Water Data'!$G$28,0,10*ROW('Water Data'!G178)))</f>
        <v/>
      </c>
      <c r="CF184" s="36" t="str">
        <f ca="1">+IF(OFFSET('Water Data'!$G$29,0,10*ROW('Water Data'!G178))="","",OFFSET('Water Data'!$G$29,0,10*ROW('Water Data'!G178)))</f>
        <v/>
      </c>
      <c r="CG184" s="36" t="str">
        <f ca="1">+IF(OFFSET('Water Data'!$G$30,0,10*ROW('Water Data'!G178))="","",OFFSET('Water Data'!$G$30,0,10*ROW('Water Data'!G178)))</f>
        <v/>
      </c>
      <c r="CH184" s="36" t="str">
        <f ca="1">+IF(OFFSET('Water Data'!$H$28,0,10*ROW('Water Data'!H178))="","",OFFSET('Water Data'!$H$28,0,10*ROW('Water Data'!H178)))</f>
        <v/>
      </c>
      <c r="CI184" s="36" t="str">
        <f ca="1">+IF(OFFSET('Water Data'!$H$29,0,10*ROW('Water Data'!H178))="","",OFFSET('Water Data'!$H$29,0,10*ROW('Water Data'!H178)))</f>
        <v/>
      </c>
      <c r="CJ184" s="36" t="str">
        <f ca="1">+IF(OFFSET('Water Data'!$H$30,0,10*ROW('Water Data'!H178))="","",OFFSET('Water Data'!$H$30,0,10*ROW('Water Data'!H178)))</f>
        <v/>
      </c>
      <c r="CK184" s="36" t="str">
        <f ca="1">+IF(OFFSET('Sanitation Data'!$C$29,0,10*ROW('Sanitation Data'!C178))="","",OFFSET('Sanitation Data'!$C$29,0,10*ROW('Sanitation Data'!C178)))</f>
        <v/>
      </c>
      <c r="CL184" s="36" t="str">
        <f ca="1">+IF(OFFSET('Sanitation Data'!$C$30,0,10*ROW('Sanitation Data'!C178))="","",OFFSET('Sanitation Data'!$C$30,0,10*ROW('Sanitation Data'!C178)))</f>
        <v/>
      </c>
      <c r="CM184" s="36" t="str">
        <f ca="1">+IF(OFFSET('Sanitation Data'!$C$31,0,10*ROW('Sanitation Data'!C178))="","",OFFSET('Sanitation Data'!$C$31,0,10*ROW('Sanitation Data'!C178)))</f>
        <v/>
      </c>
      <c r="CN184" s="36" t="str">
        <f ca="1">+IF(OFFSET('Sanitation Data'!$C$32,0,10*ROW('Sanitation Data'!C178))="","",OFFSET('Sanitation Data'!$C$32,0,10*ROW('Sanitation Data'!C178)))</f>
        <v/>
      </c>
      <c r="CO184" s="36" t="str">
        <f ca="1">+IF(OFFSET('Sanitation Data'!$C$33,0,10*ROW('Sanitation Data'!C178))="","",OFFSET('Sanitation Data'!$C$33,0,10*ROW('Sanitation Data'!C178)))</f>
        <v/>
      </c>
      <c r="CP184" s="36" t="str">
        <f ca="1">+IF(OFFSET('Sanitation Data'!$D$29,0,10*ROW('Sanitation Data'!D178))="","",OFFSET('Sanitation Data'!$D$29,0,10*ROW('Sanitation Data'!D178)))</f>
        <v/>
      </c>
      <c r="CQ184" s="36" t="str">
        <f ca="1">+IF(OFFSET('Sanitation Data'!$D$30,0,10*ROW('Sanitation Data'!D178))="","",OFFSET('Sanitation Data'!$D$30,0,10*ROW('Sanitation Data'!D178)))</f>
        <v/>
      </c>
      <c r="CR184" s="36" t="str">
        <f ca="1">+IF(OFFSET('Sanitation Data'!$D$31,0,10*ROW('Sanitation Data'!D178))="","",OFFSET('Sanitation Data'!$D$31,0,10*ROW('Sanitation Data'!D178)))</f>
        <v/>
      </c>
      <c r="CS184" s="36" t="str">
        <f ca="1">+IF(OFFSET('Sanitation Data'!$D$32,0,10*ROW('Sanitation Data'!D178))="","",OFFSET('Sanitation Data'!$D$32,0,10*ROW('Sanitation Data'!D178)))</f>
        <v/>
      </c>
      <c r="CT184" s="36" t="str">
        <f ca="1">+IF(OFFSET('Sanitation Data'!$D$33,0,10*ROW('Sanitation Data'!D178))="","",OFFSET('Sanitation Data'!$D$33,0,10*ROW('Sanitation Data'!D178)))</f>
        <v/>
      </c>
      <c r="CU184" s="36" t="str">
        <f ca="1">+IF(OFFSET('Sanitation Data'!$E$29,0,10*ROW('Sanitation Data'!E178))="","",OFFSET('Sanitation Data'!$E$29,0,10*ROW('Sanitation Data'!E178)))</f>
        <v/>
      </c>
      <c r="CV184" s="36" t="str">
        <f ca="1">+IF(OFFSET('Sanitation Data'!$E$30,0,10*ROW('Sanitation Data'!E178))="","",OFFSET('Sanitation Data'!$E$30,0,10*ROW('Sanitation Data'!E178)))</f>
        <v/>
      </c>
      <c r="CW184" s="36" t="str">
        <f ca="1">+IF(OFFSET('Sanitation Data'!$E$31,0,10*ROW('Sanitation Data'!E178))="","",OFFSET('Sanitation Data'!$E$31,0,10*ROW('Sanitation Data'!E178)))</f>
        <v/>
      </c>
      <c r="CX184" s="36" t="str">
        <f ca="1">+IF(OFFSET('Sanitation Data'!$E$32,0,10*ROW('Sanitation Data'!E178))="","",OFFSET('Sanitation Data'!$E$32,0,10*ROW('Sanitation Data'!E178)))</f>
        <v/>
      </c>
      <c r="CY184" s="36" t="str">
        <f ca="1">+IF(OFFSET('Sanitation Data'!$E$33,0,10*ROW('Sanitation Data'!E178))="","",OFFSET('Sanitation Data'!$E$33,0,10*ROW('Sanitation Data'!E178)))</f>
        <v/>
      </c>
      <c r="CZ184" s="36" t="str">
        <f ca="1">+IF(OFFSET('Sanitation Data'!$F$29,0,10*ROW('Sanitation Data'!F178))="","",OFFSET('Sanitation Data'!$F$29,0,10*ROW('Sanitation Data'!F178)))</f>
        <v/>
      </c>
      <c r="DA184" s="36" t="str">
        <f ca="1">+IF(OFFSET('Sanitation Data'!$F$30,0,10*ROW('Sanitation Data'!F178))="","",OFFSET('Sanitation Data'!$F$30,0,10*ROW('Sanitation Data'!F178)))</f>
        <v/>
      </c>
      <c r="DB184" s="36" t="str">
        <f ca="1">+IF(OFFSET('Sanitation Data'!$F$31,0,10*ROW('Sanitation Data'!F178))="","",OFFSET('Sanitation Data'!$F$31,0,10*ROW('Sanitation Data'!F178)))</f>
        <v/>
      </c>
      <c r="DC184" s="36" t="str">
        <f ca="1">+IF(OFFSET('Sanitation Data'!$F$32,0,10*ROW('Sanitation Data'!F178))="","",OFFSET('Sanitation Data'!$F$32,0,10*ROW('Sanitation Data'!F178)))</f>
        <v/>
      </c>
      <c r="DD184" s="36" t="str">
        <f ca="1">+IF(OFFSET('Sanitation Data'!$F$33,0,10*ROW('Sanitation Data'!F178))="","",OFFSET('Sanitation Data'!$F$33,0,10*ROW('Sanitation Data'!F178)))</f>
        <v/>
      </c>
      <c r="DE184" s="36" t="str">
        <f ca="1">+IF(OFFSET('Sanitation Data'!$G$29,0,10*ROW('Sanitation Data'!G178))="","",OFFSET('Sanitation Data'!$G$29,0,10*ROW('Sanitation Data'!G178)))</f>
        <v/>
      </c>
      <c r="DF184" s="36" t="str">
        <f ca="1">+IF(OFFSET('Sanitation Data'!$G$30,0,10*ROW('Sanitation Data'!G178))="","",OFFSET('Sanitation Data'!$G$30,0,10*ROW('Sanitation Data'!G178)))</f>
        <v/>
      </c>
      <c r="DG184" s="36" t="str">
        <f ca="1">+IF(OFFSET('Sanitation Data'!$G$31,0,10*ROW('Sanitation Data'!G178))="","",OFFSET('Sanitation Data'!$G$31,0,10*ROW('Sanitation Data'!G178)))</f>
        <v/>
      </c>
      <c r="DH184" s="36" t="str">
        <f ca="1">+IF(OFFSET('Sanitation Data'!$G$32,0,10*ROW('Sanitation Data'!G178))="","",OFFSET('Sanitation Data'!$G$32,0,10*ROW('Sanitation Data'!G178)))</f>
        <v/>
      </c>
      <c r="DI184" s="36" t="str">
        <f ca="1">+IF(OFFSET('Sanitation Data'!$G$33,0,10*ROW('Sanitation Data'!G178))="","",OFFSET('Sanitation Data'!$G$33,0,10*ROW('Sanitation Data'!G178)))</f>
        <v/>
      </c>
      <c r="DJ184" s="36" t="str">
        <f ca="1">+IF(OFFSET('Sanitation Data'!$H$29,0,10*ROW('Sanitation Data'!H178))="","",OFFSET('Sanitation Data'!$H$29,0,10*ROW('Sanitation Data'!H178)))</f>
        <v/>
      </c>
      <c r="DK184" s="36" t="str">
        <f ca="1">+IF(OFFSET('Sanitation Data'!$H$30,0,10*ROW('Sanitation Data'!H178))="","",OFFSET('Sanitation Data'!$H$30,0,10*ROW('Sanitation Data'!H178)))</f>
        <v/>
      </c>
      <c r="DL184" s="36" t="str">
        <f ca="1">+IF(OFFSET('Sanitation Data'!$H$31,0,10*ROW('Sanitation Data'!H178))="","",OFFSET('Sanitation Data'!$H$31,0,10*ROW('Sanitation Data'!H178)))</f>
        <v/>
      </c>
      <c r="DM184" s="36" t="str">
        <f ca="1">+IF(OFFSET('Sanitation Data'!$H$32,0,10*ROW('Sanitation Data'!H178))="","",OFFSET('Sanitation Data'!$H$32,0,10*ROW('Sanitation Data'!H178)))</f>
        <v/>
      </c>
      <c r="DN184" s="36" t="str">
        <f ca="1">+IF(OFFSET('Sanitation Data'!$H$33,0,10*ROW('Sanitation Data'!H178))="","",OFFSET('Sanitation Data'!$H$33,0,10*ROW('Sanitation Data'!H178)))</f>
        <v/>
      </c>
      <c r="DO184" s="36" t="str">
        <f ca="1">+IF(OFFSET('Hygiene Data'!$C$12,0,10*ROW('Hygiene Data'!C178))="","",OFFSET('Hygiene Data'!$C$12,0,10*ROW('Hygiene Data'!C178)))</f>
        <v/>
      </c>
      <c r="DP184" s="36" t="str">
        <f ca="1">+IF(OFFSET('Hygiene Data'!$C$13,0,10*ROW('Hygiene Data'!C178))="","",OFFSET('Hygiene Data'!$C$13,0,10*ROW('Hygiene Data'!C178)))</f>
        <v/>
      </c>
      <c r="DQ184" s="36" t="str">
        <f ca="1">+IF(OFFSET('Hygiene Data'!$C$14,0,10*ROW('Hygiene Data'!C178))="","",OFFSET('Hygiene Data'!$C$14,0,10*ROW('Hygiene Data'!C178)))</f>
        <v/>
      </c>
      <c r="DR184" s="36" t="str">
        <f ca="1">+IF(OFFSET('Hygiene Data'!$D$12,0,10*ROW('Hygiene Data'!D178))="","",OFFSET('Hygiene Data'!$D$12,0,10*ROW('Hygiene Data'!D178)))</f>
        <v/>
      </c>
      <c r="DS184" s="36" t="str">
        <f ca="1">+IF(OFFSET('Hygiene Data'!$D$13,0,10*ROW('Hygiene Data'!D178))="","",OFFSET('Hygiene Data'!$D$13,0,10*ROW('Hygiene Data'!D178)))</f>
        <v/>
      </c>
      <c r="DT184" s="36" t="str">
        <f ca="1">+IF(OFFSET('Hygiene Data'!$D$14,0,10*ROW('Hygiene Data'!D178))="","",OFFSET('Hygiene Data'!$D$14,0,10*ROW('Hygiene Data'!D178)))</f>
        <v/>
      </c>
      <c r="DU184" s="36" t="str">
        <f ca="1">+IF(OFFSET('Hygiene Data'!$E$12,0,10*ROW('Hygiene Data'!E178))="","",OFFSET('Hygiene Data'!$E$12,0,10*ROW('Hygiene Data'!E178)))</f>
        <v/>
      </c>
      <c r="DV184" s="36" t="str">
        <f ca="1">+IF(OFFSET('Hygiene Data'!$E$13,0,10*ROW('Hygiene Data'!E178))="","",OFFSET('Hygiene Data'!$E$13,0,10*ROW('Hygiene Data'!E178)))</f>
        <v/>
      </c>
      <c r="DW184" s="36" t="str">
        <f ca="1">+IF(OFFSET('Hygiene Data'!$E$14,0,10*ROW('Hygiene Data'!E178))="","",OFFSET('Hygiene Data'!$E$14,0,10*ROW('Hygiene Data'!E178)))</f>
        <v/>
      </c>
      <c r="DX184" s="36" t="str">
        <f ca="1">+IF(OFFSET('Hygiene Data'!$F$12,0,10*ROW('Hygiene Data'!F178))="","",OFFSET('Hygiene Data'!$F$12,0,10*ROW('Hygiene Data'!F178)))</f>
        <v/>
      </c>
      <c r="DY184" s="36" t="str">
        <f ca="1">+IF(OFFSET('Hygiene Data'!$F$13,0,10*ROW('Hygiene Data'!F178))="","",OFFSET('Hygiene Data'!$F$13,0,10*ROW('Hygiene Data'!F178)))</f>
        <v/>
      </c>
      <c r="DZ184" s="36" t="str">
        <f ca="1">+IF(OFFSET('Hygiene Data'!$F$14,0,10*ROW('Hygiene Data'!F178))="","",OFFSET('Hygiene Data'!$F$14,0,10*ROW('Hygiene Data'!F178)))</f>
        <v/>
      </c>
      <c r="EA184" s="36" t="str">
        <f ca="1">+IF(OFFSET('Hygiene Data'!$G$12,0,10*ROW('Hygiene Data'!G178))="","",OFFSET('Hygiene Data'!$G$12,0,10*ROW('Hygiene Data'!G178)))</f>
        <v/>
      </c>
      <c r="EB184" s="36" t="str">
        <f ca="1">+IF(OFFSET('Hygiene Data'!$G$13,0,10*ROW('Hygiene Data'!G178))="","",OFFSET('Hygiene Data'!$G$13,0,10*ROW('Hygiene Data'!G178)))</f>
        <v/>
      </c>
      <c r="EC184" s="36" t="str">
        <f ca="1">+IF(OFFSET('Hygiene Data'!$G$14,0,10*ROW('Hygiene Data'!G178))="","",OFFSET('Hygiene Data'!$G$14,0,10*ROW('Hygiene Data'!G178)))</f>
        <v/>
      </c>
      <c r="ED184" s="36" t="str">
        <f ca="1">+IF(OFFSET('Hygiene Data'!$H$12,0,10*ROW('Hygiene Data'!H178))="","",OFFSET('Hygiene Data'!$H$12,0,10*ROW('Hygiene Data'!H178)))</f>
        <v/>
      </c>
      <c r="EE184" s="36" t="str">
        <f ca="1">+IF(OFFSET('Hygiene Data'!$H$13,0,10*ROW('Hygiene Data'!H178))="","",OFFSET('Hygiene Data'!$H$13,0,10*ROW('Hygiene Data'!H178)))</f>
        <v/>
      </c>
      <c r="EF184" s="36" t="str">
        <f ca="1">+IF(OFFSET('Hygiene Data'!$H$14,0,10*ROW('Hygiene Data'!H178))="","",OFFSET('Hygiene Data'!$H$14,0,10*ROW('Hygiene Data'!H178)))</f>
        <v/>
      </c>
    </row>
    <row r="185" spans="1:136" x14ac:dyDescent="0.25">
      <c r="A185" s="59" t="str">
        <f ca="1">+IF(OFFSET('Water Data'!$B$1,0,10*ROW('Water Data'!B182))="","",OFFSET('Water Data'!$B$1,0,10*ROW('Water Data'!B182)))</f>
        <v/>
      </c>
      <c r="B185" s="59" t="str">
        <f ca="1">+IF(OFFSET('Water Data'!$A$3,0,10*ROW('Water Data'!A182))="","",OFFSET('Water Data'!$A$3,0,10*ROW('Water Data'!A182)))</f>
        <v/>
      </c>
      <c r="C185" s="59" t="str">
        <f ca="1">+IF(OFFSET('Water Data'!$C$3,0,10*ROW('Water Data'!C182))="","",OFFSET('Water Data'!$C$3,0,10*ROW('Water Data'!C182)))</f>
        <v/>
      </c>
      <c r="D185" s="204" t="e">
        <f ca="1">+IF(AND(ISNUMBER(OFFSET('Water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04" t="e">
        <f ca="1">+IF(AND(ISNUMBER(OFFSET('Water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04" t="e">
        <f ca="1">+IF(AND(ISNUMBER(OFFSET('Water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04" t="e">
        <f ca="1">+IF(AND(ISNUMBER(OFFSET('Water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04" t="e">
        <f ca="1">+IF(AND(ISNUMBER(OFFSET('Water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04" t="e">
        <f ca="1">+IF(AND(ISNUMBER(OFFSET('Water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04" t="e">
        <f ca="1">+IF(AND(ISNUMBER(OFFSET('Water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04" t="e">
        <f ca="1">+IF(AND(ISNUMBER(OFFSET('Water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04" t="e">
        <f ca="1">+IF(AND(ISNUMBER(OFFSET('Water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04" t="e">
        <f ca="1">+IF(AND(ISNUMBER(OFFSET('Water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04" t="e">
        <f ca="1">+IF(AND(ISNUMBER(OFFSET('Water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04" t="e">
        <f ca="1">+IF(AND(ISNUMBER(OFFSET('Water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04" t="e">
        <f ca="1">+IF(AND(ISNUMBER(OFFSET('Water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04" t="e">
        <f ca="1">+IF(AND(ISNUMBER(OFFSET('Water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04" t="e">
        <f ca="1">+IF(AND(ISNUMBER(OFFSET('Water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04" t="e">
        <f ca="1">+IF(AND(ISNUMBER(OFFSET('Water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04" t="e">
        <f ca="1">+IF(AND(ISNUMBER(OFFSET('Water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04" t="e">
        <f ca="1">+IF(AND(ISNUMBER(OFFSET('Water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05" t="e">
        <f ca="1">+IF(AND(ISNUMBER(OFFSET('Sanitation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05" t="e">
        <f ca="1">+IF(AND(ISNUMBER(OFFSET('Sanitation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05" t="e">
        <f ca="1">+IF(AND(ISNUMBER(OFFSET('Sanitation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05" t="e">
        <f ca="1">+IF(AND(ISNUMBER(OFFSET('Sanitation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05" t="e">
        <f ca="1">+IF(AND(ISNUMBER(OFFSET('Sanitation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05" t="e">
        <f ca="1">+IF(AND(ISNUMBER(OFFSET('Sanitation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05" t="e">
        <f ca="1">+IF(AND(ISNUMBER(OFFSET('Sanitation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05" t="e">
        <f ca="1">+IF(AND(ISNUMBER(OFFSET('Sanitation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05" t="e">
        <f ca="1">+IF(AND(ISNUMBER(OFFSET('Sanitation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05" t="e">
        <f ca="1">+IF(AND(ISNUMBER(OFFSET('Sanitation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05" t="e">
        <f ca="1">+IF(AND(ISNUMBER(OFFSET('Sanitation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05" t="e">
        <f ca="1">+IF(AND(ISNUMBER(OFFSET('Sanitation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05" t="e">
        <f ca="1">+IF(AND(ISNUMBER(OFFSET('Sanitation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05" t="e">
        <f ca="1">+IF(AND(ISNUMBER(OFFSET('Sanitation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05" t="e">
        <f ca="1">+IF(AND(ISNUMBER(OFFSET('Sanitation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05" t="e">
        <f ca="1">+IF(AND(ISNUMBER(OFFSET('Sanitation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05" t="e">
        <f ca="1">+IF(AND(ISNUMBER(OFFSET('Sanitation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05" t="e">
        <f ca="1">+IF(AND(ISNUMBER(OFFSET('Sanitation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05" t="e">
        <f ca="1">+IF(AND(ISNUMBER(OFFSET('Sanitation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05" t="e">
        <f ca="1">+IF(AND(ISNUMBER(OFFSET('Sanitation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05" t="e">
        <f ca="1">+IF(AND(ISNUMBER(OFFSET('Sanitation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05" t="e">
        <f ca="1">+IF(AND(ISNUMBER(OFFSET('Sanitation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05" t="e">
        <f ca="1">+IF(AND(ISNUMBER(OFFSET('Sanitation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05" t="e">
        <f ca="1">+IF(AND(ISNUMBER(OFFSET('Sanitation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05" t="e">
        <f ca="1">+IF(AND(ISNUMBER(OFFSET('Sanitation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05" t="e">
        <f ca="1">+IF(AND(ISNUMBER(OFFSET('Sanitation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05" t="e">
        <f ca="1">+IF(AND(ISNUMBER(OFFSET('Sanitation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05" t="e">
        <f ca="1">+IF(AND(ISNUMBER(OFFSET('Sanitation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05" t="e">
        <f ca="1">+IF(AND(ISNUMBER(OFFSET('Sanitation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05" t="e">
        <f ca="1">+IF(AND(ISNUMBER(OFFSET('Sanitation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06" t="e">
        <f ca="1">+IF(AND(ISNUMBER(OFFSET('Hygiene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06" t="e">
        <f ca="1">+IF(AND(ISNUMBER(OFFSET('Hygiene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06" t="e">
        <f ca="1">+IF(AND(ISNUMBER(OFFSET('Hygiene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06" t="e">
        <f ca="1">+IF(AND(ISNUMBER(OFFSET('Hygiene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06" t="e">
        <f ca="1">+IF(AND(ISNUMBER(OFFSET('Hygiene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06" t="e">
        <f ca="1">+IF(AND(ISNUMBER(OFFSET('Hygiene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06" t="e">
        <f ca="1">+IF(AND(ISNUMBER(OFFSET('Hygiene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06" t="e">
        <f ca="1">+IF(AND(ISNUMBER(OFFSET('Hygiene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06" t="e">
        <f ca="1">+IF(AND(ISNUMBER(OFFSET('Hygiene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06" t="e">
        <f ca="1">+IF(AND(ISNUMBER(OFFSET('Hygiene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06" t="e">
        <f ca="1">+IF(AND(ISNUMBER(OFFSET('Hygiene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06" t="e">
        <f ca="1">+IF(AND(ISNUMBER(OFFSET('Hygiene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06" t="e">
        <f ca="1">+IF(AND(ISNUMBER(OFFSET('Hygiene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06" t="e">
        <f ca="1">+IF(AND(ISNUMBER(OFFSET('Hygiene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06" t="e">
        <f ca="1">+IF(AND(ISNUMBER(OFFSET('Hygiene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06" t="e">
        <f ca="1">+IF(AND(ISNUMBER(OFFSET('Hygiene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06" t="e">
        <f ca="1">+IF(AND(ISNUMBER(OFFSET('Hygiene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06" t="e">
        <f ca="1">+IF(AND(ISNUMBER(OFFSET('Hygiene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1">+IF(OFFSET('Water Data'!$C$28,0,10*ROW('Water Data'!C179))="","",OFFSET('Water Data'!$C$28,0,10*ROW('Water Data'!C179)))</f>
        <v/>
      </c>
      <c r="BT185" s="36" t="str">
        <f ca="1">+IF(OFFSET('Water Data'!$C$29,0,10*ROW('Water Data'!C179))="","",OFFSET('Water Data'!$C$29,0,10*ROW('Water Data'!C179)))</f>
        <v/>
      </c>
      <c r="BU185" s="36" t="str">
        <f ca="1">+IF(OFFSET('Water Data'!$C$30,0,10*ROW('Water Data'!C179))="","",OFFSET('Water Data'!$C$30,0,10*ROW('Water Data'!C179)))</f>
        <v/>
      </c>
      <c r="BV185" s="36" t="str">
        <f ca="1">+IF(OFFSET('Water Data'!$D$28,0,10*ROW('Water Data'!D179))="","",OFFSET('Water Data'!$D$28,0,10*ROW('Water Data'!D179)))</f>
        <v/>
      </c>
      <c r="BW185" s="36" t="str">
        <f ca="1">+IF(OFFSET('Water Data'!$D$29,0,10*ROW('Water Data'!D179))="","",OFFSET('Water Data'!$D$29,0,10*ROW('Water Data'!D179)))</f>
        <v/>
      </c>
      <c r="BX185" s="36" t="str">
        <f ca="1">+IF(OFFSET('Water Data'!$D$30,0,10*ROW('Water Data'!D179))="","",OFFSET('Water Data'!$D$30,0,10*ROW('Water Data'!D179)))</f>
        <v/>
      </c>
      <c r="BY185" s="36" t="str">
        <f ca="1">+IF(OFFSET('Water Data'!$E$28,0,10*ROW('Water Data'!E179))="","",OFFSET('Water Data'!$E$28,0,10*ROW('Water Data'!E179)))</f>
        <v/>
      </c>
      <c r="BZ185" s="36" t="str">
        <f ca="1">+IF(OFFSET('Water Data'!$E$29,0,10*ROW('Water Data'!E179))="","",OFFSET('Water Data'!$E$29,0,10*ROW('Water Data'!E179)))</f>
        <v/>
      </c>
      <c r="CA185" s="36" t="str">
        <f ca="1">+IF(OFFSET('Water Data'!$E$30,0,10*ROW('Water Data'!E179))="","",OFFSET('Water Data'!$E$30,0,10*ROW('Water Data'!E179)))</f>
        <v/>
      </c>
      <c r="CB185" s="36" t="str">
        <f ca="1">+IF(OFFSET('Water Data'!$F$28,0,10*ROW('Water Data'!F179))="","",OFFSET('Water Data'!$F$28,0,10*ROW('Water Data'!F179)))</f>
        <v/>
      </c>
      <c r="CC185" s="36" t="str">
        <f ca="1">+IF(OFFSET('Water Data'!$F$29,0,10*ROW('Water Data'!F179))="","",OFFSET('Water Data'!$F$29,0,10*ROW('Water Data'!F179)))</f>
        <v/>
      </c>
      <c r="CD185" s="36" t="str">
        <f ca="1">+IF(OFFSET('Water Data'!$F$30,0,10*ROW('Water Data'!F179))="","",OFFSET('Water Data'!$F$30,0,10*ROW('Water Data'!F179)))</f>
        <v/>
      </c>
      <c r="CE185" s="36" t="str">
        <f ca="1">+IF(OFFSET('Water Data'!$G$28,0,10*ROW('Water Data'!G179))="","",OFFSET('Water Data'!$G$28,0,10*ROW('Water Data'!G179)))</f>
        <v/>
      </c>
      <c r="CF185" s="36" t="str">
        <f ca="1">+IF(OFFSET('Water Data'!$G$29,0,10*ROW('Water Data'!G179))="","",OFFSET('Water Data'!$G$29,0,10*ROW('Water Data'!G179)))</f>
        <v/>
      </c>
      <c r="CG185" s="36" t="str">
        <f ca="1">+IF(OFFSET('Water Data'!$G$30,0,10*ROW('Water Data'!G179))="","",OFFSET('Water Data'!$G$30,0,10*ROW('Water Data'!G179)))</f>
        <v/>
      </c>
      <c r="CH185" s="36" t="str">
        <f ca="1">+IF(OFFSET('Water Data'!$H$28,0,10*ROW('Water Data'!H179))="","",OFFSET('Water Data'!$H$28,0,10*ROW('Water Data'!H179)))</f>
        <v/>
      </c>
      <c r="CI185" s="36" t="str">
        <f ca="1">+IF(OFFSET('Water Data'!$H$29,0,10*ROW('Water Data'!H179))="","",OFFSET('Water Data'!$H$29,0,10*ROW('Water Data'!H179)))</f>
        <v/>
      </c>
      <c r="CJ185" s="36" t="str">
        <f ca="1">+IF(OFFSET('Water Data'!$H$30,0,10*ROW('Water Data'!H179))="","",OFFSET('Water Data'!$H$30,0,10*ROW('Water Data'!H179)))</f>
        <v/>
      </c>
      <c r="CK185" s="36" t="str">
        <f ca="1">+IF(OFFSET('Sanitation Data'!$C$29,0,10*ROW('Sanitation Data'!C179))="","",OFFSET('Sanitation Data'!$C$29,0,10*ROW('Sanitation Data'!C179)))</f>
        <v/>
      </c>
      <c r="CL185" s="36" t="str">
        <f ca="1">+IF(OFFSET('Sanitation Data'!$C$30,0,10*ROW('Sanitation Data'!C179))="","",OFFSET('Sanitation Data'!$C$30,0,10*ROW('Sanitation Data'!C179)))</f>
        <v/>
      </c>
      <c r="CM185" s="36" t="str">
        <f ca="1">+IF(OFFSET('Sanitation Data'!$C$31,0,10*ROW('Sanitation Data'!C179))="","",OFFSET('Sanitation Data'!$C$31,0,10*ROW('Sanitation Data'!C179)))</f>
        <v/>
      </c>
      <c r="CN185" s="36" t="str">
        <f ca="1">+IF(OFFSET('Sanitation Data'!$C$32,0,10*ROW('Sanitation Data'!C179))="","",OFFSET('Sanitation Data'!$C$32,0,10*ROW('Sanitation Data'!C179)))</f>
        <v/>
      </c>
      <c r="CO185" s="36" t="str">
        <f ca="1">+IF(OFFSET('Sanitation Data'!$C$33,0,10*ROW('Sanitation Data'!C179))="","",OFFSET('Sanitation Data'!$C$33,0,10*ROW('Sanitation Data'!C179)))</f>
        <v/>
      </c>
      <c r="CP185" s="36" t="str">
        <f ca="1">+IF(OFFSET('Sanitation Data'!$D$29,0,10*ROW('Sanitation Data'!D179))="","",OFFSET('Sanitation Data'!$D$29,0,10*ROW('Sanitation Data'!D179)))</f>
        <v/>
      </c>
      <c r="CQ185" s="36" t="str">
        <f ca="1">+IF(OFFSET('Sanitation Data'!$D$30,0,10*ROW('Sanitation Data'!D179))="","",OFFSET('Sanitation Data'!$D$30,0,10*ROW('Sanitation Data'!D179)))</f>
        <v/>
      </c>
      <c r="CR185" s="36" t="str">
        <f ca="1">+IF(OFFSET('Sanitation Data'!$D$31,0,10*ROW('Sanitation Data'!D179))="","",OFFSET('Sanitation Data'!$D$31,0,10*ROW('Sanitation Data'!D179)))</f>
        <v/>
      </c>
      <c r="CS185" s="36" t="str">
        <f ca="1">+IF(OFFSET('Sanitation Data'!$D$32,0,10*ROW('Sanitation Data'!D179))="","",OFFSET('Sanitation Data'!$D$32,0,10*ROW('Sanitation Data'!D179)))</f>
        <v/>
      </c>
      <c r="CT185" s="36" t="str">
        <f ca="1">+IF(OFFSET('Sanitation Data'!$D$33,0,10*ROW('Sanitation Data'!D179))="","",OFFSET('Sanitation Data'!$D$33,0,10*ROW('Sanitation Data'!D179)))</f>
        <v/>
      </c>
      <c r="CU185" s="36" t="str">
        <f ca="1">+IF(OFFSET('Sanitation Data'!$E$29,0,10*ROW('Sanitation Data'!E179))="","",OFFSET('Sanitation Data'!$E$29,0,10*ROW('Sanitation Data'!E179)))</f>
        <v/>
      </c>
      <c r="CV185" s="36" t="str">
        <f ca="1">+IF(OFFSET('Sanitation Data'!$E$30,0,10*ROW('Sanitation Data'!E179))="","",OFFSET('Sanitation Data'!$E$30,0,10*ROW('Sanitation Data'!E179)))</f>
        <v/>
      </c>
      <c r="CW185" s="36" t="str">
        <f ca="1">+IF(OFFSET('Sanitation Data'!$E$31,0,10*ROW('Sanitation Data'!E179))="","",OFFSET('Sanitation Data'!$E$31,0,10*ROW('Sanitation Data'!E179)))</f>
        <v/>
      </c>
      <c r="CX185" s="36" t="str">
        <f ca="1">+IF(OFFSET('Sanitation Data'!$E$32,0,10*ROW('Sanitation Data'!E179))="","",OFFSET('Sanitation Data'!$E$32,0,10*ROW('Sanitation Data'!E179)))</f>
        <v/>
      </c>
      <c r="CY185" s="36" t="str">
        <f ca="1">+IF(OFFSET('Sanitation Data'!$E$33,0,10*ROW('Sanitation Data'!E179))="","",OFFSET('Sanitation Data'!$E$33,0,10*ROW('Sanitation Data'!E179)))</f>
        <v/>
      </c>
      <c r="CZ185" s="36" t="str">
        <f ca="1">+IF(OFFSET('Sanitation Data'!$F$29,0,10*ROW('Sanitation Data'!F179))="","",OFFSET('Sanitation Data'!$F$29,0,10*ROW('Sanitation Data'!F179)))</f>
        <v/>
      </c>
      <c r="DA185" s="36" t="str">
        <f ca="1">+IF(OFFSET('Sanitation Data'!$F$30,0,10*ROW('Sanitation Data'!F179))="","",OFFSET('Sanitation Data'!$F$30,0,10*ROW('Sanitation Data'!F179)))</f>
        <v/>
      </c>
      <c r="DB185" s="36" t="str">
        <f ca="1">+IF(OFFSET('Sanitation Data'!$F$31,0,10*ROW('Sanitation Data'!F179))="","",OFFSET('Sanitation Data'!$F$31,0,10*ROW('Sanitation Data'!F179)))</f>
        <v/>
      </c>
      <c r="DC185" s="36" t="str">
        <f ca="1">+IF(OFFSET('Sanitation Data'!$F$32,0,10*ROW('Sanitation Data'!F179))="","",OFFSET('Sanitation Data'!$F$32,0,10*ROW('Sanitation Data'!F179)))</f>
        <v/>
      </c>
      <c r="DD185" s="36" t="str">
        <f ca="1">+IF(OFFSET('Sanitation Data'!$F$33,0,10*ROW('Sanitation Data'!F179))="","",OFFSET('Sanitation Data'!$F$33,0,10*ROW('Sanitation Data'!F179)))</f>
        <v/>
      </c>
      <c r="DE185" s="36" t="str">
        <f ca="1">+IF(OFFSET('Sanitation Data'!$G$29,0,10*ROW('Sanitation Data'!G179))="","",OFFSET('Sanitation Data'!$G$29,0,10*ROW('Sanitation Data'!G179)))</f>
        <v/>
      </c>
      <c r="DF185" s="36" t="str">
        <f ca="1">+IF(OFFSET('Sanitation Data'!$G$30,0,10*ROW('Sanitation Data'!G179))="","",OFFSET('Sanitation Data'!$G$30,0,10*ROW('Sanitation Data'!G179)))</f>
        <v/>
      </c>
      <c r="DG185" s="36" t="str">
        <f ca="1">+IF(OFFSET('Sanitation Data'!$G$31,0,10*ROW('Sanitation Data'!G179))="","",OFFSET('Sanitation Data'!$G$31,0,10*ROW('Sanitation Data'!G179)))</f>
        <v/>
      </c>
      <c r="DH185" s="36" t="str">
        <f ca="1">+IF(OFFSET('Sanitation Data'!$G$32,0,10*ROW('Sanitation Data'!G179))="","",OFFSET('Sanitation Data'!$G$32,0,10*ROW('Sanitation Data'!G179)))</f>
        <v/>
      </c>
      <c r="DI185" s="36" t="str">
        <f ca="1">+IF(OFFSET('Sanitation Data'!$G$33,0,10*ROW('Sanitation Data'!G179))="","",OFFSET('Sanitation Data'!$G$33,0,10*ROW('Sanitation Data'!G179)))</f>
        <v/>
      </c>
      <c r="DJ185" s="36" t="str">
        <f ca="1">+IF(OFFSET('Sanitation Data'!$H$29,0,10*ROW('Sanitation Data'!H179))="","",OFFSET('Sanitation Data'!$H$29,0,10*ROW('Sanitation Data'!H179)))</f>
        <v/>
      </c>
      <c r="DK185" s="36" t="str">
        <f ca="1">+IF(OFFSET('Sanitation Data'!$H$30,0,10*ROW('Sanitation Data'!H179))="","",OFFSET('Sanitation Data'!$H$30,0,10*ROW('Sanitation Data'!H179)))</f>
        <v/>
      </c>
      <c r="DL185" s="36" t="str">
        <f ca="1">+IF(OFFSET('Sanitation Data'!$H$31,0,10*ROW('Sanitation Data'!H179))="","",OFFSET('Sanitation Data'!$H$31,0,10*ROW('Sanitation Data'!H179)))</f>
        <v/>
      </c>
      <c r="DM185" s="36" t="str">
        <f ca="1">+IF(OFFSET('Sanitation Data'!$H$32,0,10*ROW('Sanitation Data'!H179))="","",OFFSET('Sanitation Data'!$H$32,0,10*ROW('Sanitation Data'!H179)))</f>
        <v/>
      </c>
      <c r="DN185" s="36" t="str">
        <f ca="1">+IF(OFFSET('Sanitation Data'!$H$33,0,10*ROW('Sanitation Data'!H179))="","",OFFSET('Sanitation Data'!$H$33,0,10*ROW('Sanitation Data'!H179)))</f>
        <v/>
      </c>
      <c r="DO185" s="36" t="str">
        <f ca="1">+IF(OFFSET('Hygiene Data'!$C$12,0,10*ROW('Hygiene Data'!C179))="","",OFFSET('Hygiene Data'!$C$12,0,10*ROW('Hygiene Data'!C179)))</f>
        <v/>
      </c>
      <c r="DP185" s="36" t="str">
        <f ca="1">+IF(OFFSET('Hygiene Data'!$C$13,0,10*ROW('Hygiene Data'!C179))="","",OFFSET('Hygiene Data'!$C$13,0,10*ROW('Hygiene Data'!C179)))</f>
        <v/>
      </c>
      <c r="DQ185" s="36" t="str">
        <f ca="1">+IF(OFFSET('Hygiene Data'!$C$14,0,10*ROW('Hygiene Data'!C179))="","",OFFSET('Hygiene Data'!$C$14,0,10*ROW('Hygiene Data'!C179)))</f>
        <v/>
      </c>
      <c r="DR185" s="36" t="str">
        <f ca="1">+IF(OFFSET('Hygiene Data'!$D$12,0,10*ROW('Hygiene Data'!D179))="","",OFFSET('Hygiene Data'!$D$12,0,10*ROW('Hygiene Data'!D179)))</f>
        <v/>
      </c>
      <c r="DS185" s="36" t="str">
        <f ca="1">+IF(OFFSET('Hygiene Data'!$D$13,0,10*ROW('Hygiene Data'!D179))="","",OFFSET('Hygiene Data'!$D$13,0,10*ROW('Hygiene Data'!D179)))</f>
        <v/>
      </c>
      <c r="DT185" s="36" t="str">
        <f ca="1">+IF(OFFSET('Hygiene Data'!$D$14,0,10*ROW('Hygiene Data'!D179))="","",OFFSET('Hygiene Data'!$D$14,0,10*ROW('Hygiene Data'!D179)))</f>
        <v/>
      </c>
      <c r="DU185" s="36" t="str">
        <f ca="1">+IF(OFFSET('Hygiene Data'!$E$12,0,10*ROW('Hygiene Data'!E179))="","",OFFSET('Hygiene Data'!$E$12,0,10*ROW('Hygiene Data'!E179)))</f>
        <v/>
      </c>
      <c r="DV185" s="36" t="str">
        <f ca="1">+IF(OFFSET('Hygiene Data'!$E$13,0,10*ROW('Hygiene Data'!E179))="","",OFFSET('Hygiene Data'!$E$13,0,10*ROW('Hygiene Data'!E179)))</f>
        <v/>
      </c>
      <c r="DW185" s="36" t="str">
        <f ca="1">+IF(OFFSET('Hygiene Data'!$E$14,0,10*ROW('Hygiene Data'!E179))="","",OFFSET('Hygiene Data'!$E$14,0,10*ROW('Hygiene Data'!E179)))</f>
        <v/>
      </c>
      <c r="DX185" s="36" t="str">
        <f ca="1">+IF(OFFSET('Hygiene Data'!$F$12,0,10*ROW('Hygiene Data'!F179))="","",OFFSET('Hygiene Data'!$F$12,0,10*ROW('Hygiene Data'!F179)))</f>
        <v/>
      </c>
      <c r="DY185" s="36" t="str">
        <f ca="1">+IF(OFFSET('Hygiene Data'!$F$13,0,10*ROW('Hygiene Data'!F179))="","",OFFSET('Hygiene Data'!$F$13,0,10*ROW('Hygiene Data'!F179)))</f>
        <v/>
      </c>
      <c r="DZ185" s="36" t="str">
        <f ca="1">+IF(OFFSET('Hygiene Data'!$F$14,0,10*ROW('Hygiene Data'!F179))="","",OFFSET('Hygiene Data'!$F$14,0,10*ROW('Hygiene Data'!F179)))</f>
        <v/>
      </c>
      <c r="EA185" s="36" t="str">
        <f ca="1">+IF(OFFSET('Hygiene Data'!$G$12,0,10*ROW('Hygiene Data'!G179))="","",OFFSET('Hygiene Data'!$G$12,0,10*ROW('Hygiene Data'!G179)))</f>
        <v/>
      </c>
      <c r="EB185" s="36" t="str">
        <f ca="1">+IF(OFFSET('Hygiene Data'!$G$13,0,10*ROW('Hygiene Data'!G179))="","",OFFSET('Hygiene Data'!$G$13,0,10*ROW('Hygiene Data'!G179)))</f>
        <v/>
      </c>
      <c r="EC185" s="36" t="str">
        <f ca="1">+IF(OFFSET('Hygiene Data'!$G$14,0,10*ROW('Hygiene Data'!G179))="","",OFFSET('Hygiene Data'!$G$14,0,10*ROW('Hygiene Data'!G179)))</f>
        <v/>
      </c>
      <c r="ED185" s="36" t="str">
        <f ca="1">+IF(OFFSET('Hygiene Data'!$H$12,0,10*ROW('Hygiene Data'!H179))="","",OFFSET('Hygiene Data'!$H$12,0,10*ROW('Hygiene Data'!H179)))</f>
        <v/>
      </c>
      <c r="EE185" s="36" t="str">
        <f ca="1">+IF(OFFSET('Hygiene Data'!$H$13,0,10*ROW('Hygiene Data'!H179))="","",OFFSET('Hygiene Data'!$H$13,0,10*ROW('Hygiene Data'!H179)))</f>
        <v/>
      </c>
      <c r="EF185" s="36" t="str">
        <f ca="1">+IF(OFFSET('Hygiene Data'!$H$14,0,10*ROW('Hygiene Data'!H179))="","",OFFSET('Hygiene Data'!$H$14,0,10*ROW('Hygiene Data'!H179)))</f>
        <v/>
      </c>
    </row>
    <row r="186" spans="1:136" x14ac:dyDescent="0.25">
      <c r="A186" s="59" t="str">
        <f ca="1">+IF(OFFSET('Water Data'!$B$1,0,10*ROW('Water Data'!B183))="","",OFFSET('Water Data'!$B$1,0,10*ROW('Water Data'!B183)))</f>
        <v/>
      </c>
      <c r="B186" s="59" t="str">
        <f ca="1">+IF(OFFSET('Water Data'!$A$3,0,10*ROW('Water Data'!A183))="","",OFFSET('Water Data'!$A$3,0,10*ROW('Water Data'!A183)))</f>
        <v/>
      </c>
      <c r="C186" s="59" t="str">
        <f ca="1">+IF(OFFSET('Water Data'!$C$3,0,10*ROW('Water Data'!C183))="","",OFFSET('Water Data'!$C$3,0,10*ROW('Water Data'!C183)))</f>
        <v/>
      </c>
      <c r="D186" s="204" t="e">
        <f ca="1">+IF(AND(ISNUMBER(OFFSET('Water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04" t="e">
        <f ca="1">+IF(AND(ISNUMBER(OFFSET('Water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04" t="e">
        <f ca="1">+IF(AND(ISNUMBER(OFFSET('Water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04" t="e">
        <f ca="1">+IF(AND(ISNUMBER(OFFSET('Water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04" t="e">
        <f ca="1">+IF(AND(ISNUMBER(OFFSET('Water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04" t="e">
        <f ca="1">+IF(AND(ISNUMBER(OFFSET('Water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04" t="e">
        <f ca="1">+IF(AND(ISNUMBER(OFFSET('Water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04" t="e">
        <f ca="1">+IF(AND(ISNUMBER(OFFSET('Water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04" t="e">
        <f ca="1">+IF(AND(ISNUMBER(OFFSET('Water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04" t="e">
        <f ca="1">+IF(AND(ISNUMBER(OFFSET('Water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04" t="e">
        <f ca="1">+IF(AND(ISNUMBER(OFFSET('Water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04" t="e">
        <f ca="1">+IF(AND(ISNUMBER(OFFSET('Water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04" t="e">
        <f ca="1">+IF(AND(ISNUMBER(OFFSET('Water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04" t="e">
        <f ca="1">+IF(AND(ISNUMBER(OFFSET('Water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04" t="e">
        <f ca="1">+IF(AND(ISNUMBER(OFFSET('Water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04" t="e">
        <f ca="1">+IF(AND(ISNUMBER(OFFSET('Water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04" t="e">
        <f ca="1">+IF(AND(ISNUMBER(OFFSET('Water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04" t="e">
        <f ca="1">+IF(AND(ISNUMBER(OFFSET('Water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05" t="e">
        <f ca="1">+IF(AND(ISNUMBER(OFFSET('Sanitation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05" t="e">
        <f ca="1">+IF(AND(ISNUMBER(OFFSET('Sanitation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05" t="e">
        <f ca="1">+IF(AND(ISNUMBER(OFFSET('Sanitation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05" t="e">
        <f ca="1">+IF(AND(ISNUMBER(OFFSET('Sanitation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05" t="e">
        <f ca="1">+IF(AND(ISNUMBER(OFFSET('Sanitation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05" t="e">
        <f ca="1">+IF(AND(ISNUMBER(OFFSET('Sanitation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05" t="e">
        <f ca="1">+IF(AND(ISNUMBER(OFFSET('Sanitation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05" t="e">
        <f ca="1">+IF(AND(ISNUMBER(OFFSET('Sanitation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05" t="e">
        <f ca="1">+IF(AND(ISNUMBER(OFFSET('Sanitation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05" t="e">
        <f ca="1">+IF(AND(ISNUMBER(OFFSET('Sanitation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05" t="e">
        <f ca="1">+IF(AND(ISNUMBER(OFFSET('Sanitation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05" t="e">
        <f ca="1">+IF(AND(ISNUMBER(OFFSET('Sanitation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05" t="e">
        <f ca="1">+IF(AND(ISNUMBER(OFFSET('Sanitation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05" t="e">
        <f ca="1">+IF(AND(ISNUMBER(OFFSET('Sanitation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05" t="e">
        <f ca="1">+IF(AND(ISNUMBER(OFFSET('Sanitation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05" t="e">
        <f ca="1">+IF(AND(ISNUMBER(OFFSET('Sanitation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05" t="e">
        <f ca="1">+IF(AND(ISNUMBER(OFFSET('Sanitation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05" t="e">
        <f ca="1">+IF(AND(ISNUMBER(OFFSET('Sanitation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05" t="e">
        <f ca="1">+IF(AND(ISNUMBER(OFFSET('Sanitation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05" t="e">
        <f ca="1">+IF(AND(ISNUMBER(OFFSET('Sanitation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05" t="e">
        <f ca="1">+IF(AND(ISNUMBER(OFFSET('Sanitation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05" t="e">
        <f ca="1">+IF(AND(ISNUMBER(OFFSET('Sanitation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05" t="e">
        <f ca="1">+IF(AND(ISNUMBER(OFFSET('Sanitation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05" t="e">
        <f ca="1">+IF(AND(ISNUMBER(OFFSET('Sanitation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05" t="e">
        <f ca="1">+IF(AND(ISNUMBER(OFFSET('Sanitation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05" t="e">
        <f ca="1">+IF(AND(ISNUMBER(OFFSET('Sanitation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05" t="e">
        <f ca="1">+IF(AND(ISNUMBER(OFFSET('Sanitation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05" t="e">
        <f ca="1">+IF(AND(ISNUMBER(OFFSET('Sanitation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05" t="e">
        <f ca="1">+IF(AND(ISNUMBER(OFFSET('Sanitation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05" t="e">
        <f ca="1">+IF(AND(ISNUMBER(OFFSET('Sanitation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06" t="e">
        <f ca="1">+IF(AND(ISNUMBER(OFFSET('Hygiene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06" t="e">
        <f ca="1">+IF(AND(ISNUMBER(OFFSET('Hygiene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06" t="e">
        <f ca="1">+IF(AND(ISNUMBER(OFFSET('Hygiene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06" t="e">
        <f ca="1">+IF(AND(ISNUMBER(OFFSET('Hygiene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06" t="e">
        <f ca="1">+IF(AND(ISNUMBER(OFFSET('Hygiene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06" t="e">
        <f ca="1">+IF(AND(ISNUMBER(OFFSET('Hygiene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06" t="e">
        <f ca="1">+IF(AND(ISNUMBER(OFFSET('Hygiene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06" t="e">
        <f ca="1">+IF(AND(ISNUMBER(OFFSET('Hygiene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06" t="e">
        <f ca="1">+IF(AND(ISNUMBER(OFFSET('Hygiene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06" t="e">
        <f ca="1">+IF(AND(ISNUMBER(OFFSET('Hygiene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06" t="e">
        <f ca="1">+IF(AND(ISNUMBER(OFFSET('Hygiene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06" t="e">
        <f ca="1">+IF(AND(ISNUMBER(OFFSET('Hygiene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06" t="e">
        <f ca="1">+IF(AND(ISNUMBER(OFFSET('Hygiene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06" t="e">
        <f ca="1">+IF(AND(ISNUMBER(OFFSET('Hygiene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06" t="e">
        <f ca="1">+IF(AND(ISNUMBER(OFFSET('Hygiene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06" t="e">
        <f ca="1">+IF(AND(ISNUMBER(OFFSET('Hygiene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06" t="e">
        <f ca="1">+IF(AND(ISNUMBER(OFFSET('Hygiene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06" t="e">
        <f ca="1">+IF(AND(ISNUMBER(OFFSET('Hygiene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1">+IF(OFFSET('Water Data'!$C$28,0,10*ROW('Water Data'!C180))="","",OFFSET('Water Data'!$C$28,0,10*ROW('Water Data'!C180)))</f>
        <v/>
      </c>
      <c r="BT186" s="36" t="str">
        <f ca="1">+IF(OFFSET('Water Data'!$C$29,0,10*ROW('Water Data'!C180))="","",OFFSET('Water Data'!$C$29,0,10*ROW('Water Data'!C180)))</f>
        <v/>
      </c>
      <c r="BU186" s="36" t="str">
        <f ca="1">+IF(OFFSET('Water Data'!$C$30,0,10*ROW('Water Data'!C180))="","",OFFSET('Water Data'!$C$30,0,10*ROW('Water Data'!C180)))</f>
        <v/>
      </c>
      <c r="BV186" s="36" t="str">
        <f ca="1">+IF(OFFSET('Water Data'!$D$28,0,10*ROW('Water Data'!D180))="","",OFFSET('Water Data'!$D$28,0,10*ROW('Water Data'!D180)))</f>
        <v/>
      </c>
      <c r="BW186" s="36" t="str">
        <f ca="1">+IF(OFFSET('Water Data'!$D$29,0,10*ROW('Water Data'!D180))="","",OFFSET('Water Data'!$D$29,0,10*ROW('Water Data'!D180)))</f>
        <v/>
      </c>
      <c r="BX186" s="36" t="str">
        <f ca="1">+IF(OFFSET('Water Data'!$D$30,0,10*ROW('Water Data'!D180))="","",OFFSET('Water Data'!$D$30,0,10*ROW('Water Data'!D180)))</f>
        <v/>
      </c>
      <c r="BY186" s="36" t="str">
        <f ca="1">+IF(OFFSET('Water Data'!$E$28,0,10*ROW('Water Data'!E180))="","",OFFSET('Water Data'!$E$28,0,10*ROW('Water Data'!E180)))</f>
        <v/>
      </c>
      <c r="BZ186" s="36" t="str">
        <f ca="1">+IF(OFFSET('Water Data'!$E$29,0,10*ROW('Water Data'!E180))="","",OFFSET('Water Data'!$E$29,0,10*ROW('Water Data'!E180)))</f>
        <v/>
      </c>
      <c r="CA186" s="36" t="str">
        <f ca="1">+IF(OFFSET('Water Data'!$E$30,0,10*ROW('Water Data'!E180))="","",OFFSET('Water Data'!$E$30,0,10*ROW('Water Data'!E180)))</f>
        <v/>
      </c>
      <c r="CB186" s="36" t="str">
        <f ca="1">+IF(OFFSET('Water Data'!$F$28,0,10*ROW('Water Data'!F180))="","",OFFSET('Water Data'!$F$28,0,10*ROW('Water Data'!F180)))</f>
        <v/>
      </c>
      <c r="CC186" s="36" t="str">
        <f ca="1">+IF(OFFSET('Water Data'!$F$29,0,10*ROW('Water Data'!F180))="","",OFFSET('Water Data'!$F$29,0,10*ROW('Water Data'!F180)))</f>
        <v/>
      </c>
      <c r="CD186" s="36" t="str">
        <f ca="1">+IF(OFFSET('Water Data'!$F$30,0,10*ROW('Water Data'!F180))="","",OFFSET('Water Data'!$F$30,0,10*ROW('Water Data'!F180)))</f>
        <v/>
      </c>
      <c r="CE186" s="36" t="str">
        <f ca="1">+IF(OFFSET('Water Data'!$G$28,0,10*ROW('Water Data'!G180))="","",OFFSET('Water Data'!$G$28,0,10*ROW('Water Data'!G180)))</f>
        <v/>
      </c>
      <c r="CF186" s="36" t="str">
        <f ca="1">+IF(OFFSET('Water Data'!$G$29,0,10*ROW('Water Data'!G180))="","",OFFSET('Water Data'!$G$29,0,10*ROW('Water Data'!G180)))</f>
        <v/>
      </c>
      <c r="CG186" s="36" t="str">
        <f ca="1">+IF(OFFSET('Water Data'!$G$30,0,10*ROW('Water Data'!G180))="","",OFFSET('Water Data'!$G$30,0,10*ROW('Water Data'!G180)))</f>
        <v/>
      </c>
      <c r="CH186" s="36" t="str">
        <f ca="1">+IF(OFFSET('Water Data'!$H$28,0,10*ROW('Water Data'!H180))="","",OFFSET('Water Data'!$H$28,0,10*ROW('Water Data'!H180)))</f>
        <v/>
      </c>
      <c r="CI186" s="36" t="str">
        <f ca="1">+IF(OFFSET('Water Data'!$H$29,0,10*ROW('Water Data'!H180))="","",OFFSET('Water Data'!$H$29,0,10*ROW('Water Data'!H180)))</f>
        <v/>
      </c>
      <c r="CJ186" s="36" t="str">
        <f ca="1">+IF(OFFSET('Water Data'!$H$30,0,10*ROW('Water Data'!H180))="","",OFFSET('Water Data'!$H$30,0,10*ROW('Water Data'!H180)))</f>
        <v/>
      </c>
      <c r="CK186" s="36" t="str">
        <f ca="1">+IF(OFFSET('Sanitation Data'!$C$29,0,10*ROW('Sanitation Data'!C180))="","",OFFSET('Sanitation Data'!$C$29,0,10*ROW('Sanitation Data'!C180)))</f>
        <v/>
      </c>
      <c r="CL186" s="36" t="str">
        <f ca="1">+IF(OFFSET('Sanitation Data'!$C$30,0,10*ROW('Sanitation Data'!C180))="","",OFFSET('Sanitation Data'!$C$30,0,10*ROW('Sanitation Data'!C180)))</f>
        <v/>
      </c>
      <c r="CM186" s="36" t="str">
        <f ca="1">+IF(OFFSET('Sanitation Data'!$C$31,0,10*ROW('Sanitation Data'!C180))="","",OFFSET('Sanitation Data'!$C$31,0,10*ROW('Sanitation Data'!C180)))</f>
        <v/>
      </c>
      <c r="CN186" s="36" t="str">
        <f ca="1">+IF(OFFSET('Sanitation Data'!$C$32,0,10*ROW('Sanitation Data'!C180))="","",OFFSET('Sanitation Data'!$C$32,0,10*ROW('Sanitation Data'!C180)))</f>
        <v/>
      </c>
      <c r="CO186" s="36" t="str">
        <f ca="1">+IF(OFFSET('Sanitation Data'!$C$33,0,10*ROW('Sanitation Data'!C180))="","",OFFSET('Sanitation Data'!$C$33,0,10*ROW('Sanitation Data'!C180)))</f>
        <v/>
      </c>
      <c r="CP186" s="36" t="str">
        <f ca="1">+IF(OFFSET('Sanitation Data'!$D$29,0,10*ROW('Sanitation Data'!D180))="","",OFFSET('Sanitation Data'!$D$29,0,10*ROW('Sanitation Data'!D180)))</f>
        <v/>
      </c>
      <c r="CQ186" s="36" t="str">
        <f ca="1">+IF(OFFSET('Sanitation Data'!$D$30,0,10*ROW('Sanitation Data'!D180))="","",OFFSET('Sanitation Data'!$D$30,0,10*ROW('Sanitation Data'!D180)))</f>
        <v/>
      </c>
      <c r="CR186" s="36" t="str">
        <f ca="1">+IF(OFFSET('Sanitation Data'!$D$31,0,10*ROW('Sanitation Data'!D180))="","",OFFSET('Sanitation Data'!$D$31,0,10*ROW('Sanitation Data'!D180)))</f>
        <v/>
      </c>
      <c r="CS186" s="36" t="str">
        <f ca="1">+IF(OFFSET('Sanitation Data'!$D$32,0,10*ROW('Sanitation Data'!D180))="","",OFFSET('Sanitation Data'!$D$32,0,10*ROW('Sanitation Data'!D180)))</f>
        <v/>
      </c>
      <c r="CT186" s="36" t="str">
        <f ca="1">+IF(OFFSET('Sanitation Data'!$D$33,0,10*ROW('Sanitation Data'!D180))="","",OFFSET('Sanitation Data'!$D$33,0,10*ROW('Sanitation Data'!D180)))</f>
        <v/>
      </c>
      <c r="CU186" s="36" t="str">
        <f ca="1">+IF(OFFSET('Sanitation Data'!$E$29,0,10*ROW('Sanitation Data'!E180))="","",OFFSET('Sanitation Data'!$E$29,0,10*ROW('Sanitation Data'!E180)))</f>
        <v/>
      </c>
      <c r="CV186" s="36" t="str">
        <f ca="1">+IF(OFFSET('Sanitation Data'!$E$30,0,10*ROW('Sanitation Data'!E180))="","",OFFSET('Sanitation Data'!$E$30,0,10*ROW('Sanitation Data'!E180)))</f>
        <v/>
      </c>
      <c r="CW186" s="36" t="str">
        <f ca="1">+IF(OFFSET('Sanitation Data'!$E$31,0,10*ROW('Sanitation Data'!E180))="","",OFFSET('Sanitation Data'!$E$31,0,10*ROW('Sanitation Data'!E180)))</f>
        <v/>
      </c>
      <c r="CX186" s="36" t="str">
        <f ca="1">+IF(OFFSET('Sanitation Data'!$E$32,0,10*ROW('Sanitation Data'!E180))="","",OFFSET('Sanitation Data'!$E$32,0,10*ROW('Sanitation Data'!E180)))</f>
        <v/>
      </c>
      <c r="CY186" s="36" t="str">
        <f ca="1">+IF(OFFSET('Sanitation Data'!$E$33,0,10*ROW('Sanitation Data'!E180))="","",OFFSET('Sanitation Data'!$E$33,0,10*ROW('Sanitation Data'!E180)))</f>
        <v/>
      </c>
      <c r="CZ186" s="36" t="str">
        <f ca="1">+IF(OFFSET('Sanitation Data'!$F$29,0,10*ROW('Sanitation Data'!F180))="","",OFFSET('Sanitation Data'!$F$29,0,10*ROW('Sanitation Data'!F180)))</f>
        <v/>
      </c>
      <c r="DA186" s="36" t="str">
        <f ca="1">+IF(OFFSET('Sanitation Data'!$F$30,0,10*ROW('Sanitation Data'!F180))="","",OFFSET('Sanitation Data'!$F$30,0,10*ROW('Sanitation Data'!F180)))</f>
        <v/>
      </c>
      <c r="DB186" s="36" t="str">
        <f ca="1">+IF(OFFSET('Sanitation Data'!$F$31,0,10*ROW('Sanitation Data'!F180))="","",OFFSET('Sanitation Data'!$F$31,0,10*ROW('Sanitation Data'!F180)))</f>
        <v/>
      </c>
      <c r="DC186" s="36" t="str">
        <f ca="1">+IF(OFFSET('Sanitation Data'!$F$32,0,10*ROW('Sanitation Data'!F180))="","",OFFSET('Sanitation Data'!$F$32,0,10*ROW('Sanitation Data'!F180)))</f>
        <v/>
      </c>
      <c r="DD186" s="36" t="str">
        <f ca="1">+IF(OFFSET('Sanitation Data'!$F$33,0,10*ROW('Sanitation Data'!F180))="","",OFFSET('Sanitation Data'!$F$33,0,10*ROW('Sanitation Data'!F180)))</f>
        <v/>
      </c>
      <c r="DE186" s="36" t="str">
        <f ca="1">+IF(OFFSET('Sanitation Data'!$G$29,0,10*ROW('Sanitation Data'!G180))="","",OFFSET('Sanitation Data'!$G$29,0,10*ROW('Sanitation Data'!G180)))</f>
        <v/>
      </c>
      <c r="DF186" s="36" t="str">
        <f ca="1">+IF(OFFSET('Sanitation Data'!$G$30,0,10*ROW('Sanitation Data'!G180))="","",OFFSET('Sanitation Data'!$G$30,0,10*ROW('Sanitation Data'!G180)))</f>
        <v/>
      </c>
      <c r="DG186" s="36" t="str">
        <f ca="1">+IF(OFFSET('Sanitation Data'!$G$31,0,10*ROW('Sanitation Data'!G180))="","",OFFSET('Sanitation Data'!$G$31,0,10*ROW('Sanitation Data'!G180)))</f>
        <v/>
      </c>
      <c r="DH186" s="36" t="str">
        <f ca="1">+IF(OFFSET('Sanitation Data'!$G$32,0,10*ROW('Sanitation Data'!G180))="","",OFFSET('Sanitation Data'!$G$32,0,10*ROW('Sanitation Data'!G180)))</f>
        <v/>
      </c>
      <c r="DI186" s="36" t="str">
        <f ca="1">+IF(OFFSET('Sanitation Data'!$G$33,0,10*ROW('Sanitation Data'!G180))="","",OFFSET('Sanitation Data'!$G$33,0,10*ROW('Sanitation Data'!G180)))</f>
        <v/>
      </c>
      <c r="DJ186" s="36" t="str">
        <f ca="1">+IF(OFFSET('Sanitation Data'!$H$29,0,10*ROW('Sanitation Data'!H180))="","",OFFSET('Sanitation Data'!$H$29,0,10*ROW('Sanitation Data'!H180)))</f>
        <v/>
      </c>
      <c r="DK186" s="36" t="str">
        <f ca="1">+IF(OFFSET('Sanitation Data'!$H$30,0,10*ROW('Sanitation Data'!H180))="","",OFFSET('Sanitation Data'!$H$30,0,10*ROW('Sanitation Data'!H180)))</f>
        <v/>
      </c>
      <c r="DL186" s="36" t="str">
        <f ca="1">+IF(OFFSET('Sanitation Data'!$H$31,0,10*ROW('Sanitation Data'!H180))="","",OFFSET('Sanitation Data'!$H$31,0,10*ROW('Sanitation Data'!H180)))</f>
        <v/>
      </c>
      <c r="DM186" s="36" t="str">
        <f ca="1">+IF(OFFSET('Sanitation Data'!$H$32,0,10*ROW('Sanitation Data'!H180))="","",OFFSET('Sanitation Data'!$H$32,0,10*ROW('Sanitation Data'!H180)))</f>
        <v/>
      </c>
      <c r="DN186" s="36" t="str">
        <f ca="1">+IF(OFFSET('Sanitation Data'!$H$33,0,10*ROW('Sanitation Data'!H180))="","",OFFSET('Sanitation Data'!$H$33,0,10*ROW('Sanitation Data'!H180)))</f>
        <v/>
      </c>
      <c r="DO186" s="36" t="str">
        <f ca="1">+IF(OFFSET('Hygiene Data'!$C$12,0,10*ROW('Hygiene Data'!C180))="","",OFFSET('Hygiene Data'!$C$12,0,10*ROW('Hygiene Data'!C180)))</f>
        <v/>
      </c>
      <c r="DP186" s="36" t="str">
        <f ca="1">+IF(OFFSET('Hygiene Data'!$C$13,0,10*ROW('Hygiene Data'!C180))="","",OFFSET('Hygiene Data'!$C$13,0,10*ROW('Hygiene Data'!C180)))</f>
        <v/>
      </c>
      <c r="DQ186" s="36" t="str">
        <f ca="1">+IF(OFFSET('Hygiene Data'!$C$14,0,10*ROW('Hygiene Data'!C180))="","",OFFSET('Hygiene Data'!$C$14,0,10*ROW('Hygiene Data'!C180)))</f>
        <v/>
      </c>
      <c r="DR186" s="36" t="str">
        <f ca="1">+IF(OFFSET('Hygiene Data'!$D$12,0,10*ROW('Hygiene Data'!D180))="","",OFFSET('Hygiene Data'!$D$12,0,10*ROW('Hygiene Data'!D180)))</f>
        <v/>
      </c>
      <c r="DS186" s="36" t="str">
        <f ca="1">+IF(OFFSET('Hygiene Data'!$D$13,0,10*ROW('Hygiene Data'!D180))="","",OFFSET('Hygiene Data'!$D$13,0,10*ROW('Hygiene Data'!D180)))</f>
        <v/>
      </c>
      <c r="DT186" s="36" t="str">
        <f ca="1">+IF(OFFSET('Hygiene Data'!$D$14,0,10*ROW('Hygiene Data'!D180))="","",OFFSET('Hygiene Data'!$D$14,0,10*ROW('Hygiene Data'!D180)))</f>
        <v/>
      </c>
      <c r="DU186" s="36" t="str">
        <f ca="1">+IF(OFFSET('Hygiene Data'!$E$12,0,10*ROW('Hygiene Data'!E180))="","",OFFSET('Hygiene Data'!$E$12,0,10*ROW('Hygiene Data'!E180)))</f>
        <v/>
      </c>
      <c r="DV186" s="36" t="str">
        <f ca="1">+IF(OFFSET('Hygiene Data'!$E$13,0,10*ROW('Hygiene Data'!E180))="","",OFFSET('Hygiene Data'!$E$13,0,10*ROW('Hygiene Data'!E180)))</f>
        <v/>
      </c>
      <c r="DW186" s="36" t="str">
        <f ca="1">+IF(OFFSET('Hygiene Data'!$E$14,0,10*ROW('Hygiene Data'!E180))="","",OFFSET('Hygiene Data'!$E$14,0,10*ROW('Hygiene Data'!E180)))</f>
        <v/>
      </c>
      <c r="DX186" s="36" t="str">
        <f ca="1">+IF(OFFSET('Hygiene Data'!$F$12,0,10*ROW('Hygiene Data'!F180))="","",OFFSET('Hygiene Data'!$F$12,0,10*ROW('Hygiene Data'!F180)))</f>
        <v/>
      </c>
      <c r="DY186" s="36" t="str">
        <f ca="1">+IF(OFFSET('Hygiene Data'!$F$13,0,10*ROW('Hygiene Data'!F180))="","",OFFSET('Hygiene Data'!$F$13,0,10*ROW('Hygiene Data'!F180)))</f>
        <v/>
      </c>
      <c r="DZ186" s="36" t="str">
        <f ca="1">+IF(OFFSET('Hygiene Data'!$F$14,0,10*ROW('Hygiene Data'!F180))="","",OFFSET('Hygiene Data'!$F$14,0,10*ROW('Hygiene Data'!F180)))</f>
        <v/>
      </c>
      <c r="EA186" s="36" t="str">
        <f ca="1">+IF(OFFSET('Hygiene Data'!$G$12,0,10*ROW('Hygiene Data'!G180))="","",OFFSET('Hygiene Data'!$G$12,0,10*ROW('Hygiene Data'!G180)))</f>
        <v/>
      </c>
      <c r="EB186" s="36" t="str">
        <f ca="1">+IF(OFFSET('Hygiene Data'!$G$13,0,10*ROW('Hygiene Data'!G180))="","",OFFSET('Hygiene Data'!$G$13,0,10*ROW('Hygiene Data'!G180)))</f>
        <v/>
      </c>
      <c r="EC186" s="36" t="str">
        <f ca="1">+IF(OFFSET('Hygiene Data'!$G$14,0,10*ROW('Hygiene Data'!G180))="","",OFFSET('Hygiene Data'!$G$14,0,10*ROW('Hygiene Data'!G180)))</f>
        <v/>
      </c>
      <c r="ED186" s="36" t="str">
        <f ca="1">+IF(OFFSET('Hygiene Data'!$H$12,0,10*ROW('Hygiene Data'!H180))="","",OFFSET('Hygiene Data'!$H$12,0,10*ROW('Hygiene Data'!H180)))</f>
        <v/>
      </c>
      <c r="EE186" s="36" t="str">
        <f ca="1">+IF(OFFSET('Hygiene Data'!$H$13,0,10*ROW('Hygiene Data'!H180))="","",OFFSET('Hygiene Data'!$H$13,0,10*ROW('Hygiene Data'!H180)))</f>
        <v/>
      </c>
      <c r="EF186" s="36" t="str">
        <f ca="1">+IF(OFFSET('Hygiene Data'!$H$14,0,10*ROW('Hygiene Data'!H180))="","",OFFSET('Hygiene Data'!$H$14,0,10*ROW('Hygiene Data'!H180)))</f>
        <v/>
      </c>
    </row>
    <row r="187" spans="1:136" x14ac:dyDescent="0.25">
      <c r="A187" s="59" t="str">
        <f ca="1">+IF(OFFSET('Water Data'!$B$1,0,10*ROW('Water Data'!B184))="","",OFFSET('Water Data'!$B$1,0,10*ROW('Water Data'!B184)))</f>
        <v/>
      </c>
      <c r="B187" s="59" t="str">
        <f ca="1">+IF(OFFSET('Water Data'!$A$3,0,10*ROW('Water Data'!A184))="","",OFFSET('Water Data'!$A$3,0,10*ROW('Water Data'!A184)))</f>
        <v/>
      </c>
      <c r="C187" s="59" t="str">
        <f ca="1">+IF(OFFSET('Water Data'!$C$3,0,10*ROW('Water Data'!C184))="","",OFFSET('Water Data'!$C$3,0,10*ROW('Water Data'!C184)))</f>
        <v/>
      </c>
      <c r="D187" s="204" t="e">
        <f ca="1">+IF(AND(ISNUMBER(OFFSET('Water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04" t="e">
        <f ca="1">+IF(AND(ISNUMBER(OFFSET('Water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04" t="e">
        <f ca="1">+IF(AND(ISNUMBER(OFFSET('Water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04" t="e">
        <f ca="1">+IF(AND(ISNUMBER(OFFSET('Water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04" t="e">
        <f ca="1">+IF(AND(ISNUMBER(OFFSET('Water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04" t="e">
        <f ca="1">+IF(AND(ISNUMBER(OFFSET('Water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04" t="e">
        <f ca="1">+IF(AND(ISNUMBER(OFFSET('Water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04" t="e">
        <f ca="1">+IF(AND(ISNUMBER(OFFSET('Water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04" t="e">
        <f ca="1">+IF(AND(ISNUMBER(OFFSET('Water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04" t="e">
        <f ca="1">+IF(AND(ISNUMBER(OFFSET('Water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04" t="e">
        <f ca="1">+IF(AND(ISNUMBER(OFFSET('Water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04" t="e">
        <f ca="1">+IF(AND(ISNUMBER(OFFSET('Water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04" t="e">
        <f ca="1">+IF(AND(ISNUMBER(OFFSET('Water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04" t="e">
        <f ca="1">+IF(AND(ISNUMBER(OFFSET('Water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04" t="e">
        <f ca="1">+IF(AND(ISNUMBER(OFFSET('Water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04" t="e">
        <f ca="1">+IF(AND(ISNUMBER(OFFSET('Water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04" t="e">
        <f ca="1">+IF(AND(ISNUMBER(OFFSET('Water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04" t="e">
        <f ca="1">+IF(AND(ISNUMBER(OFFSET('Water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05" t="e">
        <f ca="1">+IF(AND(ISNUMBER(OFFSET('Sanitation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05" t="e">
        <f ca="1">+IF(AND(ISNUMBER(OFFSET('Sanitation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05" t="e">
        <f ca="1">+IF(AND(ISNUMBER(OFFSET('Sanitation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05" t="e">
        <f ca="1">+IF(AND(ISNUMBER(OFFSET('Sanitation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05" t="e">
        <f ca="1">+IF(AND(ISNUMBER(OFFSET('Sanitation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05" t="e">
        <f ca="1">+IF(AND(ISNUMBER(OFFSET('Sanitation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05" t="e">
        <f ca="1">+IF(AND(ISNUMBER(OFFSET('Sanitation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05" t="e">
        <f ca="1">+IF(AND(ISNUMBER(OFFSET('Sanitation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05" t="e">
        <f ca="1">+IF(AND(ISNUMBER(OFFSET('Sanitation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05" t="e">
        <f ca="1">+IF(AND(ISNUMBER(OFFSET('Sanitation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05" t="e">
        <f ca="1">+IF(AND(ISNUMBER(OFFSET('Sanitation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05" t="e">
        <f ca="1">+IF(AND(ISNUMBER(OFFSET('Sanitation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05" t="e">
        <f ca="1">+IF(AND(ISNUMBER(OFFSET('Sanitation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05" t="e">
        <f ca="1">+IF(AND(ISNUMBER(OFFSET('Sanitation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05" t="e">
        <f ca="1">+IF(AND(ISNUMBER(OFFSET('Sanitation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05" t="e">
        <f ca="1">+IF(AND(ISNUMBER(OFFSET('Sanitation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05" t="e">
        <f ca="1">+IF(AND(ISNUMBER(OFFSET('Sanitation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05" t="e">
        <f ca="1">+IF(AND(ISNUMBER(OFFSET('Sanitation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05" t="e">
        <f ca="1">+IF(AND(ISNUMBER(OFFSET('Sanitation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05" t="e">
        <f ca="1">+IF(AND(ISNUMBER(OFFSET('Sanitation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05" t="e">
        <f ca="1">+IF(AND(ISNUMBER(OFFSET('Sanitation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05" t="e">
        <f ca="1">+IF(AND(ISNUMBER(OFFSET('Sanitation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05" t="e">
        <f ca="1">+IF(AND(ISNUMBER(OFFSET('Sanitation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05" t="e">
        <f ca="1">+IF(AND(ISNUMBER(OFFSET('Sanitation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05" t="e">
        <f ca="1">+IF(AND(ISNUMBER(OFFSET('Sanitation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05" t="e">
        <f ca="1">+IF(AND(ISNUMBER(OFFSET('Sanitation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05" t="e">
        <f ca="1">+IF(AND(ISNUMBER(OFFSET('Sanitation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05" t="e">
        <f ca="1">+IF(AND(ISNUMBER(OFFSET('Sanitation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05" t="e">
        <f ca="1">+IF(AND(ISNUMBER(OFFSET('Sanitation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05" t="e">
        <f ca="1">+IF(AND(ISNUMBER(OFFSET('Sanitation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06" t="e">
        <f ca="1">+IF(AND(ISNUMBER(OFFSET('Hygiene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06" t="e">
        <f ca="1">+IF(AND(ISNUMBER(OFFSET('Hygiene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06" t="e">
        <f ca="1">+IF(AND(ISNUMBER(OFFSET('Hygiene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06" t="e">
        <f ca="1">+IF(AND(ISNUMBER(OFFSET('Hygiene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06" t="e">
        <f ca="1">+IF(AND(ISNUMBER(OFFSET('Hygiene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06" t="e">
        <f ca="1">+IF(AND(ISNUMBER(OFFSET('Hygiene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06" t="e">
        <f ca="1">+IF(AND(ISNUMBER(OFFSET('Hygiene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06" t="e">
        <f ca="1">+IF(AND(ISNUMBER(OFFSET('Hygiene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06" t="e">
        <f ca="1">+IF(AND(ISNUMBER(OFFSET('Hygiene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06" t="e">
        <f ca="1">+IF(AND(ISNUMBER(OFFSET('Hygiene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06" t="e">
        <f ca="1">+IF(AND(ISNUMBER(OFFSET('Hygiene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06" t="e">
        <f ca="1">+IF(AND(ISNUMBER(OFFSET('Hygiene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06" t="e">
        <f ca="1">+IF(AND(ISNUMBER(OFFSET('Hygiene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06" t="e">
        <f ca="1">+IF(AND(ISNUMBER(OFFSET('Hygiene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06" t="e">
        <f ca="1">+IF(AND(ISNUMBER(OFFSET('Hygiene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06" t="e">
        <f ca="1">+IF(AND(ISNUMBER(OFFSET('Hygiene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06" t="e">
        <f ca="1">+IF(AND(ISNUMBER(OFFSET('Hygiene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06" t="e">
        <f ca="1">+IF(AND(ISNUMBER(OFFSET('Hygiene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1">+IF(OFFSET('Water Data'!$C$28,0,10*ROW('Water Data'!C181))="","",OFFSET('Water Data'!$C$28,0,10*ROW('Water Data'!C181)))</f>
        <v/>
      </c>
      <c r="BT187" s="36" t="str">
        <f ca="1">+IF(OFFSET('Water Data'!$C$29,0,10*ROW('Water Data'!C181))="","",OFFSET('Water Data'!$C$29,0,10*ROW('Water Data'!C181)))</f>
        <v/>
      </c>
      <c r="BU187" s="36" t="str">
        <f ca="1">+IF(OFFSET('Water Data'!$C$30,0,10*ROW('Water Data'!C181))="","",OFFSET('Water Data'!$C$30,0,10*ROW('Water Data'!C181)))</f>
        <v/>
      </c>
      <c r="BV187" s="36" t="str">
        <f ca="1">+IF(OFFSET('Water Data'!$D$28,0,10*ROW('Water Data'!D181))="","",OFFSET('Water Data'!$D$28,0,10*ROW('Water Data'!D181)))</f>
        <v/>
      </c>
      <c r="BW187" s="36" t="str">
        <f ca="1">+IF(OFFSET('Water Data'!$D$29,0,10*ROW('Water Data'!D181))="","",OFFSET('Water Data'!$D$29,0,10*ROW('Water Data'!D181)))</f>
        <v/>
      </c>
      <c r="BX187" s="36" t="str">
        <f ca="1">+IF(OFFSET('Water Data'!$D$30,0,10*ROW('Water Data'!D181))="","",OFFSET('Water Data'!$D$30,0,10*ROW('Water Data'!D181)))</f>
        <v/>
      </c>
      <c r="BY187" s="36" t="str">
        <f ca="1">+IF(OFFSET('Water Data'!$E$28,0,10*ROW('Water Data'!E181))="","",OFFSET('Water Data'!$E$28,0,10*ROW('Water Data'!E181)))</f>
        <v/>
      </c>
      <c r="BZ187" s="36" t="str">
        <f ca="1">+IF(OFFSET('Water Data'!$E$29,0,10*ROW('Water Data'!E181))="","",OFFSET('Water Data'!$E$29,0,10*ROW('Water Data'!E181)))</f>
        <v/>
      </c>
      <c r="CA187" s="36" t="str">
        <f ca="1">+IF(OFFSET('Water Data'!$E$30,0,10*ROW('Water Data'!E181))="","",OFFSET('Water Data'!$E$30,0,10*ROW('Water Data'!E181)))</f>
        <v/>
      </c>
      <c r="CB187" s="36" t="str">
        <f ca="1">+IF(OFFSET('Water Data'!$F$28,0,10*ROW('Water Data'!F181))="","",OFFSET('Water Data'!$F$28,0,10*ROW('Water Data'!F181)))</f>
        <v/>
      </c>
      <c r="CC187" s="36" t="str">
        <f ca="1">+IF(OFFSET('Water Data'!$F$29,0,10*ROW('Water Data'!F181))="","",OFFSET('Water Data'!$F$29,0,10*ROW('Water Data'!F181)))</f>
        <v/>
      </c>
      <c r="CD187" s="36" t="str">
        <f ca="1">+IF(OFFSET('Water Data'!$F$30,0,10*ROW('Water Data'!F181))="","",OFFSET('Water Data'!$F$30,0,10*ROW('Water Data'!F181)))</f>
        <v/>
      </c>
      <c r="CE187" s="36" t="str">
        <f ca="1">+IF(OFFSET('Water Data'!$G$28,0,10*ROW('Water Data'!G181))="","",OFFSET('Water Data'!$G$28,0,10*ROW('Water Data'!G181)))</f>
        <v/>
      </c>
      <c r="CF187" s="36" t="str">
        <f ca="1">+IF(OFFSET('Water Data'!$G$29,0,10*ROW('Water Data'!G181))="","",OFFSET('Water Data'!$G$29,0,10*ROW('Water Data'!G181)))</f>
        <v/>
      </c>
      <c r="CG187" s="36" t="str">
        <f ca="1">+IF(OFFSET('Water Data'!$G$30,0,10*ROW('Water Data'!G181))="","",OFFSET('Water Data'!$G$30,0,10*ROW('Water Data'!G181)))</f>
        <v/>
      </c>
      <c r="CH187" s="36" t="str">
        <f ca="1">+IF(OFFSET('Water Data'!$H$28,0,10*ROW('Water Data'!H181))="","",OFFSET('Water Data'!$H$28,0,10*ROW('Water Data'!H181)))</f>
        <v/>
      </c>
      <c r="CI187" s="36" t="str">
        <f ca="1">+IF(OFFSET('Water Data'!$H$29,0,10*ROW('Water Data'!H181))="","",OFFSET('Water Data'!$H$29,0,10*ROW('Water Data'!H181)))</f>
        <v/>
      </c>
      <c r="CJ187" s="36" t="str">
        <f ca="1">+IF(OFFSET('Water Data'!$H$30,0,10*ROW('Water Data'!H181))="","",OFFSET('Water Data'!$H$30,0,10*ROW('Water Data'!H181)))</f>
        <v/>
      </c>
      <c r="CK187" s="36" t="str">
        <f ca="1">+IF(OFFSET('Sanitation Data'!$C$29,0,10*ROW('Sanitation Data'!C181))="","",OFFSET('Sanitation Data'!$C$29,0,10*ROW('Sanitation Data'!C181)))</f>
        <v/>
      </c>
      <c r="CL187" s="36" t="str">
        <f ca="1">+IF(OFFSET('Sanitation Data'!$C$30,0,10*ROW('Sanitation Data'!C181))="","",OFFSET('Sanitation Data'!$C$30,0,10*ROW('Sanitation Data'!C181)))</f>
        <v/>
      </c>
      <c r="CM187" s="36" t="str">
        <f ca="1">+IF(OFFSET('Sanitation Data'!$C$31,0,10*ROW('Sanitation Data'!C181))="","",OFFSET('Sanitation Data'!$C$31,0,10*ROW('Sanitation Data'!C181)))</f>
        <v/>
      </c>
      <c r="CN187" s="36" t="str">
        <f ca="1">+IF(OFFSET('Sanitation Data'!$C$32,0,10*ROW('Sanitation Data'!C181))="","",OFFSET('Sanitation Data'!$C$32,0,10*ROW('Sanitation Data'!C181)))</f>
        <v/>
      </c>
      <c r="CO187" s="36" t="str">
        <f ca="1">+IF(OFFSET('Sanitation Data'!$C$33,0,10*ROW('Sanitation Data'!C181))="","",OFFSET('Sanitation Data'!$C$33,0,10*ROW('Sanitation Data'!C181)))</f>
        <v/>
      </c>
      <c r="CP187" s="36" t="str">
        <f ca="1">+IF(OFFSET('Sanitation Data'!$D$29,0,10*ROW('Sanitation Data'!D181))="","",OFFSET('Sanitation Data'!$D$29,0,10*ROW('Sanitation Data'!D181)))</f>
        <v/>
      </c>
      <c r="CQ187" s="36" t="str">
        <f ca="1">+IF(OFFSET('Sanitation Data'!$D$30,0,10*ROW('Sanitation Data'!D181))="","",OFFSET('Sanitation Data'!$D$30,0,10*ROW('Sanitation Data'!D181)))</f>
        <v/>
      </c>
      <c r="CR187" s="36" t="str">
        <f ca="1">+IF(OFFSET('Sanitation Data'!$D$31,0,10*ROW('Sanitation Data'!D181))="","",OFFSET('Sanitation Data'!$D$31,0,10*ROW('Sanitation Data'!D181)))</f>
        <v/>
      </c>
      <c r="CS187" s="36" t="str">
        <f ca="1">+IF(OFFSET('Sanitation Data'!$D$32,0,10*ROW('Sanitation Data'!D181))="","",OFFSET('Sanitation Data'!$D$32,0,10*ROW('Sanitation Data'!D181)))</f>
        <v/>
      </c>
      <c r="CT187" s="36" t="str">
        <f ca="1">+IF(OFFSET('Sanitation Data'!$D$33,0,10*ROW('Sanitation Data'!D181))="","",OFFSET('Sanitation Data'!$D$33,0,10*ROW('Sanitation Data'!D181)))</f>
        <v/>
      </c>
      <c r="CU187" s="36" t="str">
        <f ca="1">+IF(OFFSET('Sanitation Data'!$E$29,0,10*ROW('Sanitation Data'!E181))="","",OFFSET('Sanitation Data'!$E$29,0,10*ROW('Sanitation Data'!E181)))</f>
        <v/>
      </c>
      <c r="CV187" s="36" t="str">
        <f ca="1">+IF(OFFSET('Sanitation Data'!$E$30,0,10*ROW('Sanitation Data'!E181))="","",OFFSET('Sanitation Data'!$E$30,0,10*ROW('Sanitation Data'!E181)))</f>
        <v/>
      </c>
      <c r="CW187" s="36" t="str">
        <f ca="1">+IF(OFFSET('Sanitation Data'!$E$31,0,10*ROW('Sanitation Data'!E181))="","",OFFSET('Sanitation Data'!$E$31,0,10*ROW('Sanitation Data'!E181)))</f>
        <v/>
      </c>
      <c r="CX187" s="36" t="str">
        <f ca="1">+IF(OFFSET('Sanitation Data'!$E$32,0,10*ROW('Sanitation Data'!E181))="","",OFFSET('Sanitation Data'!$E$32,0,10*ROW('Sanitation Data'!E181)))</f>
        <v/>
      </c>
      <c r="CY187" s="36" t="str">
        <f ca="1">+IF(OFFSET('Sanitation Data'!$E$33,0,10*ROW('Sanitation Data'!E181))="","",OFFSET('Sanitation Data'!$E$33,0,10*ROW('Sanitation Data'!E181)))</f>
        <v/>
      </c>
      <c r="CZ187" s="36" t="str">
        <f ca="1">+IF(OFFSET('Sanitation Data'!$F$29,0,10*ROW('Sanitation Data'!F181))="","",OFFSET('Sanitation Data'!$F$29,0,10*ROW('Sanitation Data'!F181)))</f>
        <v/>
      </c>
      <c r="DA187" s="36" t="str">
        <f ca="1">+IF(OFFSET('Sanitation Data'!$F$30,0,10*ROW('Sanitation Data'!F181))="","",OFFSET('Sanitation Data'!$F$30,0,10*ROW('Sanitation Data'!F181)))</f>
        <v/>
      </c>
      <c r="DB187" s="36" t="str">
        <f ca="1">+IF(OFFSET('Sanitation Data'!$F$31,0,10*ROW('Sanitation Data'!F181))="","",OFFSET('Sanitation Data'!$F$31,0,10*ROW('Sanitation Data'!F181)))</f>
        <v/>
      </c>
      <c r="DC187" s="36" t="str">
        <f ca="1">+IF(OFFSET('Sanitation Data'!$F$32,0,10*ROW('Sanitation Data'!F181))="","",OFFSET('Sanitation Data'!$F$32,0,10*ROW('Sanitation Data'!F181)))</f>
        <v/>
      </c>
      <c r="DD187" s="36" t="str">
        <f ca="1">+IF(OFFSET('Sanitation Data'!$F$33,0,10*ROW('Sanitation Data'!F181))="","",OFFSET('Sanitation Data'!$F$33,0,10*ROW('Sanitation Data'!F181)))</f>
        <v/>
      </c>
      <c r="DE187" s="36" t="str">
        <f ca="1">+IF(OFFSET('Sanitation Data'!$G$29,0,10*ROW('Sanitation Data'!G181))="","",OFFSET('Sanitation Data'!$G$29,0,10*ROW('Sanitation Data'!G181)))</f>
        <v/>
      </c>
      <c r="DF187" s="36" t="str">
        <f ca="1">+IF(OFFSET('Sanitation Data'!$G$30,0,10*ROW('Sanitation Data'!G181))="","",OFFSET('Sanitation Data'!$G$30,0,10*ROW('Sanitation Data'!G181)))</f>
        <v/>
      </c>
      <c r="DG187" s="36" t="str">
        <f ca="1">+IF(OFFSET('Sanitation Data'!$G$31,0,10*ROW('Sanitation Data'!G181))="","",OFFSET('Sanitation Data'!$G$31,0,10*ROW('Sanitation Data'!G181)))</f>
        <v/>
      </c>
      <c r="DH187" s="36" t="str">
        <f ca="1">+IF(OFFSET('Sanitation Data'!$G$32,0,10*ROW('Sanitation Data'!G181))="","",OFFSET('Sanitation Data'!$G$32,0,10*ROW('Sanitation Data'!G181)))</f>
        <v/>
      </c>
      <c r="DI187" s="36" t="str">
        <f ca="1">+IF(OFFSET('Sanitation Data'!$G$33,0,10*ROW('Sanitation Data'!G181))="","",OFFSET('Sanitation Data'!$G$33,0,10*ROW('Sanitation Data'!G181)))</f>
        <v/>
      </c>
      <c r="DJ187" s="36" t="str">
        <f ca="1">+IF(OFFSET('Sanitation Data'!$H$29,0,10*ROW('Sanitation Data'!H181))="","",OFFSET('Sanitation Data'!$H$29,0,10*ROW('Sanitation Data'!H181)))</f>
        <v/>
      </c>
      <c r="DK187" s="36" t="str">
        <f ca="1">+IF(OFFSET('Sanitation Data'!$H$30,0,10*ROW('Sanitation Data'!H181))="","",OFFSET('Sanitation Data'!$H$30,0,10*ROW('Sanitation Data'!H181)))</f>
        <v/>
      </c>
      <c r="DL187" s="36" t="str">
        <f ca="1">+IF(OFFSET('Sanitation Data'!$H$31,0,10*ROW('Sanitation Data'!H181))="","",OFFSET('Sanitation Data'!$H$31,0,10*ROW('Sanitation Data'!H181)))</f>
        <v/>
      </c>
      <c r="DM187" s="36" t="str">
        <f ca="1">+IF(OFFSET('Sanitation Data'!$H$32,0,10*ROW('Sanitation Data'!H181))="","",OFFSET('Sanitation Data'!$H$32,0,10*ROW('Sanitation Data'!H181)))</f>
        <v/>
      </c>
      <c r="DN187" s="36" t="str">
        <f ca="1">+IF(OFFSET('Sanitation Data'!$H$33,0,10*ROW('Sanitation Data'!H181))="","",OFFSET('Sanitation Data'!$H$33,0,10*ROW('Sanitation Data'!H181)))</f>
        <v/>
      </c>
      <c r="DO187" s="36" t="str">
        <f ca="1">+IF(OFFSET('Hygiene Data'!$C$12,0,10*ROW('Hygiene Data'!C181))="","",OFFSET('Hygiene Data'!$C$12,0,10*ROW('Hygiene Data'!C181)))</f>
        <v/>
      </c>
      <c r="DP187" s="36" t="str">
        <f ca="1">+IF(OFFSET('Hygiene Data'!$C$13,0,10*ROW('Hygiene Data'!C181))="","",OFFSET('Hygiene Data'!$C$13,0,10*ROW('Hygiene Data'!C181)))</f>
        <v/>
      </c>
      <c r="DQ187" s="36" t="str">
        <f ca="1">+IF(OFFSET('Hygiene Data'!$C$14,0,10*ROW('Hygiene Data'!C181))="","",OFFSET('Hygiene Data'!$C$14,0,10*ROW('Hygiene Data'!C181)))</f>
        <v/>
      </c>
      <c r="DR187" s="36" t="str">
        <f ca="1">+IF(OFFSET('Hygiene Data'!$D$12,0,10*ROW('Hygiene Data'!D181))="","",OFFSET('Hygiene Data'!$D$12,0,10*ROW('Hygiene Data'!D181)))</f>
        <v/>
      </c>
      <c r="DS187" s="36" t="str">
        <f ca="1">+IF(OFFSET('Hygiene Data'!$D$13,0,10*ROW('Hygiene Data'!D181))="","",OFFSET('Hygiene Data'!$D$13,0,10*ROW('Hygiene Data'!D181)))</f>
        <v/>
      </c>
      <c r="DT187" s="36" t="str">
        <f ca="1">+IF(OFFSET('Hygiene Data'!$D$14,0,10*ROW('Hygiene Data'!D181))="","",OFFSET('Hygiene Data'!$D$14,0,10*ROW('Hygiene Data'!D181)))</f>
        <v/>
      </c>
      <c r="DU187" s="36" t="str">
        <f ca="1">+IF(OFFSET('Hygiene Data'!$E$12,0,10*ROW('Hygiene Data'!E181))="","",OFFSET('Hygiene Data'!$E$12,0,10*ROW('Hygiene Data'!E181)))</f>
        <v/>
      </c>
      <c r="DV187" s="36" t="str">
        <f ca="1">+IF(OFFSET('Hygiene Data'!$E$13,0,10*ROW('Hygiene Data'!E181))="","",OFFSET('Hygiene Data'!$E$13,0,10*ROW('Hygiene Data'!E181)))</f>
        <v/>
      </c>
      <c r="DW187" s="36" t="str">
        <f ca="1">+IF(OFFSET('Hygiene Data'!$E$14,0,10*ROW('Hygiene Data'!E181))="","",OFFSET('Hygiene Data'!$E$14,0,10*ROW('Hygiene Data'!E181)))</f>
        <v/>
      </c>
      <c r="DX187" s="36" t="str">
        <f ca="1">+IF(OFFSET('Hygiene Data'!$F$12,0,10*ROW('Hygiene Data'!F181))="","",OFFSET('Hygiene Data'!$F$12,0,10*ROW('Hygiene Data'!F181)))</f>
        <v/>
      </c>
      <c r="DY187" s="36" t="str">
        <f ca="1">+IF(OFFSET('Hygiene Data'!$F$13,0,10*ROW('Hygiene Data'!F181))="","",OFFSET('Hygiene Data'!$F$13,0,10*ROW('Hygiene Data'!F181)))</f>
        <v/>
      </c>
      <c r="DZ187" s="36" t="str">
        <f ca="1">+IF(OFFSET('Hygiene Data'!$F$14,0,10*ROW('Hygiene Data'!F181))="","",OFFSET('Hygiene Data'!$F$14,0,10*ROW('Hygiene Data'!F181)))</f>
        <v/>
      </c>
      <c r="EA187" s="36" t="str">
        <f ca="1">+IF(OFFSET('Hygiene Data'!$G$12,0,10*ROW('Hygiene Data'!G181))="","",OFFSET('Hygiene Data'!$G$12,0,10*ROW('Hygiene Data'!G181)))</f>
        <v/>
      </c>
      <c r="EB187" s="36" t="str">
        <f ca="1">+IF(OFFSET('Hygiene Data'!$G$13,0,10*ROW('Hygiene Data'!G181))="","",OFFSET('Hygiene Data'!$G$13,0,10*ROW('Hygiene Data'!G181)))</f>
        <v/>
      </c>
      <c r="EC187" s="36" t="str">
        <f ca="1">+IF(OFFSET('Hygiene Data'!$G$14,0,10*ROW('Hygiene Data'!G181))="","",OFFSET('Hygiene Data'!$G$14,0,10*ROW('Hygiene Data'!G181)))</f>
        <v/>
      </c>
      <c r="ED187" s="36" t="str">
        <f ca="1">+IF(OFFSET('Hygiene Data'!$H$12,0,10*ROW('Hygiene Data'!H181))="","",OFFSET('Hygiene Data'!$H$12,0,10*ROW('Hygiene Data'!H181)))</f>
        <v/>
      </c>
      <c r="EE187" s="36" t="str">
        <f ca="1">+IF(OFFSET('Hygiene Data'!$H$13,0,10*ROW('Hygiene Data'!H181))="","",OFFSET('Hygiene Data'!$H$13,0,10*ROW('Hygiene Data'!H181)))</f>
        <v/>
      </c>
      <c r="EF187" s="36" t="str">
        <f ca="1">+IF(OFFSET('Hygiene Data'!$H$14,0,10*ROW('Hygiene Data'!H181))="","",OFFSET('Hygiene Data'!$H$14,0,10*ROW('Hygiene Data'!H181)))</f>
        <v/>
      </c>
    </row>
    <row r="188" spans="1:136" x14ac:dyDescent="0.25">
      <c r="A188" s="59" t="str">
        <f ca="1">+IF(OFFSET('Water Data'!$B$1,0,10*ROW('Water Data'!B185))="","",OFFSET('Water Data'!$B$1,0,10*ROW('Water Data'!B185)))</f>
        <v/>
      </c>
      <c r="B188" s="59" t="str">
        <f ca="1">+IF(OFFSET('Water Data'!$A$3,0,10*ROW('Water Data'!A185))="","",OFFSET('Water Data'!$A$3,0,10*ROW('Water Data'!A185)))</f>
        <v/>
      </c>
      <c r="C188" s="59" t="str">
        <f ca="1">+IF(OFFSET('Water Data'!$C$3,0,10*ROW('Water Data'!C185))="","",OFFSET('Water Data'!$C$3,0,10*ROW('Water Data'!C185)))</f>
        <v/>
      </c>
      <c r="D188" s="204" t="e">
        <f ca="1">+IF(AND(ISNUMBER(OFFSET('Water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04" t="e">
        <f ca="1">+IF(AND(ISNUMBER(OFFSET('Water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04" t="e">
        <f ca="1">+IF(AND(ISNUMBER(OFFSET('Water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04" t="e">
        <f ca="1">+IF(AND(ISNUMBER(OFFSET('Water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04" t="e">
        <f ca="1">+IF(AND(ISNUMBER(OFFSET('Water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04" t="e">
        <f ca="1">+IF(AND(ISNUMBER(OFFSET('Water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04" t="e">
        <f ca="1">+IF(AND(ISNUMBER(OFFSET('Water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04" t="e">
        <f ca="1">+IF(AND(ISNUMBER(OFFSET('Water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04" t="e">
        <f ca="1">+IF(AND(ISNUMBER(OFFSET('Water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04" t="e">
        <f ca="1">+IF(AND(ISNUMBER(OFFSET('Water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04" t="e">
        <f ca="1">+IF(AND(ISNUMBER(OFFSET('Water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04" t="e">
        <f ca="1">+IF(AND(ISNUMBER(OFFSET('Water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04" t="e">
        <f ca="1">+IF(AND(ISNUMBER(OFFSET('Water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04" t="e">
        <f ca="1">+IF(AND(ISNUMBER(OFFSET('Water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04" t="e">
        <f ca="1">+IF(AND(ISNUMBER(OFFSET('Water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04" t="e">
        <f ca="1">+IF(AND(ISNUMBER(OFFSET('Water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04" t="e">
        <f ca="1">+IF(AND(ISNUMBER(OFFSET('Water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04" t="e">
        <f ca="1">+IF(AND(ISNUMBER(OFFSET('Water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05" t="e">
        <f ca="1">+IF(AND(ISNUMBER(OFFSET('Sanitation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05" t="e">
        <f ca="1">+IF(AND(ISNUMBER(OFFSET('Sanitation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05" t="e">
        <f ca="1">+IF(AND(ISNUMBER(OFFSET('Sanitation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05" t="e">
        <f ca="1">+IF(AND(ISNUMBER(OFFSET('Sanitation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05" t="e">
        <f ca="1">+IF(AND(ISNUMBER(OFFSET('Sanitation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05" t="e">
        <f ca="1">+IF(AND(ISNUMBER(OFFSET('Sanitation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05" t="e">
        <f ca="1">+IF(AND(ISNUMBER(OFFSET('Sanitation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05" t="e">
        <f ca="1">+IF(AND(ISNUMBER(OFFSET('Sanitation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05" t="e">
        <f ca="1">+IF(AND(ISNUMBER(OFFSET('Sanitation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05" t="e">
        <f ca="1">+IF(AND(ISNUMBER(OFFSET('Sanitation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05" t="e">
        <f ca="1">+IF(AND(ISNUMBER(OFFSET('Sanitation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05" t="e">
        <f ca="1">+IF(AND(ISNUMBER(OFFSET('Sanitation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05" t="e">
        <f ca="1">+IF(AND(ISNUMBER(OFFSET('Sanitation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05" t="e">
        <f ca="1">+IF(AND(ISNUMBER(OFFSET('Sanitation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05" t="e">
        <f ca="1">+IF(AND(ISNUMBER(OFFSET('Sanitation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05" t="e">
        <f ca="1">+IF(AND(ISNUMBER(OFFSET('Sanitation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05" t="e">
        <f ca="1">+IF(AND(ISNUMBER(OFFSET('Sanitation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05" t="e">
        <f ca="1">+IF(AND(ISNUMBER(OFFSET('Sanitation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05" t="e">
        <f ca="1">+IF(AND(ISNUMBER(OFFSET('Sanitation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05" t="e">
        <f ca="1">+IF(AND(ISNUMBER(OFFSET('Sanitation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05" t="e">
        <f ca="1">+IF(AND(ISNUMBER(OFFSET('Sanitation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05" t="e">
        <f ca="1">+IF(AND(ISNUMBER(OFFSET('Sanitation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05" t="e">
        <f ca="1">+IF(AND(ISNUMBER(OFFSET('Sanitation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05" t="e">
        <f ca="1">+IF(AND(ISNUMBER(OFFSET('Sanitation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05" t="e">
        <f ca="1">+IF(AND(ISNUMBER(OFFSET('Sanitation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05" t="e">
        <f ca="1">+IF(AND(ISNUMBER(OFFSET('Sanitation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05" t="e">
        <f ca="1">+IF(AND(ISNUMBER(OFFSET('Sanitation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05" t="e">
        <f ca="1">+IF(AND(ISNUMBER(OFFSET('Sanitation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05" t="e">
        <f ca="1">+IF(AND(ISNUMBER(OFFSET('Sanitation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05" t="e">
        <f ca="1">+IF(AND(ISNUMBER(OFFSET('Sanitation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06" t="e">
        <f ca="1">+IF(AND(ISNUMBER(OFFSET('Hygiene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06" t="e">
        <f ca="1">+IF(AND(ISNUMBER(OFFSET('Hygiene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06" t="e">
        <f ca="1">+IF(AND(ISNUMBER(OFFSET('Hygiene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06" t="e">
        <f ca="1">+IF(AND(ISNUMBER(OFFSET('Hygiene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06" t="e">
        <f ca="1">+IF(AND(ISNUMBER(OFFSET('Hygiene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06" t="e">
        <f ca="1">+IF(AND(ISNUMBER(OFFSET('Hygiene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06" t="e">
        <f ca="1">+IF(AND(ISNUMBER(OFFSET('Hygiene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06" t="e">
        <f ca="1">+IF(AND(ISNUMBER(OFFSET('Hygiene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06" t="e">
        <f ca="1">+IF(AND(ISNUMBER(OFFSET('Hygiene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06" t="e">
        <f ca="1">+IF(AND(ISNUMBER(OFFSET('Hygiene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06" t="e">
        <f ca="1">+IF(AND(ISNUMBER(OFFSET('Hygiene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06" t="e">
        <f ca="1">+IF(AND(ISNUMBER(OFFSET('Hygiene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06" t="e">
        <f ca="1">+IF(AND(ISNUMBER(OFFSET('Hygiene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06" t="e">
        <f ca="1">+IF(AND(ISNUMBER(OFFSET('Hygiene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06" t="e">
        <f ca="1">+IF(AND(ISNUMBER(OFFSET('Hygiene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06" t="e">
        <f ca="1">+IF(AND(ISNUMBER(OFFSET('Hygiene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06" t="e">
        <f ca="1">+IF(AND(ISNUMBER(OFFSET('Hygiene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06" t="e">
        <f ca="1">+IF(AND(ISNUMBER(OFFSET('Hygiene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1">+IF(OFFSET('Water Data'!$C$28,0,10*ROW('Water Data'!C182))="","",OFFSET('Water Data'!$C$28,0,10*ROW('Water Data'!C182)))</f>
        <v/>
      </c>
      <c r="BT188" s="36" t="str">
        <f ca="1">+IF(OFFSET('Water Data'!$C$29,0,10*ROW('Water Data'!C182))="","",OFFSET('Water Data'!$C$29,0,10*ROW('Water Data'!C182)))</f>
        <v/>
      </c>
      <c r="BU188" s="36" t="str">
        <f ca="1">+IF(OFFSET('Water Data'!$C$30,0,10*ROW('Water Data'!C182))="","",OFFSET('Water Data'!$C$30,0,10*ROW('Water Data'!C182)))</f>
        <v/>
      </c>
      <c r="BV188" s="36" t="str">
        <f ca="1">+IF(OFFSET('Water Data'!$D$28,0,10*ROW('Water Data'!D182))="","",OFFSET('Water Data'!$D$28,0,10*ROW('Water Data'!D182)))</f>
        <v/>
      </c>
      <c r="BW188" s="36" t="str">
        <f ca="1">+IF(OFFSET('Water Data'!$D$29,0,10*ROW('Water Data'!D182))="","",OFFSET('Water Data'!$D$29,0,10*ROW('Water Data'!D182)))</f>
        <v/>
      </c>
      <c r="BX188" s="36" t="str">
        <f ca="1">+IF(OFFSET('Water Data'!$D$30,0,10*ROW('Water Data'!D182))="","",OFFSET('Water Data'!$D$30,0,10*ROW('Water Data'!D182)))</f>
        <v/>
      </c>
      <c r="BY188" s="36" t="str">
        <f ca="1">+IF(OFFSET('Water Data'!$E$28,0,10*ROW('Water Data'!E182))="","",OFFSET('Water Data'!$E$28,0,10*ROW('Water Data'!E182)))</f>
        <v/>
      </c>
      <c r="BZ188" s="36" t="str">
        <f ca="1">+IF(OFFSET('Water Data'!$E$29,0,10*ROW('Water Data'!E182))="","",OFFSET('Water Data'!$E$29,0,10*ROW('Water Data'!E182)))</f>
        <v/>
      </c>
      <c r="CA188" s="36" t="str">
        <f ca="1">+IF(OFFSET('Water Data'!$E$30,0,10*ROW('Water Data'!E182))="","",OFFSET('Water Data'!$E$30,0,10*ROW('Water Data'!E182)))</f>
        <v/>
      </c>
      <c r="CB188" s="36" t="str">
        <f ca="1">+IF(OFFSET('Water Data'!$F$28,0,10*ROW('Water Data'!F182))="","",OFFSET('Water Data'!$F$28,0,10*ROW('Water Data'!F182)))</f>
        <v/>
      </c>
      <c r="CC188" s="36" t="str">
        <f ca="1">+IF(OFFSET('Water Data'!$F$29,0,10*ROW('Water Data'!F182))="","",OFFSET('Water Data'!$F$29,0,10*ROW('Water Data'!F182)))</f>
        <v/>
      </c>
      <c r="CD188" s="36" t="str">
        <f ca="1">+IF(OFFSET('Water Data'!$F$30,0,10*ROW('Water Data'!F182))="","",OFFSET('Water Data'!$F$30,0,10*ROW('Water Data'!F182)))</f>
        <v/>
      </c>
      <c r="CE188" s="36" t="str">
        <f ca="1">+IF(OFFSET('Water Data'!$G$28,0,10*ROW('Water Data'!G182))="","",OFFSET('Water Data'!$G$28,0,10*ROW('Water Data'!G182)))</f>
        <v/>
      </c>
      <c r="CF188" s="36" t="str">
        <f ca="1">+IF(OFFSET('Water Data'!$G$29,0,10*ROW('Water Data'!G182))="","",OFFSET('Water Data'!$G$29,0,10*ROW('Water Data'!G182)))</f>
        <v/>
      </c>
      <c r="CG188" s="36" t="str">
        <f ca="1">+IF(OFFSET('Water Data'!$G$30,0,10*ROW('Water Data'!G182))="","",OFFSET('Water Data'!$G$30,0,10*ROW('Water Data'!G182)))</f>
        <v/>
      </c>
      <c r="CH188" s="36" t="str">
        <f ca="1">+IF(OFFSET('Water Data'!$H$28,0,10*ROW('Water Data'!H182))="","",OFFSET('Water Data'!$H$28,0,10*ROW('Water Data'!H182)))</f>
        <v/>
      </c>
      <c r="CI188" s="36" t="str">
        <f ca="1">+IF(OFFSET('Water Data'!$H$29,0,10*ROW('Water Data'!H182))="","",OFFSET('Water Data'!$H$29,0,10*ROW('Water Data'!H182)))</f>
        <v/>
      </c>
      <c r="CJ188" s="36" t="str">
        <f ca="1">+IF(OFFSET('Water Data'!$H$30,0,10*ROW('Water Data'!H182))="","",OFFSET('Water Data'!$H$30,0,10*ROW('Water Data'!H182)))</f>
        <v/>
      </c>
      <c r="CK188" s="36" t="str">
        <f ca="1">+IF(OFFSET('Sanitation Data'!$C$29,0,10*ROW('Sanitation Data'!C182))="","",OFFSET('Sanitation Data'!$C$29,0,10*ROW('Sanitation Data'!C182)))</f>
        <v/>
      </c>
      <c r="CL188" s="36" t="str">
        <f ca="1">+IF(OFFSET('Sanitation Data'!$C$30,0,10*ROW('Sanitation Data'!C182))="","",OFFSET('Sanitation Data'!$C$30,0,10*ROW('Sanitation Data'!C182)))</f>
        <v/>
      </c>
      <c r="CM188" s="36" t="str">
        <f ca="1">+IF(OFFSET('Sanitation Data'!$C$31,0,10*ROW('Sanitation Data'!C182))="","",OFFSET('Sanitation Data'!$C$31,0,10*ROW('Sanitation Data'!C182)))</f>
        <v/>
      </c>
      <c r="CN188" s="36" t="str">
        <f ca="1">+IF(OFFSET('Sanitation Data'!$C$32,0,10*ROW('Sanitation Data'!C182))="","",OFFSET('Sanitation Data'!$C$32,0,10*ROW('Sanitation Data'!C182)))</f>
        <v/>
      </c>
      <c r="CO188" s="36" t="str">
        <f ca="1">+IF(OFFSET('Sanitation Data'!$C$33,0,10*ROW('Sanitation Data'!C182))="","",OFFSET('Sanitation Data'!$C$33,0,10*ROW('Sanitation Data'!C182)))</f>
        <v/>
      </c>
      <c r="CP188" s="36" t="str">
        <f ca="1">+IF(OFFSET('Sanitation Data'!$D$29,0,10*ROW('Sanitation Data'!D182))="","",OFFSET('Sanitation Data'!$D$29,0,10*ROW('Sanitation Data'!D182)))</f>
        <v/>
      </c>
      <c r="CQ188" s="36" t="str">
        <f ca="1">+IF(OFFSET('Sanitation Data'!$D$30,0,10*ROW('Sanitation Data'!D182))="","",OFFSET('Sanitation Data'!$D$30,0,10*ROW('Sanitation Data'!D182)))</f>
        <v/>
      </c>
      <c r="CR188" s="36" t="str">
        <f ca="1">+IF(OFFSET('Sanitation Data'!$D$31,0,10*ROW('Sanitation Data'!D182))="","",OFFSET('Sanitation Data'!$D$31,0,10*ROW('Sanitation Data'!D182)))</f>
        <v/>
      </c>
      <c r="CS188" s="36" t="str">
        <f ca="1">+IF(OFFSET('Sanitation Data'!$D$32,0,10*ROW('Sanitation Data'!D182))="","",OFFSET('Sanitation Data'!$D$32,0,10*ROW('Sanitation Data'!D182)))</f>
        <v/>
      </c>
      <c r="CT188" s="36" t="str">
        <f ca="1">+IF(OFFSET('Sanitation Data'!$D$33,0,10*ROW('Sanitation Data'!D182))="","",OFFSET('Sanitation Data'!$D$33,0,10*ROW('Sanitation Data'!D182)))</f>
        <v/>
      </c>
      <c r="CU188" s="36" t="str">
        <f ca="1">+IF(OFFSET('Sanitation Data'!$E$29,0,10*ROW('Sanitation Data'!E182))="","",OFFSET('Sanitation Data'!$E$29,0,10*ROW('Sanitation Data'!E182)))</f>
        <v/>
      </c>
      <c r="CV188" s="36" t="str">
        <f ca="1">+IF(OFFSET('Sanitation Data'!$E$30,0,10*ROW('Sanitation Data'!E182))="","",OFFSET('Sanitation Data'!$E$30,0,10*ROW('Sanitation Data'!E182)))</f>
        <v/>
      </c>
      <c r="CW188" s="36" t="str">
        <f ca="1">+IF(OFFSET('Sanitation Data'!$E$31,0,10*ROW('Sanitation Data'!E182))="","",OFFSET('Sanitation Data'!$E$31,0,10*ROW('Sanitation Data'!E182)))</f>
        <v/>
      </c>
      <c r="CX188" s="36" t="str">
        <f ca="1">+IF(OFFSET('Sanitation Data'!$E$32,0,10*ROW('Sanitation Data'!E182))="","",OFFSET('Sanitation Data'!$E$32,0,10*ROW('Sanitation Data'!E182)))</f>
        <v/>
      </c>
      <c r="CY188" s="36" t="str">
        <f ca="1">+IF(OFFSET('Sanitation Data'!$E$33,0,10*ROW('Sanitation Data'!E182))="","",OFFSET('Sanitation Data'!$E$33,0,10*ROW('Sanitation Data'!E182)))</f>
        <v/>
      </c>
      <c r="CZ188" s="36" t="str">
        <f ca="1">+IF(OFFSET('Sanitation Data'!$F$29,0,10*ROW('Sanitation Data'!F182))="","",OFFSET('Sanitation Data'!$F$29,0,10*ROW('Sanitation Data'!F182)))</f>
        <v/>
      </c>
      <c r="DA188" s="36" t="str">
        <f ca="1">+IF(OFFSET('Sanitation Data'!$F$30,0,10*ROW('Sanitation Data'!F182))="","",OFFSET('Sanitation Data'!$F$30,0,10*ROW('Sanitation Data'!F182)))</f>
        <v/>
      </c>
      <c r="DB188" s="36" t="str">
        <f ca="1">+IF(OFFSET('Sanitation Data'!$F$31,0,10*ROW('Sanitation Data'!F182))="","",OFFSET('Sanitation Data'!$F$31,0,10*ROW('Sanitation Data'!F182)))</f>
        <v/>
      </c>
      <c r="DC188" s="36" t="str">
        <f ca="1">+IF(OFFSET('Sanitation Data'!$F$32,0,10*ROW('Sanitation Data'!F182))="","",OFFSET('Sanitation Data'!$F$32,0,10*ROW('Sanitation Data'!F182)))</f>
        <v/>
      </c>
      <c r="DD188" s="36" t="str">
        <f ca="1">+IF(OFFSET('Sanitation Data'!$F$33,0,10*ROW('Sanitation Data'!F182))="","",OFFSET('Sanitation Data'!$F$33,0,10*ROW('Sanitation Data'!F182)))</f>
        <v/>
      </c>
      <c r="DE188" s="36" t="str">
        <f ca="1">+IF(OFFSET('Sanitation Data'!$G$29,0,10*ROW('Sanitation Data'!G182))="","",OFFSET('Sanitation Data'!$G$29,0,10*ROW('Sanitation Data'!G182)))</f>
        <v/>
      </c>
      <c r="DF188" s="36" t="str">
        <f ca="1">+IF(OFFSET('Sanitation Data'!$G$30,0,10*ROW('Sanitation Data'!G182))="","",OFFSET('Sanitation Data'!$G$30,0,10*ROW('Sanitation Data'!G182)))</f>
        <v/>
      </c>
      <c r="DG188" s="36" t="str">
        <f ca="1">+IF(OFFSET('Sanitation Data'!$G$31,0,10*ROW('Sanitation Data'!G182))="","",OFFSET('Sanitation Data'!$G$31,0,10*ROW('Sanitation Data'!G182)))</f>
        <v/>
      </c>
      <c r="DH188" s="36" t="str">
        <f ca="1">+IF(OFFSET('Sanitation Data'!$G$32,0,10*ROW('Sanitation Data'!G182))="","",OFFSET('Sanitation Data'!$G$32,0,10*ROW('Sanitation Data'!G182)))</f>
        <v/>
      </c>
      <c r="DI188" s="36" t="str">
        <f ca="1">+IF(OFFSET('Sanitation Data'!$G$33,0,10*ROW('Sanitation Data'!G182))="","",OFFSET('Sanitation Data'!$G$33,0,10*ROW('Sanitation Data'!G182)))</f>
        <v/>
      </c>
      <c r="DJ188" s="36" t="str">
        <f ca="1">+IF(OFFSET('Sanitation Data'!$H$29,0,10*ROW('Sanitation Data'!H182))="","",OFFSET('Sanitation Data'!$H$29,0,10*ROW('Sanitation Data'!H182)))</f>
        <v/>
      </c>
      <c r="DK188" s="36" t="str">
        <f ca="1">+IF(OFFSET('Sanitation Data'!$H$30,0,10*ROW('Sanitation Data'!H182))="","",OFFSET('Sanitation Data'!$H$30,0,10*ROW('Sanitation Data'!H182)))</f>
        <v/>
      </c>
      <c r="DL188" s="36" t="str">
        <f ca="1">+IF(OFFSET('Sanitation Data'!$H$31,0,10*ROW('Sanitation Data'!H182))="","",OFFSET('Sanitation Data'!$H$31,0,10*ROW('Sanitation Data'!H182)))</f>
        <v/>
      </c>
      <c r="DM188" s="36" t="str">
        <f ca="1">+IF(OFFSET('Sanitation Data'!$H$32,0,10*ROW('Sanitation Data'!H182))="","",OFFSET('Sanitation Data'!$H$32,0,10*ROW('Sanitation Data'!H182)))</f>
        <v/>
      </c>
      <c r="DN188" s="36" t="str">
        <f ca="1">+IF(OFFSET('Sanitation Data'!$H$33,0,10*ROW('Sanitation Data'!H182))="","",OFFSET('Sanitation Data'!$H$33,0,10*ROW('Sanitation Data'!H182)))</f>
        <v/>
      </c>
      <c r="DO188" s="36" t="str">
        <f ca="1">+IF(OFFSET('Hygiene Data'!$C$12,0,10*ROW('Hygiene Data'!C182))="","",OFFSET('Hygiene Data'!$C$12,0,10*ROW('Hygiene Data'!C182)))</f>
        <v/>
      </c>
      <c r="DP188" s="36" t="str">
        <f ca="1">+IF(OFFSET('Hygiene Data'!$C$13,0,10*ROW('Hygiene Data'!C182))="","",OFFSET('Hygiene Data'!$C$13,0,10*ROW('Hygiene Data'!C182)))</f>
        <v/>
      </c>
      <c r="DQ188" s="36" t="str">
        <f ca="1">+IF(OFFSET('Hygiene Data'!$C$14,0,10*ROW('Hygiene Data'!C182))="","",OFFSET('Hygiene Data'!$C$14,0,10*ROW('Hygiene Data'!C182)))</f>
        <v/>
      </c>
      <c r="DR188" s="36" t="str">
        <f ca="1">+IF(OFFSET('Hygiene Data'!$D$12,0,10*ROW('Hygiene Data'!D182))="","",OFFSET('Hygiene Data'!$D$12,0,10*ROW('Hygiene Data'!D182)))</f>
        <v/>
      </c>
      <c r="DS188" s="36" t="str">
        <f ca="1">+IF(OFFSET('Hygiene Data'!$D$13,0,10*ROW('Hygiene Data'!D182))="","",OFFSET('Hygiene Data'!$D$13,0,10*ROW('Hygiene Data'!D182)))</f>
        <v/>
      </c>
      <c r="DT188" s="36" t="str">
        <f ca="1">+IF(OFFSET('Hygiene Data'!$D$14,0,10*ROW('Hygiene Data'!D182))="","",OFFSET('Hygiene Data'!$D$14,0,10*ROW('Hygiene Data'!D182)))</f>
        <v/>
      </c>
      <c r="DU188" s="36" t="str">
        <f ca="1">+IF(OFFSET('Hygiene Data'!$E$12,0,10*ROW('Hygiene Data'!E182))="","",OFFSET('Hygiene Data'!$E$12,0,10*ROW('Hygiene Data'!E182)))</f>
        <v/>
      </c>
      <c r="DV188" s="36" t="str">
        <f ca="1">+IF(OFFSET('Hygiene Data'!$E$13,0,10*ROW('Hygiene Data'!E182))="","",OFFSET('Hygiene Data'!$E$13,0,10*ROW('Hygiene Data'!E182)))</f>
        <v/>
      </c>
      <c r="DW188" s="36" t="str">
        <f ca="1">+IF(OFFSET('Hygiene Data'!$E$14,0,10*ROW('Hygiene Data'!E182))="","",OFFSET('Hygiene Data'!$E$14,0,10*ROW('Hygiene Data'!E182)))</f>
        <v/>
      </c>
      <c r="DX188" s="36" t="str">
        <f ca="1">+IF(OFFSET('Hygiene Data'!$F$12,0,10*ROW('Hygiene Data'!F182))="","",OFFSET('Hygiene Data'!$F$12,0,10*ROW('Hygiene Data'!F182)))</f>
        <v/>
      </c>
      <c r="DY188" s="36" t="str">
        <f ca="1">+IF(OFFSET('Hygiene Data'!$F$13,0,10*ROW('Hygiene Data'!F182))="","",OFFSET('Hygiene Data'!$F$13,0,10*ROW('Hygiene Data'!F182)))</f>
        <v/>
      </c>
      <c r="DZ188" s="36" t="str">
        <f ca="1">+IF(OFFSET('Hygiene Data'!$F$14,0,10*ROW('Hygiene Data'!F182))="","",OFFSET('Hygiene Data'!$F$14,0,10*ROW('Hygiene Data'!F182)))</f>
        <v/>
      </c>
      <c r="EA188" s="36" t="str">
        <f ca="1">+IF(OFFSET('Hygiene Data'!$G$12,0,10*ROW('Hygiene Data'!G182))="","",OFFSET('Hygiene Data'!$G$12,0,10*ROW('Hygiene Data'!G182)))</f>
        <v/>
      </c>
      <c r="EB188" s="36" t="str">
        <f ca="1">+IF(OFFSET('Hygiene Data'!$G$13,0,10*ROW('Hygiene Data'!G182))="","",OFFSET('Hygiene Data'!$G$13,0,10*ROW('Hygiene Data'!G182)))</f>
        <v/>
      </c>
      <c r="EC188" s="36" t="str">
        <f ca="1">+IF(OFFSET('Hygiene Data'!$G$14,0,10*ROW('Hygiene Data'!G182))="","",OFFSET('Hygiene Data'!$G$14,0,10*ROW('Hygiene Data'!G182)))</f>
        <v/>
      </c>
      <c r="ED188" s="36" t="str">
        <f ca="1">+IF(OFFSET('Hygiene Data'!$H$12,0,10*ROW('Hygiene Data'!H182))="","",OFFSET('Hygiene Data'!$H$12,0,10*ROW('Hygiene Data'!H182)))</f>
        <v/>
      </c>
      <c r="EE188" s="36" t="str">
        <f ca="1">+IF(OFFSET('Hygiene Data'!$H$13,0,10*ROW('Hygiene Data'!H182))="","",OFFSET('Hygiene Data'!$H$13,0,10*ROW('Hygiene Data'!H182)))</f>
        <v/>
      </c>
      <c r="EF188" s="36" t="str">
        <f ca="1">+IF(OFFSET('Hygiene Data'!$H$14,0,10*ROW('Hygiene Data'!H182))="","",OFFSET('Hygiene Data'!$H$14,0,10*ROW('Hygiene Data'!H182)))</f>
        <v/>
      </c>
    </row>
    <row r="189" spans="1:136" x14ac:dyDescent="0.25">
      <c r="A189" s="59" t="str">
        <f ca="1">+IF(OFFSET('Water Data'!$B$1,0,10*ROW('Water Data'!B186))="","",OFFSET('Water Data'!$B$1,0,10*ROW('Water Data'!B186)))</f>
        <v/>
      </c>
      <c r="B189" s="59" t="str">
        <f ca="1">+IF(OFFSET('Water Data'!$A$3,0,10*ROW('Water Data'!A186))="","",OFFSET('Water Data'!$A$3,0,10*ROW('Water Data'!A186)))</f>
        <v/>
      </c>
      <c r="C189" s="59" t="str">
        <f ca="1">+IF(OFFSET('Water Data'!$C$3,0,10*ROW('Water Data'!C186))="","",OFFSET('Water Data'!$C$3,0,10*ROW('Water Data'!C186)))</f>
        <v/>
      </c>
      <c r="D189" s="204" t="e">
        <f ca="1">+IF(AND(ISNUMBER(OFFSET('Water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04" t="e">
        <f ca="1">+IF(AND(ISNUMBER(OFFSET('Water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04" t="e">
        <f ca="1">+IF(AND(ISNUMBER(OFFSET('Water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04" t="e">
        <f ca="1">+IF(AND(ISNUMBER(OFFSET('Water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04" t="e">
        <f ca="1">+IF(AND(ISNUMBER(OFFSET('Water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04" t="e">
        <f ca="1">+IF(AND(ISNUMBER(OFFSET('Water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04" t="e">
        <f ca="1">+IF(AND(ISNUMBER(OFFSET('Water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04" t="e">
        <f ca="1">+IF(AND(ISNUMBER(OFFSET('Water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04" t="e">
        <f ca="1">+IF(AND(ISNUMBER(OFFSET('Water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04" t="e">
        <f ca="1">+IF(AND(ISNUMBER(OFFSET('Water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04" t="e">
        <f ca="1">+IF(AND(ISNUMBER(OFFSET('Water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04" t="e">
        <f ca="1">+IF(AND(ISNUMBER(OFFSET('Water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04" t="e">
        <f ca="1">+IF(AND(ISNUMBER(OFFSET('Water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04" t="e">
        <f ca="1">+IF(AND(ISNUMBER(OFFSET('Water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04" t="e">
        <f ca="1">+IF(AND(ISNUMBER(OFFSET('Water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04" t="e">
        <f ca="1">+IF(AND(ISNUMBER(OFFSET('Water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04" t="e">
        <f ca="1">+IF(AND(ISNUMBER(OFFSET('Water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04" t="e">
        <f ca="1">+IF(AND(ISNUMBER(OFFSET('Water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05" t="e">
        <f ca="1">+IF(AND(ISNUMBER(OFFSET('Sanitation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05" t="e">
        <f ca="1">+IF(AND(ISNUMBER(OFFSET('Sanitation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05" t="e">
        <f ca="1">+IF(AND(ISNUMBER(OFFSET('Sanitation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05" t="e">
        <f ca="1">+IF(AND(ISNUMBER(OFFSET('Sanitation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05" t="e">
        <f ca="1">+IF(AND(ISNUMBER(OFFSET('Sanitation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05" t="e">
        <f ca="1">+IF(AND(ISNUMBER(OFFSET('Sanitation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05" t="e">
        <f ca="1">+IF(AND(ISNUMBER(OFFSET('Sanitation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05" t="e">
        <f ca="1">+IF(AND(ISNUMBER(OFFSET('Sanitation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05" t="e">
        <f ca="1">+IF(AND(ISNUMBER(OFFSET('Sanitation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05" t="e">
        <f ca="1">+IF(AND(ISNUMBER(OFFSET('Sanitation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05" t="e">
        <f ca="1">+IF(AND(ISNUMBER(OFFSET('Sanitation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05" t="e">
        <f ca="1">+IF(AND(ISNUMBER(OFFSET('Sanitation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05" t="e">
        <f ca="1">+IF(AND(ISNUMBER(OFFSET('Sanitation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05" t="e">
        <f ca="1">+IF(AND(ISNUMBER(OFFSET('Sanitation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05" t="e">
        <f ca="1">+IF(AND(ISNUMBER(OFFSET('Sanitation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05" t="e">
        <f ca="1">+IF(AND(ISNUMBER(OFFSET('Sanitation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05" t="e">
        <f ca="1">+IF(AND(ISNUMBER(OFFSET('Sanitation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05" t="e">
        <f ca="1">+IF(AND(ISNUMBER(OFFSET('Sanitation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05" t="e">
        <f ca="1">+IF(AND(ISNUMBER(OFFSET('Sanitation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05" t="e">
        <f ca="1">+IF(AND(ISNUMBER(OFFSET('Sanitation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05" t="e">
        <f ca="1">+IF(AND(ISNUMBER(OFFSET('Sanitation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05" t="e">
        <f ca="1">+IF(AND(ISNUMBER(OFFSET('Sanitation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05" t="e">
        <f ca="1">+IF(AND(ISNUMBER(OFFSET('Sanitation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05" t="e">
        <f ca="1">+IF(AND(ISNUMBER(OFFSET('Sanitation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05" t="e">
        <f ca="1">+IF(AND(ISNUMBER(OFFSET('Sanitation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05" t="e">
        <f ca="1">+IF(AND(ISNUMBER(OFFSET('Sanitation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05" t="e">
        <f ca="1">+IF(AND(ISNUMBER(OFFSET('Sanitation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05" t="e">
        <f ca="1">+IF(AND(ISNUMBER(OFFSET('Sanitation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05" t="e">
        <f ca="1">+IF(AND(ISNUMBER(OFFSET('Sanitation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05" t="e">
        <f ca="1">+IF(AND(ISNUMBER(OFFSET('Sanitation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06" t="e">
        <f ca="1">+IF(AND(ISNUMBER(OFFSET('Hygiene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06" t="e">
        <f ca="1">+IF(AND(ISNUMBER(OFFSET('Hygiene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06" t="e">
        <f ca="1">+IF(AND(ISNUMBER(OFFSET('Hygiene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06" t="e">
        <f ca="1">+IF(AND(ISNUMBER(OFFSET('Hygiene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06" t="e">
        <f ca="1">+IF(AND(ISNUMBER(OFFSET('Hygiene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06" t="e">
        <f ca="1">+IF(AND(ISNUMBER(OFFSET('Hygiene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06" t="e">
        <f ca="1">+IF(AND(ISNUMBER(OFFSET('Hygiene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06" t="e">
        <f ca="1">+IF(AND(ISNUMBER(OFFSET('Hygiene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06" t="e">
        <f ca="1">+IF(AND(ISNUMBER(OFFSET('Hygiene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06" t="e">
        <f ca="1">+IF(AND(ISNUMBER(OFFSET('Hygiene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06" t="e">
        <f ca="1">+IF(AND(ISNUMBER(OFFSET('Hygiene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06" t="e">
        <f ca="1">+IF(AND(ISNUMBER(OFFSET('Hygiene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06" t="e">
        <f ca="1">+IF(AND(ISNUMBER(OFFSET('Hygiene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06" t="e">
        <f ca="1">+IF(AND(ISNUMBER(OFFSET('Hygiene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06" t="e">
        <f ca="1">+IF(AND(ISNUMBER(OFFSET('Hygiene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06" t="e">
        <f ca="1">+IF(AND(ISNUMBER(OFFSET('Hygiene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06" t="e">
        <f ca="1">+IF(AND(ISNUMBER(OFFSET('Hygiene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06" t="e">
        <f ca="1">+IF(AND(ISNUMBER(OFFSET('Hygiene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1">+IF(OFFSET('Water Data'!$C$28,0,10*ROW('Water Data'!C183))="","",OFFSET('Water Data'!$C$28,0,10*ROW('Water Data'!C183)))</f>
        <v/>
      </c>
      <c r="BT189" s="36" t="str">
        <f ca="1">+IF(OFFSET('Water Data'!$C$29,0,10*ROW('Water Data'!C183))="","",OFFSET('Water Data'!$C$29,0,10*ROW('Water Data'!C183)))</f>
        <v/>
      </c>
      <c r="BU189" s="36" t="str">
        <f ca="1">+IF(OFFSET('Water Data'!$C$30,0,10*ROW('Water Data'!C183))="","",OFFSET('Water Data'!$C$30,0,10*ROW('Water Data'!C183)))</f>
        <v/>
      </c>
      <c r="BV189" s="36" t="str">
        <f ca="1">+IF(OFFSET('Water Data'!$D$28,0,10*ROW('Water Data'!D183))="","",OFFSET('Water Data'!$D$28,0,10*ROW('Water Data'!D183)))</f>
        <v/>
      </c>
      <c r="BW189" s="36" t="str">
        <f ca="1">+IF(OFFSET('Water Data'!$D$29,0,10*ROW('Water Data'!D183))="","",OFFSET('Water Data'!$D$29,0,10*ROW('Water Data'!D183)))</f>
        <v/>
      </c>
      <c r="BX189" s="36" t="str">
        <f ca="1">+IF(OFFSET('Water Data'!$D$30,0,10*ROW('Water Data'!D183))="","",OFFSET('Water Data'!$D$30,0,10*ROW('Water Data'!D183)))</f>
        <v/>
      </c>
      <c r="BY189" s="36" t="str">
        <f ca="1">+IF(OFFSET('Water Data'!$E$28,0,10*ROW('Water Data'!E183))="","",OFFSET('Water Data'!$E$28,0,10*ROW('Water Data'!E183)))</f>
        <v/>
      </c>
      <c r="BZ189" s="36" t="str">
        <f ca="1">+IF(OFFSET('Water Data'!$E$29,0,10*ROW('Water Data'!E183))="","",OFFSET('Water Data'!$E$29,0,10*ROW('Water Data'!E183)))</f>
        <v/>
      </c>
      <c r="CA189" s="36" t="str">
        <f ca="1">+IF(OFFSET('Water Data'!$E$30,0,10*ROW('Water Data'!E183))="","",OFFSET('Water Data'!$E$30,0,10*ROW('Water Data'!E183)))</f>
        <v/>
      </c>
      <c r="CB189" s="36" t="str">
        <f ca="1">+IF(OFFSET('Water Data'!$F$28,0,10*ROW('Water Data'!F183))="","",OFFSET('Water Data'!$F$28,0,10*ROW('Water Data'!F183)))</f>
        <v/>
      </c>
      <c r="CC189" s="36" t="str">
        <f ca="1">+IF(OFFSET('Water Data'!$F$29,0,10*ROW('Water Data'!F183))="","",OFFSET('Water Data'!$F$29,0,10*ROW('Water Data'!F183)))</f>
        <v/>
      </c>
      <c r="CD189" s="36" t="str">
        <f ca="1">+IF(OFFSET('Water Data'!$F$30,0,10*ROW('Water Data'!F183))="","",OFFSET('Water Data'!$F$30,0,10*ROW('Water Data'!F183)))</f>
        <v/>
      </c>
      <c r="CE189" s="36" t="str">
        <f ca="1">+IF(OFFSET('Water Data'!$G$28,0,10*ROW('Water Data'!G183))="","",OFFSET('Water Data'!$G$28,0,10*ROW('Water Data'!G183)))</f>
        <v/>
      </c>
      <c r="CF189" s="36" t="str">
        <f ca="1">+IF(OFFSET('Water Data'!$G$29,0,10*ROW('Water Data'!G183))="","",OFFSET('Water Data'!$G$29,0,10*ROW('Water Data'!G183)))</f>
        <v/>
      </c>
      <c r="CG189" s="36" t="str">
        <f ca="1">+IF(OFFSET('Water Data'!$G$30,0,10*ROW('Water Data'!G183))="","",OFFSET('Water Data'!$G$30,0,10*ROW('Water Data'!G183)))</f>
        <v/>
      </c>
      <c r="CH189" s="36" t="str">
        <f ca="1">+IF(OFFSET('Water Data'!$H$28,0,10*ROW('Water Data'!H183))="","",OFFSET('Water Data'!$H$28,0,10*ROW('Water Data'!H183)))</f>
        <v/>
      </c>
      <c r="CI189" s="36" t="str">
        <f ca="1">+IF(OFFSET('Water Data'!$H$29,0,10*ROW('Water Data'!H183))="","",OFFSET('Water Data'!$H$29,0,10*ROW('Water Data'!H183)))</f>
        <v/>
      </c>
      <c r="CJ189" s="36" t="str">
        <f ca="1">+IF(OFFSET('Water Data'!$H$30,0,10*ROW('Water Data'!H183))="","",OFFSET('Water Data'!$H$30,0,10*ROW('Water Data'!H183)))</f>
        <v/>
      </c>
      <c r="CK189" s="36" t="str">
        <f ca="1">+IF(OFFSET('Sanitation Data'!$C$29,0,10*ROW('Sanitation Data'!C183))="","",OFFSET('Sanitation Data'!$C$29,0,10*ROW('Sanitation Data'!C183)))</f>
        <v/>
      </c>
      <c r="CL189" s="36" t="str">
        <f ca="1">+IF(OFFSET('Sanitation Data'!$C$30,0,10*ROW('Sanitation Data'!C183))="","",OFFSET('Sanitation Data'!$C$30,0,10*ROW('Sanitation Data'!C183)))</f>
        <v/>
      </c>
      <c r="CM189" s="36" t="str">
        <f ca="1">+IF(OFFSET('Sanitation Data'!$C$31,0,10*ROW('Sanitation Data'!C183))="","",OFFSET('Sanitation Data'!$C$31,0,10*ROW('Sanitation Data'!C183)))</f>
        <v/>
      </c>
      <c r="CN189" s="36" t="str">
        <f ca="1">+IF(OFFSET('Sanitation Data'!$C$32,0,10*ROW('Sanitation Data'!C183))="","",OFFSET('Sanitation Data'!$C$32,0,10*ROW('Sanitation Data'!C183)))</f>
        <v/>
      </c>
      <c r="CO189" s="36" t="str">
        <f ca="1">+IF(OFFSET('Sanitation Data'!$C$33,0,10*ROW('Sanitation Data'!C183))="","",OFFSET('Sanitation Data'!$C$33,0,10*ROW('Sanitation Data'!C183)))</f>
        <v/>
      </c>
      <c r="CP189" s="36" t="str">
        <f ca="1">+IF(OFFSET('Sanitation Data'!$D$29,0,10*ROW('Sanitation Data'!D183))="","",OFFSET('Sanitation Data'!$D$29,0,10*ROW('Sanitation Data'!D183)))</f>
        <v/>
      </c>
      <c r="CQ189" s="36" t="str">
        <f ca="1">+IF(OFFSET('Sanitation Data'!$D$30,0,10*ROW('Sanitation Data'!D183))="","",OFFSET('Sanitation Data'!$D$30,0,10*ROW('Sanitation Data'!D183)))</f>
        <v/>
      </c>
      <c r="CR189" s="36" t="str">
        <f ca="1">+IF(OFFSET('Sanitation Data'!$D$31,0,10*ROW('Sanitation Data'!D183))="","",OFFSET('Sanitation Data'!$D$31,0,10*ROW('Sanitation Data'!D183)))</f>
        <v/>
      </c>
      <c r="CS189" s="36" t="str">
        <f ca="1">+IF(OFFSET('Sanitation Data'!$D$32,0,10*ROW('Sanitation Data'!D183))="","",OFFSET('Sanitation Data'!$D$32,0,10*ROW('Sanitation Data'!D183)))</f>
        <v/>
      </c>
      <c r="CT189" s="36" t="str">
        <f ca="1">+IF(OFFSET('Sanitation Data'!$D$33,0,10*ROW('Sanitation Data'!D183))="","",OFFSET('Sanitation Data'!$D$33,0,10*ROW('Sanitation Data'!D183)))</f>
        <v/>
      </c>
      <c r="CU189" s="36" t="str">
        <f ca="1">+IF(OFFSET('Sanitation Data'!$E$29,0,10*ROW('Sanitation Data'!E183))="","",OFFSET('Sanitation Data'!$E$29,0,10*ROW('Sanitation Data'!E183)))</f>
        <v/>
      </c>
      <c r="CV189" s="36" t="str">
        <f ca="1">+IF(OFFSET('Sanitation Data'!$E$30,0,10*ROW('Sanitation Data'!E183))="","",OFFSET('Sanitation Data'!$E$30,0,10*ROW('Sanitation Data'!E183)))</f>
        <v/>
      </c>
      <c r="CW189" s="36" t="str">
        <f ca="1">+IF(OFFSET('Sanitation Data'!$E$31,0,10*ROW('Sanitation Data'!E183))="","",OFFSET('Sanitation Data'!$E$31,0,10*ROW('Sanitation Data'!E183)))</f>
        <v/>
      </c>
      <c r="CX189" s="36" t="str">
        <f ca="1">+IF(OFFSET('Sanitation Data'!$E$32,0,10*ROW('Sanitation Data'!E183))="","",OFFSET('Sanitation Data'!$E$32,0,10*ROW('Sanitation Data'!E183)))</f>
        <v/>
      </c>
      <c r="CY189" s="36" t="str">
        <f ca="1">+IF(OFFSET('Sanitation Data'!$E$33,0,10*ROW('Sanitation Data'!E183))="","",OFFSET('Sanitation Data'!$E$33,0,10*ROW('Sanitation Data'!E183)))</f>
        <v/>
      </c>
      <c r="CZ189" s="36" t="str">
        <f ca="1">+IF(OFFSET('Sanitation Data'!$F$29,0,10*ROW('Sanitation Data'!F183))="","",OFFSET('Sanitation Data'!$F$29,0,10*ROW('Sanitation Data'!F183)))</f>
        <v/>
      </c>
      <c r="DA189" s="36" t="str">
        <f ca="1">+IF(OFFSET('Sanitation Data'!$F$30,0,10*ROW('Sanitation Data'!F183))="","",OFFSET('Sanitation Data'!$F$30,0,10*ROW('Sanitation Data'!F183)))</f>
        <v/>
      </c>
      <c r="DB189" s="36" t="str">
        <f ca="1">+IF(OFFSET('Sanitation Data'!$F$31,0,10*ROW('Sanitation Data'!F183))="","",OFFSET('Sanitation Data'!$F$31,0,10*ROW('Sanitation Data'!F183)))</f>
        <v/>
      </c>
      <c r="DC189" s="36" t="str">
        <f ca="1">+IF(OFFSET('Sanitation Data'!$F$32,0,10*ROW('Sanitation Data'!F183))="","",OFFSET('Sanitation Data'!$F$32,0,10*ROW('Sanitation Data'!F183)))</f>
        <v/>
      </c>
      <c r="DD189" s="36" t="str">
        <f ca="1">+IF(OFFSET('Sanitation Data'!$F$33,0,10*ROW('Sanitation Data'!F183))="","",OFFSET('Sanitation Data'!$F$33,0,10*ROW('Sanitation Data'!F183)))</f>
        <v/>
      </c>
      <c r="DE189" s="36" t="str">
        <f ca="1">+IF(OFFSET('Sanitation Data'!$G$29,0,10*ROW('Sanitation Data'!G183))="","",OFFSET('Sanitation Data'!$G$29,0,10*ROW('Sanitation Data'!G183)))</f>
        <v/>
      </c>
      <c r="DF189" s="36" t="str">
        <f ca="1">+IF(OFFSET('Sanitation Data'!$G$30,0,10*ROW('Sanitation Data'!G183))="","",OFFSET('Sanitation Data'!$G$30,0,10*ROW('Sanitation Data'!G183)))</f>
        <v/>
      </c>
      <c r="DG189" s="36" t="str">
        <f ca="1">+IF(OFFSET('Sanitation Data'!$G$31,0,10*ROW('Sanitation Data'!G183))="","",OFFSET('Sanitation Data'!$G$31,0,10*ROW('Sanitation Data'!G183)))</f>
        <v/>
      </c>
      <c r="DH189" s="36" t="str">
        <f ca="1">+IF(OFFSET('Sanitation Data'!$G$32,0,10*ROW('Sanitation Data'!G183))="","",OFFSET('Sanitation Data'!$G$32,0,10*ROW('Sanitation Data'!G183)))</f>
        <v/>
      </c>
      <c r="DI189" s="36" t="str">
        <f ca="1">+IF(OFFSET('Sanitation Data'!$G$33,0,10*ROW('Sanitation Data'!G183))="","",OFFSET('Sanitation Data'!$G$33,0,10*ROW('Sanitation Data'!G183)))</f>
        <v/>
      </c>
      <c r="DJ189" s="36" t="str">
        <f ca="1">+IF(OFFSET('Sanitation Data'!$H$29,0,10*ROW('Sanitation Data'!H183))="","",OFFSET('Sanitation Data'!$H$29,0,10*ROW('Sanitation Data'!H183)))</f>
        <v/>
      </c>
      <c r="DK189" s="36" t="str">
        <f ca="1">+IF(OFFSET('Sanitation Data'!$H$30,0,10*ROW('Sanitation Data'!H183))="","",OFFSET('Sanitation Data'!$H$30,0,10*ROW('Sanitation Data'!H183)))</f>
        <v/>
      </c>
      <c r="DL189" s="36" t="str">
        <f ca="1">+IF(OFFSET('Sanitation Data'!$H$31,0,10*ROW('Sanitation Data'!H183))="","",OFFSET('Sanitation Data'!$H$31,0,10*ROW('Sanitation Data'!H183)))</f>
        <v/>
      </c>
      <c r="DM189" s="36" t="str">
        <f ca="1">+IF(OFFSET('Sanitation Data'!$H$32,0,10*ROW('Sanitation Data'!H183))="","",OFFSET('Sanitation Data'!$H$32,0,10*ROW('Sanitation Data'!H183)))</f>
        <v/>
      </c>
      <c r="DN189" s="36" t="str">
        <f ca="1">+IF(OFFSET('Sanitation Data'!$H$33,0,10*ROW('Sanitation Data'!H183))="","",OFFSET('Sanitation Data'!$H$33,0,10*ROW('Sanitation Data'!H183)))</f>
        <v/>
      </c>
      <c r="DO189" s="36" t="str">
        <f ca="1">+IF(OFFSET('Hygiene Data'!$C$12,0,10*ROW('Hygiene Data'!C183))="","",OFFSET('Hygiene Data'!$C$12,0,10*ROW('Hygiene Data'!C183)))</f>
        <v/>
      </c>
      <c r="DP189" s="36" t="str">
        <f ca="1">+IF(OFFSET('Hygiene Data'!$C$13,0,10*ROW('Hygiene Data'!C183))="","",OFFSET('Hygiene Data'!$C$13,0,10*ROW('Hygiene Data'!C183)))</f>
        <v/>
      </c>
      <c r="DQ189" s="36" t="str">
        <f ca="1">+IF(OFFSET('Hygiene Data'!$C$14,0,10*ROW('Hygiene Data'!C183))="","",OFFSET('Hygiene Data'!$C$14,0,10*ROW('Hygiene Data'!C183)))</f>
        <v/>
      </c>
      <c r="DR189" s="36" t="str">
        <f ca="1">+IF(OFFSET('Hygiene Data'!$D$12,0,10*ROW('Hygiene Data'!D183))="","",OFFSET('Hygiene Data'!$D$12,0,10*ROW('Hygiene Data'!D183)))</f>
        <v/>
      </c>
      <c r="DS189" s="36" t="str">
        <f ca="1">+IF(OFFSET('Hygiene Data'!$D$13,0,10*ROW('Hygiene Data'!D183))="","",OFFSET('Hygiene Data'!$D$13,0,10*ROW('Hygiene Data'!D183)))</f>
        <v/>
      </c>
      <c r="DT189" s="36" t="str">
        <f ca="1">+IF(OFFSET('Hygiene Data'!$D$14,0,10*ROW('Hygiene Data'!D183))="","",OFFSET('Hygiene Data'!$D$14,0,10*ROW('Hygiene Data'!D183)))</f>
        <v/>
      </c>
      <c r="DU189" s="36" t="str">
        <f ca="1">+IF(OFFSET('Hygiene Data'!$E$12,0,10*ROW('Hygiene Data'!E183))="","",OFFSET('Hygiene Data'!$E$12,0,10*ROW('Hygiene Data'!E183)))</f>
        <v/>
      </c>
      <c r="DV189" s="36" t="str">
        <f ca="1">+IF(OFFSET('Hygiene Data'!$E$13,0,10*ROW('Hygiene Data'!E183))="","",OFFSET('Hygiene Data'!$E$13,0,10*ROW('Hygiene Data'!E183)))</f>
        <v/>
      </c>
      <c r="DW189" s="36" t="str">
        <f ca="1">+IF(OFFSET('Hygiene Data'!$E$14,0,10*ROW('Hygiene Data'!E183))="","",OFFSET('Hygiene Data'!$E$14,0,10*ROW('Hygiene Data'!E183)))</f>
        <v/>
      </c>
      <c r="DX189" s="36" t="str">
        <f ca="1">+IF(OFFSET('Hygiene Data'!$F$12,0,10*ROW('Hygiene Data'!F183))="","",OFFSET('Hygiene Data'!$F$12,0,10*ROW('Hygiene Data'!F183)))</f>
        <v/>
      </c>
      <c r="DY189" s="36" t="str">
        <f ca="1">+IF(OFFSET('Hygiene Data'!$F$13,0,10*ROW('Hygiene Data'!F183))="","",OFFSET('Hygiene Data'!$F$13,0,10*ROW('Hygiene Data'!F183)))</f>
        <v/>
      </c>
      <c r="DZ189" s="36" t="str">
        <f ca="1">+IF(OFFSET('Hygiene Data'!$F$14,0,10*ROW('Hygiene Data'!F183))="","",OFFSET('Hygiene Data'!$F$14,0,10*ROW('Hygiene Data'!F183)))</f>
        <v/>
      </c>
      <c r="EA189" s="36" t="str">
        <f ca="1">+IF(OFFSET('Hygiene Data'!$G$12,0,10*ROW('Hygiene Data'!G183))="","",OFFSET('Hygiene Data'!$G$12,0,10*ROW('Hygiene Data'!G183)))</f>
        <v/>
      </c>
      <c r="EB189" s="36" t="str">
        <f ca="1">+IF(OFFSET('Hygiene Data'!$G$13,0,10*ROW('Hygiene Data'!G183))="","",OFFSET('Hygiene Data'!$G$13,0,10*ROW('Hygiene Data'!G183)))</f>
        <v/>
      </c>
      <c r="EC189" s="36" t="str">
        <f ca="1">+IF(OFFSET('Hygiene Data'!$G$14,0,10*ROW('Hygiene Data'!G183))="","",OFFSET('Hygiene Data'!$G$14,0,10*ROW('Hygiene Data'!G183)))</f>
        <v/>
      </c>
      <c r="ED189" s="36" t="str">
        <f ca="1">+IF(OFFSET('Hygiene Data'!$H$12,0,10*ROW('Hygiene Data'!H183))="","",OFFSET('Hygiene Data'!$H$12,0,10*ROW('Hygiene Data'!H183)))</f>
        <v/>
      </c>
      <c r="EE189" s="36" t="str">
        <f ca="1">+IF(OFFSET('Hygiene Data'!$H$13,0,10*ROW('Hygiene Data'!H183))="","",OFFSET('Hygiene Data'!$H$13,0,10*ROW('Hygiene Data'!H183)))</f>
        <v/>
      </c>
      <c r="EF189" s="36" t="str">
        <f ca="1">+IF(OFFSET('Hygiene Data'!$H$14,0,10*ROW('Hygiene Data'!H183))="","",OFFSET('Hygiene Data'!$H$14,0,10*ROW('Hygiene Data'!H183)))</f>
        <v/>
      </c>
    </row>
    <row r="190" spans="1:136" x14ac:dyDescent="0.25">
      <c r="A190" s="59" t="str">
        <f ca="1">+IF(OFFSET('Water Data'!$B$1,0,10*ROW('Water Data'!B187))="","",OFFSET('Water Data'!$B$1,0,10*ROW('Water Data'!B187)))</f>
        <v/>
      </c>
      <c r="B190" s="59" t="str">
        <f ca="1">+IF(OFFSET('Water Data'!$A$3,0,10*ROW('Water Data'!A187))="","",OFFSET('Water Data'!$A$3,0,10*ROW('Water Data'!A187)))</f>
        <v/>
      </c>
      <c r="C190" s="59" t="str">
        <f ca="1">+IF(OFFSET('Water Data'!$C$3,0,10*ROW('Water Data'!C187))="","",OFFSET('Water Data'!$C$3,0,10*ROW('Water Data'!C187)))</f>
        <v/>
      </c>
      <c r="D190" s="204" t="e">
        <f ca="1">+IF(AND(ISNUMBER(OFFSET('Water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04" t="e">
        <f ca="1">+IF(AND(ISNUMBER(OFFSET('Water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04" t="e">
        <f ca="1">+IF(AND(ISNUMBER(OFFSET('Water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04" t="e">
        <f ca="1">+IF(AND(ISNUMBER(OFFSET('Water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04" t="e">
        <f ca="1">+IF(AND(ISNUMBER(OFFSET('Water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04" t="e">
        <f ca="1">+IF(AND(ISNUMBER(OFFSET('Water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04" t="e">
        <f ca="1">+IF(AND(ISNUMBER(OFFSET('Water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04" t="e">
        <f ca="1">+IF(AND(ISNUMBER(OFFSET('Water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04" t="e">
        <f ca="1">+IF(AND(ISNUMBER(OFFSET('Water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04" t="e">
        <f ca="1">+IF(AND(ISNUMBER(OFFSET('Water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04" t="e">
        <f ca="1">+IF(AND(ISNUMBER(OFFSET('Water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04" t="e">
        <f ca="1">+IF(AND(ISNUMBER(OFFSET('Water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04" t="e">
        <f ca="1">+IF(AND(ISNUMBER(OFFSET('Water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04" t="e">
        <f ca="1">+IF(AND(ISNUMBER(OFFSET('Water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04" t="e">
        <f ca="1">+IF(AND(ISNUMBER(OFFSET('Water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04" t="e">
        <f ca="1">+IF(AND(ISNUMBER(OFFSET('Water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04" t="e">
        <f ca="1">+IF(AND(ISNUMBER(OFFSET('Water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04" t="e">
        <f ca="1">+IF(AND(ISNUMBER(OFFSET('Water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05" t="e">
        <f ca="1">+IF(AND(ISNUMBER(OFFSET('Sanitation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05" t="e">
        <f ca="1">+IF(AND(ISNUMBER(OFFSET('Sanitation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05" t="e">
        <f ca="1">+IF(AND(ISNUMBER(OFFSET('Sanitation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05" t="e">
        <f ca="1">+IF(AND(ISNUMBER(OFFSET('Sanitation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05" t="e">
        <f ca="1">+IF(AND(ISNUMBER(OFFSET('Sanitation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05" t="e">
        <f ca="1">+IF(AND(ISNUMBER(OFFSET('Sanitation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05" t="e">
        <f ca="1">+IF(AND(ISNUMBER(OFFSET('Sanitation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05" t="e">
        <f ca="1">+IF(AND(ISNUMBER(OFFSET('Sanitation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05" t="e">
        <f ca="1">+IF(AND(ISNUMBER(OFFSET('Sanitation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05" t="e">
        <f ca="1">+IF(AND(ISNUMBER(OFFSET('Sanitation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05" t="e">
        <f ca="1">+IF(AND(ISNUMBER(OFFSET('Sanitation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05" t="e">
        <f ca="1">+IF(AND(ISNUMBER(OFFSET('Sanitation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05" t="e">
        <f ca="1">+IF(AND(ISNUMBER(OFFSET('Sanitation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05" t="e">
        <f ca="1">+IF(AND(ISNUMBER(OFFSET('Sanitation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05" t="e">
        <f ca="1">+IF(AND(ISNUMBER(OFFSET('Sanitation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05" t="e">
        <f ca="1">+IF(AND(ISNUMBER(OFFSET('Sanitation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05" t="e">
        <f ca="1">+IF(AND(ISNUMBER(OFFSET('Sanitation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05" t="e">
        <f ca="1">+IF(AND(ISNUMBER(OFFSET('Sanitation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05" t="e">
        <f ca="1">+IF(AND(ISNUMBER(OFFSET('Sanitation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05" t="e">
        <f ca="1">+IF(AND(ISNUMBER(OFFSET('Sanitation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05" t="e">
        <f ca="1">+IF(AND(ISNUMBER(OFFSET('Sanitation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05" t="e">
        <f ca="1">+IF(AND(ISNUMBER(OFFSET('Sanitation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05" t="e">
        <f ca="1">+IF(AND(ISNUMBER(OFFSET('Sanitation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05" t="e">
        <f ca="1">+IF(AND(ISNUMBER(OFFSET('Sanitation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05" t="e">
        <f ca="1">+IF(AND(ISNUMBER(OFFSET('Sanitation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05" t="e">
        <f ca="1">+IF(AND(ISNUMBER(OFFSET('Sanitation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05" t="e">
        <f ca="1">+IF(AND(ISNUMBER(OFFSET('Sanitation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05" t="e">
        <f ca="1">+IF(AND(ISNUMBER(OFFSET('Sanitation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05" t="e">
        <f ca="1">+IF(AND(ISNUMBER(OFFSET('Sanitation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05" t="e">
        <f ca="1">+IF(AND(ISNUMBER(OFFSET('Sanitation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06" t="e">
        <f ca="1">+IF(AND(ISNUMBER(OFFSET('Hygiene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06" t="e">
        <f ca="1">+IF(AND(ISNUMBER(OFFSET('Hygiene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06" t="e">
        <f ca="1">+IF(AND(ISNUMBER(OFFSET('Hygiene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06" t="e">
        <f ca="1">+IF(AND(ISNUMBER(OFFSET('Hygiene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06" t="e">
        <f ca="1">+IF(AND(ISNUMBER(OFFSET('Hygiene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06" t="e">
        <f ca="1">+IF(AND(ISNUMBER(OFFSET('Hygiene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06" t="e">
        <f ca="1">+IF(AND(ISNUMBER(OFFSET('Hygiene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06" t="e">
        <f ca="1">+IF(AND(ISNUMBER(OFFSET('Hygiene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06" t="e">
        <f ca="1">+IF(AND(ISNUMBER(OFFSET('Hygiene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06" t="e">
        <f ca="1">+IF(AND(ISNUMBER(OFFSET('Hygiene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06" t="e">
        <f ca="1">+IF(AND(ISNUMBER(OFFSET('Hygiene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06" t="e">
        <f ca="1">+IF(AND(ISNUMBER(OFFSET('Hygiene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06" t="e">
        <f ca="1">+IF(AND(ISNUMBER(OFFSET('Hygiene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06" t="e">
        <f ca="1">+IF(AND(ISNUMBER(OFFSET('Hygiene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06" t="e">
        <f ca="1">+IF(AND(ISNUMBER(OFFSET('Hygiene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06" t="e">
        <f ca="1">+IF(AND(ISNUMBER(OFFSET('Hygiene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06" t="e">
        <f ca="1">+IF(AND(ISNUMBER(OFFSET('Hygiene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06" t="e">
        <f ca="1">+IF(AND(ISNUMBER(OFFSET('Hygiene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1">+IF(OFFSET('Water Data'!$C$28,0,10*ROW('Water Data'!C184))="","",OFFSET('Water Data'!$C$28,0,10*ROW('Water Data'!C184)))</f>
        <v/>
      </c>
      <c r="BT190" s="36" t="str">
        <f ca="1">+IF(OFFSET('Water Data'!$C$29,0,10*ROW('Water Data'!C184))="","",OFFSET('Water Data'!$C$29,0,10*ROW('Water Data'!C184)))</f>
        <v/>
      </c>
      <c r="BU190" s="36" t="str">
        <f ca="1">+IF(OFFSET('Water Data'!$C$30,0,10*ROW('Water Data'!C184))="","",OFFSET('Water Data'!$C$30,0,10*ROW('Water Data'!C184)))</f>
        <v/>
      </c>
      <c r="BV190" s="36" t="str">
        <f ca="1">+IF(OFFSET('Water Data'!$D$28,0,10*ROW('Water Data'!D184))="","",OFFSET('Water Data'!$D$28,0,10*ROW('Water Data'!D184)))</f>
        <v/>
      </c>
      <c r="BW190" s="36" t="str">
        <f ca="1">+IF(OFFSET('Water Data'!$D$29,0,10*ROW('Water Data'!D184))="","",OFFSET('Water Data'!$D$29,0,10*ROW('Water Data'!D184)))</f>
        <v/>
      </c>
      <c r="BX190" s="36" t="str">
        <f ca="1">+IF(OFFSET('Water Data'!$D$30,0,10*ROW('Water Data'!D184))="","",OFFSET('Water Data'!$D$30,0,10*ROW('Water Data'!D184)))</f>
        <v/>
      </c>
      <c r="BY190" s="36" t="str">
        <f ca="1">+IF(OFFSET('Water Data'!$E$28,0,10*ROW('Water Data'!E184))="","",OFFSET('Water Data'!$E$28,0,10*ROW('Water Data'!E184)))</f>
        <v/>
      </c>
      <c r="BZ190" s="36" t="str">
        <f ca="1">+IF(OFFSET('Water Data'!$E$29,0,10*ROW('Water Data'!E184))="","",OFFSET('Water Data'!$E$29,0,10*ROW('Water Data'!E184)))</f>
        <v/>
      </c>
      <c r="CA190" s="36" t="str">
        <f ca="1">+IF(OFFSET('Water Data'!$E$30,0,10*ROW('Water Data'!E184))="","",OFFSET('Water Data'!$E$30,0,10*ROW('Water Data'!E184)))</f>
        <v/>
      </c>
      <c r="CB190" s="36" t="str">
        <f ca="1">+IF(OFFSET('Water Data'!$F$28,0,10*ROW('Water Data'!F184))="","",OFFSET('Water Data'!$F$28,0,10*ROW('Water Data'!F184)))</f>
        <v/>
      </c>
      <c r="CC190" s="36" t="str">
        <f ca="1">+IF(OFFSET('Water Data'!$F$29,0,10*ROW('Water Data'!F184))="","",OFFSET('Water Data'!$F$29,0,10*ROW('Water Data'!F184)))</f>
        <v/>
      </c>
      <c r="CD190" s="36" t="str">
        <f ca="1">+IF(OFFSET('Water Data'!$F$30,0,10*ROW('Water Data'!F184))="","",OFFSET('Water Data'!$F$30,0,10*ROW('Water Data'!F184)))</f>
        <v/>
      </c>
      <c r="CE190" s="36" t="str">
        <f ca="1">+IF(OFFSET('Water Data'!$G$28,0,10*ROW('Water Data'!G184))="","",OFFSET('Water Data'!$G$28,0,10*ROW('Water Data'!G184)))</f>
        <v/>
      </c>
      <c r="CF190" s="36" t="str">
        <f ca="1">+IF(OFFSET('Water Data'!$G$29,0,10*ROW('Water Data'!G184))="","",OFFSET('Water Data'!$G$29,0,10*ROW('Water Data'!G184)))</f>
        <v/>
      </c>
      <c r="CG190" s="36" t="str">
        <f ca="1">+IF(OFFSET('Water Data'!$G$30,0,10*ROW('Water Data'!G184))="","",OFFSET('Water Data'!$G$30,0,10*ROW('Water Data'!G184)))</f>
        <v/>
      </c>
      <c r="CH190" s="36" t="str">
        <f ca="1">+IF(OFFSET('Water Data'!$H$28,0,10*ROW('Water Data'!H184))="","",OFFSET('Water Data'!$H$28,0,10*ROW('Water Data'!H184)))</f>
        <v/>
      </c>
      <c r="CI190" s="36" t="str">
        <f ca="1">+IF(OFFSET('Water Data'!$H$29,0,10*ROW('Water Data'!H184))="","",OFFSET('Water Data'!$H$29,0,10*ROW('Water Data'!H184)))</f>
        <v/>
      </c>
      <c r="CJ190" s="36" t="str">
        <f ca="1">+IF(OFFSET('Water Data'!$H$30,0,10*ROW('Water Data'!H184))="","",OFFSET('Water Data'!$H$30,0,10*ROW('Water Data'!H184)))</f>
        <v/>
      </c>
      <c r="CK190" s="36" t="str">
        <f ca="1">+IF(OFFSET('Sanitation Data'!$C$29,0,10*ROW('Sanitation Data'!C184))="","",OFFSET('Sanitation Data'!$C$29,0,10*ROW('Sanitation Data'!C184)))</f>
        <v/>
      </c>
      <c r="CL190" s="36" t="str">
        <f ca="1">+IF(OFFSET('Sanitation Data'!$C$30,0,10*ROW('Sanitation Data'!C184))="","",OFFSET('Sanitation Data'!$C$30,0,10*ROW('Sanitation Data'!C184)))</f>
        <v/>
      </c>
      <c r="CM190" s="36" t="str">
        <f ca="1">+IF(OFFSET('Sanitation Data'!$C$31,0,10*ROW('Sanitation Data'!C184))="","",OFFSET('Sanitation Data'!$C$31,0,10*ROW('Sanitation Data'!C184)))</f>
        <v/>
      </c>
      <c r="CN190" s="36" t="str">
        <f ca="1">+IF(OFFSET('Sanitation Data'!$C$32,0,10*ROW('Sanitation Data'!C184))="","",OFFSET('Sanitation Data'!$C$32,0,10*ROW('Sanitation Data'!C184)))</f>
        <v/>
      </c>
      <c r="CO190" s="36" t="str">
        <f ca="1">+IF(OFFSET('Sanitation Data'!$C$33,0,10*ROW('Sanitation Data'!C184))="","",OFFSET('Sanitation Data'!$C$33,0,10*ROW('Sanitation Data'!C184)))</f>
        <v/>
      </c>
      <c r="CP190" s="36" t="str">
        <f ca="1">+IF(OFFSET('Sanitation Data'!$D$29,0,10*ROW('Sanitation Data'!D184))="","",OFFSET('Sanitation Data'!$D$29,0,10*ROW('Sanitation Data'!D184)))</f>
        <v/>
      </c>
      <c r="CQ190" s="36" t="str">
        <f ca="1">+IF(OFFSET('Sanitation Data'!$D$30,0,10*ROW('Sanitation Data'!D184))="","",OFFSET('Sanitation Data'!$D$30,0,10*ROW('Sanitation Data'!D184)))</f>
        <v/>
      </c>
      <c r="CR190" s="36" t="str">
        <f ca="1">+IF(OFFSET('Sanitation Data'!$D$31,0,10*ROW('Sanitation Data'!D184))="","",OFFSET('Sanitation Data'!$D$31,0,10*ROW('Sanitation Data'!D184)))</f>
        <v/>
      </c>
      <c r="CS190" s="36" t="str">
        <f ca="1">+IF(OFFSET('Sanitation Data'!$D$32,0,10*ROW('Sanitation Data'!D184))="","",OFFSET('Sanitation Data'!$D$32,0,10*ROW('Sanitation Data'!D184)))</f>
        <v/>
      </c>
      <c r="CT190" s="36" t="str">
        <f ca="1">+IF(OFFSET('Sanitation Data'!$D$33,0,10*ROW('Sanitation Data'!D184))="","",OFFSET('Sanitation Data'!$D$33,0,10*ROW('Sanitation Data'!D184)))</f>
        <v/>
      </c>
      <c r="CU190" s="36" t="str">
        <f ca="1">+IF(OFFSET('Sanitation Data'!$E$29,0,10*ROW('Sanitation Data'!E184))="","",OFFSET('Sanitation Data'!$E$29,0,10*ROW('Sanitation Data'!E184)))</f>
        <v/>
      </c>
      <c r="CV190" s="36" t="str">
        <f ca="1">+IF(OFFSET('Sanitation Data'!$E$30,0,10*ROW('Sanitation Data'!E184))="","",OFFSET('Sanitation Data'!$E$30,0,10*ROW('Sanitation Data'!E184)))</f>
        <v/>
      </c>
      <c r="CW190" s="36" t="str">
        <f ca="1">+IF(OFFSET('Sanitation Data'!$E$31,0,10*ROW('Sanitation Data'!E184))="","",OFFSET('Sanitation Data'!$E$31,0,10*ROW('Sanitation Data'!E184)))</f>
        <v/>
      </c>
      <c r="CX190" s="36" t="str">
        <f ca="1">+IF(OFFSET('Sanitation Data'!$E$32,0,10*ROW('Sanitation Data'!E184))="","",OFFSET('Sanitation Data'!$E$32,0,10*ROW('Sanitation Data'!E184)))</f>
        <v/>
      </c>
      <c r="CY190" s="36" t="str">
        <f ca="1">+IF(OFFSET('Sanitation Data'!$E$33,0,10*ROW('Sanitation Data'!E184))="","",OFFSET('Sanitation Data'!$E$33,0,10*ROW('Sanitation Data'!E184)))</f>
        <v/>
      </c>
      <c r="CZ190" s="36" t="str">
        <f ca="1">+IF(OFFSET('Sanitation Data'!$F$29,0,10*ROW('Sanitation Data'!F184))="","",OFFSET('Sanitation Data'!$F$29,0,10*ROW('Sanitation Data'!F184)))</f>
        <v/>
      </c>
      <c r="DA190" s="36" t="str">
        <f ca="1">+IF(OFFSET('Sanitation Data'!$F$30,0,10*ROW('Sanitation Data'!F184))="","",OFFSET('Sanitation Data'!$F$30,0,10*ROW('Sanitation Data'!F184)))</f>
        <v/>
      </c>
      <c r="DB190" s="36" t="str">
        <f ca="1">+IF(OFFSET('Sanitation Data'!$F$31,0,10*ROW('Sanitation Data'!F184))="","",OFFSET('Sanitation Data'!$F$31,0,10*ROW('Sanitation Data'!F184)))</f>
        <v/>
      </c>
      <c r="DC190" s="36" t="str">
        <f ca="1">+IF(OFFSET('Sanitation Data'!$F$32,0,10*ROW('Sanitation Data'!F184))="","",OFFSET('Sanitation Data'!$F$32,0,10*ROW('Sanitation Data'!F184)))</f>
        <v/>
      </c>
      <c r="DD190" s="36" t="str">
        <f ca="1">+IF(OFFSET('Sanitation Data'!$F$33,0,10*ROW('Sanitation Data'!F184))="","",OFFSET('Sanitation Data'!$F$33,0,10*ROW('Sanitation Data'!F184)))</f>
        <v/>
      </c>
      <c r="DE190" s="36" t="str">
        <f ca="1">+IF(OFFSET('Sanitation Data'!$G$29,0,10*ROW('Sanitation Data'!G184))="","",OFFSET('Sanitation Data'!$G$29,0,10*ROW('Sanitation Data'!G184)))</f>
        <v/>
      </c>
      <c r="DF190" s="36" t="str">
        <f ca="1">+IF(OFFSET('Sanitation Data'!$G$30,0,10*ROW('Sanitation Data'!G184))="","",OFFSET('Sanitation Data'!$G$30,0,10*ROW('Sanitation Data'!G184)))</f>
        <v/>
      </c>
      <c r="DG190" s="36" t="str">
        <f ca="1">+IF(OFFSET('Sanitation Data'!$G$31,0,10*ROW('Sanitation Data'!G184))="","",OFFSET('Sanitation Data'!$G$31,0,10*ROW('Sanitation Data'!G184)))</f>
        <v/>
      </c>
      <c r="DH190" s="36" t="str">
        <f ca="1">+IF(OFFSET('Sanitation Data'!$G$32,0,10*ROW('Sanitation Data'!G184))="","",OFFSET('Sanitation Data'!$G$32,0,10*ROW('Sanitation Data'!G184)))</f>
        <v/>
      </c>
      <c r="DI190" s="36" t="str">
        <f ca="1">+IF(OFFSET('Sanitation Data'!$G$33,0,10*ROW('Sanitation Data'!G184))="","",OFFSET('Sanitation Data'!$G$33,0,10*ROW('Sanitation Data'!G184)))</f>
        <v/>
      </c>
      <c r="DJ190" s="36" t="str">
        <f ca="1">+IF(OFFSET('Sanitation Data'!$H$29,0,10*ROW('Sanitation Data'!H184))="","",OFFSET('Sanitation Data'!$H$29,0,10*ROW('Sanitation Data'!H184)))</f>
        <v/>
      </c>
      <c r="DK190" s="36" t="str">
        <f ca="1">+IF(OFFSET('Sanitation Data'!$H$30,0,10*ROW('Sanitation Data'!H184))="","",OFFSET('Sanitation Data'!$H$30,0,10*ROW('Sanitation Data'!H184)))</f>
        <v/>
      </c>
      <c r="DL190" s="36" t="str">
        <f ca="1">+IF(OFFSET('Sanitation Data'!$H$31,0,10*ROW('Sanitation Data'!H184))="","",OFFSET('Sanitation Data'!$H$31,0,10*ROW('Sanitation Data'!H184)))</f>
        <v/>
      </c>
      <c r="DM190" s="36" t="str">
        <f ca="1">+IF(OFFSET('Sanitation Data'!$H$32,0,10*ROW('Sanitation Data'!H184))="","",OFFSET('Sanitation Data'!$H$32,0,10*ROW('Sanitation Data'!H184)))</f>
        <v/>
      </c>
      <c r="DN190" s="36" t="str">
        <f ca="1">+IF(OFFSET('Sanitation Data'!$H$33,0,10*ROW('Sanitation Data'!H184))="","",OFFSET('Sanitation Data'!$H$33,0,10*ROW('Sanitation Data'!H184)))</f>
        <v/>
      </c>
      <c r="DO190" s="36" t="str">
        <f ca="1">+IF(OFFSET('Hygiene Data'!$C$12,0,10*ROW('Hygiene Data'!C184))="","",OFFSET('Hygiene Data'!$C$12,0,10*ROW('Hygiene Data'!C184)))</f>
        <v/>
      </c>
      <c r="DP190" s="36" t="str">
        <f ca="1">+IF(OFFSET('Hygiene Data'!$C$13,0,10*ROW('Hygiene Data'!C184))="","",OFFSET('Hygiene Data'!$C$13,0,10*ROW('Hygiene Data'!C184)))</f>
        <v/>
      </c>
      <c r="DQ190" s="36" t="str">
        <f ca="1">+IF(OFFSET('Hygiene Data'!$C$14,0,10*ROW('Hygiene Data'!C184))="","",OFFSET('Hygiene Data'!$C$14,0,10*ROW('Hygiene Data'!C184)))</f>
        <v/>
      </c>
      <c r="DR190" s="36" t="str">
        <f ca="1">+IF(OFFSET('Hygiene Data'!$D$12,0,10*ROW('Hygiene Data'!D184))="","",OFFSET('Hygiene Data'!$D$12,0,10*ROW('Hygiene Data'!D184)))</f>
        <v/>
      </c>
      <c r="DS190" s="36" t="str">
        <f ca="1">+IF(OFFSET('Hygiene Data'!$D$13,0,10*ROW('Hygiene Data'!D184))="","",OFFSET('Hygiene Data'!$D$13,0,10*ROW('Hygiene Data'!D184)))</f>
        <v/>
      </c>
      <c r="DT190" s="36" t="str">
        <f ca="1">+IF(OFFSET('Hygiene Data'!$D$14,0,10*ROW('Hygiene Data'!D184))="","",OFFSET('Hygiene Data'!$D$14,0,10*ROW('Hygiene Data'!D184)))</f>
        <v/>
      </c>
      <c r="DU190" s="36" t="str">
        <f ca="1">+IF(OFFSET('Hygiene Data'!$E$12,0,10*ROW('Hygiene Data'!E184))="","",OFFSET('Hygiene Data'!$E$12,0,10*ROW('Hygiene Data'!E184)))</f>
        <v/>
      </c>
      <c r="DV190" s="36" t="str">
        <f ca="1">+IF(OFFSET('Hygiene Data'!$E$13,0,10*ROW('Hygiene Data'!E184))="","",OFFSET('Hygiene Data'!$E$13,0,10*ROW('Hygiene Data'!E184)))</f>
        <v/>
      </c>
      <c r="DW190" s="36" t="str">
        <f ca="1">+IF(OFFSET('Hygiene Data'!$E$14,0,10*ROW('Hygiene Data'!E184))="","",OFFSET('Hygiene Data'!$E$14,0,10*ROW('Hygiene Data'!E184)))</f>
        <v/>
      </c>
      <c r="DX190" s="36" t="str">
        <f ca="1">+IF(OFFSET('Hygiene Data'!$F$12,0,10*ROW('Hygiene Data'!F184))="","",OFFSET('Hygiene Data'!$F$12,0,10*ROW('Hygiene Data'!F184)))</f>
        <v/>
      </c>
      <c r="DY190" s="36" t="str">
        <f ca="1">+IF(OFFSET('Hygiene Data'!$F$13,0,10*ROW('Hygiene Data'!F184))="","",OFFSET('Hygiene Data'!$F$13,0,10*ROW('Hygiene Data'!F184)))</f>
        <v/>
      </c>
      <c r="DZ190" s="36" t="str">
        <f ca="1">+IF(OFFSET('Hygiene Data'!$F$14,0,10*ROW('Hygiene Data'!F184))="","",OFFSET('Hygiene Data'!$F$14,0,10*ROW('Hygiene Data'!F184)))</f>
        <v/>
      </c>
      <c r="EA190" s="36" t="str">
        <f ca="1">+IF(OFFSET('Hygiene Data'!$G$12,0,10*ROW('Hygiene Data'!G184))="","",OFFSET('Hygiene Data'!$G$12,0,10*ROW('Hygiene Data'!G184)))</f>
        <v/>
      </c>
      <c r="EB190" s="36" t="str">
        <f ca="1">+IF(OFFSET('Hygiene Data'!$G$13,0,10*ROW('Hygiene Data'!G184))="","",OFFSET('Hygiene Data'!$G$13,0,10*ROW('Hygiene Data'!G184)))</f>
        <v/>
      </c>
      <c r="EC190" s="36" t="str">
        <f ca="1">+IF(OFFSET('Hygiene Data'!$G$14,0,10*ROW('Hygiene Data'!G184))="","",OFFSET('Hygiene Data'!$G$14,0,10*ROW('Hygiene Data'!G184)))</f>
        <v/>
      </c>
      <c r="ED190" s="36" t="str">
        <f ca="1">+IF(OFFSET('Hygiene Data'!$H$12,0,10*ROW('Hygiene Data'!H184))="","",OFFSET('Hygiene Data'!$H$12,0,10*ROW('Hygiene Data'!H184)))</f>
        <v/>
      </c>
      <c r="EE190" s="36" t="str">
        <f ca="1">+IF(OFFSET('Hygiene Data'!$H$13,0,10*ROW('Hygiene Data'!H184))="","",OFFSET('Hygiene Data'!$H$13,0,10*ROW('Hygiene Data'!H184)))</f>
        <v/>
      </c>
      <c r="EF190" s="36" t="str">
        <f ca="1">+IF(OFFSET('Hygiene Data'!$H$14,0,10*ROW('Hygiene Data'!H184))="","",OFFSET('Hygiene Data'!$H$14,0,10*ROW('Hygiene Data'!H184)))</f>
        <v/>
      </c>
    </row>
    <row r="191" spans="1:136" x14ac:dyDescent="0.25">
      <c r="A191" s="59" t="str">
        <f ca="1">+IF(OFFSET('Water Data'!$B$1,0,10*ROW('Water Data'!B188))="","",OFFSET('Water Data'!$B$1,0,10*ROW('Water Data'!B188)))</f>
        <v/>
      </c>
      <c r="B191" s="59" t="str">
        <f ca="1">+IF(OFFSET('Water Data'!$A$3,0,10*ROW('Water Data'!A188))="","",OFFSET('Water Data'!$A$3,0,10*ROW('Water Data'!A188)))</f>
        <v/>
      </c>
      <c r="C191" s="59" t="str">
        <f ca="1">+IF(OFFSET('Water Data'!$C$3,0,10*ROW('Water Data'!C188))="","",OFFSET('Water Data'!$C$3,0,10*ROW('Water Data'!C188)))</f>
        <v/>
      </c>
      <c r="D191" s="204" t="e">
        <f ca="1">+IF(AND(ISNUMBER(OFFSET('Water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04" t="e">
        <f ca="1">+IF(AND(ISNUMBER(OFFSET('Water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04" t="e">
        <f ca="1">+IF(AND(ISNUMBER(OFFSET('Water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04" t="e">
        <f ca="1">+IF(AND(ISNUMBER(OFFSET('Water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04" t="e">
        <f ca="1">+IF(AND(ISNUMBER(OFFSET('Water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04" t="e">
        <f ca="1">+IF(AND(ISNUMBER(OFFSET('Water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04" t="e">
        <f ca="1">+IF(AND(ISNUMBER(OFFSET('Water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04" t="e">
        <f ca="1">+IF(AND(ISNUMBER(OFFSET('Water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04" t="e">
        <f ca="1">+IF(AND(ISNUMBER(OFFSET('Water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04" t="e">
        <f ca="1">+IF(AND(ISNUMBER(OFFSET('Water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04" t="e">
        <f ca="1">+IF(AND(ISNUMBER(OFFSET('Water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04" t="e">
        <f ca="1">+IF(AND(ISNUMBER(OFFSET('Water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04" t="e">
        <f ca="1">+IF(AND(ISNUMBER(OFFSET('Water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04" t="e">
        <f ca="1">+IF(AND(ISNUMBER(OFFSET('Water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04" t="e">
        <f ca="1">+IF(AND(ISNUMBER(OFFSET('Water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04" t="e">
        <f ca="1">+IF(AND(ISNUMBER(OFFSET('Water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04" t="e">
        <f ca="1">+IF(AND(ISNUMBER(OFFSET('Water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04" t="e">
        <f ca="1">+IF(AND(ISNUMBER(OFFSET('Water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05" t="e">
        <f ca="1">+IF(AND(ISNUMBER(OFFSET('Sanitation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05" t="e">
        <f ca="1">+IF(AND(ISNUMBER(OFFSET('Sanitation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05" t="e">
        <f ca="1">+IF(AND(ISNUMBER(OFFSET('Sanitation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05" t="e">
        <f ca="1">+IF(AND(ISNUMBER(OFFSET('Sanitation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05" t="e">
        <f ca="1">+IF(AND(ISNUMBER(OFFSET('Sanitation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05" t="e">
        <f ca="1">+IF(AND(ISNUMBER(OFFSET('Sanitation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05" t="e">
        <f ca="1">+IF(AND(ISNUMBER(OFFSET('Sanitation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05" t="e">
        <f ca="1">+IF(AND(ISNUMBER(OFFSET('Sanitation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05" t="e">
        <f ca="1">+IF(AND(ISNUMBER(OFFSET('Sanitation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05" t="e">
        <f ca="1">+IF(AND(ISNUMBER(OFFSET('Sanitation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05" t="e">
        <f ca="1">+IF(AND(ISNUMBER(OFFSET('Sanitation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05" t="e">
        <f ca="1">+IF(AND(ISNUMBER(OFFSET('Sanitation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05" t="e">
        <f ca="1">+IF(AND(ISNUMBER(OFFSET('Sanitation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05" t="e">
        <f ca="1">+IF(AND(ISNUMBER(OFFSET('Sanitation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05" t="e">
        <f ca="1">+IF(AND(ISNUMBER(OFFSET('Sanitation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05" t="e">
        <f ca="1">+IF(AND(ISNUMBER(OFFSET('Sanitation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05" t="e">
        <f ca="1">+IF(AND(ISNUMBER(OFFSET('Sanitation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05" t="e">
        <f ca="1">+IF(AND(ISNUMBER(OFFSET('Sanitation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05" t="e">
        <f ca="1">+IF(AND(ISNUMBER(OFFSET('Sanitation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05" t="e">
        <f ca="1">+IF(AND(ISNUMBER(OFFSET('Sanitation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05" t="e">
        <f ca="1">+IF(AND(ISNUMBER(OFFSET('Sanitation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05" t="e">
        <f ca="1">+IF(AND(ISNUMBER(OFFSET('Sanitation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05" t="e">
        <f ca="1">+IF(AND(ISNUMBER(OFFSET('Sanitation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05" t="e">
        <f ca="1">+IF(AND(ISNUMBER(OFFSET('Sanitation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05" t="e">
        <f ca="1">+IF(AND(ISNUMBER(OFFSET('Sanitation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05" t="e">
        <f ca="1">+IF(AND(ISNUMBER(OFFSET('Sanitation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05" t="e">
        <f ca="1">+IF(AND(ISNUMBER(OFFSET('Sanitation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05" t="e">
        <f ca="1">+IF(AND(ISNUMBER(OFFSET('Sanitation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05" t="e">
        <f ca="1">+IF(AND(ISNUMBER(OFFSET('Sanitation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05" t="e">
        <f ca="1">+IF(AND(ISNUMBER(OFFSET('Sanitation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06" t="e">
        <f ca="1">+IF(AND(ISNUMBER(OFFSET('Hygiene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06" t="e">
        <f ca="1">+IF(AND(ISNUMBER(OFFSET('Hygiene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06" t="e">
        <f ca="1">+IF(AND(ISNUMBER(OFFSET('Hygiene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06" t="e">
        <f ca="1">+IF(AND(ISNUMBER(OFFSET('Hygiene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06" t="e">
        <f ca="1">+IF(AND(ISNUMBER(OFFSET('Hygiene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06" t="e">
        <f ca="1">+IF(AND(ISNUMBER(OFFSET('Hygiene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06" t="e">
        <f ca="1">+IF(AND(ISNUMBER(OFFSET('Hygiene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06" t="e">
        <f ca="1">+IF(AND(ISNUMBER(OFFSET('Hygiene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06" t="e">
        <f ca="1">+IF(AND(ISNUMBER(OFFSET('Hygiene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06" t="e">
        <f ca="1">+IF(AND(ISNUMBER(OFFSET('Hygiene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06" t="e">
        <f ca="1">+IF(AND(ISNUMBER(OFFSET('Hygiene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06" t="e">
        <f ca="1">+IF(AND(ISNUMBER(OFFSET('Hygiene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06" t="e">
        <f ca="1">+IF(AND(ISNUMBER(OFFSET('Hygiene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06" t="e">
        <f ca="1">+IF(AND(ISNUMBER(OFFSET('Hygiene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06" t="e">
        <f ca="1">+IF(AND(ISNUMBER(OFFSET('Hygiene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06" t="e">
        <f ca="1">+IF(AND(ISNUMBER(OFFSET('Hygiene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06" t="e">
        <f ca="1">+IF(AND(ISNUMBER(OFFSET('Hygiene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06" t="e">
        <f ca="1">+IF(AND(ISNUMBER(OFFSET('Hygiene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1">+IF(OFFSET('Water Data'!$C$28,0,10*ROW('Water Data'!C185))="","",OFFSET('Water Data'!$C$28,0,10*ROW('Water Data'!C185)))</f>
        <v/>
      </c>
      <c r="BT191" s="36" t="str">
        <f ca="1">+IF(OFFSET('Water Data'!$C$29,0,10*ROW('Water Data'!C185))="","",OFFSET('Water Data'!$C$29,0,10*ROW('Water Data'!C185)))</f>
        <v/>
      </c>
      <c r="BU191" s="36" t="str">
        <f ca="1">+IF(OFFSET('Water Data'!$C$30,0,10*ROW('Water Data'!C185))="","",OFFSET('Water Data'!$C$30,0,10*ROW('Water Data'!C185)))</f>
        <v/>
      </c>
      <c r="BV191" s="36" t="str">
        <f ca="1">+IF(OFFSET('Water Data'!$D$28,0,10*ROW('Water Data'!D185))="","",OFFSET('Water Data'!$D$28,0,10*ROW('Water Data'!D185)))</f>
        <v/>
      </c>
      <c r="BW191" s="36" t="str">
        <f ca="1">+IF(OFFSET('Water Data'!$D$29,0,10*ROW('Water Data'!D185))="","",OFFSET('Water Data'!$D$29,0,10*ROW('Water Data'!D185)))</f>
        <v/>
      </c>
      <c r="BX191" s="36" t="str">
        <f ca="1">+IF(OFFSET('Water Data'!$D$30,0,10*ROW('Water Data'!D185))="","",OFFSET('Water Data'!$D$30,0,10*ROW('Water Data'!D185)))</f>
        <v/>
      </c>
      <c r="BY191" s="36" t="str">
        <f ca="1">+IF(OFFSET('Water Data'!$E$28,0,10*ROW('Water Data'!E185))="","",OFFSET('Water Data'!$E$28,0,10*ROW('Water Data'!E185)))</f>
        <v/>
      </c>
      <c r="BZ191" s="36" t="str">
        <f ca="1">+IF(OFFSET('Water Data'!$E$29,0,10*ROW('Water Data'!E185))="","",OFFSET('Water Data'!$E$29,0,10*ROW('Water Data'!E185)))</f>
        <v/>
      </c>
      <c r="CA191" s="36" t="str">
        <f ca="1">+IF(OFFSET('Water Data'!$E$30,0,10*ROW('Water Data'!E185))="","",OFFSET('Water Data'!$E$30,0,10*ROW('Water Data'!E185)))</f>
        <v/>
      </c>
      <c r="CB191" s="36" t="str">
        <f ca="1">+IF(OFFSET('Water Data'!$F$28,0,10*ROW('Water Data'!F185))="","",OFFSET('Water Data'!$F$28,0,10*ROW('Water Data'!F185)))</f>
        <v/>
      </c>
      <c r="CC191" s="36" t="str">
        <f ca="1">+IF(OFFSET('Water Data'!$F$29,0,10*ROW('Water Data'!F185))="","",OFFSET('Water Data'!$F$29,0,10*ROW('Water Data'!F185)))</f>
        <v/>
      </c>
      <c r="CD191" s="36" t="str">
        <f ca="1">+IF(OFFSET('Water Data'!$F$30,0,10*ROW('Water Data'!F185))="","",OFFSET('Water Data'!$F$30,0,10*ROW('Water Data'!F185)))</f>
        <v/>
      </c>
      <c r="CE191" s="36" t="str">
        <f ca="1">+IF(OFFSET('Water Data'!$G$28,0,10*ROW('Water Data'!G185))="","",OFFSET('Water Data'!$G$28,0,10*ROW('Water Data'!G185)))</f>
        <v/>
      </c>
      <c r="CF191" s="36" t="str">
        <f ca="1">+IF(OFFSET('Water Data'!$G$29,0,10*ROW('Water Data'!G185))="","",OFFSET('Water Data'!$G$29,0,10*ROW('Water Data'!G185)))</f>
        <v/>
      </c>
      <c r="CG191" s="36" t="str">
        <f ca="1">+IF(OFFSET('Water Data'!$G$30,0,10*ROW('Water Data'!G185))="","",OFFSET('Water Data'!$G$30,0,10*ROW('Water Data'!G185)))</f>
        <v/>
      </c>
      <c r="CH191" s="36" t="str">
        <f ca="1">+IF(OFFSET('Water Data'!$H$28,0,10*ROW('Water Data'!H185))="","",OFFSET('Water Data'!$H$28,0,10*ROW('Water Data'!H185)))</f>
        <v/>
      </c>
      <c r="CI191" s="36" t="str">
        <f ca="1">+IF(OFFSET('Water Data'!$H$29,0,10*ROW('Water Data'!H185))="","",OFFSET('Water Data'!$H$29,0,10*ROW('Water Data'!H185)))</f>
        <v/>
      </c>
      <c r="CJ191" s="36" t="str">
        <f ca="1">+IF(OFFSET('Water Data'!$H$30,0,10*ROW('Water Data'!H185))="","",OFFSET('Water Data'!$H$30,0,10*ROW('Water Data'!H185)))</f>
        <v/>
      </c>
      <c r="CK191" s="36" t="str">
        <f ca="1">+IF(OFFSET('Sanitation Data'!$C$29,0,10*ROW('Sanitation Data'!C185))="","",OFFSET('Sanitation Data'!$C$29,0,10*ROW('Sanitation Data'!C185)))</f>
        <v/>
      </c>
      <c r="CL191" s="36" t="str">
        <f ca="1">+IF(OFFSET('Sanitation Data'!$C$30,0,10*ROW('Sanitation Data'!C185))="","",OFFSET('Sanitation Data'!$C$30,0,10*ROW('Sanitation Data'!C185)))</f>
        <v/>
      </c>
      <c r="CM191" s="36" t="str">
        <f ca="1">+IF(OFFSET('Sanitation Data'!$C$31,0,10*ROW('Sanitation Data'!C185))="","",OFFSET('Sanitation Data'!$C$31,0,10*ROW('Sanitation Data'!C185)))</f>
        <v/>
      </c>
      <c r="CN191" s="36" t="str">
        <f ca="1">+IF(OFFSET('Sanitation Data'!$C$32,0,10*ROW('Sanitation Data'!C185))="","",OFFSET('Sanitation Data'!$C$32,0,10*ROW('Sanitation Data'!C185)))</f>
        <v/>
      </c>
      <c r="CO191" s="36" t="str">
        <f ca="1">+IF(OFFSET('Sanitation Data'!$C$33,0,10*ROW('Sanitation Data'!C185))="","",OFFSET('Sanitation Data'!$C$33,0,10*ROW('Sanitation Data'!C185)))</f>
        <v/>
      </c>
      <c r="CP191" s="36" t="str">
        <f ca="1">+IF(OFFSET('Sanitation Data'!$D$29,0,10*ROW('Sanitation Data'!D185))="","",OFFSET('Sanitation Data'!$D$29,0,10*ROW('Sanitation Data'!D185)))</f>
        <v/>
      </c>
      <c r="CQ191" s="36" t="str">
        <f ca="1">+IF(OFFSET('Sanitation Data'!$D$30,0,10*ROW('Sanitation Data'!D185))="","",OFFSET('Sanitation Data'!$D$30,0,10*ROW('Sanitation Data'!D185)))</f>
        <v/>
      </c>
      <c r="CR191" s="36" t="str">
        <f ca="1">+IF(OFFSET('Sanitation Data'!$D$31,0,10*ROW('Sanitation Data'!D185))="","",OFFSET('Sanitation Data'!$D$31,0,10*ROW('Sanitation Data'!D185)))</f>
        <v/>
      </c>
      <c r="CS191" s="36" t="str">
        <f ca="1">+IF(OFFSET('Sanitation Data'!$D$32,0,10*ROW('Sanitation Data'!D185))="","",OFFSET('Sanitation Data'!$D$32,0,10*ROW('Sanitation Data'!D185)))</f>
        <v/>
      </c>
      <c r="CT191" s="36" t="str">
        <f ca="1">+IF(OFFSET('Sanitation Data'!$D$33,0,10*ROW('Sanitation Data'!D185))="","",OFFSET('Sanitation Data'!$D$33,0,10*ROW('Sanitation Data'!D185)))</f>
        <v/>
      </c>
      <c r="CU191" s="36" t="str">
        <f ca="1">+IF(OFFSET('Sanitation Data'!$E$29,0,10*ROW('Sanitation Data'!E185))="","",OFFSET('Sanitation Data'!$E$29,0,10*ROW('Sanitation Data'!E185)))</f>
        <v/>
      </c>
      <c r="CV191" s="36" t="str">
        <f ca="1">+IF(OFFSET('Sanitation Data'!$E$30,0,10*ROW('Sanitation Data'!E185))="","",OFFSET('Sanitation Data'!$E$30,0,10*ROW('Sanitation Data'!E185)))</f>
        <v/>
      </c>
      <c r="CW191" s="36" t="str">
        <f ca="1">+IF(OFFSET('Sanitation Data'!$E$31,0,10*ROW('Sanitation Data'!E185))="","",OFFSET('Sanitation Data'!$E$31,0,10*ROW('Sanitation Data'!E185)))</f>
        <v/>
      </c>
      <c r="CX191" s="36" t="str">
        <f ca="1">+IF(OFFSET('Sanitation Data'!$E$32,0,10*ROW('Sanitation Data'!E185))="","",OFFSET('Sanitation Data'!$E$32,0,10*ROW('Sanitation Data'!E185)))</f>
        <v/>
      </c>
      <c r="CY191" s="36" t="str">
        <f ca="1">+IF(OFFSET('Sanitation Data'!$E$33,0,10*ROW('Sanitation Data'!E185))="","",OFFSET('Sanitation Data'!$E$33,0,10*ROW('Sanitation Data'!E185)))</f>
        <v/>
      </c>
      <c r="CZ191" s="36" t="str">
        <f ca="1">+IF(OFFSET('Sanitation Data'!$F$29,0,10*ROW('Sanitation Data'!F185))="","",OFFSET('Sanitation Data'!$F$29,0,10*ROW('Sanitation Data'!F185)))</f>
        <v/>
      </c>
      <c r="DA191" s="36" t="str">
        <f ca="1">+IF(OFFSET('Sanitation Data'!$F$30,0,10*ROW('Sanitation Data'!F185))="","",OFFSET('Sanitation Data'!$F$30,0,10*ROW('Sanitation Data'!F185)))</f>
        <v/>
      </c>
      <c r="DB191" s="36" t="str">
        <f ca="1">+IF(OFFSET('Sanitation Data'!$F$31,0,10*ROW('Sanitation Data'!F185))="","",OFFSET('Sanitation Data'!$F$31,0,10*ROW('Sanitation Data'!F185)))</f>
        <v/>
      </c>
      <c r="DC191" s="36" t="str">
        <f ca="1">+IF(OFFSET('Sanitation Data'!$F$32,0,10*ROW('Sanitation Data'!F185))="","",OFFSET('Sanitation Data'!$F$32,0,10*ROW('Sanitation Data'!F185)))</f>
        <v/>
      </c>
      <c r="DD191" s="36" t="str">
        <f ca="1">+IF(OFFSET('Sanitation Data'!$F$33,0,10*ROW('Sanitation Data'!F185))="","",OFFSET('Sanitation Data'!$F$33,0,10*ROW('Sanitation Data'!F185)))</f>
        <v/>
      </c>
      <c r="DE191" s="36" t="str">
        <f ca="1">+IF(OFFSET('Sanitation Data'!$G$29,0,10*ROW('Sanitation Data'!G185))="","",OFFSET('Sanitation Data'!$G$29,0,10*ROW('Sanitation Data'!G185)))</f>
        <v/>
      </c>
      <c r="DF191" s="36" t="str">
        <f ca="1">+IF(OFFSET('Sanitation Data'!$G$30,0,10*ROW('Sanitation Data'!G185))="","",OFFSET('Sanitation Data'!$G$30,0,10*ROW('Sanitation Data'!G185)))</f>
        <v/>
      </c>
      <c r="DG191" s="36" t="str">
        <f ca="1">+IF(OFFSET('Sanitation Data'!$G$31,0,10*ROW('Sanitation Data'!G185))="","",OFFSET('Sanitation Data'!$G$31,0,10*ROW('Sanitation Data'!G185)))</f>
        <v/>
      </c>
      <c r="DH191" s="36" t="str">
        <f ca="1">+IF(OFFSET('Sanitation Data'!$G$32,0,10*ROW('Sanitation Data'!G185))="","",OFFSET('Sanitation Data'!$G$32,0,10*ROW('Sanitation Data'!G185)))</f>
        <v/>
      </c>
      <c r="DI191" s="36" t="str">
        <f ca="1">+IF(OFFSET('Sanitation Data'!$G$33,0,10*ROW('Sanitation Data'!G185))="","",OFFSET('Sanitation Data'!$G$33,0,10*ROW('Sanitation Data'!G185)))</f>
        <v/>
      </c>
      <c r="DJ191" s="36" t="str">
        <f ca="1">+IF(OFFSET('Sanitation Data'!$H$29,0,10*ROW('Sanitation Data'!H185))="","",OFFSET('Sanitation Data'!$H$29,0,10*ROW('Sanitation Data'!H185)))</f>
        <v/>
      </c>
      <c r="DK191" s="36" t="str">
        <f ca="1">+IF(OFFSET('Sanitation Data'!$H$30,0,10*ROW('Sanitation Data'!H185))="","",OFFSET('Sanitation Data'!$H$30,0,10*ROW('Sanitation Data'!H185)))</f>
        <v/>
      </c>
      <c r="DL191" s="36" t="str">
        <f ca="1">+IF(OFFSET('Sanitation Data'!$H$31,0,10*ROW('Sanitation Data'!H185))="","",OFFSET('Sanitation Data'!$H$31,0,10*ROW('Sanitation Data'!H185)))</f>
        <v/>
      </c>
      <c r="DM191" s="36" t="str">
        <f ca="1">+IF(OFFSET('Sanitation Data'!$H$32,0,10*ROW('Sanitation Data'!H185))="","",OFFSET('Sanitation Data'!$H$32,0,10*ROW('Sanitation Data'!H185)))</f>
        <v/>
      </c>
      <c r="DN191" s="36" t="str">
        <f ca="1">+IF(OFFSET('Sanitation Data'!$H$33,0,10*ROW('Sanitation Data'!H185))="","",OFFSET('Sanitation Data'!$H$33,0,10*ROW('Sanitation Data'!H185)))</f>
        <v/>
      </c>
      <c r="DO191" s="36" t="str">
        <f ca="1">+IF(OFFSET('Hygiene Data'!$C$12,0,10*ROW('Hygiene Data'!C185))="","",OFFSET('Hygiene Data'!$C$12,0,10*ROW('Hygiene Data'!C185)))</f>
        <v/>
      </c>
      <c r="DP191" s="36" t="str">
        <f ca="1">+IF(OFFSET('Hygiene Data'!$C$13,0,10*ROW('Hygiene Data'!C185))="","",OFFSET('Hygiene Data'!$C$13,0,10*ROW('Hygiene Data'!C185)))</f>
        <v/>
      </c>
      <c r="DQ191" s="36" t="str">
        <f ca="1">+IF(OFFSET('Hygiene Data'!$C$14,0,10*ROW('Hygiene Data'!C185))="","",OFFSET('Hygiene Data'!$C$14,0,10*ROW('Hygiene Data'!C185)))</f>
        <v/>
      </c>
      <c r="DR191" s="36" t="str">
        <f ca="1">+IF(OFFSET('Hygiene Data'!$D$12,0,10*ROW('Hygiene Data'!D185))="","",OFFSET('Hygiene Data'!$D$12,0,10*ROW('Hygiene Data'!D185)))</f>
        <v/>
      </c>
      <c r="DS191" s="36" t="str">
        <f ca="1">+IF(OFFSET('Hygiene Data'!$D$13,0,10*ROW('Hygiene Data'!D185))="","",OFFSET('Hygiene Data'!$D$13,0,10*ROW('Hygiene Data'!D185)))</f>
        <v/>
      </c>
      <c r="DT191" s="36" t="str">
        <f ca="1">+IF(OFFSET('Hygiene Data'!$D$14,0,10*ROW('Hygiene Data'!D185))="","",OFFSET('Hygiene Data'!$D$14,0,10*ROW('Hygiene Data'!D185)))</f>
        <v/>
      </c>
      <c r="DU191" s="36" t="str">
        <f ca="1">+IF(OFFSET('Hygiene Data'!$E$12,0,10*ROW('Hygiene Data'!E185))="","",OFFSET('Hygiene Data'!$E$12,0,10*ROW('Hygiene Data'!E185)))</f>
        <v/>
      </c>
      <c r="DV191" s="36" t="str">
        <f ca="1">+IF(OFFSET('Hygiene Data'!$E$13,0,10*ROW('Hygiene Data'!E185))="","",OFFSET('Hygiene Data'!$E$13,0,10*ROW('Hygiene Data'!E185)))</f>
        <v/>
      </c>
      <c r="DW191" s="36" t="str">
        <f ca="1">+IF(OFFSET('Hygiene Data'!$E$14,0,10*ROW('Hygiene Data'!E185))="","",OFFSET('Hygiene Data'!$E$14,0,10*ROW('Hygiene Data'!E185)))</f>
        <v/>
      </c>
      <c r="DX191" s="36" t="str">
        <f ca="1">+IF(OFFSET('Hygiene Data'!$F$12,0,10*ROW('Hygiene Data'!F185))="","",OFFSET('Hygiene Data'!$F$12,0,10*ROW('Hygiene Data'!F185)))</f>
        <v/>
      </c>
      <c r="DY191" s="36" t="str">
        <f ca="1">+IF(OFFSET('Hygiene Data'!$F$13,0,10*ROW('Hygiene Data'!F185))="","",OFFSET('Hygiene Data'!$F$13,0,10*ROW('Hygiene Data'!F185)))</f>
        <v/>
      </c>
      <c r="DZ191" s="36" t="str">
        <f ca="1">+IF(OFFSET('Hygiene Data'!$F$14,0,10*ROW('Hygiene Data'!F185))="","",OFFSET('Hygiene Data'!$F$14,0,10*ROW('Hygiene Data'!F185)))</f>
        <v/>
      </c>
      <c r="EA191" s="36" t="str">
        <f ca="1">+IF(OFFSET('Hygiene Data'!$G$12,0,10*ROW('Hygiene Data'!G185))="","",OFFSET('Hygiene Data'!$G$12,0,10*ROW('Hygiene Data'!G185)))</f>
        <v/>
      </c>
      <c r="EB191" s="36" t="str">
        <f ca="1">+IF(OFFSET('Hygiene Data'!$G$13,0,10*ROW('Hygiene Data'!G185))="","",OFFSET('Hygiene Data'!$G$13,0,10*ROW('Hygiene Data'!G185)))</f>
        <v/>
      </c>
      <c r="EC191" s="36" t="str">
        <f ca="1">+IF(OFFSET('Hygiene Data'!$G$14,0,10*ROW('Hygiene Data'!G185))="","",OFFSET('Hygiene Data'!$G$14,0,10*ROW('Hygiene Data'!G185)))</f>
        <v/>
      </c>
      <c r="ED191" s="36" t="str">
        <f ca="1">+IF(OFFSET('Hygiene Data'!$H$12,0,10*ROW('Hygiene Data'!H185))="","",OFFSET('Hygiene Data'!$H$12,0,10*ROW('Hygiene Data'!H185)))</f>
        <v/>
      </c>
      <c r="EE191" s="36" t="str">
        <f ca="1">+IF(OFFSET('Hygiene Data'!$H$13,0,10*ROW('Hygiene Data'!H185))="","",OFFSET('Hygiene Data'!$H$13,0,10*ROW('Hygiene Data'!H185)))</f>
        <v/>
      </c>
      <c r="EF191" s="36" t="str">
        <f ca="1">+IF(OFFSET('Hygiene Data'!$H$14,0,10*ROW('Hygiene Data'!H185))="","",OFFSET('Hygiene Data'!$H$14,0,10*ROW('Hygiene Data'!H185)))</f>
        <v/>
      </c>
    </row>
    <row r="192" spans="1:136" x14ac:dyDescent="0.25">
      <c r="A192" s="59" t="str">
        <f ca="1">+IF(OFFSET('Water Data'!$B$1,0,10*ROW('Water Data'!B189))="","",OFFSET('Water Data'!$B$1,0,10*ROW('Water Data'!B189)))</f>
        <v/>
      </c>
      <c r="B192" s="59" t="str">
        <f ca="1">+IF(OFFSET('Water Data'!$A$3,0,10*ROW('Water Data'!A189))="","",OFFSET('Water Data'!$A$3,0,10*ROW('Water Data'!A189)))</f>
        <v/>
      </c>
      <c r="C192" s="59" t="str">
        <f ca="1">+IF(OFFSET('Water Data'!$C$3,0,10*ROW('Water Data'!C189))="","",OFFSET('Water Data'!$C$3,0,10*ROW('Water Data'!C189)))</f>
        <v/>
      </c>
      <c r="D192" s="204" t="e">
        <f ca="1">+IF(AND(ISNUMBER(OFFSET('Water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04" t="e">
        <f ca="1">+IF(AND(ISNUMBER(OFFSET('Water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04" t="e">
        <f ca="1">+IF(AND(ISNUMBER(OFFSET('Water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04" t="e">
        <f ca="1">+IF(AND(ISNUMBER(OFFSET('Water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04" t="e">
        <f ca="1">+IF(AND(ISNUMBER(OFFSET('Water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04" t="e">
        <f ca="1">+IF(AND(ISNUMBER(OFFSET('Water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04" t="e">
        <f ca="1">+IF(AND(ISNUMBER(OFFSET('Water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04" t="e">
        <f ca="1">+IF(AND(ISNUMBER(OFFSET('Water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04" t="e">
        <f ca="1">+IF(AND(ISNUMBER(OFFSET('Water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04" t="e">
        <f ca="1">+IF(AND(ISNUMBER(OFFSET('Water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04" t="e">
        <f ca="1">+IF(AND(ISNUMBER(OFFSET('Water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04" t="e">
        <f ca="1">+IF(AND(ISNUMBER(OFFSET('Water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04" t="e">
        <f ca="1">+IF(AND(ISNUMBER(OFFSET('Water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04" t="e">
        <f ca="1">+IF(AND(ISNUMBER(OFFSET('Water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04" t="e">
        <f ca="1">+IF(AND(ISNUMBER(OFFSET('Water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04" t="e">
        <f ca="1">+IF(AND(ISNUMBER(OFFSET('Water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04" t="e">
        <f ca="1">+IF(AND(ISNUMBER(OFFSET('Water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04" t="e">
        <f ca="1">+IF(AND(ISNUMBER(OFFSET('Water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05" t="e">
        <f ca="1">+IF(AND(ISNUMBER(OFFSET('Sanitation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05" t="e">
        <f ca="1">+IF(AND(ISNUMBER(OFFSET('Sanitation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05" t="e">
        <f ca="1">+IF(AND(ISNUMBER(OFFSET('Sanitation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05" t="e">
        <f ca="1">+IF(AND(ISNUMBER(OFFSET('Sanitation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05" t="e">
        <f ca="1">+IF(AND(ISNUMBER(OFFSET('Sanitation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05" t="e">
        <f ca="1">+IF(AND(ISNUMBER(OFFSET('Sanitation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05" t="e">
        <f ca="1">+IF(AND(ISNUMBER(OFFSET('Sanitation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05" t="e">
        <f ca="1">+IF(AND(ISNUMBER(OFFSET('Sanitation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05" t="e">
        <f ca="1">+IF(AND(ISNUMBER(OFFSET('Sanitation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05" t="e">
        <f ca="1">+IF(AND(ISNUMBER(OFFSET('Sanitation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05" t="e">
        <f ca="1">+IF(AND(ISNUMBER(OFFSET('Sanitation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05" t="e">
        <f ca="1">+IF(AND(ISNUMBER(OFFSET('Sanitation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05" t="e">
        <f ca="1">+IF(AND(ISNUMBER(OFFSET('Sanitation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05" t="e">
        <f ca="1">+IF(AND(ISNUMBER(OFFSET('Sanitation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05" t="e">
        <f ca="1">+IF(AND(ISNUMBER(OFFSET('Sanitation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05" t="e">
        <f ca="1">+IF(AND(ISNUMBER(OFFSET('Sanitation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05" t="e">
        <f ca="1">+IF(AND(ISNUMBER(OFFSET('Sanitation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05" t="e">
        <f ca="1">+IF(AND(ISNUMBER(OFFSET('Sanitation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05" t="e">
        <f ca="1">+IF(AND(ISNUMBER(OFFSET('Sanitation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05" t="e">
        <f ca="1">+IF(AND(ISNUMBER(OFFSET('Sanitation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05" t="e">
        <f ca="1">+IF(AND(ISNUMBER(OFFSET('Sanitation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05" t="e">
        <f ca="1">+IF(AND(ISNUMBER(OFFSET('Sanitation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05" t="e">
        <f ca="1">+IF(AND(ISNUMBER(OFFSET('Sanitation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05" t="e">
        <f ca="1">+IF(AND(ISNUMBER(OFFSET('Sanitation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05" t="e">
        <f ca="1">+IF(AND(ISNUMBER(OFFSET('Sanitation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05" t="e">
        <f ca="1">+IF(AND(ISNUMBER(OFFSET('Sanitation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05" t="e">
        <f ca="1">+IF(AND(ISNUMBER(OFFSET('Sanitation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05" t="e">
        <f ca="1">+IF(AND(ISNUMBER(OFFSET('Sanitation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05" t="e">
        <f ca="1">+IF(AND(ISNUMBER(OFFSET('Sanitation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05" t="e">
        <f ca="1">+IF(AND(ISNUMBER(OFFSET('Sanitation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06" t="e">
        <f ca="1">+IF(AND(ISNUMBER(OFFSET('Hygiene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06" t="e">
        <f ca="1">+IF(AND(ISNUMBER(OFFSET('Hygiene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06" t="e">
        <f ca="1">+IF(AND(ISNUMBER(OFFSET('Hygiene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06" t="e">
        <f ca="1">+IF(AND(ISNUMBER(OFFSET('Hygiene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06" t="e">
        <f ca="1">+IF(AND(ISNUMBER(OFFSET('Hygiene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06" t="e">
        <f ca="1">+IF(AND(ISNUMBER(OFFSET('Hygiene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06" t="e">
        <f ca="1">+IF(AND(ISNUMBER(OFFSET('Hygiene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06" t="e">
        <f ca="1">+IF(AND(ISNUMBER(OFFSET('Hygiene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06" t="e">
        <f ca="1">+IF(AND(ISNUMBER(OFFSET('Hygiene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06" t="e">
        <f ca="1">+IF(AND(ISNUMBER(OFFSET('Hygiene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06" t="e">
        <f ca="1">+IF(AND(ISNUMBER(OFFSET('Hygiene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06" t="e">
        <f ca="1">+IF(AND(ISNUMBER(OFFSET('Hygiene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06" t="e">
        <f ca="1">+IF(AND(ISNUMBER(OFFSET('Hygiene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06" t="e">
        <f ca="1">+IF(AND(ISNUMBER(OFFSET('Hygiene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06" t="e">
        <f ca="1">+IF(AND(ISNUMBER(OFFSET('Hygiene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06" t="e">
        <f ca="1">+IF(AND(ISNUMBER(OFFSET('Hygiene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06" t="e">
        <f ca="1">+IF(AND(ISNUMBER(OFFSET('Hygiene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06" t="e">
        <f ca="1">+IF(AND(ISNUMBER(OFFSET('Hygiene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1">+IF(OFFSET('Water Data'!$C$28,0,10*ROW('Water Data'!C186))="","",OFFSET('Water Data'!$C$28,0,10*ROW('Water Data'!C186)))</f>
        <v/>
      </c>
      <c r="BT192" s="36" t="str">
        <f ca="1">+IF(OFFSET('Water Data'!$C$29,0,10*ROW('Water Data'!C186))="","",OFFSET('Water Data'!$C$29,0,10*ROW('Water Data'!C186)))</f>
        <v/>
      </c>
      <c r="BU192" s="36" t="str">
        <f ca="1">+IF(OFFSET('Water Data'!$C$30,0,10*ROW('Water Data'!C186))="","",OFFSET('Water Data'!$C$30,0,10*ROW('Water Data'!C186)))</f>
        <v/>
      </c>
      <c r="BV192" s="36" t="str">
        <f ca="1">+IF(OFFSET('Water Data'!$D$28,0,10*ROW('Water Data'!D186))="","",OFFSET('Water Data'!$D$28,0,10*ROW('Water Data'!D186)))</f>
        <v/>
      </c>
      <c r="BW192" s="36" t="str">
        <f ca="1">+IF(OFFSET('Water Data'!$D$29,0,10*ROW('Water Data'!D186))="","",OFFSET('Water Data'!$D$29,0,10*ROW('Water Data'!D186)))</f>
        <v/>
      </c>
      <c r="BX192" s="36" t="str">
        <f ca="1">+IF(OFFSET('Water Data'!$D$30,0,10*ROW('Water Data'!D186))="","",OFFSET('Water Data'!$D$30,0,10*ROW('Water Data'!D186)))</f>
        <v/>
      </c>
      <c r="BY192" s="36" t="str">
        <f ca="1">+IF(OFFSET('Water Data'!$E$28,0,10*ROW('Water Data'!E186))="","",OFFSET('Water Data'!$E$28,0,10*ROW('Water Data'!E186)))</f>
        <v/>
      </c>
      <c r="BZ192" s="36" t="str">
        <f ca="1">+IF(OFFSET('Water Data'!$E$29,0,10*ROW('Water Data'!E186))="","",OFFSET('Water Data'!$E$29,0,10*ROW('Water Data'!E186)))</f>
        <v/>
      </c>
      <c r="CA192" s="36" t="str">
        <f ca="1">+IF(OFFSET('Water Data'!$E$30,0,10*ROW('Water Data'!E186))="","",OFFSET('Water Data'!$E$30,0,10*ROW('Water Data'!E186)))</f>
        <v/>
      </c>
      <c r="CB192" s="36" t="str">
        <f ca="1">+IF(OFFSET('Water Data'!$F$28,0,10*ROW('Water Data'!F186))="","",OFFSET('Water Data'!$F$28,0,10*ROW('Water Data'!F186)))</f>
        <v/>
      </c>
      <c r="CC192" s="36" t="str">
        <f ca="1">+IF(OFFSET('Water Data'!$F$29,0,10*ROW('Water Data'!F186))="","",OFFSET('Water Data'!$F$29,0,10*ROW('Water Data'!F186)))</f>
        <v/>
      </c>
      <c r="CD192" s="36" t="str">
        <f ca="1">+IF(OFFSET('Water Data'!$F$30,0,10*ROW('Water Data'!F186))="","",OFFSET('Water Data'!$F$30,0,10*ROW('Water Data'!F186)))</f>
        <v/>
      </c>
      <c r="CE192" s="36" t="str">
        <f ca="1">+IF(OFFSET('Water Data'!$G$28,0,10*ROW('Water Data'!G186))="","",OFFSET('Water Data'!$G$28,0,10*ROW('Water Data'!G186)))</f>
        <v/>
      </c>
      <c r="CF192" s="36" t="str">
        <f ca="1">+IF(OFFSET('Water Data'!$G$29,0,10*ROW('Water Data'!G186))="","",OFFSET('Water Data'!$G$29,0,10*ROW('Water Data'!G186)))</f>
        <v/>
      </c>
      <c r="CG192" s="36" t="str">
        <f ca="1">+IF(OFFSET('Water Data'!$G$30,0,10*ROW('Water Data'!G186))="","",OFFSET('Water Data'!$G$30,0,10*ROW('Water Data'!G186)))</f>
        <v/>
      </c>
      <c r="CH192" s="36" t="str">
        <f ca="1">+IF(OFFSET('Water Data'!$H$28,0,10*ROW('Water Data'!H186))="","",OFFSET('Water Data'!$H$28,0,10*ROW('Water Data'!H186)))</f>
        <v/>
      </c>
      <c r="CI192" s="36" t="str">
        <f ca="1">+IF(OFFSET('Water Data'!$H$29,0,10*ROW('Water Data'!H186))="","",OFFSET('Water Data'!$H$29,0,10*ROW('Water Data'!H186)))</f>
        <v/>
      </c>
      <c r="CJ192" s="36" t="str">
        <f ca="1">+IF(OFFSET('Water Data'!$H$30,0,10*ROW('Water Data'!H186))="","",OFFSET('Water Data'!$H$30,0,10*ROW('Water Data'!H186)))</f>
        <v/>
      </c>
      <c r="CK192" s="36" t="str">
        <f ca="1">+IF(OFFSET('Sanitation Data'!$C$29,0,10*ROW('Sanitation Data'!C186))="","",OFFSET('Sanitation Data'!$C$29,0,10*ROW('Sanitation Data'!C186)))</f>
        <v/>
      </c>
      <c r="CL192" s="36" t="str">
        <f ca="1">+IF(OFFSET('Sanitation Data'!$C$30,0,10*ROW('Sanitation Data'!C186))="","",OFFSET('Sanitation Data'!$C$30,0,10*ROW('Sanitation Data'!C186)))</f>
        <v/>
      </c>
      <c r="CM192" s="36" t="str">
        <f ca="1">+IF(OFFSET('Sanitation Data'!$C$31,0,10*ROW('Sanitation Data'!C186))="","",OFFSET('Sanitation Data'!$C$31,0,10*ROW('Sanitation Data'!C186)))</f>
        <v/>
      </c>
      <c r="CN192" s="36" t="str">
        <f ca="1">+IF(OFFSET('Sanitation Data'!$C$32,0,10*ROW('Sanitation Data'!C186))="","",OFFSET('Sanitation Data'!$C$32,0,10*ROW('Sanitation Data'!C186)))</f>
        <v/>
      </c>
      <c r="CO192" s="36" t="str">
        <f ca="1">+IF(OFFSET('Sanitation Data'!$C$33,0,10*ROW('Sanitation Data'!C186))="","",OFFSET('Sanitation Data'!$C$33,0,10*ROW('Sanitation Data'!C186)))</f>
        <v/>
      </c>
      <c r="CP192" s="36" t="str">
        <f ca="1">+IF(OFFSET('Sanitation Data'!$D$29,0,10*ROW('Sanitation Data'!D186))="","",OFFSET('Sanitation Data'!$D$29,0,10*ROW('Sanitation Data'!D186)))</f>
        <v/>
      </c>
      <c r="CQ192" s="36" t="str">
        <f ca="1">+IF(OFFSET('Sanitation Data'!$D$30,0,10*ROW('Sanitation Data'!D186))="","",OFFSET('Sanitation Data'!$D$30,0,10*ROW('Sanitation Data'!D186)))</f>
        <v/>
      </c>
      <c r="CR192" s="36" t="str">
        <f ca="1">+IF(OFFSET('Sanitation Data'!$D$31,0,10*ROW('Sanitation Data'!D186))="","",OFFSET('Sanitation Data'!$D$31,0,10*ROW('Sanitation Data'!D186)))</f>
        <v/>
      </c>
      <c r="CS192" s="36" t="str">
        <f ca="1">+IF(OFFSET('Sanitation Data'!$D$32,0,10*ROW('Sanitation Data'!D186))="","",OFFSET('Sanitation Data'!$D$32,0,10*ROW('Sanitation Data'!D186)))</f>
        <v/>
      </c>
      <c r="CT192" s="36" t="str">
        <f ca="1">+IF(OFFSET('Sanitation Data'!$D$33,0,10*ROW('Sanitation Data'!D186))="","",OFFSET('Sanitation Data'!$D$33,0,10*ROW('Sanitation Data'!D186)))</f>
        <v/>
      </c>
      <c r="CU192" s="36" t="str">
        <f ca="1">+IF(OFFSET('Sanitation Data'!$E$29,0,10*ROW('Sanitation Data'!E186))="","",OFFSET('Sanitation Data'!$E$29,0,10*ROW('Sanitation Data'!E186)))</f>
        <v/>
      </c>
      <c r="CV192" s="36" t="str">
        <f ca="1">+IF(OFFSET('Sanitation Data'!$E$30,0,10*ROW('Sanitation Data'!E186))="","",OFFSET('Sanitation Data'!$E$30,0,10*ROW('Sanitation Data'!E186)))</f>
        <v/>
      </c>
      <c r="CW192" s="36" t="str">
        <f ca="1">+IF(OFFSET('Sanitation Data'!$E$31,0,10*ROW('Sanitation Data'!E186))="","",OFFSET('Sanitation Data'!$E$31,0,10*ROW('Sanitation Data'!E186)))</f>
        <v/>
      </c>
      <c r="CX192" s="36" t="str">
        <f ca="1">+IF(OFFSET('Sanitation Data'!$E$32,0,10*ROW('Sanitation Data'!E186))="","",OFFSET('Sanitation Data'!$E$32,0,10*ROW('Sanitation Data'!E186)))</f>
        <v/>
      </c>
      <c r="CY192" s="36" t="str">
        <f ca="1">+IF(OFFSET('Sanitation Data'!$E$33,0,10*ROW('Sanitation Data'!E186))="","",OFFSET('Sanitation Data'!$E$33,0,10*ROW('Sanitation Data'!E186)))</f>
        <v/>
      </c>
      <c r="CZ192" s="36" t="str">
        <f ca="1">+IF(OFFSET('Sanitation Data'!$F$29,0,10*ROW('Sanitation Data'!F186))="","",OFFSET('Sanitation Data'!$F$29,0,10*ROW('Sanitation Data'!F186)))</f>
        <v/>
      </c>
      <c r="DA192" s="36" t="str">
        <f ca="1">+IF(OFFSET('Sanitation Data'!$F$30,0,10*ROW('Sanitation Data'!F186))="","",OFFSET('Sanitation Data'!$F$30,0,10*ROW('Sanitation Data'!F186)))</f>
        <v/>
      </c>
      <c r="DB192" s="36" t="str">
        <f ca="1">+IF(OFFSET('Sanitation Data'!$F$31,0,10*ROW('Sanitation Data'!F186))="","",OFFSET('Sanitation Data'!$F$31,0,10*ROW('Sanitation Data'!F186)))</f>
        <v/>
      </c>
      <c r="DC192" s="36" t="str">
        <f ca="1">+IF(OFFSET('Sanitation Data'!$F$32,0,10*ROW('Sanitation Data'!F186))="","",OFFSET('Sanitation Data'!$F$32,0,10*ROW('Sanitation Data'!F186)))</f>
        <v/>
      </c>
      <c r="DD192" s="36" t="str">
        <f ca="1">+IF(OFFSET('Sanitation Data'!$F$33,0,10*ROW('Sanitation Data'!F186))="","",OFFSET('Sanitation Data'!$F$33,0,10*ROW('Sanitation Data'!F186)))</f>
        <v/>
      </c>
      <c r="DE192" s="36" t="str">
        <f ca="1">+IF(OFFSET('Sanitation Data'!$G$29,0,10*ROW('Sanitation Data'!G186))="","",OFFSET('Sanitation Data'!$G$29,0,10*ROW('Sanitation Data'!G186)))</f>
        <v/>
      </c>
      <c r="DF192" s="36" t="str">
        <f ca="1">+IF(OFFSET('Sanitation Data'!$G$30,0,10*ROW('Sanitation Data'!G186))="","",OFFSET('Sanitation Data'!$G$30,0,10*ROW('Sanitation Data'!G186)))</f>
        <v/>
      </c>
      <c r="DG192" s="36" t="str">
        <f ca="1">+IF(OFFSET('Sanitation Data'!$G$31,0,10*ROW('Sanitation Data'!G186))="","",OFFSET('Sanitation Data'!$G$31,0,10*ROW('Sanitation Data'!G186)))</f>
        <v/>
      </c>
      <c r="DH192" s="36" t="str">
        <f ca="1">+IF(OFFSET('Sanitation Data'!$G$32,0,10*ROW('Sanitation Data'!G186))="","",OFFSET('Sanitation Data'!$G$32,0,10*ROW('Sanitation Data'!G186)))</f>
        <v/>
      </c>
      <c r="DI192" s="36" t="str">
        <f ca="1">+IF(OFFSET('Sanitation Data'!$G$33,0,10*ROW('Sanitation Data'!G186))="","",OFFSET('Sanitation Data'!$G$33,0,10*ROW('Sanitation Data'!G186)))</f>
        <v/>
      </c>
      <c r="DJ192" s="36" t="str">
        <f ca="1">+IF(OFFSET('Sanitation Data'!$H$29,0,10*ROW('Sanitation Data'!H186))="","",OFFSET('Sanitation Data'!$H$29,0,10*ROW('Sanitation Data'!H186)))</f>
        <v/>
      </c>
      <c r="DK192" s="36" t="str">
        <f ca="1">+IF(OFFSET('Sanitation Data'!$H$30,0,10*ROW('Sanitation Data'!H186))="","",OFFSET('Sanitation Data'!$H$30,0,10*ROW('Sanitation Data'!H186)))</f>
        <v/>
      </c>
      <c r="DL192" s="36" t="str">
        <f ca="1">+IF(OFFSET('Sanitation Data'!$H$31,0,10*ROW('Sanitation Data'!H186))="","",OFFSET('Sanitation Data'!$H$31,0,10*ROW('Sanitation Data'!H186)))</f>
        <v/>
      </c>
      <c r="DM192" s="36" t="str">
        <f ca="1">+IF(OFFSET('Sanitation Data'!$H$32,0,10*ROW('Sanitation Data'!H186))="","",OFFSET('Sanitation Data'!$H$32,0,10*ROW('Sanitation Data'!H186)))</f>
        <v/>
      </c>
      <c r="DN192" s="36" t="str">
        <f ca="1">+IF(OFFSET('Sanitation Data'!$H$33,0,10*ROW('Sanitation Data'!H186))="","",OFFSET('Sanitation Data'!$H$33,0,10*ROW('Sanitation Data'!H186)))</f>
        <v/>
      </c>
      <c r="DO192" s="36" t="str">
        <f ca="1">+IF(OFFSET('Hygiene Data'!$C$12,0,10*ROW('Hygiene Data'!C186))="","",OFFSET('Hygiene Data'!$C$12,0,10*ROW('Hygiene Data'!C186)))</f>
        <v/>
      </c>
      <c r="DP192" s="36" t="str">
        <f ca="1">+IF(OFFSET('Hygiene Data'!$C$13,0,10*ROW('Hygiene Data'!C186))="","",OFFSET('Hygiene Data'!$C$13,0,10*ROW('Hygiene Data'!C186)))</f>
        <v/>
      </c>
      <c r="DQ192" s="36" t="str">
        <f ca="1">+IF(OFFSET('Hygiene Data'!$C$14,0,10*ROW('Hygiene Data'!C186))="","",OFFSET('Hygiene Data'!$C$14,0,10*ROW('Hygiene Data'!C186)))</f>
        <v/>
      </c>
      <c r="DR192" s="36" t="str">
        <f ca="1">+IF(OFFSET('Hygiene Data'!$D$12,0,10*ROW('Hygiene Data'!D186))="","",OFFSET('Hygiene Data'!$D$12,0,10*ROW('Hygiene Data'!D186)))</f>
        <v/>
      </c>
      <c r="DS192" s="36" t="str">
        <f ca="1">+IF(OFFSET('Hygiene Data'!$D$13,0,10*ROW('Hygiene Data'!D186))="","",OFFSET('Hygiene Data'!$D$13,0,10*ROW('Hygiene Data'!D186)))</f>
        <v/>
      </c>
      <c r="DT192" s="36" t="str">
        <f ca="1">+IF(OFFSET('Hygiene Data'!$D$14,0,10*ROW('Hygiene Data'!D186))="","",OFFSET('Hygiene Data'!$D$14,0,10*ROW('Hygiene Data'!D186)))</f>
        <v/>
      </c>
      <c r="DU192" s="36" t="str">
        <f ca="1">+IF(OFFSET('Hygiene Data'!$E$12,0,10*ROW('Hygiene Data'!E186))="","",OFFSET('Hygiene Data'!$E$12,0,10*ROW('Hygiene Data'!E186)))</f>
        <v/>
      </c>
      <c r="DV192" s="36" t="str">
        <f ca="1">+IF(OFFSET('Hygiene Data'!$E$13,0,10*ROW('Hygiene Data'!E186))="","",OFFSET('Hygiene Data'!$E$13,0,10*ROW('Hygiene Data'!E186)))</f>
        <v/>
      </c>
      <c r="DW192" s="36" t="str">
        <f ca="1">+IF(OFFSET('Hygiene Data'!$E$14,0,10*ROW('Hygiene Data'!E186))="","",OFFSET('Hygiene Data'!$E$14,0,10*ROW('Hygiene Data'!E186)))</f>
        <v/>
      </c>
      <c r="DX192" s="36" t="str">
        <f ca="1">+IF(OFFSET('Hygiene Data'!$F$12,0,10*ROW('Hygiene Data'!F186))="","",OFFSET('Hygiene Data'!$F$12,0,10*ROW('Hygiene Data'!F186)))</f>
        <v/>
      </c>
      <c r="DY192" s="36" t="str">
        <f ca="1">+IF(OFFSET('Hygiene Data'!$F$13,0,10*ROW('Hygiene Data'!F186))="","",OFFSET('Hygiene Data'!$F$13,0,10*ROW('Hygiene Data'!F186)))</f>
        <v/>
      </c>
      <c r="DZ192" s="36" t="str">
        <f ca="1">+IF(OFFSET('Hygiene Data'!$F$14,0,10*ROW('Hygiene Data'!F186))="","",OFFSET('Hygiene Data'!$F$14,0,10*ROW('Hygiene Data'!F186)))</f>
        <v/>
      </c>
      <c r="EA192" s="36" t="str">
        <f ca="1">+IF(OFFSET('Hygiene Data'!$G$12,0,10*ROW('Hygiene Data'!G186))="","",OFFSET('Hygiene Data'!$G$12,0,10*ROW('Hygiene Data'!G186)))</f>
        <v/>
      </c>
      <c r="EB192" s="36" t="str">
        <f ca="1">+IF(OFFSET('Hygiene Data'!$G$13,0,10*ROW('Hygiene Data'!G186))="","",OFFSET('Hygiene Data'!$G$13,0,10*ROW('Hygiene Data'!G186)))</f>
        <v/>
      </c>
      <c r="EC192" s="36" t="str">
        <f ca="1">+IF(OFFSET('Hygiene Data'!$G$14,0,10*ROW('Hygiene Data'!G186))="","",OFFSET('Hygiene Data'!$G$14,0,10*ROW('Hygiene Data'!G186)))</f>
        <v/>
      </c>
      <c r="ED192" s="36" t="str">
        <f ca="1">+IF(OFFSET('Hygiene Data'!$H$12,0,10*ROW('Hygiene Data'!H186))="","",OFFSET('Hygiene Data'!$H$12,0,10*ROW('Hygiene Data'!H186)))</f>
        <v/>
      </c>
      <c r="EE192" s="36" t="str">
        <f ca="1">+IF(OFFSET('Hygiene Data'!$H$13,0,10*ROW('Hygiene Data'!H186))="","",OFFSET('Hygiene Data'!$H$13,0,10*ROW('Hygiene Data'!H186)))</f>
        <v/>
      </c>
      <c r="EF192" s="36" t="str">
        <f ca="1">+IF(OFFSET('Hygiene Data'!$H$14,0,10*ROW('Hygiene Data'!H186))="","",OFFSET('Hygiene Data'!$H$14,0,10*ROW('Hygiene Data'!H186)))</f>
        <v/>
      </c>
    </row>
    <row r="193" spans="1:136" x14ac:dyDescent="0.25">
      <c r="A193" s="59" t="str">
        <f ca="1">+IF(OFFSET('Water Data'!$B$1,0,10*ROW('Water Data'!B190))="","",OFFSET('Water Data'!$B$1,0,10*ROW('Water Data'!B190)))</f>
        <v/>
      </c>
      <c r="B193" s="59" t="str">
        <f ca="1">+IF(OFFSET('Water Data'!$A$3,0,10*ROW('Water Data'!A190))="","",OFFSET('Water Data'!$A$3,0,10*ROW('Water Data'!A190)))</f>
        <v/>
      </c>
      <c r="C193" s="59" t="str">
        <f ca="1">+IF(OFFSET('Water Data'!$C$3,0,10*ROW('Water Data'!C190))="","",OFFSET('Water Data'!$C$3,0,10*ROW('Water Data'!C190)))</f>
        <v/>
      </c>
      <c r="D193" s="204" t="e">
        <f ca="1">+IF(AND(ISNUMBER(OFFSET('Water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04" t="e">
        <f ca="1">+IF(AND(ISNUMBER(OFFSET('Water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04" t="e">
        <f ca="1">+IF(AND(ISNUMBER(OFFSET('Water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04" t="e">
        <f ca="1">+IF(AND(ISNUMBER(OFFSET('Water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04" t="e">
        <f ca="1">+IF(AND(ISNUMBER(OFFSET('Water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04" t="e">
        <f ca="1">+IF(AND(ISNUMBER(OFFSET('Water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04" t="e">
        <f ca="1">+IF(AND(ISNUMBER(OFFSET('Water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04" t="e">
        <f ca="1">+IF(AND(ISNUMBER(OFFSET('Water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04" t="e">
        <f ca="1">+IF(AND(ISNUMBER(OFFSET('Water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04" t="e">
        <f ca="1">+IF(AND(ISNUMBER(OFFSET('Water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04" t="e">
        <f ca="1">+IF(AND(ISNUMBER(OFFSET('Water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04" t="e">
        <f ca="1">+IF(AND(ISNUMBER(OFFSET('Water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04" t="e">
        <f ca="1">+IF(AND(ISNUMBER(OFFSET('Water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04" t="e">
        <f ca="1">+IF(AND(ISNUMBER(OFFSET('Water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04" t="e">
        <f ca="1">+IF(AND(ISNUMBER(OFFSET('Water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04" t="e">
        <f ca="1">+IF(AND(ISNUMBER(OFFSET('Water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04" t="e">
        <f ca="1">+IF(AND(ISNUMBER(OFFSET('Water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04" t="e">
        <f ca="1">+IF(AND(ISNUMBER(OFFSET('Water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05" t="e">
        <f ca="1">+IF(AND(ISNUMBER(OFFSET('Sanitation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05" t="e">
        <f ca="1">+IF(AND(ISNUMBER(OFFSET('Sanitation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05" t="e">
        <f ca="1">+IF(AND(ISNUMBER(OFFSET('Sanitation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05" t="e">
        <f ca="1">+IF(AND(ISNUMBER(OFFSET('Sanitation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05" t="e">
        <f ca="1">+IF(AND(ISNUMBER(OFFSET('Sanitation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05" t="e">
        <f ca="1">+IF(AND(ISNUMBER(OFFSET('Sanitation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05" t="e">
        <f ca="1">+IF(AND(ISNUMBER(OFFSET('Sanitation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05" t="e">
        <f ca="1">+IF(AND(ISNUMBER(OFFSET('Sanitation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05" t="e">
        <f ca="1">+IF(AND(ISNUMBER(OFFSET('Sanitation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05" t="e">
        <f ca="1">+IF(AND(ISNUMBER(OFFSET('Sanitation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05" t="e">
        <f ca="1">+IF(AND(ISNUMBER(OFFSET('Sanitation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05" t="e">
        <f ca="1">+IF(AND(ISNUMBER(OFFSET('Sanitation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05" t="e">
        <f ca="1">+IF(AND(ISNUMBER(OFFSET('Sanitation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05" t="e">
        <f ca="1">+IF(AND(ISNUMBER(OFFSET('Sanitation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05" t="e">
        <f ca="1">+IF(AND(ISNUMBER(OFFSET('Sanitation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05" t="e">
        <f ca="1">+IF(AND(ISNUMBER(OFFSET('Sanitation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05" t="e">
        <f ca="1">+IF(AND(ISNUMBER(OFFSET('Sanitation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05" t="e">
        <f ca="1">+IF(AND(ISNUMBER(OFFSET('Sanitation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05" t="e">
        <f ca="1">+IF(AND(ISNUMBER(OFFSET('Sanitation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05" t="e">
        <f ca="1">+IF(AND(ISNUMBER(OFFSET('Sanitation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05" t="e">
        <f ca="1">+IF(AND(ISNUMBER(OFFSET('Sanitation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05" t="e">
        <f ca="1">+IF(AND(ISNUMBER(OFFSET('Sanitation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05" t="e">
        <f ca="1">+IF(AND(ISNUMBER(OFFSET('Sanitation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05" t="e">
        <f ca="1">+IF(AND(ISNUMBER(OFFSET('Sanitation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05" t="e">
        <f ca="1">+IF(AND(ISNUMBER(OFFSET('Sanitation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05" t="e">
        <f ca="1">+IF(AND(ISNUMBER(OFFSET('Sanitation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05" t="e">
        <f ca="1">+IF(AND(ISNUMBER(OFFSET('Sanitation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05" t="e">
        <f ca="1">+IF(AND(ISNUMBER(OFFSET('Sanitation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05" t="e">
        <f ca="1">+IF(AND(ISNUMBER(OFFSET('Sanitation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05" t="e">
        <f ca="1">+IF(AND(ISNUMBER(OFFSET('Sanitation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06" t="e">
        <f ca="1">+IF(AND(ISNUMBER(OFFSET('Hygiene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06" t="e">
        <f ca="1">+IF(AND(ISNUMBER(OFFSET('Hygiene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06" t="e">
        <f ca="1">+IF(AND(ISNUMBER(OFFSET('Hygiene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06" t="e">
        <f ca="1">+IF(AND(ISNUMBER(OFFSET('Hygiene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06" t="e">
        <f ca="1">+IF(AND(ISNUMBER(OFFSET('Hygiene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06" t="e">
        <f ca="1">+IF(AND(ISNUMBER(OFFSET('Hygiene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06" t="e">
        <f ca="1">+IF(AND(ISNUMBER(OFFSET('Hygiene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06" t="e">
        <f ca="1">+IF(AND(ISNUMBER(OFFSET('Hygiene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06" t="e">
        <f ca="1">+IF(AND(ISNUMBER(OFFSET('Hygiene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06" t="e">
        <f ca="1">+IF(AND(ISNUMBER(OFFSET('Hygiene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06" t="e">
        <f ca="1">+IF(AND(ISNUMBER(OFFSET('Hygiene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06" t="e">
        <f ca="1">+IF(AND(ISNUMBER(OFFSET('Hygiene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06" t="e">
        <f ca="1">+IF(AND(ISNUMBER(OFFSET('Hygiene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06" t="e">
        <f ca="1">+IF(AND(ISNUMBER(OFFSET('Hygiene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06" t="e">
        <f ca="1">+IF(AND(ISNUMBER(OFFSET('Hygiene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06" t="e">
        <f ca="1">+IF(AND(ISNUMBER(OFFSET('Hygiene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06" t="e">
        <f ca="1">+IF(AND(ISNUMBER(OFFSET('Hygiene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06" t="e">
        <f ca="1">+IF(AND(ISNUMBER(OFFSET('Hygiene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1">+IF(OFFSET('Water Data'!$C$28,0,10*ROW('Water Data'!C187))="","",OFFSET('Water Data'!$C$28,0,10*ROW('Water Data'!C187)))</f>
        <v/>
      </c>
      <c r="BT193" s="36" t="str">
        <f ca="1">+IF(OFFSET('Water Data'!$C$29,0,10*ROW('Water Data'!C187))="","",OFFSET('Water Data'!$C$29,0,10*ROW('Water Data'!C187)))</f>
        <v/>
      </c>
      <c r="BU193" s="36" t="str">
        <f ca="1">+IF(OFFSET('Water Data'!$C$30,0,10*ROW('Water Data'!C187))="","",OFFSET('Water Data'!$C$30,0,10*ROW('Water Data'!C187)))</f>
        <v/>
      </c>
      <c r="BV193" s="36" t="str">
        <f ca="1">+IF(OFFSET('Water Data'!$D$28,0,10*ROW('Water Data'!D187))="","",OFFSET('Water Data'!$D$28,0,10*ROW('Water Data'!D187)))</f>
        <v/>
      </c>
      <c r="BW193" s="36" t="str">
        <f ca="1">+IF(OFFSET('Water Data'!$D$29,0,10*ROW('Water Data'!D187))="","",OFFSET('Water Data'!$D$29,0,10*ROW('Water Data'!D187)))</f>
        <v/>
      </c>
      <c r="BX193" s="36" t="str">
        <f ca="1">+IF(OFFSET('Water Data'!$D$30,0,10*ROW('Water Data'!D187))="","",OFFSET('Water Data'!$D$30,0,10*ROW('Water Data'!D187)))</f>
        <v/>
      </c>
      <c r="BY193" s="36" t="str">
        <f ca="1">+IF(OFFSET('Water Data'!$E$28,0,10*ROW('Water Data'!E187))="","",OFFSET('Water Data'!$E$28,0,10*ROW('Water Data'!E187)))</f>
        <v/>
      </c>
      <c r="BZ193" s="36" t="str">
        <f ca="1">+IF(OFFSET('Water Data'!$E$29,0,10*ROW('Water Data'!E187))="","",OFFSET('Water Data'!$E$29,0,10*ROW('Water Data'!E187)))</f>
        <v/>
      </c>
      <c r="CA193" s="36" t="str">
        <f ca="1">+IF(OFFSET('Water Data'!$E$30,0,10*ROW('Water Data'!E187))="","",OFFSET('Water Data'!$E$30,0,10*ROW('Water Data'!E187)))</f>
        <v/>
      </c>
      <c r="CB193" s="36" t="str">
        <f ca="1">+IF(OFFSET('Water Data'!$F$28,0,10*ROW('Water Data'!F187))="","",OFFSET('Water Data'!$F$28,0,10*ROW('Water Data'!F187)))</f>
        <v/>
      </c>
      <c r="CC193" s="36" t="str">
        <f ca="1">+IF(OFFSET('Water Data'!$F$29,0,10*ROW('Water Data'!F187))="","",OFFSET('Water Data'!$F$29,0,10*ROW('Water Data'!F187)))</f>
        <v/>
      </c>
      <c r="CD193" s="36" t="str">
        <f ca="1">+IF(OFFSET('Water Data'!$F$30,0,10*ROW('Water Data'!F187))="","",OFFSET('Water Data'!$F$30,0,10*ROW('Water Data'!F187)))</f>
        <v/>
      </c>
      <c r="CE193" s="36" t="str">
        <f ca="1">+IF(OFFSET('Water Data'!$G$28,0,10*ROW('Water Data'!G187))="","",OFFSET('Water Data'!$G$28,0,10*ROW('Water Data'!G187)))</f>
        <v/>
      </c>
      <c r="CF193" s="36" t="str">
        <f ca="1">+IF(OFFSET('Water Data'!$G$29,0,10*ROW('Water Data'!G187))="","",OFFSET('Water Data'!$G$29,0,10*ROW('Water Data'!G187)))</f>
        <v/>
      </c>
      <c r="CG193" s="36" t="str">
        <f ca="1">+IF(OFFSET('Water Data'!$G$30,0,10*ROW('Water Data'!G187))="","",OFFSET('Water Data'!$G$30,0,10*ROW('Water Data'!G187)))</f>
        <v/>
      </c>
      <c r="CH193" s="36" t="str">
        <f ca="1">+IF(OFFSET('Water Data'!$H$28,0,10*ROW('Water Data'!H187))="","",OFFSET('Water Data'!$H$28,0,10*ROW('Water Data'!H187)))</f>
        <v/>
      </c>
      <c r="CI193" s="36" t="str">
        <f ca="1">+IF(OFFSET('Water Data'!$H$29,0,10*ROW('Water Data'!H187))="","",OFFSET('Water Data'!$H$29,0,10*ROW('Water Data'!H187)))</f>
        <v/>
      </c>
      <c r="CJ193" s="36" t="str">
        <f ca="1">+IF(OFFSET('Water Data'!$H$30,0,10*ROW('Water Data'!H187))="","",OFFSET('Water Data'!$H$30,0,10*ROW('Water Data'!H187)))</f>
        <v/>
      </c>
      <c r="CK193" s="36" t="str">
        <f ca="1">+IF(OFFSET('Sanitation Data'!$C$29,0,10*ROW('Sanitation Data'!C187))="","",OFFSET('Sanitation Data'!$C$29,0,10*ROW('Sanitation Data'!C187)))</f>
        <v/>
      </c>
      <c r="CL193" s="36" t="str">
        <f ca="1">+IF(OFFSET('Sanitation Data'!$C$30,0,10*ROW('Sanitation Data'!C187))="","",OFFSET('Sanitation Data'!$C$30,0,10*ROW('Sanitation Data'!C187)))</f>
        <v/>
      </c>
      <c r="CM193" s="36" t="str">
        <f ca="1">+IF(OFFSET('Sanitation Data'!$C$31,0,10*ROW('Sanitation Data'!C187))="","",OFFSET('Sanitation Data'!$C$31,0,10*ROW('Sanitation Data'!C187)))</f>
        <v/>
      </c>
      <c r="CN193" s="36" t="str">
        <f ca="1">+IF(OFFSET('Sanitation Data'!$C$32,0,10*ROW('Sanitation Data'!C187))="","",OFFSET('Sanitation Data'!$C$32,0,10*ROW('Sanitation Data'!C187)))</f>
        <v/>
      </c>
      <c r="CO193" s="36" t="str">
        <f ca="1">+IF(OFFSET('Sanitation Data'!$C$33,0,10*ROW('Sanitation Data'!C187))="","",OFFSET('Sanitation Data'!$C$33,0,10*ROW('Sanitation Data'!C187)))</f>
        <v/>
      </c>
      <c r="CP193" s="36" t="str">
        <f ca="1">+IF(OFFSET('Sanitation Data'!$D$29,0,10*ROW('Sanitation Data'!D187))="","",OFFSET('Sanitation Data'!$D$29,0,10*ROW('Sanitation Data'!D187)))</f>
        <v/>
      </c>
      <c r="CQ193" s="36" t="str">
        <f ca="1">+IF(OFFSET('Sanitation Data'!$D$30,0,10*ROW('Sanitation Data'!D187))="","",OFFSET('Sanitation Data'!$D$30,0,10*ROW('Sanitation Data'!D187)))</f>
        <v/>
      </c>
      <c r="CR193" s="36" t="str">
        <f ca="1">+IF(OFFSET('Sanitation Data'!$D$31,0,10*ROW('Sanitation Data'!D187))="","",OFFSET('Sanitation Data'!$D$31,0,10*ROW('Sanitation Data'!D187)))</f>
        <v/>
      </c>
      <c r="CS193" s="36" t="str">
        <f ca="1">+IF(OFFSET('Sanitation Data'!$D$32,0,10*ROW('Sanitation Data'!D187))="","",OFFSET('Sanitation Data'!$D$32,0,10*ROW('Sanitation Data'!D187)))</f>
        <v/>
      </c>
      <c r="CT193" s="36" t="str">
        <f ca="1">+IF(OFFSET('Sanitation Data'!$D$33,0,10*ROW('Sanitation Data'!D187))="","",OFFSET('Sanitation Data'!$D$33,0,10*ROW('Sanitation Data'!D187)))</f>
        <v/>
      </c>
      <c r="CU193" s="36" t="str">
        <f ca="1">+IF(OFFSET('Sanitation Data'!$E$29,0,10*ROW('Sanitation Data'!E187))="","",OFFSET('Sanitation Data'!$E$29,0,10*ROW('Sanitation Data'!E187)))</f>
        <v/>
      </c>
      <c r="CV193" s="36" t="str">
        <f ca="1">+IF(OFFSET('Sanitation Data'!$E$30,0,10*ROW('Sanitation Data'!E187))="","",OFFSET('Sanitation Data'!$E$30,0,10*ROW('Sanitation Data'!E187)))</f>
        <v/>
      </c>
      <c r="CW193" s="36" t="str">
        <f ca="1">+IF(OFFSET('Sanitation Data'!$E$31,0,10*ROW('Sanitation Data'!E187))="","",OFFSET('Sanitation Data'!$E$31,0,10*ROW('Sanitation Data'!E187)))</f>
        <v/>
      </c>
      <c r="CX193" s="36" t="str">
        <f ca="1">+IF(OFFSET('Sanitation Data'!$E$32,0,10*ROW('Sanitation Data'!E187))="","",OFFSET('Sanitation Data'!$E$32,0,10*ROW('Sanitation Data'!E187)))</f>
        <v/>
      </c>
      <c r="CY193" s="36" t="str">
        <f ca="1">+IF(OFFSET('Sanitation Data'!$E$33,0,10*ROW('Sanitation Data'!E187))="","",OFFSET('Sanitation Data'!$E$33,0,10*ROW('Sanitation Data'!E187)))</f>
        <v/>
      </c>
      <c r="CZ193" s="36" t="str">
        <f ca="1">+IF(OFFSET('Sanitation Data'!$F$29,0,10*ROW('Sanitation Data'!F187))="","",OFFSET('Sanitation Data'!$F$29,0,10*ROW('Sanitation Data'!F187)))</f>
        <v/>
      </c>
      <c r="DA193" s="36" t="str">
        <f ca="1">+IF(OFFSET('Sanitation Data'!$F$30,0,10*ROW('Sanitation Data'!F187))="","",OFFSET('Sanitation Data'!$F$30,0,10*ROW('Sanitation Data'!F187)))</f>
        <v/>
      </c>
      <c r="DB193" s="36" t="str">
        <f ca="1">+IF(OFFSET('Sanitation Data'!$F$31,0,10*ROW('Sanitation Data'!F187))="","",OFFSET('Sanitation Data'!$F$31,0,10*ROW('Sanitation Data'!F187)))</f>
        <v/>
      </c>
      <c r="DC193" s="36" t="str">
        <f ca="1">+IF(OFFSET('Sanitation Data'!$F$32,0,10*ROW('Sanitation Data'!F187))="","",OFFSET('Sanitation Data'!$F$32,0,10*ROW('Sanitation Data'!F187)))</f>
        <v/>
      </c>
      <c r="DD193" s="36" t="str">
        <f ca="1">+IF(OFFSET('Sanitation Data'!$F$33,0,10*ROW('Sanitation Data'!F187))="","",OFFSET('Sanitation Data'!$F$33,0,10*ROW('Sanitation Data'!F187)))</f>
        <v/>
      </c>
      <c r="DE193" s="36" t="str">
        <f ca="1">+IF(OFFSET('Sanitation Data'!$G$29,0,10*ROW('Sanitation Data'!G187))="","",OFFSET('Sanitation Data'!$G$29,0,10*ROW('Sanitation Data'!G187)))</f>
        <v/>
      </c>
      <c r="DF193" s="36" t="str">
        <f ca="1">+IF(OFFSET('Sanitation Data'!$G$30,0,10*ROW('Sanitation Data'!G187))="","",OFFSET('Sanitation Data'!$G$30,0,10*ROW('Sanitation Data'!G187)))</f>
        <v/>
      </c>
      <c r="DG193" s="36" t="str">
        <f ca="1">+IF(OFFSET('Sanitation Data'!$G$31,0,10*ROW('Sanitation Data'!G187))="","",OFFSET('Sanitation Data'!$G$31,0,10*ROW('Sanitation Data'!G187)))</f>
        <v/>
      </c>
      <c r="DH193" s="36" t="str">
        <f ca="1">+IF(OFFSET('Sanitation Data'!$G$32,0,10*ROW('Sanitation Data'!G187))="","",OFFSET('Sanitation Data'!$G$32,0,10*ROW('Sanitation Data'!G187)))</f>
        <v/>
      </c>
      <c r="DI193" s="36" t="str">
        <f ca="1">+IF(OFFSET('Sanitation Data'!$G$33,0,10*ROW('Sanitation Data'!G187))="","",OFFSET('Sanitation Data'!$G$33,0,10*ROW('Sanitation Data'!G187)))</f>
        <v/>
      </c>
      <c r="DJ193" s="36" t="str">
        <f ca="1">+IF(OFFSET('Sanitation Data'!$H$29,0,10*ROW('Sanitation Data'!H187))="","",OFFSET('Sanitation Data'!$H$29,0,10*ROW('Sanitation Data'!H187)))</f>
        <v/>
      </c>
      <c r="DK193" s="36" t="str">
        <f ca="1">+IF(OFFSET('Sanitation Data'!$H$30,0,10*ROW('Sanitation Data'!H187))="","",OFFSET('Sanitation Data'!$H$30,0,10*ROW('Sanitation Data'!H187)))</f>
        <v/>
      </c>
      <c r="DL193" s="36" t="str">
        <f ca="1">+IF(OFFSET('Sanitation Data'!$H$31,0,10*ROW('Sanitation Data'!H187))="","",OFFSET('Sanitation Data'!$H$31,0,10*ROW('Sanitation Data'!H187)))</f>
        <v/>
      </c>
      <c r="DM193" s="36" t="str">
        <f ca="1">+IF(OFFSET('Sanitation Data'!$H$32,0,10*ROW('Sanitation Data'!H187))="","",OFFSET('Sanitation Data'!$H$32,0,10*ROW('Sanitation Data'!H187)))</f>
        <v/>
      </c>
      <c r="DN193" s="36" t="str">
        <f ca="1">+IF(OFFSET('Sanitation Data'!$H$33,0,10*ROW('Sanitation Data'!H187))="","",OFFSET('Sanitation Data'!$H$33,0,10*ROW('Sanitation Data'!H187)))</f>
        <v/>
      </c>
      <c r="DO193" s="36" t="str">
        <f ca="1">+IF(OFFSET('Hygiene Data'!$C$12,0,10*ROW('Hygiene Data'!C187))="","",OFFSET('Hygiene Data'!$C$12,0,10*ROW('Hygiene Data'!C187)))</f>
        <v/>
      </c>
      <c r="DP193" s="36" t="str">
        <f ca="1">+IF(OFFSET('Hygiene Data'!$C$13,0,10*ROW('Hygiene Data'!C187))="","",OFFSET('Hygiene Data'!$C$13,0,10*ROW('Hygiene Data'!C187)))</f>
        <v/>
      </c>
      <c r="DQ193" s="36" t="str">
        <f ca="1">+IF(OFFSET('Hygiene Data'!$C$14,0,10*ROW('Hygiene Data'!C187))="","",OFFSET('Hygiene Data'!$C$14,0,10*ROW('Hygiene Data'!C187)))</f>
        <v/>
      </c>
      <c r="DR193" s="36" t="str">
        <f ca="1">+IF(OFFSET('Hygiene Data'!$D$12,0,10*ROW('Hygiene Data'!D187))="","",OFFSET('Hygiene Data'!$D$12,0,10*ROW('Hygiene Data'!D187)))</f>
        <v/>
      </c>
      <c r="DS193" s="36" t="str">
        <f ca="1">+IF(OFFSET('Hygiene Data'!$D$13,0,10*ROW('Hygiene Data'!D187))="","",OFFSET('Hygiene Data'!$D$13,0,10*ROW('Hygiene Data'!D187)))</f>
        <v/>
      </c>
      <c r="DT193" s="36" t="str">
        <f ca="1">+IF(OFFSET('Hygiene Data'!$D$14,0,10*ROW('Hygiene Data'!D187))="","",OFFSET('Hygiene Data'!$D$14,0,10*ROW('Hygiene Data'!D187)))</f>
        <v/>
      </c>
      <c r="DU193" s="36" t="str">
        <f ca="1">+IF(OFFSET('Hygiene Data'!$E$12,0,10*ROW('Hygiene Data'!E187))="","",OFFSET('Hygiene Data'!$E$12,0,10*ROW('Hygiene Data'!E187)))</f>
        <v/>
      </c>
      <c r="DV193" s="36" t="str">
        <f ca="1">+IF(OFFSET('Hygiene Data'!$E$13,0,10*ROW('Hygiene Data'!E187))="","",OFFSET('Hygiene Data'!$E$13,0,10*ROW('Hygiene Data'!E187)))</f>
        <v/>
      </c>
      <c r="DW193" s="36" t="str">
        <f ca="1">+IF(OFFSET('Hygiene Data'!$E$14,0,10*ROW('Hygiene Data'!E187))="","",OFFSET('Hygiene Data'!$E$14,0,10*ROW('Hygiene Data'!E187)))</f>
        <v/>
      </c>
      <c r="DX193" s="36" t="str">
        <f ca="1">+IF(OFFSET('Hygiene Data'!$F$12,0,10*ROW('Hygiene Data'!F187))="","",OFFSET('Hygiene Data'!$F$12,0,10*ROW('Hygiene Data'!F187)))</f>
        <v/>
      </c>
      <c r="DY193" s="36" t="str">
        <f ca="1">+IF(OFFSET('Hygiene Data'!$F$13,0,10*ROW('Hygiene Data'!F187))="","",OFFSET('Hygiene Data'!$F$13,0,10*ROW('Hygiene Data'!F187)))</f>
        <v/>
      </c>
      <c r="DZ193" s="36" t="str">
        <f ca="1">+IF(OFFSET('Hygiene Data'!$F$14,0,10*ROW('Hygiene Data'!F187))="","",OFFSET('Hygiene Data'!$F$14,0,10*ROW('Hygiene Data'!F187)))</f>
        <v/>
      </c>
      <c r="EA193" s="36" t="str">
        <f ca="1">+IF(OFFSET('Hygiene Data'!$G$12,0,10*ROW('Hygiene Data'!G187))="","",OFFSET('Hygiene Data'!$G$12,0,10*ROW('Hygiene Data'!G187)))</f>
        <v/>
      </c>
      <c r="EB193" s="36" t="str">
        <f ca="1">+IF(OFFSET('Hygiene Data'!$G$13,0,10*ROW('Hygiene Data'!G187))="","",OFFSET('Hygiene Data'!$G$13,0,10*ROW('Hygiene Data'!G187)))</f>
        <v/>
      </c>
      <c r="EC193" s="36" t="str">
        <f ca="1">+IF(OFFSET('Hygiene Data'!$G$14,0,10*ROW('Hygiene Data'!G187))="","",OFFSET('Hygiene Data'!$G$14,0,10*ROW('Hygiene Data'!G187)))</f>
        <v/>
      </c>
      <c r="ED193" s="36" t="str">
        <f ca="1">+IF(OFFSET('Hygiene Data'!$H$12,0,10*ROW('Hygiene Data'!H187))="","",OFFSET('Hygiene Data'!$H$12,0,10*ROW('Hygiene Data'!H187)))</f>
        <v/>
      </c>
      <c r="EE193" s="36" t="str">
        <f ca="1">+IF(OFFSET('Hygiene Data'!$H$13,0,10*ROW('Hygiene Data'!H187))="","",OFFSET('Hygiene Data'!$H$13,0,10*ROW('Hygiene Data'!H187)))</f>
        <v/>
      </c>
      <c r="EF193" s="36" t="str">
        <f ca="1">+IF(OFFSET('Hygiene Data'!$H$14,0,10*ROW('Hygiene Data'!H187))="","",OFFSET('Hygiene Data'!$H$14,0,10*ROW('Hygiene Data'!H187)))</f>
        <v/>
      </c>
    </row>
    <row r="194" spans="1:136" x14ac:dyDescent="0.25">
      <c r="A194" s="59" t="str">
        <f ca="1">+IF(OFFSET('Water Data'!$B$1,0,10*ROW('Water Data'!B191))="","",OFFSET('Water Data'!$B$1,0,10*ROW('Water Data'!B191)))</f>
        <v/>
      </c>
      <c r="B194" s="59" t="str">
        <f ca="1">+IF(OFFSET('Water Data'!$A$3,0,10*ROW('Water Data'!A191))="","",OFFSET('Water Data'!$A$3,0,10*ROW('Water Data'!A191)))</f>
        <v/>
      </c>
      <c r="C194" s="59" t="str">
        <f ca="1">+IF(OFFSET('Water Data'!$C$3,0,10*ROW('Water Data'!C191))="","",OFFSET('Water Data'!$C$3,0,10*ROW('Water Data'!C191)))</f>
        <v/>
      </c>
      <c r="D194" s="204" t="e">
        <f ca="1">+IF(AND(ISNUMBER(OFFSET('Water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04" t="e">
        <f ca="1">+IF(AND(ISNUMBER(OFFSET('Water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04" t="e">
        <f ca="1">+IF(AND(ISNUMBER(OFFSET('Water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04" t="e">
        <f ca="1">+IF(AND(ISNUMBER(OFFSET('Water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04" t="e">
        <f ca="1">+IF(AND(ISNUMBER(OFFSET('Water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04" t="e">
        <f ca="1">+IF(AND(ISNUMBER(OFFSET('Water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04" t="e">
        <f ca="1">+IF(AND(ISNUMBER(OFFSET('Water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04" t="e">
        <f ca="1">+IF(AND(ISNUMBER(OFFSET('Water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04" t="e">
        <f ca="1">+IF(AND(ISNUMBER(OFFSET('Water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04" t="e">
        <f ca="1">+IF(AND(ISNUMBER(OFFSET('Water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04" t="e">
        <f ca="1">+IF(AND(ISNUMBER(OFFSET('Water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04" t="e">
        <f ca="1">+IF(AND(ISNUMBER(OFFSET('Water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04" t="e">
        <f ca="1">+IF(AND(ISNUMBER(OFFSET('Water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04" t="e">
        <f ca="1">+IF(AND(ISNUMBER(OFFSET('Water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04" t="e">
        <f ca="1">+IF(AND(ISNUMBER(OFFSET('Water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04" t="e">
        <f ca="1">+IF(AND(ISNUMBER(OFFSET('Water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04" t="e">
        <f ca="1">+IF(AND(ISNUMBER(OFFSET('Water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04" t="e">
        <f ca="1">+IF(AND(ISNUMBER(OFFSET('Water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05" t="e">
        <f ca="1">+IF(AND(ISNUMBER(OFFSET('Sanitation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05" t="e">
        <f ca="1">+IF(AND(ISNUMBER(OFFSET('Sanitation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05" t="e">
        <f ca="1">+IF(AND(ISNUMBER(OFFSET('Sanitation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05" t="e">
        <f ca="1">+IF(AND(ISNUMBER(OFFSET('Sanitation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05" t="e">
        <f ca="1">+IF(AND(ISNUMBER(OFFSET('Sanitation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05" t="e">
        <f ca="1">+IF(AND(ISNUMBER(OFFSET('Sanitation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05" t="e">
        <f ca="1">+IF(AND(ISNUMBER(OFFSET('Sanitation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05" t="e">
        <f ca="1">+IF(AND(ISNUMBER(OFFSET('Sanitation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05" t="e">
        <f ca="1">+IF(AND(ISNUMBER(OFFSET('Sanitation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05" t="e">
        <f ca="1">+IF(AND(ISNUMBER(OFFSET('Sanitation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05" t="e">
        <f ca="1">+IF(AND(ISNUMBER(OFFSET('Sanitation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05" t="e">
        <f ca="1">+IF(AND(ISNUMBER(OFFSET('Sanitation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05" t="e">
        <f ca="1">+IF(AND(ISNUMBER(OFFSET('Sanitation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05" t="e">
        <f ca="1">+IF(AND(ISNUMBER(OFFSET('Sanitation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05" t="e">
        <f ca="1">+IF(AND(ISNUMBER(OFFSET('Sanitation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05" t="e">
        <f ca="1">+IF(AND(ISNUMBER(OFFSET('Sanitation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05" t="e">
        <f ca="1">+IF(AND(ISNUMBER(OFFSET('Sanitation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05" t="e">
        <f ca="1">+IF(AND(ISNUMBER(OFFSET('Sanitation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05" t="e">
        <f ca="1">+IF(AND(ISNUMBER(OFFSET('Sanitation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05" t="e">
        <f ca="1">+IF(AND(ISNUMBER(OFFSET('Sanitation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05" t="e">
        <f ca="1">+IF(AND(ISNUMBER(OFFSET('Sanitation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05" t="e">
        <f ca="1">+IF(AND(ISNUMBER(OFFSET('Sanitation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05" t="e">
        <f ca="1">+IF(AND(ISNUMBER(OFFSET('Sanitation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05" t="e">
        <f ca="1">+IF(AND(ISNUMBER(OFFSET('Sanitation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05" t="e">
        <f ca="1">+IF(AND(ISNUMBER(OFFSET('Sanitation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05" t="e">
        <f ca="1">+IF(AND(ISNUMBER(OFFSET('Sanitation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05" t="e">
        <f ca="1">+IF(AND(ISNUMBER(OFFSET('Sanitation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05" t="e">
        <f ca="1">+IF(AND(ISNUMBER(OFFSET('Sanitation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05" t="e">
        <f ca="1">+IF(AND(ISNUMBER(OFFSET('Sanitation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05" t="e">
        <f ca="1">+IF(AND(ISNUMBER(OFFSET('Sanitation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06" t="e">
        <f ca="1">+IF(AND(ISNUMBER(OFFSET('Hygiene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06" t="e">
        <f ca="1">+IF(AND(ISNUMBER(OFFSET('Hygiene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06" t="e">
        <f ca="1">+IF(AND(ISNUMBER(OFFSET('Hygiene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06" t="e">
        <f ca="1">+IF(AND(ISNUMBER(OFFSET('Hygiene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06" t="e">
        <f ca="1">+IF(AND(ISNUMBER(OFFSET('Hygiene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06" t="e">
        <f ca="1">+IF(AND(ISNUMBER(OFFSET('Hygiene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06" t="e">
        <f ca="1">+IF(AND(ISNUMBER(OFFSET('Hygiene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06" t="e">
        <f ca="1">+IF(AND(ISNUMBER(OFFSET('Hygiene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06" t="e">
        <f ca="1">+IF(AND(ISNUMBER(OFFSET('Hygiene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06" t="e">
        <f ca="1">+IF(AND(ISNUMBER(OFFSET('Hygiene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06" t="e">
        <f ca="1">+IF(AND(ISNUMBER(OFFSET('Hygiene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06" t="e">
        <f ca="1">+IF(AND(ISNUMBER(OFFSET('Hygiene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06" t="e">
        <f ca="1">+IF(AND(ISNUMBER(OFFSET('Hygiene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06" t="e">
        <f ca="1">+IF(AND(ISNUMBER(OFFSET('Hygiene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06" t="e">
        <f ca="1">+IF(AND(ISNUMBER(OFFSET('Hygiene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06" t="e">
        <f ca="1">+IF(AND(ISNUMBER(OFFSET('Hygiene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06" t="e">
        <f ca="1">+IF(AND(ISNUMBER(OFFSET('Hygiene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06" t="e">
        <f ca="1">+IF(AND(ISNUMBER(OFFSET('Hygiene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1">+IF(OFFSET('Water Data'!$C$28,0,10*ROW('Water Data'!C188))="","",OFFSET('Water Data'!$C$28,0,10*ROW('Water Data'!C188)))</f>
        <v/>
      </c>
      <c r="BT194" s="36" t="str">
        <f ca="1">+IF(OFFSET('Water Data'!$C$29,0,10*ROW('Water Data'!C188))="","",OFFSET('Water Data'!$C$29,0,10*ROW('Water Data'!C188)))</f>
        <v/>
      </c>
      <c r="BU194" s="36" t="str">
        <f ca="1">+IF(OFFSET('Water Data'!$C$30,0,10*ROW('Water Data'!C188))="","",OFFSET('Water Data'!$C$30,0,10*ROW('Water Data'!C188)))</f>
        <v/>
      </c>
      <c r="BV194" s="36" t="str">
        <f ca="1">+IF(OFFSET('Water Data'!$D$28,0,10*ROW('Water Data'!D188))="","",OFFSET('Water Data'!$D$28,0,10*ROW('Water Data'!D188)))</f>
        <v/>
      </c>
      <c r="BW194" s="36" t="str">
        <f ca="1">+IF(OFFSET('Water Data'!$D$29,0,10*ROW('Water Data'!D188))="","",OFFSET('Water Data'!$D$29,0,10*ROW('Water Data'!D188)))</f>
        <v/>
      </c>
      <c r="BX194" s="36" t="str">
        <f ca="1">+IF(OFFSET('Water Data'!$D$30,0,10*ROW('Water Data'!D188))="","",OFFSET('Water Data'!$D$30,0,10*ROW('Water Data'!D188)))</f>
        <v/>
      </c>
      <c r="BY194" s="36" t="str">
        <f ca="1">+IF(OFFSET('Water Data'!$E$28,0,10*ROW('Water Data'!E188))="","",OFFSET('Water Data'!$E$28,0,10*ROW('Water Data'!E188)))</f>
        <v/>
      </c>
      <c r="BZ194" s="36" t="str">
        <f ca="1">+IF(OFFSET('Water Data'!$E$29,0,10*ROW('Water Data'!E188))="","",OFFSET('Water Data'!$E$29,0,10*ROW('Water Data'!E188)))</f>
        <v/>
      </c>
      <c r="CA194" s="36" t="str">
        <f ca="1">+IF(OFFSET('Water Data'!$E$30,0,10*ROW('Water Data'!E188))="","",OFFSET('Water Data'!$E$30,0,10*ROW('Water Data'!E188)))</f>
        <v/>
      </c>
      <c r="CB194" s="36" t="str">
        <f ca="1">+IF(OFFSET('Water Data'!$F$28,0,10*ROW('Water Data'!F188))="","",OFFSET('Water Data'!$F$28,0,10*ROW('Water Data'!F188)))</f>
        <v/>
      </c>
      <c r="CC194" s="36" t="str">
        <f ca="1">+IF(OFFSET('Water Data'!$F$29,0,10*ROW('Water Data'!F188))="","",OFFSET('Water Data'!$F$29,0,10*ROW('Water Data'!F188)))</f>
        <v/>
      </c>
      <c r="CD194" s="36" t="str">
        <f ca="1">+IF(OFFSET('Water Data'!$F$30,0,10*ROW('Water Data'!F188))="","",OFFSET('Water Data'!$F$30,0,10*ROW('Water Data'!F188)))</f>
        <v/>
      </c>
      <c r="CE194" s="36" t="str">
        <f ca="1">+IF(OFFSET('Water Data'!$G$28,0,10*ROW('Water Data'!G188))="","",OFFSET('Water Data'!$G$28,0,10*ROW('Water Data'!G188)))</f>
        <v/>
      </c>
      <c r="CF194" s="36" t="str">
        <f ca="1">+IF(OFFSET('Water Data'!$G$29,0,10*ROW('Water Data'!G188))="","",OFFSET('Water Data'!$G$29,0,10*ROW('Water Data'!G188)))</f>
        <v/>
      </c>
      <c r="CG194" s="36" t="str">
        <f ca="1">+IF(OFFSET('Water Data'!$G$30,0,10*ROW('Water Data'!G188))="","",OFFSET('Water Data'!$G$30,0,10*ROW('Water Data'!G188)))</f>
        <v/>
      </c>
      <c r="CH194" s="36" t="str">
        <f ca="1">+IF(OFFSET('Water Data'!$H$28,0,10*ROW('Water Data'!H188))="","",OFFSET('Water Data'!$H$28,0,10*ROW('Water Data'!H188)))</f>
        <v/>
      </c>
      <c r="CI194" s="36" t="str">
        <f ca="1">+IF(OFFSET('Water Data'!$H$29,0,10*ROW('Water Data'!H188))="","",OFFSET('Water Data'!$H$29,0,10*ROW('Water Data'!H188)))</f>
        <v/>
      </c>
      <c r="CJ194" s="36" t="str">
        <f ca="1">+IF(OFFSET('Water Data'!$H$30,0,10*ROW('Water Data'!H188))="","",OFFSET('Water Data'!$H$30,0,10*ROW('Water Data'!H188)))</f>
        <v/>
      </c>
      <c r="CK194" s="36" t="str">
        <f ca="1">+IF(OFFSET('Sanitation Data'!$C$29,0,10*ROW('Sanitation Data'!C188))="","",OFFSET('Sanitation Data'!$C$29,0,10*ROW('Sanitation Data'!C188)))</f>
        <v/>
      </c>
      <c r="CL194" s="36" t="str">
        <f ca="1">+IF(OFFSET('Sanitation Data'!$C$30,0,10*ROW('Sanitation Data'!C188))="","",OFFSET('Sanitation Data'!$C$30,0,10*ROW('Sanitation Data'!C188)))</f>
        <v/>
      </c>
      <c r="CM194" s="36" t="str">
        <f ca="1">+IF(OFFSET('Sanitation Data'!$C$31,0,10*ROW('Sanitation Data'!C188))="","",OFFSET('Sanitation Data'!$C$31,0,10*ROW('Sanitation Data'!C188)))</f>
        <v/>
      </c>
      <c r="CN194" s="36" t="str">
        <f ca="1">+IF(OFFSET('Sanitation Data'!$C$32,0,10*ROW('Sanitation Data'!C188))="","",OFFSET('Sanitation Data'!$C$32,0,10*ROW('Sanitation Data'!C188)))</f>
        <v/>
      </c>
      <c r="CO194" s="36" t="str">
        <f ca="1">+IF(OFFSET('Sanitation Data'!$C$33,0,10*ROW('Sanitation Data'!C188))="","",OFFSET('Sanitation Data'!$C$33,0,10*ROW('Sanitation Data'!C188)))</f>
        <v/>
      </c>
      <c r="CP194" s="36" t="str">
        <f ca="1">+IF(OFFSET('Sanitation Data'!$D$29,0,10*ROW('Sanitation Data'!D188))="","",OFFSET('Sanitation Data'!$D$29,0,10*ROW('Sanitation Data'!D188)))</f>
        <v/>
      </c>
      <c r="CQ194" s="36" t="str">
        <f ca="1">+IF(OFFSET('Sanitation Data'!$D$30,0,10*ROW('Sanitation Data'!D188))="","",OFFSET('Sanitation Data'!$D$30,0,10*ROW('Sanitation Data'!D188)))</f>
        <v/>
      </c>
      <c r="CR194" s="36" t="str">
        <f ca="1">+IF(OFFSET('Sanitation Data'!$D$31,0,10*ROW('Sanitation Data'!D188))="","",OFFSET('Sanitation Data'!$D$31,0,10*ROW('Sanitation Data'!D188)))</f>
        <v/>
      </c>
      <c r="CS194" s="36" t="str">
        <f ca="1">+IF(OFFSET('Sanitation Data'!$D$32,0,10*ROW('Sanitation Data'!D188))="","",OFFSET('Sanitation Data'!$D$32,0,10*ROW('Sanitation Data'!D188)))</f>
        <v/>
      </c>
      <c r="CT194" s="36" t="str">
        <f ca="1">+IF(OFFSET('Sanitation Data'!$D$33,0,10*ROW('Sanitation Data'!D188))="","",OFFSET('Sanitation Data'!$D$33,0,10*ROW('Sanitation Data'!D188)))</f>
        <v/>
      </c>
      <c r="CU194" s="36" t="str">
        <f ca="1">+IF(OFFSET('Sanitation Data'!$E$29,0,10*ROW('Sanitation Data'!E188))="","",OFFSET('Sanitation Data'!$E$29,0,10*ROW('Sanitation Data'!E188)))</f>
        <v/>
      </c>
      <c r="CV194" s="36" t="str">
        <f ca="1">+IF(OFFSET('Sanitation Data'!$E$30,0,10*ROW('Sanitation Data'!E188))="","",OFFSET('Sanitation Data'!$E$30,0,10*ROW('Sanitation Data'!E188)))</f>
        <v/>
      </c>
      <c r="CW194" s="36" t="str">
        <f ca="1">+IF(OFFSET('Sanitation Data'!$E$31,0,10*ROW('Sanitation Data'!E188))="","",OFFSET('Sanitation Data'!$E$31,0,10*ROW('Sanitation Data'!E188)))</f>
        <v/>
      </c>
      <c r="CX194" s="36" t="str">
        <f ca="1">+IF(OFFSET('Sanitation Data'!$E$32,0,10*ROW('Sanitation Data'!E188))="","",OFFSET('Sanitation Data'!$E$32,0,10*ROW('Sanitation Data'!E188)))</f>
        <v/>
      </c>
      <c r="CY194" s="36" t="str">
        <f ca="1">+IF(OFFSET('Sanitation Data'!$E$33,0,10*ROW('Sanitation Data'!E188))="","",OFFSET('Sanitation Data'!$E$33,0,10*ROW('Sanitation Data'!E188)))</f>
        <v/>
      </c>
      <c r="CZ194" s="36" t="str">
        <f ca="1">+IF(OFFSET('Sanitation Data'!$F$29,0,10*ROW('Sanitation Data'!F188))="","",OFFSET('Sanitation Data'!$F$29,0,10*ROW('Sanitation Data'!F188)))</f>
        <v/>
      </c>
      <c r="DA194" s="36" t="str">
        <f ca="1">+IF(OFFSET('Sanitation Data'!$F$30,0,10*ROW('Sanitation Data'!F188))="","",OFFSET('Sanitation Data'!$F$30,0,10*ROW('Sanitation Data'!F188)))</f>
        <v/>
      </c>
      <c r="DB194" s="36" t="str">
        <f ca="1">+IF(OFFSET('Sanitation Data'!$F$31,0,10*ROW('Sanitation Data'!F188))="","",OFFSET('Sanitation Data'!$F$31,0,10*ROW('Sanitation Data'!F188)))</f>
        <v/>
      </c>
      <c r="DC194" s="36" t="str">
        <f ca="1">+IF(OFFSET('Sanitation Data'!$F$32,0,10*ROW('Sanitation Data'!F188))="","",OFFSET('Sanitation Data'!$F$32,0,10*ROW('Sanitation Data'!F188)))</f>
        <v/>
      </c>
      <c r="DD194" s="36" t="str">
        <f ca="1">+IF(OFFSET('Sanitation Data'!$F$33,0,10*ROW('Sanitation Data'!F188))="","",OFFSET('Sanitation Data'!$F$33,0,10*ROW('Sanitation Data'!F188)))</f>
        <v/>
      </c>
      <c r="DE194" s="36" t="str">
        <f ca="1">+IF(OFFSET('Sanitation Data'!$G$29,0,10*ROW('Sanitation Data'!G188))="","",OFFSET('Sanitation Data'!$G$29,0,10*ROW('Sanitation Data'!G188)))</f>
        <v/>
      </c>
      <c r="DF194" s="36" t="str">
        <f ca="1">+IF(OFFSET('Sanitation Data'!$G$30,0,10*ROW('Sanitation Data'!G188))="","",OFFSET('Sanitation Data'!$G$30,0,10*ROW('Sanitation Data'!G188)))</f>
        <v/>
      </c>
      <c r="DG194" s="36" t="str">
        <f ca="1">+IF(OFFSET('Sanitation Data'!$G$31,0,10*ROW('Sanitation Data'!G188))="","",OFFSET('Sanitation Data'!$G$31,0,10*ROW('Sanitation Data'!G188)))</f>
        <v/>
      </c>
      <c r="DH194" s="36" t="str">
        <f ca="1">+IF(OFFSET('Sanitation Data'!$G$32,0,10*ROW('Sanitation Data'!G188))="","",OFFSET('Sanitation Data'!$G$32,0,10*ROW('Sanitation Data'!G188)))</f>
        <v/>
      </c>
      <c r="DI194" s="36" t="str">
        <f ca="1">+IF(OFFSET('Sanitation Data'!$G$33,0,10*ROW('Sanitation Data'!G188))="","",OFFSET('Sanitation Data'!$G$33,0,10*ROW('Sanitation Data'!G188)))</f>
        <v/>
      </c>
      <c r="DJ194" s="36" t="str">
        <f ca="1">+IF(OFFSET('Sanitation Data'!$H$29,0,10*ROW('Sanitation Data'!H188))="","",OFFSET('Sanitation Data'!$H$29,0,10*ROW('Sanitation Data'!H188)))</f>
        <v/>
      </c>
      <c r="DK194" s="36" t="str">
        <f ca="1">+IF(OFFSET('Sanitation Data'!$H$30,0,10*ROW('Sanitation Data'!H188))="","",OFFSET('Sanitation Data'!$H$30,0,10*ROW('Sanitation Data'!H188)))</f>
        <v/>
      </c>
      <c r="DL194" s="36" t="str">
        <f ca="1">+IF(OFFSET('Sanitation Data'!$H$31,0,10*ROW('Sanitation Data'!H188))="","",OFFSET('Sanitation Data'!$H$31,0,10*ROW('Sanitation Data'!H188)))</f>
        <v/>
      </c>
      <c r="DM194" s="36" t="str">
        <f ca="1">+IF(OFFSET('Sanitation Data'!$H$32,0,10*ROW('Sanitation Data'!H188))="","",OFFSET('Sanitation Data'!$H$32,0,10*ROW('Sanitation Data'!H188)))</f>
        <v/>
      </c>
      <c r="DN194" s="36" t="str">
        <f ca="1">+IF(OFFSET('Sanitation Data'!$H$33,0,10*ROW('Sanitation Data'!H188))="","",OFFSET('Sanitation Data'!$H$33,0,10*ROW('Sanitation Data'!H188)))</f>
        <v/>
      </c>
      <c r="DO194" s="36" t="str">
        <f ca="1">+IF(OFFSET('Hygiene Data'!$C$12,0,10*ROW('Hygiene Data'!C188))="","",OFFSET('Hygiene Data'!$C$12,0,10*ROW('Hygiene Data'!C188)))</f>
        <v/>
      </c>
      <c r="DP194" s="36" t="str">
        <f ca="1">+IF(OFFSET('Hygiene Data'!$C$13,0,10*ROW('Hygiene Data'!C188))="","",OFFSET('Hygiene Data'!$C$13,0,10*ROW('Hygiene Data'!C188)))</f>
        <v/>
      </c>
      <c r="DQ194" s="36" t="str">
        <f ca="1">+IF(OFFSET('Hygiene Data'!$C$14,0,10*ROW('Hygiene Data'!C188))="","",OFFSET('Hygiene Data'!$C$14,0,10*ROW('Hygiene Data'!C188)))</f>
        <v/>
      </c>
      <c r="DR194" s="36" t="str">
        <f ca="1">+IF(OFFSET('Hygiene Data'!$D$12,0,10*ROW('Hygiene Data'!D188))="","",OFFSET('Hygiene Data'!$D$12,0,10*ROW('Hygiene Data'!D188)))</f>
        <v/>
      </c>
      <c r="DS194" s="36" t="str">
        <f ca="1">+IF(OFFSET('Hygiene Data'!$D$13,0,10*ROW('Hygiene Data'!D188))="","",OFFSET('Hygiene Data'!$D$13,0,10*ROW('Hygiene Data'!D188)))</f>
        <v/>
      </c>
      <c r="DT194" s="36" t="str">
        <f ca="1">+IF(OFFSET('Hygiene Data'!$D$14,0,10*ROW('Hygiene Data'!D188))="","",OFFSET('Hygiene Data'!$D$14,0,10*ROW('Hygiene Data'!D188)))</f>
        <v/>
      </c>
      <c r="DU194" s="36" t="str">
        <f ca="1">+IF(OFFSET('Hygiene Data'!$E$12,0,10*ROW('Hygiene Data'!E188))="","",OFFSET('Hygiene Data'!$E$12,0,10*ROW('Hygiene Data'!E188)))</f>
        <v/>
      </c>
      <c r="DV194" s="36" t="str">
        <f ca="1">+IF(OFFSET('Hygiene Data'!$E$13,0,10*ROW('Hygiene Data'!E188))="","",OFFSET('Hygiene Data'!$E$13,0,10*ROW('Hygiene Data'!E188)))</f>
        <v/>
      </c>
      <c r="DW194" s="36" t="str">
        <f ca="1">+IF(OFFSET('Hygiene Data'!$E$14,0,10*ROW('Hygiene Data'!E188))="","",OFFSET('Hygiene Data'!$E$14,0,10*ROW('Hygiene Data'!E188)))</f>
        <v/>
      </c>
      <c r="DX194" s="36" t="str">
        <f ca="1">+IF(OFFSET('Hygiene Data'!$F$12,0,10*ROW('Hygiene Data'!F188))="","",OFFSET('Hygiene Data'!$F$12,0,10*ROW('Hygiene Data'!F188)))</f>
        <v/>
      </c>
      <c r="DY194" s="36" t="str">
        <f ca="1">+IF(OFFSET('Hygiene Data'!$F$13,0,10*ROW('Hygiene Data'!F188))="","",OFFSET('Hygiene Data'!$F$13,0,10*ROW('Hygiene Data'!F188)))</f>
        <v/>
      </c>
      <c r="DZ194" s="36" t="str">
        <f ca="1">+IF(OFFSET('Hygiene Data'!$F$14,0,10*ROW('Hygiene Data'!F188))="","",OFFSET('Hygiene Data'!$F$14,0,10*ROW('Hygiene Data'!F188)))</f>
        <v/>
      </c>
      <c r="EA194" s="36" t="str">
        <f ca="1">+IF(OFFSET('Hygiene Data'!$G$12,0,10*ROW('Hygiene Data'!G188))="","",OFFSET('Hygiene Data'!$G$12,0,10*ROW('Hygiene Data'!G188)))</f>
        <v/>
      </c>
      <c r="EB194" s="36" t="str">
        <f ca="1">+IF(OFFSET('Hygiene Data'!$G$13,0,10*ROW('Hygiene Data'!G188))="","",OFFSET('Hygiene Data'!$G$13,0,10*ROW('Hygiene Data'!G188)))</f>
        <v/>
      </c>
      <c r="EC194" s="36" t="str">
        <f ca="1">+IF(OFFSET('Hygiene Data'!$G$14,0,10*ROW('Hygiene Data'!G188))="","",OFFSET('Hygiene Data'!$G$14,0,10*ROW('Hygiene Data'!G188)))</f>
        <v/>
      </c>
      <c r="ED194" s="36" t="str">
        <f ca="1">+IF(OFFSET('Hygiene Data'!$H$12,0,10*ROW('Hygiene Data'!H188))="","",OFFSET('Hygiene Data'!$H$12,0,10*ROW('Hygiene Data'!H188)))</f>
        <v/>
      </c>
      <c r="EE194" s="36" t="str">
        <f ca="1">+IF(OFFSET('Hygiene Data'!$H$13,0,10*ROW('Hygiene Data'!H188))="","",OFFSET('Hygiene Data'!$H$13,0,10*ROW('Hygiene Data'!H188)))</f>
        <v/>
      </c>
      <c r="EF194" s="36" t="str">
        <f ca="1">+IF(OFFSET('Hygiene Data'!$H$14,0,10*ROW('Hygiene Data'!H188))="","",OFFSET('Hygiene Data'!$H$14,0,10*ROW('Hygiene Data'!H188)))</f>
        <v/>
      </c>
    </row>
    <row r="195" spans="1:136" x14ac:dyDescent="0.25">
      <c r="A195" s="59" t="str">
        <f ca="1">+IF(OFFSET('Water Data'!$B$1,0,10*ROW('Water Data'!B192))="","",OFFSET('Water Data'!$B$1,0,10*ROW('Water Data'!B192)))</f>
        <v/>
      </c>
      <c r="B195" s="59" t="str">
        <f ca="1">+IF(OFFSET('Water Data'!$A$3,0,10*ROW('Water Data'!A192))="","",OFFSET('Water Data'!$A$3,0,10*ROW('Water Data'!A192)))</f>
        <v/>
      </c>
      <c r="C195" s="59" t="str">
        <f ca="1">+IF(OFFSET('Water Data'!$C$3,0,10*ROW('Water Data'!C192))="","",OFFSET('Water Data'!$C$3,0,10*ROW('Water Data'!C192)))</f>
        <v/>
      </c>
      <c r="D195" s="204" t="e">
        <f ca="1">+IF(AND(ISNUMBER(OFFSET('Water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04" t="e">
        <f ca="1">+IF(AND(ISNUMBER(OFFSET('Water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04" t="e">
        <f ca="1">+IF(AND(ISNUMBER(OFFSET('Water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04" t="e">
        <f ca="1">+IF(AND(ISNUMBER(OFFSET('Water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04" t="e">
        <f ca="1">+IF(AND(ISNUMBER(OFFSET('Water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04" t="e">
        <f ca="1">+IF(AND(ISNUMBER(OFFSET('Water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04" t="e">
        <f ca="1">+IF(AND(ISNUMBER(OFFSET('Water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04" t="e">
        <f ca="1">+IF(AND(ISNUMBER(OFFSET('Water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04" t="e">
        <f ca="1">+IF(AND(ISNUMBER(OFFSET('Water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04" t="e">
        <f ca="1">+IF(AND(ISNUMBER(OFFSET('Water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04" t="e">
        <f ca="1">+IF(AND(ISNUMBER(OFFSET('Water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04" t="e">
        <f ca="1">+IF(AND(ISNUMBER(OFFSET('Water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04" t="e">
        <f ca="1">+IF(AND(ISNUMBER(OFFSET('Water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04" t="e">
        <f ca="1">+IF(AND(ISNUMBER(OFFSET('Water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04" t="e">
        <f ca="1">+IF(AND(ISNUMBER(OFFSET('Water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04" t="e">
        <f ca="1">+IF(AND(ISNUMBER(OFFSET('Water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04" t="e">
        <f ca="1">+IF(AND(ISNUMBER(OFFSET('Water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04" t="e">
        <f ca="1">+IF(AND(ISNUMBER(OFFSET('Water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05" t="e">
        <f ca="1">+IF(AND(ISNUMBER(OFFSET('Sanitation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05" t="e">
        <f ca="1">+IF(AND(ISNUMBER(OFFSET('Sanitation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05" t="e">
        <f ca="1">+IF(AND(ISNUMBER(OFFSET('Sanitation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05" t="e">
        <f ca="1">+IF(AND(ISNUMBER(OFFSET('Sanitation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05" t="e">
        <f ca="1">+IF(AND(ISNUMBER(OFFSET('Sanitation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05" t="e">
        <f ca="1">+IF(AND(ISNUMBER(OFFSET('Sanitation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05" t="e">
        <f ca="1">+IF(AND(ISNUMBER(OFFSET('Sanitation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05" t="e">
        <f ca="1">+IF(AND(ISNUMBER(OFFSET('Sanitation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05" t="e">
        <f ca="1">+IF(AND(ISNUMBER(OFFSET('Sanitation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05" t="e">
        <f ca="1">+IF(AND(ISNUMBER(OFFSET('Sanitation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05" t="e">
        <f ca="1">+IF(AND(ISNUMBER(OFFSET('Sanitation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05" t="e">
        <f ca="1">+IF(AND(ISNUMBER(OFFSET('Sanitation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05" t="e">
        <f ca="1">+IF(AND(ISNUMBER(OFFSET('Sanitation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05" t="e">
        <f ca="1">+IF(AND(ISNUMBER(OFFSET('Sanitation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05" t="e">
        <f ca="1">+IF(AND(ISNUMBER(OFFSET('Sanitation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05" t="e">
        <f ca="1">+IF(AND(ISNUMBER(OFFSET('Sanitation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05" t="e">
        <f ca="1">+IF(AND(ISNUMBER(OFFSET('Sanitation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05" t="e">
        <f ca="1">+IF(AND(ISNUMBER(OFFSET('Sanitation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05" t="e">
        <f ca="1">+IF(AND(ISNUMBER(OFFSET('Sanitation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05" t="e">
        <f ca="1">+IF(AND(ISNUMBER(OFFSET('Sanitation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05" t="e">
        <f ca="1">+IF(AND(ISNUMBER(OFFSET('Sanitation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05" t="e">
        <f ca="1">+IF(AND(ISNUMBER(OFFSET('Sanitation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05" t="e">
        <f ca="1">+IF(AND(ISNUMBER(OFFSET('Sanitation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05" t="e">
        <f ca="1">+IF(AND(ISNUMBER(OFFSET('Sanitation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05" t="e">
        <f ca="1">+IF(AND(ISNUMBER(OFFSET('Sanitation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05" t="e">
        <f ca="1">+IF(AND(ISNUMBER(OFFSET('Sanitation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05" t="e">
        <f ca="1">+IF(AND(ISNUMBER(OFFSET('Sanitation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05" t="e">
        <f ca="1">+IF(AND(ISNUMBER(OFFSET('Sanitation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05" t="e">
        <f ca="1">+IF(AND(ISNUMBER(OFFSET('Sanitation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05" t="e">
        <f ca="1">+IF(AND(ISNUMBER(OFFSET('Sanitation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06" t="e">
        <f ca="1">+IF(AND(ISNUMBER(OFFSET('Hygiene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06" t="e">
        <f ca="1">+IF(AND(ISNUMBER(OFFSET('Hygiene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06" t="e">
        <f ca="1">+IF(AND(ISNUMBER(OFFSET('Hygiene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06" t="e">
        <f ca="1">+IF(AND(ISNUMBER(OFFSET('Hygiene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06" t="e">
        <f ca="1">+IF(AND(ISNUMBER(OFFSET('Hygiene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06" t="e">
        <f ca="1">+IF(AND(ISNUMBER(OFFSET('Hygiene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06" t="e">
        <f ca="1">+IF(AND(ISNUMBER(OFFSET('Hygiene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06" t="e">
        <f ca="1">+IF(AND(ISNUMBER(OFFSET('Hygiene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06" t="e">
        <f ca="1">+IF(AND(ISNUMBER(OFFSET('Hygiene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06" t="e">
        <f ca="1">+IF(AND(ISNUMBER(OFFSET('Hygiene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06" t="e">
        <f ca="1">+IF(AND(ISNUMBER(OFFSET('Hygiene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06" t="e">
        <f ca="1">+IF(AND(ISNUMBER(OFFSET('Hygiene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06" t="e">
        <f ca="1">+IF(AND(ISNUMBER(OFFSET('Hygiene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06" t="e">
        <f ca="1">+IF(AND(ISNUMBER(OFFSET('Hygiene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06" t="e">
        <f ca="1">+IF(AND(ISNUMBER(OFFSET('Hygiene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06" t="e">
        <f ca="1">+IF(AND(ISNUMBER(OFFSET('Hygiene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06" t="e">
        <f ca="1">+IF(AND(ISNUMBER(OFFSET('Hygiene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06" t="e">
        <f ca="1">+IF(AND(ISNUMBER(OFFSET('Hygiene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1">+IF(OFFSET('Water Data'!$C$28,0,10*ROW('Water Data'!C189))="","",OFFSET('Water Data'!$C$28,0,10*ROW('Water Data'!C189)))</f>
        <v/>
      </c>
      <c r="BT195" s="36" t="str">
        <f ca="1">+IF(OFFSET('Water Data'!$C$29,0,10*ROW('Water Data'!C189))="","",OFFSET('Water Data'!$C$29,0,10*ROW('Water Data'!C189)))</f>
        <v/>
      </c>
      <c r="BU195" s="36" t="str">
        <f ca="1">+IF(OFFSET('Water Data'!$C$30,0,10*ROW('Water Data'!C189))="","",OFFSET('Water Data'!$C$30,0,10*ROW('Water Data'!C189)))</f>
        <v/>
      </c>
      <c r="BV195" s="36" t="str">
        <f ca="1">+IF(OFFSET('Water Data'!$D$28,0,10*ROW('Water Data'!D189))="","",OFFSET('Water Data'!$D$28,0,10*ROW('Water Data'!D189)))</f>
        <v/>
      </c>
      <c r="BW195" s="36" t="str">
        <f ca="1">+IF(OFFSET('Water Data'!$D$29,0,10*ROW('Water Data'!D189))="","",OFFSET('Water Data'!$D$29,0,10*ROW('Water Data'!D189)))</f>
        <v/>
      </c>
      <c r="BX195" s="36" t="str">
        <f ca="1">+IF(OFFSET('Water Data'!$D$30,0,10*ROW('Water Data'!D189))="","",OFFSET('Water Data'!$D$30,0,10*ROW('Water Data'!D189)))</f>
        <v/>
      </c>
      <c r="BY195" s="36" t="str">
        <f ca="1">+IF(OFFSET('Water Data'!$E$28,0,10*ROW('Water Data'!E189))="","",OFFSET('Water Data'!$E$28,0,10*ROW('Water Data'!E189)))</f>
        <v/>
      </c>
      <c r="BZ195" s="36" t="str">
        <f ca="1">+IF(OFFSET('Water Data'!$E$29,0,10*ROW('Water Data'!E189))="","",OFFSET('Water Data'!$E$29,0,10*ROW('Water Data'!E189)))</f>
        <v/>
      </c>
      <c r="CA195" s="36" t="str">
        <f ca="1">+IF(OFFSET('Water Data'!$E$30,0,10*ROW('Water Data'!E189))="","",OFFSET('Water Data'!$E$30,0,10*ROW('Water Data'!E189)))</f>
        <v/>
      </c>
      <c r="CB195" s="36" t="str">
        <f ca="1">+IF(OFFSET('Water Data'!$F$28,0,10*ROW('Water Data'!F189))="","",OFFSET('Water Data'!$F$28,0,10*ROW('Water Data'!F189)))</f>
        <v/>
      </c>
      <c r="CC195" s="36" t="str">
        <f ca="1">+IF(OFFSET('Water Data'!$F$29,0,10*ROW('Water Data'!F189))="","",OFFSET('Water Data'!$F$29,0,10*ROW('Water Data'!F189)))</f>
        <v/>
      </c>
      <c r="CD195" s="36" t="str">
        <f ca="1">+IF(OFFSET('Water Data'!$F$30,0,10*ROW('Water Data'!F189))="","",OFFSET('Water Data'!$F$30,0,10*ROW('Water Data'!F189)))</f>
        <v/>
      </c>
      <c r="CE195" s="36" t="str">
        <f ca="1">+IF(OFFSET('Water Data'!$G$28,0,10*ROW('Water Data'!G189))="","",OFFSET('Water Data'!$G$28,0,10*ROW('Water Data'!G189)))</f>
        <v/>
      </c>
      <c r="CF195" s="36" t="str">
        <f ca="1">+IF(OFFSET('Water Data'!$G$29,0,10*ROW('Water Data'!G189))="","",OFFSET('Water Data'!$G$29,0,10*ROW('Water Data'!G189)))</f>
        <v/>
      </c>
      <c r="CG195" s="36" t="str">
        <f ca="1">+IF(OFFSET('Water Data'!$G$30,0,10*ROW('Water Data'!G189))="","",OFFSET('Water Data'!$G$30,0,10*ROW('Water Data'!G189)))</f>
        <v/>
      </c>
      <c r="CH195" s="36" t="str">
        <f ca="1">+IF(OFFSET('Water Data'!$H$28,0,10*ROW('Water Data'!H189))="","",OFFSET('Water Data'!$H$28,0,10*ROW('Water Data'!H189)))</f>
        <v/>
      </c>
      <c r="CI195" s="36" t="str">
        <f ca="1">+IF(OFFSET('Water Data'!$H$29,0,10*ROW('Water Data'!H189))="","",OFFSET('Water Data'!$H$29,0,10*ROW('Water Data'!H189)))</f>
        <v/>
      </c>
      <c r="CJ195" s="36" t="str">
        <f ca="1">+IF(OFFSET('Water Data'!$H$30,0,10*ROW('Water Data'!H189))="","",OFFSET('Water Data'!$H$30,0,10*ROW('Water Data'!H189)))</f>
        <v/>
      </c>
      <c r="CK195" s="36" t="str">
        <f ca="1">+IF(OFFSET('Sanitation Data'!$C$29,0,10*ROW('Sanitation Data'!C189))="","",OFFSET('Sanitation Data'!$C$29,0,10*ROW('Sanitation Data'!C189)))</f>
        <v/>
      </c>
      <c r="CL195" s="36" t="str">
        <f ca="1">+IF(OFFSET('Sanitation Data'!$C$30,0,10*ROW('Sanitation Data'!C189))="","",OFFSET('Sanitation Data'!$C$30,0,10*ROW('Sanitation Data'!C189)))</f>
        <v/>
      </c>
      <c r="CM195" s="36" t="str">
        <f ca="1">+IF(OFFSET('Sanitation Data'!$C$31,0,10*ROW('Sanitation Data'!C189))="","",OFFSET('Sanitation Data'!$C$31,0,10*ROW('Sanitation Data'!C189)))</f>
        <v/>
      </c>
      <c r="CN195" s="36" t="str">
        <f ca="1">+IF(OFFSET('Sanitation Data'!$C$32,0,10*ROW('Sanitation Data'!C189))="","",OFFSET('Sanitation Data'!$C$32,0,10*ROW('Sanitation Data'!C189)))</f>
        <v/>
      </c>
      <c r="CO195" s="36" t="str">
        <f ca="1">+IF(OFFSET('Sanitation Data'!$C$33,0,10*ROW('Sanitation Data'!C189))="","",OFFSET('Sanitation Data'!$C$33,0,10*ROW('Sanitation Data'!C189)))</f>
        <v/>
      </c>
      <c r="CP195" s="36" t="str">
        <f ca="1">+IF(OFFSET('Sanitation Data'!$D$29,0,10*ROW('Sanitation Data'!D189))="","",OFFSET('Sanitation Data'!$D$29,0,10*ROW('Sanitation Data'!D189)))</f>
        <v/>
      </c>
      <c r="CQ195" s="36" t="str">
        <f ca="1">+IF(OFFSET('Sanitation Data'!$D$30,0,10*ROW('Sanitation Data'!D189))="","",OFFSET('Sanitation Data'!$D$30,0,10*ROW('Sanitation Data'!D189)))</f>
        <v/>
      </c>
      <c r="CR195" s="36" t="str">
        <f ca="1">+IF(OFFSET('Sanitation Data'!$D$31,0,10*ROW('Sanitation Data'!D189))="","",OFFSET('Sanitation Data'!$D$31,0,10*ROW('Sanitation Data'!D189)))</f>
        <v/>
      </c>
      <c r="CS195" s="36" t="str">
        <f ca="1">+IF(OFFSET('Sanitation Data'!$D$32,0,10*ROW('Sanitation Data'!D189))="","",OFFSET('Sanitation Data'!$D$32,0,10*ROW('Sanitation Data'!D189)))</f>
        <v/>
      </c>
      <c r="CT195" s="36" t="str">
        <f ca="1">+IF(OFFSET('Sanitation Data'!$D$33,0,10*ROW('Sanitation Data'!D189))="","",OFFSET('Sanitation Data'!$D$33,0,10*ROW('Sanitation Data'!D189)))</f>
        <v/>
      </c>
      <c r="CU195" s="36" t="str">
        <f ca="1">+IF(OFFSET('Sanitation Data'!$E$29,0,10*ROW('Sanitation Data'!E189))="","",OFFSET('Sanitation Data'!$E$29,0,10*ROW('Sanitation Data'!E189)))</f>
        <v/>
      </c>
      <c r="CV195" s="36" t="str">
        <f ca="1">+IF(OFFSET('Sanitation Data'!$E$30,0,10*ROW('Sanitation Data'!E189))="","",OFFSET('Sanitation Data'!$E$30,0,10*ROW('Sanitation Data'!E189)))</f>
        <v/>
      </c>
      <c r="CW195" s="36" t="str">
        <f ca="1">+IF(OFFSET('Sanitation Data'!$E$31,0,10*ROW('Sanitation Data'!E189))="","",OFFSET('Sanitation Data'!$E$31,0,10*ROW('Sanitation Data'!E189)))</f>
        <v/>
      </c>
      <c r="CX195" s="36" t="str">
        <f ca="1">+IF(OFFSET('Sanitation Data'!$E$32,0,10*ROW('Sanitation Data'!E189))="","",OFFSET('Sanitation Data'!$E$32,0,10*ROW('Sanitation Data'!E189)))</f>
        <v/>
      </c>
      <c r="CY195" s="36" t="str">
        <f ca="1">+IF(OFFSET('Sanitation Data'!$E$33,0,10*ROW('Sanitation Data'!E189))="","",OFFSET('Sanitation Data'!$E$33,0,10*ROW('Sanitation Data'!E189)))</f>
        <v/>
      </c>
      <c r="CZ195" s="36" t="str">
        <f ca="1">+IF(OFFSET('Sanitation Data'!$F$29,0,10*ROW('Sanitation Data'!F189))="","",OFFSET('Sanitation Data'!$F$29,0,10*ROW('Sanitation Data'!F189)))</f>
        <v/>
      </c>
      <c r="DA195" s="36" t="str">
        <f ca="1">+IF(OFFSET('Sanitation Data'!$F$30,0,10*ROW('Sanitation Data'!F189))="","",OFFSET('Sanitation Data'!$F$30,0,10*ROW('Sanitation Data'!F189)))</f>
        <v/>
      </c>
      <c r="DB195" s="36" t="str">
        <f ca="1">+IF(OFFSET('Sanitation Data'!$F$31,0,10*ROW('Sanitation Data'!F189))="","",OFFSET('Sanitation Data'!$F$31,0,10*ROW('Sanitation Data'!F189)))</f>
        <v/>
      </c>
      <c r="DC195" s="36" t="str">
        <f ca="1">+IF(OFFSET('Sanitation Data'!$F$32,0,10*ROW('Sanitation Data'!F189))="","",OFFSET('Sanitation Data'!$F$32,0,10*ROW('Sanitation Data'!F189)))</f>
        <v/>
      </c>
      <c r="DD195" s="36" t="str">
        <f ca="1">+IF(OFFSET('Sanitation Data'!$F$33,0,10*ROW('Sanitation Data'!F189))="","",OFFSET('Sanitation Data'!$F$33,0,10*ROW('Sanitation Data'!F189)))</f>
        <v/>
      </c>
      <c r="DE195" s="36" t="str">
        <f ca="1">+IF(OFFSET('Sanitation Data'!$G$29,0,10*ROW('Sanitation Data'!G189))="","",OFFSET('Sanitation Data'!$G$29,0,10*ROW('Sanitation Data'!G189)))</f>
        <v/>
      </c>
      <c r="DF195" s="36" t="str">
        <f ca="1">+IF(OFFSET('Sanitation Data'!$G$30,0,10*ROW('Sanitation Data'!G189))="","",OFFSET('Sanitation Data'!$G$30,0,10*ROW('Sanitation Data'!G189)))</f>
        <v/>
      </c>
      <c r="DG195" s="36" t="str">
        <f ca="1">+IF(OFFSET('Sanitation Data'!$G$31,0,10*ROW('Sanitation Data'!G189))="","",OFFSET('Sanitation Data'!$G$31,0,10*ROW('Sanitation Data'!G189)))</f>
        <v/>
      </c>
      <c r="DH195" s="36" t="str">
        <f ca="1">+IF(OFFSET('Sanitation Data'!$G$32,0,10*ROW('Sanitation Data'!G189))="","",OFFSET('Sanitation Data'!$G$32,0,10*ROW('Sanitation Data'!G189)))</f>
        <v/>
      </c>
      <c r="DI195" s="36" t="str">
        <f ca="1">+IF(OFFSET('Sanitation Data'!$G$33,0,10*ROW('Sanitation Data'!G189))="","",OFFSET('Sanitation Data'!$G$33,0,10*ROW('Sanitation Data'!G189)))</f>
        <v/>
      </c>
      <c r="DJ195" s="36" t="str">
        <f ca="1">+IF(OFFSET('Sanitation Data'!$H$29,0,10*ROW('Sanitation Data'!H189))="","",OFFSET('Sanitation Data'!$H$29,0,10*ROW('Sanitation Data'!H189)))</f>
        <v/>
      </c>
      <c r="DK195" s="36" t="str">
        <f ca="1">+IF(OFFSET('Sanitation Data'!$H$30,0,10*ROW('Sanitation Data'!H189))="","",OFFSET('Sanitation Data'!$H$30,0,10*ROW('Sanitation Data'!H189)))</f>
        <v/>
      </c>
      <c r="DL195" s="36" t="str">
        <f ca="1">+IF(OFFSET('Sanitation Data'!$H$31,0,10*ROW('Sanitation Data'!H189))="","",OFFSET('Sanitation Data'!$H$31,0,10*ROW('Sanitation Data'!H189)))</f>
        <v/>
      </c>
      <c r="DM195" s="36" t="str">
        <f ca="1">+IF(OFFSET('Sanitation Data'!$H$32,0,10*ROW('Sanitation Data'!H189))="","",OFFSET('Sanitation Data'!$H$32,0,10*ROW('Sanitation Data'!H189)))</f>
        <v/>
      </c>
      <c r="DN195" s="36" t="str">
        <f ca="1">+IF(OFFSET('Sanitation Data'!$H$33,0,10*ROW('Sanitation Data'!H189))="","",OFFSET('Sanitation Data'!$H$33,0,10*ROW('Sanitation Data'!H189)))</f>
        <v/>
      </c>
      <c r="DO195" s="36" t="str">
        <f ca="1">+IF(OFFSET('Hygiene Data'!$C$12,0,10*ROW('Hygiene Data'!C189))="","",OFFSET('Hygiene Data'!$C$12,0,10*ROW('Hygiene Data'!C189)))</f>
        <v/>
      </c>
      <c r="DP195" s="36" t="str">
        <f ca="1">+IF(OFFSET('Hygiene Data'!$C$13,0,10*ROW('Hygiene Data'!C189))="","",OFFSET('Hygiene Data'!$C$13,0,10*ROW('Hygiene Data'!C189)))</f>
        <v/>
      </c>
      <c r="DQ195" s="36" t="str">
        <f ca="1">+IF(OFFSET('Hygiene Data'!$C$14,0,10*ROW('Hygiene Data'!C189))="","",OFFSET('Hygiene Data'!$C$14,0,10*ROW('Hygiene Data'!C189)))</f>
        <v/>
      </c>
      <c r="DR195" s="36" t="str">
        <f ca="1">+IF(OFFSET('Hygiene Data'!$D$12,0,10*ROW('Hygiene Data'!D189))="","",OFFSET('Hygiene Data'!$D$12,0,10*ROW('Hygiene Data'!D189)))</f>
        <v/>
      </c>
      <c r="DS195" s="36" t="str">
        <f ca="1">+IF(OFFSET('Hygiene Data'!$D$13,0,10*ROW('Hygiene Data'!D189))="","",OFFSET('Hygiene Data'!$D$13,0,10*ROW('Hygiene Data'!D189)))</f>
        <v/>
      </c>
      <c r="DT195" s="36" t="str">
        <f ca="1">+IF(OFFSET('Hygiene Data'!$D$14,0,10*ROW('Hygiene Data'!D189))="","",OFFSET('Hygiene Data'!$D$14,0,10*ROW('Hygiene Data'!D189)))</f>
        <v/>
      </c>
      <c r="DU195" s="36" t="str">
        <f ca="1">+IF(OFFSET('Hygiene Data'!$E$12,0,10*ROW('Hygiene Data'!E189))="","",OFFSET('Hygiene Data'!$E$12,0,10*ROW('Hygiene Data'!E189)))</f>
        <v/>
      </c>
      <c r="DV195" s="36" t="str">
        <f ca="1">+IF(OFFSET('Hygiene Data'!$E$13,0,10*ROW('Hygiene Data'!E189))="","",OFFSET('Hygiene Data'!$E$13,0,10*ROW('Hygiene Data'!E189)))</f>
        <v/>
      </c>
      <c r="DW195" s="36" t="str">
        <f ca="1">+IF(OFFSET('Hygiene Data'!$E$14,0,10*ROW('Hygiene Data'!E189))="","",OFFSET('Hygiene Data'!$E$14,0,10*ROW('Hygiene Data'!E189)))</f>
        <v/>
      </c>
      <c r="DX195" s="36" t="str">
        <f ca="1">+IF(OFFSET('Hygiene Data'!$F$12,0,10*ROW('Hygiene Data'!F189))="","",OFFSET('Hygiene Data'!$F$12,0,10*ROW('Hygiene Data'!F189)))</f>
        <v/>
      </c>
      <c r="DY195" s="36" t="str">
        <f ca="1">+IF(OFFSET('Hygiene Data'!$F$13,0,10*ROW('Hygiene Data'!F189))="","",OFFSET('Hygiene Data'!$F$13,0,10*ROW('Hygiene Data'!F189)))</f>
        <v/>
      </c>
      <c r="DZ195" s="36" t="str">
        <f ca="1">+IF(OFFSET('Hygiene Data'!$F$14,0,10*ROW('Hygiene Data'!F189))="","",OFFSET('Hygiene Data'!$F$14,0,10*ROW('Hygiene Data'!F189)))</f>
        <v/>
      </c>
      <c r="EA195" s="36" t="str">
        <f ca="1">+IF(OFFSET('Hygiene Data'!$G$12,0,10*ROW('Hygiene Data'!G189))="","",OFFSET('Hygiene Data'!$G$12,0,10*ROW('Hygiene Data'!G189)))</f>
        <v/>
      </c>
      <c r="EB195" s="36" t="str">
        <f ca="1">+IF(OFFSET('Hygiene Data'!$G$13,0,10*ROW('Hygiene Data'!G189))="","",OFFSET('Hygiene Data'!$G$13,0,10*ROW('Hygiene Data'!G189)))</f>
        <v/>
      </c>
      <c r="EC195" s="36" t="str">
        <f ca="1">+IF(OFFSET('Hygiene Data'!$G$14,0,10*ROW('Hygiene Data'!G189))="","",OFFSET('Hygiene Data'!$G$14,0,10*ROW('Hygiene Data'!G189)))</f>
        <v/>
      </c>
      <c r="ED195" s="36" t="str">
        <f ca="1">+IF(OFFSET('Hygiene Data'!$H$12,0,10*ROW('Hygiene Data'!H189))="","",OFFSET('Hygiene Data'!$H$12,0,10*ROW('Hygiene Data'!H189)))</f>
        <v/>
      </c>
      <c r="EE195" s="36" t="str">
        <f ca="1">+IF(OFFSET('Hygiene Data'!$H$13,0,10*ROW('Hygiene Data'!H189))="","",OFFSET('Hygiene Data'!$H$13,0,10*ROW('Hygiene Data'!H189)))</f>
        <v/>
      </c>
      <c r="EF195" s="36" t="str">
        <f ca="1">+IF(OFFSET('Hygiene Data'!$H$14,0,10*ROW('Hygiene Data'!H189))="","",OFFSET('Hygiene Data'!$H$14,0,10*ROW('Hygiene Data'!H189)))</f>
        <v/>
      </c>
    </row>
    <row r="196" spans="1:136" x14ac:dyDescent="0.25">
      <c r="A196" s="59" t="str">
        <f ca="1">+IF(OFFSET('Water Data'!$B$1,0,10*ROW('Water Data'!B193))="","",OFFSET('Water Data'!$B$1,0,10*ROW('Water Data'!B193)))</f>
        <v/>
      </c>
      <c r="B196" s="59" t="str">
        <f ca="1">+IF(OFFSET('Water Data'!$A$3,0,10*ROW('Water Data'!A193))="","",OFFSET('Water Data'!$A$3,0,10*ROW('Water Data'!A193)))</f>
        <v/>
      </c>
      <c r="C196" s="59" t="str">
        <f ca="1">+IF(OFFSET('Water Data'!$C$3,0,10*ROW('Water Data'!C193))="","",OFFSET('Water Data'!$C$3,0,10*ROW('Water Data'!C193)))</f>
        <v/>
      </c>
      <c r="D196" s="204" t="e">
        <f ca="1">+IF(AND(ISNUMBER(OFFSET('Water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04" t="e">
        <f ca="1">+IF(AND(ISNUMBER(OFFSET('Water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04" t="e">
        <f ca="1">+IF(AND(ISNUMBER(OFFSET('Water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04" t="e">
        <f ca="1">+IF(AND(ISNUMBER(OFFSET('Water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04" t="e">
        <f ca="1">+IF(AND(ISNUMBER(OFFSET('Water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04" t="e">
        <f ca="1">+IF(AND(ISNUMBER(OFFSET('Water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04" t="e">
        <f ca="1">+IF(AND(ISNUMBER(OFFSET('Water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04" t="e">
        <f ca="1">+IF(AND(ISNUMBER(OFFSET('Water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04" t="e">
        <f ca="1">+IF(AND(ISNUMBER(OFFSET('Water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04" t="e">
        <f ca="1">+IF(AND(ISNUMBER(OFFSET('Water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04" t="e">
        <f ca="1">+IF(AND(ISNUMBER(OFFSET('Water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04" t="e">
        <f ca="1">+IF(AND(ISNUMBER(OFFSET('Water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04" t="e">
        <f ca="1">+IF(AND(ISNUMBER(OFFSET('Water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04" t="e">
        <f ca="1">+IF(AND(ISNUMBER(OFFSET('Water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04" t="e">
        <f ca="1">+IF(AND(ISNUMBER(OFFSET('Water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04" t="e">
        <f ca="1">+IF(AND(ISNUMBER(OFFSET('Water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04" t="e">
        <f ca="1">+IF(AND(ISNUMBER(OFFSET('Water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04" t="e">
        <f ca="1">+IF(AND(ISNUMBER(OFFSET('Water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05" t="e">
        <f ca="1">+IF(AND(ISNUMBER(OFFSET('Sanitation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05" t="e">
        <f ca="1">+IF(AND(ISNUMBER(OFFSET('Sanitation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05" t="e">
        <f ca="1">+IF(AND(ISNUMBER(OFFSET('Sanitation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05" t="e">
        <f ca="1">+IF(AND(ISNUMBER(OFFSET('Sanitation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05" t="e">
        <f ca="1">+IF(AND(ISNUMBER(OFFSET('Sanitation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05" t="e">
        <f ca="1">+IF(AND(ISNUMBER(OFFSET('Sanitation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05" t="e">
        <f ca="1">+IF(AND(ISNUMBER(OFFSET('Sanitation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05" t="e">
        <f ca="1">+IF(AND(ISNUMBER(OFFSET('Sanitation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05" t="e">
        <f ca="1">+IF(AND(ISNUMBER(OFFSET('Sanitation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05" t="e">
        <f ca="1">+IF(AND(ISNUMBER(OFFSET('Sanitation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05" t="e">
        <f ca="1">+IF(AND(ISNUMBER(OFFSET('Sanitation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05" t="e">
        <f ca="1">+IF(AND(ISNUMBER(OFFSET('Sanitation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05" t="e">
        <f ca="1">+IF(AND(ISNUMBER(OFFSET('Sanitation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05" t="e">
        <f ca="1">+IF(AND(ISNUMBER(OFFSET('Sanitation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05" t="e">
        <f ca="1">+IF(AND(ISNUMBER(OFFSET('Sanitation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05" t="e">
        <f ca="1">+IF(AND(ISNUMBER(OFFSET('Sanitation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05" t="e">
        <f ca="1">+IF(AND(ISNUMBER(OFFSET('Sanitation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05" t="e">
        <f ca="1">+IF(AND(ISNUMBER(OFFSET('Sanitation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05" t="e">
        <f ca="1">+IF(AND(ISNUMBER(OFFSET('Sanitation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05" t="e">
        <f ca="1">+IF(AND(ISNUMBER(OFFSET('Sanitation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05" t="e">
        <f ca="1">+IF(AND(ISNUMBER(OFFSET('Sanitation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05" t="e">
        <f ca="1">+IF(AND(ISNUMBER(OFFSET('Sanitation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05" t="e">
        <f ca="1">+IF(AND(ISNUMBER(OFFSET('Sanitation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05" t="e">
        <f ca="1">+IF(AND(ISNUMBER(OFFSET('Sanitation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05" t="e">
        <f ca="1">+IF(AND(ISNUMBER(OFFSET('Sanitation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05" t="e">
        <f ca="1">+IF(AND(ISNUMBER(OFFSET('Sanitation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05" t="e">
        <f ca="1">+IF(AND(ISNUMBER(OFFSET('Sanitation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05" t="e">
        <f ca="1">+IF(AND(ISNUMBER(OFFSET('Sanitation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05" t="e">
        <f ca="1">+IF(AND(ISNUMBER(OFFSET('Sanitation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05" t="e">
        <f ca="1">+IF(AND(ISNUMBER(OFFSET('Sanitation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06" t="e">
        <f ca="1">+IF(AND(ISNUMBER(OFFSET('Hygiene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06" t="e">
        <f ca="1">+IF(AND(ISNUMBER(OFFSET('Hygiene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06" t="e">
        <f ca="1">+IF(AND(ISNUMBER(OFFSET('Hygiene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06" t="e">
        <f ca="1">+IF(AND(ISNUMBER(OFFSET('Hygiene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06" t="e">
        <f ca="1">+IF(AND(ISNUMBER(OFFSET('Hygiene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06" t="e">
        <f ca="1">+IF(AND(ISNUMBER(OFFSET('Hygiene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06" t="e">
        <f ca="1">+IF(AND(ISNUMBER(OFFSET('Hygiene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06" t="e">
        <f ca="1">+IF(AND(ISNUMBER(OFFSET('Hygiene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06" t="e">
        <f ca="1">+IF(AND(ISNUMBER(OFFSET('Hygiene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06" t="e">
        <f ca="1">+IF(AND(ISNUMBER(OFFSET('Hygiene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06" t="e">
        <f ca="1">+IF(AND(ISNUMBER(OFFSET('Hygiene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06" t="e">
        <f ca="1">+IF(AND(ISNUMBER(OFFSET('Hygiene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06" t="e">
        <f ca="1">+IF(AND(ISNUMBER(OFFSET('Hygiene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06" t="e">
        <f ca="1">+IF(AND(ISNUMBER(OFFSET('Hygiene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06" t="e">
        <f ca="1">+IF(AND(ISNUMBER(OFFSET('Hygiene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06" t="e">
        <f ca="1">+IF(AND(ISNUMBER(OFFSET('Hygiene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06" t="e">
        <f ca="1">+IF(AND(ISNUMBER(OFFSET('Hygiene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06" t="e">
        <f ca="1">+IF(AND(ISNUMBER(OFFSET('Hygiene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1">+IF(OFFSET('Water Data'!$C$28,0,10*ROW('Water Data'!C190))="","",OFFSET('Water Data'!$C$28,0,10*ROW('Water Data'!C190)))</f>
        <v/>
      </c>
      <c r="BT196" s="36" t="str">
        <f ca="1">+IF(OFFSET('Water Data'!$C$29,0,10*ROW('Water Data'!C190))="","",OFFSET('Water Data'!$C$29,0,10*ROW('Water Data'!C190)))</f>
        <v/>
      </c>
      <c r="BU196" s="36" t="str">
        <f ca="1">+IF(OFFSET('Water Data'!$C$30,0,10*ROW('Water Data'!C190))="","",OFFSET('Water Data'!$C$30,0,10*ROW('Water Data'!C190)))</f>
        <v/>
      </c>
      <c r="BV196" s="36" t="str">
        <f ca="1">+IF(OFFSET('Water Data'!$D$28,0,10*ROW('Water Data'!D190))="","",OFFSET('Water Data'!$D$28,0,10*ROW('Water Data'!D190)))</f>
        <v/>
      </c>
      <c r="BW196" s="36" t="str">
        <f ca="1">+IF(OFFSET('Water Data'!$D$29,0,10*ROW('Water Data'!D190))="","",OFFSET('Water Data'!$D$29,0,10*ROW('Water Data'!D190)))</f>
        <v/>
      </c>
      <c r="BX196" s="36" t="str">
        <f ca="1">+IF(OFFSET('Water Data'!$D$30,0,10*ROW('Water Data'!D190))="","",OFFSET('Water Data'!$D$30,0,10*ROW('Water Data'!D190)))</f>
        <v/>
      </c>
      <c r="BY196" s="36" t="str">
        <f ca="1">+IF(OFFSET('Water Data'!$E$28,0,10*ROW('Water Data'!E190))="","",OFFSET('Water Data'!$E$28,0,10*ROW('Water Data'!E190)))</f>
        <v/>
      </c>
      <c r="BZ196" s="36" t="str">
        <f ca="1">+IF(OFFSET('Water Data'!$E$29,0,10*ROW('Water Data'!E190))="","",OFFSET('Water Data'!$E$29,0,10*ROW('Water Data'!E190)))</f>
        <v/>
      </c>
      <c r="CA196" s="36" t="str">
        <f ca="1">+IF(OFFSET('Water Data'!$E$30,0,10*ROW('Water Data'!E190))="","",OFFSET('Water Data'!$E$30,0,10*ROW('Water Data'!E190)))</f>
        <v/>
      </c>
      <c r="CB196" s="36" t="str">
        <f ca="1">+IF(OFFSET('Water Data'!$F$28,0,10*ROW('Water Data'!F190))="","",OFFSET('Water Data'!$F$28,0,10*ROW('Water Data'!F190)))</f>
        <v/>
      </c>
      <c r="CC196" s="36" t="str">
        <f ca="1">+IF(OFFSET('Water Data'!$F$29,0,10*ROW('Water Data'!F190))="","",OFFSET('Water Data'!$F$29,0,10*ROW('Water Data'!F190)))</f>
        <v/>
      </c>
      <c r="CD196" s="36" t="str">
        <f ca="1">+IF(OFFSET('Water Data'!$F$30,0,10*ROW('Water Data'!F190))="","",OFFSET('Water Data'!$F$30,0,10*ROW('Water Data'!F190)))</f>
        <v/>
      </c>
      <c r="CE196" s="36" t="str">
        <f ca="1">+IF(OFFSET('Water Data'!$G$28,0,10*ROW('Water Data'!G190))="","",OFFSET('Water Data'!$G$28,0,10*ROW('Water Data'!G190)))</f>
        <v/>
      </c>
      <c r="CF196" s="36" t="str">
        <f ca="1">+IF(OFFSET('Water Data'!$G$29,0,10*ROW('Water Data'!G190))="","",OFFSET('Water Data'!$G$29,0,10*ROW('Water Data'!G190)))</f>
        <v/>
      </c>
      <c r="CG196" s="36" t="str">
        <f ca="1">+IF(OFFSET('Water Data'!$G$30,0,10*ROW('Water Data'!G190))="","",OFFSET('Water Data'!$G$30,0,10*ROW('Water Data'!G190)))</f>
        <v/>
      </c>
      <c r="CH196" s="36" t="str">
        <f ca="1">+IF(OFFSET('Water Data'!$H$28,0,10*ROW('Water Data'!H190))="","",OFFSET('Water Data'!$H$28,0,10*ROW('Water Data'!H190)))</f>
        <v/>
      </c>
      <c r="CI196" s="36" t="str">
        <f ca="1">+IF(OFFSET('Water Data'!$H$29,0,10*ROW('Water Data'!H190))="","",OFFSET('Water Data'!$H$29,0,10*ROW('Water Data'!H190)))</f>
        <v/>
      </c>
      <c r="CJ196" s="36" t="str">
        <f ca="1">+IF(OFFSET('Water Data'!$H$30,0,10*ROW('Water Data'!H190))="","",OFFSET('Water Data'!$H$30,0,10*ROW('Water Data'!H190)))</f>
        <v/>
      </c>
      <c r="CK196" s="36" t="str">
        <f ca="1">+IF(OFFSET('Sanitation Data'!$C$29,0,10*ROW('Sanitation Data'!C190))="","",OFFSET('Sanitation Data'!$C$29,0,10*ROW('Sanitation Data'!C190)))</f>
        <v/>
      </c>
      <c r="CL196" s="36" t="str">
        <f ca="1">+IF(OFFSET('Sanitation Data'!$C$30,0,10*ROW('Sanitation Data'!C190))="","",OFFSET('Sanitation Data'!$C$30,0,10*ROW('Sanitation Data'!C190)))</f>
        <v/>
      </c>
      <c r="CM196" s="36" t="str">
        <f ca="1">+IF(OFFSET('Sanitation Data'!$C$31,0,10*ROW('Sanitation Data'!C190))="","",OFFSET('Sanitation Data'!$C$31,0,10*ROW('Sanitation Data'!C190)))</f>
        <v/>
      </c>
      <c r="CN196" s="36" t="str">
        <f ca="1">+IF(OFFSET('Sanitation Data'!$C$32,0,10*ROW('Sanitation Data'!C190))="","",OFFSET('Sanitation Data'!$C$32,0,10*ROW('Sanitation Data'!C190)))</f>
        <v/>
      </c>
      <c r="CO196" s="36" t="str">
        <f ca="1">+IF(OFFSET('Sanitation Data'!$C$33,0,10*ROW('Sanitation Data'!C190))="","",OFFSET('Sanitation Data'!$C$33,0,10*ROW('Sanitation Data'!C190)))</f>
        <v/>
      </c>
      <c r="CP196" s="36" t="str">
        <f ca="1">+IF(OFFSET('Sanitation Data'!$D$29,0,10*ROW('Sanitation Data'!D190))="","",OFFSET('Sanitation Data'!$D$29,0,10*ROW('Sanitation Data'!D190)))</f>
        <v/>
      </c>
      <c r="CQ196" s="36" t="str">
        <f ca="1">+IF(OFFSET('Sanitation Data'!$D$30,0,10*ROW('Sanitation Data'!D190))="","",OFFSET('Sanitation Data'!$D$30,0,10*ROW('Sanitation Data'!D190)))</f>
        <v/>
      </c>
      <c r="CR196" s="36" t="str">
        <f ca="1">+IF(OFFSET('Sanitation Data'!$D$31,0,10*ROW('Sanitation Data'!D190))="","",OFFSET('Sanitation Data'!$D$31,0,10*ROW('Sanitation Data'!D190)))</f>
        <v/>
      </c>
      <c r="CS196" s="36" t="str">
        <f ca="1">+IF(OFFSET('Sanitation Data'!$D$32,0,10*ROW('Sanitation Data'!D190))="","",OFFSET('Sanitation Data'!$D$32,0,10*ROW('Sanitation Data'!D190)))</f>
        <v/>
      </c>
      <c r="CT196" s="36" t="str">
        <f ca="1">+IF(OFFSET('Sanitation Data'!$D$33,0,10*ROW('Sanitation Data'!D190))="","",OFFSET('Sanitation Data'!$D$33,0,10*ROW('Sanitation Data'!D190)))</f>
        <v/>
      </c>
      <c r="CU196" s="36" t="str">
        <f ca="1">+IF(OFFSET('Sanitation Data'!$E$29,0,10*ROW('Sanitation Data'!E190))="","",OFFSET('Sanitation Data'!$E$29,0,10*ROW('Sanitation Data'!E190)))</f>
        <v/>
      </c>
      <c r="CV196" s="36" t="str">
        <f ca="1">+IF(OFFSET('Sanitation Data'!$E$30,0,10*ROW('Sanitation Data'!E190))="","",OFFSET('Sanitation Data'!$E$30,0,10*ROW('Sanitation Data'!E190)))</f>
        <v/>
      </c>
      <c r="CW196" s="36" t="str">
        <f ca="1">+IF(OFFSET('Sanitation Data'!$E$31,0,10*ROW('Sanitation Data'!E190))="","",OFFSET('Sanitation Data'!$E$31,0,10*ROW('Sanitation Data'!E190)))</f>
        <v/>
      </c>
      <c r="CX196" s="36" t="str">
        <f ca="1">+IF(OFFSET('Sanitation Data'!$E$32,0,10*ROW('Sanitation Data'!E190))="","",OFFSET('Sanitation Data'!$E$32,0,10*ROW('Sanitation Data'!E190)))</f>
        <v/>
      </c>
      <c r="CY196" s="36" t="str">
        <f ca="1">+IF(OFFSET('Sanitation Data'!$E$33,0,10*ROW('Sanitation Data'!E190))="","",OFFSET('Sanitation Data'!$E$33,0,10*ROW('Sanitation Data'!E190)))</f>
        <v/>
      </c>
      <c r="CZ196" s="36" t="str">
        <f ca="1">+IF(OFFSET('Sanitation Data'!$F$29,0,10*ROW('Sanitation Data'!F190))="","",OFFSET('Sanitation Data'!$F$29,0,10*ROW('Sanitation Data'!F190)))</f>
        <v/>
      </c>
      <c r="DA196" s="36" t="str">
        <f ca="1">+IF(OFFSET('Sanitation Data'!$F$30,0,10*ROW('Sanitation Data'!F190))="","",OFFSET('Sanitation Data'!$F$30,0,10*ROW('Sanitation Data'!F190)))</f>
        <v/>
      </c>
      <c r="DB196" s="36" t="str">
        <f ca="1">+IF(OFFSET('Sanitation Data'!$F$31,0,10*ROW('Sanitation Data'!F190))="","",OFFSET('Sanitation Data'!$F$31,0,10*ROW('Sanitation Data'!F190)))</f>
        <v/>
      </c>
      <c r="DC196" s="36" t="str">
        <f ca="1">+IF(OFFSET('Sanitation Data'!$F$32,0,10*ROW('Sanitation Data'!F190))="","",OFFSET('Sanitation Data'!$F$32,0,10*ROW('Sanitation Data'!F190)))</f>
        <v/>
      </c>
      <c r="DD196" s="36" t="str">
        <f ca="1">+IF(OFFSET('Sanitation Data'!$F$33,0,10*ROW('Sanitation Data'!F190))="","",OFFSET('Sanitation Data'!$F$33,0,10*ROW('Sanitation Data'!F190)))</f>
        <v/>
      </c>
      <c r="DE196" s="36" t="str">
        <f ca="1">+IF(OFFSET('Sanitation Data'!$G$29,0,10*ROW('Sanitation Data'!G190))="","",OFFSET('Sanitation Data'!$G$29,0,10*ROW('Sanitation Data'!G190)))</f>
        <v/>
      </c>
      <c r="DF196" s="36" t="str">
        <f ca="1">+IF(OFFSET('Sanitation Data'!$G$30,0,10*ROW('Sanitation Data'!G190))="","",OFFSET('Sanitation Data'!$G$30,0,10*ROW('Sanitation Data'!G190)))</f>
        <v/>
      </c>
      <c r="DG196" s="36" t="str">
        <f ca="1">+IF(OFFSET('Sanitation Data'!$G$31,0,10*ROW('Sanitation Data'!G190))="","",OFFSET('Sanitation Data'!$G$31,0,10*ROW('Sanitation Data'!G190)))</f>
        <v/>
      </c>
      <c r="DH196" s="36" t="str">
        <f ca="1">+IF(OFFSET('Sanitation Data'!$G$32,0,10*ROW('Sanitation Data'!G190))="","",OFFSET('Sanitation Data'!$G$32,0,10*ROW('Sanitation Data'!G190)))</f>
        <v/>
      </c>
      <c r="DI196" s="36" t="str">
        <f ca="1">+IF(OFFSET('Sanitation Data'!$G$33,0,10*ROW('Sanitation Data'!G190))="","",OFFSET('Sanitation Data'!$G$33,0,10*ROW('Sanitation Data'!G190)))</f>
        <v/>
      </c>
      <c r="DJ196" s="36" t="str">
        <f ca="1">+IF(OFFSET('Sanitation Data'!$H$29,0,10*ROW('Sanitation Data'!H190))="","",OFFSET('Sanitation Data'!$H$29,0,10*ROW('Sanitation Data'!H190)))</f>
        <v/>
      </c>
      <c r="DK196" s="36" t="str">
        <f ca="1">+IF(OFFSET('Sanitation Data'!$H$30,0,10*ROW('Sanitation Data'!H190))="","",OFFSET('Sanitation Data'!$H$30,0,10*ROW('Sanitation Data'!H190)))</f>
        <v/>
      </c>
      <c r="DL196" s="36" t="str">
        <f ca="1">+IF(OFFSET('Sanitation Data'!$H$31,0,10*ROW('Sanitation Data'!H190))="","",OFFSET('Sanitation Data'!$H$31,0,10*ROW('Sanitation Data'!H190)))</f>
        <v/>
      </c>
      <c r="DM196" s="36" t="str">
        <f ca="1">+IF(OFFSET('Sanitation Data'!$H$32,0,10*ROW('Sanitation Data'!H190))="","",OFFSET('Sanitation Data'!$H$32,0,10*ROW('Sanitation Data'!H190)))</f>
        <v/>
      </c>
      <c r="DN196" s="36" t="str">
        <f ca="1">+IF(OFFSET('Sanitation Data'!$H$33,0,10*ROW('Sanitation Data'!H190))="","",OFFSET('Sanitation Data'!$H$33,0,10*ROW('Sanitation Data'!H190)))</f>
        <v/>
      </c>
      <c r="DO196" s="36" t="str">
        <f ca="1">+IF(OFFSET('Hygiene Data'!$C$12,0,10*ROW('Hygiene Data'!C190))="","",OFFSET('Hygiene Data'!$C$12,0,10*ROW('Hygiene Data'!C190)))</f>
        <v/>
      </c>
      <c r="DP196" s="36" t="str">
        <f ca="1">+IF(OFFSET('Hygiene Data'!$C$13,0,10*ROW('Hygiene Data'!C190))="","",OFFSET('Hygiene Data'!$C$13,0,10*ROW('Hygiene Data'!C190)))</f>
        <v/>
      </c>
      <c r="DQ196" s="36" t="str">
        <f ca="1">+IF(OFFSET('Hygiene Data'!$C$14,0,10*ROW('Hygiene Data'!C190))="","",OFFSET('Hygiene Data'!$C$14,0,10*ROW('Hygiene Data'!C190)))</f>
        <v/>
      </c>
      <c r="DR196" s="36" t="str">
        <f ca="1">+IF(OFFSET('Hygiene Data'!$D$12,0,10*ROW('Hygiene Data'!D190))="","",OFFSET('Hygiene Data'!$D$12,0,10*ROW('Hygiene Data'!D190)))</f>
        <v/>
      </c>
      <c r="DS196" s="36" t="str">
        <f ca="1">+IF(OFFSET('Hygiene Data'!$D$13,0,10*ROW('Hygiene Data'!D190))="","",OFFSET('Hygiene Data'!$D$13,0,10*ROW('Hygiene Data'!D190)))</f>
        <v/>
      </c>
      <c r="DT196" s="36" t="str">
        <f ca="1">+IF(OFFSET('Hygiene Data'!$D$14,0,10*ROW('Hygiene Data'!D190))="","",OFFSET('Hygiene Data'!$D$14,0,10*ROW('Hygiene Data'!D190)))</f>
        <v/>
      </c>
      <c r="DU196" s="36" t="str">
        <f ca="1">+IF(OFFSET('Hygiene Data'!$E$12,0,10*ROW('Hygiene Data'!E190))="","",OFFSET('Hygiene Data'!$E$12,0,10*ROW('Hygiene Data'!E190)))</f>
        <v/>
      </c>
      <c r="DV196" s="36" t="str">
        <f ca="1">+IF(OFFSET('Hygiene Data'!$E$13,0,10*ROW('Hygiene Data'!E190))="","",OFFSET('Hygiene Data'!$E$13,0,10*ROW('Hygiene Data'!E190)))</f>
        <v/>
      </c>
      <c r="DW196" s="36" t="str">
        <f ca="1">+IF(OFFSET('Hygiene Data'!$E$14,0,10*ROW('Hygiene Data'!E190))="","",OFFSET('Hygiene Data'!$E$14,0,10*ROW('Hygiene Data'!E190)))</f>
        <v/>
      </c>
      <c r="DX196" s="36" t="str">
        <f ca="1">+IF(OFFSET('Hygiene Data'!$F$12,0,10*ROW('Hygiene Data'!F190))="","",OFFSET('Hygiene Data'!$F$12,0,10*ROW('Hygiene Data'!F190)))</f>
        <v/>
      </c>
      <c r="DY196" s="36" t="str">
        <f ca="1">+IF(OFFSET('Hygiene Data'!$F$13,0,10*ROW('Hygiene Data'!F190))="","",OFFSET('Hygiene Data'!$F$13,0,10*ROW('Hygiene Data'!F190)))</f>
        <v/>
      </c>
      <c r="DZ196" s="36" t="str">
        <f ca="1">+IF(OFFSET('Hygiene Data'!$F$14,0,10*ROW('Hygiene Data'!F190))="","",OFFSET('Hygiene Data'!$F$14,0,10*ROW('Hygiene Data'!F190)))</f>
        <v/>
      </c>
      <c r="EA196" s="36" t="str">
        <f ca="1">+IF(OFFSET('Hygiene Data'!$G$12,0,10*ROW('Hygiene Data'!G190))="","",OFFSET('Hygiene Data'!$G$12,0,10*ROW('Hygiene Data'!G190)))</f>
        <v/>
      </c>
      <c r="EB196" s="36" t="str">
        <f ca="1">+IF(OFFSET('Hygiene Data'!$G$13,0,10*ROW('Hygiene Data'!G190))="","",OFFSET('Hygiene Data'!$G$13,0,10*ROW('Hygiene Data'!G190)))</f>
        <v/>
      </c>
      <c r="EC196" s="36" t="str">
        <f ca="1">+IF(OFFSET('Hygiene Data'!$G$14,0,10*ROW('Hygiene Data'!G190))="","",OFFSET('Hygiene Data'!$G$14,0,10*ROW('Hygiene Data'!G190)))</f>
        <v/>
      </c>
      <c r="ED196" s="36" t="str">
        <f ca="1">+IF(OFFSET('Hygiene Data'!$H$12,0,10*ROW('Hygiene Data'!H190))="","",OFFSET('Hygiene Data'!$H$12,0,10*ROW('Hygiene Data'!H190)))</f>
        <v/>
      </c>
      <c r="EE196" s="36" t="str">
        <f ca="1">+IF(OFFSET('Hygiene Data'!$H$13,0,10*ROW('Hygiene Data'!H190))="","",OFFSET('Hygiene Data'!$H$13,0,10*ROW('Hygiene Data'!H190)))</f>
        <v/>
      </c>
      <c r="EF196" s="36" t="str">
        <f ca="1">+IF(OFFSET('Hygiene Data'!$H$14,0,10*ROW('Hygiene Data'!H190))="","",OFFSET('Hygiene Data'!$H$14,0,10*ROW('Hygiene Data'!H190)))</f>
        <v/>
      </c>
    </row>
    <row r="197" spans="1:136" x14ac:dyDescent="0.25">
      <c r="A197" s="59" t="str">
        <f ca="1">+IF(OFFSET('Water Data'!$B$1,0,10*ROW('Water Data'!B194))="","",OFFSET('Water Data'!$B$1,0,10*ROW('Water Data'!B194)))</f>
        <v/>
      </c>
      <c r="B197" s="59" t="str">
        <f ca="1">+IF(OFFSET('Water Data'!$A$3,0,10*ROW('Water Data'!A194))="","",OFFSET('Water Data'!$A$3,0,10*ROW('Water Data'!A194)))</f>
        <v/>
      </c>
      <c r="C197" s="59" t="str">
        <f ca="1">+IF(OFFSET('Water Data'!$C$3,0,10*ROW('Water Data'!C194))="","",OFFSET('Water Data'!$C$3,0,10*ROW('Water Data'!C194)))</f>
        <v/>
      </c>
      <c r="D197" s="204" t="e">
        <f ca="1">+IF(AND(ISNUMBER(OFFSET('Water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04" t="e">
        <f ca="1">+IF(AND(ISNUMBER(OFFSET('Water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04" t="e">
        <f ca="1">+IF(AND(ISNUMBER(OFFSET('Water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04" t="e">
        <f ca="1">+IF(AND(ISNUMBER(OFFSET('Water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04" t="e">
        <f ca="1">+IF(AND(ISNUMBER(OFFSET('Water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04" t="e">
        <f ca="1">+IF(AND(ISNUMBER(OFFSET('Water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04" t="e">
        <f ca="1">+IF(AND(ISNUMBER(OFFSET('Water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04" t="e">
        <f ca="1">+IF(AND(ISNUMBER(OFFSET('Water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04" t="e">
        <f ca="1">+IF(AND(ISNUMBER(OFFSET('Water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04" t="e">
        <f ca="1">+IF(AND(ISNUMBER(OFFSET('Water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04" t="e">
        <f ca="1">+IF(AND(ISNUMBER(OFFSET('Water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04" t="e">
        <f ca="1">+IF(AND(ISNUMBER(OFFSET('Water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04" t="e">
        <f ca="1">+IF(AND(ISNUMBER(OFFSET('Water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04" t="e">
        <f ca="1">+IF(AND(ISNUMBER(OFFSET('Water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04" t="e">
        <f ca="1">+IF(AND(ISNUMBER(OFFSET('Water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04" t="e">
        <f ca="1">+IF(AND(ISNUMBER(OFFSET('Water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04" t="e">
        <f ca="1">+IF(AND(ISNUMBER(OFFSET('Water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04" t="e">
        <f ca="1">+IF(AND(ISNUMBER(OFFSET('Water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05" t="e">
        <f ca="1">+IF(AND(ISNUMBER(OFFSET('Sanitation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05" t="e">
        <f ca="1">+IF(AND(ISNUMBER(OFFSET('Sanitation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05" t="e">
        <f ca="1">+IF(AND(ISNUMBER(OFFSET('Sanitation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05" t="e">
        <f ca="1">+IF(AND(ISNUMBER(OFFSET('Sanitation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05" t="e">
        <f ca="1">+IF(AND(ISNUMBER(OFFSET('Sanitation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05" t="e">
        <f ca="1">+IF(AND(ISNUMBER(OFFSET('Sanitation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05" t="e">
        <f ca="1">+IF(AND(ISNUMBER(OFFSET('Sanitation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05" t="e">
        <f ca="1">+IF(AND(ISNUMBER(OFFSET('Sanitation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05" t="e">
        <f ca="1">+IF(AND(ISNUMBER(OFFSET('Sanitation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05" t="e">
        <f ca="1">+IF(AND(ISNUMBER(OFFSET('Sanitation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05" t="e">
        <f ca="1">+IF(AND(ISNUMBER(OFFSET('Sanitation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05" t="e">
        <f ca="1">+IF(AND(ISNUMBER(OFFSET('Sanitation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05" t="e">
        <f ca="1">+IF(AND(ISNUMBER(OFFSET('Sanitation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05" t="e">
        <f ca="1">+IF(AND(ISNUMBER(OFFSET('Sanitation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05" t="e">
        <f ca="1">+IF(AND(ISNUMBER(OFFSET('Sanitation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05" t="e">
        <f ca="1">+IF(AND(ISNUMBER(OFFSET('Sanitation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05" t="e">
        <f ca="1">+IF(AND(ISNUMBER(OFFSET('Sanitation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05" t="e">
        <f ca="1">+IF(AND(ISNUMBER(OFFSET('Sanitation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05" t="e">
        <f ca="1">+IF(AND(ISNUMBER(OFFSET('Sanitation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05" t="e">
        <f ca="1">+IF(AND(ISNUMBER(OFFSET('Sanitation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05" t="e">
        <f ca="1">+IF(AND(ISNUMBER(OFFSET('Sanitation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05" t="e">
        <f ca="1">+IF(AND(ISNUMBER(OFFSET('Sanitation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05" t="e">
        <f ca="1">+IF(AND(ISNUMBER(OFFSET('Sanitation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05" t="e">
        <f ca="1">+IF(AND(ISNUMBER(OFFSET('Sanitation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05" t="e">
        <f ca="1">+IF(AND(ISNUMBER(OFFSET('Sanitation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05" t="e">
        <f ca="1">+IF(AND(ISNUMBER(OFFSET('Sanitation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05" t="e">
        <f ca="1">+IF(AND(ISNUMBER(OFFSET('Sanitation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05" t="e">
        <f ca="1">+IF(AND(ISNUMBER(OFFSET('Sanitation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05" t="e">
        <f ca="1">+IF(AND(ISNUMBER(OFFSET('Sanitation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05" t="e">
        <f ca="1">+IF(AND(ISNUMBER(OFFSET('Sanitation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06" t="e">
        <f ca="1">+IF(AND(ISNUMBER(OFFSET('Hygiene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06" t="e">
        <f ca="1">+IF(AND(ISNUMBER(OFFSET('Hygiene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06" t="e">
        <f ca="1">+IF(AND(ISNUMBER(OFFSET('Hygiene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06" t="e">
        <f ca="1">+IF(AND(ISNUMBER(OFFSET('Hygiene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06" t="e">
        <f ca="1">+IF(AND(ISNUMBER(OFFSET('Hygiene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06" t="e">
        <f ca="1">+IF(AND(ISNUMBER(OFFSET('Hygiene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06" t="e">
        <f ca="1">+IF(AND(ISNUMBER(OFFSET('Hygiene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06" t="e">
        <f ca="1">+IF(AND(ISNUMBER(OFFSET('Hygiene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06" t="e">
        <f ca="1">+IF(AND(ISNUMBER(OFFSET('Hygiene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06" t="e">
        <f ca="1">+IF(AND(ISNUMBER(OFFSET('Hygiene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06" t="e">
        <f ca="1">+IF(AND(ISNUMBER(OFFSET('Hygiene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06" t="e">
        <f ca="1">+IF(AND(ISNUMBER(OFFSET('Hygiene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06" t="e">
        <f ca="1">+IF(AND(ISNUMBER(OFFSET('Hygiene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06" t="e">
        <f ca="1">+IF(AND(ISNUMBER(OFFSET('Hygiene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06" t="e">
        <f ca="1">+IF(AND(ISNUMBER(OFFSET('Hygiene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06" t="e">
        <f ca="1">+IF(AND(ISNUMBER(OFFSET('Hygiene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06" t="e">
        <f ca="1">+IF(AND(ISNUMBER(OFFSET('Hygiene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06" t="e">
        <f ca="1">+IF(AND(ISNUMBER(OFFSET('Hygiene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1">+IF(OFFSET('Water Data'!$C$28,0,10*ROW('Water Data'!C191))="","",OFFSET('Water Data'!$C$28,0,10*ROW('Water Data'!C191)))</f>
        <v/>
      </c>
      <c r="BT197" s="36" t="str">
        <f ca="1">+IF(OFFSET('Water Data'!$C$29,0,10*ROW('Water Data'!C191))="","",OFFSET('Water Data'!$C$29,0,10*ROW('Water Data'!C191)))</f>
        <v/>
      </c>
      <c r="BU197" s="36" t="str">
        <f ca="1">+IF(OFFSET('Water Data'!$C$30,0,10*ROW('Water Data'!C191))="","",OFFSET('Water Data'!$C$30,0,10*ROW('Water Data'!C191)))</f>
        <v/>
      </c>
      <c r="BV197" s="36" t="str">
        <f ca="1">+IF(OFFSET('Water Data'!$D$28,0,10*ROW('Water Data'!D191))="","",OFFSET('Water Data'!$D$28,0,10*ROW('Water Data'!D191)))</f>
        <v/>
      </c>
      <c r="BW197" s="36" t="str">
        <f ca="1">+IF(OFFSET('Water Data'!$D$29,0,10*ROW('Water Data'!D191))="","",OFFSET('Water Data'!$D$29,0,10*ROW('Water Data'!D191)))</f>
        <v/>
      </c>
      <c r="BX197" s="36" t="str">
        <f ca="1">+IF(OFFSET('Water Data'!$D$30,0,10*ROW('Water Data'!D191))="","",OFFSET('Water Data'!$D$30,0,10*ROW('Water Data'!D191)))</f>
        <v/>
      </c>
      <c r="BY197" s="36" t="str">
        <f ca="1">+IF(OFFSET('Water Data'!$E$28,0,10*ROW('Water Data'!E191))="","",OFFSET('Water Data'!$E$28,0,10*ROW('Water Data'!E191)))</f>
        <v/>
      </c>
      <c r="BZ197" s="36" t="str">
        <f ca="1">+IF(OFFSET('Water Data'!$E$29,0,10*ROW('Water Data'!E191))="","",OFFSET('Water Data'!$E$29,0,10*ROW('Water Data'!E191)))</f>
        <v/>
      </c>
      <c r="CA197" s="36" t="str">
        <f ca="1">+IF(OFFSET('Water Data'!$E$30,0,10*ROW('Water Data'!E191))="","",OFFSET('Water Data'!$E$30,0,10*ROW('Water Data'!E191)))</f>
        <v/>
      </c>
      <c r="CB197" s="36" t="str">
        <f ca="1">+IF(OFFSET('Water Data'!$F$28,0,10*ROW('Water Data'!F191))="","",OFFSET('Water Data'!$F$28,0,10*ROW('Water Data'!F191)))</f>
        <v/>
      </c>
      <c r="CC197" s="36" t="str">
        <f ca="1">+IF(OFFSET('Water Data'!$F$29,0,10*ROW('Water Data'!F191))="","",OFFSET('Water Data'!$F$29,0,10*ROW('Water Data'!F191)))</f>
        <v/>
      </c>
      <c r="CD197" s="36" t="str">
        <f ca="1">+IF(OFFSET('Water Data'!$F$30,0,10*ROW('Water Data'!F191))="","",OFFSET('Water Data'!$F$30,0,10*ROW('Water Data'!F191)))</f>
        <v/>
      </c>
      <c r="CE197" s="36" t="str">
        <f ca="1">+IF(OFFSET('Water Data'!$G$28,0,10*ROW('Water Data'!G191))="","",OFFSET('Water Data'!$G$28,0,10*ROW('Water Data'!G191)))</f>
        <v/>
      </c>
      <c r="CF197" s="36" t="str">
        <f ca="1">+IF(OFFSET('Water Data'!$G$29,0,10*ROW('Water Data'!G191))="","",OFFSET('Water Data'!$G$29,0,10*ROW('Water Data'!G191)))</f>
        <v/>
      </c>
      <c r="CG197" s="36" t="str">
        <f ca="1">+IF(OFFSET('Water Data'!$G$30,0,10*ROW('Water Data'!G191))="","",OFFSET('Water Data'!$G$30,0,10*ROW('Water Data'!G191)))</f>
        <v/>
      </c>
      <c r="CH197" s="36" t="str">
        <f ca="1">+IF(OFFSET('Water Data'!$H$28,0,10*ROW('Water Data'!H191))="","",OFFSET('Water Data'!$H$28,0,10*ROW('Water Data'!H191)))</f>
        <v/>
      </c>
      <c r="CI197" s="36" t="str">
        <f ca="1">+IF(OFFSET('Water Data'!$H$29,0,10*ROW('Water Data'!H191))="","",OFFSET('Water Data'!$H$29,0,10*ROW('Water Data'!H191)))</f>
        <v/>
      </c>
      <c r="CJ197" s="36" t="str">
        <f ca="1">+IF(OFFSET('Water Data'!$H$30,0,10*ROW('Water Data'!H191))="","",OFFSET('Water Data'!$H$30,0,10*ROW('Water Data'!H191)))</f>
        <v/>
      </c>
      <c r="CK197" s="36" t="str">
        <f ca="1">+IF(OFFSET('Sanitation Data'!$C$29,0,10*ROW('Sanitation Data'!C191))="","",OFFSET('Sanitation Data'!$C$29,0,10*ROW('Sanitation Data'!C191)))</f>
        <v/>
      </c>
      <c r="CL197" s="36" t="str">
        <f ca="1">+IF(OFFSET('Sanitation Data'!$C$30,0,10*ROW('Sanitation Data'!C191))="","",OFFSET('Sanitation Data'!$C$30,0,10*ROW('Sanitation Data'!C191)))</f>
        <v/>
      </c>
      <c r="CM197" s="36" t="str">
        <f ca="1">+IF(OFFSET('Sanitation Data'!$C$31,0,10*ROW('Sanitation Data'!C191))="","",OFFSET('Sanitation Data'!$C$31,0,10*ROW('Sanitation Data'!C191)))</f>
        <v/>
      </c>
      <c r="CN197" s="36" t="str">
        <f ca="1">+IF(OFFSET('Sanitation Data'!$C$32,0,10*ROW('Sanitation Data'!C191))="","",OFFSET('Sanitation Data'!$C$32,0,10*ROW('Sanitation Data'!C191)))</f>
        <v/>
      </c>
      <c r="CO197" s="36" t="str">
        <f ca="1">+IF(OFFSET('Sanitation Data'!$C$33,0,10*ROW('Sanitation Data'!C191))="","",OFFSET('Sanitation Data'!$C$33,0,10*ROW('Sanitation Data'!C191)))</f>
        <v/>
      </c>
      <c r="CP197" s="36" t="str">
        <f ca="1">+IF(OFFSET('Sanitation Data'!$D$29,0,10*ROW('Sanitation Data'!D191))="","",OFFSET('Sanitation Data'!$D$29,0,10*ROW('Sanitation Data'!D191)))</f>
        <v/>
      </c>
      <c r="CQ197" s="36" t="str">
        <f ca="1">+IF(OFFSET('Sanitation Data'!$D$30,0,10*ROW('Sanitation Data'!D191))="","",OFFSET('Sanitation Data'!$D$30,0,10*ROW('Sanitation Data'!D191)))</f>
        <v/>
      </c>
      <c r="CR197" s="36" t="str">
        <f ca="1">+IF(OFFSET('Sanitation Data'!$D$31,0,10*ROW('Sanitation Data'!D191))="","",OFFSET('Sanitation Data'!$D$31,0,10*ROW('Sanitation Data'!D191)))</f>
        <v/>
      </c>
      <c r="CS197" s="36" t="str">
        <f ca="1">+IF(OFFSET('Sanitation Data'!$D$32,0,10*ROW('Sanitation Data'!D191))="","",OFFSET('Sanitation Data'!$D$32,0,10*ROW('Sanitation Data'!D191)))</f>
        <v/>
      </c>
      <c r="CT197" s="36" t="str">
        <f ca="1">+IF(OFFSET('Sanitation Data'!$D$33,0,10*ROW('Sanitation Data'!D191))="","",OFFSET('Sanitation Data'!$D$33,0,10*ROW('Sanitation Data'!D191)))</f>
        <v/>
      </c>
      <c r="CU197" s="36" t="str">
        <f ca="1">+IF(OFFSET('Sanitation Data'!$E$29,0,10*ROW('Sanitation Data'!E191))="","",OFFSET('Sanitation Data'!$E$29,0,10*ROW('Sanitation Data'!E191)))</f>
        <v/>
      </c>
      <c r="CV197" s="36" t="str">
        <f ca="1">+IF(OFFSET('Sanitation Data'!$E$30,0,10*ROW('Sanitation Data'!E191))="","",OFFSET('Sanitation Data'!$E$30,0,10*ROW('Sanitation Data'!E191)))</f>
        <v/>
      </c>
      <c r="CW197" s="36" t="str">
        <f ca="1">+IF(OFFSET('Sanitation Data'!$E$31,0,10*ROW('Sanitation Data'!E191))="","",OFFSET('Sanitation Data'!$E$31,0,10*ROW('Sanitation Data'!E191)))</f>
        <v/>
      </c>
      <c r="CX197" s="36" t="str">
        <f ca="1">+IF(OFFSET('Sanitation Data'!$E$32,0,10*ROW('Sanitation Data'!E191))="","",OFFSET('Sanitation Data'!$E$32,0,10*ROW('Sanitation Data'!E191)))</f>
        <v/>
      </c>
      <c r="CY197" s="36" t="str">
        <f ca="1">+IF(OFFSET('Sanitation Data'!$E$33,0,10*ROW('Sanitation Data'!E191))="","",OFFSET('Sanitation Data'!$E$33,0,10*ROW('Sanitation Data'!E191)))</f>
        <v/>
      </c>
      <c r="CZ197" s="36" t="str">
        <f ca="1">+IF(OFFSET('Sanitation Data'!$F$29,0,10*ROW('Sanitation Data'!F191))="","",OFFSET('Sanitation Data'!$F$29,0,10*ROW('Sanitation Data'!F191)))</f>
        <v/>
      </c>
      <c r="DA197" s="36" t="str">
        <f ca="1">+IF(OFFSET('Sanitation Data'!$F$30,0,10*ROW('Sanitation Data'!F191))="","",OFFSET('Sanitation Data'!$F$30,0,10*ROW('Sanitation Data'!F191)))</f>
        <v/>
      </c>
      <c r="DB197" s="36" t="str">
        <f ca="1">+IF(OFFSET('Sanitation Data'!$F$31,0,10*ROW('Sanitation Data'!F191))="","",OFFSET('Sanitation Data'!$F$31,0,10*ROW('Sanitation Data'!F191)))</f>
        <v/>
      </c>
      <c r="DC197" s="36" t="str">
        <f ca="1">+IF(OFFSET('Sanitation Data'!$F$32,0,10*ROW('Sanitation Data'!F191))="","",OFFSET('Sanitation Data'!$F$32,0,10*ROW('Sanitation Data'!F191)))</f>
        <v/>
      </c>
      <c r="DD197" s="36" t="str">
        <f ca="1">+IF(OFFSET('Sanitation Data'!$F$33,0,10*ROW('Sanitation Data'!F191))="","",OFFSET('Sanitation Data'!$F$33,0,10*ROW('Sanitation Data'!F191)))</f>
        <v/>
      </c>
      <c r="DE197" s="36" t="str">
        <f ca="1">+IF(OFFSET('Sanitation Data'!$G$29,0,10*ROW('Sanitation Data'!G191))="","",OFFSET('Sanitation Data'!$G$29,0,10*ROW('Sanitation Data'!G191)))</f>
        <v/>
      </c>
      <c r="DF197" s="36" t="str">
        <f ca="1">+IF(OFFSET('Sanitation Data'!$G$30,0,10*ROW('Sanitation Data'!G191))="","",OFFSET('Sanitation Data'!$G$30,0,10*ROW('Sanitation Data'!G191)))</f>
        <v/>
      </c>
      <c r="DG197" s="36" t="str">
        <f ca="1">+IF(OFFSET('Sanitation Data'!$G$31,0,10*ROW('Sanitation Data'!G191))="","",OFFSET('Sanitation Data'!$G$31,0,10*ROW('Sanitation Data'!G191)))</f>
        <v/>
      </c>
      <c r="DH197" s="36" t="str">
        <f ca="1">+IF(OFFSET('Sanitation Data'!$G$32,0,10*ROW('Sanitation Data'!G191))="","",OFFSET('Sanitation Data'!$G$32,0,10*ROW('Sanitation Data'!G191)))</f>
        <v/>
      </c>
      <c r="DI197" s="36" t="str">
        <f ca="1">+IF(OFFSET('Sanitation Data'!$G$33,0,10*ROW('Sanitation Data'!G191))="","",OFFSET('Sanitation Data'!$G$33,0,10*ROW('Sanitation Data'!G191)))</f>
        <v/>
      </c>
      <c r="DJ197" s="36" t="str">
        <f ca="1">+IF(OFFSET('Sanitation Data'!$H$29,0,10*ROW('Sanitation Data'!H191))="","",OFFSET('Sanitation Data'!$H$29,0,10*ROW('Sanitation Data'!H191)))</f>
        <v/>
      </c>
      <c r="DK197" s="36" t="str">
        <f ca="1">+IF(OFFSET('Sanitation Data'!$H$30,0,10*ROW('Sanitation Data'!H191))="","",OFFSET('Sanitation Data'!$H$30,0,10*ROW('Sanitation Data'!H191)))</f>
        <v/>
      </c>
      <c r="DL197" s="36" t="str">
        <f ca="1">+IF(OFFSET('Sanitation Data'!$H$31,0,10*ROW('Sanitation Data'!H191))="","",OFFSET('Sanitation Data'!$H$31,0,10*ROW('Sanitation Data'!H191)))</f>
        <v/>
      </c>
      <c r="DM197" s="36" t="str">
        <f ca="1">+IF(OFFSET('Sanitation Data'!$H$32,0,10*ROW('Sanitation Data'!H191))="","",OFFSET('Sanitation Data'!$H$32,0,10*ROW('Sanitation Data'!H191)))</f>
        <v/>
      </c>
      <c r="DN197" s="36" t="str">
        <f ca="1">+IF(OFFSET('Sanitation Data'!$H$33,0,10*ROW('Sanitation Data'!H191))="","",OFFSET('Sanitation Data'!$H$33,0,10*ROW('Sanitation Data'!H191)))</f>
        <v/>
      </c>
      <c r="DO197" s="36" t="str">
        <f ca="1">+IF(OFFSET('Hygiene Data'!$C$12,0,10*ROW('Hygiene Data'!C191))="","",OFFSET('Hygiene Data'!$C$12,0,10*ROW('Hygiene Data'!C191)))</f>
        <v/>
      </c>
      <c r="DP197" s="36" t="str">
        <f ca="1">+IF(OFFSET('Hygiene Data'!$C$13,0,10*ROW('Hygiene Data'!C191))="","",OFFSET('Hygiene Data'!$C$13,0,10*ROW('Hygiene Data'!C191)))</f>
        <v/>
      </c>
      <c r="DQ197" s="36" t="str">
        <f ca="1">+IF(OFFSET('Hygiene Data'!$C$14,0,10*ROW('Hygiene Data'!C191))="","",OFFSET('Hygiene Data'!$C$14,0,10*ROW('Hygiene Data'!C191)))</f>
        <v/>
      </c>
      <c r="DR197" s="36" t="str">
        <f ca="1">+IF(OFFSET('Hygiene Data'!$D$12,0,10*ROW('Hygiene Data'!D191))="","",OFFSET('Hygiene Data'!$D$12,0,10*ROW('Hygiene Data'!D191)))</f>
        <v/>
      </c>
      <c r="DS197" s="36" t="str">
        <f ca="1">+IF(OFFSET('Hygiene Data'!$D$13,0,10*ROW('Hygiene Data'!D191))="","",OFFSET('Hygiene Data'!$D$13,0,10*ROW('Hygiene Data'!D191)))</f>
        <v/>
      </c>
      <c r="DT197" s="36" t="str">
        <f ca="1">+IF(OFFSET('Hygiene Data'!$D$14,0,10*ROW('Hygiene Data'!D191))="","",OFFSET('Hygiene Data'!$D$14,0,10*ROW('Hygiene Data'!D191)))</f>
        <v/>
      </c>
      <c r="DU197" s="36" t="str">
        <f ca="1">+IF(OFFSET('Hygiene Data'!$E$12,0,10*ROW('Hygiene Data'!E191))="","",OFFSET('Hygiene Data'!$E$12,0,10*ROW('Hygiene Data'!E191)))</f>
        <v/>
      </c>
      <c r="DV197" s="36" t="str">
        <f ca="1">+IF(OFFSET('Hygiene Data'!$E$13,0,10*ROW('Hygiene Data'!E191))="","",OFFSET('Hygiene Data'!$E$13,0,10*ROW('Hygiene Data'!E191)))</f>
        <v/>
      </c>
      <c r="DW197" s="36" t="str">
        <f ca="1">+IF(OFFSET('Hygiene Data'!$E$14,0,10*ROW('Hygiene Data'!E191))="","",OFFSET('Hygiene Data'!$E$14,0,10*ROW('Hygiene Data'!E191)))</f>
        <v/>
      </c>
      <c r="DX197" s="36" t="str">
        <f ca="1">+IF(OFFSET('Hygiene Data'!$F$12,0,10*ROW('Hygiene Data'!F191))="","",OFFSET('Hygiene Data'!$F$12,0,10*ROW('Hygiene Data'!F191)))</f>
        <v/>
      </c>
      <c r="DY197" s="36" t="str">
        <f ca="1">+IF(OFFSET('Hygiene Data'!$F$13,0,10*ROW('Hygiene Data'!F191))="","",OFFSET('Hygiene Data'!$F$13,0,10*ROW('Hygiene Data'!F191)))</f>
        <v/>
      </c>
      <c r="DZ197" s="36" t="str">
        <f ca="1">+IF(OFFSET('Hygiene Data'!$F$14,0,10*ROW('Hygiene Data'!F191))="","",OFFSET('Hygiene Data'!$F$14,0,10*ROW('Hygiene Data'!F191)))</f>
        <v/>
      </c>
      <c r="EA197" s="36" t="str">
        <f ca="1">+IF(OFFSET('Hygiene Data'!$G$12,0,10*ROW('Hygiene Data'!G191))="","",OFFSET('Hygiene Data'!$G$12,0,10*ROW('Hygiene Data'!G191)))</f>
        <v/>
      </c>
      <c r="EB197" s="36" t="str">
        <f ca="1">+IF(OFFSET('Hygiene Data'!$G$13,0,10*ROW('Hygiene Data'!G191))="","",OFFSET('Hygiene Data'!$G$13,0,10*ROW('Hygiene Data'!G191)))</f>
        <v/>
      </c>
      <c r="EC197" s="36" t="str">
        <f ca="1">+IF(OFFSET('Hygiene Data'!$G$14,0,10*ROW('Hygiene Data'!G191))="","",OFFSET('Hygiene Data'!$G$14,0,10*ROW('Hygiene Data'!G191)))</f>
        <v/>
      </c>
      <c r="ED197" s="36" t="str">
        <f ca="1">+IF(OFFSET('Hygiene Data'!$H$12,0,10*ROW('Hygiene Data'!H191))="","",OFFSET('Hygiene Data'!$H$12,0,10*ROW('Hygiene Data'!H191)))</f>
        <v/>
      </c>
      <c r="EE197" s="36" t="str">
        <f ca="1">+IF(OFFSET('Hygiene Data'!$H$13,0,10*ROW('Hygiene Data'!H191))="","",OFFSET('Hygiene Data'!$H$13,0,10*ROW('Hygiene Data'!H191)))</f>
        <v/>
      </c>
      <c r="EF197" s="36" t="str">
        <f ca="1">+IF(OFFSET('Hygiene Data'!$H$14,0,10*ROW('Hygiene Data'!H191))="","",OFFSET('Hygiene Data'!$H$14,0,10*ROW('Hygiene Data'!H191)))</f>
        <v/>
      </c>
    </row>
    <row r="198" spans="1:136" x14ac:dyDescent="0.25">
      <c r="A198" s="59" t="str">
        <f ca="1">+IF(OFFSET('Water Data'!$B$1,0,10*ROW('Water Data'!B195))="","",OFFSET('Water Data'!$B$1,0,10*ROW('Water Data'!B195)))</f>
        <v/>
      </c>
      <c r="B198" s="59" t="str">
        <f ca="1">+IF(OFFSET('Water Data'!$A$3,0,10*ROW('Water Data'!A195))="","",OFFSET('Water Data'!$A$3,0,10*ROW('Water Data'!A195)))</f>
        <v/>
      </c>
      <c r="C198" s="59" t="str">
        <f ca="1">+IF(OFFSET('Water Data'!$C$3,0,10*ROW('Water Data'!C195))="","",OFFSET('Water Data'!$C$3,0,10*ROW('Water Data'!C195)))</f>
        <v/>
      </c>
      <c r="D198" s="204" t="e">
        <f ca="1">+IF(AND(ISNUMBER(OFFSET('Water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04" t="e">
        <f ca="1">+IF(AND(ISNUMBER(OFFSET('Water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04" t="e">
        <f ca="1">+IF(AND(ISNUMBER(OFFSET('Water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04" t="e">
        <f ca="1">+IF(AND(ISNUMBER(OFFSET('Water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04" t="e">
        <f ca="1">+IF(AND(ISNUMBER(OFFSET('Water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04" t="e">
        <f ca="1">+IF(AND(ISNUMBER(OFFSET('Water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04" t="e">
        <f ca="1">+IF(AND(ISNUMBER(OFFSET('Water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04" t="e">
        <f ca="1">+IF(AND(ISNUMBER(OFFSET('Water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04" t="e">
        <f ca="1">+IF(AND(ISNUMBER(OFFSET('Water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04" t="e">
        <f ca="1">+IF(AND(ISNUMBER(OFFSET('Water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04" t="e">
        <f ca="1">+IF(AND(ISNUMBER(OFFSET('Water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04" t="e">
        <f ca="1">+IF(AND(ISNUMBER(OFFSET('Water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04" t="e">
        <f ca="1">+IF(AND(ISNUMBER(OFFSET('Water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04" t="e">
        <f ca="1">+IF(AND(ISNUMBER(OFFSET('Water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04" t="e">
        <f ca="1">+IF(AND(ISNUMBER(OFFSET('Water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04" t="e">
        <f ca="1">+IF(AND(ISNUMBER(OFFSET('Water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04" t="e">
        <f ca="1">+IF(AND(ISNUMBER(OFFSET('Water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04" t="e">
        <f ca="1">+IF(AND(ISNUMBER(OFFSET('Water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05" t="e">
        <f ca="1">+IF(AND(ISNUMBER(OFFSET('Sanitation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05" t="e">
        <f ca="1">+IF(AND(ISNUMBER(OFFSET('Sanitation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05" t="e">
        <f ca="1">+IF(AND(ISNUMBER(OFFSET('Sanitation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05" t="e">
        <f ca="1">+IF(AND(ISNUMBER(OFFSET('Sanitation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05" t="e">
        <f ca="1">+IF(AND(ISNUMBER(OFFSET('Sanitation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05" t="e">
        <f ca="1">+IF(AND(ISNUMBER(OFFSET('Sanitation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05" t="e">
        <f ca="1">+IF(AND(ISNUMBER(OFFSET('Sanitation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05" t="e">
        <f ca="1">+IF(AND(ISNUMBER(OFFSET('Sanitation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05" t="e">
        <f ca="1">+IF(AND(ISNUMBER(OFFSET('Sanitation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05" t="e">
        <f ca="1">+IF(AND(ISNUMBER(OFFSET('Sanitation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05" t="e">
        <f ca="1">+IF(AND(ISNUMBER(OFFSET('Sanitation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05" t="e">
        <f ca="1">+IF(AND(ISNUMBER(OFFSET('Sanitation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05" t="e">
        <f ca="1">+IF(AND(ISNUMBER(OFFSET('Sanitation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05" t="e">
        <f ca="1">+IF(AND(ISNUMBER(OFFSET('Sanitation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05" t="e">
        <f ca="1">+IF(AND(ISNUMBER(OFFSET('Sanitation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05" t="e">
        <f ca="1">+IF(AND(ISNUMBER(OFFSET('Sanitation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05" t="e">
        <f ca="1">+IF(AND(ISNUMBER(OFFSET('Sanitation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05" t="e">
        <f ca="1">+IF(AND(ISNUMBER(OFFSET('Sanitation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05" t="e">
        <f ca="1">+IF(AND(ISNUMBER(OFFSET('Sanitation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05" t="e">
        <f ca="1">+IF(AND(ISNUMBER(OFFSET('Sanitation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05" t="e">
        <f ca="1">+IF(AND(ISNUMBER(OFFSET('Sanitation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05" t="e">
        <f ca="1">+IF(AND(ISNUMBER(OFFSET('Sanitation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05" t="e">
        <f ca="1">+IF(AND(ISNUMBER(OFFSET('Sanitation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05" t="e">
        <f ca="1">+IF(AND(ISNUMBER(OFFSET('Sanitation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05" t="e">
        <f ca="1">+IF(AND(ISNUMBER(OFFSET('Sanitation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05" t="e">
        <f ca="1">+IF(AND(ISNUMBER(OFFSET('Sanitation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05" t="e">
        <f ca="1">+IF(AND(ISNUMBER(OFFSET('Sanitation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05" t="e">
        <f ca="1">+IF(AND(ISNUMBER(OFFSET('Sanitation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05" t="e">
        <f ca="1">+IF(AND(ISNUMBER(OFFSET('Sanitation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05" t="e">
        <f ca="1">+IF(AND(ISNUMBER(OFFSET('Sanitation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06" t="e">
        <f ca="1">+IF(AND(ISNUMBER(OFFSET('Hygiene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06" t="e">
        <f ca="1">+IF(AND(ISNUMBER(OFFSET('Hygiene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06" t="e">
        <f ca="1">+IF(AND(ISNUMBER(OFFSET('Hygiene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06" t="e">
        <f ca="1">+IF(AND(ISNUMBER(OFFSET('Hygiene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06" t="e">
        <f ca="1">+IF(AND(ISNUMBER(OFFSET('Hygiene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06" t="e">
        <f ca="1">+IF(AND(ISNUMBER(OFFSET('Hygiene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06" t="e">
        <f ca="1">+IF(AND(ISNUMBER(OFFSET('Hygiene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06" t="e">
        <f ca="1">+IF(AND(ISNUMBER(OFFSET('Hygiene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06" t="e">
        <f ca="1">+IF(AND(ISNUMBER(OFFSET('Hygiene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06" t="e">
        <f ca="1">+IF(AND(ISNUMBER(OFFSET('Hygiene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06" t="e">
        <f ca="1">+IF(AND(ISNUMBER(OFFSET('Hygiene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06" t="e">
        <f ca="1">+IF(AND(ISNUMBER(OFFSET('Hygiene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06" t="e">
        <f ca="1">+IF(AND(ISNUMBER(OFFSET('Hygiene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06" t="e">
        <f ca="1">+IF(AND(ISNUMBER(OFFSET('Hygiene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06" t="e">
        <f ca="1">+IF(AND(ISNUMBER(OFFSET('Hygiene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06" t="e">
        <f ca="1">+IF(AND(ISNUMBER(OFFSET('Hygiene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06" t="e">
        <f ca="1">+IF(AND(ISNUMBER(OFFSET('Hygiene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06" t="e">
        <f ca="1">+IF(AND(ISNUMBER(OFFSET('Hygiene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1">+IF(OFFSET('Water Data'!$C$28,0,10*ROW('Water Data'!C192))="","",OFFSET('Water Data'!$C$28,0,10*ROW('Water Data'!C192)))</f>
        <v/>
      </c>
      <c r="BT198" s="36" t="str">
        <f ca="1">+IF(OFFSET('Water Data'!$C$29,0,10*ROW('Water Data'!C192))="","",OFFSET('Water Data'!$C$29,0,10*ROW('Water Data'!C192)))</f>
        <v/>
      </c>
      <c r="BU198" s="36" t="str">
        <f ca="1">+IF(OFFSET('Water Data'!$C$30,0,10*ROW('Water Data'!C192))="","",OFFSET('Water Data'!$C$30,0,10*ROW('Water Data'!C192)))</f>
        <v/>
      </c>
      <c r="BV198" s="36" t="str">
        <f ca="1">+IF(OFFSET('Water Data'!$D$28,0,10*ROW('Water Data'!D192))="","",OFFSET('Water Data'!$D$28,0,10*ROW('Water Data'!D192)))</f>
        <v/>
      </c>
      <c r="BW198" s="36" t="str">
        <f ca="1">+IF(OFFSET('Water Data'!$D$29,0,10*ROW('Water Data'!D192))="","",OFFSET('Water Data'!$D$29,0,10*ROW('Water Data'!D192)))</f>
        <v/>
      </c>
      <c r="BX198" s="36" t="str">
        <f ca="1">+IF(OFFSET('Water Data'!$D$30,0,10*ROW('Water Data'!D192))="","",OFFSET('Water Data'!$D$30,0,10*ROW('Water Data'!D192)))</f>
        <v/>
      </c>
      <c r="BY198" s="36" t="str">
        <f ca="1">+IF(OFFSET('Water Data'!$E$28,0,10*ROW('Water Data'!E192))="","",OFFSET('Water Data'!$E$28,0,10*ROW('Water Data'!E192)))</f>
        <v/>
      </c>
      <c r="BZ198" s="36" t="str">
        <f ca="1">+IF(OFFSET('Water Data'!$E$29,0,10*ROW('Water Data'!E192))="","",OFFSET('Water Data'!$E$29,0,10*ROW('Water Data'!E192)))</f>
        <v/>
      </c>
      <c r="CA198" s="36" t="str">
        <f ca="1">+IF(OFFSET('Water Data'!$E$30,0,10*ROW('Water Data'!E192))="","",OFFSET('Water Data'!$E$30,0,10*ROW('Water Data'!E192)))</f>
        <v/>
      </c>
      <c r="CB198" s="36" t="str">
        <f ca="1">+IF(OFFSET('Water Data'!$F$28,0,10*ROW('Water Data'!F192))="","",OFFSET('Water Data'!$F$28,0,10*ROW('Water Data'!F192)))</f>
        <v/>
      </c>
      <c r="CC198" s="36" t="str">
        <f ca="1">+IF(OFFSET('Water Data'!$F$29,0,10*ROW('Water Data'!F192))="","",OFFSET('Water Data'!$F$29,0,10*ROW('Water Data'!F192)))</f>
        <v/>
      </c>
      <c r="CD198" s="36" t="str">
        <f ca="1">+IF(OFFSET('Water Data'!$F$30,0,10*ROW('Water Data'!F192))="","",OFFSET('Water Data'!$F$30,0,10*ROW('Water Data'!F192)))</f>
        <v/>
      </c>
      <c r="CE198" s="36" t="str">
        <f ca="1">+IF(OFFSET('Water Data'!$G$28,0,10*ROW('Water Data'!G192))="","",OFFSET('Water Data'!$G$28,0,10*ROW('Water Data'!G192)))</f>
        <v/>
      </c>
      <c r="CF198" s="36" t="str">
        <f ca="1">+IF(OFFSET('Water Data'!$G$29,0,10*ROW('Water Data'!G192))="","",OFFSET('Water Data'!$G$29,0,10*ROW('Water Data'!G192)))</f>
        <v/>
      </c>
      <c r="CG198" s="36" t="str">
        <f ca="1">+IF(OFFSET('Water Data'!$G$30,0,10*ROW('Water Data'!G192))="","",OFFSET('Water Data'!$G$30,0,10*ROW('Water Data'!G192)))</f>
        <v/>
      </c>
      <c r="CH198" s="36" t="str">
        <f ca="1">+IF(OFFSET('Water Data'!$H$28,0,10*ROW('Water Data'!H192))="","",OFFSET('Water Data'!$H$28,0,10*ROW('Water Data'!H192)))</f>
        <v/>
      </c>
      <c r="CI198" s="36" t="str">
        <f ca="1">+IF(OFFSET('Water Data'!$H$29,0,10*ROW('Water Data'!H192))="","",OFFSET('Water Data'!$H$29,0,10*ROW('Water Data'!H192)))</f>
        <v/>
      </c>
      <c r="CJ198" s="36" t="str">
        <f ca="1">+IF(OFFSET('Water Data'!$H$30,0,10*ROW('Water Data'!H192))="","",OFFSET('Water Data'!$H$30,0,10*ROW('Water Data'!H192)))</f>
        <v/>
      </c>
      <c r="CK198" s="36" t="str">
        <f ca="1">+IF(OFFSET('Sanitation Data'!$C$29,0,10*ROW('Sanitation Data'!C192))="","",OFFSET('Sanitation Data'!$C$29,0,10*ROW('Sanitation Data'!C192)))</f>
        <v/>
      </c>
      <c r="CL198" s="36" t="str">
        <f ca="1">+IF(OFFSET('Sanitation Data'!$C$30,0,10*ROW('Sanitation Data'!C192))="","",OFFSET('Sanitation Data'!$C$30,0,10*ROW('Sanitation Data'!C192)))</f>
        <v/>
      </c>
      <c r="CM198" s="36" t="str">
        <f ca="1">+IF(OFFSET('Sanitation Data'!$C$31,0,10*ROW('Sanitation Data'!C192))="","",OFFSET('Sanitation Data'!$C$31,0,10*ROW('Sanitation Data'!C192)))</f>
        <v/>
      </c>
      <c r="CN198" s="36" t="str">
        <f ca="1">+IF(OFFSET('Sanitation Data'!$C$32,0,10*ROW('Sanitation Data'!C192))="","",OFFSET('Sanitation Data'!$C$32,0,10*ROW('Sanitation Data'!C192)))</f>
        <v/>
      </c>
      <c r="CO198" s="36" t="str">
        <f ca="1">+IF(OFFSET('Sanitation Data'!$C$33,0,10*ROW('Sanitation Data'!C192))="","",OFFSET('Sanitation Data'!$C$33,0,10*ROW('Sanitation Data'!C192)))</f>
        <v/>
      </c>
      <c r="CP198" s="36" t="str">
        <f ca="1">+IF(OFFSET('Sanitation Data'!$D$29,0,10*ROW('Sanitation Data'!D192))="","",OFFSET('Sanitation Data'!$D$29,0,10*ROW('Sanitation Data'!D192)))</f>
        <v/>
      </c>
      <c r="CQ198" s="36" t="str">
        <f ca="1">+IF(OFFSET('Sanitation Data'!$D$30,0,10*ROW('Sanitation Data'!D192))="","",OFFSET('Sanitation Data'!$D$30,0,10*ROW('Sanitation Data'!D192)))</f>
        <v/>
      </c>
      <c r="CR198" s="36" t="str">
        <f ca="1">+IF(OFFSET('Sanitation Data'!$D$31,0,10*ROW('Sanitation Data'!D192))="","",OFFSET('Sanitation Data'!$D$31,0,10*ROW('Sanitation Data'!D192)))</f>
        <v/>
      </c>
      <c r="CS198" s="36" t="str">
        <f ca="1">+IF(OFFSET('Sanitation Data'!$D$32,0,10*ROW('Sanitation Data'!D192))="","",OFFSET('Sanitation Data'!$D$32,0,10*ROW('Sanitation Data'!D192)))</f>
        <v/>
      </c>
      <c r="CT198" s="36" t="str">
        <f ca="1">+IF(OFFSET('Sanitation Data'!$D$33,0,10*ROW('Sanitation Data'!D192))="","",OFFSET('Sanitation Data'!$D$33,0,10*ROW('Sanitation Data'!D192)))</f>
        <v/>
      </c>
      <c r="CU198" s="36" t="str">
        <f ca="1">+IF(OFFSET('Sanitation Data'!$E$29,0,10*ROW('Sanitation Data'!E192))="","",OFFSET('Sanitation Data'!$E$29,0,10*ROW('Sanitation Data'!E192)))</f>
        <v/>
      </c>
      <c r="CV198" s="36" t="str">
        <f ca="1">+IF(OFFSET('Sanitation Data'!$E$30,0,10*ROW('Sanitation Data'!E192))="","",OFFSET('Sanitation Data'!$E$30,0,10*ROW('Sanitation Data'!E192)))</f>
        <v/>
      </c>
      <c r="CW198" s="36" t="str">
        <f ca="1">+IF(OFFSET('Sanitation Data'!$E$31,0,10*ROW('Sanitation Data'!E192))="","",OFFSET('Sanitation Data'!$E$31,0,10*ROW('Sanitation Data'!E192)))</f>
        <v/>
      </c>
      <c r="CX198" s="36" t="str">
        <f ca="1">+IF(OFFSET('Sanitation Data'!$E$32,0,10*ROW('Sanitation Data'!E192))="","",OFFSET('Sanitation Data'!$E$32,0,10*ROW('Sanitation Data'!E192)))</f>
        <v/>
      </c>
      <c r="CY198" s="36" t="str">
        <f ca="1">+IF(OFFSET('Sanitation Data'!$E$33,0,10*ROW('Sanitation Data'!E192))="","",OFFSET('Sanitation Data'!$E$33,0,10*ROW('Sanitation Data'!E192)))</f>
        <v/>
      </c>
      <c r="CZ198" s="36" t="str">
        <f ca="1">+IF(OFFSET('Sanitation Data'!$F$29,0,10*ROW('Sanitation Data'!F192))="","",OFFSET('Sanitation Data'!$F$29,0,10*ROW('Sanitation Data'!F192)))</f>
        <v/>
      </c>
      <c r="DA198" s="36" t="str">
        <f ca="1">+IF(OFFSET('Sanitation Data'!$F$30,0,10*ROW('Sanitation Data'!F192))="","",OFFSET('Sanitation Data'!$F$30,0,10*ROW('Sanitation Data'!F192)))</f>
        <v/>
      </c>
      <c r="DB198" s="36" t="str">
        <f ca="1">+IF(OFFSET('Sanitation Data'!$F$31,0,10*ROW('Sanitation Data'!F192))="","",OFFSET('Sanitation Data'!$F$31,0,10*ROW('Sanitation Data'!F192)))</f>
        <v/>
      </c>
      <c r="DC198" s="36" t="str">
        <f ca="1">+IF(OFFSET('Sanitation Data'!$F$32,0,10*ROW('Sanitation Data'!F192))="","",OFFSET('Sanitation Data'!$F$32,0,10*ROW('Sanitation Data'!F192)))</f>
        <v/>
      </c>
      <c r="DD198" s="36" t="str">
        <f ca="1">+IF(OFFSET('Sanitation Data'!$F$33,0,10*ROW('Sanitation Data'!F192))="","",OFFSET('Sanitation Data'!$F$33,0,10*ROW('Sanitation Data'!F192)))</f>
        <v/>
      </c>
      <c r="DE198" s="36" t="str">
        <f ca="1">+IF(OFFSET('Sanitation Data'!$G$29,0,10*ROW('Sanitation Data'!G192))="","",OFFSET('Sanitation Data'!$G$29,0,10*ROW('Sanitation Data'!G192)))</f>
        <v/>
      </c>
      <c r="DF198" s="36" t="str">
        <f ca="1">+IF(OFFSET('Sanitation Data'!$G$30,0,10*ROW('Sanitation Data'!G192))="","",OFFSET('Sanitation Data'!$G$30,0,10*ROW('Sanitation Data'!G192)))</f>
        <v/>
      </c>
      <c r="DG198" s="36" t="str">
        <f ca="1">+IF(OFFSET('Sanitation Data'!$G$31,0,10*ROW('Sanitation Data'!G192))="","",OFFSET('Sanitation Data'!$G$31,0,10*ROW('Sanitation Data'!G192)))</f>
        <v/>
      </c>
      <c r="DH198" s="36" t="str">
        <f ca="1">+IF(OFFSET('Sanitation Data'!$G$32,0,10*ROW('Sanitation Data'!G192))="","",OFFSET('Sanitation Data'!$G$32,0,10*ROW('Sanitation Data'!G192)))</f>
        <v/>
      </c>
      <c r="DI198" s="36" t="str">
        <f ca="1">+IF(OFFSET('Sanitation Data'!$G$33,0,10*ROW('Sanitation Data'!G192))="","",OFFSET('Sanitation Data'!$G$33,0,10*ROW('Sanitation Data'!G192)))</f>
        <v/>
      </c>
      <c r="DJ198" s="36" t="str">
        <f ca="1">+IF(OFFSET('Sanitation Data'!$H$29,0,10*ROW('Sanitation Data'!H192))="","",OFFSET('Sanitation Data'!$H$29,0,10*ROW('Sanitation Data'!H192)))</f>
        <v/>
      </c>
      <c r="DK198" s="36" t="str">
        <f ca="1">+IF(OFFSET('Sanitation Data'!$H$30,0,10*ROW('Sanitation Data'!H192))="","",OFFSET('Sanitation Data'!$H$30,0,10*ROW('Sanitation Data'!H192)))</f>
        <v/>
      </c>
      <c r="DL198" s="36" t="str">
        <f ca="1">+IF(OFFSET('Sanitation Data'!$H$31,0,10*ROW('Sanitation Data'!H192))="","",OFFSET('Sanitation Data'!$H$31,0,10*ROW('Sanitation Data'!H192)))</f>
        <v/>
      </c>
      <c r="DM198" s="36" t="str">
        <f ca="1">+IF(OFFSET('Sanitation Data'!$H$32,0,10*ROW('Sanitation Data'!H192))="","",OFFSET('Sanitation Data'!$H$32,0,10*ROW('Sanitation Data'!H192)))</f>
        <v/>
      </c>
      <c r="DN198" s="36" t="str">
        <f ca="1">+IF(OFFSET('Sanitation Data'!$H$33,0,10*ROW('Sanitation Data'!H192))="","",OFFSET('Sanitation Data'!$H$33,0,10*ROW('Sanitation Data'!H192)))</f>
        <v/>
      </c>
      <c r="DO198" s="36" t="str">
        <f ca="1">+IF(OFFSET('Hygiene Data'!$C$12,0,10*ROW('Hygiene Data'!C192))="","",OFFSET('Hygiene Data'!$C$12,0,10*ROW('Hygiene Data'!C192)))</f>
        <v/>
      </c>
      <c r="DP198" s="36" t="str">
        <f ca="1">+IF(OFFSET('Hygiene Data'!$C$13,0,10*ROW('Hygiene Data'!C192))="","",OFFSET('Hygiene Data'!$C$13,0,10*ROW('Hygiene Data'!C192)))</f>
        <v/>
      </c>
      <c r="DQ198" s="36" t="str">
        <f ca="1">+IF(OFFSET('Hygiene Data'!$C$14,0,10*ROW('Hygiene Data'!C192))="","",OFFSET('Hygiene Data'!$C$14,0,10*ROW('Hygiene Data'!C192)))</f>
        <v/>
      </c>
      <c r="DR198" s="36" t="str">
        <f ca="1">+IF(OFFSET('Hygiene Data'!$D$12,0,10*ROW('Hygiene Data'!D192))="","",OFFSET('Hygiene Data'!$D$12,0,10*ROW('Hygiene Data'!D192)))</f>
        <v/>
      </c>
      <c r="DS198" s="36" t="str">
        <f ca="1">+IF(OFFSET('Hygiene Data'!$D$13,0,10*ROW('Hygiene Data'!D192))="","",OFFSET('Hygiene Data'!$D$13,0,10*ROW('Hygiene Data'!D192)))</f>
        <v/>
      </c>
      <c r="DT198" s="36" t="str">
        <f ca="1">+IF(OFFSET('Hygiene Data'!$D$14,0,10*ROW('Hygiene Data'!D192))="","",OFFSET('Hygiene Data'!$D$14,0,10*ROW('Hygiene Data'!D192)))</f>
        <v/>
      </c>
      <c r="DU198" s="36" t="str">
        <f ca="1">+IF(OFFSET('Hygiene Data'!$E$12,0,10*ROW('Hygiene Data'!E192))="","",OFFSET('Hygiene Data'!$E$12,0,10*ROW('Hygiene Data'!E192)))</f>
        <v/>
      </c>
      <c r="DV198" s="36" t="str">
        <f ca="1">+IF(OFFSET('Hygiene Data'!$E$13,0,10*ROW('Hygiene Data'!E192))="","",OFFSET('Hygiene Data'!$E$13,0,10*ROW('Hygiene Data'!E192)))</f>
        <v/>
      </c>
      <c r="DW198" s="36" t="str">
        <f ca="1">+IF(OFFSET('Hygiene Data'!$E$14,0,10*ROW('Hygiene Data'!E192))="","",OFFSET('Hygiene Data'!$E$14,0,10*ROW('Hygiene Data'!E192)))</f>
        <v/>
      </c>
      <c r="DX198" s="36" t="str">
        <f ca="1">+IF(OFFSET('Hygiene Data'!$F$12,0,10*ROW('Hygiene Data'!F192))="","",OFFSET('Hygiene Data'!$F$12,0,10*ROW('Hygiene Data'!F192)))</f>
        <v/>
      </c>
      <c r="DY198" s="36" t="str">
        <f ca="1">+IF(OFFSET('Hygiene Data'!$F$13,0,10*ROW('Hygiene Data'!F192))="","",OFFSET('Hygiene Data'!$F$13,0,10*ROW('Hygiene Data'!F192)))</f>
        <v/>
      </c>
      <c r="DZ198" s="36" t="str">
        <f ca="1">+IF(OFFSET('Hygiene Data'!$F$14,0,10*ROW('Hygiene Data'!F192))="","",OFFSET('Hygiene Data'!$F$14,0,10*ROW('Hygiene Data'!F192)))</f>
        <v/>
      </c>
      <c r="EA198" s="36" t="str">
        <f ca="1">+IF(OFFSET('Hygiene Data'!$G$12,0,10*ROW('Hygiene Data'!G192))="","",OFFSET('Hygiene Data'!$G$12,0,10*ROW('Hygiene Data'!G192)))</f>
        <v/>
      </c>
      <c r="EB198" s="36" t="str">
        <f ca="1">+IF(OFFSET('Hygiene Data'!$G$13,0,10*ROW('Hygiene Data'!G192))="","",OFFSET('Hygiene Data'!$G$13,0,10*ROW('Hygiene Data'!G192)))</f>
        <v/>
      </c>
      <c r="EC198" s="36" t="str">
        <f ca="1">+IF(OFFSET('Hygiene Data'!$G$14,0,10*ROW('Hygiene Data'!G192))="","",OFFSET('Hygiene Data'!$G$14,0,10*ROW('Hygiene Data'!G192)))</f>
        <v/>
      </c>
      <c r="ED198" s="36" t="str">
        <f ca="1">+IF(OFFSET('Hygiene Data'!$H$12,0,10*ROW('Hygiene Data'!H192))="","",OFFSET('Hygiene Data'!$H$12,0,10*ROW('Hygiene Data'!H192)))</f>
        <v/>
      </c>
      <c r="EE198" s="36" t="str">
        <f ca="1">+IF(OFFSET('Hygiene Data'!$H$13,0,10*ROW('Hygiene Data'!H192))="","",OFFSET('Hygiene Data'!$H$13,0,10*ROW('Hygiene Data'!H192)))</f>
        <v/>
      </c>
      <c r="EF198" s="36" t="str">
        <f ca="1">+IF(OFFSET('Hygiene Data'!$H$14,0,10*ROW('Hygiene Data'!H192))="","",OFFSET('Hygiene Data'!$H$14,0,10*ROW('Hygiene Data'!H192)))</f>
        <v/>
      </c>
    </row>
    <row r="199" spans="1:136" x14ac:dyDescent="0.25">
      <c r="A199" s="59" t="str">
        <f ca="1">+IF(OFFSET('Water Data'!$B$1,0,10*ROW('Water Data'!B196))="","",OFFSET('Water Data'!$B$1,0,10*ROW('Water Data'!B196)))</f>
        <v/>
      </c>
      <c r="B199" s="59" t="str">
        <f ca="1">+IF(OFFSET('Water Data'!$A$3,0,10*ROW('Water Data'!A196))="","",OFFSET('Water Data'!$A$3,0,10*ROW('Water Data'!A196)))</f>
        <v/>
      </c>
      <c r="C199" s="59" t="str">
        <f ca="1">+IF(OFFSET('Water Data'!$C$3,0,10*ROW('Water Data'!C196))="","",OFFSET('Water Data'!$C$3,0,10*ROW('Water Data'!C196)))</f>
        <v/>
      </c>
      <c r="D199" s="204" t="e">
        <f ca="1">+IF(AND(ISNUMBER(OFFSET('Water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04" t="e">
        <f ca="1">+IF(AND(ISNUMBER(OFFSET('Water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04" t="e">
        <f ca="1">+IF(AND(ISNUMBER(OFFSET('Water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04" t="e">
        <f ca="1">+IF(AND(ISNUMBER(OFFSET('Water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04" t="e">
        <f ca="1">+IF(AND(ISNUMBER(OFFSET('Water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04" t="e">
        <f ca="1">+IF(AND(ISNUMBER(OFFSET('Water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04" t="e">
        <f ca="1">+IF(AND(ISNUMBER(OFFSET('Water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04" t="e">
        <f ca="1">+IF(AND(ISNUMBER(OFFSET('Water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04" t="e">
        <f ca="1">+IF(AND(ISNUMBER(OFFSET('Water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04" t="e">
        <f ca="1">+IF(AND(ISNUMBER(OFFSET('Water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04" t="e">
        <f ca="1">+IF(AND(ISNUMBER(OFFSET('Water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04" t="e">
        <f ca="1">+IF(AND(ISNUMBER(OFFSET('Water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04" t="e">
        <f ca="1">+IF(AND(ISNUMBER(OFFSET('Water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04" t="e">
        <f ca="1">+IF(AND(ISNUMBER(OFFSET('Water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04" t="e">
        <f ca="1">+IF(AND(ISNUMBER(OFFSET('Water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04" t="e">
        <f ca="1">+IF(AND(ISNUMBER(OFFSET('Water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04" t="e">
        <f ca="1">+IF(AND(ISNUMBER(OFFSET('Water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04" t="e">
        <f ca="1">+IF(AND(ISNUMBER(OFFSET('Water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05" t="e">
        <f ca="1">+IF(AND(ISNUMBER(OFFSET('Sanitation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05" t="e">
        <f ca="1">+IF(AND(ISNUMBER(OFFSET('Sanitation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05" t="e">
        <f ca="1">+IF(AND(ISNUMBER(OFFSET('Sanitation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05" t="e">
        <f ca="1">+IF(AND(ISNUMBER(OFFSET('Sanitation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05" t="e">
        <f ca="1">+IF(AND(ISNUMBER(OFFSET('Sanitation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05" t="e">
        <f ca="1">+IF(AND(ISNUMBER(OFFSET('Sanitation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05" t="e">
        <f ca="1">+IF(AND(ISNUMBER(OFFSET('Sanitation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05" t="e">
        <f ca="1">+IF(AND(ISNUMBER(OFFSET('Sanitation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05" t="e">
        <f ca="1">+IF(AND(ISNUMBER(OFFSET('Sanitation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05" t="e">
        <f ca="1">+IF(AND(ISNUMBER(OFFSET('Sanitation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05" t="e">
        <f ca="1">+IF(AND(ISNUMBER(OFFSET('Sanitation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05" t="e">
        <f ca="1">+IF(AND(ISNUMBER(OFFSET('Sanitation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05" t="e">
        <f ca="1">+IF(AND(ISNUMBER(OFFSET('Sanitation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05" t="e">
        <f ca="1">+IF(AND(ISNUMBER(OFFSET('Sanitation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05" t="e">
        <f ca="1">+IF(AND(ISNUMBER(OFFSET('Sanitation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05" t="e">
        <f ca="1">+IF(AND(ISNUMBER(OFFSET('Sanitation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05" t="e">
        <f ca="1">+IF(AND(ISNUMBER(OFFSET('Sanitation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05" t="e">
        <f ca="1">+IF(AND(ISNUMBER(OFFSET('Sanitation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05" t="e">
        <f ca="1">+IF(AND(ISNUMBER(OFFSET('Sanitation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05" t="e">
        <f ca="1">+IF(AND(ISNUMBER(OFFSET('Sanitation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05" t="e">
        <f ca="1">+IF(AND(ISNUMBER(OFFSET('Sanitation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05" t="e">
        <f ca="1">+IF(AND(ISNUMBER(OFFSET('Sanitation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05" t="e">
        <f ca="1">+IF(AND(ISNUMBER(OFFSET('Sanitation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05" t="e">
        <f ca="1">+IF(AND(ISNUMBER(OFFSET('Sanitation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05" t="e">
        <f ca="1">+IF(AND(ISNUMBER(OFFSET('Sanitation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05" t="e">
        <f ca="1">+IF(AND(ISNUMBER(OFFSET('Sanitation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05" t="e">
        <f ca="1">+IF(AND(ISNUMBER(OFFSET('Sanitation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05" t="e">
        <f ca="1">+IF(AND(ISNUMBER(OFFSET('Sanitation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05" t="e">
        <f ca="1">+IF(AND(ISNUMBER(OFFSET('Sanitation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05" t="e">
        <f ca="1">+IF(AND(ISNUMBER(OFFSET('Sanitation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06" t="e">
        <f ca="1">+IF(AND(ISNUMBER(OFFSET('Hygiene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06" t="e">
        <f ca="1">+IF(AND(ISNUMBER(OFFSET('Hygiene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06" t="e">
        <f ca="1">+IF(AND(ISNUMBER(OFFSET('Hygiene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06" t="e">
        <f ca="1">+IF(AND(ISNUMBER(OFFSET('Hygiene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06" t="e">
        <f ca="1">+IF(AND(ISNUMBER(OFFSET('Hygiene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06" t="e">
        <f ca="1">+IF(AND(ISNUMBER(OFFSET('Hygiene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06" t="e">
        <f ca="1">+IF(AND(ISNUMBER(OFFSET('Hygiene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06" t="e">
        <f ca="1">+IF(AND(ISNUMBER(OFFSET('Hygiene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06" t="e">
        <f ca="1">+IF(AND(ISNUMBER(OFFSET('Hygiene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06" t="e">
        <f ca="1">+IF(AND(ISNUMBER(OFFSET('Hygiene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06" t="e">
        <f ca="1">+IF(AND(ISNUMBER(OFFSET('Hygiene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06" t="e">
        <f ca="1">+IF(AND(ISNUMBER(OFFSET('Hygiene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06" t="e">
        <f ca="1">+IF(AND(ISNUMBER(OFFSET('Hygiene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06" t="e">
        <f ca="1">+IF(AND(ISNUMBER(OFFSET('Hygiene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06" t="e">
        <f ca="1">+IF(AND(ISNUMBER(OFFSET('Hygiene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06" t="e">
        <f ca="1">+IF(AND(ISNUMBER(OFFSET('Hygiene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06" t="e">
        <f ca="1">+IF(AND(ISNUMBER(OFFSET('Hygiene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06" t="e">
        <f ca="1">+IF(AND(ISNUMBER(OFFSET('Hygiene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1">+IF(OFFSET('Water Data'!$C$28,0,10*ROW('Water Data'!C193))="","",OFFSET('Water Data'!$C$28,0,10*ROW('Water Data'!C193)))</f>
        <v/>
      </c>
      <c r="BT199" s="36" t="str">
        <f ca="1">+IF(OFFSET('Water Data'!$C$29,0,10*ROW('Water Data'!C193))="","",OFFSET('Water Data'!$C$29,0,10*ROW('Water Data'!C193)))</f>
        <v/>
      </c>
      <c r="BU199" s="36" t="str">
        <f ca="1">+IF(OFFSET('Water Data'!$C$30,0,10*ROW('Water Data'!C193))="","",OFFSET('Water Data'!$C$30,0,10*ROW('Water Data'!C193)))</f>
        <v/>
      </c>
      <c r="BV199" s="36" t="str">
        <f ca="1">+IF(OFFSET('Water Data'!$D$28,0,10*ROW('Water Data'!D193))="","",OFFSET('Water Data'!$D$28,0,10*ROW('Water Data'!D193)))</f>
        <v/>
      </c>
      <c r="BW199" s="36" t="str">
        <f ca="1">+IF(OFFSET('Water Data'!$D$29,0,10*ROW('Water Data'!D193))="","",OFFSET('Water Data'!$D$29,0,10*ROW('Water Data'!D193)))</f>
        <v/>
      </c>
      <c r="BX199" s="36" t="str">
        <f ca="1">+IF(OFFSET('Water Data'!$D$30,0,10*ROW('Water Data'!D193))="","",OFFSET('Water Data'!$D$30,0,10*ROW('Water Data'!D193)))</f>
        <v/>
      </c>
      <c r="BY199" s="36" t="str">
        <f ca="1">+IF(OFFSET('Water Data'!$E$28,0,10*ROW('Water Data'!E193))="","",OFFSET('Water Data'!$E$28,0,10*ROW('Water Data'!E193)))</f>
        <v/>
      </c>
      <c r="BZ199" s="36" t="str">
        <f ca="1">+IF(OFFSET('Water Data'!$E$29,0,10*ROW('Water Data'!E193))="","",OFFSET('Water Data'!$E$29,0,10*ROW('Water Data'!E193)))</f>
        <v/>
      </c>
      <c r="CA199" s="36" t="str">
        <f ca="1">+IF(OFFSET('Water Data'!$E$30,0,10*ROW('Water Data'!E193))="","",OFFSET('Water Data'!$E$30,0,10*ROW('Water Data'!E193)))</f>
        <v/>
      </c>
      <c r="CB199" s="36" t="str">
        <f ca="1">+IF(OFFSET('Water Data'!$F$28,0,10*ROW('Water Data'!F193))="","",OFFSET('Water Data'!$F$28,0,10*ROW('Water Data'!F193)))</f>
        <v/>
      </c>
      <c r="CC199" s="36" t="str">
        <f ca="1">+IF(OFFSET('Water Data'!$F$29,0,10*ROW('Water Data'!F193))="","",OFFSET('Water Data'!$F$29,0,10*ROW('Water Data'!F193)))</f>
        <v/>
      </c>
      <c r="CD199" s="36" t="str">
        <f ca="1">+IF(OFFSET('Water Data'!$F$30,0,10*ROW('Water Data'!F193))="","",OFFSET('Water Data'!$F$30,0,10*ROW('Water Data'!F193)))</f>
        <v/>
      </c>
      <c r="CE199" s="36" t="str">
        <f ca="1">+IF(OFFSET('Water Data'!$G$28,0,10*ROW('Water Data'!G193))="","",OFFSET('Water Data'!$G$28,0,10*ROW('Water Data'!G193)))</f>
        <v/>
      </c>
      <c r="CF199" s="36" t="str">
        <f ca="1">+IF(OFFSET('Water Data'!$G$29,0,10*ROW('Water Data'!G193))="","",OFFSET('Water Data'!$G$29,0,10*ROW('Water Data'!G193)))</f>
        <v/>
      </c>
      <c r="CG199" s="36" t="str">
        <f ca="1">+IF(OFFSET('Water Data'!$G$30,0,10*ROW('Water Data'!G193))="","",OFFSET('Water Data'!$G$30,0,10*ROW('Water Data'!G193)))</f>
        <v/>
      </c>
      <c r="CH199" s="36" t="str">
        <f ca="1">+IF(OFFSET('Water Data'!$H$28,0,10*ROW('Water Data'!H193))="","",OFFSET('Water Data'!$H$28,0,10*ROW('Water Data'!H193)))</f>
        <v/>
      </c>
      <c r="CI199" s="36" t="str">
        <f ca="1">+IF(OFFSET('Water Data'!$H$29,0,10*ROW('Water Data'!H193))="","",OFFSET('Water Data'!$H$29,0,10*ROW('Water Data'!H193)))</f>
        <v/>
      </c>
      <c r="CJ199" s="36" t="str">
        <f ca="1">+IF(OFFSET('Water Data'!$H$30,0,10*ROW('Water Data'!H193))="","",OFFSET('Water Data'!$H$30,0,10*ROW('Water Data'!H193)))</f>
        <v/>
      </c>
      <c r="CK199" s="36" t="str">
        <f ca="1">+IF(OFFSET('Sanitation Data'!$C$29,0,10*ROW('Sanitation Data'!C193))="","",OFFSET('Sanitation Data'!$C$29,0,10*ROW('Sanitation Data'!C193)))</f>
        <v/>
      </c>
      <c r="CL199" s="36" t="str">
        <f ca="1">+IF(OFFSET('Sanitation Data'!$C$30,0,10*ROW('Sanitation Data'!C193))="","",OFFSET('Sanitation Data'!$C$30,0,10*ROW('Sanitation Data'!C193)))</f>
        <v/>
      </c>
      <c r="CM199" s="36" t="str">
        <f ca="1">+IF(OFFSET('Sanitation Data'!$C$31,0,10*ROW('Sanitation Data'!C193))="","",OFFSET('Sanitation Data'!$C$31,0,10*ROW('Sanitation Data'!C193)))</f>
        <v/>
      </c>
      <c r="CN199" s="36" t="str">
        <f ca="1">+IF(OFFSET('Sanitation Data'!$C$32,0,10*ROW('Sanitation Data'!C193))="","",OFFSET('Sanitation Data'!$C$32,0,10*ROW('Sanitation Data'!C193)))</f>
        <v/>
      </c>
      <c r="CO199" s="36" t="str">
        <f ca="1">+IF(OFFSET('Sanitation Data'!$C$33,0,10*ROW('Sanitation Data'!C193))="","",OFFSET('Sanitation Data'!$C$33,0,10*ROW('Sanitation Data'!C193)))</f>
        <v/>
      </c>
      <c r="CP199" s="36" t="str">
        <f ca="1">+IF(OFFSET('Sanitation Data'!$D$29,0,10*ROW('Sanitation Data'!D193))="","",OFFSET('Sanitation Data'!$D$29,0,10*ROW('Sanitation Data'!D193)))</f>
        <v/>
      </c>
      <c r="CQ199" s="36" t="str">
        <f ca="1">+IF(OFFSET('Sanitation Data'!$D$30,0,10*ROW('Sanitation Data'!D193))="","",OFFSET('Sanitation Data'!$D$30,0,10*ROW('Sanitation Data'!D193)))</f>
        <v/>
      </c>
      <c r="CR199" s="36" t="str">
        <f ca="1">+IF(OFFSET('Sanitation Data'!$D$31,0,10*ROW('Sanitation Data'!D193))="","",OFFSET('Sanitation Data'!$D$31,0,10*ROW('Sanitation Data'!D193)))</f>
        <v/>
      </c>
      <c r="CS199" s="36" t="str">
        <f ca="1">+IF(OFFSET('Sanitation Data'!$D$32,0,10*ROW('Sanitation Data'!D193))="","",OFFSET('Sanitation Data'!$D$32,0,10*ROW('Sanitation Data'!D193)))</f>
        <v/>
      </c>
      <c r="CT199" s="36" t="str">
        <f ca="1">+IF(OFFSET('Sanitation Data'!$D$33,0,10*ROW('Sanitation Data'!D193))="","",OFFSET('Sanitation Data'!$D$33,0,10*ROW('Sanitation Data'!D193)))</f>
        <v/>
      </c>
      <c r="CU199" s="36" t="str">
        <f ca="1">+IF(OFFSET('Sanitation Data'!$E$29,0,10*ROW('Sanitation Data'!E193))="","",OFFSET('Sanitation Data'!$E$29,0,10*ROW('Sanitation Data'!E193)))</f>
        <v/>
      </c>
      <c r="CV199" s="36" t="str">
        <f ca="1">+IF(OFFSET('Sanitation Data'!$E$30,0,10*ROW('Sanitation Data'!E193))="","",OFFSET('Sanitation Data'!$E$30,0,10*ROW('Sanitation Data'!E193)))</f>
        <v/>
      </c>
      <c r="CW199" s="36" t="str">
        <f ca="1">+IF(OFFSET('Sanitation Data'!$E$31,0,10*ROW('Sanitation Data'!E193))="","",OFFSET('Sanitation Data'!$E$31,0,10*ROW('Sanitation Data'!E193)))</f>
        <v/>
      </c>
      <c r="CX199" s="36" t="str">
        <f ca="1">+IF(OFFSET('Sanitation Data'!$E$32,0,10*ROW('Sanitation Data'!E193))="","",OFFSET('Sanitation Data'!$E$32,0,10*ROW('Sanitation Data'!E193)))</f>
        <v/>
      </c>
      <c r="CY199" s="36" t="str">
        <f ca="1">+IF(OFFSET('Sanitation Data'!$E$33,0,10*ROW('Sanitation Data'!E193))="","",OFFSET('Sanitation Data'!$E$33,0,10*ROW('Sanitation Data'!E193)))</f>
        <v/>
      </c>
      <c r="CZ199" s="36" t="str">
        <f ca="1">+IF(OFFSET('Sanitation Data'!$F$29,0,10*ROW('Sanitation Data'!F193))="","",OFFSET('Sanitation Data'!$F$29,0,10*ROW('Sanitation Data'!F193)))</f>
        <v/>
      </c>
      <c r="DA199" s="36" t="str">
        <f ca="1">+IF(OFFSET('Sanitation Data'!$F$30,0,10*ROW('Sanitation Data'!F193))="","",OFFSET('Sanitation Data'!$F$30,0,10*ROW('Sanitation Data'!F193)))</f>
        <v/>
      </c>
      <c r="DB199" s="36" t="str">
        <f ca="1">+IF(OFFSET('Sanitation Data'!$F$31,0,10*ROW('Sanitation Data'!F193))="","",OFFSET('Sanitation Data'!$F$31,0,10*ROW('Sanitation Data'!F193)))</f>
        <v/>
      </c>
      <c r="DC199" s="36" t="str">
        <f ca="1">+IF(OFFSET('Sanitation Data'!$F$32,0,10*ROW('Sanitation Data'!F193))="","",OFFSET('Sanitation Data'!$F$32,0,10*ROW('Sanitation Data'!F193)))</f>
        <v/>
      </c>
      <c r="DD199" s="36" t="str">
        <f ca="1">+IF(OFFSET('Sanitation Data'!$F$33,0,10*ROW('Sanitation Data'!F193))="","",OFFSET('Sanitation Data'!$F$33,0,10*ROW('Sanitation Data'!F193)))</f>
        <v/>
      </c>
      <c r="DE199" s="36" t="str">
        <f ca="1">+IF(OFFSET('Sanitation Data'!$G$29,0,10*ROW('Sanitation Data'!G193))="","",OFFSET('Sanitation Data'!$G$29,0,10*ROW('Sanitation Data'!G193)))</f>
        <v/>
      </c>
      <c r="DF199" s="36" t="str">
        <f ca="1">+IF(OFFSET('Sanitation Data'!$G$30,0,10*ROW('Sanitation Data'!G193))="","",OFFSET('Sanitation Data'!$G$30,0,10*ROW('Sanitation Data'!G193)))</f>
        <v/>
      </c>
      <c r="DG199" s="36" t="str">
        <f ca="1">+IF(OFFSET('Sanitation Data'!$G$31,0,10*ROW('Sanitation Data'!G193))="","",OFFSET('Sanitation Data'!$G$31,0,10*ROW('Sanitation Data'!G193)))</f>
        <v/>
      </c>
      <c r="DH199" s="36" t="str">
        <f ca="1">+IF(OFFSET('Sanitation Data'!$G$32,0,10*ROW('Sanitation Data'!G193))="","",OFFSET('Sanitation Data'!$G$32,0,10*ROW('Sanitation Data'!G193)))</f>
        <v/>
      </c>
      <c r="DI199" s="36" t="str">
        <f ca="1">+IF(OFFSET('Sanitation Data'!$G$33,0,10*ROW('Sanitation Data'!G193))="","",OFFSET('Sanitation Data'!$G$33,0,10*ROW('Sanitation Data'!G193)))</f>
        <v/>
      </c>
      <c r="DJ199" s="36" t="str">
        <f ca="1">+IF(OFFSET('Sanitation Data'!$H$29,0,10*ROW('Sanitation Data'!H193))="","",OFFSET('Sanitation Data'!$H$29,0,10*ROW('Sanitation Data'!H193)))</f>
        <v/>
      </c>
      <c r="DK199" s="36" t="str">
        <f ca="1">+IF(OFFSET('Sanitation Data'!$H$30,0,10*ROW('Sanitation Data'!H193))="","",OFFSET('Sanitation Data'!$H$30,0,10*ROW('Sanitation Data'!H193)))</f>
        <v/>
      </c>
      <c r="DL199" s="36" t="str">
        <f ca="1">+IF(OFFSET('Sanitation Data'!$H$31,0,10*ROW('Sanitation Data'!H193))="","",OFFSET('Sanitation Data'!$H$31,0,10*ROW('Sanitation Data'!H193)))</f>
        <v/>
      </c>
      <c r="DM199" s="36" t="str">
        <f ca="1">+IF(OFFSET('Sanitation Data'!$H$32,0,10*ROW('Sanitation Data'!H193))="","",OFFSET('Sanitation Data'!$H$32,0,10*ROW('Sanitation Data'!H193)))</f>
        <v/>
      </c>
      <c r="DN199" s="36" t="str">
        <f ca="1">+IF(OFFSET('Sanitation Data'!$H$33,0,10*ROW('Sanitation Data'!H193))="","",OFFSET('Sanitation Data'!$H$33,0,10*ROW('Sanitation Data'!H193)))</f>
        <v/>
      </c>
      <c r="DO199" s="36" t="str">
        <f ca="1">+IF(OFFSET('Hygiene Data'!$C$12,0,10*ROW('Hygiene Data'!C193))="","",OFFSET('Hygiene Data'!$C$12,0,10*ROW('Hygiene Data'!C193)))</f>
        <v/>
      </c>
      <c r="DP199" s="36" t="str">
        <f ca="1">+IF(OFFSET('Hygiene Data'!$C$13,0,10*ROW('Hygiene Data'!C193))="","",OFFSET('Hygiene Data'!$C$13,0,10*ROW('Hygiene Data'!C193)))</f>
        <v/>
      </c>
      <c r="DQ199" s="36" t="str">
        <f ca="1">+IF(OFFSET('Hygiene Data'!$C$14,0,10*ROW('Hygiene Data'!C193))="","",OFFSET('Hygiene Data'!$C$14,0,10*ROW('Hygiene Data'!C193)))</f>
        <v/>
      </c>
      <c r="DR199" s="36" t="str">
        <f ca="1">+IF(OFFSET('Hygiene Data'!$D$12,0,10*ROW('Hygiene Data'!D193))="","",OFFSET('Hygiene Data'!$D$12,0,10*ROW('Hygiene Data'!D193)))</f>
        <v/>
      </c>
      <c r="DS199" s="36" t="str">
        <f ca="1">+IF(OFFSET('Hygiene Data'!$D$13,0,10*ROW('Hygiene Data'!D193))="","",OFFSET('Hygiene Data'!$D$13,0,10*ROW('Hygiene Data'!D193)))</f>
        <v/>
      </c>
      <c r="DT199" s="36" t="str">
        <f ca="1">+IF(OFFSET('Hygiene Data'!$D$14,0,10*ROW('Hygiene Data'!D193))="","",OFFSET('Hygiene Data'!$D$14,0,10*ROW('Hygiene Data'!D193)))</f>
        <v/>
      </c>
      <c r="DU199" s="36" t="str">
        <f ca="1">+IF(OFFSET('Hygiene Data'!$E$12,0,10*ROW('Hygiene Data'!E193))="","",OFFSET('Hygiene Data'!$E$12,0,10*ROW('Hygiene Data'!E193)))</f>
        <v/>
      </c>
      <c r="DV199" s="36" t="str">
        <f ca="1">+IF(OFFSET('Hygiene Data'!$E$13,0,10*ROW('Hygiene Data'!E193))="","",OFFSET('Hygiene Data'!$E$13,0,10*ROW('Hygiene Data'!E193)))</f>
        <v/>
      </c>
      <c r="DW199" s="36" t="str">
        <f ca="1">+IF(OFFSET('Hygiene Data'!$E$14,0,10*ROW('Hygiene Data'!E193))="","",OFFSET('Hygiene Data'!$E$14,0,10*ROW('Hygiene Data'!E193)))</f>
        <v/>
      </c>
      <c r="DX199" s="36" t="str">
        <f ca="1">+IF(OFFSET('Hygiene Data'!$F$12,0,10*ROW('Hygiene Data'!F193))="","",OFFSET('Hygiene Data'!$F$12,0,10*ROW('Hygiene Data'!F193)))</f>
        <v/>
      </c>
      <c r="DY199" s="36" t="str">
        <f ca="1">+IF(OFFSET('Hygiene Data'!$F$13,0,10*ROW('Hygiene Data'!F193))="","",OFFSET('Hygiene Data'!$F$13,0,10*ROW('Hygiene Data'!F193)))</f>
        <v/>
      </c>
      <c r="DZ199" s="36" t="str">
        <f ca="1">+IF(OFFSET('Hygiene Data'!$F$14,0,10*ROW('Hygiene Data'!F193))="","",OFFSET('Hygiene Data'!$F$14,0,10*ROW('Hygiene Data'!F193)))</f>
        <v/>
      </c>
      <c r="EA199" s="36" t="str">
        <f ca="1">+IF(OFFSET('Hygiene Data'!$G$12,0,10*ROW('Hygiene Data'!G193))="","",OFFSET('Hygiene Data'!$G$12,0,10*ROW('Hygiene Data'!G193)))</f>
        <v/>
      </c>
      <c r="EB199" s="36" t="str">
        <f ca="1">+IF(OFFSET('Hygiene Data'!$G$13,0,10*ROW('Hygiene Data'!G193))="","",OFFSET('Hygiene Data'!$G$13,0,10*ROW('Hygiene Data'!G193)))</f>
        <v/>
      </c>
      <c r="EC199" s="36" t="str">
        <f ca="1">+IF(OFFSET('Hygiene Data'!$G$14,0,10*ROW('Hygiene Data'!G193))="","",OFFSET('Hygiene Data'!$G$14,0,10*ROW('Hygiene Data'!G193)))</f>
        <v/>
      </c>
      <c r="ED199" s="36" t="str">
        <f ca="1">+IF(OFFSET('Hygiene Data'!$H$12,0,10*ROW('Hygiene Data'!H193))="","",OFFSET('Hygiene Data'!$H$12,0,10*ROW('Hygiene Data'!H193)))</f>
        <v/>
      </c>
      <c r="EE199" s="36" t="str">
        <f ca="1">+IF(OFFSET('Hygiene Data'!$H$13,0,10*ROW('Hygiene Data'!H193))="","",OFFSET('Hygiene Data'!$H$13,0,10*ROW('Hygiene Data'!H193)))</f>
        <v/>
      </c>
      <c r="EF199" s="36" t="str">
        <f ca="1">+IF(OFFSET('Hygiene Data'!$H$14,0,10*ROW('Hygiene Data'!H193))="","",OFFSET('Hygiene Data'!$H$14,0,10*ROW('Hygiene Data'!H193)))</f>
        <v/>
      </c>
    </row>
    <row r="200" spans="1:136" x14ac:dyDescent="0.25">
      <c r="A200" s="59" t="str">
        <f ca="1">+IF(OFFSET('Water Data'!$B$1,0,10*ROW('Water Data'!B197))="","",OFFSET('Water Data'!$B$1,0,10*ROW('Water Data'!B197)))</f>
        <v/>
      </c>
      <c r="B200" s="59" t="str">
        <f ca="1">+IF(OFFSET('Water Data'!$A$3,0,10*ROW('Water Data'!A197))="","",OFFSET('Water Data'!$A$3,0,10*ROW('Water Data'!A197)))</f>
        <v/>
      </c>
      <c r="C200" s="59" t="str">
        <f ca="1">+IF(OFFSET('Water Data'!$C$3,0,10*ROW('Water Data'!C197))="","",OFFSET('Water Data'!$C$3,0,10*ROW('Water Data'!C197)))</f>
        <v/>
      </c>
      <c r="D200" s="204" t="e">
        <f ca="1">+IF(AND(ISNUMBER(OFFSET('Water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04" t="e">
        <f ca="1">+IF(AND(ISNUMBER(OFFSET('Water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04" t="e">
        <f ca="1">+IF(AND(ISNUMBER(OFFSET('Water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04" t="e">
        <f ca="1">+IF(AND(ISNUMBER(OFFSET('Water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04" t="e">
        <f ca="1">+IF(AND(ISNUMBER(OFFSET('Water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04" t="e">
        <f ca="1">+IF(AND(ISNUMBER(OFFSET('Water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04" t="e">
        <f ca="1">+IF(AND(ISNUMBER(OFFSET('Water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04" t="e">
        <f ca="1">+IF(AND(ISNUMBER(OFFSET('Water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04" t="e">
        <f ca="1">+IF(AND(ISNUMBER(OFFSET('Water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04" t="e">
        <f ca="1">+IF(AND(ISNUMBER(OFFSET('Water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04" t="e">
        <f ca="1">+IF(AND(ISNUMBER(OFFSET('Water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04" t="e">
        <f ca="1">+IF(AND(ISNUMBER(OFFSET('Water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04" t="e">
        <f ca="1">+IF(AND(ISNUMBER(OFFSET('Water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04" t="e">
        <f ca="1">+IF(AND(ISNUMBER(OFFSET('Water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04" t="e">
        <f ca="1">+IF(AND(ISNUMBER(OFFSET('Water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04" t="e">
        <f ca="1">+IF(AND(ISNUMBER(OFFSET('Water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04" t="e">
        <f ca="1">+IF(AND(ISNUMBER(OFFSET('Water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04" t="e">
        <f ca="1">+IF(AND(ISNUMBER(OFFSET('Water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05" t="e">
        <f ca="1">+IF(AND(ISNUMBER(OFFSET('Sanitation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05" t="e">
        <f ca="1">+IF(AND(ISNUMBER(OFFSET('Sanitation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05" t="e">
        <f ca="1">+IF(AND(ISNUMBER(OFFSET('Sanitation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05" t="e">
        <f ca="1">+IF(AND(ISNUMBER(OFFSET('Sanitation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05" t="e">
        <f ca="1">+IF(AND(ISNUMBER(OFFSET('Sanitation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05" t="e">
        <f ca="1">+IF(AND(ISNUMBER(OFFSET('Sanitation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05" t="e">
        <f ca="1">+IF(AND(ISNUMBER(OFFSET('Sanitation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05" t="e">
        <f ca="1">+IF(AND(ISNUMBER(OFFSET('Sanitation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05" t="e">
        <f ca="1">+IF(AND(ISNUMBER(OFFSET('Sanitation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05" t="e">
        <f ca="1">+IF(AND(ISNUMBER(OFFSET('Sanitation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05" t="e">
        <f ca="1">+IF(AND(ISNUMBER(OFFSET('Sanitation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05" t="e">
        <f ca="1">+IF(AND(ISNUMBER(OFFSET('Sanitation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05" t="e">
        <f ca="1">+IF(AND(ISNUMBER(OFFSET('Sanitation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05" t="e">
        <f ca="1">+IF(AND(ISNUMBER(OFFSET('Sanitation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05" t="e">
        <f ca="1">+IF(AND(ISNUMBER(OFFSET('Sanitation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05" t="e">
        <f ca="1">+IF(AND(ISNUMBER(OFFSET('Sanitation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05" t="e">
        <f ca="1">+IF(AND(ISNUMBER(OFFSET('Sanitation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05" t="e">
        <f ca="1">+IF(AND(ISNUMBER(OFFSET('Sanitation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05" t="e">
        <f ca="1">+IF(AND(ISNUMBER(OFFSET('Sanitation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05" t="e">
        <f ca="1">+IF(AND(ISNUMBER(OFFSET('Sanitation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05" t="e">
        <f ca="1">+IF(AND(ISNUMBER(OFFSET('Sanitation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05" t="e">
        <f ca="1">+IF(AND(ISNUMBER(OFFSET('Sanitation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05" t="e">
        <f ca="1">+IF(AND(ISNUMBER(OFFSET('Sanitation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05" t="e">
        <f ca="1">+IF(AND(ISNUMBER(OFFSET('Sanitation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05" t="e">
        <f ca="1">+IF(AND(ISNUMBER(OFFSET('Sanitation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05" t="e">
        <f ca="1">+IF(AND(ISNUMBER(OFFSET('Sanitation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05" t="e">
        <f ca="1">+IF(AND(ISNUMBER(OFFSET('Sanitation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05" t="e">
        <f ca="1">+IF(AND(ISNUMBER(OFFSET('Sanitation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05" t="e">
        <f ca="1">+IF(AND(ISNUMBER(OFFSET('Sanitation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05" t="e">
        <f ca="1">+IF(AND(ISNUMBER(OFFSET('Sanitation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06" t="e">
        <f ca="1">+IF(AND(ISNUMBER(OFFSET('Hygiene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06" t="e">
        <f ca="1">+IF(AND(ISNUMBER(OFFSET('Hygiene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06" t="e">
        <f ca="1">+IF(AND(ISNUMBER(OFFSET('Hygiene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06" t="e">
        <f ca="1">+IF(AND(ISNUMBER(OFFSET('Hygiene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06" t="e">
        <f ca="1">+IF(AND(ISNUMBER(OFFSET('Hygiene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06" t="e">
        <f ca="1">+IF(AND(ISNUMBER(OFFSET('Hygiene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06" t="e">
        <f ca="1">+IF(AND(ISNUMBER(OFFSET('Hygiene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06" t="e">
        <f ca="1">+IF(AND(ISNUMBER(OFFSET('Hygiene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06" t="e">
        <f ca="1">+IF(AND(ISNUMBER(OFFSET('Hygiene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06" t="e">
        <f ca="1">+IF(AND(ISNUMBER(OFFSET('Hygiene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06" t="e">
        <f ca="1">+IF(AND(ISNUMBER(OFFSET('Hygiene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06" t="e">
        <f ca="1">+IF(AND(ISNUMBER(OFFSET('Hygiene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06" t="e">
        <f ca="1">+IF(AND(ISNUMBER(OFFSET('Hygiene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06" t="e">
        <f ca="1">+IF(AND(ISNUMBER(OFFSET('Hygiene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06" t="e">
        <f ca="1">+IF(AND(ISNUMBER(OFFSET('Hygiene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06" t="e">
        <f ca="1">+IF(AND(ISNUMBER(OFFSET('Hygiene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06" t="e">
        <f ca="1">+IF(AND(ISNUMBER(OFFSET('Hygiene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06" t="e">
        <f ca="1">+IF(AND(ISNUMBER(OFFSET('Hygiene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1">+IF(OFFSET('Water Data'!$C$28,0,10*ROW('Water Data'!C194))="","",OFFSET('Water Data'!$C$28,0,10*ROW('Water Data'!C194)))</f>
        <v/>
      </c>
      <c r="BT200" s="36" t="str">
        <f ca="1">+IF(OFFSET('Water Data'!$C$29,0,10*ROW('Water Data'!C194))="","",OFFSET('Water Data'!$C$29,0,10*ROW('Water Data'!C194)))</f>
        <v/>
      </c>
      <c r="BU200" s="36" t="str">
        <f ca="1">+IF(OFFSET('Water Data'!$C$30,0,10*ROW('Water Data'!C194))="","",OFFSET('Water Data'!$C$30,0,10*ROW('Water Data'!C194)))</f>
        <v/>
      </c>
      <c r="BV200" s="36" t="str">
        <f ca="1">+IF(OFFSET('Water Data'!$D$28,0,10*ROW('Water Data'!D194))="","",OFFSET('Water Data'!$D$28,0,10*ROW('Water Data'!D194)))</f>
        <v/>
      </c>
      <c r="BW200" s="36" t="str">
        <f ca="1">+IF(OFFSET('Water Data'!$D$29,0,10*ROW('Water Data'!D194))="","",OFFSET('Water Data'!$D$29,0,10*ROW('Water Data'!D194)))</f>
        <v/>
      </c>
      <c r="BX200" s="36" t="str">
        <f ca="1">+IF(OFFSET('Water Data'!$D$30,0,10*ROW('Water Data'!D194))="","",OFFSET('Water Data'!$D$30,0,10*ROW('Water Data'!D194)))</f>
        <v/>
      </c>
      <c r="BY200" s="36" t="str">
        <f ca="1">+IF(OFFSET('Water Data'!$E$28,0,10*ROW('Water Data'!E194))="","",OFFSET('Water Data'!$E$28,0,10*ROW('Water Data'!E194)))</f>
        <v/>
      </c>
      <c r="BZ200" s="36" t="str">
        <f ca="1">+IF(OFFSET('Water Data'!$E$29,0,10*ROW('Water Data'!E194))="","",OFFSET('Water Data'!$E$29,0,10*ROW('Water Data'!E194)))</f>
        <v/>
      </c>
      <c r="CA200" s="36" t="str">
        <f ca="1">+IF(OFFSET('Water Data'!$E$30,0,10*ROW('Water Data'!E194))="","",OFFSET('Water Data'!$E$30,0,10*ROW('Water Data'!E194)))</f>
        <v/>
      </c>
      <c r="CB200" s="36" t="str">
        <f ca="1">+IF(OFFSET('Water Data'!$F$28,0,10*ROW('Water Data'!F194))="","",OFFSET('Water Data'!$F$28,0,10*ROW('Water Data'!F194)))</f>
        <v/>
      </c>
      <c r="CC200" s="36" t="str">
        <f ca="1">+IF(OFFSET('Water Data'!$F$29,0,10*ROW('Water Data'!F194))="","",OFFSET('Water Data'!$F$29,0,10*ROW('Water Data'!F194)))</f>
        <v/>
      </c>
      <c r="CD200" s="36" t="str">
        <f ca="1">+IF(OFFSET('Water Data'!$F$30,0,10*ROW('Water Data'!F194))="","",OFFSET('Water Data'!$F$30,0,10*ROW('Water Data'!F194)))</f>
        <v/>
      </c>
      <c r="CE200" s="36" t="str">
        <f ca="1">+IF(OFFSET('Water Data'!$G$28,0,10*ROW('Water Data'!G194))="","",OFFSET('Water Data'!$G$28,0,10*ROW('Water Data'!G194)))</f>
        <v/>
      </c>
      <c r="CF200" s="36" t="str">
        <f ca="1">+IF(OFFSET('Water Data'!$G$29,0,10*ROW('Water Data'!G194))="","",OFFSET('Water Data'!$G$29,0,10*ROW('Water Data'!G194)))</f>
        <v/>
      </c>
      <c r="CG200" s="36" t="str">
        <f ca="1">+IF(OFFSET('Water Data'!$G$30,0,10*ROW('Water Data'!G194))="","",OFFSET('Water Data'!$G$30,0,10*ROW('Water Data'!G194)))</f>
        <v/>
      </c>
      <c r="CH200" s="36" t="str">
        <f ca="1">+IF(OFFSET('Water Data'!$H$28,0,10*ROW('Water Data'!H194))="","",OFFSET('Water Data'!$H$28,0,10*ROW('Water Data'!H194)))</f>
        <v/>
      </c>
      <c r="CI200" s="36" t="str">
        <f ca="1">+IF(OFFSET('Water Data'!$H$29,0,10*ROW('Water Data'!H194))="","",OFFSET('Water Data'!$H$29,0,10*ROW('Water Data'!H194)))</f>
        <v/>
      </c>
      <c r="CJ200" s="36" t="str">
        <f ca="1">+IF(OFFSET('Water Data'!$H$30,0,10*ROW('Water Data'!H194))="","",OFFSET('Water Data'!$H$30,0,10*ROW('Water Data'!H194)))</f>
        <v/>
      </c>
      <c r="CK200" s="36" t="str">
        <f ca="1">+IF(OFFSET('Sanitation Data'!$C$29,0,10*ROW('Sanitation Data'!C194))="","",OFFSET('Sanitation Data'!$C$29,0,10*ROW('Sanitation Data'!C194)))</f>
        <v/>
      </c>
      <c r="CL200" s="36" t="str">
        <f ca="1">+IF(OFFSET('Sanitation Data'!$C$30,0,10*ROW('Sanitation Data'!C194))="","",OFFSET('Sanitation Data'!$C$30,0,10*ROW('Sanitation Data'!C194)))</f>
        <v/>
      </c>
      <c r="CM200" s="36" t="str">
        <f ca="1">+IF(OFFSET('Sanitation Data'!$C$31,0,10*ROW('Sanitation Data'!C194))="","",OFFSET('Sanitation Data'!$C$31,0,10*ROW('Sanitation Data'!C194)))</f>
        <v/>
      </c>
      <c r="CN200" s="36" t="str">
        <f ca="1">+IF(OFFSET('Sanitation Data'!$C$32,0,10*ROW('Sanitation Data'!C194))="","",OFFSET('Sanitation Data'!$C$32,0,10*ROW('Sanitation Data'!C194)))</f>
        <v/>
      </c>
      <c r="CO200" s="36" t="str">
        <f ca="1">+IF(OFFSET('Sanitation Data'!$C$33,0,10*ROW('Sanitation Data'!C194))="","",OFFSET('Sanitation Data'!$C$33,0,10*ROW('Sanitation Data'!C194)))</f>
        <v/>
      </c>
      <c r="CP200" s="36" t="str">
        <f ca="1">+IF(OFFSET('Sanitation Data'!$D$29,0,10*ROW('Sanitation Data'!D194))="","",OFFSET('Sanitation Data'!$D$29,0,10*ROW('Sanitation Data'!D194)))</f>
        <v/>
      </c>
      <c r="CQ200" s="36" t="str">
        <f ca="1">+IF(OFFSET('Sanitation Data'!$D$30,0,10*ROW('Sanitation Data'!D194))="","",OFFSET('Sanitation Data'!$D$30,0,10*ROW('Sanitation Data'!D194)))</f>
        <v/>
      </c>
      <c r="CR200" s="36" t="str">
        <f ca="1">+IF(OFFSET('Sanitation Data'!$D$31,0,10*ROW('Sanitation Data'!D194))="","",OFFSET('Sanitation Data'!$D$31,0,10*ROW('Sanitation Data'!D194)))</f>
        <v/>
      </c>
      <c r="CS200" s="36" t="str">
        <f ca="1">+IF(OFFSET('Sanitation Data'!$D$32,0,10*ROW('Sanitation Data'!D194))="","",OFFSET('Sanitation Data'!$D$32,0,10*ROW('Sanitation Data'!D194)))</f>
        <v/>
      </c>
      <c r="CT200" s="36" t="str">
        <f ca="1">+IF(OFFSET('Sanitation Data'!$D$33,0,10*ROW('Sanitation Data'!D194))="","",OFFSET('Sanitation Data'!$D$33,0,10*ROW('Sanitation Data'!D194)))</f>
        <v/>
      </c>
      <c r="CU200" s="36" t="str">
        <f ca="1">+IF(OFFSET('Sanitation Data'!$E$29,0,10*ROW('Sanitation Data'!E194))="","",OFFSET('Sanitation Data'!$E$29,0,10*ROW('Sanitation Data'!E194)))</f>
        <v/>
      </c>
      <c r="CV200" s="36" t="str">
        <f ca="1">+IF(OFFSET('Sanitation Data'!$E$30,0,10*ROW('Sanitation Data'!E194))="","",OFFSET('Sanitation Data'!$E$30,0,10*ROW('Sanitation Data'!E194)))</f>
        <v/>
      </c>
      <c r="CW200" s="36" t="str">
        <f ca="1">+IF(OFFSET('Sanitation Data'!$E$31,0,10*ROW('Sanitation Data'!E194))="","",OFFSET('Sanitation Data'!$E$31,0,10*ROW('Sanitation Data'!E194)))</f>
        <v/>
      </c>
      <c r="CX200" s="36" t="str">
        <f ca="1">+IF(OFFSET('Sanitation Data'!$E$32,0,10*ROW('Sanitation Data'!E194))="","",OFFSET('Sanitation Data'!$E$32,0,10*ROW('Sanitation Data'!E194)))</f>
        <v/>
      </c>
      <c r="CY200" s="36" t="str">
        <f ca="1">+IF(OFFSET('Sanitation Data'!$E$33,0,10*ROW('Sanitation Data'!E194))="","",OFFSET('Sanitation Data'!$E$33,0,10*ROW('Sanitation Data'!E194)))</f>
        <v/>
      </c>
      <c r="CZ200" s="36" t="str">
        <f ca="1">+IF(OFFSET('Sanitation Data'!$F$29,0,10*ROW('Sanitation Data'!F194))="","",OFFSET('Sanitation Data'!$F$29,0,10*ROW('Sanitation Data'!F194)))</f>
        <v/>
      </c>
      <c r="DA200" s="36" t="str">
        <f ca="1">+IF(OFFSET('Sanitation Data'!$F$30,0,10*ROW('Sanitation Data'!F194))="","",OFFSET('Sanitation Data'!$F$30,0,10*ROW('Sanitation Data'!F194)))</f>
        <v/>
      </c>
      <c r="DB200" s="36" t="str">
        <f ca="1">+IF(OFFSET('Sanitation Data'!$F$31,0,10*ROW('Sanitation Data'!F194))="","",OFFSET('Sanitation Data'!$F$31,0,10*ROW('Sanitation Data'!F194)))</f>
        <v/>
      </c>
      <c r="DC200" s="36" t="str">
        <f ca="1">+IF(OFFSET('Sanitation Data'!$F$32,0,10*ROW('Sanitation Data'!F194))="","",OFFSET('Sanitation Data'!$F$32,0,10*ROW('Sanitation Data'!F194)))</f>
        <v/>
      </c>
      <c r="DD200" s="36" t="str">
        <f ca="1">+IF(OFFSET('Sanitation Data'!$F$33,0,10*ROW('Sanitation Data'!F194))="","",OFFSET('Sanitation Data'!$F$33,0,10*ROW('Sanitation Data'!F194)))</f>
        <v/>
      </c>
      <c r="DE200" s="36" t="str">
        <f ca="1">+IF(OFFSET('Sanitation Data'!$G$29,0,10*ROW('Sanitation Data'!G194))="","",OFFSET('Sanitation Data'!$G$29,0,10*ROW('Sanitation Data'!G194)))</f>
        <v/>
      </c>
      <c r="DF200" s="36" t="str">
        <f ca="1">+IF(OFFSET('Sanitation Data'!$G$30,0,10*ROW('Sanitation Data'!G194))="","",OFFSET('Sanitation Data'!$G$30,0,10*ROW('Sanitation Data'!G194)))</f>
        <v/>
      </c>
      <c r="DG200" s="36" t="str">
        <f ca="1">+IF(OFFSET('Sanitation Data'!$G$31,0,10*ROW('Sanitation Data'!G194))="","",OFFSET('Sanitation Data'!$G$31,0,10*ROW('Sanitation Data'!G194)))</f>
        <v/>
      </c>
      <c r="DH200" s="36" t="str">
        <f ca="1">+IF(OFFSET('Sanitation Data'!$G$32,0,10*ROW('Sanitation Data'!G194))="","",OFFSET('Sanitation Data'!$G$32,0,10*ROW('Sanitation Data'!G194)))</f>
        <v/>
      </c>
      <c r="DI200" s="36" t="str">
        <f ca="1">+IF(OFFSET('Sanitation Data'!$G$33,0,10*ROW('Sanitation Data'!G194))="","",OFFSET('Sanitation Data'!$G$33,0,10*ROW('Sanitation Data'!G194)))</f>
        <v/>
      </c>
      <c r="DJ200" s="36" t="str">
        <f ca="1">+IF(OFFSET('Sanitation Data'!$H$29,0,10*ROW('Sanitation Data'!H194))="","",OFFSET('Sanitation Data'!$H$29,0,10*ROW('Sanitation Data'!H194)))</f>
        <v/>
      </c>
      <c r="DK200" s="36" t="str">
        <f ca="1">+IF(OFFSET('Sanitation Data'!$H$30,0,10*ROW('Sanitation Data'!H194))="","",OFFSET('Sanitation Data'!$H$30,0,10*ROW('Sanitation Data'!H194)))</f>
        <v/>
      </c>
      <c r="DL200" s="36" t="str">
        <f ca="1">+IF(OFFSET('Sanitation Data'!$H$31,0,10*ROW('Sanitation Data'!H194))="","",OFFSET('Sanitation Data'!$H$31,0,10*ROW('Sanitation Data'!H194)))</f>
        <v/>
      </c>
      <c r="DM200" s="36" t="str">
        <f ca="1">+IF(OFFSET('Sanitation Data'!$H$32,0,10*ROW('Sanitation Data'!H194))="","",OFFSET('Sanitation Data'!$H$32,0,10*ROW('Sanitation Data'!H194)))</f>
        <v/>
      </c>
      <c r="DN200" s="36" t="str">
        <f ca="1">+IF(OFFSET('Sanitation Data'!$H$33,0,10*ROW('Sanitation Data'!H194))="","",OFFSET('Sanitation Data'!$H$33,0,10*ROW('Sanitation Data'!H194)))</f>
        <v/>
      </c>
      <c r="DO200" s="36" t="str">
        <f ca="1">+IF(OFFSET('Hygiene Data'!$C$12,0,10*ROW('Hygiene Data'!C194))="","",OFFSET('Hygiene Data'!$C$12,0,10*ROW('Hygiene Data'!C194)))</f>
        <v/>
      </c>
      <c r="DP200" s="36" t="str">
        <f ca="1">+IF(OFFSET('Hygiene Data'!$C$13,0,10*ROW('Hygiene Data'!C194))="","",OFFSET('Hygiene Data'!$C$13,0,10*ROW('Hygiene Data'!C194)))</f>
        <v/>
      </c>
      <c r="DQ200" s="36" t="str">
        <f ca="1">+IF(OFFSET('Hygiene Data'!$C$14,0,10*ROW('Hygiene Data'!C194))="","",OFFSET('Hygiene Data'!$C$14,0,10*ROW('Hygiene Data'!C194)))</f>
        <v/>
      </c>
      <c r="DR200" s="36" t="str">
        <f ca="1">+IF(OFFSET('Hygiene Data'!$D$12,0,10*ROW('Hygiene Data'!D194))="","",OFFSET('Hygiene Data'!$D$12,0,10*ROW('Hygiene Data'!D194)))</f>
        <v/>
      </c>
      <c r="DS200" s="36" t="str">
        <f ca="1">+IF(OFFSET('Hygiene Data'!$D$13,0,10*ROW('Hygiene Data'!D194))="","",OFFSET('Hygiene Data'!$D$13,0,10*ROW('Hygiene Data'!D194)))</f>
        <v/>
      </c>
      <c r="DT200" s="36" t="str">
        <f ca="1">+IF(OFFSET('Hygiene Data'!$D$14,0,10*ROW('Hygiene Data'!D194))="","",OFFSET('Hygiene Data'!$D$14,0,10*ROW('Hygiene Data'!D194)))</f>
        <v/>
      </c>
      <c r="DU200" s="36" t="str">
        <f ca="1">+IF(OFFSET('Hygiene Data'!$E$12,0,10*ROW('Hygiene Data'!E194))="","",OFFSET('Hygiene Data'!$E$12,0,10*ROW('Hygiene Data'!E194)))</f>
        <v/>
      </c>
      <c r="DV200" s="36" t="str">
        <f ca="1">+IF(OFFSET('Hygiene Data'!$E$13,0,10*ROW('Hygiene Data'!E194))="","",OFFSET('Hygiene Data'!$E$13,0,10*ROW('Hygiene Data'!E194)))</f>
        <v/>
      </c>
      <c r="DW200" s="36" t="str">
        <f ca="1">+IF(OFFSET('Hygiene Data'!$E$14,0,10*ROW('Hygiene Data'!E194))="","",OFFSET('Hygiene Data'!$E$14,0,10*ROW('Hygiene Data'!E194)))</f>
        <v/>
      </c>
      <c r="DX200" s="36" t="str">
        <f ca="1">+IF(OFFSET('Hygiene Data'!$F$12,0,10*ROW('Hygiene Data'!F194))="","",OFFSET('Hygiene Data'!$F$12,0,10*ROW('Hygiene Data'!F194)))</f>
        <v/>
      </c>
      <c r="DY200" s="36" t="str">
        <f ca="1">+IF(OFFSET('Hygiene Data'!$F$13,0,10*ROW('Hygiene Data'!F194))="","",OFFSET('Hygiene Data'!$F$13,0,10*ROW('Hygiene Data'!F194)))</f>
        <v/>
      </c>
      <c r="DZ200" s="36" t="str">
        <f ca="1">+IF(OFFSET('Hygiene Data'!$F$14,0,10*ROW('Hygiene Data'!F194))="","",OFFSET('Hygiene Data'!$F$14,0,10*ROW('Hygiene Data'!F194)))</f>
        <v/>
      </c>
      <c r="EA200" s="36" t="str">
        <f ca="1">+IF(OFFSET('Hygiene Data'!$G$12,0,10*ROW('Hygiene Data'!G194))="","",OFFSET('Hygiene Data'!$G$12,0,10*ROW('Hygiene Data'!G194)))</f>
        <v/>
      </c>
      <c r="EB200" s="36" t="str">
        <f ca="1">+IF(OFFSET('Hygiene Data'!$G$13,0,10*ROW('Hygiene Data'!G194))="","",OFFSET('Hygiene Data'!$G$13,0,10*ROW('Hygiene Data'!G194)))</f>
        <v/>
      </c>
      <c r="EC200" s="36" t="str">
        <f ca="1">+IF(OFFSET('Hygiene Data'!$G$14,0,10*ROW('Hygiene Data'!G194))="","",OFFSET('Hygiene Data'!$G$14,0,10*ROW('Hygiene Data'!G194)))</f>
        <v/>
      </c>
      <c r="ED200" s="36" t="str">
        <f ca="1">+IF(OFFSET('Hygiene Data'!$H$12,0,10*ROW('Hygiene Data'!H194))="","",OFFSET('Hygiene Data'!$H$12,0,10*ROW('Hygiene Data'!H194)))</f>
        <v/>
      </c>
      <c r="EE200" s="36" t="str">
        <f ca="1">+IF(OFFSET('Hygiene Data'!$H$13,0,10*ROW('Hygiene Data'!H194))="","",OFFSET('Hygiene Data'!$H$13,0,10*ROW('Hygiene Data'!H194)))</f>
        <v/>
      </c>
      <c r="EF200" s="36" t="str">
        <f ca="1">+IF(OFFSET('Hygiene Data'!$H$14,0,10*ROW('Hygiene Data'!H194))="","",OFFSET('Hygiene Data'!$H$14,0,10*ROW('Hygiene Data'!H194)))</f>
        <v/>
      </c>
    </row>
    <row r="201" spans="1:136" x14ac:dyDescent="0.25">
      <c r="A201" s="59" t="str">
        <f ca="1">+IF(OFFSET('Water Data'!$B$1,0,10*ROW('Water Data'!B198))="","",OFFSET('Water Data'!$B$1,0,10*ROW('Water Data'!B198)))</f>
        <v/>
      </c>
      <c r="B201" s="59" t="str">
        <f ca="1">+IF(OFFSET('Water Data'!$A$3,0,10*ROW('Water Data'!A198))="","",OFFSET('Water Data'!$A$3,0,10*ROW('Water Data'!A198)))</f>
        <v/>
      </c>
      <c r="C201" s="59" t="str">
        <f ca="1">+IF(OFFSET('Water Data'!$C$3,0,10*ROW('Water Data'!C198))="","",OFFSET('Water Data'!$C$3,0,10*ROW('Water Data'!C198)))</f>
        <v/>
      </c>
      <c r="D201" s="204" t="e">
        <f ca="1">+IF(AND(ISNUMBER(OFFSET('Water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04" t="e">
        <f ca="1">+IF(AND(ISNUMBER(OFFSET('Water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04" t="e">
        <f ca="1">+IF(AND(ISNUMBER(OFFSET('Water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04" t="e">
        <f ca="1">+IF(AND(ISNUMBER(OFFSET('Water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04" t="e">
        <f ca="1">+IF(AND(ISNUMBER(OFFSET('Water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04" t="e">
        <f ca="1">+IF(AND(ISNUMBER(OFFSET('Water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04" t="e">
        <f ca="1">+IF(AND(ISNUMBER(OFFSET('Water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04" t="e">
        <f ca="1">+IF(AND(ISNUMBER(OFFSET('Water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04" t="e">
        <f ca="1">+IF(AND(ISNUMBER(OFFSET('Water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04" t="e">
        <f ca="1">+IF(AND(ISNUMBER(OFFSET('Water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04" t="e">
        <f ca="1">+IF(AND(ISNUMBER(OFFSET('Water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04" t="e">
        <f ca="1">+IF(AND(ISNUMBER(OFFSET('Water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04" t="e">
        <f ca="1">+IF(AND(ISNUMBER(OFFSET('Water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04" t="e">
        <f ca="1">+IF(AND(ISNUMBER(OFFSET('Water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04" t="e">
        <f ca="1">+IF(AND(ISNUMBER(OFFSET('Water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04" t="e">
        <f ca="1">+IF(AND(ISNUMBER(OFFSET('Water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04" t="e">
        <f ca="1">+IF(AND(ISNUMBER(OFFSET('Water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04" t="e">
        <f ca="1">+IF(AND(ISNUMBER(OFFSET('Water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05" t="e">
        <f ca="1">+IF(AND(ISNUMBER(OFFSET('Sanitation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05" t="e">
        <f ca="1">+IF(AND(ISNUMBER(OFFSET('Sanitation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05" t="e">
        <f ca="1">+IF(AND(ISNUMBER(OFFSET('Sanitation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05" t="e">
        <f ca="1">+IF(AND(ISNUMBER(OFFSET('Sanitation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05" t="e">
        <f ca="1">+IF(AND(ISNUMBER(OFFSET('Sanitation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05" t="e">
        <f ca="1">+IF(AND(ISNUMBER(OFFSET('Sanitation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05" t="e">
        <f ca="1">+IF(AND(ISNUMBER(OFFSET('Sanitation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05" t="e">
        <f ca="1">+IF(AND(ISNUMBER(OFFSET('Sanitation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05" t="e">
        <f ca="1">+IF(AND(ISNUMBER(OFFSET('Sanitation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05" t="e">
        <f ca="1">+IF(AND(ISNUMBER(OFFSET('Sanitation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05" t="e">
        <f ca="1">+IF(AND(ISNUMBER(OFFSET('Sanitation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05" t="e">
        <f ca="1">+IF(AND(ISNUMBER(OFFSET('Sanitation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05" t="e">
        <f ca="1">+IF(AND(ISNUMBER(OFFSET('Sanitation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05" t="e">
        <f ca="1">+IF(AND(ISNUMBER(OFFSET('Sanitation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05" t="e">
        <f ca="1">+IF(AND(ISNUMBER(OFFSET('Sanitation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05" t="e">
        <f ca="1">+IF(AND(ISNUMBER(OFFSET('Sanitation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05" t="e">
        <f ca="1">+IF(AND(ISNUMBER(OFFSET('Sanitation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05" t="e">
        <f ca="1">+IF(AND(ISNUMBER(OFFSET('Sanitation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05" t="e">
        <f ca="1">+IF(AND(ISNUMBER(OFFSET('Sanitation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05" t="e">
        <f ca="1">+IF(AND(ISNUMBER(OFFSET('Sanitation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05" t="e">
        <f ca="1">+IF(AND(ISNUMBER(OFFSET('Sanitation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05" t="e">
        <f ca="1">+IF(AND(ISNUMBER(OFFSET('Sanitation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05" t="e">
        <f ca="1">+IF(AND(ISNUMBER(OFFSET('Sanitation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05" t="e">
        <f ca="1">+IF(AND(ISNUMBER(OFFSET('Sanitation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05" t="e">
        <f ca="1">+IF(AND(ISNUMBER(OFFSET('Sanitation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05" t="e">
        <f ca="1">+IF(AND(ISNUMBER(OFFSET('Sanitation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05" t="e">
        <f ca="1">+IF(AND(ISNUMBER(OFFSET('Sanitation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05" t="e">
        <f ca="1">+IF(AND(ISNUMBER(OFFSET('Sanitation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05" t="e">
        <f ca="1">+IF(AND(ISNUMBER(OFFSET('Sanitation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05" t="e">
        <f ca="1">+IF(AND(ISNUMBER(OFFSET('Sanitation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06" t="e">
        <f ca="1">+IF(AND(ISNUMBER(OFFSET('Hygiene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06" t="e">
        <f ca="1">+IF(AND(ISNUMBER(OFFSET('Hygiene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06" t="e">
        <f ca="1">+IF(AND(ISNUMBER(OFFSET('Hygiene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06" t="e">
        <f ca="1">+IF(AND(ISNUMBER(OFFSET('Hygiene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06" t="e">
        <f ca="1">+IF(AND(ISNUMBER(OFFSET('Hygiene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06" t="e">
        <f ca="1">+IF(AND(ISNUMBER(OFFSET('Hygiene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06" t="e">
        <f ca="1">+IF(AND(ISNUMBER(OFFSET('Hygiene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06" t="e">
        <f ca="1">+IF(AND(ISNUMBER(OFFSET('Hygiene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06" t="e">
        <f ca="1">+IF(AND(ISNUMBER(OFFSET('Hygiene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06" t="e">
        <f ca="1">+IF(AND(ISNUMBER(OFFSET('Hygiene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06" t="e">
        <f ca="1">+IF(AND(ISNUMBER(OFFSET('Hygiene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06" t="e">
        <f ca="1">+IF(AND(ISNUMBER(OFFSET('Hygiene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06" t="e">
        <f ca="1">+IF(AND(ISNUMBER(OFFSET('Hygiene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06" t="e">
        <f ca="1">+IF(AND(ISNUMBER(OFFSET('Hygiene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06" t="e">
        <f ca="1">+IF(AND(ISNUMBER(OFFSET('Hygiene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06" t="e">
        <f ca="1">+IF(AND(ISNUMBER(OFFSET('Hygiene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06" t="e">
        <f ca="1">+IF(AND(ISNUMBER(OFFSET('Hygiene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06" t="e">
        <f ca="1">+IF(AND(ISNUMBER(OFFSET('Hygiene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1">+IF(OFFSET('Water Data'!$C$28,0,10*ROW('Water Data'!C195))="","",OFFSET('Water Data'!$C$28,0,10*ROW('Water Data'!C195)))</f>
        <v/>
      </c>
      <c r="BT201" s="36" t="str">
        <f ca="1">+IF(OFFSET('Water Data'!$C$29,0,10*ROW('Water Data'!C195))="","",OFFSET('Water Data'!$C$29,0,10*ROW('Water Data'!C195)))</f>
        <v/>
      </c>
      <c r="BU201" s="36" t="str">
        <f ca="1">+IF(OFFSET('Water Data'!$C$30,0,10*ROW('Water Data'!C195))="","",OFFSET('Water Data'!$C$30,0,10*ROW('Water Data'!C195)))</f>
        <v/>
      </c>
      <c r="BV201" s="36" t="str">
        <f ca="1">+IF(OFFSET('Water Data'!$D$28,0,10*ROW('Water Data'!D195))="","",OFFSET('Water Data'!$D$28,0,10*ROW('Water Data'!D195)))</f>
        <v/>
      </c>
      <c r="BW201" s="36" t="str">
        <f ca="1">+IF(OFFSET('Water Data'!$D$29,0,10*ROW('Water Data'!D195))="","",OFFSET('Water Data'!$D$29,0,10*ROW('Water Data'!D195)))</f>
        <v/>
      </c>
      <c r="BX201" s="36" t="str">
        <f ca="1">+IF(OFFSET('Water Data'!$D$30,0,10*ROW('Water Data'!D195))="","",OFFSET('Water Data'!$D$30,0,10*ROW('Water Data'!D195)))</f>
        <v/>
      </c>
      <c r="BY201" s="36" t="str">
        <f ca="1">+IF(OFFSET('Water Data'!$E$28,0,10*ROW('Water Data'!E195))="","",OFFSET('Water Data'!$E$28,0,10*ROW('Water Data'!E195)))</f>
        <v/>
      </c>
      <c r="BZ201" s="36" t="str">
        <f ca="1">+IF(OFFSET('Water Data'!$E$29,0,10*ROW('Water Data'!E195))="","",OFFSET('Water Data'!$E$29,0,10*ROW('Water Data'!E195)))</f>
        <v/>
      </c>
      <c r="CA201" s="36" t="str">
        <f ca="1">+IF(OFFSET('Water Data'!$E$30,0,10*ROW('Water Data'!E195))="","",OFFSET('Water Data'!$E$30,0,10*ROW('Water Data'!E195)))</f>
        <v/>
      </c>
      <c r="CB201" s="36" t="str">
        <f ca="1">+IF(OFFSET('Water Data'!$F$28,0,10*ROW('Water Data'!F195))="","",OFFSET('Water Data'!$F$28,0,10*ROW('Water Data'!F195)))</f>
        <v/>
      </c>
      <c r="CC201" s="36" t="str">
        <f ca="1">+IF(OFFSET('Water Data'!$F$29,0,10*ROW('Water Data'!F195))="","",OFFSET('Water Data'!$F$29,0,10*ROW('Water Data'!F195)))</f>
        <v/>
      </c>
      <c r="CD201" s="36" t="str">
        <f ca="1">+IF(OFFSET('Water Data'!$F$30,0,10*ROW('Water Data'!F195))="","",OFFSET('Water Data'!$F$30,0,10*ROW('Water Data'!F195)))</f>
        <v/>
      </c>
      <c r="CE201" s="36" t="str">
        <f ca="1">+IF(OFFSET('Water Data'!$G$28,0,10*ROW('Water Data'!G195))="","",OFFSET('Water Data'!$G$28,0,10*ROW('Water Data'!G195)))</f>
        <v/>
      </c>
      <c r="CF201" s="36" t="str">
        <f ca="1">+IF(OFFSET('Water Data'!$G$29,0,10*ROW('Water Data'!G195))="","",OFFSET('Water Data'!$G$29,0,10*ROW('Water Data'!G195)))</f>
        <v/>
      </c>
      <c r="CG201" s="36" t="str">
        <f ca="1">+IF(OFFSET('Water Data'!$G$30,0,10*ROW('Water Data'!G195))="","",OFFSET('Water Data'!$G$30,0,10*ROW('Water Data'!G195)))</f>
        <v/>
      </c>
      <c r="CH201" s="36" t="str">
        <f ca="1">+IF(OFFSET('Water Data'!$H$28,0,10*ROW('Water Data'!H195))="","",OFFSET('Water Data'!$H$28,0,10*ROW('Water Data'!H195)))</f>
        <v/>
      </c>
      <c r="CI201" s="36" t="str">
        <f ca="1">+IF(OFFSET('Water Data'!$H$29,0,10*ROW('Water Data'!H195))="","",OFFSET('Water Data'!$H$29,0,10*ROW('Water Data'!H195)))</f>
        <v/>
      </c>
      <c r="CJ201" s="36" t="str">
        <f ca="1">+IF(OFFSET('Water Data'!$H$30,0,10*ROW('Water Data'!H195))="","",OFFSET('Water Data'!$H$30,0,10*ROW('Water Data'!H195)))</f>
        <v/>
      </c>
      <c r="CK201" s="36" t="str">
        <f ca="1">+IF(OFFSET('Sanitation Data'!$C$29,0,10*ROW('Sanitation Data'!C195))="","",OFFSET('Sanitation Data'!$C$29,0,10*ROW('Sanitation Data'!C195)))</f>
        <v/>
      </c>
      <c r="CL201" s="36" t="str">
        <f ca="1">+IF(OFFSET('Sanitation Data'!$C$30,0,10*ROW('Sanitation Data'!C195))="","",OFFSET('Sanitation Data'!$C$30,0,10*ROW('Sanitation Data'!C195)))</f>
        <v/>
      </c>
      <c r="CM201" s="36" t="str">
        <f ca="1">+IF(OFFSET('Sanitation Data'!$C$31,0,10*ROW('Sanitation Data'!C195))="","",OFFSET('Sanitation Data'!$C$31,0,10*ROW('Sanitation Data'!C195)))</f>
        <v/>
      </c>
      <c r="CN201" s="36" t="str">
        <f ca="1">+IF(OFFSET('Sanitation Data'!$C$32,0,10*ROW('Sanitation Data'!C195))="","",OFFSET('Sanitation Data'!$C$32,0,10*ROW('Sanitation Data'!C195)))</f>
        <v/>
      </c>
      <c r="CO201" s="36" t="str">
        <f ca="1">+IF(OFFSET('Sanitation Data'!$C$33,0,10*ROW('Sanitation Data'!C195))="","",OFFSET('Sanitation Data'!$C$33,0,10*ROW('Sanitation Data'!C195)))</f>
        <v/>
      </c>
      <c r="CP201" s="36" t="str">
        <f ca="1">+IF(OFFSET('Sanitation Data'!$D$29,0,10*ROW('Sanitation Data'!D195))="","",OFFSET('Sanitation Data'!$D$29,0,10*ROW('Sanitation Data'!D195)))</f>
        <v/>
      </c>
      <c r="CQ201" s="36" t="str">
        <f ca="1">+IF(OFFSET('Sanitation Data'!$D$30,0,10*ROW('Sanitation Data'!D195))="","",OFFSET('Sanitation Data'!$D$30,0,10*ROW('Sanitation Data'!D195)))</f>
        <v/>
      </c>
      <c r="CR201" s="36" t="str">
        <f ca="1">+IF(OFFSET('Sanitation Data'!$D$31,0,10*ROW('Sanitation Data'!D195))="","",OFFSET('Sanitation Data'!$D$31,0,10*ROW('Sanitation Data'!D195)))</f>
        <v/>
      </c>
      <c r="CS201" s="36" t="str">
        <f ca="1">+IF(OFFSET('Sanitation Data'!$D$32,0,10*ROW('Sanitation Data'!D195))="","",OFFSET('Sanitation Data'!$D$32,0,10*ROW('Sanitation Data'!D195)))</f>
        <v/>
      </c>
      <c r="CT201" s="36" t="str">
        <f ca="1">+IF(OFFSET('Sanitation Data'!$D$33,0,10*ROW('Sanitation Data'!D195))="","",OFFSET('Sanitation Data'!$D$33,0,10*ROW('Sanitation Data'!D195)))</f>
        <v/>
      </c>
      <c r="CU201" s="36" t="str">
        <f ca="1">+IF(OFFSET('Sanitation Data'!$E$29,0,10*ROW('Sanitation Data'!E195))="","",OFFSET('Sanitation Data'!$E$29,0,10*ROW('Sanitation Data'!E195)))</f>
        <v/>
      </c>
      <c r="CV201" s="36" t="str">
        <f ca="1">+IF(OFFSET('Sanitation Data'!$E$30,0,10*ROW('Sanitation Data'!E195))="","",OFFSET('Sanitation Data'!$E$30,0,10*ROW('Sanitation Data'!E195)))</f>
        <v/>
      </c>
      <c r="CW201" s="36" t="str">
        <f ca="1">+IF(OFFSET('Sanitation Data'!$E$31,0,10*ROW('Sanitation Data'!E195))="","",OFFSET('Sanitation Data'!$E$31,0,10*ROW('Sanitation Data'!E195)))</f>
        <v/>
      </c>
      <c r="CX201" s="36" t="str">
        <f ca="1">+IF(OFFSET('Sanitation Data'!$E$32,0,10*ROW('Sanitation Data'!E195))="","",OFFSET('Sanitation Data'!$E$32,0,10*ROW('Sanitation Data'!E195)))</f>
        <v/>
      </c>
      <c r="CY201" s="36" t="str">
        <f ca="1">+IF(OFFSET('Sanitation Data'!$E$33,0,10*ROW('Sanitation Data'!E195))="","",OFFSET('Sanitation Data'!$E$33,0,10*ROW('Sanitation Data'!E195)))</f>
        <v/>
      </c>
      <c r="CZ201" s="36" t="str">
        <f ca="1">+IF(OFFSET('Sanitation Data'!$F$29,0,10*ROW('Sanitation Data'!F195))="","",OFFSET('Sanitation Data'!$F$29,0,10*ROW('Sanitation Data'!F195)))</f>
        <v/>
      </c>
      <c r="DA201" s="36" t="str">
        <f ca="1">+IF(OFFSET('Sanitation Data'!$F$30,0,10*ROW('Sanitation Data'!F195))="","",OFFSET('Sanitation Data'!$F$30,0,10*ROW('Sanitation Data'!F195)))</f>
        <v/>
      </c>
      <c r="DB201" s="36" t="str">
        <f ca="1">+IF(OFFSET('Sanitation Data'!$F$31,0,10*ROW('Sanitation Data'!F195))="","",OFFSET('Sanitation Data'!$F$31,0,10*ROW('Sanitation Data'!F195)))</f>
        <v/>
      </c>
      <c r="DC201" s="36" t="str">
        <f ca="1">+IF(OFFSET('Sanitation Data'!$F$32,0,10*ROW('Sanitation Data'!F195))="","",OFFSET('Sanitation Data'!$F$32,0,10*ROW('Sanitation Data'!F195)))</f>
        <v/>
      </c>
      <c r="DD201" s="36" t="str">
        <f ca="1">+IF(OFFSET('Sanitation Data'!$F$33,0,10*ROW('Sanitation Data'!F195))="","",OFFSET('Sanitation Data'!$F$33,0,10*ROW('Sanitation Data'!F195)))</f>
        <v/>
      </c>
      <c r="DE201" s="36" t="str">
        <f ca="1">+IF(OFFSET('Sanitation Data'!$G$29,0,10*ROW('Sanitation Data'!G195))="","",OFFSET('Sanitation Data'!$G$29,0,10*ROW('Sanitation Data'!G195)))</f>
        <v/>
      </c>
      <c r="DF201" s="36" t="str">
        <f ca="1">+IF(OFFSET('Sanitation Data'!$G$30,0,10*ROW('Sanitation Data'!G195))="","",OFFSET('Sanitation Data'!$G$30,0,10*ROW('Sanitation Data'!G195)))</f>
        <v/>
      </c>
      <c r="DG201" s="36" t="str">
        <f ca="1">+IF(OFFSET('Sanitation Data'!$G$31,0,10*ROW('Sanitation Data'!G195))="","",OFFSET('Sanitation Data'!$G$31,0,10*ROW('Sanitation Data'!G195)))</f>
        <v/>
      </c>
      <c r="DH201" s="36" t="str">
        <f ca="1">+IF(OFFSET('Sanitation Data'!$G$32,0,10*ROW('Sanitation Data'!G195))="","",OFFSET('Sanitation Data'!$G$32,0,10*ROW('Sanitation Data'!G195)))</f>
        <v/>
      </c>
      <c r="DI201" s="36" t="str">
        <f ca="1">+IF(OFFSET('Sanitation Data'!$G$33,0,10*ROW('Sanitation Data'!G195))="","",OFFSET('Sanitation Data'!$G$33,0,10*ROW('Sanitation Data'!G195)))</f>
        <v/>
      </c>
      <c r="DJ201" s="36" t="str">
        <f ca="1">+IF(OFFSET('Sanitation Data'!$H$29,0,10*ROW('Sanitation Data'!H195))="","",OFFSET('Sanitation Data'!$H$29,0,10*ROW('Sanitation Data'!H195)))</f>
        <v/>
      </c>
      <c r="DK201" s="36" t="str">
        <f ca="1">+IF(OFFSET('Sanitation Data'!$H$30,0,10*ROW('Sanitation Data'!H195))="","",OFFSET('Sanitation Data'!$H$30,0,10*ROW('Sanitation Data'!H195)))</f>
        <v/>
      </c>
      <c r="DL201" s="36" t="str">
        <f ca="1">+IF(OFFSET('Sanitation Data'!$H$31,0,10*ROW('Sanitation Data'!H195))="","",OFFSET('Sanitation Data'!$H$31,0,10*ROW('Sanitation Data'!H195)))</f>
        <v/>
      </c>
      <c r="DM201" s="36" t="str">
        <f ca="1">+IF(OFFSET('Sanitation Data'!$H$32,0,10*ROW('Sanitation Data'!H195))="","",OFFSET('Sanitation Data'!$H$32,0,10*ROW('Sanitation Data'!H195)))</f>
        <v/>
      </c>
      <c r="DN201" s="36" t="str">
        <f ca="1">+IF(OFFSET('Sanitation Data'!$H$33,0,10*ROW('Sanitation Data'!H195))="","",OFFSET('Sanitation Data'!$H$33,0,10*ROW('Sanitation Data'!H195)))</f>
        <v/>
      </c>
      <c r="DO201" s="36" t="str">
        <f ca="1">+IF(OFFSET('Hygiene Data'!$C$12,0,10*ROW('Hygiene Data'!C195))="","",OFFSET('Hygiene Data'!$C$12,0,10*ROW('Hygiene Data'!C195)))</f>
        <v/>
      </c>
      <c r="DP201" s="36" t="str">
        <f ca="1">+IF(OFFSET('Hygiene Data'!$C$13,0,10*ROW('Hygiene Data'!C195))="","",OFFSET('Hygiene Data'!$C$13,0,10*ROW('Hygiene Data'!C195)))</f>
        <v/>
      </c>
      <c r="DQ201" s="36" t="str">
        <f ca="1">+IF(OFFSET('Hygiene Data'!$C$14,0,10*ROW('Hygiene Data'!C195))="","",OFFSET('Hygiene Data'!$C$14,0,10*ROW('Hygiene Data'!C195)))</f>
        <v/>
      </c>
      <c r="DR201" s="36" t="str">
        <f ca="1">+IF(OFFSET('Hygiene Data'!$D$12,0,10*ROW('Hygiene Data'!D195))="","",OFFSET('Hygiene Data'!$D$12,0,10*ROW('Hygiene Data'!D195)))</f>
        <v/>
      </c>
      <c r="DS201" s="36" t="str">
        <f ca="1">+IF(OFFSET('Hygiene Data'!$D$13,0,10*ROW('Hygiene Data'!D195))="","",OFFSET('Hygiene Data'!$D$13,0,10*ROW('Hygiene Data'!D195)))</f>
        <v/>
      </c>
      <c r="DT201" s="36" t="str">
        <f ca="1">+IF(OFFSET('Hygiene Data'!$D$14,0,10*ROW('Hygiene Data'!D195))="","",OFFSET('Hygiene Data'!$D$14,0,10*ROW('Hygiene Data'!D195)))</f>
        <v/>
      </c>
      <c r="DU201" s="36" t="str">
        <f ca="1">+IF(OFFSET('Hygiene Data'!$E$12,0,10*ROW('Hygiene Data'!E195))="","",OFFSET('Hygiene Data'!$E$12,0,10*ROW('Hygiene Data'!E195)))</f>
        <v/>
      </c>
      <c r="DV201" s="36" t="str">
        <f ca="1">+IF(OFFSET('Hygiene Data'!$E$13,0,10*ROW('Hygiene Data'!E195))="","",OFFSET('Hygiene Data'!$E$13,0,10*ROW('Hygiene Data'!E195)))</f>
        <v/>
      </c>
      <c r="DW201" s="36" t="str">
        <f ca="1">+IF(OFFSET('Hygiene Data'!$E$14,0,10*ROW('Hygiene Data'!E195))="","",OFFSET('Hygiene Data'!$E$14,0,10*ROW('Hygiene Data'!E195)))</f>
        <v/>
      </c>
      <c r="DX201" s="36" t="str">
        <f ca="1">+IF(OFFSET('Hygiene Data'!$F$12,0,10*ROW('Hygiene Data'!F195))="","",OFFSET('Hygiene Data'!$F$12,0,10*ROW('Hygiene Data'!F195)))</f>
        <v/>
      </c>
      <c r="DY201" s="36" t="str">
        <f ca="1">+IF(OFFSET('Hygiene Data'!$F$13,0,10*ROW('Hygiene Data'!F195))="","",OFFSET('Hygiene Data'!$F$13,0,10*ROW('Hygiene Data'!F195)))</f>
        <v/>
      </c>
      <c r="DZ201" s="36" t="str">
        <f ca="1">+IF(OFFSET('Hygiene Data'!$F$14,0,10*ROW('Hygiene Data'!F195))="","",OFFSET('Hygiene Data'!$F$14,0,10*ROW('Hygiene Data'!F195)))</f>
        <v/>
      </c>
      <c r="EA201" s="36" t="str">
        <f ca="1">+IF(OFFSET('Hygiene Data'!$G$12,0,10*ROW('Hygiene Data'!G195))="","",OFFSET('Hygiene Data'!$G$12,0,10*ROW('Hygiene Data'!G195)))</f>
        <v/>
      </c>
      <c r="EB201" s="36" t="str">
        <f ca="1">+IF(OFFSET('Hygiene Data'!$G$13,0,10*ROW('Hygiene Data'!G195))="","",OFFSET('Hygiene Data'!$G$13,0,10*ROW('Hygiene Data'!G195)))</f>
        <v/>
      </c>
      <c r="EC201" s="36" t="str">
        <f ca="1">+IF(OFFSET('Hygiene Data'!$G$14,0,10*ROW('Hygiene Data'!G195))="","",OFFSET('Hygiene Data'!$G$14,0,10*ROW('Hygiene Data'!G195)))</f>
        <v/>
      </c>
      <c r="ED201" s="36" t="str">
        <f ca="1">+IF(OFFSET('Hygiene Data'!$H$12,0,10*ROW('Hygiene Data'!H195))="","",OFFSET('Hygiene Data'!$H$12,0,10*ROW('Hygiene Data'!H195)))</f>
        <v/>
      </c>
      <c r="EE201" s="36" t="str">
        <f ca="1">+IF(OFFSET('Hygiene Data'!$H$13,0,10*ROW('Hygiene Data'!H195))="","",OFFSET('Hygiene Data'!$H$13,0,10*ROW('Hygiene Data'!H195)))</f>
        <v/>
      </c>
      <c r="EF201" s="36" t="str">
        <f ca="1">+IF(OFFSET('Hygiene Data'!$H$14,0,10*ROW('Hygiene Data'!H195))="","",OFFSET('Hygiene Data'!$H$14,0,10*ROW('Hygiene Data'!H195)))</f>
        <v/>
      </c>
    </row>
    <row r="202" spans="1:136" x14ac:dyDescent="0.25">
      <c r="A202" s="59" t="str">
        <f ca="1">+IF(OFFSET('Water Data'!$B$1,0,10*ROW('Water Data'!B199))="","",OFFSET('Water Data'!$B$1,0,10*ROW('Water Data'!B199)))</f>
        <v/>
      </c>
      <c r="B202" s="59" t="str">
        <f ca="1">+IF(OFFSET('Water Data'!$A$3,0,10*ROW('Water Data'!A199))="","",OFFSET('Water Data'!$A$3,0,10*ROW('Water Data'!A199)))</f>
        <v/>
      </c>
      <c r="C202" s="59" t="str">
        <f ca="1">+IF(OFFSET('Water Data'!$C$3,0,10*ROW('Water Data'!C199))="","",OFFSET('Water Data'!$C$3,0,10*ROW('Water Data'!C199)))</f>
        <v/>
      </c>
      <c r="D202" s="204" t="e">
        <f ca="1">+IF(AND(ISNUMBER(OFFSET('Water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04" t="e">
        <f ca="1">+IF(AND(ISNUMBER(OFFSET('Water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04" t="e">
        <f ca="1">+IF(AND(ISNUMBER(OFFSET('Water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04" t="e">
        <f ca="1">+IF(AND(ISNUMBER(OFFSET('Water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04" t="e">
        <f ca="1">+IF(AND(ISNUMBER(OFFSET('Water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04" t="e">
        <f ca="1">+IF(AND(ISNUMBER(OFFSET('Water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04" t="e">
        <f ca="1">+IF(AND(ISNUMBER(OFFSET('Water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04" t="e">
        <f ca="1">+IF(AND(ISNUMBER(OFFSET('Water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04" t="e">
        <f ca="1">+IF(AND(ISNUMBER(OFFSET('Water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04" t="e">
        <f ca="1">+IF(AND(ISNUMBER(OFFSET('Water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04" t="e">
        <f ca="1">+IF(AND(ISNUMBER(OFFSET('Water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04" t="e">
        <f ca="1">+IF(AND(ISNUMBER(OFFSET('Water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04" t="e">
        <f ca="1">+IF(AND(ISNUMBER(OFFSET('Water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04" t="e">
        <f ca="1">+IF(AND(ISNUMBER(OFFSET('Water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04" t="e">
        <f ca="1">+IF(AND(ISNUMBER(OFFSET('Water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04" t="e">
        <f ca="1">+IF(AND(ISNUMBER(OFFSET('Water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04" t="e">
        <f ca="1">+IF(AND(ISNUMBER(OFFSET('Water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04" t="e">
        <f ca="1">+IF(AND(ISNUMBER(OFFSET('Water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05" t="e">
        <f ca="1">+IF(AND(ISNUMBER(OFFSET('Sanitation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05" t="e">
        <f ca="1">+IF(AND(ISNUMBER(OFFSET('Sanitation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05" t="e">
        <f ca="1">+IF(AND(ISNUMBER(OFFSET('Sanitation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05" t="e">
        <f ca="1">+IF(AND(ISNUMBER(OFFSET('Sanitation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05" t="e">
        <f ca="1">+IF(AND(ISNUMBER(OFFSET('Sanitation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05" t="e">
        <f ca="1">+IF(AND(ISNUMBER(OFFSET('Sanitation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05" t="e">
        <f ca="1">+IF(AND(ISNUMBER(OFFSET('Sanitation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05" t="e">
        <f ca="1">+IF(AND(ISNUMBER(OFFSET('Sanitation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05" t="e">
        <f ca="1">+IF(AND(ISNUMBER(OFFSET('Sanitation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05" t="e">
        <f ca="1">+IF(AND(ISNUMBER(OFFSET('Sanitation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05" t="e">
        <f ca="1">+IF(AND(ISNUMBER(OFFSET('Sanitation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05" t="e">
        <f ca="1">+IF(AND(ISNUMBER(OFFSET('Sanitation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05" t="e">
        <f ca="1">+IF(AND(ISNUMBER(OFFSET('Sanitation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05" t="e">
        <f ca="1">+IF(AND(ISNUMBER(OFFSET('Sanitation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05" t="e">
        <f ca="1">+IF(AND(ISNUMBER(OFFSET('Sanitation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05" t="e">
        <f ca="1">+IF(AND(ISNUMBER(OFFSET('Sanitation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05" t="e">
        <f ca="1">+IF(AND(ISNUMBER(OFFSET('Sanitation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05" t="e">
        <f ca="1">+IF(AND(ISNUMBER(OFFSET('Sanitation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05" t="e">
        <f ca="1">+IF(AND(ISNUMBER(OFFSET('Sanitation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05" t="e">
        <f ca="1">+IF(AND(ISNUMBER(OFFSET('Sanitation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05" t="e">
        <f ca="1">+IF(AND(ISNUMBER(OFFSET('Sanitation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05" t="e">
        <f ca="1">+IF(AND(ISNUMBER(OFFSET('Sanitation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05" t="e">
        <f ca="1">+IF(AND(ISNUMBER(OFFSET('Sanitation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05" t="e">
        <f ca="1">+IF(AND(ISNUMBER(OFFSET('Sanitation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05" t="e">
        <f ca="1">+IF(AND(ISNUMBER(OFFSET('Sanitation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05" t="e">
        <f ca="1">+IF(AND(ISNUMBER(OFFSET('Sanitation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05" t="e">
        <f ca="1">+IF(AND(ISNUMBER(OFFSET('Sanitation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05" t="e">
        <f ca="1">+IF(AND(ISNUMBER(OFFSET('Sanitation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05" t="e">
        <f ca="1">+IF(AND(ISNUMBER(OFFSET('Sanitation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05" t="e">
        <f ca="1">+IF(AND(ISNUMBER(OFFSET('Sanitation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06" t="e">
        <f ca="1">+IF(AND(ISNUMBER(OFFSET('Hygiene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06" t="e">
        <f ca="1">+IF(AND(ISNUMBER(OFFSET('Hygiene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06" t="e">
        <f ca="1">+IF(AND(ISNUMBER(OFFSET('Hygiene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06" t="e">
        <f ca="1">+IF(AND(ISNUMBER(OFFSET('Hygiene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06" t="e">
        <f ca="1">+IF(AND(ISNUMBER(OFFSET('Hygiene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06" t="e">
        <f ca="1">+IF(AND(ISNUMBER(OFFSET('Hygiene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06" t="e">
        <f ca="1">+IF(AND(ISNUMBER(OFFSET('Hygiene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06" t="e">
        <f ca="1">+IF(AND(ISNUMBER(OFFSET('Hygiene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06" t="e">
        <f ca="1">+IF(AND(ISNUMBER(OFFSET('Hygiene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06" t="e">
        <f ca="1">+IF(AND(ISNUMBER(OFFSET('Hygiene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06" t="e">
        <f ca="1">+IF(AND(ISNUMBER(OFFSET('Hygiene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06" t="e">
        <f ca="1">+IF(AND(ISNUMBER(OFFSET('Hygiene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06" t="e">
        <f ca="1">+IF(AND(ISNUMBER(OFFSET('Hygiene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06" t="e">
        <f ca="1">+IF(AND(ISNUMBER(OFFSET('Hygiene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06" t="e">
        <f ca="1">+IF(AND(ISNUMBER(OFFSET('Hygiene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06" t="e">
        <f ca="1">+IF(AND(ISNUMBER(OFFSET('Hygiene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06" t="e">
        <f ca="1">+IF(AND(ISNUMBER(OFFSET('Hygiene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06" t="e">
        <f ca="1">+IF(AND(ISNUMBER(OFFSET('Hygiene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1">+IF(OFFSET('Water Data'!$C$28,0,10*ROW('Water Data'!C196))="","",OFFSET('Water Data'!$C$28,0,10*ROW('Water Data'!C196)))</f>
        <v/>
      </c>
      <c r="BT202" s="36" t="str">
        <f ca="1">+IF(OFFSET('Water Data'!$C$29,0,10*ROW('Water Data'!C196))="","",OFFSET('Water Data'!$C$29,0,10*ROW('Water Data'!C196)))</f>
        <v/>
      </c>
      <c r="BU202" s="36" t="str">
        <f ca="1">+IF(OFFSET('Water Data'!$C$30,0,10*ROW('Water Data'!C196))="","",OFFSET('Water Data'!$C$30,0,10*ROW('Water Data'!C196)))</f>
        <v/>
      </c>
      <c r="BV202" s="36" t="str">
        <f ca="1">+IF(OFFSET('Water Data'!$D$28,0,10*ROW('Water Data'!D196))="","",OFFSET('Water Data'!$D$28,0,10*ROW('Water Data'!D196)))</f>
        <v/>
      </c>
      <c r="BW202" s="36" t="str">
        <f ca="1">+IF(OFFSET('Water Data'!$D$29,0,10*ROW('Water Data'!D196))="","",OFFSET('Water Data'!$D$29,0,10*ROW('Water Data'!D196)))</f>
        <v/>
      </c>
      <c r="BX202" s="36" t="str">
        <f ca="1">+IF(OFFSET('Water Data'!$D$30,0,10*ROW('Water Data'!D196))="","",OFFSET('Water Data'!$D$30,0,10*ROW('Water Data'!D196)))</f>
        <v/>
      </c>
      <c r="BY202" s="36" t="str">
        <f ca="1">+IF(OFFSET('Water Data'!$E$28,0,10*ROW('Water Data'!E196))="","",OFFSET('Water Data'!$E$28,0,10*ROW('Water Data'!E196)))</f>
        <v/>
      </c>
      <c r="BZ202" s="36" t="str">
        <f ca="1">+IF(OFFSET('Water Data'!$E$29,0,10*ROW('Water Data'!E196))="","",OFFSET('Water Data'!$E$29,0,10*ROW('Water Data'!E196)))</f>
        <v/>
      </c>
      <c r="CA202" s="36" t="str">
        <f ca="1">+IF(OFFSET('Water Data'!$E$30,0,10*ROW('Water Data'!E196))="","",OFFSET('Water Data'!$E$30,0,10*ROW('Water Data'!E196)))</f>
        <v/>
      </c>
      <c r="CB202" s="36" t="str">
        <f ca="1">+IF(OFFSET('Water Data'!$F$28,0,10*ROW('Water Data'!F196))="","",OFFSET('Water Data'!$F$28,0,10*ROW('Water Data'!F196)))</f>
        <v/>
      </c>
      <c r="CC202" s="36" t="str">
        <f ca="1">+IF(OFFSET('Water Data'!$F$29,0,10*ROW('Water Data'!F196))="","",OFFSET('Water Data'!$F$29,0,10*ROW('Water Data'!F196)))</f>
        <v/>
      </c>
      <c r="CD202" s="36" t="str">
        <f ca="1">+IF(OFFSET('Water Data'!$F$30,0,10*ROW('Water Data'!F196))="","",OFFSET('Water Data'!$F$30,0,10*ROW('Water Data'!F196)))</f>
        <v/>
      </c>
      <c r="CE202" s="36" t="str">
        <f ca="1">+IF(OFFSET('Water Data'!$G$28,0,10*ROW('Water Data'!G196))="","",OFFSET('Water Data'!$G$28,0,10*ROW('Water Data'!G196)))</f>
        <v/>
      </c>
      <c r="CF202" s="36" t="str">
        <f ca="1">+IF(OFFSET('Water Data'!$G$29,0,10*ROW('Water Data'!G196))="","",OFFSET('Water Data'!$G$29,0,10*ROW('Water Data'!G196)))</f>
        <v/>
      </c>
      <c r="CG202" s="36" t="str">
        <f ca="1">+IF(OFFSET('Water Data'!$G$30,0,10*ROW('Water Data'!G196))="","",OFFSET('Water Data'!$G$30,0,10*ROW('Water Data'!G196)))</f>
        <v/>
      </c>
      <c r="CH202" s="36" t="str">
        <f ca="1">+IF(OFFSET('Water Data'!$H$28,0,10*ROW('Water Data'!H196))="","",OFFSET('Water Data'!$H$28,0,10*ROW('Water Data'!H196)))</f>
        <v/>
      </c>
      <c r="CI202" s="36" t="str">
        <f ca="1">+IF(OFFSET('Water Data'!$H$29,0,10*ROW('Water Data'!H196))="","",OFFSET('Water Data'!$H$29,0,10*ROW('Water Data'!H196)))</f>
        <v/>
      </c>
      <c r="CJ202" s="36" t="str">
        <f ca="1">+IF(OFFSET('Water Data'!$H$30,0,10*ROW('Water Data'!H196))="","",OFFSET('Water Data'!$H$30,0,10*ROW('Water Data'!H196)))</f>
        <v/>
      </c>
      <c r="CK202" s="36" t="str">
        <f ca="1">+IF(OFFSET('Sanitation Data'!$C$29,0,10*ROW('Sanitation Data'!C196))="","",OFFSET('Sanitation Data'!$C$29,0,10*ROW('Sanitation Data'!C196)))</f>
        <v/>
      </c>
      <c r="CL202" s="36" t="str">
        <f ca="1">+IF(OFFSET('Sanitation Data'!$C$30,0,10*ROW('Sanitation Data'!C196))="","",OFFSET('Sanitation Data'!$C$30,0,10*ROW('Sanitation Data'!C196)))</f>
        <v/>
      </c>
      <c r="CM202" s="36" t="str">
        <f ca="1">+IF(OFFSET('Sanitation Data'!$C$31,0,10*ROW('Sanitation Data'!C196))="","",OFFSET('Sanitation Data'!$C$31,0,10*ROW('Sanitation Data'!C196)))</f>
        <v/>
      </c>
      <c r="CN202" s="36" t="str">
        <f ca="1">+IF(OFFSET('Sanitation Data'!$C$32,0,10*ROW('Sanitation Data'!C196))="","",OFFSET('Sanitation Data'!$C$32,0,10*ROW('Sanitation Data'!C196)))</f>
        <v/>
      </c>
      <c r="CO202" s="36" t="str">
        <f ca="1">+IF(OFFSET('Sanitation Data'!$C$33,0,10*ROW('Sanitation Data'!C196))="","",OFFSET('Sanitation Data'!$C$33,0,10*ROW('Sanitation Data'!C196)))</f>
        <v/>
      </c>
      <c r="CP202" s="36" t="str">
        <f ca="1">+IF(OFFSET('Sanitation Data'!$D$29,0,10*ROW('Sanitation Data'!D196))="","",OFFSET('Sanitation Data'!$D$29,0,10*ROW('Sanitation Data'!D196)))</f>
        <v/>
      </c>
      <c r="CQ202" s="36" t="str">
        <f ca="1">+IF(OFFSET('Sanitation Data'!$D$30,0,10*ROW('Sanitation Data'!D196))="","",OFFSET('Sanitation Data'!$D$30,0,10*ROW('Sanitation Data'!D196)))</f>
        <v/>
      </c>
      <c r="CR202" s="36" t="str">
        <f ca="1">+IF(OFFSET('Sanitation Data'!$D$31,0,10*ROW('Sanitation Data'!D196))="","",OFFSET('Sanitation Data'!$D$31,0,10*ROW('Sanitation Data'!D196)))</f>
        <v/>
      </c>
      <c r="CS202" s="36" t="str">
        <f ca="1">+IF(OFFSET('Sanitation Data'!$D$32,0,10*ROW('Sanitation Data'!D196))="","",OFFSET('Sanitation Data'!$D$32,0,10*ROW('Sanitation Data'!D196)))</f>
        <v/>
      </c>
      <c r="CT202" s="36" t="str">
        <f ca="1">+IF(OFFSET('Sanitation Data'!$D$33,0,10*ROW('Sanitation Data'!D196))="","",OFFSET('Sanitation Data'!$D$33,0,10*ROW('Sanitation Data'!D196)))</f>
        <v/>
      </c>
      <c r="CU202" s="36" t="str">
        <f ca="1">+IF(OFFSET('Sanitation Data'!$E$29,0,10*ROW('Sanitation Data'!E196))="","",OFFSET('Sanitation Data'!$E$29,0,10*ROW('Sanitation Data'!E196)))</f>
        <v/>
      </c>
      <c r="CV202" s="36" t="str">
        <f ca="1">+IF(OFFSET('Sanitation Data'!$E$30,0,10*ROW('Sanitation Data'!E196))="","",OFFSET('Sanitation Data'!$E$30,0,10*ROW('Sanitation Data'!E196)))</f>
        <v/>
      </c>
      <c r="CW202" s="36" t="str">
        <f ca="1">+IF(OFFSET('Sanitation Data'!$E$31,0,10*ROW('Sanitation Data'!E196))="","",OFFSET('Sanitation Data'!$E$31,0,10*ROW('Sanitation Data'!E196)))</f>
        <v/>
      </c>
      <c r="CX202" s="36" t="str">
        <f ca="1">+IF(OFFSET('Sanitation Data'!$E$32,0,10*ROW('Sanitation Data'!E196))="","",OFFSET('Sanitation Data'!$E$32,0,10*ROW('Sanitation Data'!E196)))</f>
        <v/>
      </c>
      <c r="CY202" s="36" t="str">
        <f ca="1">+IF(OFFSET('Sanitation Data'!$E$33,0,10*ROW('Sanitation Data'!E196))="","",OFFSET('Sanitation Data'!$E$33,0,10*ROW('Sanitation Data'!E196)))</f>
        <v/>
      </c>
      <c r="CZ202" s="36" t="str">
        <f ca="1">+IF(OFFSET('Sanitation Data'!$F$29,0,10*ROW('Sanitation Data'!F196))="","",OFFSET('Sanitation Data'!$F$29,0,10*ROW('Sanitation Data'!F196)))</f>
        <v/>
      </c>
      <c r="DA202" s="36" t="str">
        <f ca="1">+IF(OFFSET('Sanitation Data'!$F$30,0,10*ROW('Sanitation Data'!F196))="","",OFFSET('Sanitation Data'!$F$30,0,10*ROW('Sanitation Data'!F196)))</f>
        <v/>
      </c>
      <c r="DB202" s="36" t="str">
        <f ca="1">+IF(OFFSET('Sanitation Data'!$F$31,0,10*ROW('Sanitation Data'!F196))="","",OFFSET('Sanitation Data'!$F$31,0,10*ROW('Sanitation Data'!F196)))</f>
        <v/>
      </c>
      <c r="DC202" s="36" t="str">
        <f ca="1">+IF(OFFSET('Sanitation Data'!$F$32,0,10*ROW('Sanitation Data'!F196))="","",OFFSET('Sanitation Data'!$F$32,0,10*ROW('Sanitation Data'!F196)))</f>
        <v/>
      </c>
      <c r="DD202" s="36" t="str">
        <f ca="1">+IF(OFFSET('Sanitation Data'!$F$33,0,10*ROW('Sanitation Data'!F196))="","",OFFSET('Sanitation Data'!$F$33,0,10*ROW('Sanitation Data'!F196)))</f>
        <v/>
      </c>
      <c r="DE202" s="36" t="str">
        <f ca="1">+IF(OFFSET('Sanitation Data'!$G$29,0,10*ROW('Sanitation Data'!G196))="","",OFFSET('Sanitation Data'!$G$29,0,10*ROW('Sanitation Data'!G196)))</f>
        <v/>
      </c>
      <c r="DF202" s="36" t="str">
        <f ca="1">+IF(OFFSET('Sanitation Data'!$G$30,0,10*ROW('Sanitation Data'!G196))="","",OFFSET('Sanitation Data'!$G$30,0,10*ROW('Sanitation Data'!G196)))</f>
        <v/>
      </c>
      <c r="DG202" s="36" t="str">
        <f ca="1">+IF(OFFSET('Sanitation Data'!$G$31,0,10*ROW('Sanitation Data'!G196))="","",OFFSET('Sanitation Data'!$G$31,0,10*ROW('Sanitation Data'!G196)))</f>
        <v/>
      </c>
      <c r="DH202" s="36" t="str">
        <f ca="1">+IF(OFFSET('Sanitation Data'!$G$32,0,10*ROW('Sanitation Data'!G196))="","",OFFSET('Sanitation Data'!$G$32,0,10*ROW('Sanitation Data'!G196)))</f>
        <v/>
      </c>
      <c r="DI202" s="36" t="str">
        <f ca="1">+IF(OFFSET('Sanitation Data'!$G$33,0,10*ROW('Sanitation Data'!G196))="","",OFFSET('Sanitation Data'!$G$33,0,10*ROW('Sanitation Data'!G196)))</f>
        <v/>
      </c>
      <c r="DJ202" s="36" t="str">
        <f ca="1">+IF(OFFSET('Sanitation Data'!$H$29,0,10*ROW('Sanitation Data'!H196))="","",OFFSET('Sanitation Data'!$H$29,0,10*ROW('Sanitation Data'!H196)))</f>
        <v/>
      </c>
      <c r="DK202" s="36" t="str">
        <f ca="1">+IF(OFFSET('Sanitation Data'!$H$30,0,10*ROW('Sanitation Data'!H196))="","",OFFSET('Sanitation Data'!$H$30,0,10*ROW('Sanitation Data'!H196)))</f>
        <v/>
      </c>
      <c r="DL202" s="36" t="str">
        <f ca="1">+IF(OFFSET('Sanitation Data'!$H$31,0,10*ROW('Sanitation Data'!H196))="","",OFFSET('Sanitation Data'!$H$31,0,10*ROW('Sanitation Data'!H196)))</f>
        <v/>
      </c>
      <c r="DM202" s="36" t="str">
        <f ca="1">+IF(OFFSET('Sanitation Data'!$H$32,0,10*ROW('Sanitation Data'!H196))="","",OFFSET('Sanitation Data'!$H$32,0,10*ROW('Sanitation Data'!H196)))</f>
        <v/>
      </c>
      <c r="DN202" s="36" t="str">
        <f ca="1">+IF(OFFSET('Sanitation Data'!$H$33,0,10*ROW('Sanitation Data'!H196))="","",OFFSET('Sanitation Data'!$H$33,0,10*ROW('Sanitation Data'!H196)))</f>
        <v/>
      </c>
      <c r="DO202" s="36" t="str">
        <f ca="1">+IF(OFFSET('Hygiene Data'!$C$12,0,10*ROW('Hygiene Data'!C196))="","",OFFSET('Hygiene Data'!$C$12,0,10*ROW('Hygiene Data'!C196)))</f>
        <v/>
      </c>
      <c r="DP202" s="36" t="str">
        <f ca="1">+IF(OFFSET('Hygiene Data'!$C$13,0,10*ROW('Hygiene Data'!C196))="","",OFFSET('Hygiene Data'!$C$13,0,10*ROW('Hygiene Data'!C196)))</f>
        <v/>
      </c>
      <c r="DQ202" s="36" t="str">
        <f ca="1">+IF(OFFSET('Hygiene Data'!$C$14,0,10*ROW('Hygiene Data'!C196))="","",OFFSET('Hygiene Data'!$C$14,0,10*ROW('Hygiene Data'!C196)))</f>
        <v/>
      </c>
      <c r="DR202" s="36" t="str">
        <f ca="1">+IF(OFFSET('Hygiene Data'!$D$12,0,10*ROW('Hygiene Data'!D196))="","",OFFSET('Hygiene Data'!$D$12,0,10*ROW('Hygiene Data'!D196)))</f>
        <v/>
      </c>
      <c r="DS202" s="36" t="str">
        <f ca="1">+IF(OFFSET('Hygiene Data'!$D$13,0,10*ROW('Hygiene Data'!D196))="","",OFFSET('Hygiene Data'!$D$13,0,10*ROW('Hygiene Data'!D196)))</f>
        <v/>
      </c>
      <c r="DT202" s="36" t="str">
        <f ca="1">+IF(OFFSET('Hygiene Data'!$D$14,0,10*ROW('Hygiene Data'!D196))="","",OFFSET('Hygiene Data'!$D$14,0,10*ROW('Hygiene Data'!D196)))</f>
        <v/>
      </c>
      <c r="DU202" s="36" t="str">
        <f ca="1">+IF(OFFSET('Hygiene Data'!$E$12,0,10*ROW('Hygiene Data'!E196))="","",OFFSET('Hygiene Data'!$E$12,0,10*ROW('Hygiene Data'!E196)))</f>
        <v/>
      </c>
      <c r="DV202" s="36" t="str">
        <f ca="1">+IF(OFFSET('Hygiene Data'!$E$13,0,10*ROW('Hygiene Data'!E196))="","",OFFSET('Hygiene Data'!$E$13,0,10*ROW('Hygiene Data'!E196)))</f>
        <v/>
      </c>
      <c r="DW202" s="36" t="str">
        <f ca="1">+IF(OFFSET('Hygiene Data'!$E$14,0,10*ROW('Hygiene Data'!E196))="","",OFFSET('Hygiene Data'!$E$14,0,10*ROW('Hygiene Data'!E196)))</f>
        <v/>
      </c>
      <c r="DX202" s="36" t="str">
        <f ca="1">+IF(OFFSET('Hygiene Data'!$F$12,0,10*ROW('Hygiene Data'!F196))="","",OFFSET('Hygiene Data'!$F$12,0,10*ROW('Hygiene Data'!F196)))</f>
        <v/>
      </c>
      <c r="DY202" s="36" t="str">
        <f ca="1">+IF(OFFSET('Hygiene Data'!$F$13,0,10*ROW('Hygiene Data'!F196))="","",OFFSET('Hygiene Data'!$F$13,0,10*ROW('Hygiene Data'!F196)))</f>
        <v/>
      </c>
      <c r="DZ202" s="36" t="str">
        <f ca="1">+IF(OFFSET('Hygiene Data'!$F$14,0,10*ROW('Hygiene Data'!F196))="","",OFFSET('Hygiene Data'!$F$14,0,10*ROW('Hygiene Data'!F196)))</f>
        <v/>
      </c>
      <c r="EA202" s="36" t="str">
        <f ca="1">+IF(OFFSET('Hygiene Data'!$G$12,0,10*ROW('Hygiene Data'!G196))="","",OFFSET('Hygiene Data'!$G$12,0,10*ROW('Hygiene Data'!G196)))</f>
        <v/>
      </c>
      <c r="EB202" s="36" t="str">
        <f ca="1">+IF(OFFSET('Hygiene Data'!$G$13,0,10*ROW('Hygiene Data'!G196))="","",OFFSET('Hygiene Data'!$G$13,0,10*ROW('Hygiene Data'!G196)))</f>
        <v/>
      </c>
      <c r="EC202" s="36" t="str">
        <f ca="1">+IF(OFFSET('Hygiene Data'!$G$14,0,10*ROW('Hygiene Data'!G196))="","",OFFSET('Hygiene Data'!$G$14,0,10*ROW('Hygiene Data'!G196)))</f>
        <v/>
      </c>
      <c r="ED202" s="36" t="str">
        <f ca="1">+IF(OFFSET('Hygiene Data'!$H$12,0,10*ROW('Hygiene Data'!H196))="","",OFFSET('Hygiene Data'!$H$12,0,10*ROW('Hygiene Data'!H196)))</f>
        <v/>
      </c>
      <c r="EE202" s="36" t="str">
        <f ca="1">+IF(OFFSET('Hygiene Data'!$H$13,0,10*ROW('Hygiene Data'!H196))="","",OFFSET('Hygiene Data'!$H$13,0,10*ROW('Hygiene Data'!H196)))</f>
        <v/>
      </c>
      <c r="EF202" s="36" t="str">
        <f ca="1">+IF(OFFSET('Hygiene Data'!$H$14,0,10*ROW('Hygiene Data'!H196))="","",OFFSET('Hygiene Data'!$H$14,0,10*ROW('Hygiene Data'!H196)))</f>
        <v/>
      </c>
    </row>
    <row r="203" spans="1:136" x14ac:dyDescent="0.25">
      <c r="A203" s="59" t="str">
        <f ca="1">+IF(OFFSET('Water Data'!$B$1,0,10*ROW('Water Data'!B200))="","",OFFSET('Water Data'!$B$1,0,10*ROW('Water Data'!B200)))</f>
        <v/>
      </c>
      <c r="B203" s="59" t="str">
        <f ca="1">+IF(OFFSET('Water Data'!$A$3,0,10*ROW('Water Data'!A200))="","",OFFSET('Water Data'!$A$3,0,10*ROW('Water Data'!A200)))</f>
        <v/>
      </c>
      <c r="C203" s="59" t="str">
        <f ca="1">+IF(OFFSET('Water Data'!$C$3,0,10*ROW('Water Data'!C200))="","",OFFSET('Water Data'!$C$3,0,10*ROW('Water Data'!C200)))</f>
        <v/>
      </c>
      <c r="D203" s="204" t="e">
        <f ca="1">+IF(AND(ISNUMBER(OFFSET('Water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04" t="e">
        <f ca="1">+IF(AND(ISNUMBER(OFFSET('Water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04" t="e">
        <f ca="1">+IF(AND(ISNUMBER(OFFSET('Water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04" t="e">
        <f ca="1">+IF(AND(ISNUMBER(OFFSET('Water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04" t="e">
        <f ca="1">+IF(AND(ISNUMBER(OFFSET('Water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04" t="e">
        <f ca="1">+IF(AND(ISNUMBER(OFFSET('Water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04" t="e">
        <f ca="1">+IF(AND(ISNUMBER(OFFSET('Water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04" t="e">
        <f ca="1">+IF(AND(ISNUMBER(OFFSET('Water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04" t="e">
        <f ca="1">+IF(AND(ISNUMBER(OFFSET('Water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04" t="e">
        <f ca="1">+IF(AND(ISNUMBER(OFFSET('Water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04" t="e">
        <f ca="1">+IF(AND(ISNUMBER(OFFSET('Water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04" t="e">
        <f ca="1">+IF(AND(ISNUMBER(OFFSET('Water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04" t="e">
        <f ca="1">+IF(AND(ISNUMBER(OFFSET('Water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04" t="e">
        <f ca="1">+IF(AND(ISNUMBER(OFFSET('Water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04" t="e">
        <f ca="1">+IF(AND(ISNUMBER(OFFSET('Water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04" t="e">
        <f ca="1">+IF(AND(ISNUMBER(OFFSET('Water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04" t="e">
        <f ca="1">+IF(AND(ISNUMBER(OFFSET('Water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04" t="e">
        <f ca="1">+IF(AND(ISNUMBER(OFFSET('Water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05" t="e">
        <f ca="1">+IF(AND(ISNUMBER(OFFSET('Sanitation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05" t="e">
        <f ca="1">+IF(AND(ISNUMBER(OFFSET('Sanitation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05" t="e">
        <f ca="1">+IF(AND(ISNUMBER(OFFSET('Sanitation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05" t="e">
        <f ca="1">+IF(AND(ISNUMBER(OFFSET('Sanitation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05" t="e">
        <f ca="1">+IF(AND(ISNUMBER(OFFSET('Sanitation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05" t="e">
        <f ca="1">+IF(AND(ISNUMBER(OFFSET('Sanitation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05" t="e">
        <f ca="1">+IF(AND(ISNUMBER(OFFSET('Sanitation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05" t="e">
        <f ca="1">+IF(AND(ISNUMBER(OFFSET('Sanitation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05" t="e">
        <f ca="1">+IF(AND(ISNUMBER(OFFSET('Sanitation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05" t="e">
        <f ca="1">+IF(AND(ISNUMBER(OFFSET('Sanitation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05" t="e">
        <f ca="1">+IF(AND(ISNUMBER(OFFSET('Sanitation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05" t="e">
        <f ca="1">+IF(AND(ISNUMBER(OFFSET('Sanitation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05" t="e">
        <f ca="1">+IF(AND(ISNUMBER(OFFSET('Sanitation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05" t="e">
        <f ca="1">+IF(AND(ISNUMBER(OFFSET('Sanitation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05" t="e">
        <f ca="1">+IF(AND(ISNUMBER(OFFSET('Sanitation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05" t="e">
        <f ca="1">+IF(AND(ISNUMBER(OFFSET('Sanitation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05" t="e">
        <f ca="1">+IF(AND(ISNUMBER(OFFSET('Sanitation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05" t="e">
        <f ca="1">+IF(AND(ISNUMBER(OFFSET('Sanitation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05" t="e">
        <f ca="1">+IF(AND(ISNUMBER(OFFSET('Sanitation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05" t="e">
        <f ca="1">+IF(AND(ISNUMBER(OFFSET('Sanitation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05" t="e">
        <f ca="1">+IF(AND(ISNUMBER(OFFSET('Sanitation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05" t="e">
        <f ca="1">+IF(AND(ISNUMBER(OFFSET('Sanitation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05" t="e">
        <f ca="1">+IF(AND(ISNUMBER(OFFSET('Sanitation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05" t="e">
        <f ca="1">+IF(AND(ISNUMBER(OFFSET('Sanitation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05" t="e">
        <f ca="1">+IF(AND(ISNUMBER(OFFSET('Sanitation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05" t="e">
        <f ca="1">+IF(AND(ISNUMBER(OFFSET('Sanitation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05" t="e">
        <f ca="1">+IF(AND(ISNUMBER(OFFSET('Sanitation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05" t="e">
        <f ca="1">+IF(AND(ISNUMBER(OFFSET('Sanitation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05" t="e">
        <f ca="1">+IF(AND(ISNUMBER(OFFSET('Sanitation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05" t="e">
        <f ca="1">+IF(AND(ISNUMBER(OFFSET('Sanitation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06" t="e">
        <f ca="1">+IF(AND(ISNUMBER(OFFSET('Hygiene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06" t="e">
        <f ca="1">+IF(AND(ISNUMBER(OFFSET('Hygiene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06" t="e">
        <f ca="1">+IF(AND(ISNUMBER(OFFSET('Hygiene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06" t="e">
        <f ca="1">+IF(AND(ISNUMBER(OFFSET('Hygiene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06" t="e">
        <f ca="1">+IF(AND(ISNUMBER(OFFSET('Hygiene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06" t="e">
        <f ca="1">+IF(AND(ISNUMBER(OFFSET('Hygiene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06" t="e">
        <f ca="1">+IF(AND(ISNUMBER(OFFSET('Hygiene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06" t="e">
        <f ca="1">+IF(AND(ISNUMBER(OFFSET('Hygiene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06" t="e">
        <f ca="1">+IF(AND(ISNUMBER(OFFSET('Hygiene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06" t="e">
        <f ca="1">+IF(AND(ISNUMBER(OFFSET('Hygiene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06" t="e">
        <f ca="1">+IF(AND(ISNUMBER(OFFSET('Hygiene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06" t="e">
        <f ca="1">+IF(AND(ISNUMBER(OFFSET('Hygiene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06" t="e">
        <f ca="1">+IF(AND(ISNUMBER(OFFSET('Hygiene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06" t="e">
        <f ca="1">+IF(AND(ISNUMBER(OFFSET('Hygiene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06" t="e">
        <f ca="1">+IF(AND(ISNUMBER(OFFSET('Hygiene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06" t="e">
        <f ca="1">+IF(AND(ISNUMBER(OFFSET('Hygiene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06" t="e">
        <f ca="1">+IF(AND(ISNUMBER(OFFSET('Hygiene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06" t="e">
        <f ca="1">+IF(AND(ISNUMBER(OFFSET('Hygiene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1">+IF(OFFSET('Water Data'!$C$28,0,10*ROW('Water Data'!C197))="","",OFFSET('Water Data'!$C$28,0,10*ROW('Water Data'!C197)))</f>
        <v/>
      </c>
      <c r="BT203" s="36" t="str">
        <f ca="1">+IF(OFFSET('Water Data'!$C$29,0,10*ROW('Water Data'!C197))="","",OFFSET('Water Data'!$C$29,0,10*ROW('Water Data'!C197)))</f>
        <v/>
      </c>
      <c r="BU203" s="36" t="str">
        <f ca="1">+IF(OFFSET('Water Data'!$C$30,0,10*ROW('Water Data'!C197))="","",OFFSET('Water Data'!$C$30,0,10*ROW('Water Data'!C197)))</f>
        <v/>
      </c>
      <c r="BV203" s="36" t="str">
        <f ca="1">+IF(OFFSET('Water Data'!$D$28,0,10*ROW('Water Data'!D197))="","",OFFSET('Water Data'!$D$28,0,10*ROW('Water Data'!D197)))</f>
        <v/>
      </c>
      <c r="BW203" s="36" t="str">
        <f ca="1">+IF(OFFSET('Water Data'!$D$29,0,10*ROW('Water Data'!D197))="","",OFFSET('Water Data'!$D$29,0,10*ROW('Water Data'!D197)))</f>
        <v/>
      </c>
      <c r="BX203" s="36" t="str">
        <f ca="1">+IF(OFFSET('Water Data'!$D$30,0,10*ROW('Water Data'!D197))="","",OFFSET('Water Data'!$D$30,0,10*ROW('Water Data'!D197)))</f>
        <v/>
      </c>
      <c r="BY203" s="36" t="str">
        <f ca="1">+IF(OFFSET('Water Data'!$E$28,0,10*ROW('Water Data'!E197))="","",OFFSET('Water Data'!$E$28,0,10*ROW('Water Data'!E197)))</f>
        <v/>
      </c>
      <c r="BZ203" s="36" t="str">
        <f ca="1">+IF(OFFSET('Water Data'!$E$29,0,10*ROW('Water Data'!E197))="","",OFFSET('Water Data'!$E$29,0,10*ROW('Water Data'!E197)))</f>
        <v/>
      </c>
      <c r="CA203" s="36" t="str">
        <f ca="1">+IF(OFFSET('Water Data'!$E$30,0,10*ROW('Water Data'!E197))="","",OFFSET('Water Data'!$E$30,0,10*ROW('Water Data'!E197)))</f>
        <v/>
      </c>
      <c r="CB203" s="36" t="str">
        <f ca="1">+IF(OFFSET('Water Data'!$F$28,0,10*ROW('Water Data'!F197))="","",OFFSET('Water Data'!$F$28,0,10*ROW('Water Data'!F197)))</f>
        <v/>
      </c>
      <c r="CC203" s="36" t="str">
        <f ca="1">+IF(OFFSET('Water Data'!$F$29,0,10*ROW('Water Data'!F197))="","",OFFSET('Water Data'!$F$29,0,10*ROW('Water Data'!F197)))</f>
        <v/>
      </c>
      <c r="CD203" s="36" t="str">
        <f ca="1">+IF(OFFSET('Water Data'!$F$30,0,10*ROW('Water Data'!F197))="","",OFFSET('Water Data'!$F$30,0,10*ROW('Water Data'!F197)))</f>
        <v/>
      </c>
      <c r="CE203" s="36" t="str">
        <f ca="1">+IF(OFFSET('Water Data'!$G$28,0,10*ROW('Water Data'!G197))="","",OFFSET('Water Data'!$G$28,0,10*ROW('Water Data'!G197)))</f>
        <v/>
      </c>
      <c r="CF203" s="36" t="str">
        <f ca="1">+IF(OFFSET('Water Data'!$G$29,0,10*ROW('Water Data'!G197))="","",OFFSET('Water Data'!$G$29,0,10*ROW('Water Data'!G197)))</f>
        <v/>
      </c>
      <c r="CG203" s="36" t="str">
        <f ca="1">+IF(OFFSET('Water Data'!$G$30,0,10*ROW('Water Data'!G197))="","",OFFSET('Water Data'!$G$30,0,10*ROW('Water Data'!G197)))</f>
        <v/>
      </c>
      <c r="CH203" s="36" t="str">
        <f ca="1">+IF(OFFSET('Water Data'!$H$28,0,10*ROW('Water Data'!H197))="","",OFFSET('Water Data'!$H$28,0,10*ROW('Water Data'!H197)))</f>
        <v/>
      </c>
      <c r="CI203" s="36" t="str">
        <f ca="1">+IF(OFFSET('Water Data'!$H$29,0,10*ROW('Water Data'!H197))="","",OFFSET('Water Data'!$H$29,0,10*ROW('Water Data'!H197)))</f>
        <v/>
      </c>
      <c r="CJ203" s="36" t="str">
        <f ca="1">+IF(OFFSET('Water Data'!$H$30,0,10*ROW('Water Data'!H197))="","",OFFSET('Water Data'!$H$30,0,10*ROW('Water Data'!H197)))</f>
        <v/>
      </c>
      <c r="CK203" s="36" t="str">
        <f ca="1">+IF(OFFSET('Sanitation Data'!$C$29,0,10*ROW('Sanitation Data'!C197))="","",OFFSET('Sanitation Data'!$C$29,0,10*ROW('Sanitation Data'!C197)))</f>
        <v/>
      </c>
      <c r="CL203" s="36" t="str">
        <f ca="1">+IF(OFFSET('Sanitation Data'!$C$30,0,10*ROW('Sanitation Data'!C197))="","",OFFSET('Sanitation Data'!$C$30,0,10*ROW('Sanitation Data'!C197)))</f>
        <v/>
      </c>
      <c r="CM203" s="36" t="str">
        <f ca="1">+IF(OFFSET('Sanitation Data'!$C$31,0,10*ROW('Sanitation Data'!C197))="","",OFFSET('Sanitation Data'!$C$31,0,10*ROW('Sanitation Data'!C197)))</f>
        <v/>
      </c>
      <c r="CN203" s="36" t="str">
        <f ca="1">+IF(OFFSET('Sanitation Data'!$C$32,0,10*ROW('Sanitation Data'!C197))="","",OFFSET('Sanitation Data'!$C$32,0,10*ROW('Sanitation Data'!C197)))</f>
        <v/>
      </c>
      <c r="CO203" s="36" t="str">
        <f ca="1">+IF(OFFSET('Sanitation Data'!$C$33,0,10*ROW('Sanitation Data'!C197))="","",OFFSET('Sanitation Data'!$C$33,0,10*ROW('Sanitation Data'!C197)))</f>
        <v/>
      </c>
      <c r="CP203" s="36" t="str">
        <f ca="1">+IF(OFFSET('Sanitation Data'!$D$29,0,10*ROW('Sanitation Data'!D197))="","",OFFSET('Sanitation Data'!$D$29,0,10*ROW('Sanitation Data'!D197)))</f>
        <v/>
      </c>
      <c r="CQ203" s="36" t="str">
        <f ca="1">+IF(OFFSET('Sanitation Data'!$D$30,0,10*ROW('Sanitation Data'!D197))="","",OFFSET('Sanitation Data'!$D$30,0,10*ROW('Sanitation Data'!D197)))</f>
        <v/>
      </c>
      <c r="CR203" s="36" t="str">
        <f ca="1">+IF(OFFSET('Sanitation Data'!$D$31,0,10*ROW('Sanitation Data'!D197))="","",OFFSET('Sanitation Data'!$D$31,0,10*ROW('Sanitation Data'!D197)))</f>
        <v/>
      </c>
      <c r="CS203" s="36" t="str">
        <f ca="1">+IF(OFFSET('Sanitation Data'!$D$32,0,10*ROW('Sanitation Data'!D197))="","",OFFSET('Sanitation Data'!$D$32,0,10*ROW('Sanitation Data'!D197)))</f>
        <v/>
      </c>
      <c r="CT203" s="36" t="str">
        <f ca="1">+IF(OFFSET('Sanitation Data'!$D$33,0,10*ROW('Sanitation Data'!D197))="","",OFFSET('Sanitation Data'!$D$33,0,10*ROW('Sanitation Data'!D197)))</f>
        <v/>
      </c>
      <c r="CU203" s="36" t="str">
        <f ca="1">+IF(OFFSET('Sanitation Data'!$E$29,0,10*ROW('Sanitation Data'!E197))="","",OFFSET('Sanitation Data'!$E$29,0,10*ROW('Sanitation Data'!E197)))</f>
        <v/>
      </c>
      <c r="CV203" s="36" t="str">
        <f ca="1">+IF(OFFSET('Sanitation Data'!$E$30,0,10*ROW('Sanitation Data'!E197))="","",OFFSET('Sanitation Data'!$E$30,0,10*ROW('Sanitation Data'!E197)))</f>
        <v/>
      </c>
      <c r="CW203" s="36" t="str">
        <f ca="1">+IF(OFFSET('Sanitation Data'!$E$31,0,10*ROW('Sanitation Data'!E197))="","",OFFSET('Sanitation Data'!$E$31,0,10*ROW('Sanitation Data'!E197)))</f>
        <v/>
      </c>
      <c r="CX203" s="36" t="str">
        <f ca="1">+IF(OFFSET('Sanitation Data'!$E$32,0,10*ROW('Sanitation Data'!E197))="","",OFFSET('Sanitation Data'!$E$32,0,10*ROW('Sanitation Data'!E197)))</f>
        <v/>
      </c>
      <c r="CY203" s="36" t="str">
        <f ca="1">+IF(OFFSET('Sanitation Data'!$E$33,0,10*ROW('Sanitation Data'!E197))="","",OFFSET('Sanitation Data'!$E$33,0,10*ROW('Sanitation Data'!E197)))</f>
        <v/>
      </c>
      <c r="CZ203" s="36" t="str">
        <f ca="1">+IF(OFFSET('Sanitation Data'!$F$29,0,10*ROW('Sanitation Data'!F197))="","",OFFSET('Sanitation Data'!$F$29,0,10*ROW('Sanitation Data'!F197)))</f>
        <v/>
      </c>
      <c r="DA203" s="36" t="str">
        <f ca="1">+IF(OFFSET('Sanitation Data'!$F$30,0,10*ROW('Sanitation Data'!F197))="","",OFFSET('Sanitation Data'!$F$30,0,10*ROW('Sanitation Data'!F197)))</f>
        <v/>
      </c>
      <c r="DB203" s="36" t="str">
        <f ca="1">+IF(OFFSET('Sanitation Data'!$F$31,0,10*ROW('Sanitation Data'!F197))="","",OFFSET('Sanitation Data'!$F$31,0,10*ROW('Sanitation Data'!F197)))</f>
        <v/>
      </c>
      <c r="DC203" s="36" t="str">
        <f ca="1">+IF(OFFSET('Sanitation Data'!$F$32,0,10*ROW('Sanitation Data'!F197))="","",OFFSET('Sanitation Data'!$F$32,0,10*ROW('Sanitation Data'!F197)))</f>
        <v/>
      </c>
      <c r="DD203" s="36" t="str">
        <f ca="1">+IF(OFFSET('Sanitation Data'!$F$33,0,10*ROW('Sanitation Data'!F197))="","",OFFSET('Sanitation Data'!$F$33,0,10*ROW('Sanitation Data'!F197)))</f>
        <v/>
      </c>
      <c r="DE203" s="36" t="str">
        <f ca="1">+IF(OFFSET('Sanitation Data'!$G$29,0,10*ROW('Sanitation Data'!G197))="","",OFFSET('Sanitation Data'!$G$29,0,10*ROW('Sanitation Data'!G197)))</f>
        <v/>
      </c>
      <c r="DF203" s="36" t="str">
        <f ca="1">+IF(OFFSET('Sanitation Data'!$G$30,0,10*ROW('Sanitation Data'!G197))="","",OFFSET('Sanitation Data'!$G$30,0,10*ROW('Sanitation Data'!G197)))</f>
        <v/>
      </c>
      <c r="DG203" s="36" t="str">
        <f ca="1">+IF(OFFSET('Sanitation Data'!$G$31,0,10*ROW('Sanitation Data'!G197))="","",OFFSET('Sanitation Data'!$G$31,0,10*ROW('Sanitation Data'!G197)))</f>
        <v/>
      </c>
      <c r="DH203" s="36" t="str">
        <f ca="1">+IF(OFFSET('Sanitation Data'!$G$32,0,10*ROW('Sanitation Data'!G197))="","",OFFSET('Sanitation Data'!$G$32,0,10*ROW('Sanitation Data'!G197)))</f>
        <v/>
      </c>
      <c r="DI203" s="36" t="str">
        <f ca="1">+IF(OFFSET('Sanitation Data'!$G$33,0,10*ROW('Sanitation Data'!G197))="","",OFFSET('Sanitation Data'!$G$33,0,10*ROW('Sanitation Data'!G197)))</f>
        <v/>
      </c>
      <c r="DJ203" s="36" t="str">
        <f ca="1">+IF(OFFSET('Sanitation Data'!$H$29,0,10*ROW('Sanitation Data'!H197))="","",OFFSET('Sanitation Data'!$H$29,0,10*ROW('Sanitation Data'!H197)))</f>
        <v/>
      </c>
      <c r="DK203" s="36" t="str">
        <f ca="1">+IF(OFFSET('Sanitation Data'!$H$30,0,10*ROW('Sanitation Data'!H197))="","",OFFSET('Sanitation Data'!$H$30,0,10*ROW('Sanitation Data'!H197)))</f>
        <v/>
      </c>
      <c r="DL203" s="36" t="str">
        <f ca="1">+IF(OFFSET('Sanitation Data'!$H$31,0,10*ROW('Sanitation Data'!H197))="","",OFFSET('Sanitation Data'!$H$31,0,10*ROW('Sanitation Data'!H197)))</f>
        <v/>
      </c>
      <c r="DM203" s="36" t="str">
        <f ca="1">+IF(OFFSET('Sanitation Data'!$H$32,0,10*ROW('Sanitation Data'!H197))="","",OFFSET('Sanitation Data'!$H$32,0,10*ROW('Sanitation Data'!H197)))</f>
        <v/>
      </c>
      <c r="DN203" s="36" t="str">
        <f ca="1">+IF(OFFSET('Sanitation Data'!$H$33,0,10*ROW('Sanitation Data'!H197))="","",OFFSET('Sanitation Data'!$H$33,0,10*ROW('Sanitation Data'!H197)))</f>
        <v/>
      </c>
      <c r="DO203" s="36" t="str">
        <f ca="1">+IF(OFFSET('Hygiene Data'!$C$12,0,10*ROW('Hygiene Data'!C197))="","",OFFSET('Hygiene Data'!$C$12,0,10*ROW('Hygiene Data'!C197)))</f>
        <v/>
      </c>
      <c r="DP203" s="36" t="str">
        <f ca="1">+IF(OFFSET('Hygiene Data'!$C$13,0,10*ROW('Hygiene Data'!C197))="","",OFFSET('Hygiene Data'!$C$13,0,10*ROW('Hygiene Data'!C197)))</f>
        <v/>
      </c>
      <c r="DQ203" s="36" t="str">
        <f ca="1">+IF(OFFSET('Hygiene Data'!$C$14,0,10*ROW('Hygiene Data'!C197))="","",OFFSET('Hygiene Data'!$C$14,0,10*ROW('Hygiene Data'!C197)))</f>
        <v/>
      </c>
      <c r="DR203" s="36" t="str">
        <f ca="1">+IF(OFFSET('Hygiene Data'!$D$12,0,10*ROW('Hygiene Data'!D197))="","",OFFSET('Hygiene Data'!$D$12,0,10*ROW('Hygiene Data'!D197)))</f>
        <v/>
      </c>
      <c r="DS203" s="36" t="str">
        <f ca="1">+IF(OFFSET('Hygiene Data'!$D$13,0,10*ROW('Hygiene Data'!D197))="","",OFFSET('Hygiene Data'!$D$13,0,10*ROW('Hygiene Data'!D197)))</f>
        <v/>
      </c>
      <c r="DT203" s="36" t="str">
        <f ca="1">+IF(OFFSET('Hygiene Data'!$D$14,0,10*ROW('Hygiene Data'!D197))="","",OFFSET('Hygiene Data'!$D$14,0,10*ROW('Hygiene Data'!D197)))</f>
        <v/>
      </c>
      <c r="DU203" s="36" t="str">
        <f ca="1">+IF(OFFSET('Hygiene Data'!$E$12,0,10*ROW('Hygiene Data'!E197))="","",OFFSET('Hygiene Data'!$E$12,0,10*ROW('Hygiene Data'!E197)))</f>
        <v/>
      </c>
      <c r="DV203" s="36" t="str">
        <f ca="1">+IF(OFFSET('Hygiene Data'!$E$13,0,10*ROW('Hygiene Data'!E197))="","",OFFSET('Hygiene Data'!$E$13,0,10*ROW('Hygiene Data'!E197)))</f>
        <v/>
      </c>
      <c r="DW203" s="36" t="str">
        <f ca="1">+IF(OFFSET('Hygiene Data'!$E$14,0,10*ROW('Hygiene Data'!E197))="","",OFFSET('Hygiene Data'!$E$14,0,10*ROW('Hygiene Data'!E197)))</f>
        <v/>
      </c>
      <c r="DX203" s="36" t="str">
        <f ca="1">+IF(OFFSET('Hygiene Data'!$F$12,0,10*ROW('Hygiene Data'!F197))="","",OFFSET('Hygiene Data'!$F$12,0,10*ROW('Hygiene Data'!F197)))</f>
        <v/>
      </c>
      <c r="DY203" s="36" t="str">
        <f ca="1">+IF(OFFSET('Hygiene Data'!$F$13,0,10*ROW('Hygiene Data'!F197))="","",OFFSET('Hygiene Data'!$F$13,0,10*ROW('Hygiene Data'!F197)))</f>
        <v/>
      </c>
      <c r="DZ203" s="36" t="str">
        <f ca="1">+IF(OFFSET('Hygiene Data'!$F$14,0,10*ROW('Hygiene Data'!F197))="","",OFFSET('Hygiene Data'!$F$14,0,10*ROW('Hygiene Data'!F197)))</f>
        <v/>
      </c>
      <c r="EA203" s="36" t="str">
        <f ca="1">+IF(OFFSET('Hygiene Data'!$G$12,0,10*ROW('Hygiene Data'!G197))="","",OFFSET('Hygiene Data'!$G$12,0,10*ROW('Hygiene Data'!G197)))</f>
        <v/>
      </c>
      <c r="EB203" s="36" t="str">
        <f ca="1">+IF(OFFSET('Hygiene Data'!$G$13,0,10*ROW('Hygiene Data'!G197))="","",OFFSET('Hygiene Data'!$G$13,0,10*ROW('Hygiene Data'!G197)))</f>
        <v/>
      </c>
      <c r="EC203" s="36" t="str">
        <f ca="1">+IF(OFFSET('Hygiene Data'!$G$14,0,10*ROW('Hygiene Data'!G197))="","",OFFSET('Hygiene Data'!$G$14,0,10*ROW('Hygiene Data'!G197)))</f>
        <v/>
      </c>
      <c r="ED203" s="36" t="str">
        <f ca="1">+IF(OFFSET('Hygiene Data'!$H$12,0,10*ROW('Hygiene Data'!H197))="","",OFFSET('Hygiene Data'!$H$12,0,10*ROW('Hygiene Data'!H197)))</f>
        <v/>
      </c>
      <c r="EE203" s="36" t="str">
        <f ca="1">+IF(OFFSET('Hygiene Data'!$H$13,0,10*ROW('Hygiene Data'!H197))="","",OFFSET('Hygiene Data'!$H$13,0,10*ROW('Hygiene Data'!H197)))</f>
        <v/>
      </c>
      <c r="EF203" s="36" t="str">
        <f ca="1">+IF(OFFSET('Hygiene Data'!$H$14,0,10*ROW('Hygiene Data'!H197))="","",OFFSET('Hygiene Data'!$H$14,0,10*ROW('Hygiene Data'!H197)))</f>
        <v/>
      </c>
    </row>
    <row r="204" spans="1:136" x14ac:dyDescent="0.25">
      <c r="A204" s="59" t="str">
        <f ca="1">+IF(OFFSET('Water Data'!$B$1,0,10*ROW('Water Data'!B201))="","",OFFSET('Water Data'!$B$1,0,10*ROW('Water Data'!B201)))</f>
        <v/>
      </c>
      <c r="B204" s="59" t="str">
        <f ca="1">+IF(OFFSET('Water Data'!$A$3,0,10*ROW('Water Data'!A201))="","",OFFSET('Water Data'!$A$3,0,10*ROW('Water Data'!A201)))</f>
        <v/>
      </c>
      <c r="C204" s="59" t="str">
        <f ca="1">+IF(OFFSET('Water Data'!$C$3,0,10*ROW('Water Data'!C201))="","",OFFSET('Water Data'!$C$3,0,10*ROW('Water Data'!C201)))</f>
        <v/>
      </c>
      <c r="D204" s="204" t="e">
        <f ca="1">+IF(AND(ISNUMBER(OFFSET('Water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04" t="e">
        <f ca="1">+IF(AND(ISNUMBER(OFFSET('Water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04" t="e">
        <f ca="1">+IF(AND(ISNUMBER(OFFSET('Water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04" t="e">
        <f ca="1">+IF(AND(ISNUMBER(OFFSET('Water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04" t="e">
        <f ca="1">+IF(AND(ISNUMBER(OFFSET('Water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04" t="e">
        <f ca="1">+IF(AND(ISNUMBER(OFFSET('Water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04" t="e">
        <f ca="1">+IF(AND(ISNUMBER(OFFSET('Water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04" t="e">
        <f ca="1">+IF(AND(ISNUMBER(OFFSET('Water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04" t="e">
        <f ca="1">+IF(AND(ISNUMBER(OFFSET('Water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04" t="e">
        <f ca="1">+IF(AND(ISNUMBER(OFFSET('Water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04" t="e">
        <f ca="1">+IF(AND(ISNUMBER(OFFSET('Water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04" t="e">
        <f ca="1">+IF(AND(ISNUMBER(OFFSET('Water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04" t="e">
        <f ca="1">+IF(AND(ISNUMBER(OFFSET('Water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04" t="e">
        <f ca="1">+IF(AND(ISNUMBER(OFFSET('Water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04" t="e">
        <f ca="1">+IF(AND(ISNUMBER(OFFSET('Water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04" t="e">
        <f ca="1">+IF(AND(ISNUMBER(OFFSET('Water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04" t="e">
        <f ca="1">+IF(AND(ISNUMBER(OFFSET('Water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04" t="e">
        <f ca="1">+IF(AND(ISNUMBER(OFFSET('Water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05" t="e">
        <f ca="1">+IF(AND(ISNUMBER(OFFSET('Sanitation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05" t="e">
        <f ca="1">+IF(AND(ISNUMBER(OFFSET('Sanitation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05" t="e">
        <f ca="1">+IF(AND(ISNUMBER(OFFSET('Sanitation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05" t="e">
        <f ca="1">+IF(AND(ISNUMBER(OFFSET('Sanitation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05" t="e">
        <f ca="1">+IF(AND(ISNUMBER(OFFSET('Sanitation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05" t="e">
        <f ca="1">+IF(AND(ISNUMBER(OFFSET('Sanitation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05" t="e">
        <f ca="1">+IF(AND(ISNUMBER(OFFSET('Sanitation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05" t="e">
        <f ca="1">+IF(AND(ISNUMBER(OFFSET('Sanitation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05" t="e">
        <f ca="1">+IF(AND(ISNUMBER(OFFSET('Sanitation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05" t="e">
        <f ca="1">+IF(AND(ISNUMBER(OFFSET('Sanitation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05" t="e">
        <f ca="1">+IF(AND(ISNUMBER(OFFSET('Sanitation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05" t="e">
        <f ca="1">+IF(AND(ISNUMBER(OFFSET('Sanitation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05" t="e">
        <f ca="1">+IF(AND(ISNUMBER(OFFSET('Sanitation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05" t="e">
        <f ca="1">+IF(AND(ISNUMBER(OFFSET('Sanitation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05" t="e">
        <f ca="1">+IF(AND(ISNUMBER(OFFSET('Sanitation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05" t="e">
        <f ca="1">+IF(AND(ISNUMBER(OFFSET('Sanitation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05" t="e">
        <f ca="1">+IF(AND(ISNUMBER(OFFSET('Sanitation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05" t="e">
        <f ca="1">+IF(AND(ISNUMBER(OFFSET('Sanitation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05" t="e">
        <f ca="1">+IF(AND(ISNUMBER(OFFSET('Sanitation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05" t="e">
        <f ca="1">+IF(AND(ISNUMBER(OFFSET('Sanitation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05" t="e">
        <f ca="1">+IF(AND(ISNUMBER(OFFSET('Sanitation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05" t="e">
        <f ca="1">+IF(AND(ISNUMBER(OFFSET('Sanitation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05" t="e">
        <f ca="1">+IF(AND(ISNUMBER(OFFSET('Sanitation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05" t="e">
        <f ca="1">+IF(AND(ISNUMBER(OFFSET('Sanitation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05" t="e">
        <f ca="1">+IF(AND(ISNUMBER(OFFSET('Sanitation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05" t="e">
        <f ca="1">+IF(AND(ISNUMBER(OFFSET('Sanitation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05" t="e">
        <f ca="1">+IF(AND(ISNUMBER(OFFSET('Sanitation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05" t="e">
        <f ca="1">+IF(AND(ISNUMBER(OFFSET('Sanitation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05" t="e">
        <f ca="1">+IF(AND(ISNUMBER(OFFSET('Sanitation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05" t="e">
        <f ca="1">+IF(AND(ISNUMBER(OFFSET('Sanitation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06" t="e">
        <f ca="1">+IF(AND(ISNUMBER(OFFSET('Hygiene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06" t="e">
        <f ca="1">+IF(AND(ISNUMBER(OFFSET('Hygiene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06" t="e">
        <f ca="1">+IF(AND(ISNUMBER(OFFSET('Hygiene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06" t="e">
        <f ca="1">+IF(AND(ISNUMBER(OFFSET('Hygiene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06" t="e">
        <f ca="1">+IF(AND(ISNUMBER(OFFSET('Hygiene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06" t="e">
        <f ca="1">+IF(AND(ISNUMBER(OFFSET('Hygiene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06" t="e">
        <f ca="1">+IF(AND(ISNUMBER(OFFSET('Hygiene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06" t="e">
        <f ca="1">+IF(AND(ISNUMBER(OFFSET('Hygiene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06" t="e">
        <f ca="1">+IF(AND(ISNUMBER(OFFSET('Hygiene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06" t="e">
        <f ca="1">+IF(AND(ISNUMBER(OFFSET('Hygiene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06" t="e">
        <f ca="1">+IF(AND(ISNUMBER(OFFSET('Hygiene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06" t="e">
        <f ca="1">+IF(AND(ISNUMBER(OFFSET('Hygiene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06" t="e">
        <f ca="1">+IF(AND(ISNUMBER(OFFSET('Hygiene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06" t="e">
        <f ca="1">+IF(AND(ISNUMBER(OFFSET('Hygiene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06" t="e">
        <f ca="1">+IF(AND(ISNUMBER(OFFSET('Hygiene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06" t="e">
        <f ca="1">+IF(AND(ISNUMBER(OFFSET('Hygiene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06" t="e">
        <f ca="1">+IF(AND(ISNUMBER(OFFSET('Hygiene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06" t="e">
        <f ca="1">+IF(AND(ISNUMBER(OFFSET('Hygiene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1">+IF(OFFSET('Water Data'!$C$28,0,10*ROW('Water Data'!C198))="","",OFFSET('Water Data'!$C$28,0,10*ROW('Water Data'!C198)))</f>
        <v/>
      </c>
      <c r="BT204" s="36" t="str">
        <f ca="1">+IF(OFFSET('Water Data'!$C$29,0,10*ROW('Water Data'!C198))="","",OFFSET('Water Data'!$C$29,0,10*ROW('Water Data'!C198)))</f>
        <v/>
      </c>
      <c r="BU204" s="36" t="str">
        <f ca="1">+IF(OFFSET('Water Data'!$C$30,0,10*ROW('Water Data'!C198))="","",OFFSET('Water Data'!$C$30,0,10*ROW('Water Data'!C198)))</f>
        <v/>
      </c>
      <c r="BV204" s="36" t="str">
        <f ca="1">+IF(OFFSET('Water Data'!$D$28,0,10*ROW('Water Data'!D198))="","",OFFSET('Water Data'!$D$28,0,10*ROW('Water Data'!D198)))</f>
        <v/>
      </c>
      <c r="BW204" s="36" t="str">
        <f ca="1">+IF(OFFSET('Water Data'!$D$29,0,10*ROW('Water Data'!D198))="","",OFFSET('Water Data'!$D$29,0,10*ROW('Water Data'!D198)))</f>
        <v/>
      </c>
      <c r="BX204" s="36" t="str">
        <f ca="1">+IF(OFFSET('Water Data'!$D$30,0,10*ROW('Water Data'!D198))="","",OFFSET('Water Data'!$D$30,0,10*ROW('Water Data'!D198)))</f>
        <v/>
      </c>
      <c r="BY204" s="36" t="str">
        <f ca="1">+IF(OFFSET('Water Data'!$E$28,0,10*ROW('Water Data'!E198))="","",OFFSET('Water Data'!$E$28,0,10*ROW('Water Data'!E198)))</f>
        <v/>
      </c>
      <c r="BZ204" s="36" t="str">
        <f ca="1">+IF(OFFSET('Water Data'!$E$29,0,10*ROW('Water Data'!E198))="","",OFFSET('Water Data'!$E$29,0,10*ROW('Water Data'!E198)))</f>
        <v/>
      </c>
      <c r="CA204" s="36" t="str">
        <f ca="1">+IF(OFFSET('Water Data'!$E$30,0,10*ROW('Water Data'!E198))="","",OFFSET('Water Data'!$E$30,0,10*ROW('Water Data'!E198)))</f>
        <v/>
      </c>
      <c r="CB204" s="36" t="str">
        <f ca="1">+IF(OFFSET('Water Data'!$F$28,0,10*ROW('Water Data'!F198))="","",OFFSET('Water Data'!$F$28,0,10*ROW('Water Data'!F198)))</f>
        <v/>
      </c>
      <c r="CC204" s="36" t="str">
        <f ca="1">+IF(OFFSET('Water Data'!$F$29,0,10*ROW('Water Data'!F198))="","",OFFSET('Water Data'!$F$29,0,10*ROW('Water Data'!F198)))</f>
        <v/>
      </c>
      <c r="CD204" s="36" t="str">
        <f ca="1">+IF(OFFSET('Water Data'!$F$30,0,10*ROW('Water Data'!F198))="","",OFFSET('Water Data'!$F$30,0,10*ROW('Water Data'!F198)))</f>
        <v/>
      </c>
      <c r="CE204" s="36" t="str">
        <f ca="1">+IF(OFFSET('Water Data'!$G$28,0,10*ROW('Water Data'!G198))="","",OFFSET('Water Data'!$G$28,0,10*ROW('Water Data'!G198)))</f>
        <v/>
      </c>
      <c r="CF204" s="36" t="str">
        <f ca="1">+IF(OFFSET('Water Data'!$G$29,0,10*ROW('Water Data'!G198))="","",OFFSET('Water Data'!$G$29,0,10*ROW('Water Data'!G198)))</f>
        <v/>
      </c>
      <c r="CG204" s="36" t="str">
        <f ca="1">+IF(OFFSET('Water Data'!$G$30,0,10*ROW('Water Data'!G198))="","",OFFSET('Water Data'!$G$30,0,10*ROW('Water Data'!G198)))</f>
        <v/>
      </c>
      <c r="CH204" s="36" t="str">
        <f ca="1">+IF(OFFSET('Water Data'!$H$28,0,10*ROW('Water Data'!H198))="","",OFFSET('Water Data'!$H$28,0,10*ROW('Water Data'!H198)))</f>
        <v/>
      </c>
      <c r="CI204" s="36" t="str">
        <f ca="1">+IF(OFFSET('Water Data'!$H$29,0,10*ROW('Water Data'!H198))="","",OFFSET('Water Data'!$H$29,0,10*ROW('Water Data'!H198)))</f>
        <v/>
      </c>
      <c r="CJ204" s="36" t="str">
        <f ca="1">+IF(OFFSET('Water Data'!$H$30,0,10*ROW('Water Data'!H198))="","",OFFSET('Water Data'!$H$30,0,10*ROW('Water Data'!H198)))</f>
        <v/>
      </c>
      <c r="CK204" s="36" t="str">
        <f ca="1">+IF(OFFSET('Sanitation Data'!$C$29,0,10*ROW('Sanitation Data'!C198))="","",OFFSET('Sanitation Data'!$C$29,0,10*ROW('Sanitation Data'!C198)))</f>
        <v/>
      </c>
      <c r="CL204" s="36" t="str">
        <f ca="1">+IF(OFFSET('Sanitation Data'!$C$30,0,10*ROW('Sanitation Data'!C198))="","",OFFSET('Sanitation Data'!$C$30,0,10*ROW('Sanitation Data'!C198)))</f>
        <v/>
      </c>
      <c r="CM204" s="36" t="str">
        <f ca="1">+IF(OFFSET('Sanitation Data'!$C$31,0,10*ROW('Sanitation Data'!C198))="","",OFFSET('Sanitation Data'!$C$31,0,10*ROW('Sanitation Data'!C198)))</f>
        <v/>
      </c>
      <c r="CN204" s="36" t="str">
        <f ca="1">+IF(OFFSET('Sanitation Data'!$C$32,0,10*ROW('Sanitation Data'!C198))="","",OFFSET('Sanitation Data'!$C$32,0,10*ROW('Sanitation Data'!C198)))</f>
        <v/>
      </c>
      <c r="CO204" s="36" t="str">
        <f ca="1">+IF(OFFSET('Sanitation Data'!$C$33,0,10*ROW('Sanitation Data'!C198))="","",OFFSET('Sanitation Data'!$C$33,0,10*ROW('Sanitation Data'!C198)))</f>
        <v/>
      </c>
      <c r="CP204" s="36" t="str">
        <f ca="1">+IF(OFFSET('Sanitation Data'!$D$29,0,10*ROW('Sanitation Data'!D198))="","",OFFSET('Sanitation Data'!$D$29,0,10*ROW('Sanitation Data'!D198)))</f>
        <v/>
      </c>
      <c r="CQ204" s="36" t="str">
        <f ca="1">+IF(OFFSET('Sanitation Data'!$D$30,0,10*ROW('Sanitation Data'!D198))="","",OFFSET('Sanitation Data'!$D$30,0,10*ROW('Sanitation Data'!D198)))</f>
        <v/>
      </c>
      <c r="CR204" s="36" t="str">
        <f ca="1">+IF(OFFSET('Sanitation Data'!$D$31,0,10*ROW('Sanitation Data'!D198))="","",OFFSET('Sanitation Data'!$D$31,0,10*ROW('Sanitation Data'!D198)))</f>
        <v/>
      </c>
      <c r="CS204" s="36" t="str">
        <f ca="1">+IF(OFFSET('Sanitation Data'!$D$32,0,10*ROW('Sanitation Data'!D198))="","",OFFSET('Sanitation Data'!$D$32,0,10*ROW('Sanitation Data'!D198)))</f>
        <v/>
      </c>
      <c r="CT204" s="36" t="str">
        <f ca="1">+IF(OFFSET('Sanitation Data'!$D$33,0,10*ROW('Sanitation Data'!D198))="","",OFFSET('Sanitation Data'!$D$33,0,10*ROW('Sanitation Data'!D198)))</f>
        <v/>
      </c>
      <c r="CU204" s="36" t="str">
        <f ca="1">+IF(OFFSET('Sanitation Data'!$E$29,0,10*ROW('Sanitation Data'!E198))="","",OFFSET('Sanitation Data'!$E$29,0,10*ROW('Sanitation Data'!E198)))</f>
        <v/>
      </c>
      <c r="CV204" s="36" t="str">
        <f ca="1">+IF(OFFSET('Sanitation Data'!$E$30,0,10*ROW('Sanitation Data'!E198))="","",OFFSET('Sanitation Data'!$E$30,0,10*ROW('Sanitation Data'!E198)))</f>
        <v/>
      </c>
      <c r="CW204" s="36" t="str">
        <f ca="1">+IF(OFFSET('Sanitation Data'!$E$31,0,10*ROW('Sanitation Data'!E198))="","",OFFSET('Sanitation Data'!$E$31,0,10*ROW('Sanitation Data'!E198)))</f>
        <v/>
      </c>
      <c r="CX204" s="36" t="str">
        <f ca="1">+IF(OFFSET('Sanitation Data'!$E$32,0,10*ROW('Sanitation Data'!E198))="","",OFFSET('Sanitation Data'!$E$32,0,10*ROW('Sanitation Data'!E198)))</f>
        <v/>
      </c>
      <c r="CY204" s="36" t="str">
        <f ca="1">+IF(OFFSET('Sanitation Data'!$E$33,0,10*ROW('Sanitation Data'!E198))="","",OFFSET('Sanitation Data'!$E$33,0,10*ROW('Sanitation Data'!E198)))</f>
        <v/>
      </c>
      <c r="CZ204" s="36" t="str">
        <f ca="1">+IF(OFFSET('Sanitation Data'!$F$29,0,10*ROW('Sanitation Data'!F198))="","",OFFSET('Sanitation Data'!$F$29,0,10*ROW('Sanitation Data'!F198)))</f>
        <v/>
      </c>
      <c r="DA204" s="36" t="str">
        <f ca="1">+IF(OFFSET('Sanitation Data'!$F$30,0,10*ROW('Sanitation Data'!F198))="","",OFFSET('Sanitation Data'!$F$30,0,10*ROW('Sanitation Data'!F198)))</f>
        <v/>
      </c>
      <c r="DB204" s="36" t="str">
        <f ca="1">+IF(OFFSET('Sanitation Data'!$F$31,0,10*ROW('Sanitation Data'!F198))="","",OFFSET('Sanitation Data'!$F$31,0,10*ROW('Sanitation Data'!F198)))</f>
        <v/>
      </c>
      <c r="DC204" s="36" t="str">
        <f ca="1">+IF(OFFSET('Sanitation Data'!$F$32,0,10*ROW('Sanitation Data'!F198))="","",OFFSET('Sanitation Data'!$F$32,0,10*ROW('Sanitation Data'!F198)))</f>
        <v/>
      </c>
      <c r="DD204" s="36" t="str">
        <f ca="1">+IF(OFFSET('Sanitation Data'!$F$33,0,10*ROW('Sanitation Data'!F198))="","",OFFSET('Sanitation Data'!$F$33,0,10*ROW('Sanitation Data'!F198)))</f>
        <v/>
      </c>
      <c r="DE204" s="36" t="str">
        <f ca="1">+IF(OFFSET('Sanitation Data'!$G$29,0,10*ROW('Sanitation Data'!G198))="","",OFFSET('Sanitation Data'!$G$29,0,10*ROW('Sanitation Data'!G198)))</f>
        <v/>
      </c>
      <c r="DF204" s="36" t="str">
        <f ca="1">+IF(OFFSET('Sanitation Data'!$G$30,0,10*ROW('Sanitation Data'!G198))="","",OFFSET('Sanitation Data'!$G$30,0,10*ROW('Sanitation Data'!G198)))</f>
        <v/>
      </c>
      <c r="DG204" s="36" t="str">
        <f ca="1">+IF(OFFSET('Sanitation Data'!$G$31,0,10*ROW('Sanitation Data'!G198))="","",OFFSET('Sanitation Data'!$G$31,0,10*ROW('Sanitation Data'!G198)))</f>
        <v/>
      </c>
      <c r="DH204" s="36" t="str">
        <f ca="1">+IF(OFFSET('Sanitation Data'!$G$32,0,10*ROW('Sanitation Data'!G198))="","",OFFSET('Sanitation Data'!$G$32,0,10*ROW('Sanitation Data'!G198)))</f>
        <v/>
      </c>
      <c r="DI204" s="36" t="str">
        <f ca="1">+IF(OFFSET('Sanitation Data'!$G$33,0,10*ROW('Sanitation Data'!G198))="","",OFFSET('Sanitation Data'!$G$33,0,10*ROW('Sanitation Data'!G198)))</f>
        <v/>
      </c>
      <c r="DJ204" s="36" t="str">
        <f ca="1">+IF(OFFSET('Sanitation Data'!$H$29,0,10*ROW('Sanitation Data'!H198))="","",OFFSET('Sanitation Data'!$H$29,0,10*ROW('Sanitation Data'!H198)))</f>
        <v/>
      </c>
      <c r="DK204" s="36" t="str">
        <f ca="1">+IF(OFFSET('Sanitation Data'!$H$30,0,10*ROW('Sanitation Data'!H198))="","",OFFSET('Sanitation Data'!$H$30,0,10*ROW('Sanitation Data'!H198)))</f>
        <v/>
      </c>
      <c r="DL204" s="36" t="str">
        <f ca="1">+IF(OFFSET('Sanitation Data'!$H$31,0,10*ROW('Sanitation Data'!H198))="","",OFFSET('Sanitation Data'!$H$31,0,10*ROW('Sanitation Data'!H198)))</f>
        <v/>
      </c>
      <c r="DM204" s="36" t="str">
        <f ca="1">+IF(OFFSET('Sanitation Data'!$H$32,0,10*ROW('Sanitation Data'!H198))="","",OFFSET('Sanitation Data'!$H$32,0,10*ROW('Sanitation Data'!H198)))</f>
        <v/>
      </c>
      <c r="DN204" s="36" t="str">
        <f ca="1">+IF(OFFSET('Sanitation Data'!$H$33,0,10*ROW('Sanitation Data'!H198))="","",OFFSET('Sanitation Data'!$H$33,0,10*ROW('Sanitation Data'!H198)))</f>
        <v/>
      </c>
      <c r="DO204" s="36" t="str">
        <f ca="1">+IF(OFFSET('Hygiene Data'!$C$12,0,10*ROW('Hygiene Data'!C198))="","",OFFSET('Hygiene Data'!$C$12,0,10*ROW('Hygiene Data'!C198)))</f>
        <v/>
      </c>
      <c r="DP204" s="36" t="str">
        <f ca="1">+IF(OFFSET('Hygiene Data'!$C$13,0,10*ROW('Hygiene Data'!C198))="","",OFFSET('Hygiene Data'!$C$13,0,10*ROW('Hygiene Data'!C198)))</f>
        <v/>
      </c>
      <c r="DQ204" s="36" t="str">
        <f ca="1">+IF(OFFSET('Hygiene Data'!$C$14,0,10*ROW('Hygiene Data'!C198))="","",OFFSET('Hygiene Data'!$C$14,0,10*ROW('Hygiene Data'!C198)))</f>
        <v/>
      </c>
      <c r="DR204" s="36" t="str">
        <f ca="1">+IF(OFFSET('Hygiene Data'!$D$12,0,10*ROW('Hygiene Data'!D198))="","",OFFSET('Hygiene Data'!$D$12,0,10*ROW('Hygiene Data'!D198)))</f>
        <v/>
      </c>
      <c r="DS204" s="36" t="str">
        <f ca="1">+IF(OFFSET('Hygiene Data'!$D$13,0,10*ROW('Hygiene Data'!D198))="","",OFFSET('Hygiene Data'!$D$13,0,10*ROW('Hygiene Data'!D198)))</f>
        <v/>
      </c>
      <c r="DT204" s="36" t="str">
        <f ca="1">+IF(OFFSET('Hygiene Data'!$D$14,0,10*ROW('Hygiene Data'!D198))="","",OFFSET('Hygiene Data'!$D$14,0,10*ROW('Hygiene Data'!D198)))</f>
        <v/>
      </c>
      <c r="DU204" s="36" t="str">
        <f ca="1">+IF(OFFSET('Hygiene Data'!$E$12,0,10*ROW('Hygiene Data'!E198))="","",OFFSET('Hygiene Data'!$E$12,0,10*ROW('Hygiene Data'!E198)))</f>
        <v/>
      </c>
      <c r="DV204" s="36" t="str">
        <f ca="1">+IF(OFFSET('Hygiene Data'!$E$13,0,10*ROW('Hygiene Data'!E198))="","",OFFSET('Hygiene Data'!$E$13,0,10*ROW('Hygiene Data'!E198)))</f>
        <v/>
      </c>
      <c r="DW204" s="36" t="str">
        <f ca="1">+IF(OFFSET('Hygiene Data'!$E$14,0,10*ROW('Hygiene Data'!E198))="","",OFFSET('Hygiene Data'!$E$14,0,10*ROW('Hygiene Data'!E198)))</f>
        <v/>
      </c>
      <c r="DX204" s="36" t="str">
        <f ca="1">+IF(OFFSET('Hygiene Data'!$F$12,0,10*ROW('Hygiene Data'!F198))="","",OFFSET('Hygiene Data'!$F$12,0,10*ROW('Hygiene Data'!F198)))</f>
        <v/>
      </c>
      <c r="DY204" s="36" t="str">
        <f ca="1">+IF(OFFSET('Hygiene Data'!$F$13,0,10*ROW('Hygiene Data'!F198))="","",OFFSET('Hygiene Data'!$F$13,0,10*ROW('Hygiene Data'!F198)))</f>
        <v/>
      </c>
      <c r="DZ204" s="36" t="str">
        <f ca="1">+IF(OFFSET('Hygiene Data'!$F$14,0,10*ROW('Hygiene Data'!F198))="","",OFFSET('Hygiene Data'!$F$14,0,10*ROW('Hygiene Data'!F198)))</f>
        <v/>
      </c>
      <c r="EA204" s="36" t="str">
        <f ca="1">+IF(OFFSET('Hygiene Data'!$G$12,0,10*ROW('Hygiene Data'!G198))="","",OFFSET('Hygiene Data'!$G$12,0,10*ROW('Hygiene Data'!G198)))</f>
        <v/>
      </c>
      <c r="EB204" s="36" t="str">
        <f ca="1">+IF(OFFSET('Hygiene Data'!$G$13,0,10*ROW('Hygiene Data'!G198))="","",OFFSET('Hygiene Data'!$G$13,0,10*ROW('Hygiene Data'!G198)))</f>
        <v/>
      </c>
      <c r="EC204" s="36" t="str">
        <f ca="1">+IF(OFFSET('Hygiene Data'!$G$14,0,10*ROW('Hygiene Data'!G198))="","",OFFSET('Hygiene Data'!$G$14,0,10*ROW('Hygiene Data'!G198)))</f>
        <v/>
      </c>
      <c r="ED204" s="36" t="str">
        <f ca="1">+IF(OFFSET('Hygiene Data'!$H$12,0,10*ROW('Hygiene Data'!H198))="","",OFFSET('Hygiene Data'!$H$12,0,10*ROW('Hygiene Data'!H198)))</f>
        <v/>
      </c>
      <c r="EE204" s="36" t="str">
        <f ca="1">+IF(OFFSET('Hygiene Data'!$H$13,0,10*ROW('Hygiene Data'!H198))="","",OFFSET('Hygiene Data'!$H$13,0,10*ROW('Hygiene Data'!H198)))</f>
        <v/>
      </c>
      <c r="EF204" s="36" t="str">
        <f ca="1">+IF(OFFSET('Hygiene Data'!$H$14,0,10*ROW('Hygiene Data'!H198))="","",OFFSET('Hygiene Data'!$H$14,0,10*ROW('Hygiene Data'!H198)))</f>
        <v/>
      </c>
    </row>
    <row r="205" spans="1:136" x14ac:dyDescent="0.25">
      <c r="A205" s="59" t="str">
        <f ca="1">+IF(OFFSET('Water Data'!$B$1,0,10*ROW('Water Data'!B202))="","",OFFSET('Water Data'!$B$1,0,10*ROW('Water Data'!B202)))</f>
        <v/>
      </c>
      <c r="B205" s="59" t="str">
        <f ca="1">+IF(OFFSET('Water Data'!$A$3,0,10*ROW('Water Data'!A202))="","",OFFSET('Water Data'!$A$3,0,10*ROW('Water Data'!A202)))</f>
        <v/>
      </c>
      <c r="C205" s="59" t="str">
        <f ca="1">+IF(OFFSET('Water Data'!$C$3,0,10*ROW('Water Data'!C202))="","",OFFSET('Water Data'!$C$3,0,10*ROW('Water Data'!C202)))</f>
        <v/>
      </c>
      <c r="D205" s="204" t="e">
        <f ca="1">+IF(AND(ISNUMBER(OFFSET('Water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04" t="e">
        <f ca="1">+IF(AND(ISNUMBER(OFFSET('Water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04" t="e">
        <f ca="1">+IF(AND(ISNUMBER(OFFSET('Water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04" t="e">
        <f ca="1">+IF(AND(ISNUMBER(OFFSET('Water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04" t="e">
        <f ca="1">+IF(AND(ISNUMBER(OFFSET('Water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04" t="e">
        <f ca="1">+IF(AND(ISNUMBER(OFFSET('Water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04" t="e">
        <f ca="1">+IF(AND(ISNUMBER(OFFSET('Water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04" t="e">
        <f ca="1">+IF(AND(ISNUMBER(OFFSET('Water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04" t="e">
        <f ca="1">+IF(AND(ISNUMBER(OFFSET('Water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04" t="e">
        <f ca="1">+IF(AND(ISNUMBER(OFFSET('Water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04" t="e">
        <f ca="1">+IF(AND(ISNUMBER(OFFSET('Water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04" t="e">
        <f ca="1">+IF(AND(ISNUMBER(OFFSET('Water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04" t="e">
        <f ca="1">+IF(AND(ISNUMBER(OFFSET('Water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04" t="e">
        <f ca="1">+IF(AND(ISNUMBER(OFFSET('Water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04" t="e">
        <f ca="1">+IF(AND(ISNUMBER(OFFSET('Water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04" t="e">
        <f ca="1">+IF(AND(ISNUMBER(OFFSET('Water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04" t="e">
        <f ca="1">+IF(AND(ISNUMBER(OFFSET('Water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04" t="e">
        <f ca="1">+IF(AND(ISNUMBER(OFFSET('Water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05" t="e">
        <f ca="1">+IF(AND(ISNUMBER(OFFSET('Sanitation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05" t="e">
        <f ca="1">+IF(AND(ISNUMBER(OFFSET('Sanitation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05" t="e">
        <f ca="1">+IF(AND(ISNUMBER(OFFSET('Sanitation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05" t="e">
        <f ca="1">+IF(AND(ISNUMBER(OFFSET('Sanitation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05" t="e">
        <f ca="1">+IF(AND(ISNUMBER(OFFSET('Sanitation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05" t="e">
        <f ca="1">+IF(AND(ISNUMBER(OFFSET('Sanitation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05" t="e">
        <f ca="1">+IF(AND(ISNUMBER(OFFSET('Sanitation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05" t="e">
        <f ca="1">+IF(AND(ISNUMBER(OFFSET('Sanitation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05" t="e">
        <f ca="1">+IF(AND(ISNUMBER(OFFSET('Sanitation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05" t="e">
        <f ca="1">+IF(AND(ISNUMBER(OFFSET('Sanitation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05" t="e">
        <f ca="1">+IF(AND(ISNUMBER(OFFSET('Sanitation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05" t="e">
        <f ca="1">+IF(AND(ISNUMBER(OFFSET('Sanitation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05" t="e">
        <f ca="1">+IF(AND(ISNUMBER(OFFSET('Sanitation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05" t="e">
        <f ca="1">+IF(AND(ISNUMBER(OFFSET('Sanitation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05" t="e">
        <f ca="1">+IF(AND(ISNUMBER(OFFSET('Sanitation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05" t="e">
        <f ca="1">+IF(AND(ISNUMBER(OFFSET('Sanitation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05" t="e">
        <f ca="1">+IF(AND(ISNUMBER(OFFSET('Sanitation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05" t="e">
        <f ca="1">+IF(AND(ISNUMBER(OFFSET('Sanitation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05" t="e">
        <f ca="1">+IF(AND(ISNUMBER(OFFSET('Sanitation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05" t="e">
        <f ca="1">+IF(AND(ISNUMBER(OFFSET('Sanitation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05" t="e">
        <f ca="1">+IF(AND(ISNUMBER(OFFSET('Sanitation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05" t="e">
        <f ca="1">+IF(AND(ISNUMBER(OFFSET('Sanitation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05" t="e">
        <f ca="1">+IF(AND(ISNUMBER(OFFSET('Sanitation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05" t="e">
        <f ca="1">+IF(AND(ISNUMBER(OFFSET('Sanitation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05" t="e">
        <f ca="1">+IF(AND(ISNUMBER(OFFSET('Sanitation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05" t="e">
        <f ca="1">+IF(AND(ISNUMBER(OFFSET('Sanitation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05" t="e">
        <f ca="1">+IF(AND(ISNUMBER(OFFSET('Sanitation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05" t="e">
        <f ca="1">+IF(AND(ISNUMBER(OFFSET('Sanitation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05" t="e">
        <f ca="1">+IF(AND(ISNUMBER(OFFSET('Sanitation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05" t="e">
        <f ca="1">+IF(AND(ISNUMBER(OFFSET('Sanitation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06" t="e">
        <f ca="1">+IF(AND(ISNUMBER(OFFSET('Hygiene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06" t="e">
        <f ca="1">+IF(AND(ISNUMBER(OFFSET('Hygiene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06" t="e">
        <f ca="1">+IF(AND(ISNUMBER(OFFSET('Hygiene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06" t="e">
        <f ca="1">+IF(AND(ISNUMBER(OFFSET('Hygiene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06" t="e">
        <f ca="1">+IF(AND(ISNUMBER(OFFSET('Hygiene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06" t="e">
        <f ca="1">+IF(AND(ISNUMBER(OFFSET('Hygiene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06" t="e">
        <f ca="1">+IF(AND(ISNUMBER(OFFSET('Hygiene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06" t="e">
        <f ca="1">+IF(AND(ISNUMBER(OFFSET('Hygiene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06" t="e">
        <f ca="1">+IF(AND(ISNUMBER(OFFSET('Hygiene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06" t="e">
        <f ca="1">+IF(AND(ISNUMBER(OFFSET('Hygiene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06" t="e">
        <f ca="1">+IF(AND(ISNUMBER(OFFSET('Hygiene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06" t="e">
        <f ca="1">+IF(AND(ISNUMBER(OFFSET('Hygiene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06" t="e">
        <f ca="1">+IF(AND(ISNUMBER(OFFSET('Hygiene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06" t="e">
        <f ca="1">+IF(AND(ISNUMBER(OFFSET('Hygiene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06" t="e">
        <f ca="1">+IF(AND(ISNUMBER(OFFSET('Hygiene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06" t="e">
        <f ca="1">+IF(AND(ISNUMBER(OFFSET('Hygiene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06" t="e">
        <f ca="1">+IF(AND(ISNUMBER(OFFSET('Hygiene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06" t="e">
        <f ca="1">+IF(AND(ISNUMBER(OFFSET('Hygiene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1">+IF(OFFSET('Water Data'!$C$28,0,10*ROW('Water Data'!C199))="","",OFFSET('Water Data'!$C$28,0,10*ROW('Water Data'!C199)))</f>
        <v/>
      </c>
      <c r="BT205" s="36" t="str">
        <f ca="1">+IF(OFFSET('Water Data'!$C$29,0,10*ROW('Water Data'!C199))="","",OFFSET('Water Data'!$C$29,0,10*ROW('Water Data'!C199)))</f>
        <v/>
      </c>
      <c r="BU205" s="36" t="str">
        <f ca="1">+IF(OFFSET('Water Data'!$C$30,0,10*ROW('Water Data'!C199))="","",OFFSET('Water Data'!$C$30,0,10*ROW('Water Data'!C199)))</f>
        <v/>
      </c>
      <c r="BV205" s="36" t="str">
        <f ca="1">+IF(OFFSET('Water Data'!$D$28,0,10*ROW('Water Data'!D199))="","",OFFSET('Water Data'!$D$28,0,10*ROW('Water Data'!D199)))</f>
        <v/>
      </c>
      <c r="BW205" s="36" t="str">
        <f ca="1">+IF(OFFSET('Water Data'!$D$29,0,10*ROW('Water Data'!D199))="","",OFFSET('Water Data'!$D$29,0,10*ROW('Water Data'!D199)))</f>
        <v/>
      </c>
      <c r="BX205" s="36" t="str">
        <f ca="1">+IF(OFFSET('Water Data'!$D$30,0,10*ROW('Water Data'!D199))="","",OFFSET('Water Data'!$D$30,0,10*ROW('Water Data'!D199)))</f>
        <v/>
      </c>
      <c r="BY205" s="36" t="str">
        <f ca="1">+IF(OFFSET('Water Data'!$E$28,0,10*ROW('Water Data'!E199))="","",OFFSET('Water Data'!$E$28,0,10*ROW('Water Data'!E199)))</f>
        <v/>
      </c>
      <c r="BZ205" s="36" t="str">
        <f ca="1">+IF(OFFSET('Water Data'!$E$29,0,10*ROW('Water Data'!E199))="","",OFFSET('Water Data'!$E$29,0,10*ROW('Water Data'!E199)))</f>
        <v/>
      </c>
      <c r="CA205" s="36" t="str">
        <f ca="1">+IF(OFFSET('Water Data'!$E$30,0,10*ROW('Water Data'!E199))="","",OFFSET('Water Data'!$E$30,0,10*ROW('Water Data'!E199)))</f>
        <v/>
      </c>
      <c r="CB205" s="36" t="str">
        <f ca="1">+IF(OFFSET('Water Data'!$F$28,0,10*ROW('Water Data'!F199))="","",OFFSET('Water Data'!$F$28,0,10*ROW('Water Data'!F199)))</f>
        <v/>
      </c>
      <c r="CC205" s="36" t="str">
        <f ca="1">+IF(OFFSET('Water Data'!$F$29,0,10*ROW('Water Data'!F199))="","",OFFSET('Water Data'!$F$29,0,10*ROW('Water Data'!F199)))</f>
        <v/>
      </c>
      <c r="CD205" s="36" t="str">
        <f ca="1">+IF(OFFSET('Water Data'!$F$30,0,10*ROW('Water Data'!F199))="","",OFFSET('Water Data'!$F$30,0,10*ROW('Water Data'!F199)))</f>
        <v/>
      </c>
      <c r="CE205" s="36" t="str">
        <f ca="1">+IF(OFFSET('Water Data'!$G$28,0,10*ROW('Water Data'!G199))="","",OFFSET('Water Data'!$G$28,0,10*ROW('Water Data'!G199)))</f>
        <v/>
      </c>
      <c r="CF205" s="36" t="str">
        <f ca="1">+IF(OFFSET('Water Data'!$G$29,0,10*ROW('Water Data'!G199))="","",OFFSET('Water Data'!$G$29,0,10*ROW('Water Data'!G199)))</f>
        <v/>
      </c>
      <c r="CG205" s="36" t="str">
        <f ca="1">+IF(OFFSET('Water Data'!$G$30,0,10*ROW('Water Data'!G199))="","",OFFSET('Water Data'!$G$30,0,10*ROW('Water Data'!G199)))</f>
        <v/>
      </c>
      <c r="CH205" s="36" t="str">
        <f ca="1">+IF(OFFSET('Water Data'!$H$28,0,10*ROW('Water Data'!H199))="","",OFFSET('Water Data'!$H$28,0,10*ROW('Water Data'!H199)))</f>
        <v/>
      </c>
      <c r="CI205" s="36" t="str">
        <f ca="1">+IF(OFFSET('Water Data'!$H$29,0,10*ROW('Water Data'!H199))="","",OFFSET('Water Data'!$H$29,0,10*ROW('Water Data'!H199)))</f>
        <v/>
      </c>
      <c r="CJ205" s="36" t="str">
        <f ca="1">+IF(OFFSET('Water Data'!$H$30,0,10*ROW('Water Data'!H199))="","",OFFSET('Water Data'!$H$30,0,10*ROW('Water Data'!H199)))</f>
        <v/>
      </c>
      <c r="CK205" s="36" t="str">
        <f ca="1">+IF(OFFSET('Sanitation Data'!$C$29,0,10*ROW('Sanitation Data'!C199))="","",OFFSET('Sanitation Data'!$C$29,0,10*ROW('Sanitation Data'!C199)))</f>
        <v/>
      </c>
      <c r="CL205" s="36" t="str">
        <f ca="1">+IF(OFFSET('Sanitation Data'!$C$30,0,10*ROW('Sanitation Data'!C199))="","",OFFSET('Sanitation Data'!$C$30,0,10*ROW('Sanitation Data'!C199)))</f>
        <v/>
      </c>
      <c r="CM205" s="36" t="str">
        <f ca="1">+IF(OFFSET('Sanitation Data'!$C$31,0,10*ROW('Sanitation Data'!C199))="","",OFFSET('Sanitation Data'!$C$31,0,10*ROW('Sanitation Data'!C199)))</f>
        <v/>
      </c>
      <c r="CN205" s="36" t="str">
        <f ca="1">+IF(OFFSET('Sanitation Data'!$C$32,0,10*ROW('Sanitation Data'!C199))="","",OFFSET('Sanitation Data'!$C$32,0,10*ROW('Sanitation Data'!C199)))</f>
        <v/>
      </c>
      <c r="CO205" s="36" t="str">
        <f ca="1">+IF(OFFSET('Sanitation Data'!$C$33,0,10*ROW('Sanitation Data'!C199))="","",OFFSET('Sanitation Data'!$C$33,0,10*ROW('Sanitation Data'!C199)))</f>
        <v/>
      </c>
      <c r="CP205" s="36" t="str">
        <f ca="1">+IF(OFFSET('Sanitation Data'!$D$29,0,10*ROW('Sanitation Data'!D199))="","",OFFSET('Sanitation Data'!$D$29,0,10*ROW('Sanitation Data'!D199)))</f>
        <v/>
      </c>
      <c r="CQ205" s="36" t="str">
        <f ca="1">+IF(OFFSET('Sanitation Data'!$D$30,0,10*ROW('Sanitation Data'!D199))="","",OFFSET('Sanitation Data'!$D$30,0,10*ROW('Sanitation Data'!D199)))</f>
        <v/>
      </c>
      <c r="CR205" s="36" t="str">
        <f ca="1">+IF(OFFSET('Sanitation Data'!$D$31,0,10*ROW('Sanitation Data'!D199))="","",OFFSET('Sanitation Data'!$D$31,0,10*ROW('Sanitation Data'!D199)))</f>
        <v/>
      </c>
      <c r="CS205" s="36" t="str">
        <f ca="1">+IF(OFFSET('Sanitation Data'!$D$32,0,10*ROW('Sanitation Data'!D199))="","",OFFSET('Sanitation Data'!$D$32,0,10*ROW('Sanitation Data'!D199)))</f>
        <v/>
      </c>
      <c r="CT205" s="36" t="str">
        <f ca="1">+IF(OFFSET('Sanitation Data'!$D$33,0,10*ROW('Sanitation Data'!D199))="","",OFFSET('Sanitation Data'!$D$33,0,10*ROW('Sanitation Data'!D199)))</f>
        <v/>
      </c>
      <c r="CU205" s="36" t="str">
        <f ca="1">+IF(OFFSET('Sanitation Data'!$E$29,0,10*ROW('Sanitation Data'!E199))="","",OFFSET('Sanitation Data'!$E$29,0,10*ROW('Sanitation Data'!E199)))</f>
        <v/>
      </c>
      <c r="CV205" s="36" t="str">
        <f ca="1">+IF(OFFSET('Sanitation Data'!$E$30,0,10*ROW('Sanitation Data'!E199))="","",OFFSET('Sanitation Data'!$E$30,0,10*ROW('Sanitation Data'!E199)))</f>
        <v/>
      </c>
      <c r="CW205" s="36" t="str">
        <f ca="1">+IF(OFFSET('Sanitation Data'!$E$31,0,10*ROW('Sanitation Data'!E199))="","",OFFSET('Sanitation Data'!$E$31,0,10*ROW('Sanitation Data'!E199)))</f>
        <v/>
      </c>
      <c r="CX205" s="36" t="str">
        <f ca="1">+IF(OFFSET('Sanitation Data'!$E$32,0,10*ROW('Sanitation Data'!E199))="","",OFFSET('Sanitation Data'!$E$32,0,10*ROW('Sanitation Data'!E199)))</f>
        <v/>
      </c>
      <c r="CY205" s="36" t="str">
        <f ca="1">+IF(OFFSET('Sanitation Data'!$E$33,0,10*ROW('Sanitation Data'!E199))="","",OFFSET('Sanitation Data'!$E$33,0,10*ROW('Sanitation Data'!E199)))</f>
        <v/>
      </c>
      <c r="CZ205" s="36" t="str">
        <f ca="1">+IF(OFFSET('Sanitation Data'!$F$29,0,10*ROW('Sanitation Data'!F199))="","",OFFSET('Sanitation Data'!$F$29,0,10*ROW('Sanitation Data'!F199)))</f>
        <v/>
      </c>
      <c r="DA205" s="36" t="str">
        <f ca="1">+IF(OFFSET('Sanitation Data'!$F$30,0,10*ROW('Sanitation Data'!F199))="","",OFFSET('Sanitation Data'!$F$30,0,10*ROW('Sanitation Data'!F199)))</f>
        <v/>
      </c>
      <c r="DB205" s="36" t="str">
        <f ca="1">+IF(OFFSET('Sanitation Data'!$F$31,0,10*ROW('Sanitation Data'!F199))="","",OFFSET('Sanitation Data'!$F$31,0,10*ROW('Sanitation Data'!F199)))</f>
        <v/>
      </c>
      <c r="DC205" s="36" t="str">
        <f ca="1">+IF(OFFSET('Sanitation Data'!$F$32,0,10*ROW('Sanitation Data'!F199))="","",OFFSET('Sanitation Data'!$F$32,0,10*ROW('Sanitation Data'!F199)))</f>
        <v/>
      </c>
      <c r="DD205" s="36" t="str">
        <f ca="1">+IF(OFFSET('Sanitation Data'!$F$33,0,10*ROW('Sanitation Data'!F199))="","",OFFSET('Sanitation Data'!$F$33,0,10*ROW('Sanitation Data'!F199)))</f>
        <v/>
      </c>
      <c r="DE205" s="36" t="str">
        <f ca="1">+IF(OFFSET('Sanitation Data'!$G$29,0,10*ROW('Sanitation Data'!G199))="","",OFFSET('Sanitation Data'!$G$29,0,10*ROW('Sanitation Data'!G199)))</f>
        <v/>
      </c>
      <c r="DF205" s="36" t="str">
        <f ca="1">+IF(OFFSET('Sanitation Data'!$G$30,0,10*ROW('Sanitation Data'!G199))="","",OFFSET('Sanitation Data'!$G$30,0,10*ROW('Sanitation Data'!G199)))</f>
        <v/>
      </c>
      <c r="DG205" s="36" t="str">
        <f ca="1">+IF(OFFSET('Sanitation Data'!$G$31,0,10*ROW('Sanitation Data'!G199))="","",OFFSET('Sanitation Data'!$G$31,0,10*ROW('Sanitation Data'!G199)))</f>
        <v/>
      </c>
      <c r="DH205" s="36" t="str">
        <f ca="1">+IF(OFFSET('Sanitation Data'!$G$32,0,10*ROW('Sanitation Data'!G199))="","",OFFSET('Sanitation Data'!$G$32,0,10*ROW('Sanitation Data'!G199)))</f>
        <v/>
      </c>
      <c r="DI205" s="36" t="str">
        <f ca="1">+IF(OFFSET('Sanitation Data'!$G$33,0,10*ROW('Sanitation Data'!G199))="","",OFFSET('Sanitation Data'!$G$33,0,10*ROW('Sanitation Data'!G199)))</f>
        <v/>
      </c>
      <c r="DJ205" s="36" t="str">
        <f ca="1">+IF(OFFSET('Sanitation Data'!$H$29,0,10*ROW('Sanitation Data'!H199))="","",OFFSET('Sanitation Data'!$H$29,0,10*ROW('Sanitation Data'!H199)))</f>
        <v/>
      </c>
      <c r="DK205" s="36" t="str">
        <f ca="1">+IF(OFFSET('Sanitation Data'!$H$30,0,10*ROW('Sanitation Data'!H199))="","",OFFSET('Sanitation Data'!$H$30,0,10*ROW('Sanitation Data'!H199)))</f>
        <v/>
      </c>
      <c r="DL205" s="36" t="str">
        <f ca="1">+IF(OFFSET('Sanitation Data'!$H$31,0,10*ROW('Sanitation Data'!H199))="","",OFFSET('Sanitation Data'!$H$31,0,10*ROW('Sanitation Data'!H199)))</f>
        <v/>
      </c>
      <c r="DM205" s="36" t="str">
        <f ca="1">+IF(OFFSET('Sanitation Data'!$H$32,0,10*ROW('Sanitation Data'!H199))="","",OFFSET('Sanitation Data'!$H$32,0,10*ROW('Sanitation Data'!H199)))</f>
        <v/>
      </c>
      <c r="DN205" s="36" t="str">
        <f ca="1">+IF(OFFSET('Sanitation Data'!$H$33,0,10*ROW('Sanitation Data'!H199))="","",OFFSET('Sanitation Data'!$H$33,0,10*ROW('Sanitation Data'!H199)))</f>
        <v/>
      </c>
      <c r="DO205" s="36" t="str">
        <f ca="1">+IF(OFFSET('Hygiene Data'!$C$12,0,10*ROW('Hygiene Data'!C199))="","",OFFSET('Hygiene Data'!$C$12,0,10*ROW('Hygiene Data'!C199)))</f>
        <v/>
      </c>
      <c r="DP205" s="36" t="str">
        <f ca="1">+IF(OFFSET('Hygiene Data'!$C$13,0,10*ROW('Hygiene Data'!C199))="","",OFFSET('Hygiene Data'!$C$13,0,10*ROW('Hygiene Data'!C199)))</f>
        <v/>
      </c>
      <c r="DQ205" s="36" t="str">
        <f ca="1">+IF(OFFSET('Hygiene Data'!$C$14,0,10*ROW('Hygiene Data'!C199))="","",OFFSET('Hygiene Data'!$C$14,0,10*ROW('Hygiene Data'!C199)))</f>
        <v/>
      </c>
      <c r="DR205" s="36" t="str">
        <f ca="1">+IF(OFFSET('Hygiene Data'!$D$12,0,10*ROW('Hygiene Data'!D199))="","",OFFSET('Hygiene Data'!$D$12,0,10*ROW('Hygiene Data'!D199)))</f>
        <v/>
      </c>
      <c r="DS205" s="36" t="str">
        <f ca="1">+IF(OFFSET('Hygiene Data'!$D$13,0,10*ROW('Hygiene Data'!D199))="","",OFFSET('Hygiene Data'!$D$13,0,10*ROW('Hygiene Data'!D199)))</f>
        <v/>
      </c>
      <c r="DT205" s="36" t="str">
        <f ca="1">+IF(OFFSET('Hygiene Data'!$D$14,0,10*ROW('Hygiene Data'!D199))="","",OFFSET('Hygiene Data'!$D$14,0,10*ROW('Hygiene Data'!D199)))</f>
        <v/>
      </c>
      <c r="DU205" s="36" t="str">
        <f ca="1">+IF(OFFSET('Hygiene Data'!$E$12,0,10*ROW('Hygiene Data'!E199))="","",OFFSET('Hygiene Data'!$E$12,0,10*ROW('Hygiene Data'!E199)))</f>
        <v/>
      </c>
      <c r="DV205" s="36" t="str">
        <f ca="1">+IF(OFFSET('Hygiene Data'!$E$13,0,10*ROW('Hygiene Data'!E199))="","",OFFSET('Hygiene Data'!$E$13,0,10*ROW('Hygiene Data'!E199)))</f>
        <v/>
      </c>
      <c r="DW205" s="36" t="str">
        <f ca="1">+IF(OFFSET('Hygiene Data'!$E$14,0,10*ROW('Hygiene Data'!E199))="","",OFFSET('Hygiene Data'!$E$14,0,10*ROW('Hygiene Data'!E199)))</f>
        <v/>
      </c>
      <c r="DX205" s="36" t="str">
        <f ca="1">+IF(OFFSET('Hygiene Data'!$F$12,0,10*ROW('Hygiene Data'!F199))="","",OFFSET('Hygiene Data'!$F$12,0,10*ROW('Hygiene Data'!F199)))</f>
        <v/>
      </c>
      <c r="DY205" s="36" t="str">
        <f ca="1">+IF(OFFSET('Hygiene Data'!$F$13,0,10*ROW('Hygiene Data'!F199))="","",OFFSET('Hygiene Data'!$F$13,0,10*ROW('Hygiene Data'!F199)))</f>
        <v/>
      </c>
      <c r="DZ205" s="36" t="str">
        <f ca="1">+IF(OFFSET('Hygiene Data'!$F$14,0,10*ROW('Hygiene Data'!F199))="","",OFFSET('Hygiene Data'!$F$14,0,10*ROW('Hygiene Data'!F199)))</f>
        <v/>
      </c>
      <c r="EA205" s="36" t="str">
        <f ca="1">+IF(OFFSET('Hygiene Data'!$G$12,0,10*ROW('Hygiene Data'!G199))="","",OFFSET('Hygiene Data'!$G$12,0,10*ROW('Hygiene Data'!G199)))</f>
        <v/>
      </c>
      <c r="EB205" s="36" t="str">
        <f ca="1">+IF(OFFSET('Hygiene Data'!$G$13,0,10*ROW('Hygiene Data'!G199))="","",OFFSET('Hygiene Data'!$G$13,0,10*ROW('Hygiene Data'!G199)))</f>
        <v/>
      </c>
      <c r="EC205" s="36" t="str">
        <f ca="1">+IF(OFFSET('Hygiene Data'!$G$14,0,10*ROW('Hygiene Data'!G199))="","",OFFSET('Hygiene Data'!$G$14,0,10*ROW('Hygiene Data'!G199)))</f>
        <v/>
      </c>
      <c r="ED205" s="36" t="str">
        <f ca="1">+IF(OFFSET('Hygiene Data'!$H$12,0,10*ROW('Hygiene Data'!H199))="","",OFFSET('Hygiene Data'!$H$12,0,10*ROW('Hygiene Data'!H199)))</f>
        <v/>
      </c>
      <c r="EE205" s="36" t="str">
        <f ca="1">+IF(OFFSET('Hygiene Data'!$H$13,0,10*ROW('Hygiene Data'!H199))="","",OFFSET('Hygiene Data'!$H$13,0,10*ROW('Hygiene Data'!H199)))</f>
        <v/>
      </c>
      <c r="EF205" s="36" t="str">
        <f ca="1">+IF(OFFSET('Hygiene Data'!$H$14,0,10*ROW('Hygiene Data'!H199))="","",OFFSET('Hygiene Data'!$H$14,0,10*ROW('Hygiene Data'!H199)))</f>
        <v/>
      </c>
    </row>
    <row r="206" spans="1:136" x14ac:dyDescent="0.25">
      <c r="A206" s="59" t="str">
        <f ca="1">+IF(OFFSET('Water Data'!$B$1,0,10*ROW('Water Data'!B203))="","",OFFSET('Water Data'!$B$1,0,10*ROW('Water Data'!B203)))</f>
        <v/>
      </c>
      <c r="B206" s="59" t="str">
        <f ca="1">+IF(OFFSET('Water Data'!$A$3,0,10*ROW('Water Data'!A203))="","",OFFSET('Water Data'!$A$3,0,10*ROW('Water Data'!A203)))</f>
        <v/>
      </c>
      <c r="C206" s="59" t="str">
        <f ca="1">+IF(OFFSET('Water Data'!$C$3,0,10*ROW('Water Data'!C203))="","",OFFSET('Water Data'!$C$3,0,10*ROW('Water Data'!C203)))</f>
        <v/>
      </c>
      <c r="D206" s="204" t="e">
        <f ca="1">+IF(AND(ISNUMBER(OFFSET('Water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04" t="e">
        <f ca="1">+IF(AND(ISNUMBER(OFFSET('Water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04" t="e">
        <f ca="1">+IF(AND(ISNUMBER(OFFSET('Water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04" t="e">
        <f ca="1">+IF(AND(ISNUMBER(OFFSET('Water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04" t="e">
        <f ca="1">+IF(AND(ISNUMBER(OFFSET('Water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04" t="e">
        <f ca="1">+IF(AND(ISNUMBER(OFFSET('Water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04" t="e">
        <f ca="1">+IF(AND(ISNUMBER(OFFSET('Water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04" t="e">
        <f ca="1">+IF(AND(ISNUMBER(OFFSET('Water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04" t="e">
        <f ca="1">+IF(AND(ISNUMBER(OFFSET('Water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04" t="e">
        <f ca="1">+IF(AND(ISNUMBER(OFFSET('Water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04" t="e">
        <f ca="1">+IF(AND(ISNUMBER(OFFSET('Water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04" t="e">
        <f ca="1">+IF(AND(ISNUMBER(OFFSET('Water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04" t="e">
        <f ca="1">+IF(AND(ISNUMBER(OFFSET('Water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04" t="e">
        <f ca="1">+IF(AND(ISNUMBER(OFFSET('Water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04" t="e">
        <f ca="1">+IF(AND(ISNUMBER(OFFSET('Water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04" t="e">
        <f ca="1">+IF(AND(ISNUMBER(OFFSET('Water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04" t="e">
        <f ca="1">+IF(AND(ISNUMBER(OFFSET('Water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04" t="e">
        <f ca="1">+IF(AND(ISNUMBER(OFFSET('Water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05" t="e">
        <f ca="1">+IF(AND(ISNUMBER(OFFSET('Sanitation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05" t="e">
        <f ca="1">+IF(AND(ISNUMBER(OFFSET('Sanitation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05" t="e">
        <f ca="1">+IF(AND(ISNUMBER(OFFSET('Sanitation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05" t="e">
        <f ca="1">+IF(AND(ISNUMBER(OFFSET('Sanitation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05" t="e">
        <f ca="1">+IF(AND(ISNUMBER(OFFSET('Sanitation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05" t="e">
        <f ca="1">+IF(AND(ISNUMBER(OFFSET('Sanitation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05" t="e">
        <f ca="1">+IF(AND(ISNUMBER(OFFSET('Sanitation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05" t="e">
        <f ca="1">+IF(AND(ISNUMBER(OFFSET('Sanitation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05" t="e">
        <f ca="1">+IF(AND(ISNUMBER(OFFSET('Sanitation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05" t="e">
        <f ca="1">+IF(AND(ISNUMBER(OFFSET('Sanitation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05" t="e">
        <f ca="1">+IF(AND(ISNUMBER(OFFSET('Sanitation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05" t="e">
        <f ca="1">+IF(AND(ISNUMBER(OFFSET('Sanitation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05" t="e">
        <f ca="1">+IF(AND(ISNUMBER(OFFSET('Sanitation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05" t="e">
        <f ca="1">+IF(AND(ISNUMBER(OFFSET('Sanitation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05" t="e">
        <f ca="1">+IF(AND(ISNUMBER(OFFSET('Sanitation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05" t="e">
        <f ca="1">+IF(AND(ISNUMBER(OFFSET('Sanitation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05" t="e">
        <f ca="1">+IF(AND(ISNUMBER(OFFSET('Sanitation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05" t="e">
        <f ca="1">+IF(AND(ISNUMBER(OFFSET('Sanitation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05" t="e">
        <f ca="1">+IF(AND(ISNUMBER(OFFSET('Sanitation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05" t="e">
        <f ca="1">+IF(AND(ISNUMBER(OFFSET('Sanitation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05" t="e">
        <f ca="1">+IF(AND(ISNUMBER(OFFSET('Sanitation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05" t="e">
        <f ca="1">+IF(AND(ISNUMBER(OFFSET('Sanitation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05" t="e">
        <f ca="1">+IF(AND(ISNUMBER(OFFSET('Sanitation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05" t="e">
        <f ca="1">+IF(AND(ISNUMBER(OFFSET('Sanitation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05" t="e">
        <f ca="1">+IF(AND(ISNUMBER(OFFSET('Sanitation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05" t="e">
        <f ca="1">+IF(AND(ISNUMBER(OFFSET('Sanitation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05" t="e">
        <f ca="1">+IF(AND(ISNUMBER(OFFSET('Sanitation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05" t="e">
        <f ca="1">+IF(AND(ISNUMBER(OFFSET('Sanitation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05" t="e">
        <f ca="1">+IF(AND(ISNUMBER(OFFSET('Sanitation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05" t="e">
        <f ca="1">+IF(AND(ISNUMBER(OFFSET('Sanitation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06" t="e">
        <f ca="1">+IF(AND(ISNUMBER(OFFSET('Hygiene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06" t="e">
        <f ca="1">+IF(AND(ISNUMBER(OFFSET('Hygiene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06" t="e">
        <f ca="1">+IF(AND(ISNUMBER(OFFSET('Hygiene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06" t="e">
        <f ca="1">+IF(AND(ISNUMBER(OFFSET('Hygiene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06" t="e">
        <f ca="1">+IF(AND(ISNUMBER(OFFSET('Hygiene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06" t="e">
        <f ca="1">+IF(AND(ISNUMBER(OFFSET('Hygiene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06" t="e">
        <f ca="1">+IF(AND(ISNUMBER(OFFSET('Hygiene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06" t="e">
        <f ca="1">+IF(AND(ISNUMBER(OFFSET('Hygiene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06" t="e">
        <f ca="1">+IF(AND(ISNUMBER(OFFSET('Hygiene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06" t="e">
        <f ca="1">+IF(AND(ISNUMBER(OFFSET('Hygiene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06" t="e">
        <f ca="1">+IF(AND(ISNUMBER(OFFSET('Hygiene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06" t="e">
        <f ca="1">+IF(AND(ISNUMBER(OFFSET('Hygiene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06" t="e">
        <f ca="1">+IF(AND(ISNUMBER(OFFSET('Hygiene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06" t="e">
        <f ca="1">+IF(AND(ISNUMBER(OFFSET('Hygiene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06" t="e">
        <f ca="1">+IF(AND(ISNUMBER(OFFSET('Hygiene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06" t="e">
        <f ca="1">+IF(AND(ISNUMBER(OFFSET('Hygiene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06" t="e">
        <f ca="1">+IF(AND(ISNUMBER(OFFSET('Hygiene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06" t="e">
        <f ca="1">+IF(AND(ISNUMBER(OFFSET('Hygiene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1">+IF(OFFSET('Water Data'!$C$28,0,10*ROW('Water Data'!C200))="","",OFFSET('Water Data'!$C$28,0,10*ROW('Water Data'!C200)))</f>
        <v/>
      </c>
      <c r="BT206" s="36" t="str">
        <f ca="1">+IF(OFFSET('Water Data'!$C$29,0,10*ROW('Water Data'!C200))="","",OFFSET('Water Data'!$C$29,0,10*ROW('Water Data'!C200)))</f>
        <v/>
      </c>
      <c r="BU206" s="36" t="str">
        <f ca="1">+IF(OFFSET('Water Data'!$C$30,0,10*ROW('Water Data'!C200))="","",OFFSET('Water Data'!$C$30,0,10*ROW('Water Data'!C200)))</f>
        <v/>
      </c>
      <c r="BV206" s="36" t="str">
        <f ca="1">+IF(OFFSET('Water Data'!$D$28,0,10*ROW('Water Data'!D200))="","",OFFSET('Water Data'!$D$28,0,10*ROW('Water Data'!D200)))</f>
        <v/>
      </c>
      <c r="BW206" s="36" t="str">
        <f ca="1">+IF(OFFSET('Water Data'!$D$29,0,10*ROW('Water Data'!D200))="","",OFFSET('Water Data'!$D$29,0,10*ROW('Water Data'!D200)))</f>
        <v/>
      </c>
      <c r="BX206" s="36" t="str">
        <f ca="1">+IF(OFFSET('Water Data'!$D$30,0,10*ROW('Water Data'!D200))="","",OFFSET('Water Data'!$D$30,0,10*ROW('Water Data'!D200)))</f>
        <v/>
      </c>
      <c r="BY206" s="36" t="str">
        <f ca="1">+IF(OFFSET('Water Data'!$E$28,0,10*ROW('Water Data'!E200))="","",OFFSET('Water Data'!$E$28,0,10*ROW('Water Data'!E200)))</f>
        <v/>
      </c>
      <c r="BZ206" s="36" t="str">
        <f ca="1">+IF(OFFSET('Water Data'!$E$29,0,10*ROW('Water Data'!E200))="","",OFFSET('Water Data'!$E$29,0,10*ROW('Water Data'!E200)))</f>
        <v/>
      </c>
      <c r="CA206" s="36" t="str">
        <f ca="1">+IF(OFFSET('Water Data'!$E$30,0,10*ROW('Water Data'!E200))="","",OFFSET('Water Data'!$E$30,0,10*ROW('Water Data'!E200)))</f>
        <v/>
      </c>
      <c r="CB206" s="36" t="str">
        <f ca="1">+IF(OFFSET('Water Data'!$F$28,0,10*ROW('Water Data'!F200))="","",OFFSET('Water Data'!$F$28,0,10*ROW('Water Data'!F200)))</f>
        <v/>
      </c>
      <c r="CC206" s="36" t="str">
        <f ca="1">+IF(OFFSET('Water Data'!$F$29,0,10*ROW('Water Data'!F200))="","",OFFSET('Water Data'!$F$29,0,10*ROW('Water Data'!F200)))</f>
        <v/>
      </c>
      <c r="CD206" s="36" t="str">
        <f ca="1">+IF(OFFSET('Water Data'!$F$30,0,10*ROW('Water Data'!F200))="","",OFFSET('Water Data'!$F$30,0,10*ROW('Water Data'!F200)))</f>
        <v/>
      </c>
      <c r="CE206" s="36" t="str">
        <f ca="1">+IF(OFFSET('Water Data'!$G$28,0,10*ROW('Water Data'!G200))="","",OFFSET('Water Data'!$G$28,0,10*ROW('Water Data'!G200)))</f>
        <v/>
      </c>
      <c r="CF206" s="36" t="str">
        <f ca="1">+IF(OFFSET('Water Data'!$G$29,0,10*ROW('Water Data'!G200))="","",OFFSET('Water Data'!$G$29,0,10*ROW('Water Data'!G200)))</f>
        <v/>
      </c>
      <c r="CG206" s="36" t="str">
        <f ca="1">+IF(OFFSET('Water Data'!$G$30,0,10*ROW('Water Data'!G200))="","",OFFSET('Water Data'!$G$30,0,10*ROW('Water Data'!G200)))</f>
        <v/>
      </c>
      <c r="CH206" s="36" t="str">
        <f ca="1">+IF(OFFSET('Water Data'!$H$28,0,10*ROW('Water Data'!H200))="","",OFFSET('Water Data'!$H$28,0,10*ROW('Water Data'!H200)))</f>
        <v/>
      </c>
      <c r="CI206" s="36" t="str">
        <f ca="1">+IF(OFFSET('Water Data'!$H$29,0,10*ROW('Water Data'!H200))="","",OFFSET('Water Data'!$H$29,0,10*ROW('Water Data'!H200)))</f>
        <v/>
      </c>
      <c r="CJ206" s="36" t="str">
        <f ca="1">+IF(OFFSET('Water Data'!$H$30,0,10*ROW('Water Data'!H200))="","",OFFSET('Water Data'!$H$30,0,10*ROW('Water Data'!H200)))</f>
        <v/>
      </c>
      <c r="CK206" s="36" t="str">
        <f ca="1">+IF(OFFSET('Sanitation Data'!$C$29,0,10*ROW('Sanitation Data'!C200))="","",OFFSET('Sanitation Data'!$C$29,0,10*ROW('Sanitation Data'!C200)))</f>
        <v/>
      </c>
      <c r="CL206" s="36" t="str">
        <f ca="1">+IF(OFFSET('Sanitation Data'!$C$30,0,10*ROW('Sanitation Data'!C200))="","",OFFSET('Sanitation Data'!$C$30,0,10*ROW('Sanitation Data'!C200)))</f>
        <v/>
      </c>
      <c r="CM206" s="36" t="str">
        <f ca="1">+IF(OFFSET('Sanitation Data'!$C$31,0,10*ROW('Sanitation Data'!C200))="","",OFFSET('Sanitation Data'!$C$31,0,10*ROW('Sanitation Data'!C200)))</f>
        <v/>
      </c>
      <c r="CN206" s="36" t="str">
        <f ca="1">+IF(OFFSET('Sanitation Data'!$C$32,0,10*ROW('Sanitation Data'!C200))="","",OFFSET('Sanitation Data'!$C$32,0,10*ROW('Sanitation Data'!C200)))</f>
        <v/>
      </c>
      <c r="CO206" s="36" t="str">
        <f ca="1">+IF(OFFSET('Sanitation Data'!$C$33,0,10*ROW('Sanitation Data'!C200))="","",OFFSET('Sanitation Data'!$C$33,0,10*ROW('Sanitation Data'!C200)))</f>
        <v/>
      </c>
      <c r="CP206" s="36" t="str">
        <f ca="1">+IF(OFFSET('Sanitation Data'!$D$29,0,10*ROW('Sanitation Data'!D200))="","",OFFSET('Sanitation Data'!$D$29,0,10*ROW('Sanitation Data'!D200)))</f>
        <v/>
      </c>
      <c r="CQ206" s="36" t="str">
        <f ca="1">+IF(OFFSET('Sanitation Data'!$D$30,0,10*ROW('Sanitation Data'!D200))="","",OFFSET('Sanitation Data'!$D$30,0,10*ROW('Sanitation Data'!D200)))</f>
        <v/>
      </c>
      <c r="CR206" s="36" t="str">
        <f ca="1">+IF(OFFSET('Sanitation Data'!$D$31,0,10*ROW('Sanitation Data'!D200))="","",OFFSET('Sanitation Data'!$D$31,0,10*ROW('Sanitation Data'!D200)))</f>
        <v/>
      </c>
      <c r="CS206" s="36" t="str">
        <f ca="1">+IF(OFFSET('Sanitation Data'!$D$32,0,10*ROW('Sanitation Data'!D200))="","",OFFSET('Sanitation Data'!$D$32,0,10*ROW('Sanitation Data'!D200)))</f>
        <v/>
      </c>
      <c r="CT206" s="36" t="str">
        <f ca="1">+IF(OFFSET('Sanitation Data'!$D$33,0,10*ROW('Sanitation Data'!D200))="","",OFFSET('Sanitation Data'!$D$33,0,10*ROW('Sanitation Data'!D200)))</f>
        <v/>
      </c>
      <c r="CU206" s="36" t="str">
        <f ca="1">+IF(OFFSET('Sanitation Data'!$E$29,0,10*ROW('Sanitation Data'!E200))="","",OFFSET('Sanitation Data'!$E$29,0,10*ROW('Sanitation Data'!E200)))</f>
        <v/>
      </c>
      <c r="CV206" s="36" t="str">
        <f ca="1">+IF(OFFSET('Sanitation Data'!$E$30,0,10*ROW('Sanitation Data'!E200))="","",OFFSET('Sanitation Data'!$E$30,0,10*ROW('Sanitation Data'!E200)))</f>
        <v/>
      </c>
      <c r="CW206" s="36" t="str">
        <f ca="1">+IF(OFFSET('Sanitation Data'!$E$31,0,10*ROW('Sanitation Data'!E200))="","",OFFSET('Sanitation Data'!$E$31,0,10*ROW('Sanitation Data'!E200)))</f>
        <v/>
      </c>
      <c r="CX206" s="36" t="str">
        <f ca="1">+IF(OFFSET('Sanitation Data'!$E$32,0,10*ROW('Sanitation Data'!E200))="","",OFFSET('Sanitation Data'!$E$32,0,10*ROW('Sanitation Data'!E200)))</f>
        <v/>
      </c>
      <c r="CY206" s="36" t="str">
        <f ca="1">+IF(OFFSET('Sanitation Data'!$E$33,0,10*ROW('Sanitation Data'!E200))="","",OFFSET('Sanitation Data'!$E$33,0,10*ROW('Sanitation Data'!E200)))</f>
        <v/>
      </c>
      <c r="CZ206" s="36" t="str">
        <f ca="1">+IF(OFFSET('Sanitation Data'!$F$29,0,10*ROW('Sanitation Data'!F200))="","",OFFSET('Sanitation Data'!$F$29,0,10*ROW('Sanitation Data'!F200)))</f>
        <v/>
      </c>
      <c r="DA206" s="36" t="str">
        <f ca="1">+IF(OFFSET('Sanitation Data'!$F$30,0,10*ROW('Sanitation Data'!F200))="","",OFFSET('Sanitation Data'!$F$30,0,10*ROW('Sanitation Data'!F200)))</f>
        <v/>
      </c>
      <c r="DB206" s="36" t="str">
        <f ca="1">+IF(OFFSET('Sanitation Data'!$F$31,0,10*ROW('Sanitation Data'!F200))="","",OFFSET('Sanitation Data'!$F$31,0,10*ROW('Sanitation Data'!F200)))</f>
        <v/>
      </c>
      <c r="DC206" s="36" t="str">
        <f ca="1">+IF(OFFSET('Sanitation Data'!$F$32,0,10*ROW('Sanitation Data'!F200))="","",OFFSET('Sanitation Data'!$F$32,0,10*ROW('Sanitation Data'!F200)))</f>
        <v/>
      </c>
      <c r="DD206" s="36" t="str">
        <f ca="1">+IF(OFFSET('Sanitation Data'!$F$33,0,10*ROW('Sanitation Data'!F200))="","",OFFSET('Sanitation Data'!$F$33,0,10*ROW('Sanitation Data'!F200)))</f>
        <v/>
      </c>
      <c r="DE206" s="36" t="str">
        <f ca="1">+IF(OFFSET('Sanitation Data'!$G$29,0,10*ROW('Sanitation Data'!G200))="","",OFFSET('Sanitation Data'!$G$29,0,10*ROW('Sanitation Data'!G200)))</f>
        <v/>
      </c>
      <c r="DF206" s="36" t="str">
        <f ca="1">+IF(OFFSET('Sanitation Data'!$G$30,0,10*ROW('Sanitation Data'!G200))="","",OFFSET('Sanitation Data'!$G$30,0,10*ROW('Sanitation Data'!G200)))</f>
        <v/>
      </c>
      <c r="DG206" s="36" t="str">
        <f ca="1">+IF(OFFSET('Sanitation Data'!$G$31,0,10*ROW('Sanitation Data'!G200))="","",OFFSET('Sanitation Data'!$G$31,0,10*ROW('Sanitation Data'!G200)))</f>
        <v/>
      </c>
      <c r="DH206" s="36" t="str">
        <f ca="1">+IF(OFFSET('Sanitation Data'!$G$32,0,10*ROW('Sanitation Data'!G200))="","",OFFSET('Sanitation Data'!$G$32,0,10*ROW('Sanitation Data'!G200)))</f>
        <v/>
      </c>
      <c r="DI206" s="36" t="str">
        <f ca="1">+IF(OFFSET('Sanitation Data'!$G$33,0,10*ROW('Sanitation Data'!G200))="","",OFFSET('Sanitation Data'!$G$33,0,10*ROW('Sanitation Data'!G200)))</f>
        <v/>
      </c>
      <c r="DJ206" s="36" t="str">
        <f ca="1">+IF(OFFSET('Sanitation Data'!$H$29,0,10*ROW('Sanitation Data'!H200))="","",OFFSET('Sanitation Data'!$H$29,0,10*ROW('Sanitation Data'!H200)))</f>
        <v/>
      </c>
      <c r="DK206" s="36" t="str">
        <f ca="1">+IF(OFFSET('Sanitation Data'!$H$30,0,10*ROW('Sanitation Data'!H200))="","",OFFSET('Sanitation Data'!$H$30,0,10*ROW('Sanitation Data'!H200)))</f>
        <v/>
      </c>
      <c r="DL206" s="36" t="str">
        <f ca="1">+IF(OFFSET('Sanitation Data'!$H$31,0,10*ROW('Sanitation Data'!H200))="","",OFFSET('Sanitation Data'!$H$31,0,10*ROW('Sanitation Data'!H200)))</f>
        <v/>
      </c>
      <c r="DM206" s="36" t="str">
        <f ca="1">+IF(OFFSET('Sanitation Data'!$H$32,0,10*ROW('Sanitation Data'!H200))="","",OFFSET('Sanitation Data'!$H$32,0,10*ROW('Sanitation Data'!H200)))</f>
        <v/>
      </c>
      <c r="DN206" s="36" t="str">
        <f ca="1">+IF(OFFSET('Sanitation Data'!$H$33,0,10*ROW('Sanitation Data'!H200))="","",OFFSET('Sanitation Data'!$H$33,0,10*ROW('Sanitation Data'!H200)))</f>
        <v/>
      </c>
      <c r="DO206" s="36" t="str">
        <f ca="1">+IF(OFFSET('Hygiene Data'!$C$12,0,10*ROW('Hygiene Data'!C200))="","",OFFSET('Hygiene Data'!$C$12,0,10*ROW('Hygiene Data'!C200)))</f>
        <v/>
      </c>
      <c r="DP206" s="36" t="str">
        <f ca="1">+IF(OFFSET('Hygiene Data'!$C$13,0,10*ROW('Hygiene Data'!C200))="","",OFFSET('Hygiene Data'!$C$13,0,10*ROW('Hygiene Data'!C200)))</f>
        <v/>
      </c>
      <c r="DQ206" s="36" t="str">
        <f ca="1">+IF(OFFSET('Hygiene Data'!$C$14,0,10*ROW('Hygiene Data'!C200))="","",OFFSET('Hygiene Data'!$C$14,0,10*ROW('Hygiene Data'!C200)))</f>
        <v/>
      </c>
      <c r="DR206" s="36" t="str">
        <f ca="1">+IF(OFFSET('Hygiene Data'!$D$12,0,10*ROW('Hygiene Data'!D200))="","",OFFSET('Hygiene Data'!$D$12,0,10*ROW('Hygiene Data'!D200)))</f>
        <v/>
      </c>
      <c r="DS206" s="36" t="str">
        <f ca="1">+IF(OFFSET('Hygiene Data'!$D$13,0,10*ROW('Hygiene Data'!D200))="","",OFFSET('Hygiene Data'!$D$13,0,10*ROW('Hygiene Data'!D200)))</f>
        <v/>
      </c>
      <c r="DT206" s="36" t="str">
        <f ca="1">+IF(OFFSET('Hygiene Data'!$D$14,0,10*ROW('Hygiene Data'!D200))="","",OFFSET('Hygiene Data'!$D$14,0,10*ROW('Hygiene Data'!D200)))</f>
        <v/>
      </c>
      <c r="DU206" s="36" t="str">
        <f ca="1">+IF(OFFSET('Hygiene Data'!$E$12,0,10*ROW('Hygiene Data'!E200))="","",OFFSET('Hygiene Data'!$E$12,0,10*ROW('Hygiene Data'!E200)))</f>
        <v/>
      </c>
      <c r="DV206" s="36" t="str">
        <f ca="1">+IF(OFFSET('Hygiene Data'!$E$13,0,10*ROW('Hygiene Data'!E200))="","",OFFSET('Hygiene Data'!$E$13,0,10*ROW('Hygiene Data'!E200)))</f>
        <v/>
      </c>
      <c r="DW206" s="36" t="str">
        <f ca="1">+IF(OFFSET('Hygiene Data'!$E$14,0,10*ROW('Hygiene Data'!E200))="","",OFFSET('Hygiene Data'!$E$14,0,10*ROW('Hygiene Data'!E200)))</f>
        <v/>
      </c>
      <c r="DX206" s="36" t="str">
        <f ca="1">+IF(OFFSET('Hygiene Data'!$F$12,0,10*ROW('Hygiene Data'!F200))="","",OFFSET('Hygiene Data'!$F$12,0,10*ROW('Hygiene Data'!F200)))</f>
        <v/>
      </c>
      <c r="DY206" s="36" t="str">
        <f ca="1">+IF(OFFSET('Hygiene Data'!$F$13,0,10*ROW('Hygiene Data'!F200))="","",OFFSET('Hygiene Data'!$F$13,0,10*ROW('Hygiene Data'!F200)))</f>
        <v/>
      </c>
      <c r="DZ206" s="36" t="str">
        <f ca="1">+IF(OFFSET('Hygiene Data'!$F$14,0,10*ROW('Hygiene Data'!F200))="","",OFFSET('Hygiene Data'!$F$14,0,10*ROW('Hygiene Data'!F200)))</f>
        <v/>
      </c>
      <c r="EA206" s="36" t="str">
        <f ca="1">+IF(OFFSET('Hygiene Data'!$G$12,0,10*ROW('Hygiene Data'!G200))="","",OFFSET('Hygiene Data'!$G$12,0,10*ROW('Hygiene Data'!G200)))</f>
        <v/>
      </c>
      <c r="EB206" s="36" t="str">
        <f ca="1">+IF(OFFSET('Hygiene Data'!$G$13,0,10*ROW('Hygiene Data'!G200))="","",OFFSET('Hygiene Data'!$G$13,0,10*ROW('Hygiene Data'!G200)))</f>
        <v/>
      </c>
      <c r="EC206" s="36" t="str">
        <f ca="1">+IF(OFFSET('Hygiene Data'!$G$14,0,10*ROW('Hygiene Data'!G200))="","",OFFSET('Hygiene Data'!$G$14,0,10*ROW('Hygiene Data'!G200)))</f>
        <v/>
      </c>
      <c r="ED206" s="36" t="str">
        <f ca="1">+IF(OFFSET('Hygiene Data'!$H$12,0,10*ROW('Hygiene Data'!H200))="","",OFFSET('Hygiene Data'!$H$12,0,10*ROW('Hygiene Data'!H200)))</f>
        <v/>
      </c>
      <c r="EE206" s="36" t="str">
        <f ca="1">+IF(OFFSET('Hygiene Data'!$H$13,0,10*ROW('Hygiene Data'!H200))="","",OFFSET('Hygiene Data'!$H$13,0,10*ROW('Hygiene Data'!H200)))</f>
        <v/>
      </c>
      <c r="EF206" s="36" t="str">
        <f ca="1">+IF(OFFSET('Hygiene Data'!$H$14,0,10*ROW('Hygiene Data'!H200))="","",OFFSET('Hygiene Data'!$H$14,0,10*ROW('Hygiene Data'!H200)))</f>
        <v/>
      </c>
    </row>
    <row r="207" spans="1:136" x14ac:dyDescent="0.25">
      <c r="A207" s="59" t="str">
        <f ca="1">+IF(OFFSET('Water Data'!$B$1,0,10*ROW('Water Data'!B204))="","",OFFSET('Water Data'!$B$1,0,10*ROW('Water Data'!B204)))</f>
        <v/>
      </c>
      <c r="B207" s="59" t="str">
        <f ca="1">+IF(OFFSET('Water Data'!$A$3,0,10*ROW('Water Data'!A204))="","",OFFSET('Water Data'!$A$3,0,10*ROW('Water Data'!A204)))</f>
        <v/>
      </c>
      <c r="C207" s="59" t="str">
        <f ca="1">+IF(OFFSET('Water Data'!$C$3,0,10*ROW('Water Data'!C204))="","",OFFSET('Water Data'!$C$3,0,10*ROW('Water Data'!C204)))</f>
        <v/>
      </c>
      <c r="D207" s="204" t="e">
        <f ca="1">+IF(AND(ISNUMBER(OFFSET('Water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04" t="e">
        <f ca="1">+IF(AND(ISNUMBER(OFFSET('Water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04" t="e">
        <f ca="1">+IF(AND(ISNUMBER(OFFSET('Water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04" t="e">
        <f ca="1">+IF(AND(ISNUMBER(OFFSET('Water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04" t="e">
        <f ca="1">+IF(AND(ISNUMBER(OFFSET('Water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04" t="e">
        <f ca="1">+IF(AND(ISNUMBER(OFFSET('Water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04" t="e">
        <f ca="1">+IF(AND(ISNUMBER(OFFSET('Water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04" t="e">
        <f ca="1">+IF(AND(ISNUMBER(OFFSET('Water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04" t="e">
        <f ca="1">+IF(AND(ISNUMBER(OFFSET('Water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04" t="e">
        <f ca="1">+IF(AND(ISNUMBER(OFFSET('Water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04" t="e">
        <f ca="1">+IF(AND(ISNUMBER(OFFSET('Water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04" t="e">
        <f ca="1">+IF(AND(ISNUMBER(OFFSET('Water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04" t="e">
        <f ca="1">+IF(AND(ISNUMBER(OFFSET('Water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04" t="e">
        <f ca="1">+IF(AND(ISNUMBER(OFFSET('Water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04" t="e">
        <f ca="1">+IF(AND(ISNUMBER(OFFSET('Water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04" t="e">
        <f ca="1">+IF(AND(ISNUMBER(OFFSET('Water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04" t="e">
        <f ca="1">+IF(AND(ISNUMBER(OFFSET('Water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04" t="e">
        <f ca="1">+IF(AND(ISNUMBER(OFFSET('Water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05" t="e">
        <f ca="1">+IF(AND(ISNUMBER(OFFSET('Sanitation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05" t="e">
        <f ca="1">+IF(AND(ISNUMBER(OFFSET('Sanitation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05" t="e">
        <f ca="1">+IF(AND(ISNUMBER(OFFSET('Sanitation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05" t="e">
        <f ca="1">+IF(AND(ISNUMBER(OFFSET('Sanitation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05" t="e">
        <f ca="1">+IF(AND(ISNUMBER(OFFSET('Sanitation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05" t="e">
        <f ca="1">+IF(AND(ISNUMBER(OFFSET('Sanitation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05" t="e">
        <f ca="1">+IF(AND(ISNUMBER(OFFSET('Sanitation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05" t="e">
        <f ca="1">+IF(AND(ISNUMBER(OFFSET('Sanitation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05" t="e">
        <f ca="1">+IF(AND(ISNUMBER(OFFSET('Sanitation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05" t="e">
        <f ca="1">+IF(AND(ISNUMBER(OFFSET('Sanitation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05" t="e">
        <f ca="1">+IF(AND(ISNUMBER(OFFSET('Sanitation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05" t="e">
        <f ca="1">+IF(AND(ISNUMBER(OFFSET('Sanitation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05" t="e">
        <f ca="1">+IF(AND(ISNUMBER(OFFSET('Sanitation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05" t="e">
        <f ca="1">+IF(AND(ISNUMBER(OFFSET('Sanitation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05" t="e">
        <f ca="1">+IF(AND(ISNUMBER(OFFSET('Sanitation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05" t="e">
        <f ca="1">+IF(AND(ISNUMBER(OFFSET('Sanitation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05" t="e">
        <f ca="1">+IF(AND(ISNUMBER(OFFSET('Sanitation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05" t="e">
        <f ca="1">+IF(AND(ISNUMBER(OFFSET('Sanitation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05" t="e">
        <f ca="1">+IF(AND(ISNUMBER(OFFSET('Sanitation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05" t="e">
        <f ca="1">+IF(AND(ISNUMBER(OFFSET('Sanitation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05" t="e">
        <f ca="1">+IF(AND(ISNUMBER(OFFSET('Sanitation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05" t="e">
        <f ca="1">+IF(AND(ISNUMBER(OFFSET('Sanitation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05" t="e">
        <f ca="1">+IF(AND(ISNUMBER(OFFSET('Sanitation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05" t="e">
        <f ca="1">+IF(AND(ISNUMBER(OFFSET('Sanitation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05" t="e">
        <f ca="1">+IF(AND(ISNUMBER(OFFSET('Sanitation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05" t="e">
        <f ca="1">+IF(AND(ISNUMBER(OFFSET('Sanitation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05" t="e">
        <f ca="1">+IF(AND(ISNUMBER(OFFSET('Sanitation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05" t="e">
        <f ca="1">+IF(AND(ISNUMBER(OFFSET('Sanitation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05" t="e">
        <f ca="1">+IF(AND(ISNUMBER(OFFSET('Sanitation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05" t="e">
        <f ca="1">+IF(AND(ISNUMBER(OFFSET('Sanitation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06" t="e">
        <f ca="1">+IF(AND(ISNUMBER(OFFSET('Hygiene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06" t="e">
        <f ca="1">+IF(AND(ISNUMBER(OFFSET('Hygiene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06" t="e">
        <f ca="1">+IF(AND(ISNUMBER(OFFSET('Hygiene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06" t="e">
        <f ca="1">+IF(AND(ISNUMBER(OFFSET('Hygiene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06" t="e">
        <f ca="1">+IF(AND(ISNUMBER(OFFSET('Hygiene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06" t="e">
        <f ca="1">+IF(AND(ISNUMBER(OFFSET('Hygiene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06" t="e">
        <f ca="1">+IF(AND(ISNUMBER(OFFSET('Hygiene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06" t="e">
        <f ca="1">+IF(AND(ISNUMBER(OFFSET('Hygiene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06" t="e">
        <f ca="1">+IF(AND(ISNUMBER(OFFSET('Hygiene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06" t="e">
        <f ca="1">+IF(AND(ISNUMBER(OFFSET('Hygiene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06" t="e">
        <f ca="1">+IF(AND(ISNUMBER(OFFSET('Hygiene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06" t="e">
        <f ca="1">+IF(AND(ISNUMBER(OFFSET('Hygiene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06" t="e">
        <f ca="1">+IF(AND(ISNUMBER(OFFSET('Hygiene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06" t="e">
        <f ca="1">+IF(AND(ISNUMBER(OFFSET('Hygiene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06" t="e">
        <f ca="1">+IF(AND(ISNUMBER(OFFSET('Hygiene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06" t="e">
        <f ca="1">+IF(AND(ISNUMBER(OFFSET('Hygiene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06" t="e">
        <f ca="1">+IF(AND(ISNUMBER(OFFSET('Hygiene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06" t="e">
        <f ca="1">+IF(AND(ISNUMBER(OFFSET('Hygiene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1">+IF(OFFSET('Water Data'!$C$28,0,10*ROW('Water Data'!C201))="","",OFFSET('Water Data'!$C$28,0,10*ROW('Water Data'!C201)))</f>
        <v/>
      </c>
      <c r="BT207" s="36" t="str">
        <f ca="1">+IF(OFFSET('Water Data'!$C$29,0,10*ROW('Water Data'!C201))="","",OFFSET('Water Data'!$C$29,0,10*ROW('Water Data'!C201)))</f>
        <v/>
      </c>
      <c r="BU207" s="36" t="str">
        <f ca="1">+IF(OFFSET('Water Data'!$C$30,0,10*ROW('Water Data'!C201))="","",OFFSET('Water Data'!$C$30,0,10*ROW('Water Data'!C201)))</f>
        <v/>
      </c>
      <c r="BV207" s="36" t="str">
        <f ca="1">+IF(OFFSET('Water Data'!$D$28,0,10*ROW('Water Data'!D201))="","",OFFSET('Water Data'!$D$28,0,10*ROW('Water Data'!D201)))</f>
        <v/>
      </c>
      <c r="BW207" s="36" t="str">
        <f ca="1">+IF(OFFSET('Water Data'!$D$29,0,10*ROW('Water Data'!D201))="","",OFFSET('Water Data'!$D$29,0,10*ROW('Water Data'!D201)))</f>
        <v/>
      </c>
      <c r="BX207" s="36" t="str">
        <f ca="1">+IF(OFFSET('Water Data'!$D$30,0,10*ROW('Water Data'!D201))="","",OFFSET('Water Data'!$D$30,0,10*ROW('Water Data'!D201)))</f>
        <v/>
      </c>
      <c r="BY207" s="36" t="str">
        <f ca="1">+IF(OFFSET('Water Data'!$E$28,0,10*ROW('Water Data'!E201))="","",OFFSET('Water Data'!$E$28,0,10*ROW('Water Data'!E201)))</f>
        <v/>
      </c>
      <c r="BZ207" s="36" t="str">
        <f ca="1">+IF(OFFSET('Water Data'!$E$29,0,10*ROW('Water Data'!E201))="","",OFFSET('Water Data'!$E$29,0,10*ROW('Water Data'!E201)))</f>
        <v/>
      </c>
      <c r="CA207" s="36" t="str">
        <f ca="1">+IF(OFFSET('Water Data'!$E$30,0,10*ROW('Water Data'!E201))="","",OFFSET('Water Data'!$E$30,0,10*ROW('Water Data'!E201)))</f>
        <v/>
      </c>
      <c r="CB207" s="36" t="str">
        <f ca="1">+IF(OFFSET('Water Data'!$F$28,0,10*ROW('Water Data'!F201))="","",OFFSET('Water Data'!$F$28,0,10*ROW('Water Data'!F201)))</f>
        <v/>
      </c>
      <c r="CC207" s="36" t="str">
        <f ca="1">+IF(OFFSET('Water Data'!$F$29,0,10*ROW('Water Data'!F201))="","",OFFSET('Water Data'!$F$29,0,10*ROW('Water Data'!F201)))</f>
        <v/>
      </c>
      <c r="CD207" s="36" t="str">
        <f ca="1">+IF(OFFSET('Water Data'!$F$30,0,10*ROW('Water Data'!F201))="","",OFFSET('Water Data'!$F$30,0,10*ROW('Water Data'!F201)))</f>
        <v/>
      </c>
      <c r="CE207" s="36" t="str">
        <f ca="1">+IF(OFFSET('Water Data'!$G$28,0,10*ROW('Water Data'!G201))="","",OFFSET('Water Data'!$G$28,0,10*ROW('Water Data'!G201)))</f>
        <v/>
      </c>
      <c r="CF207" s="36" t="str">
        <f ca="1">+IF(OFFSET('Water Data'!$G$29,0,10*ROW('Water Data'!G201))="","",OFFSET('Water Data'!$G$29,0,10*ROW('Water Data'!G201)))</f>
        <v/>
      </c>
      <c r="CG207" s="36" t="str">
        <f ca="1">+IF(OFFSET('Water Data'!$G$30,0,10*ROW('Water Data'!G201))="","",OFFSET('Water Data'!$G$30,0,10*ROW('Water Data'!G201)))</f>
        <v/>
      </c>
      <c r="CH207" s="36" t="str">
        <f ca="1">+IF(OFFSET('Water Data'!$H$28,0,10*ROW('Water Data'!H201))="","",OFFSET('Water Data'!$H$28,0,10*ROW('Water Data'!H201)))</f>
        <v/>
      </c>
      <c r="CI207" s="36" t="str">
        <f ca="1">+IF(OFFSET('Water Data'!$H$29,0,10*ROW('Water Data'!H201))="","",OFFSET('Water Data'!$H$29,0,10*ROW('Water Data'!H201)))</f>
        <v/>
      </c>
      <c r="CJ207" s="36" t="str">
        <f ca="1">+IF(OFFSET('Water Data'!$H$30,0,10*ROW('Water Data'!H201))="","",OFFSET('Water Data'!$H$30,0,10*ROW('Water Data'!H201)))</f>
        <v/>
      </c>
      <c r="CK207" s="36" t="str">
        <f ca="1">+IF(OFFSET('Sanitation Data'!$C$29,0,10*ROW('Sanitation Data'!C201))="","",OFFSET('Sanitation Data'!$C$29,0,10*ROW('Sanitation Data'!C201)))</f>
        <v/>
      </c>
      <c r="CL207" s="36" t="str">
        <f ca="1">+IF(OFFSET('Sanitation Data'!$C$30,0,10*ROW('Sanitation Data'!C201))="","",OFFSET('Sanitation Data'!$C$30,0,10*ROW('Sanitation Data'!C201)))</f>
        <v/>
      </c>
      <c r="CM207" s="36" t="str">
        <f ca="1">+IF(OFFSET('Sanitation Data'!$C$31,0,10*ROW('Sanitation Data'!C201))="","",OFFSET('Sanitation Data'!$C$31,0,10*ROW('Sanitation Data'!C201)))</f>
        <v/>
      </c>
      <c r="CN207" s="36" t="str">
        <f ca="1">+IF(OFFSET('Sanitation Data'!$C$32,0,10*ROW('Sanitation Data'!C201))="","",OFFSET('Sanitation Data'!$C$32,0,10*ROW('Sanitation Data'!C201)))</f>
        <v/>
      </c>
      <c r="CO207" s="36" t="str">
        <f ca="1">+IF(OFFSET('Sanitation Data'!$C$33,0,10*ROW('Sanitation Data'!C201))="","",OFFSET('Sanitation Data'!$C$33,0,10*ROW('Sanitation Data'!C201)))</f>
        <v/>
      </c>
      <c r="CP207" s="36" t="str">
        <f ca="1">+IF(OFFSET('Sanitation Data'!$D$29,0,10*ROW('Sanitation Data'!D201))="","",OFFSET('Sanitation Data'!$D$29,0,10*ROW('Sanitation Data'!D201)))</f>
        <v/>
      </c>
      <c r="CQ207" s="36" t="str">
        <f ca="1">+IF(OFFSET('Sanitation Data'!$D$30,0,10*ROW('Sanitation Data'!D201))="","",OFFSET('Sanitation Data'!$D$30,0,10*ROW('Sanitation Data'!D201)))</f>
        <v/>
      </c>
      <c r="CR207" s="36" t="str">
        <f ca="1">+IF(OFFSET('Sanitation Data'!$D$31,0,10*ROW('Sanitation Data'!D201))="","",OFFSET('Sanitation Data'!$D$31,0,10*ROW('Sanitation Data'!D201)))</f>
        <v/>
      </c>
      <c r="CS207" s="36" t="str">
        <f ca="1">+IF(OFFSET('Sanitation Data'!$D$32,0,10*ROW('Sanitation Data'!D201))="","",OFFSET('Sanitation Data'!$D$32,0,10*ROW('Sanitation Data'!D201)))</f>
        <v/>
      </c>
      <c r="CT207" s="36" t="str">
        <f ca="1">+IF(OFFSET('Sanitation Data'!$D$33,0,10*ROW('Sanitation Data'!D201))="","",OFFSET('Sanitation Data'!$D$33,0,10*ROW('Sanitation Data'!D201)))</f>
        <v/>
      </c>
      <c r="CU207" s="36" t="str">
        <f ca="1">+IF(OFFSET('Sanitation Data'!$E$29,0,10*ROW('Sanitation Data'!E201))="","",OFFSET('Sanitation Data'!$E$29,0,10*ROW('Sanitation Data'!E201)))</f>
        <v/>
      </c>
      <c r="CV207" s="36" t="str">
        <f ca="1">+IF(OFFSET('Sanitation Data'!$E$30,0,10*ROW('Sanitation Data'!E201))="","",OFFSET('Sanitation Data'!$E$30,0,10*ROW('Sanitation Data'!E201)))</f>
        <v/>
      </c>
      <c r="CW207" s="36" t="str">
        <f ca="1">+IF(OFFSET('Sanitation Data'!$E$31,0,10*ROW('Sanitation Data'!E201))="","",OFFSET('Sanitation Data'!$E$31,0,10*ROW('Sanitation Data'!E201)))</f>
        <v/>
      </c>
      <c r="CX207" s="36" t="str">
        <f ca="1">+IF(OFFSET('Sanitation Data'!$E$32,0,10*ROW('Sanitation Data'!E201))="","",OFFSET('Sanitation Data'!$E$32,0,10*ROW('Sanitation Data'!E201)))</f>
        <v/>
      </c>
      <c r="CY207" s="36" t="str">
        <f ca="1">+IF(OFFSET('Sanitation Data'!$E$33,0,10*ROW('Sanitation Data'!E201))="","",OFFSET('Sanitation Data'!$E$33,0,10*ROW('Sanitation Data'!E201)))</f>
        <v/>
      </c>
      <c r="CZ207" s="36" t="str">
        <f ca="1">+IF(OFFSET('Sanitation Data'!$F$29,0,10*ROW('Sanitation Data'!F201))="","",OFFSET('Sanitation Data'!$F$29,0,10*ROW('Sanitation Data'!F201)))</f>
        <v/>
      </c>
      <c r="DA207" s="36" t="str">
        <f ca="1">+IF(OFFSET('Sanitation Data'!$F$30,0,10*ROW('Sanitation Data'!F201))="","",OFFSET('Sanitation Data'!$F$30,0,10*ROW('Sanitation Data'!F201)))</f>
        <v/>
      </c>
      <c r="DB207" s="36" t="str">
        <f ca="1">+IF(OFFSET('Sanitation Data'!$F$31,0,10*ROW('Sanitation Data'!F201))="","",OFFSET('Sanitation Data'!$F$31,0,10*ROW('Sanitation Data'!F201)))</f>
        <v/>
      </c>
      <c r="DC207" s="36" t="str">
        <f ca="1">+IF(OFFSET('Sanitation Data'!$F$32,0,10*ROW('Sanitation Data'!F201))="","",OFFSET('Sanitation Data'!$F$32,0,10*ROW('Sanitation Data'!F201)))</f>
        <v/>
      </c>
      <c r="DD207" s="36" t="str">
        <f ca="1">+IF(OFFSET('Sanitation Data'!$F$33,0,10*ROW('Sanitation Data'!F201))="","",OFFSET('Sanitation Data'!$F$33,0,10*ROW('Sanitation Data'!F201)))</f>
        <v/>
      </c>
      <c r="DE207" s="36" t="str">
        <f ca="1">+IF(OFFSET('Sanitation Data'!$G$29,0,10*ROW('Sanitation Data'!G201))="","",OFFSET('Sanitation Data'!$G$29,0,10*ROW('Sanitation Data'!G201)))</f>
        <v/>
      </c>
      <c r="DF207" s="36" t="str">
        <f ca="1">+IF(OFFSET('Sanitation Data'!$G$30,0,10*ROW('Sanitation Data'!G201))="","",OFFSET('Sanitation Data'!$G$30,0,10*ROW('Sanitation Data'!G201)))</f>
        <v/>
      </c>
      <c r="DG207" s="36" t="str">
        <f ca="1">+IF(OFFSET('Sanitation Data'!$G$31,0,10*ROW('Sanitation Data'!G201))="","",OFFSET('Sanitation Data'!$G$31,0,10*ROW('Sanitation Data'!G201)))</f>
        <v/>
      </c>
      <c r="DH207" s="36" t="str">
        <f ca="1">+IF(OFFSET('Sanitation Data'!$G$32,0,10*ROW('Sanitation Data'!G201))="","",OFFSET('Sanitation Data'!$G$32,0,10*ROW('Sanitation Data'!G201)))</f>
        <v/>
      </c>
      <c r="DI207" s="36" t="str">
        <f ca="1">+IF(OFFSET('Sanitation Data'!$G$33,0,10*ROW('Sanitation Data'!G201))="","",OFFSET('Sanitation Data'!$G$33,0,10*ROW('Sanitation Data'!G201)))</f>
        <v/>
      </c>
      <c r="DJ207" s="36" t="str">
        <f ca="1">+IF(OFFSET('Sanitation Data'!$H$29,0,10*ROW('Sanitation Data'!H201))="","",OFFSET('Sanitation Data'!$H$29,0,10*ROW('Sanitation Data'!H201)))</f>
        <v/>
      </c>
      <c r="DK207" s="36" t="str">
        <f ca="1">+IF(OFFSET('Sanitation Data'!$H$30,0,10*ROW('Sanitation Data'!H201))="","",OFFSET('Sanitation Data'!$H$30,0,10*ROW('Sanitation Data'!H201)))</f>
        <v/>
      </c>
      <c r="DL207" s="36" t="str">
        <f ca="1">+IF(OFFSET('Sanitation Data'!$H$31,0,10*ROW('Sanitation Data'!H201))="","",OFFSET('Sanitation Data'!$H$31,0,10*ROW('Sanitation Data'!H201)))</f>
        <v/>
      </c>
      <c r="DM207" s="36" t="str">
        <f ca="1">+IF(OFFSET('Sanitation Data'!$H$32,0,10*ROW('Sanitation Data'!H201))="","",OFFSET('Sanitation Data'!$H$32,0,10*ROW('Sanitation Data'!H201)))</f>
        <v/>
      </c>
      <c r="DN207" s="36" t="str">
        <f ca="1">+IF(OFFSET('Sanitation Data'!$H$33,0,10*ROW('Sanitation Data'!H201))="","",OFFSET('Sanitation Data'!$H$33,0,10*ROW('Sanitation Data'!H201)))</f>
        <v/>
      </c>
      <c r="DO207" s="36" t="str">
        <f ca="1">+IF(OFFSET('Hygiene Data'!$C$12,0,10*ROW('Hygiene Data'!C201))="","",OFFSET('Hygiene Data'!$C$12,0,10*ROW('Hygiene Data'!C201)))</f>
        <v/>
      </c>
      <c r="DP207" s="36" t="str">
        <f ca="1">+IF(OFFSET('Hygiene Data'!$C$13,0,10*ROW('Hygiene Data'!C201))="","",OFFSET('Hygiene Data'!$C$13,0,10*ROW('Hygiene Data'!C201)))</f>
        <v/>
      </c>
      <c r="DQ207" s="36" t="str">
        <f ca="1">+IF(OFFSET('Hygiene Data'!$C$14,0,10*ROW('Hygiene Data'!C201))="","",OFFSET('Hygiene Data'!$C$14,0,10*ROW('Hygiene Data'!C201)))</f>
        <v/>
      </c>
      <c r="DR207" s="36" t="str">
        <f ca="1">+IF(OFFSET('Hygiene Data'!$D$12,0,10*ROW('Hygiene Data'!D201))="","",OFFSET('Hygiene Data'!$D$12,0,10*ROW('Hygiene Data'!D201)))</f>
        <v/>
      </c>
      <c r="DS207" s="36" t="str">
        <f ca="1">+IF(OFFSET('Hygiene Data'!$D$13,0,10*ROW('Hygiene Data'!D201))="","",OFFSET('Hygiene Data'!$D$13,0,10*ROW('Hygiene Data'!D201)))</f>
        <v/>
      </c>
      <c r="DT207" s="36" t="str">
        <f ca="1">+IF(OFFSET('Hygiene Data'!$D$14,0,10*ROW('Hygiene Data'!D201))="","",OFFSET('Hygiene Data'!$D$14,0,10*ROW('Hygiene Data'!D201)))</f>
        <v/>
      </c>
      <c r="DU207" s="36" t="str">
        <f ca="1">+IF(OFFSET('Hygiene Data'!$E$12,0,10*ROW('Hygiene Data'!E201))="","",OFFSET('Hygiene Data'!$E$12,0,10*ROW('Hygiene Data'!E201)))</f>
        <v/>
      </c>
      <c r="DV207" s="36" t="str">
        <f ca="1">+IF(OFFSET('Hygiene Data'!$E$13,0,10*ROW('Hygiene Data'!E201))="","",OFFSET('Hygiene Data'!$E$13,0,10*ROW('Hygiene Data'!E201)))</f>
        <v/>
      </c>
      <c r="DW207" s="36" t="str">
        <f ca="1">+IF(OFFSET('Hygiene Data'!$E$14,0,10*ROW('Hygiene Data'!E201))="","",OFFSET('Hygiene Data'!$E$14,0,10*ROW('Hygiene Data'!E201)))</f>
        <v/>
      </c>
      <c r="DX207" s="36" t="str">
        <f ca="1">+IF(OFFSET('Hygiene Data'!$F$12,0,10*ROW('Hygiene Data'!F201))="","",OFFSET('Hygiene Data'!$F$12,0,10*ROW('Hygiene Data'!F201)))</f>
        <v/>
      </c>
      <c r="DY207" s="36" t="str">
        <f ca="1">+IF(OFFSET('Hygiene Data'!$F$13,0,10*ROW('Hygiene Data'!F201))="","",OFFSET('Hygiene Data'!$F$13,0,10*ROW('Hygiene Data'!F201)))</f>
        <v/>
      </c>
      <c r="DZ207" s="36" t="str">
        <f ca="1">+IF(OFFSET('Hygiene Data'!$F$14,0,10*ROW('Hygiene Data'!F201))="","",OFFSET('Hygiene Data'!$F$14,0,10*ROW('Hygiene Data'!F201)))</f>
        <v/>
      </c>
      <c r="EA207" s="36" t="str">
        <f ca="1">+IF(OFFSET('Hygiene Data'!$G$12,0,10*ROW('Hygiene Data'!G201))="","",OFFSET('Hygiene Data'!$G$12,0,10*ROW('Hygiene Data'!G201)))</f>
        <v/>
      </c>
      <c r="EB207" s="36" t="str">
        <f ca="1">+IF(OFFSET('Hygiene Data'!$G$13,0,10*ROW('Hygiene Data'!G201))="","",OFFSET('Hygiene Data'!$G$13,0,10*ROW('Hygiene Data'!G201)))</f>
        <v/>
      </c>
      <c r="EC207" s="36" t="str">
        <f ca="1">+IF(OFFSET('Hygiene Data'!$G$14,0,10*ROW('Hygiene Data'!G201))="","",OFFSET('Hygiene Data'!$G$14,0,10*ROW('Hygiene Data'!G201)))</f>
        <v/>
      </c>
      <c r="ED207" s="36" t="str">
        <f ca="1">+IF(OFFSET('Hygiene Data'!$H$12,0,10*ROW('Hygiene Data'!H201))="","",OFFSET('Hygiene Data'!$H$12,0,10*ROW('Hygiene Data'!H201)))</f>
        <v/>
      </c>
      <c r="EE207" s="36" t="str">
        <f ca="1">+IF(OFFSET('Hygiene Data'!$H$13,0,10*ROW('Hygiene Data'!H201))="","",OFFSET('Hygiene Data'!$H$13,0,10*ROW('Hygiene Data'!H201)))</f>
        <v/>
      </c>
      <c r="EF207" s="36" t="str">
        <f ca="1">+IF(OFFSET('Hygiene Data'!$H$14,0,10*ROW('Hygiene Data'!H201))="","",OFFSET('Hygiene Data'!$H$14,0,10*ROW('Hygiene Data'!H201)))</f>
        <v/>
      </c>
    </row>
    <row r="208" spans="1:136" s="48" customFormat="1" x14ac:dyDescent="0.25"/>
    <row r="209" s="48" customFormat="1" x14ac:dyDescent="0.25"/>
    <row r="210" s="48" customFormat="1" x14ac:dyDescent="0.25"/>
    <row r="211" s="48" customFormat="1" x14ac:dyDescent="0.25"/>
    <row r="212" s="48" customFormat="1" x14ac:dyDescent="0.25"/>
    <row r="213" s="48" customFormat="1" x14ac:dyDescent="0.25"/>
    <row r="214" s="48" customFormat="1" x14ac:dyDescent="0.25"/>
    <row r="215" s="48" customFormat="1" x14ac:dyDescent="0.25"/>
    <row r="216" s="48" customFormat="1" x14ac:dyDescent="0.25"/>
    <row r="217" s="48" customFormat="1" x14ac:dyDescent="0.25"/>
    <row r="218" s="48" customFormat="1" x14ac:dyDescent="0.25"/>
    <row r="219" s="48" customFormat="1" x14ac:dyDescent="0.25"/>
    <row r="220" s="48" customFormat="1" x14ac:dyDescent="0.25"/>
    <row r="221" s="48" customFormat="1" x14ac:dyDescent="0.25"/>
    <row r="222" s="48" customFormat="1" x14ac:dyDescent="0.25"/>
    <row r="223" s="48" customFormat="1" x14ac:dyDescent="0.25"/>
    <row r="224" s="48" customFormat="1" x14ac:dyDescent="0.25"/>
    <row r="225" s="48" customFormat="1" x14ac:dyDescent="0.25"/>
    <row r="226" s="48" customFormat="1" x14ac:dyDescent="0.25"/>
    <row r="227" s="48" customFormat="1" x14ac:dyDescent="0.25"/>
    <row r="228" s="48" customFormat="1" x14ac:dyDescent="0.25"/>
    <row r="229" s="48" customFormat="1" x14ac:dyDescent="0.25"/>
    <row r="230" s="48" customFormat="1" x14ac:dyDescent="0.25"/>
    <row r="231" s="48" customFormat="1" x14ac:dyDescent="0.25"/>
    <row r="232" s="48" customFormat="1" x14ac:dyDescent="0.25"/>
    <row r="233" s="48" customFormat="1" x14ac:dyDescent="0.25"/>
    <row r="234" s="48" customFormat="1" x14ac:dyDescent="0.25"/>
    <row r="235" s="48" customFormat="1" x14ac:dyDescent="0.25"/>
    <row r="236" s="48" customFormat="1" x14ac:dyDescent="0.25"/>
    <row r="237" s="48" customFormat="1" x14ac:dyDescent="0.25"/>
    <row r="238" s="48" customFormat="1" x14ac:dyDescent="0.25"/>
    <row r="239" s="48" customFormat="1" x14ac:dyDescent="0.25"/>
    <row r="240" s="48" customFormat="1" x14ac:dyDescent="0.25"/>
    <row r="241" s="48" customFormat="1" x14ac:dyDescent="0.25"/>
    <row r="242" s="48" customFormat="1" x14ac:dyDescent="0.25"/>
    <row r="243" s="48" customFormat="1" x14ac:dyDescent="0.25"/>
    <row r="244" s="48" customFormat="1" x14ac:dyDescent="0.25"/>
    <row r="245" s="48" customFormat="1" x14ac:dyDescent="0.25"/>
    <row r="246" s="48" customFormat="1" x14ac:dyDescent="0.25"/>
    <row r="247" s="48" customFormat="1" x14ac:dyDescent="0.25"/>
    <row r="248" s="48" customFormat="1" x14ac:dyDescent="0.25"/>
    <row r="249" s="48" customFormat="1" x14ac:dyDescent="0.25"/>
    <row r="250" s="48" customFormat="1" x14ac:dyDescent="0.25"/>
    <row r="251" s="48" customFormat="1" x14ac:dyDescent="0.25"/>
    <row r="252" s="48" customFormat="1" x14ac:dyDescent="0.25"/>
    <row r="253" s="48" customFormat="1" x14ac:dyDescent="0.25"/>
    <row r="254" s="48" customFormat="1" x14ac:dyDescent="0.25"/>
    <row r="255" s="48" customFormat="1" x14ac:dyDescent="0.25"/>
    <row r="256" s="48" customFormat="1" x14ac:dyDescent="0.25"/>
    <row r="257" s="48" customFormat="1" x14ac:dyDescent="0.25"/>
    <row r="258" s="48" customFormat="1" x14ac:dyDescent="0.25"/>
    <row r="259" s="48" customFormat="1" x14ac:dyDescent="0.25"/>
    <row r="260" s="48" customFormat="1" x14ac:dyDescent="0.25"/>
    <row r="261" s="48" customFormat="1" x14ac:dyDescent="0.25"/>
    <row r="262" s="48" customFormat="1" x14ac:dyDescent="0.25"/>
    <row r="263" s="48" customFormat="1" x14ac:dyDescent="0.25"/>
    <row r="264" s="48" customFormat="1" x14ac:dyDescent="0.25"/>
    <row r="265" s="48" customFormat="1" x14ac:dyDescent="0.25"/>
    <row r="266" s="48" customFormat="1" x14ac:dyDescent="0.25"/>
    <row r="267" s="48" customFormat="1" x14ac:dyDescent="0.25"/>
    <row r="268" s="48" customFormat="1" x14ac:dyDescent="0.25"/>
    <row r="269" s="48" customFormat="1" x14ac:dyDescent="0.25"/>
    <row r="270" s="48" customFormat="1" x14ac:dyDescent="0.25"/>
    <row r="271" s="48" customFormat="1" x14ac:dyDescent="0.25"/>
    <row r="272" s="48" customFormat="1" x14ac:dyDescent="0.25"/>
    <row r="273" s="48" customFormat="1" x14ac:dyDescent="0.25"/>
    <row r="274" s="48" customFormat="1" x14ac:dyDescent="0.25"/>
    <row r="275" s="48" customFormat="1" x14ac:dyDescent="0.25"/>
    <row r="276" s="48" customFormat="1" x14ac:dyDescent="0.25"/>
    <row r="277" s="48" customFormat="1" x14ac:dyDescent="0.25"/>
    <row r="278" s="48" customFormat="1" x14ac:dyDescent="0.25"/>
    <row r="279" s="48" customFormat="1" x14ac:dyDescent="0.25"/>
    <row r="280" s="48" customFormat="1" x14ac:dyDescent="0.25"/>
    <row r="281" s="48" customFormat="1" x14ac:dyDescent="0.25"/>
    <row r="282" s="48" customFormat="1" x14ac:dyDescent="0.25"/>
    <row r="283" s="48" customFormat="1" x14ac:dyDescent="0.25"/>
    <row r="284" s="48" customFormat="1" x14ac:dyDescent="0.25"/>
    <row r="285" s="48" customFormat="1" x14ac:dyDescent="0.25"/>
    <row r="286" s="48" customFormat="1" x14ac:dyDescent="0.25"/>
    <row r="287" s="48" customFormat="1" x14ac:dyDescent="0.25"/>
    <row r="288" s="48" customFormat="1" x14ac:dyDescent="0.25"/>
    <row r="289" s="48" customFormat="1" x14ac:dyDescent="0.25"/>
    <row r="290" s="48" customFormat="1" x14ac:dyDescent="0.25"/>
    <row r="291" s="48" customFormat="1" x14ac:dyDescent="0.25"/>
    <row r="292" s="48" customFormat="1" x14ac:dyDescent="0.25"/>
    <row r="293" s="48" customFormat="1" x14ac:dyDescent="0.25"/>
    <row r="294" s="48" customFormat="1" x14ac:dyDescent="0.25"/>
    <row r="295" s="48" customFormat="1" x14ac:dyDescent="0.25"/>
    <row r="296" s="48" customFormat="1" x14ac:dyDescent="0.25"/>
    <row r="297" s="48" customFormat="1" x14ac:dyDescent="0.25"/>
    <row r="298" s="48" customFormat="1" x14ac:dyDescent="0.25"/>
    <row r="299" s="48" customFormat="1" x14ac:dyDescent="0.25"/>
    <row r="300" s="48" customFormat="1" x14ac:dyDescent="0.25"/>
    <row r="301" s="48" customFormat="1" x14ac:dyDescent="0.25"/>
    <row r="302" s="48" customFormat="1" x14ac:dyDescent="0.25"/>
    <row r="303" s="48" customFormat="1" x14ac:dyDescent="0.25"/>
    <row r="304" s="48" customFormat="1" x14ac:dyDescent="0.25"/>
    <row r="305" s="48" customFormat="1" x14ac:dyDescent="0.25"/>
    <row r="306" s="48" customFormat="1" x14ac:dyDescent="0.25"/>
    <row r="307" s="48" customFormat="1" x14ac:dyDescent="0.25"/>
    <row r="308" s="48" customFormat="1" x14ac:dyDescent="0.25"/>
    <row r="309" s="48" customFormat="1" x14ac:dyDescent="0.25"/>
    <row r="310" s="48" customFormat="1" x14ac:dyDescent="0.25"/>
    <row r="311" s="48" customFormat="1" x14ac:dyDescent="0.25"/>
    <row r="312" s="48" customFormat="1" x14ac:dyDescent="0.25"/>
    <row r="313" s="48" customFormat="1" x14ac:dyDescent="0.25"/>
    <row r="314" s="48" customFormat="1" x14ac:dyDescent="0.25"/>
    <row r="315" s="48" customFormat="1" x14ac:dyDescent="0.25"/>
    <row r="316" s="48" customFormat="1" x14ac:dyDescent="0.25"/>
    <row r="317" s="48" customFormat="1" x14ac:dyDescent="0.25"/>
    <row r="318" s="48" customFormat="1" x14ac:dyDescent="0.25"/>
    <row r="319" s="48" customFormat="1" x14ac:dyDescent="0.25"/>
    <row r="320" s="48" customFormat="1" x14ac:dyDescent="0.25"/>
    <row r="321" s="48" customFormat="1" x14ac:dyDescent="0.25"/>
    <row r="322" s="48" customFormat="1" x14ac:dyDescent="0.25"/>
    <row r="323" s="48" customFormat="1" x14ac:dyDescent="0.25"/>
    <row r="324" s="48" customFormat="1" x14ac:dyDescent="0.25"/>
    <row r="325" s="48" customFormat="1" x14ac:dyDescent="0.25"/>
    <row r="326" s="48" customFormat="1" x14ac:dyDescent="0.25"/>
    <row r="327" s="48" customFormat="1" x14ac:dyDescent="0.25"/>
    <row r="328" s="48" customFormat="1" x14ac:dyDescent="0.25"/>
    <row r="329" s="48" customFormat="1" x14ac:dyDescent="0.25"/>
    <row r="330" s="48" customFormat="1" x14ac:dyDescent="0.25"/>
    <row r="331" s="48" customFormat="1" x14ac:dyDescent="0.25"/>
    <row r="332" s="48" customFormat="1" x14ac:dyDescent="0.25"/>
    <row r="333" s="48" customFormat="1" x14ac:dyDescent="0.25"/>
    <row r="334" s="48" customFormat="1" x14ac:dyDescent="0.25"/>
    <row r="335" s="48" customFormat="1" x14ac:dyDescent="0.25"/>
    <row r="336" s="48" customFormat="1" x14ac:dyDescent="0.25"/>
    <row r="337" s="48" customFormat="1" x14ac:dyDescent="0.25"/>
    <row r="338" s="48" customFormat="1" x14ac:dyDescent="0.25"/>
    <row r="339" s="48" customFormat="1" x14ac:dyDescent="0.25"/>
    <row r="340" s="48" customFormat="1" x14ac:dyDescent="0.25"/>
    <row r="341" s="48" customFormat="1" x14ac:dyDescent="0.25"/>
    <row r="342" s="48" customFormat="1" x14ac:dyDescent="0.25"/>
    <row r="343" s="48" customFormat="1" x14ac:dyDescent="0.25"/>
    <row r="344" s="48" customFormat="1" x14ac:dyDescent="0.25"/>
    <row r="345" s="48" customFormat="1" x14ac:dyDescent="0.25"/>
    <row r="346" s="48" customFormat="1" x14ac:dyDescent="0.25"/>
    <row r="347" s="48" customFormat="1" x14ac:dyDescent="0.25"/>
    <row r="348" s="48" customFormat="1" x14ac:dyDescent="0.25"/>
    <row r="349" s="48" customFormat="1" x14ac:dyDescent="0.25"/>
    <row r="350" s="48" customFormat="1" x14ac:dyDescent="0.25"/>
    <row r="351" s="48" customFormat="1" x14ac:dyDescent="0.25"/>
    <row r="352" s="48" customFormat="1" x14ac:dyDescent="0.25"/>
    <row r="353" s="48" customFormat="1" x14ac:dyDescent="0.25"/>
    <row r="354" s="48" customFormat="1" x14ac:dyDescent="0.25"/>
    <row r="355" s="48" customFormat="1" x14ac:dyDescent="0.25"/>
    <row r="356" s="48" customFormat="1" x14ac:dyDescent="0.25"/>
    <row r="357" s="48" customFormat="1" x14ac:dyDescent="0.25"/>
    <row r="358" s="48" customFormat="1" x14ac:dyDescent="0.25"/>
    <row r="359" s="48" customFormat="1" x14ac:dyDescent="0.25"/>
    <row r="360" s="48" customFormat="1" x14ac:dyDescent="0.25"/>
    <row r="361" s="48" customFormat="1" x14ac:dyDescent="0.25"/>
    <row r="362" s="48" customFormat="1" x14ac:dyDescent="0.25"/>
    <row r="363" s="48" customFormat="1" x14ac:dyDescent="0.25"/>
    <row r="364" s="48" customFormat="1" x14ac:dyDescent="0.25"/>
    <row r="365" s="48" customFormat="1" x14ac:dyDescent="0.25"/>
    <row r="366" s="48" customFormat="1" x14ac:dyDescent="0.25"/>
    <row r="367" s="48" customFormat="1" x14ac:dyDescent="0.25"/>
    <row r="368" s="48" customFormat="1" x14ac:dyDescent="0.25"/>
    <row r="369" s="48" customFormat="1" x14ac:dyDescent="0.25"/>
    <row r="370" s="48" customFormat="1" x14ac:dyDescent="0.25"/>
    <row r="371" s="48" customFormat="1" x14ac:dyDescent="0.25"/>
    <row r="372" s="48" customFormat="1" x14ac:dyDescent="0.25"/>
    <row r="373" s="48" customFormat="1" x14ac:dyDescent="0.25"/>
    <row r="374" s="48" customFormat="1" x14ac:dyDescent="0.25"/>
    <row r="375" s="48" customFormat="1" x14ac:dyDescent="0.25"/>
    <row r="376" s="48" customFormat="1" x14ac:dyDescent="0.25"/>
    <row r="377" s="48" customFormat="1" x14ac:dyDescent="0.25"/>
    <row r="378" s="48" customFormat="1" x14ac:dyDescent="0.25"/>
    <row r="379" s="48" customFormat="1" x14ac:dyDescent="0.25"/>
    <row r="380" s="48" customFormat="1" x14ac:dyDescent="0.25"/>
    <row r="381" s="48" customFormat="1" x14ac:dyDescent="0.25"/>
    <row r="382" s="48" customFormat="1" x14ac:dyDescent="0.25"/>
    <row r="383" s="48" customFormat="1" x14ac:dyDescent="0.25"/>
    <row r="384" s="48" customFormat="1" x14ac:dyDescent="0.25"/>
    <row r="385" s="48" customFormat="1" x14ac:dyDescent="0.25"/>
    <row r="386" s="48" customFormat="1" x14ac:dyDescent="0.25"/>
    <row r="387" s="48" customFormat="1" x14ac:dyDescent="0.25"/>
    <row r="388" s="48" customFormat="1" x14ac:dyDescent="0.25"/>
    <row r="389" s="48" customFormat="1" x14ac:dyDescent="0.25"/>
    <row r="390" s="48" customFormat="1" x14ac:dyDescent="0.25"/>
    <row r="391" s="48" customFormat="1" x14ac:dyDescent="0.25"/>
    <row r="392" s="48" customFormat="1" x14ac:dyDescent="0.25"/>
    <row r="393" s="48" customFormat="1" x14ac:dyDescent="0.25"/>
    <row r="394" s="48" customFormat="1" x14ac:dyDescent="0.25"/>
    <row r="395" s="48" customFormat="1" x14ac:dyDescent="0.25"/>
    <row r="396" s="48" customFormat="1" x14ac:dyDescent="0.25"/>
    <row r="397" s="48" customFormat="1" x14ac:dyDescent="0.25"/>
    <row r="398" s="48" customFormat="1" x14ac:dyDescent="0.25"/>
    <row r="399" s="48" customFormat="1" x14ac:dyDescent="0.25"/>
    <row r="400" s="48" customFormat="1" x14ac:dyDescent="0.25"/>
    <row r="401" s="48" customFormat="1" x14ac:dyDescent="0.25"/>
    <row r="402" s="48" customFormat="1" x14ac:dyDescent="0.25"/>
    <row r="403" s="48" customFormat="1" x14ac:dyDescent="0.25"/>
    <row r="404" s="48" customFormat="1" x14ac:dyDescent="0.25"/>
    <row r="405" s="48" customFormat="1" x14ac:dyDescent="0.25"/>
    <row r="406" s="48" customFormat="1" x14ac:dyDescent="0.25"/>
    <row r="407" s="48" customFormat="1" x14ac:dyDescent="0.25"/>
    <row r="408" s="48" customFormat="1" x14ac:dyDescent="0.25"/>
    <row r="409" s="48" customFormat="1" x14ac:dyDescent="0.25"/>
    <row r="410" s="48" customFormat="1" x14ac:dyDescent="0.25"/>
    <row r="411" s="48" customFormat="1" x14ac:dyDescent="0.25"/>
    <row r="412" s="48" customFormat="1" x14ac:dyDescent="0.25"/>
    <row r="413" s="48" customFormat="1" x14ac:dyDescent="0.25"/>
    <row r="414" s="48" customFormat="1" x14ac:dyDescent="0.25"/>
    <row r="415" s="48" customFormat="1" x14ac:dyDescent="0.25"/>
    <row r="416" s="48" customFormat="1" x14ac:dyDescent="0.25"/>
    <row r="417" s="48" customFormat="1" x14ac:dyDescent="0.25"/>
    <row r="418" s="48" customFormat="1" x14ac:dyDescent="0.25"/>
    <row r="419" s="48" customFormat="1" x14ac:dyDescent="0.25"/>
    <row r="420" s="48" customFormat="1" x14ac:dyDescent="0.25"/>
    <row r="421" s="48" customFormat="1" x14ac:dyDescent="0.25"/>
    <row r="422" s="48" customFormat="1" x14ac:dyDescent="0.25"/>
    <row r="423" s="48" customFormat="1" x14ac:dyDescent="0.25"/>
    <row r="424" s="48" customFormat="1" x14ac:dyDescent="0.25"/>
    <row r="425" s="48" customFormat="1" x14ac:dyDescent="0.25"/>
    <row r="426" s="48" customFormat="1" x14ac:dyDescent="0.25"/>
    <row r="427" s="48" customFormat="1" x14ac:dyDescent="0.25"/>
    <row r="428" s="48" customFormat="1" x14ac:dyDescent="0.25"/>
    <row r="429" s="48" customFormat="1" x14ac:dyDescent="0.25"/>
    <row r="430" s="48" customFormat="1" x14ac:dyDescent="0.25"/>
    <row r="431" s="48" customFormat="1" x14ac:dyDescent="0.25"/>
    <row r="432" s="48" customFormat="1" x14ac:dyDescent="0.25"/>
    <row r="433" s="48" customFormat="1" x14ac:dyDescent="0.25"/>
    <row r="434" s="48" customFormat="1" x14ac:dyDescent="0.25"/>
    <row r="435" s="48" customFormat="1" x14ac:dyDescent="0.25"/>
    <row r="436" s="48" customFormat="1" x14ac:dyDescent="0.25"/>
    <row r="437" s="48" customFormat="1" x14ac:dyDescent="0.25"/>
    <row r="438" s="48" customFormat="1" x14ac:dyDescent="0.25"/>
    <row r="439" s="48" customFormat="1" x14ac:dyDescent="0.25"/>
    <row r="440" s="48" customFormat="1" x14ac:dyDescent="0.25"/>
    <row r="441" s="48" customFormat="1" x14ac:dyDescent="0.25"/>
    <row r="442" s="48" customFormat="1" x14ac:dyDescent="0.25"/>
    <row r="443" s="48" customFormat="1" x14ac:dyDescent="0.25"/>
    <row r="444" s="48" customFormat="1" x14ac:dyDescent="0.25"/>
    <row r="445" s="48" customFormat="1" x14ac:dyDescent="0.25"/>
    <row r="446" s="48" customFormat="1" x14ac:dyDescent="0.25"/>
    <row r="447" s="48" customFormat="1" x14ac:dyDescent="0.25"/>
    <row r="448" s="48" customFormat="1" x14ac:dyDescent="0.25"/>
    <row r="449" s="48" customFormat="1" x14ac:dyDescent="0.25"/>
    <row r="450" s="48" customFormat="1" x14ac:dyDescent="0.25"/>
    <row r="451" s="48" customFormat="1" x14ac:dyDescent="0.25"/>
    <row r="452" s="48" customFormat="1" x14ac:dyDescent="0.25"/>
    <row r="453" s="48" customFormat="1" x14ac:dyDescent="0.25"/>
    <row r="454" s="48" customFormat="1" x14ac:dyDescent="0.25"/>
    <row r="455" s="48" customFormat="1" x14ac:dyDescent="0.25"/>
    <row r="456" s="48" customFormat="1" x14ac:dyDescent="0.25"/>
    <row r="457" s="48" customFormat="1" x14ac:dyDescent="0.25"/>
    <row r="458" s="48" customFormat="1" x14ac:dyDescent="0.25"/>
    <row r="459" s="48" customFormat="1" x14ac:dyDescent="0.25"/>
    <row r="460" s="48" customFormat="1" x14ac:dyDescent="0.25"/>
    <row r="461" s="48" customFormat="1" x14ac:dyDescent="0.25"/>
    <row r="462" s="48" customFormat="1" x14ac:dyDescent="0.25"/>
    <row r="463" s="48" customFormat="1" x14ac:dyDescent="0.25"/>
    <row r="464" s="48" customFormat="1" x14ac:dyDescent="0.25"/>
    <row r="465" s="48" customFormat="1" x14ac:dyDescent="0.25"/>
    <row r="466" s="48" customFormat="1" x14ac:dyDescent="0.25"/>
    <row r="467" s="48" customFormat="1" x14ac:dyDescent="0.25"/>
    <row r="468" s="48" customFormat="1" x14ac:dyDescent="0.25"/>
    <row r="469" s="48" customFormat="1" x14ac:dyDescent="0.25"/>
    <row r="470" s="48" customFormat="1" x14ac:dyDescent="0.25"/>
    <row r="471" s="48" customFormat="1" x14ac:dyDescent="0.25"/>
    <row r="472" s="48" customFormat="1" x14ac:dyDescent="0.25"/>
    <row r="473" s="48" customFormat="1" x14ac:dyDescent="0.25"/>
    <row r="474" s="48" customFormat="1" x14ac:dyDescent="0.25"/>
    <row r="475" s="48" customFormat="1" x14ac:dyDescent="0.25"/>
    <row r="476" s="48" customFormat="1" x14ac:dyDescent="0.25"/>
    <row r="477" s="48" customFormat="1" x14ac:dyDescent="0.25"/>
    <row r="478" s="48" customFormat="1" x14ac:dyDescent="0.25"/>
    <row r="479" s="48" customFormat="1" x14ac:dyDescent="0.25"/>
    <row r="480" s="48" customFormat="1" x14ac:dyDescent="0.25"/>
    <row r="481" s="48" customFormat="1" x14ac:dyDescent="0.25"/>
    <row r="482" s="48" customFormat="1" x14ac:dyDescent="0.25"/>
    <row r="483" s="48" customFormat="1" x14ac:dyDescent="0.25"/>
    <row r="484" s="48" customFormat="1" x14ac:dyDescent="0.25"/>
    <row r="485" s="48" customFormat="1" x14ac:dyDescent="0.25"/>
    <row r="486" s="48" customFormat="1" x14ac:dyDescent="0.25"/>
    <row r="487" s="48" customFormat="1" x14ac:dyDescent="0.25"/>
    <row r="488" s="48" customFormat="1" x14ac:dyDescent="0.25"/>
    <row r="489" s="48" customFormat="1" x14ac:dyDescent="0.25"/>
    <row r="490" s="48" customFormat="1" x14ac:dyDescent="0.25"/>
    <row r="491" s="48" customFormat="1" x14ac:dyDescent="0.25"/>
    <row r="492" s="48" customFormat="1" x14ac:dyDescent="0.25"/>
    <row r="493" s="48" customFormat="1" x14ac:dyDescent="0.25"/>
    <row r="494" s="48" customFormat="1" x14ac:dyDescent="0.25"/>
    <row r="495" s="48" customFormat="1" x14ac:dyDescent="0.25"/>
    <row r="496" s="48" customFormat="1" x14ac:dyDescent="0.25"/>
    <row r="497" s="48" customFormat="1" x14ac:dyDescent="0.25"/>
    <row r="498" s="48" customFormat="1" x14ac:dyDescent="0.25"/>
    <row r="499" s="48" customFormat="1" x14ac:dyDescent="0.25"/>
    <row r="500" s="48" customFormat="1" x14ac:dyDescent="0.25"/>
    <row r="501" s="48" customFormat="1" x14ac:dyDescent="0.25"/>
    <row r="502" s="48" customFormat="1" x14ac:dyDescent="0.25"/>
    <row r="503" s="48" customFormat="1" x14ac:dyDescent="0.25"/>
    <row r="504" s="48" customFormat="1" x14ac:dyDescent="0.25"/>
    <row r="505" s="48" customFormat="1" x14ac:dyDescent="0.25"/>
    <row r="506" s="48" customFormat="1" x14ac:dyDescent="0.25"/>
    <row r="507" s="48" customFormat="1" x14ac:dyDescent="0.25"/>
    <row r="508" s="48" customFormat="1" x14ac:dyDescent="0.25"/>
    <row r="509" s="48" customFormat="1" x14ac:dyDescent="0.25"/>
    <row r="510" s="48" customFormat="1" x14ac:dyDescent="0.25"/>
    <row r="511" s="48" customFormat="1" x14ac:dyDescent="0.25"/>
    <row r="512" s="48" customFormat="1" x14ac:dyDescent="0.25"/>
    <row r="513" s="48" customFormat="1" x14ac:dyDescent="0.25"/>
    <row r="514" s="48" customFormat="1" x14ac:dyDescent="0.25"/>
    <row r="515" s="48" customFormat="1" x14ac:dyDescent="0.25"/>
    <row r="516" s="48" customFormat="1" x14ac:dyDescent="0.25"/>
    <row r="517" s="48" customFormat="1" x14ac:dyDescent="0.25"/>
    <row r="518" s="48" customFormat="1" x14ac:dyDescent="0.25"/>
    <row r="519" s="48" customFormat="1" x14ac:dyDescent="0.25"/>
    <row r="520" s="48" customFormat="1" x14ac:dyDescent="0.25"/>
    <row r="521" s="48" customFormat="1" x14ac:dyDescent="0.25"/>
    <row r="522" s="48" customFormat="1" x14ac:dyDescent="0.25"/>
    <row r="523" s="48" customFormat="1" x14ac:dyDescent="0.25"/>
    <row r="524" s="48" customFormat="1" x14ac:dyDescent="0.25"/>
    <row r="525" s="48" customFormat="1" x14ac:dyDescent="0.25"/>
    <row r="526" s="48" customFormat="1" x14ac:dyDescent="0.25"/>
    <row r="527" s="48" customFormat="1" x14ac:dyDescent="0.25"/>
    <row r="528" s="48" customFormat="1" x14ac:dyDescent="0.25"/>
    <row r="529" s="48" customFormat="1" x14ac:dyDescent="0.25"/>
    <row r="530" s="48" customFormat="1" x14ac:dyDescent="0.25"/>
    <row r="531" s="48" customFormat="1" x14ac:dyDescent="0.25"/>
    <row r="532" s="48" customFormat="1" x14ac:dyDescent="0.25"/>
    <row r="533" s="48" customFormat="1" x14ac:dyDescent="0.25"/>
    <row r="534" s="48" customFormat="1" x14ac:dyDescent="0.25"/>
    <row r="535" s="48" customFormat="1" x14ac:dyDescent="0.25"/>
    <row r="536" s="48" customFormat="1" x14ac:dyDescent="0.25"/>
    <row r="537" s="48" customFormat="1" x14ac:dyDescent="0.25"/>
    <row r="538" s="48" customFormat="1" x14ac:dyDescent="0.25"/>
    <row r="539" s="48" customFormat="1" x14ac:dyDescent="0.25"/>
    <row r="540" s="48" customFormat="1" x14ac:dyDescent="0.25"/>
    <row r="541" s="48" customFormat="1" x14ac:dyDescent="0.25"/>
    <row r="542" s="48" customFormat="1" x14ac:dyDescent="0.25"/>
    <row r="543" s="48" customFormat="1" x14ac:dyDescent="0.25"/>
    <row r="544" s="48" customFormat="1" x14ac:dyDescent="0.25"/>
    <row r="545" s="48" customFormat="1" x14ac:dyDescent="0.25"/>
    <row r="546" s="48" customFormat="1" x14ac:dyDescent="0.25"/>
    <row r="547" s="48" customFormat="1" x14ac:dyDescent="0.25"/>
    <row r="548" s="48" customFormat="1" x14ac:dyDescent="0.25"/>
    <row r="549" s="48" customFormat="1" x14ac:dyDescent="0.25"/>
    <row r="550" s="48" customFormat="1" x14ac:dyDescent="0.25"/>
    <row r="551" s="48" customFormat="1" x14ac:dyDescent="0.25"/>
    <row r="552" s="48" customFormat="1" x14ac:dyDescent="0.25"/>
    <row r="553" s="48" customFormat="1" x14ac:dyDescent="0.25"/>
    <row r="554" s="48" customFormat="1" x14ac:dyDescent="0.25"/>
    <row r="555" s="48" customFormat="1" x14ac:dyDescent="0.25"/>
    <row r="556" s="48" customFormat="1" x14ac:dyDescent="0.25"/>
    <row r="557" s="48" customFormat="1" x14ac:dyDescent="0.25"/>
    <row r="558" s="48" customFormat="1" x14ac:dyDescent="0.25"/>
    <row r="559" s="48" customFormat="1" x14ac:dyDescent="0.25"/>
    <row r="560" s="48" customFormat="1" x14ac:dyDescent="0.25"/>
    <row r="561" s="48" customFormat="1" x14ac:dyDescent="0.25"/>
    <row r="562" s="48" customFormat="1" x14ac:dyDescent="0.25"/>
    <row r="563" s="48" customFormat="1" x14ac:dyDescent="0.25"/>
    <row r="564" s="48" customFormat="1" x14ac:dyDescent="0.25"/>
    <row r="565" s="48" customFormat="1" x14ac:dyDescent="0.25"/>
    <row r="566" s="48" customFormat="1" x14ac:dyDescent="0.25"/>
    <row r="567" s="48" customFormat="1" x14ac:dyDescent="0.25"/>
    <row r="568" s="48" customFormat="1" x14ac:dyDescent="0.25"/>
    <row r="569" s="48" customFormat="1" x14ac:dyDescent="0.25"/>
    <row r="570" s="48" customFormat="1" x14ac:dyDescent="0.25"/>
    <row r="571" s="48" customFormat="1" x14ac:dyDescent="0.25"/>
    <row r="572" s="48" customFormat="1" x14ac:dyDescent="0.25"/>
    <row r="573" s="48" customFormat="1" x14ac:dyDescent="0.25"/>
    <row r="574" s="48" customFormat="1" x14ac:dyDescent="0.25"/>
    <row r="575" s="48" customFormat="1" x14ac:dyDescent="0.25"/>
    <row r="576" s="48" customFormat="1" x14ac:dyDescent="0.25"/>
    <row r="577" s="48" customFormat="1" x14ac:dyDescent="0.25"/>
    <row r="578" s="48" customFormat="1" x14ac:dyDescent="0.25"/>
    <row r="579" s="48" customFormat="1" x14ac:dyDescent="0.25"/>
    <row r="580" s="48" customFormat="1" x14ac:dyDescent="0.25"/>
    <row r="581" s="48" customFormat="1" x14ac:dyDescent="0.25"/>
    <row r="582" s="48" customFormat="1" x14ac:dyDescent="0.25"/>
    <row r="583" s="48" customFormat="1" x14ac:dyDescent="0.25"/>
    <row r="584" s="48" customFormat="1" x14ac:dyDescent="0.25"/>
    <row r="585" s="48" customFormat="1" x14ac:dyDescent="0.25"/>
    <row r="586" s="48" customFormat="1" x14ac:dyDescent="0.25"/>
    <row r="587" s="48" customFormat="1" x14ac:dyDescent="0.25"/>
    <row r="588" s="48" customFormat="1" x14ac:dyDescent="0.25"/>
    <row r="589" s="48" customFormat="1" x14ac:dyDescent="0.25"/>
    <row r="590" s="48" customFormat="1" x14ac:dyDescent="0.25"/>
    <row r="591" s="48" customFormat="1" x14ac:dyDescent="0.25"/>
    <row r="592" s="48" customFormat="1" x14ac:dyDescent="0.25"/>
    <row r="593" s="48" customFormat="1" x14ac:dyDescent="0.25"/>
    <row r="594" s="48" customFormat="1" x14ac:dyDescent="0.25"/>
    <row r="595" s="48" customFormat="1" x14ac:dyDescent="0.25"/>
    <row r="596" s="48" customFormat="1" x14ac:dyDescent="0.25"/>
    <row r="597" s="48" customFormat="1" x14ac:dyDescent="0.25"/>
    <row r="598" s="48" customFormat="1" x14ac:dyDescent="0.25"/>
    <row r="599" s="48" customFormat="1" x14ac:dyDescent="0.25"/>
    <row r="600" s="48" customFormat="1" x14ac:dyDescent="0.25"/>
    <row r="601" s="48" customFormat="1" x14ac:dyDescent="0.25"/>
    <row r="602" s="48" customFormat="1" x14ac:dyDescent="0.25"/>
    <row r="603" s="48" customFormat="1" x14ac:dyDescent="0.25"/>
    <row r="604" s="48" customFormat="1" x14ac:dyDescent="0.25"/>
    <row r="605" s="48" customFormat="1" x14ac:dyDescent="0.25"/>
    <row r="606" s="48" customFormat="1" x14ac:dyDescent="0.25"/>
    <row r="607" s="48" customFormat="1" x14ac:dyDescent="0.25"/>
    <row r="608" s="48" customFormat="1" x14ac:dyDescent="0.25"/>
    <row r="609" s="48" customFormat="1" x14ac:dyDescent="0.25"/>
    <row r="610" s="48" customFormat="1" x14ac:dyDescent="0.25"/>
    <row r="611" s="48" customFormat="1" x14ac:dyDescent="0.25"/>
    <row r="612" s="48" customFormat="1" x14ac:dyDescent="0.25"/>
    <row r="613" s="48" customFormat="1" x14ac:dyDescent="0.25"/>
    <row r="614" s="48" customFormat="1" x14ac:dyDescent="0.25"/>
    <row r="615" s="48" customFormat="1" x14ac:dyDescent="0.25"/>
    <row r="616" s="48" customFormat="1" x14ac:dyDescent="0.25"/>
    <row r="617" s="48" customFormat="1" x14ac:dyDescent="0.25"/>
    <row r="618" s="48" customFormat="1" x14ac:dyDescent="0.25"/>
    <row r="619" s="48" customFormat="1" x14ac:dyDescent="0.25"/>
    <row r="620" s="48" customFormat="1" x14ac:dyDescent="0.25"/>
    <row r="621" s="48" customFormat="1" x14ac:dyDescent="0.25"/>
    <row r="622" s="48" customFormat="1" x14ac:dyDescent="0.25"/>
    <row r="623" s="48" customFormat="1" x14ac:dyDescent="0.25"/>
    <row r="624" s="48" customFormat="1" x14ac:dyDescent="0.25"/>
    <row r="625" s="48" customFormat="1" x14ac:dyDescent="0.25"/>
    <row r="626" s="48" customFormat="1" x14ac:dyDescent="0.25"/>
    <row r="627" s="48" customFormat="1" x14ac:dyDescent="0.25"/>
    <row r="628" s="48" customFormat="1" x14ac:dyDescent="0.25"/>
    <row r="629" s="48" customFormat="1" x14ac:dyDescent="0.25"/>
    <row r="630" s="48" customFormat="1" x14ac:dyDescent="0.25"/>
    <row r="631" s="48" customFormat="1" x14ac:dyDescent="0.25"/>
    <row r="632" s="48" customFormat="1" x14ac:dyDescent="0.25"/>
    <row r="633" s="48" customFormat="1" x14ac:dyDescent="0.25"/>
    <row r="634" s="48" customFormat="1" x14ac:dyDescent="0.25"/>
    <row r="635" s="48" customFormat="1" x14ac:dyDescent="0.25"/>
  </sheetData>
  <conditionalFormatting sqref="D6:E6">
    <cfRule type="containsErrors" dxfId="10" priority="10">
      <formula>ISERROR(D6)</formula>
    </cfRule>
  </conditionalFormatting>
  <conditionalFormatting sqref="E6 G6:U6">
    <cfRule type="containsErrors" dxfId="9" priority="9">
      <formula>ISERROR(E6)</formula>
    </cfRule>
  </conditionalFormatting>
  <conditionalFormatting sqref="D7:E207 G7:U207">
    <cfRule type="containsErrors" dxfId="8" priority="8">
      <formula>ISERROR(D7)</formula>
    </cfRule>
  </conditionalFormatting>
  <conditionalFormatting sqref="V6">
    <cfRule type="containsErrors" dxfId="7" priority="7">
      <formula>ISERROR(V6)</formula>
    </cfRule>
  </conditionalFormatting>
  <conditionalFormatting sqref="W6:AY6">
    <cfRule type="containsErrors" dxfId="6" priority="6">
      <formula>ISERROR(W6)</formula>
    </cfRule>
  </conditionalFormatting>
  <conditionalFormatting sqref="V7:AY207">
    <cfRule type="containsErrors" dxfId="5" priority="5">
      <formula>ISERROR(V7)</formula>
    </cfRule>
  </conditionalFormatting>
  <conditionalFormatting sqref="AZ6">
    <cfRule type="containsErrors" dxfId="4" priority="11">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IQ638"/>
  <sheetViews>
    <sheetView showGridLines="0" topLeftCell="DX1" zoomScale="90" zoomScaleNormal="90" workbookViewId="0">
      <selection activeCell="CC10" sqref="CC10"/>
    </sheetView>
  </sheetViews>
  <sheetFormatPr defaultRowHeight="15.6" x14ac:dyDescent="0.3"/>
  <cols>
    <col min="1" max="1" width="24.59765625" style="267" customWidth="1"/>
    <col min="2" max="2" width="29.69921875" customWidth="1"/>
    <col min="3" max="8" width="7.8984375" customWidth="1"/>
    <col min="9" max="10" width="1.09765625" customWidth="1"/>
    <col min="11" max="11" width="24.59765625" style="267" customWidth="1"/>
    <col min="12" max="12" width="29.69921875" customWidth="1"/>
    <col min="13" max="18" width="7.8984375" customWidth="1"/>
    <col min="19" max="20" width="1.09765625" customWidth="1"/>
    <col min="21" max="21" width="24.59765625" style="267" customWidth="1"/>
    <col min="22" max="22" width="29.69921875" customWidth="1"/>
    <col min="23" max="28" width="7.8984375" customWidth="1"/>
    <col min="29" max="30" width="1.09765625" customWidth="1"/>
    <col min="31" max="31" width="24.59765625" style="267" customWidth="1"/>
    <col min="32" max="32" width="29.69921875" customWidth="1"/>
    <col min="33" max="38" width="7.8984375" customWidth="1"/>
    <col min="39" max="40" width="1.09765625" customWidth="1"/>
    <col min="41" max="41" width="24.59765625" style="267" customWidth="1"/>
    <col min="42" max="42" width="29.69921875" customWidth="1"/>
    <col min="43" max="48" width="7.8984375" customWidth="1"/>
    <col min="49" max="50" width="1.09765625" customWidth="1"/>
    <col min="51" max="51" width="24.59765625" style="267" customWidth="1"/>
    <col min="52" max="52" width="29.69921875" customWidth="1"/>
    <col min="53" max="58" width="7.8984375" customWidth="1"/>
    <col min="59" max="60" width="1.09765625" customWidth="1"/>
    <col min="61" max="61" width="24.59765625" style="267" customWidth="1"/>
    <col min="62" max="62" width="29.69921875" customWidth="1"/>
    <col min="63" max="68" width="7.8984375" customWidth="1"/>
    <col min="69" max="70" width="1.09765625" customWidth="1"/>
    <col min="71" max="71" width="24.59765625" style="267" customWidth="1"/>
    <col min="72" max="72" width="29.69921875" style="267" customWidth="1"/>
    <col min="73" max="78" width="7.8984375" style="267" customWidth="1"/>
    <col min="79" max="80" width="1.09765625" customWidth="1"/>
    <col min="81" max="81" width="24.59765625" style="267" customWidth="1"/>
    <col min="82" max="82" width="29.69921875" customWidth="1"/>
    <col min="83" max="88" width="7.8984375" customWidth="1"/>
    <col min="89" max="90" width="1.09765625" customWidth="1"/>
    <col min="91" max="91" width="24.59765625" style="267" customWidth="1"/>
    <col min="92" max="92" width="29.69921875" customWidth="1"/>
    <col min="93" max="98" width="7.8984375" customWidth="1"/>
    <col min="99" max="100" width="1.09765625" customWidth="1"/>
    <col min="101" max="101" width="24.59765625" style="267" customWidth="1"/>
    <col min="102" max="102" width="29.69921875" customWidth="1"/>
    <col min="103" max="108" width="7.8984375" customWidth="1"/>
    <col min="109" max="110" width="1.09765625" customWidth="1"/>
    <col min="111" max="111" width="24.59765625" style="267" customWidth="1"/>
    <col min="112" max="112" width="29.69921875" customWidth="1"/>
    <col min="113" max="118" width="7.8984375" customWidth="1"/>
    <col min="119" max="120" width="1.09765625" customWidth="1"/>
    <col min="121" max="121" width="24.59765625" style="267" customWidth="1"/>
    <col min="122" max="122" width="29.69921875" customWidth="1"/>
    <col min="123" max="128" width="7.8984375" customWidth="1"/>
    <col min="129" max="130" width="1.09765625" customWidth="1"/>
    <col min="131" max="131" width="24.59765625" style="267" customWidth="1"/>
    <col min="132" max="132" width="29.69921875" customWidth="1"/>
    <col min="133" max="138" width="7.8984375" customWidth="1"/>
    <col min="139" max="140" width="1.09765625" customWidth="1"/>
    <col min="141" max="141" width="24.59765625" style="267" customWidth="1"/>
    <col min="142" max="142" width="29.69921875" customWidth="1"/>
    <col min="143" max="148" width="7.8984375" customWidth="1"/>
    <col min="149" max="150" width="1.09765625" customWidth="1"/>
    <col min="151" max="151" width="24.59765625" style="267" customWidth="1"/>
    <col min="152" max="152" width="29.69921875" customWidth="1"/>
    <col min="153" max="158" width="7.8984375" customWidth="1"/>
    <col min="159" max="160" width="1.09765625" customWidth="1"/>
    <col min="161" max="161" width="24.59765625" style="267" customWidth="1"/>
    <col min="162" max="162" width="29.69921875" customWidth="1"/>
    <col min="163" max="168" width="7.8984375" customWidth="1"/>
    <col min="169" max="170" width="1.09765625" customWidth="1"/>
    <col min="171" max="171" width="24.59765625" style="267" customWidth="1"/>
    <col min="172" max="172" width="29.69921875" customWidth="1"/>
    <col min="173" max="178" width="7.8984375" customWidth="1"/>
    <col min="179" max="180" width="1.09765625" customWidth="1"/>
    <col min="181" max="181" width="24.59765625" style="267" customWidth="1"/>
    <col min="182" max="182" width="29.69921875" customWidth="1"/>
    <col min="183" max="188" width="7.8984375" customWidth="1"/>
    <col min="189" max="190" width="1.09765625" customWidth="1"/>
    <col min="191" max="191" width="24.59765625" style="267" customWidth="1"/>
    <col min="192" max="192" width="29.69921875" customWidth="1"/>
    <col min="193" max="198" width="7.8984375" customWidth="1"/>
    <col min="199" max="200" width="1.09765625" customWidth="1"/>
    <col min="201" max="201" width="24.59765625" style="267" customWidth="1"/>
    <col min="202" max="202" width="29.69921875" customWidth="1"/>
    <col min="203" max="208" width="7.8984375" customWidth="1"/>
    <col min="209" max="210" width="1.09765625" customWidth="1"/>
    <col min="211" max="211" width="24.59765625" style="267" customWidth="1"/>
    <col min="212" max="212" width="29.69921875" customWidth="1"/>
    <col min="213" max="218" width="7.8984375" customWidth="1"/>
    <col min="219" max="220" width="1.09765625" customWidth="1"/>
    <col min="221" max="221" width="24.59765625" style="267" customWidth="1"/>
    <col min="222" max="222" width="29.69921875" customWidth="1"/>
    <col min="223" max="228" width="7.8984375" customWidth="1"/>
    <col min="229" max="230" width="1.09765625" customWidth="1"/>
    <col min="231" max="231" width="24.59765625" style="267" customWidth="1"/>
    <col min="232" max="232" width="29.69921875" customWidth="1"/>
    <col min="233" max="238" width="7.8984375" customWidth="1"/>
    <col min="239" max="240" width="1.09765625" customWidth="1"/>
    <col min="241" max="241" width="24.59765625" style="267" customWidth="1"/>
    <col min="242" max="242" width="29.69921875" customWidth="1"/>
    <col min="243" max="248" width="7.8984375" customWidth="1"/>
    <col min="249" max="250" width="1.09765625" customWidth="1"/>
    <col min="251" max="251" width="24.59765625" style="267" customWidth="1"/>
    <col min="252" max="252" width="29.69921875" customWidth="1"/>
    <col min="253" max="258" width="7.8984375" customWidth="1"/>
    <col min="259" max="260" width="1.09765625" customWidth="1"/>
  </cols>
  <sheetData>
    <row r="1" spans="1:251" ht="15.75" customHeight="1" x14ac:dyDescent="0.3">
      <c r="A1" s="284" t="s">
        <v>29</v>
      </c>
      <c r="B1" s="435" t="s">
        <v>265</v>
      </c>
      <c r="C1" s="567" t="s">
        <v>179</v>
      </c>
      <c r="D1" s="573"/>
      <c r="E1" s="573"/>
      <c r="F1" s="573"/>
      <c r="G1" s="573"/>
      <c r="H1" s="574"/>
      <c r="I1" s="11"/>
      <c r="J1" s="11"/>
      <c r="K1" s="284" t="s">
        <v>29</v>
      </c>
      <c r="L1" s="285" t="s">
        <v>259</v>
      </c>
      <c r="M1" s="567" t="s">
        <v>179</v>
      </c>
      <c r="N1" s="573"/>
      <c r="O1" s="573"/>
      <c r="P1" s="573"/>
      <c r="Q1" s="573"/>
      <c r="R1" s="574"/>
      <c r="S1" s="11"/>
      <c r="T1" s="11"/>
      <c r="U1" s="284" t="s">
        <v>29</v>
      </c>
      <c r="V1" s="435" t="s">
        <v>266</v>
      </c>
      <c r="W1" s="567" t="s">
        <v>179</v>
      </c>
      <c r="X1" s="573"/>
      <c r="Y1" s="573"/>
      <c r="Z1" s="573"/>
      <c r="AA1" s="573"/>
      <c r="AB1" s="574"/>
      <c r="AC1" s="11"/>
      <c r="AD1" s="11"/>
      <c r="AE1" s="284" t="s">
        <v>29</v>
      </c>
      <c r="AF1" s="388" t="s">
        <v>263</v>
      </c>
      <c r="AG1" s="567" t="s">
        <v>179</v>
      </c>
      <c r="AH1" s="573"/>
      <c r="AI1" s="573"/>
      <c r="AJ1" s="573"/>
      <c r="AK1" s="573"/>
      <c r="AL1" s="574"/>
      <c r="AM1" s="11"/>
      <c r="AN1" s="11"/>
      <c r="AO1" s="284" t="s">
        <v>29</v>
      </c>
      <c r="AP1" s="388" t="s">
        <v>268</v>
      </c>
      <c r="AQ1" s="567" t="s">
        <v>179</v>
      </c>
      <c r="AR1" s="567"/>
      <c r="AS1" s="567"/>
      <c r="AT1" s="567"/>
      <c r="AU1" s="567"/>
      <c r="AV1" s="568"/>
      <c r="AW1" s="11"/>
      <c r="AX1" s="11"/>
      <c r="AY1" s="284" t="s">
        <v>29</v>
      </c>
      <c r="AZ1" s="388" t="s">
        <v>254</v>
      </c>
      <c r="BA1" s="567" t="s">
        <v>179</v>
      </c>
      <c r="BB1" s="567"/>
      <c r="BC1" s="567"/>
      <c r="BD1" s="567"/>
      <c r="BE1" s="567"/>
      <c r="BF1" s="568"/>
      <c r="BG1" s="11"/>
      <c r="BH1" s="11"/>
      <c r="BI1" s="284" t="s">
        <v>29</v>
      </c>
      <c r="BJ1" s="434" t="s">
        <v>270</v>
      </c>
      <c r="BK1" s="567" t="s">
        <v>179</v>
      </c>
      <c r="BL1" s="567"/>
      <c r="BM1" s="567"/>
      <c r="BN1" s="567"/>
      <c r="BO1" s="567"/>
      <c r="BP1" s="568"/>
      <c r="BQ1" s="11"/>
      <c r="BR1" s="11"/>
      <c r="BS1" s="284" t="s">
        <v>29</v>
      </c>
      <c r="BT1" s="388" t="s">
        <v>256</v>
      </c>
      <c r="BU1" s="567" t="s">
        <v>179</v>
      </c>
      <c r="BV1" s="567"/>
      <c r="BW1" s="567"/>
      <c r="BX1" s="567"/>
      <c r="BY1" s="567"/>
      <c r="BZ1" s="568"/>
      <c r="CA1" s="11"/>
      <c r="CB1" s="11"/>
      <c r="CC1" s="284" t="s">
        <v>29</v>
      </c>
      <c r="CD1" s="388" t="s">
        <v>212</v>
      </c>
      <c r="CE1" s="567" t="s">
        <v>179</v>
      </c>
      <c r="CF1" s="567"/>
      <c r="CG1" s="567"/>
      <c r="CH1" s="567"/>
      <c r="CI1" s="567"/>
      <c r="CJ1" s="568"/>
      <c r="CK1" s="11"/>
      <c r="CL1" s="11"/>
      <c r="CM1" s="284" t="s">
        <v>29</v>
      </c>
      <c r="CN1" s="388" t="s">
        <v>211</v>
      </c>
      <c r="CO1" s="567" t="s">
        <v>179</v>
      </c>
      <c r="CP1" s="567"/>
      <c r="CQ1" s="567"/>
      <c r="CR1" s="567"/>
      <c r="CS1" s="567"/>
      <c r="CT1" s="568"/>
      <c r="CU1" s="11"/>
      <c r="CV1" s="11"/>
      <c r="CW1" s="284" t="s">
        <v>29</v>
      </c>
      <c r="CX1" s="388" t="s">
        <v>225</v>
      </c>
      <c r="CY1" s="567" t="s">
        <v>179</v>
      </c>
      <c r="CZ1" s="567"/>
      <c r="DA1" s="567"/>
      <c r="DB1" s="567"/>
      <c r="DC1" s="567"/>
      <c r="DD1" s="568"/>
      <c r="DE1" s="11"/>
      <c r="DF1" s="11"/>
      <c r="DG1" s="284" t="s">
        <v>29</v>
      </c>
      <c r="DH1" s="435" t="s">
        <v>286</v>
      </c>
      <c r="DI1" s="567" t="s">
        <v>179</v>
      </c>
      <c r="DJ1" s="567"/>
      <c r="DK1" s="567"/>
      <c r="DL1" s="567"/>
      <c r="DM1" s="567"/>
      <c r="DN1" s="568"/>
      <c r="DO1" s="11"/>
      <c r="DP1" s="11"/>
      <c r="DQ1" s="284" t="s">
        <v>29</v>
      </c>
      <c r="DR1" s="435" t="s">
        <v>220</v>
      </c>
      <c r="DS1" s="567" t="s">
        <v>179</v>
      </c>
      <c r="DT1" s="567"/>
      <c r="DU1" s="567"/>
      <c r="DV1" s="567"/>
      <c r="DW1" s="567"/>
      <c r="DX1" s="568"/>
      <c r="DY1" s="11"/>
      <c r="DZ1" s="11"/>
      <c r="EA1" s="284" t="s">
        <v>29</v>
      </c>
      <c r="EB1" s="435" t="s">
        <v>247</v>
      </c>
      <c r="EC1" s="567" t="s">
        <v>179</v>
      </c>
      <c r="ED1" s="567"/>
      <c r="EE1" s="567"/>
      <c r="EF1" s="567"/>
      <c r="EG1" s="567"/>
      <c r="EH1" s="568"/>
      <c r="EI1" s="11"/>
      <c r="EJ1" s="11"/>
      <c r="EK1" s="284" t="s">
        <v>29</v>
      </c>
      <c r="EL1" s="435" t="s">
        <v>276</v>
      </c>
      <c r="EM1" s="567" t="s">
        <v>179</v>
      </c>
      <c r="EN1" s="567"/>
      <c r="EO1" s="567"/>
      <c r="EP1" s="567"/>
      <c r="EQ1" s="567"/>
      <c r="ER1" s="568"/>
      <c r="ES1" s="11"/>
      <c r="ET1" s="11"/>
    </row>
    <row r="2" spans="1:251" x14ac:dyDescent="0.3">
      <c r="A2" s="286" t="s">
        <v>192</v>
      </c>
      <c r="B2" s="287"/>
      <c r="C2" s="575"/>
      <c r="D2" s="575"/>
      <c r="E2" s="575"/>
      <c r="F2" s="575"/>
      <c r="G2" s="575"/>
      <c r="H2" s="576"/>
      <c r="I2" s="11"/>
      <c r="J2" s="11"/>
      <c r="K2" s="286" t="s">
        <v>260</v>
      </c>
      <c r="L2" s="287"/>
      <c r="M2" s="575"/>
      <c r="N2" s="575"/>
      <c r="O2" s="575"/>
      <c r="P2" s="575"/>
      <c r="Q2" s="575"/>
      <c r="R2" s="576"/>
      <c r="S2" s="11"/>
      <c r="T2" s="11"/>
      <c r="U2" s="286" t="s">
        <v>192</v>
      </c>
      <c r="V2" s="287"/>
      <c r="W2" s="575"/>
      <c r="X2" s="575"/>
      <c r="Y2" s="575"/>
      <c r="Z2" s="575"/>
      <c r="AA2" s="575"/>
      <c r="AB2" s="576"/>
      <c r="AC2" s="11"/>
      <c r="AD2" s="11"/>
      <c r="AE2" s="286" t="s">
        <v>260</v>
      </c>
      <c r="AF2" s="287"/>
      <c r="AG2" s="575"/>
      <c r="AH2" s="575"/>
      <c r="AI2" s="575"/>
      <c r="AJ2" s="575"/>
      <c r="AK2" s="575"/>
      <c r="AL2" s="576"/>
      <c r="AM2" s="11"/>
      <c r="AN2" s="11"/>
      <c r="AO2" s="286" t="s">
        <v>269</v>
      </c>
      <c r="AP2" s="287"/>
      <c r="AQ2" s="569"/>
      <c r="AR2" s="569"/>
      <c r="AS2" s="569"/>
      <c r="AT2" s="569"/>
      <c r="AU2" s="569"/>
      <c r="AV2" s="570"/>
      <c r="AW2" s="11"/>
      <c r="AX2" s="11"/>
      <c r="AY2" s="286" t="s">
        <v>260</v>
      </c>
      <c r="AZ2" s="287"/>
      <c r="BA2" s="569"/>
      <c r="BB2" s="569"/>
      <c r="BC2" s="569"/>
      <c r="BD2" s="569"/>
      <c r="BE2" s="569"/>
      <c r="BF2" s="570"/>
      <c r="BG2" s="11"/>
      <c r="BH2" s="11"/>
      <c r="BI2" s="286" t="s">
        <v>269</v>
      </c>
      <c r="BJ2" s="287"/>
      <c r="BK2" s="569"/>
      <c r="BL2" s="569"/>
      <c r="BM2" s="569"/>
      <c r="BN2" s="569"/>
      <c r="BO2" s="569"/>
      <c r="BP2" s="570"/>
      <c r="BQ2" s="11"/>
      <c r="BR2" s="11"/>
      <c r="BS2" s="286" t="s">
        <v>260</v>
      </c>
      <c r="BT2" s="287"/>
      <c r="BU2" s="569"/>
      <c r="BV2" s="569"/>
      <c r="BW2" s="569"/>
      <c r="BX2" s="569"/>
      <c r="BY2" s="569"/>
      <c r="BZ2" s="570"/>
      <c r="CA2" s="11"/>
      <c r="CB2" s="11"/>
      <c r="CC2" s="286" t="s">
        <v>193</v>
      </c>
      <c r="CD2" s="287"/>
      <c r="CE2" s="569"/>
      <c r="CF2" s="569"/>
      <c r="CG2" s="569"/>
      <c r="CH2" s="569"/>
      <c r="CI2" s="569"/>
      <c r="CJ2" s="570"/>
      <c r="CK2" s="11"/>
      <c r="CL2" s="11"/>
      <c r="CM2" s="286" t="s">
        <v>213</v>
      </c>
      <c r="CN2" s="287"/>
      <c r="CO2" s="569"/>
      <c r="CP2" s="569"/>
      <c r="CQ2" s="569"/>
      <c r="CR2" s="569"/>
      <c r="CS2" s="569"/>
      <c r="CT2" s="570"/>
      <c r="CU2" s="11"/>
      <c r="CV2" s="11"/>
      <c r="CW2" s="286" t="s">
        <v>226</v>
      </c>
      <c r="CX2" s="287"/>
      <c r="CY2" s="569"/>
      <c r="CZ2" s="569"/>
      <c r="DA2" s="569"/>
      <c r="DB2" s="569"/>
      <c r="DC2" s="569"/>
      <c r="DD2" s="570"/>
      <c r="DE2" s="11"/>
      <c r="DF2" s="11"/>
      <c r="DG2" s="286" t="s">
        <v>285</v>
      </c>
      <c r="DH2" s="288"/>
      <c r="DI2" s="569"/>
      <c r="DJ2" s="569"/>
      <c r="DK2" s="569"/>
      <c r="DL2" s="569"/>
      <c r="DM2" s="569"/>
      <c r="DN2" s="570"/>
      <c r="DO2" s="11"/>
      <c r="DP2" s="11"/>
      <c r="DQ2" s="286" t="s">
        <v>219</v>
      </c>
      <c r="DR2" s="288"/>
      <c r="DS2" s="569"/>
      <c r="DT2" s="569"/>
      <c r="DU2" s="569"/>
      <c r="DV2" s="569"/>
      <c r="DW2" s="569"/>
      <c r="DX2" s="570"/>
      <c r="DY2" s="11"/>
      <c r="DZ2" s="11"/>
      <c r="EA2" s="286" t="s">
        <v>245</v>
      </c>
      <c r="EB2" s="288"/>
      <c r="EC2" s="569"/>
      <c r="ED2" s="569"/>
      <c r="EE2" s="569"/>
      <c r="EF2" s="569"/>
      <c r="EG2" s="569"/>
      <c r="EH2" s="570"/>
      <c r="EI2" s="11"/>
      <c r="EJ2" s="11"/>
      <c r="EK2" s="286" t="s">
        <v>275</v>
      </c>
      <c r="EL2" s="288"/>
      <c r="EM2" s="569"/>
      <c r="EN2" s="569"/>
      <c r="EO2" s="569"/>
      <c r="EP2" s="569"/>
      <c r="EQ2" s="569"/>
      <c r="ER2" s="570"/>
      <c r="ES2" s="11"/>
      <c r="ET2" s="11"/>
    </row>
    <row r="3" spans="1:251" x14ac:dyDescent="0.3">
      <c r="A3" s="289" t="s">
        <v>244</v>
      </c>
      <c r="B3" s="290"/>
      <c r="C3" s="571">
        <v>2010</v>
      </c>
      <c r="D3" s="577"/>
      <c r="E3" s="577"/>
      <c r="F3" s="577"/>
      <c r="G3" s="577"/>
      <c r="H3" s="578"/>
      <c r="I3" s="11"/>
      <c r="J3" s="11"/>
      <c r="K3" s="289" t="s">
        <v>244</v>
      </c>
      <c r="L3" s="290"/>
      <c r="M3" s="571">
        <v>2010</v>
      </c>
      <c r="N3" s="577"/>
      <c r="O3" s="577"/>
      <c r="P3" s="577"/>
      <c r="Q3" s="577"/>
      <c r="R3" s="578"/>
      <c r="S3" s="11"/>
      <c r="T3" s="11"/>
      <c r="U3" s="289" t="s">
        <v>244</v>
      </c>
      <c r="V3" s="290"/>
      <c r="W3" s="571">
        <v>2011</v>
      </c>
      <c r="X3" s="577"/>
      <c r="Y3" s="577"/>
      <c r="Z3" s="577"/>
      <c r="AA3" s="577"/>
      <c r="AB3" s="578"/>
      <c r="AC3" s="11"/>
      <c r="AD3" s="11"/>
      <c r="AE3" s="289" t="s">
        <v>244</v>
      </c>
      <c r="AF3" s="290"/>
      <c r="AG3" s="571">
        <v>2011</v>
      </c>
      <c r="AH3" s="577"/>
      <c r="AI3" s="577"/>
      <c r="AJ3" s="577"/>
      <c r="AK3" s="577"/>
      <c r="AL3" s="578"/>
      <c r="AM3" s="11"/>
      <c r="AN3" s="11"/>
      <c r="AO3" s="289" t="s">
        <v>244</v>
      </c>
      <c r="AP3" s="290"/>
      <c r="AQ3" s="571">
        <v>2012</v>
      </c>
      <c r="AR3" s="571"/>
      <c r="AS3" s="571"/>
      <c r="AT3" s="571"/>
      <c r="AU3" s="571"/>
      <c r="AV3" s="572"/>
      <c r="AW3" s="11"/>
      <c r="AX3" s="11"/>
      <c r="AY3" s="289" t="s">
        <v>244</v>
      </c>
      <c r="AZ3" s="290"/>
      <c r="BA3" s="571">
        <v>2012</v>
      </c>
      <c r="BB3" s="571"/>
      <c r="BC3" s="571"/>
      <c r="BD3" s="571"/>
      <c r="BE3" s="571"/>
      <c r="BF3" s="572"/>
      <c r="BG3" s="11"/>
      <c r="BH3" s="11"/>
      <c r="BI3" s="289" t="s">
        <v>244</v>
      </c>
      <c r="BJ3" s="290"/>
      <c r="BK3" s="571">
        <v>2013</v>
      </c>
      <c r="BL3" s="571"/>
      <c r="BM3" s="571"/>
      <c r="BN3" s="571"/>
      <c r="BO3" s="571"/>
      <c r="BP3" s="572"/>
      <c r="BQ3" s="11"/>
      <c r="BR3" s="11"/>
      <c r="BS3" s="289" t="s">
        <v>244</v>
      </c>
      <c r="BT3" s="290"/>
      <c r="BU3" s="571">
        <v>2013</v>
      </c>
      <c r="BV3" s="571"/>
      <c r="BW3" s="571"/>
      <c r="BX3" s="571"/>
      <c r="BY3" s="571"/>
      <c r="BZ3" s="572"/>
      <c r="CA3" s="11"/>
      <c r="CB3" s="11"/>
      <c r="CC3" s="289" t="s">
        <v>194</v>
      </c>
      <c r="CD3" s="290"/>
      <c r="CE3" s="571">
        <v>2014</v>
      </c>
      <c r="CF3" s="571"/>
      <c r="CG3" s="571"/>
      <c r="CH3" s="571"/>
      <c r="CI3" s="571"/>
      <c r="CJ3" s="572"/>
      <c r="CK3" s="11"/>
      <c r="CL3" s="11"/>
      <c r="CM3" s="289" t="s">
        <v>194</v>
      </c>
      <c r="CN3" s="290"/>
      <c r="CO3" s="571">
        <v>2014</v>
      </c>
      <c r="CP3" s="571"/>
      <c r="CQ3" s="571"/>
      <c r="CR3" s="571"/>
      <c r="CS3" s="571"/>
      <c r="CT3" s="572"/>
      <c r="CU3" s="11"/>
      <c r="CV3" s="11"/>
      <c r="CW3" s="289" t="s">
        <v>180</v>
      </c>
      <c r="CX3" s="290"/>
      <c r="CY3" s="571">
        <v>2015</v>
      </c>
      <c r="CZ3" s="571"/>
      <c r="DA3" s="571"/>
      <c r="DB3" s="571"/>
      <c r="DC3" s="571"/>
      <c r="DD3" s="572"/>
      <c r="DE3" s="11"/>
      <c r="DF3" s="11"/>
      <c r="DG3" s="289" t="s">
        <v>244</v>
      </c>
      <c r="DH3" s="291"/>
      <c r="DI3" s="571">
        <v>2015</v>
      </c>
      <c r="DJ3" s="571"/>
      <c r="DK3" s="571"/>
      <c r="DL3" s="571"/>
      <c r="DM3" s="571"/>
      <c r="DN3" s="572"/>
      <c r="DO3" s="11"/>
      <c r="DP3" s="11"/>
      <c r="DQ3" s="289" t="s">
        <v>180</v>
      </c>
      <c r="DR3" s="291"/>
      <c r="DS3" s="571">
        <v>2016</v>
      </c>
      <c r="DT3" s="571"/>
      <c r="DU3" s="571"/>
      <c r="DV3" s="571"/>
      <c r="DW3" s="571"/>
      <c r="DX3" s="572"/>
      <c r="DY3" s="11"/>
      <c r="DZ3" s="11"/>
      <c r="EA3" s="289" t="s">
        <v>246</v>
      </c>
      <c r="EB3" s="291"/>
      <c r="EC3" s="571">
        <v>2016</v>
      </c>
      <c r="ED3" s="571"/>
      <c r="EE3" s="571"/>
      <c r="EF3" s="571"/>
      <c r="EG3" s="571"/>
      <c r="EH3" s="572"/>
      <c r="EI3" s="11"/>
      <c r="EJ3" s="11"/>
      <c r="EK3" s="289" t="s">
        <v>244</v>
      </c>
      <c r="EL3" s="291"/>
      <c r="EM3" s="571">
        <v>2016</v>
      </c>
      <c r="EN3" s="571"/>
      <c r="EO3" s="571"/>
      <c r="EP3" s="571"/>
      <c r="EQ3" s="571"/>
      <c r="ER3" s="572"/>
      <c r="ES3" s="11"/>
      <c r="ET3" s="11"/>
    </row>
    <row r="4" spans="1:251" s="4" customFormat="1" ht="18" customHeight="1" x14ac:dyDescent="0.3">
      <c r="A4" s="292" t="s">
        <v>236</v>
      </c>
      <c r="B4" s="293" t="s">
        <v>57</v>
      </c>
      <c r="C4" s="294" t="s">
        <v>7</v>
      </c>
      <c r="D4" s="295" t="s">
        <v>1</v>
      </c>
      <c r="E4" s="295" t="s">
        <v>2</v>
      </c>
      <c r="F4" s="295" t="s">
        <v>16</v>
      </c>
      <c r="G4" s="295" t="s">
        <v>17</v>
      </c>
      <c r="H4" s="296" t="s">
        <v>18</v>
      </c>
      <c r="I4" s="26"/>
      <c r="J4" s="26"/>
      <c r="K4" s="292" t="s">
        <v>236</v>
      </c>
      <c r="L4" s="293" t="s">
        <v>57</v>
      </c>
      <c r="M4" s="294" t="s">
        <v>7</v>
      </c>
      <c r="N4" s="295" t="s">
        <v>1</v>
      </c>
      <c r="O4" s="295" t="s">
        <v>2</v>
      </c>
      <c r="P4" s="295" t="s">
        <v>16</v>
      </c>
      <c r="Q4" s="295" t="s">
        <v>17</v>
      </c>
      <c r="R4" s="296" t="s">
        <v>18</v>
      </c>
      <c r="S4" s="26"/>
      <c r="T4" s="26"/>
      <c r="U4" s="292" t="s">
        <v>236</v>
      </c>
      <c r="V4" s="293" t="s">
        <v>57</v>
      </c>
      <c r="W4" s="294" t="s">
        <v>7</v>
      </c>
      <c r="X4" s="295" t="s">
        <v>1</v>
      </c>
      <c r="Y4" s="295" t="s">
        <v>2</v>
      </c>
      <c r="Z4" s="295" t="s">
        <v>16</v>
      </c>
      <c r="AA4" s="295" t="s">
        <v>17</v>
      </c>
      <c r="AB4" s="296" t="s">
        <v>18</v>
      </c>
      <c r="AC4" s="26"/>
      <c r="AD4" s="26"/>
      <c r="AE4" s="292" t="s">
        <v>236</v>
      </c>
      <c r="AF4" s="293" t="s">
        <v>57</v>
      </c>
      <c r="AG4" s="294" t="s">
        <v>7</v>
      </c>
      <c r="AH4" s="295" t="s">
        <v>1</v>
      </c>
      <c r="AI4" s="295" t="s">
        <v>2</v>
      </c>
      <c r="AJ4" s="295" t="s">
        <v>16</v>
      </c>
      <c r="AK4" s="295" t="s">
        <v>17</v>
      </c>
      <c r="AL4" s="296" t="s">
        <v>18</v>
      </c>
      <c r="AM4" s="26"/>
      <c r="AN4" s="26"/>
      <c r="AO4" s="292" t="s">
        <v>236</v>
      </c>
      <c r="AP4" s="293" t="s">
        <v>57</v>
      </c>
      <c r="AQ4" s="294" t="s">
        <v>7</v>
      </c>
      <c r="AR4" s="295" t="s">
        <v>1</v>
      </c>
      <c r="AS4" s="295" t="s">
        <v>2</v>
      </c>
      <c r="AT4" s="295" t="s">
        <v>16</v>
      </c>
      <c r="AU4" s="295" t="s">
        <v>17</v>
      </c>
      <c r="AV4" s="296" t="s">
        <v>18</v>
      </c>
      <c r="AW4" s="26"/>
      <c r="AX4" s="26"/>
      <c r="AY4" s="292" t="s">
        <v>236</v>
      </c>
      <c r="AZ4" s="293" t="s">
        <v>57</v>
      </c>
      <c r="BA4" s="294" t="s">
        <v>7</v>
      </c>
      <c r="BB4" s="295" t="s">
        <v>1</v>
      </c>
      <c r="BC4" s="295" t="s">
        <v>2</v>
      </c>
      <c r="BD4" s="295" t="s">
        <v>16</v>
      </c>
      <c r="BE4" s="295" t="s">
        <v>17</v>
      </c>
      <c r="BF4" s="296" t="s">
        <v>18</v>
      </c>
      <c r="BG4" s="26"/>
      <c r="BH4" s="26"/>
      <c r="BI4" s="292" t="s">
        <v>236</v>
      </c>
      <c r="BJ4" s="293" t="s">
        <v>57</v>
      </c>
      <c r="BK4" s="294" t="s">
        <v>7</v>
      </c>
      <c r="BL4" s="295" t="s">
        <v>1</v>
      </c>
      <c r="BM4" s="295" t="s">
        <v>2</v>
      </c>
      <c r="BN4" s="295" t="s">
        <v>16</v>
      </c>
      <c r="BO4" s="295" t="s">
        <v>17</v>
      </c>
      <c r="BP4" s="296" t="s">
        <v>18</v>
      </c>
      <c r="BQ4" s="26"/>
      <c r="BR4" s="26"/>
      <c r="BS4" s="292" t="s">
        <v>236</v>
      </c>
      <c r="BT4" s="293" t="s">
        <v>57</v>
      </c>
      <c r="BU4" s="294" t="s">
        <v>7</v>
      </c>
      <c r="BV4" s="295" t="s">
        <v>1</v>
      </c>
      <c r="BW4" s="295" t="s">
        <v>2</v>
      </c>
      <c r="BX4" s="295" t="s">
        <v>16</v>
      </c>
      <c r="BY4" s="295" t="s">
        <v>17</v>
      </c>
      <c r="BZ4" s="296" t="s">
        <v>18</v>
      </c>
      <c r="CA4" s="26"/>
      <c r="CB4" s="26"/>
      <c r="CC4" s="292" t="s">
        <v>236</v>
      </c>
      <c r="CD4" s="293" t="s">
        <v>57</v>
      </c>
      <c r="CE4" s="294" t="s">
        <v>7</v>
      </c>
      <c r="CF4" s="295" t="s">
        <v>1</v>
      </c>
      <c r="CG4" s="295" t="s">
        <v>2</v>
      </c>
      <c r="CH4" s="295" t="s">
        <v>16</v>
      </c>
      <c r="CI4" s="295" t="s">
        <v>17</v>
      </c>
      <c r="CJ4" s="296" t="s">
        <v>18</v>
      </c>
      <c r="CK4" s="26"/>
      <c r="CL4" s="26"/>
      <c r="CM4" s="292" t="s">
        <v>236</v>
      </c>
      <c r="CN4" s="293" t="s">
        <v>57</v>
      </c>
      <c r="CO4" s="294" t="s">
        <v>7</v>
      </c>
      <c r="CP4" s="295" t="s">
        <v>1</v>
      </c>
      <c r="CQ4" s="295" t="s">
        <v>2</v>
      </c>
      <c r="CR4" s="295" t="s">
        <v>16</v>
      </c>
      <c r="CS4" s="295" t="s">
        <v>17</v>
      </c>
      <c r="CT4" s="296" t="s">
        <v>18</v>
      </c>
      <c r="CU4" s="26"/>
      <c r="CV4" s="26"/>
      <c r="CW4" s="292" t="s">
        <v>236</v>
      </c>
      <c r="CX4" s="293" t="s">
        <v>57</v>
      </c>
      <c r="CY4" s="294" t="s">
        <v>7</v>
      </c>
      <c r="CZ4" s="295" t="s">
        <v>1</v>
      </c>
      <c r="DA4" s="295" t="s">
        <v>2</v>
      </c>
      <c r="DB4" s="295" t="s">
        <v>16</v>
      </c>
      <c r="DC4" s="295" t="s">
        <v>17</v>
      </c>
      <c r="DD4" s="296" t="s">
        <v>18</v>
      </c>
      <c r="DE4" s="26"/>
      <c r="DF4" s="26"/>
      <c r="DG4" s="292" t="s">
        <v>236</v>
      </c>
      <c r="DH4" s="297" t="s">
        <v>57</v>
      </c>
      <c r="DI4" s="294" t="s">
        <v>7</v>
      </c>
      <c r="DJ4" s="295" t="s">
        <v>1</v>
      </c>
      <c r="DK4" s="295" t="s">
        <v>2</v>
      </c>
      <c r="DL4" s="295" t="s">
        <v>16</v>
      </c>
      <c r="DM4" s="295" t="s">
        <v>17</v>
      </c>
      <c r="DN4" s="296" t="s">
        <v>18</v>
      </c>
      <c r="DO4" s="26"/>
      <c r="DP4" s="26"/>
      <c r="DQ4" s="292" t="s">
        <v>236</v>
      </c>
      <c r="DR4" s="297" t="s">
        <v>57</v>
      </c>
      <c r="DS4" s="294" t="s">
        <v>7</v>
      </c>
      <c r="DT4" s="295" t="s">
        <v>1</v>
      </c>
      <c r="DU4" s="295" t="s">
        <v>2</v>
      </c>
      <c r="DV4" s="295" t="s">
        <v>16</v>
      </c>
      <c r="DW4" s="295" t="s">
        <v>17</v>
      </c>
      <c r="DX4" s="296" t="s">
        <v>18</v>
      </c>
      <c r="DY4" s="26"/>
      <c r="DZ4" s="26"/>
      <c r="EA4" s="292" t="s">
        <v>236</v>
      </c>
      <c r="EB4" s="297" t="s">
        <v>57</v>
      </c>
      <c r="EC4" s="294" t="s">
        <v>7</v>
      </c>
      <c r="ED4" s="295" t="s">
        <v>1</v>
      </c>
      <c r="EE4" s="295" t="s">
        <v>2</v>
      </c>
      <c r="EF4" s="295" t="s">
        <v>16</v>
      </c>
      <c r="EG4" s="295" t="s">
        <v>17</v>
      </c>
      <c r="EH4" s="296" t="s">
        <v>18</v>
      </c>
      <c r="EI4" s="26"/>
      <c r="EJ4" s="26"/>
      <c r="EK4" s="292" t="s">
        <v>236</v>
      </c>
      <c r="EL4" s="297" t="s">
        <v>57</v>
      </c>
      <c r="EM4" s="294" t="s">
        <v>7</v>
      </c>
      <c r="EN4" s="295" t="s">
        <v>1</v>
      </c>
      <c r="EO4" s="295" t="s">
        <v>2</v>
      </c>
      <c r="EP4" s="295" t="s">
        <v>16</v>
      </c>
      <c r="EQ4" s="295" t="s">
        <v>17</v>
      </c>
      <c r="ER4" s="296" t="s">
        <v>18</v>
      </c>
      <c r="ES4" s="26"/>
      <c r="ET4" s="26"/>
      <c r="EU4" s="276"/>
      <c r="FE4" s="276"/>
      <c r="FO4" s="276"/>
      <c r="FY4" s="276"/>
      <c r="GI4" s="276"/>
      <c r="GS4" s="276"/>
      <c r="HC4" s="276"/>
      <c r="HM4" s="276"/>
      <c r="HW4" s="276"/>
      <c r="IG4" s="276"/>
      <c r="IQ4" s="276"/>
    </row>
    <row r="5" spans="1:251" s="4" customFormat="1" x14ac:dyDescent="0.3">
      <c r="A5" s="260"/>
      <c r="B5" s="15" t="s">
        <v>24</v>
      </c>
      <c r="C5" s="9">
        <f>IF(COUNTA(C14)=0,"",C14)</f>
        <v>16</v>
      </c>
      <c r="D5" s="9" t="str">
        <f t="shared" ref="D5:H5" si="0">IF(COUNTA(D14)=0,"",D14)</f>
        <v/>
      </c>
      <c r="E5" s="9" t="str">
        <f t="shared" si="0"/>
        <v/>
      </c>
      <c r="F5" s="9" t="str">
        <f t="shared" si="0"/>
        <v/>
      </c>
      <c r="G5" s="9">
        <f t="shared" si="0"/>
        <v>16</v>
      </c>
      <c r="H5" s="33" t="str">
        <f t="shared" si="0"/>
        <v/>
      </c>
      <c r="I5" s="26"/>
      <c r="J5" s="26"/>
      <c r="K5" s="260"/>
      <c r="L5" s="15" t="s">
        <v>24</v>
      </c>
      <c r="M5" s="9" t="str">
        <f>IF(COUNTA(M14)=0,"",M14)</f>
        <v/>
      </c>
      <c r="N5" s="9" t="str">
        <f t="shared" ref="N5:R5" si="1">IF(COUNTA(N14)=0,"",N14)</f>
        <v/>
      </c>
      <c r="O5" s="9" t="str">
        <f t="shared" si="1"/>
        <v/>
      </c>
      <c r="P5" s="9" t="str">
        <f t="shared" si="1"/>
        <v/>
      </c>
      <c r="Q5" s="9" t="str">
        <f t="shared" si="1"/>
        <v/>
      </c>
      <c r="R5" s="33" t="str">
        <f t="shared" si="1"/>
        <v/>
      </c>
      <c r="S5" s="26"/>
      <c r="T5" s="26"/>
      <c r="U5" s="260"/>
      <c r="V5" s="15" t="s">
        <v>24</v>
      </c>
      <c r="W5" s="9">
        <f>IF(COUNTA(W14)=0,"",W14)</f>
        <v>15</v>
      </c>
      <c r="X5" s="9" t="str">
        <f t="shared" ref="X5:AB5" si="2">IF(COUNTA(X14)=0,"",X14)</f>
        <v/>
      </c>
      <c r="Y5" s="9" t="str">
        <f t="shared" si="2"/>
        <v/>
      </c>
      <c r="Z5" s="9" t="str">
        <f t="shared" si="2"/>
        <v/>
      </c>
      <c r="AA5" s="9">
        <f t="shared" si="2"/>
        <v>15</v>
      </c>
      <c r="AB5" s="33" t="str">
        <f t="shared" si="2"/>
        <v/>
      </c>
      <c r="AC5" s="26"/>
      <c r="AD5" s="26"/>
      <c r="AE5" s="260"/>
      <c r="AF5" s="15" t="s">
        <v>24</v>
      </c>
      <c r="AG5" s="9" t="str">
        <f>IF(COUNTA(AG14)=0,"",AG14)</f>
        <v/>
      </c>
      <c r="AH5" s="9" t="str">
        <f t="shared" ref="AH5:AL5" si="3">IF(COUNTA(AH14)=0,"",AH14)</f>
        <v/>
      </c>
      <c r="AI5" s="9" t="str">
        <f t="shared" si="3"/>
        <v/>
      </c>
      <c r="AJ5" s="9" t="str">
        <f t="shared" si="3"/>
        <v/>
      </c>
      <c r="AK5" s="9" t="str">
        <f t="shared" si="3"/>
        <v/>
      </c>
      <c r="AL5" s="33" t="str">
        <f t="shared" si="3"/>
        <v/>
      </c>
      <c r="AM5" s="26"/>
      <c r="AN5" s="26"/>
      <c r="AO5" s="260"/>
      <c r="AP5" s="15" t="s">
        <v>24</v>
      </c>
      <c r="AQ5" s="9">
        <f>IF(COUNTA(AQ14)=0,"",AQ14)</f>
        <v>15</v>
      </c>
      <c r="AR5" s="9" t="str">
        <f t="shared" ref="AR5:AV5" si="4">IF(COUNTA(AR14)=0,"",AR14)</f>
        <v/>
      </c>
      <c r="AS5" s="9" t="str">
        <f t="shared" si="4"/>
        <v/>
      </c>
      <c r="AT5" s="9" t="str">
        <f t="shared" si="4"/>
        <v/>
      </c>
      <c r="AU5" s="9">
        <f t="shared" si="4"/>
        <v>15</v>
      </c>
      <c r="AV5" s="33" t="str">
        <f t="shared" si="4"/>
        <v/>
      </c>
      <c r="AW5" s="26"/>
      <c r="AX5" s="26"/>
      <c r="AY5" s="260"/>
      <c r="AZ5" s="15" t="s">
        <v>24</v>
      </c>
      <c r="BA5" s="9" t="str">
        <f>IF(COUNTA(BA14)=0,"",BA14)</f>
        <v/>
      </c>
      <c r="BB5" s="9" t="str">
        <f t="shared" ref="BB5:BF5" si="5">IF(COUNTA(BB14)=0,"",BB14)</f>
        <v/>
      </c>
      <c r="BC5" s="9" t="str">
        <f t="shared" si="5"/>
        <v/>
      </c>
      <c r="BD5" s="9" t="str">
        <f t="shared" si="5"/>
        <v/>
      </c>
      <c r="BE5" s="9" t="str">
        <f t="shared" si="5"/>
        <v/>
      </c>
      <c r="BF5" s="33" t="str">
        <f t="shared" si="5"/>
        <v/>
      </c>
      <c r="BG5" s="26"/>
      <c r="BH5" s="26"/>
      <c r="BI5" s="260"/>
      <c r="BJ5" s="15" t="s">
        <v>24</v>
      </c>
      <c r="BK5" s="9">
        <f>IF(COUNTA(BK14)=0,"",BK14)</f>
        <v>26</v>
      </c>
      <c r="BL5" s="9" t="str">
        <f t="shared" ref="BL5:BP5" si="6">IF(COUNTA(BL14)=0,"",BL14)</f>
        <v/>
      </c>
      <c r="BM5" s="9" t="str">
        <f t="shared" si="6"/>
        <v/>
      </c>
      <c r="BN5" s="9" t="str">
        <f t="shared" si="6"/>
        <v/>
      </c>
      <c r="BO5" s="9">
        <f t="shared" si="6"/>
        <v>26</v>
      </c>
      <c r="BP5" s="33" t="str">
        <f t="shared" si="6"/>
        <v/>
      </c>
      <c r="BQ5" s="26"/>
      <c r="BR5" s="26"/>
      <c r="BS5" s="260"/>
      <c r="BT5" s="15" t="s">
        <v>24</v>
      </c>
      <c r="BU5" s="9" t="str">
        <f>IF(COUNTA(BU14)=0,"",BU14)</f>
        <v/>
      </c>
      <c r="BV5" s="9" t="str">
        <f t="shared" ref="BV5:BZ5" si="7">IF(COUNTA(BV14)=0,"",BV14)</f>
        <v/>
      </c>
      <c r="BW5" s="9" t="str">
        <f t="shared" si="7"/>
        <v/>
      </c>
      <c r="BX5" s="9" t="str">
        <f t="shared" si="7"/>
        <v/>
      </c>
      <c r="BY5" s="9" t="str">
        <f t="shared" si="7"/>
        <v/>
      </c>
      <c r="BZ5" s="33" t="str">
        <f t="shared" si="7"/>
        <v/>
      </c>
      <c r="CA5" s="26"/>
      <c r="CB5" s="26"/>
      <c r="CC5" s="260"/>
      <c r="CD5" s="15" t="s">
        <v>24</v>
      </c>
      <c r="CE5" s="9">
        <f>IF(COUNTA(CE14)=0,"",CE14)</f>
        <v>14.571428571428571</v>
      </c>
      <c r="CF5" s="9" t="str">
        <f t="shared" ref="CF5:CJ5" si="8">IF(COUNTA(CF14)=0,"",CF14)</f>
        <v/>
      </c>
      <c r="CG5" s="9" t="str">
        <f t="shared" si="8"/>
        <v/>
      </c>
      <c r="CH5" s="9" t="str">
        <f t="shared" si="8"/>
        <v/>
      </c>
      <c r="CI5" s="9" t="str">
        <f t="shared" si="8"/>
        <v/>
      </c>
      <c r="CJ5" s="33" t="str">
        <f t="shared" si="8"/>
        <v/>
      </c>
      <c r="CK5" s="26"/>
      <c r="CL5" s="26"/>
      <c r="CM5" s="260"/>
      <c r="CN5" s="15" t="s">
        <v>24</v>
      </c>
      <c r="CO5" s="9" t="str">
        <f>IF(COUNTA(CO14)=0,"",CO14)</f>
        <v/>
      </c>
      <c r="CP5" s="9" t="str">
        <f t="shared" ref="CP5:CT5" si="9">IF(COUNTA(CP14)=0,"",CP14)</f>
        <v/>
      </c>
      <c r="CQ5" s="9" t="str">
        <f t="shared" si="9"/>
        <v/>
      </c>
      <c r="CR5" s="9" t="str">
        <f t="shared" si="9"/>
        <v/>
      </c>
      <c r="CS5" s="9" t="str">
        <f t="shared" si="9"/>
        <v/>
      </c>
      <c r="CT5" s="33" t="str">
        <f t="shared" si="9"/>
        <v/>
      </c>
      <c r="CU5" s="26"/>
      <c r="CV5" s="26"/>
      <c r="CW5" s="260"/>
      <c r="CX5" s="15" t="s">
        <v>24</v>
      </c>
      <c r="CY5" s="9" t="str">
        <f>IF(COUNTA(CY14)=0,"",CY14)</f>
        <v/>
      </c>
      <c r="CZ5" s="9" t="str">
        <f t="shared" ref="CZ5:DD5" si="10">IF(COUNTA(CZ14)=0,"",CZ14)</f>
        <v/>
      </c>
      <c r="DA5" s="9" t="str">
        <f t="shared" si="10"/>
        <v/>
      </c>
      <c r="DB5" s="9" t="str">
        <f t="shared" si="10"/>
        <v/>
      </c>
      <c r="DC5" s="9" t="str">
        <f t="shared" si="10"/>
        <v/>
      </c>
      <c r="DD5" s="33" t="str">
        <f t="shared" si="10"/>
        <v/>
      </c>
      <c r="DE5" s="26"/>
      <c r="DF5" s="26"/>
      <c r="DG5" s="260"/>
      <c r="DH5" s="122" t="s">
        <v>24</v>
      </c>
      <c r="DI5" s="9">
        <f>IF(COUNTA(DI14)=0,"",DI14)</f>
        <v>26.799999999999997</v>
      </c>
      <c r="DJ5" s="9" t="str">
        <f t="shared" ref="DJ5:DN5" si="11">IF(COUNTA(DJ14)=0,"",DJ14)</f>
        <v/>
      </c>
      <c r="DK5" s="9" t="str">
        <f t="shared" si="11"/>
        <v/>
      </c>
      <c r="DL5" s="9" t="str">
        <f t="shared" si="11"/>
        <v/>
      </c>
      <c r="DM5" s="9">
        <f t="shared" si="11"/>
        <v>26.799999999999997</v>
      </c>
      <c r="DN5" s="33" t="str">
        <f t="shared" si="11"/>
        <v/>
      </c>
      <c r="DO5" s="26"/>
      <c r="DP5" s="26"/>
      <c r="DQ5" s="260"/>
      <c r="DR5" s="122" t="s">
        <v>24</v>
      </c>
      <c r="DS5" s="9" t="str">
        <f>IF(COUNTA(DS14)=0,"",DS14)</f>
        <v/>
      </c>
      <c r="DT5" s="9" t="str">
        <f t="shared" ref="DT5:DX5" si="12">IF(COUNTA(DT14)=0,"",DT14)</f>
        <v/>
      </c>
      <c r="DU5" s="9" t="str">
        <f t="shared" si="12"/>
        <v/>
      </c>
      <c r="DV5" s="9" t="str">
        <f t="shared" si="12"/>
        <v/>
      </c>
      <c r="DW5" s="9" t="str">
        <f t="shared" si="12"/>
        <v/>
      </c>
      <c r="DX5" s="33" t="str">
        <f t="shared" si="12"/>
        <v/>
      </c>
      <c r="DY5" s="26"/>
      <c r="DZ5" s="26"/>
      <c r="EA5" s="260"/>
      <c r="EB5" s="122" t="s">
        <v>24</v>
      </c>
      <c r="EC5" s="9" t="str">
        <f>IF(COUNTA(EC14)=0,"",EC14)</f>
        <v/>
      </c>
      <c r="ED5" s="9" t="str">
        <f t="shared" ref="ED5:EH5" si="13">IF(COUNTA(ED14)=0,"",ED14)</f>
        <v/>
      </c>
      <c r="EE5" s="9" t="str">
        <f t="shared" si="13"/>
        <v/>
      </c>
      <c r="EF5" s="9" t="str">
        <f t="shared" si="13"/>
        <v/>
      </c>
      <c r="EG5" s="9" t="str">
        <f t="shared" si="13"/>
        <v/>
      </c>
      <c r="EH5" s="33" t="str">
        <f t="shared" si="13"/>
        <v/>
      </c>
      <c r="EI5" s="26"/>
      <c r="EJ5" s="26"/>
      <c r="EK5" s="260"/>
      <c r="EL5" s="122" t="s">
        <v>24</v>
      </c>
      <c r="EM5" s="9">
        <f>IF(COUNTA(EM14)=0,"",EM14)</f>
        <v>2.5999999999999943</v>
      </c>
      <c r="EN5" s="9" t="str">
        <f t="shared" ref="EN5:ER5" si="14">IF(COUNTA(EN14)=0,"",EN14)</f>
        <v/>
      </c>
      <c r="EO5" s="9" t="str">
        <f t="shared" si="14"/>
        <v/>
      </c>
      <c r="EP5" s="9" t="str">
        <f t="shared" si="14"/>
        <v/>
      </c>
      <c r="EQ5" s="9">
        <f t="shared" si="14"/>
        <v>2.5999999999999943</v>
      </c>
      <c r="ER5" s="33" t="str">
        <f t="shared" si="14"/>
        <v/>
      </c>
      <c r="ES5" s="26"/>
      <c r="ET5" s="26"/>
      <c r="EU5" s="276"/>
      <c r="FE5" s="276"/>
      <c r="FO5" s="276"/>
      <c r="FY5" s="276"/>
      <c r="GI5" s="276"/>
      <c r="GS5" s="276"/>
      <c r="HC5" s="276"/>
      <c r="HM5" s="276"/>
      <c r="HW5" s="276"/>
      <c r="IG5" s="276"/>
      <c r="IQ5" s="276"/>
    </row>
    <row r="6" spans="1:251" s="4" customFormat="1" x14ac:dyDescent="0.3">
      <c r="A6" s="260"/>
      <c r="B6" s="15" t="s">
        <v>0</v>
      </c>
      <c r="C6" s="9" t="str">
        <f>IF((COUNTA(C15:C26)=0)+(COUNTA(C14)=0),"",100-C14-SUMPRODUCT($B15:$B26,C15:C26))</f>
        <v/>
      </c>
      <c r="D6" s="9" t="str">
        <f t="shared" ref="D6:H6" si="15">IF((COUNTA(D15:D26)=0)+(COUNTA(D14)=0),"",100-D14-SUMPRODUCT($B15:$B26,D15:D26))</f>
        <v/>
      </c>
      <c r="E6" s="9" t="str">
        <f t="shared" si="15"/>
        <v/>
      </c>
      <c r="F6" s="9" t="str">
        <f t="shared" si="15"/>
        <v/>
      </c>
      <c r="G6" s="9" t="str">
        <f t="shared" si="15"/>
        <v/>
      </c>
      <c r="H6" s="33" t="str">
        <f t="shared" si="15"/>
        <v/>
      </c>
      <c r="I6" s="26"/>
      <c r="J6" s="26"/>
      <c r="K6" s="260"/>
      <c r="L6" s="15" t="s">
        <v>0</v>
      </c>
      <c r="M6" s="9" t="str">
        <f>IF(COUNTA(M15:M20)=0,"",M15*(1-L15)+M16*(1-L16)+M17*(1-L17)+M18*(1-L18)+M19*(1-L19)+M20*(1-L20)+M21*(1-L21)+M22*(1-L22))</f>
        <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3"/>
      <c r="S6" s="26"/>
      <c r="T6" s="26"/>
      <c r="U6" s="260"/>
      <c r="V6" s="15" t="s">
        <v>0</v>
      </c>
      <c r="W6" s="9">
        <f>IF((COUNTA(W15:W26)=0)+(COUNTA(W14)=0),"",100-W14-SUMPRODUCT($V15:$V26,W15:W26))</f>
        <v>0.85000000000000853</v>
      </c>
      <c r="X6" s="9" t="str">
        <f t="shared" ref="X6:AB6" si="16">IF((COUNTA(X15:X26)=0)+(COUNTA(X14)=0),"",100-X14-SUMPRODUCT($V15:$V26,X15:X26))</f>
        <v/>
      </c>
      <c r="Y6" s="9" t="str">
        <f t="shared" si="16"/>
        <v/>
      </c>
      <c r="Z6" s="9" t="str">
        <f t="shared" si="16"/>
        <v/>
      </c>
      <c r="AA6" s="9">
        <f t="shared" si="16"/>
        <v>0.85000000000000853</v>
      </c>
      <c r="AB6" s="33" t="str">
        <f t="shared" si="16"/>
        <v/>
      </c>
      <c r="AC6" s="26"/>
      <c r="AD6" s="26"/>
      <c r="AE6" s="260"/>
      <c r="AF6" s="15" t="s">
        <v>0</v>
      </c>
      <c r="AG6" s="9" t="str">
        <f>IF(COUNTA(AG15:AG20)=0,"",AG15*(1-AF15)+AG16*(1-AF16)+AG17*(1-AF17)+AG18*(1-AF18)+AG19*(1-AF19)+AG20*(1-AF20)+AG21*(1-AF21)+AG22*(1-AF22))</f>
        <v/>
      </c>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3"/>
      <c r="AM6" s="26"/>
      <c r="AN6" s="26"/>
      <c r="AO6" s="260"/>
      <c r="AP6" s="15" t="s">
        <v>0</v>
      </c>
      <c r="AQ6" s="9">
        <f>IF((COUNTA(AQ15:AQ26)=0)+(COUNTA(AQ14)=0),"",100-AQ14-SUMPRODUCT($V15:$V26,AQ15:AQ26))</f>
        <v>0.85000000000000853</v>
      </c>
      <c r="AR6" s="9" t="str">
        <f t="shared" ref="AR6:AV6" si="17">IF((COUNTA(AR15:AR26)=0)+(COUNTA(AR14)=0),"",100-AR14-SUMPRODUCT($V15:$V26,AR15:AR26))</f>
        <v/>
      </c>
      <c r="AS6" s="9" t="str">
        <f t="shared" si="17"/>
        <v/>
      </c>
      <c r="AT6" s="9" t="str">
        <f t="shared" si="17"/>
        <v/>
      </c>
      <c r="AU6" s="9">
        <f t="shared" si="17"/>
        <v>0.85000000000000853</v>
      </c>
      <c r="AV6" s="33" t="str">
        <f t="shared" si="17"/>
        <v/>
      </c>
      <c r="AW6" s="26"/>
      <c r="AX6" s="26"/>
      <c r="AY6" s="260"/>
      <c r="AZ6" s="15" t="s">
        <v>0</v>
      </c>
      <c r="BA6" s="9" t="str">
        <f>IF(COUNTA(BA15:BA20)=0,"",BA15*(1-AZ15)+BA16*(1-AZ16)+BA17*(1-AZ17)+BA18*(1-AZ18)+BA19*(1-AZ19)+BA20*(1-AZ20)+BA21*(1-AZ21)+BA22*(1-AZ22))</f>
        <v/>
      </c>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3"/>
      <c r="BG6" s="26"/>
      <c r="BH6" s="26"/>
      <c r="BI6" s="260"/>
      <c r="BJ6" s="15" t="s">
        <v>0</v>
      </c>
      <c r="BK6" s="9" t="str">
        <f>IF((COUNTA(BK15:BK26)=0)+(COUNTA(BK14)=0),"",100-BK14-SUMPRODUCT($BJ15:$BJ26,BK15:BK26))</f>
        <v/>
      </c>
      <c r="BL6" s="9" t="str">
        <f t="shared" ref="BL6:BP6" si="18">IF((COUNTA(BL15:BL26)=0)+(COUNTA(BL14)=0),"",100-BL14-SUMPRODUCT($BJ15:$BJ26,BL15:BL26))</f>
        <v/>
      </c>
      <c r="BM6" s="9" t="str">
        <f t="shared" si="18"/>
        <v/>
      </c>
      <c r="BN6" s="9" t="str">
        <f t="shared" si="18"/>
        <v/>
      </c>
      <c r="BO6" s="9" t="str">
        <f t="shared" si="18"/>
        <v/>
      </c>
      <c r="BP6" s="33" t="str">
        <f t="shared" si="18"/>
        <v/>
      </c>
      <c r="BQ6" s="26"/>
      <c r="BR6" s="26"/>
      <c r="BS6" s="260"/>
      <c r="BT6" s="15" t="s">
        <v>0</v>
      </c>
      <c r="BU6" s="9" t="str">
        <f>IF(COUNTA(BU15:BU20)=0,"",BU15*(1-BT15)+BU16*(1-BT16)+BU17*(1-BT17)+BU18*(1-BT18)+BU19*(1-BT19)+BU20*(1-BT20)+BU21*(1-BT21)+BU22*(1-BT22))</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IF(COUNTA(BY15:BY20)=0,"",BY15*(1-BT15)+BY16*(1-BT16)+BY17*(1-BT17)+BY18*(1-BT18)+BY19*(1-BT19)+BY20*(1-BT20)+BY21*(1-BT21)+BY22*(1-BT22))</f>
        <v/>
      </c>
      <c r="BZ6" s="33" t="str">
        <f>IF(COUNTA(BZ15:BZ20)=0,"",BZ15*(1-BT15)+BZ16*(1-BT16)+BZ17*(1-BT17)+BZ18*(1-BT18)+BZ19*(1-BT19)+BZ20*(1-BT20)+BZ21*(1-BT21)+BZ22*(1-BT22))</f>
        <v/>
      </c>
      <c r="CA6" s="26"/>
      <c r="CB6" s="26"/>
      <c r="CC6" s="260"/>
      <c r="CD6" s="15" t="s">
        <v>0</v>
      </c>
      <c r="CE6" s="9">
        <f>IF(COUNTA(CE15:CE20)=0,"",CE15*(1-CD15)+CE16*(1-CD16)+CE17*(1-CD17)+CE18*(1-CD18)+CE19*(1-CD19)+CE20*(1-CD20)+CE21*(1-CD21)+CE22*(1-CD22))</f>
        <v>0.5714285714285714</v>
      </c>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3" t="str">
        <f>IF(COUNTA(CJ15:CJ20)=0,"",CJ15*(1-CD15)+CJ16*(1-CD16)+CJ17*(1-CD17)+CJ18*(1-CD18)+CJ19*(1-CD19)+CJ20*(1-CD20)+CJ21*(1-CD21)+CJ22*(1-CD22))</f>
        <v/>
      </c>
      <c r="CK6" s="26"/>
      <c r="CL6" s="26"/>
      <c r="CM6" s="260"/>
      <c r="CN6" s="15" t="s">
        <v>0</v>
      </c>
      <c r="CO6" s="9" t="str">
        <f>IF(COUNTA(CO15:CO20)=0,"",CO15*(1-CN15)+CO16*(1-CN16)+CO17*(1-CN17)+CO18*(1-CN18)+CO19*(1-CN19)+CO20*(1-CN20)+CO21*(1-CN21)+CO22*(1-CN22))</f>
        <v/>
      </c>
      <c r="CP6" s="9" t="str">
        <f>IF(COUNTA(CP15:CP20)=0,"",CP15*(1-CN15)+CP16*(1-CN16)+CP17*(1-CN17)+CP18*(1-CN18)+CP19*(1-CN19)+CP20*(1-CN20)+CP21*(1-CN21)+CP22*(1-CN22))</f>
        <v/>
      </c>
      <c r="CQ6" s="9" t="str">
        <f>IF(COUNTA(CQ15:CQ20)=0,"",CQ15*(1-CN15)+CQ16*(1-CN16)+CQ17*(1-CN17)+CQ18*(1-CN18)+CQ19*(1-CN19)+CQ20*(1-CN20)+CQ21*(1-CN21)+CQ22*(1-CN22))</f>
        <v/>
      </c>
      <c r="CR6" s="9" t="str">
        <f>IF(COUNTA(CR15:CR20)=0,"",CR15*(1-CN15)+CR16*(1-CN16)+CR17*(1-CN17)+CR18*(1-CN18)+CR19*(1-CN19)+CR20*(1-CN20)+CR21*(1-CN21)+CR22*(1-CN22))</f>
        <v/>
      </c>
      <c r="CS6" s="9" t="str">
        <f>IF(COUNTA(CS15:CS20)=0,"",CS15*(1-CN15)+CS16*(1-CN16)+CS17*(1-CN17)+CS18*(1-CN18)+CS19*(1-CN19)+CS20*(1-CN20)+CS21*(1-CN21)+CS22*(1-CN22))</f>
        <v/>
      </c>
      <c r="CT6" s="33"/>
      <c r="CU6" s="26"/>
      <c r="CV6" s="26"/>
      <c r="CW6" s="260"/>
      <c r="CX6" s="15" t="s">
        <v>0</v>
      </c>
      <c r="CY6" s="9" t="str">
        <f>IF(COUNTA(CY15:CY20)=0,"",CY15*(1-CX15)+CY16*(1-CX16)+CY17*(1-CX17)+CY18*(1-CX18)+CY19*(1-CX19)+CY20*(1-CX20)+CY21*(1-CX21)+CY22*(1-CX22))</f>
        <v/>
      </c>
      <c r="CZ6" s="9" t="str">
        <f>IF(COUNTA(CZ15:CZ20)=0,"",CZ15*(1-CX15)+CZ16*(1-CX16)+CZ17*(1-CX17)+CZ18*(1-CX18)+CZ19*(1-CX19)+CZ20*(1-CX20)+CZ21*(1-CX21)+CZ22*(1-CX22))</f>
        <v/>
      </c>
      <c r="DA6" s="9" t="str">
        <f>IF(COUNTA(DA15:DA20)=0,"",DA15*(1-CX15)+DA16*(1-CX16)+DA17*(1-CX17)+DA18*(1-CX18)+DA19*(1-CX19)+DA20*(1-CX20)+DA21*(1-CX21)+DA22*(1-CX22))</f>
        <v/>
      </c>
      <c r="DB6" s="9" t="str">
        <f>IF(COUNTA(DB15:DB20)=0,"",DB15*(1-CX15)+DB16*(1-CX16)+DB17*(1-CX17)+DB18*(1-CX18)+DB19*(1-CX19)+DB20*(1-CX20)+DB21*(1-CX21)+DB22*(1-CX22))</f>
        <v/>
      </c>
      <c r="DC6" s="9" t="str">
        <f>IF(COUNTA(DC15:DC20)=0,"",DC15*(1-CX15)+DC16*(1-CX16)+DC17*(1-CX17)+DC18*(1-CX18)+DC19*(1-CX19)+DC20*(1-CX20)+DC21*(1-CX21)+DC22*(1-CX22))</f>
        <v/>
      </c>
      <c r="DD6" s="33"/>
      <c r="DE6" s="26"/>
      <c r="DF6" s="26"/>
      <c r="DG6" s="260"/>
      <c r="DH6" s="122" t="s">
        <v>0</v>
      </c>
      <c r="DI6" s="9">
        <f>IF((COUNTA(DI15:DI26)=0)+(COUNTA(DI14)=0),"",100-DI14-SUMPRODUCT($DH15:$DH26,DI15:DI26))</f>
        <v>2.4155999999999977</v>
      </c>
      <c r="DJ6" s="9" t="str">
        <f t="shared" ref="DJ6:DN6" si="19">IF((COUNTA(DJ15:DJ26)=0)+(COUNTA(DJ14)=0),"",100-DJ14-SUMPRODUCT($DH15:$DH26,DJ15:DJ26))</f>
        <v/>
      </c>
      <c r="DK6" s="9" t="str">
        <f t="shared" si="19"/>
        <v/>
      </c>
      <c r="DL6" s="9" t="str">
        <f t="shared" si="19"/>
        <v/>
      </c>
      <c r="DM6" s="9">
        <f t="shared" si="19"/>
        <v>2.4155999999999977</v>
      </c>
      <c r="DN6" s="33" t="str">
        <f t="shared" si="19"/>
        <v/>
      </c>
      <c r="DO6" s="26"/>
      <c r="DP6" s="26"/>
      <c r="DQ6" s="260"/>
      <c r="DR6" s="122" t="s">
        <v>0</v>
      </c>
      <c r="DS6" s="9" t="str">
        <f>IF(COUNTA(DS15:DS20)=0,"",DS15*(1-DR15)+DS16*(1-DR16)+DS17*(1-DR17)+DS18*(1-DR18)+DS19*(1-DR19)+DS20*(1-DR20)+DS21*(1-DR21)+DS22*(1-DR22))</f>
        <v/>
      </c>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t="str">
        <f>IF(COUNTA(DW15:DW20)=0,"",DW15*(1-DR15)+DW16*(1-DR16)+DW17*(1-DR17)+DW18*(1-DR18)+DW19*(1-DR19)+DW20*(1-DR20)+DW21*(1-DR21)+DW22*(1-DR22))</f>
        <v/>
      </c>
      <c r="DX6" s="33"/>
      <c r="DY6" s="26"/>
      <c r="DZ6" s="26"/>
      <c r="EA6" s="260"/>
      <c r="EB6" s="122" t="s">
        <v>0</v>
      </c>
      <c r="EC6" s="9" t="str">
        <f>IF(COUNTA(EC15:EC20)=0,"",EC15*(1-EB15)+EC16*(1-EB16)+EC17*(1-EB17)+EC18*(1-EB18)+EC19*(1-EB19)+EC20*(1-EB20)+EC21*(1-EB21)+EC22*(1-EB22))</f>
        <v/>
      </c>
      <c r="ED6" s="9" t="str">
        <f>IF(COUNTA(ED15:ED20)=0,"",ED15*(1-EB15)+ED16*(1-EB16)+ED17*(1-EB17)+ED18*(1-EB18)+ED19*(1-EB19)+ED20*(1-EB20)+ED21*(1-EB21)+ED22*(1-EB22))</f>
        <v/>
      </c>
      <c r="EE6" s="9" t="str">
        <f>IF(COUNTA(EE15:EE20)=0,"",EE15*(1-EB15)+EE16*(1-EB16)+EE17*(1-EB17)+EE18*(1-EB18)+EE19*(1-EB19)+EE20*(1-EB20)+EE21*(1-EB21)+EE22*(1-EB22))</f>
        <v/>
      </c>
      <c r="EF6" s="9" t="str">
        <f>IF(COUNTA(EF15:EF20)=0,"",EF15*(1-EB15)+EF16*(1-EB16)+EF17*(1-EB17)+EF18*(1-EB18)+EF19*(1-EB19)+EF20*(1-EB20)+EF21*(1-EB21)+EF22*(1-EB22))</f>
        <v/>
      </c>
      <c r="EG6" s="9" t="str">
        <f>IF(COUNTA(EG15:EG20)=0,"",EG15*(1-EB15)+EG16*(1-EB16)+EG17*(1-EB17)+EG18*(1-EB18)+EG19*(1-EB19)+EG20*(1-EB20)+EG21*(1-EB21)+EG22*(1-EB22))</f>
        <v/>
      </c>
      <c r="EH6" s="33"/>
      <c r="EI6" s="26"/>
      <c r="EJ6" s="26"/>
      <c r="EK6" s="260"/>
      <c r="EL6" s="122" t="s">
        <v>0</v>
      </c>
      <c r="EM6" s="9">
        <f>IF((COUNTA(EM15:EM26)=0)+(COUNTA(EM14)=0),"",100-EM14-SUMPRODUCT($EL15:$EL26,EM15:EM26))</f>
        <v>5.1621999999999986</v>
      </c>
      <c r="EN6" s="9" t="str">
        <f t="shared" ref="EN6:ER6" si="20">IF((COUNTA(EN15:EN26)=0)+(COUNTA(EN14)=0),"",100-EN14-SUMPRODUCT($EL15:$EL26,EN15:EN26))</f>
        <v/>
      </c>
      <c r="EO6" s="9" t="str">
        <f t="shared" si="20"/>
        <v/>
      </c>
      <c r="EP6" s="9" t="str">
        <f t="shared" si="20"/>
        <v/>
      </c>
      <c r="EQ6" s="9">
        <f t="shared" si="20"/>
        <v>5.1621999999999986</v>
      </c>
      <c r="ER6" s="33" t="str">
        <f t="shared" si="20"/>
        <v/>
      </c>
      <c r="ES6" s="26"/>
      <c r="ET6" s="26"/>
      <c r="EU6" s="276"/>
      <c r="FE6" s="276"/>
      <c r="FO6" s="276"/>
      <c r="FY6" s="276"/>
      <c r="GI6" s="276"/>
      <c r="GS6" s="276"/>
      <c r="HC6" s="276"/>
      <c r="HM6" s="276"/>
      <c r="HW6" s="276"/>
      <c r="IG6" s="276"/>
      <c r="IQ6" s="276"/>
    </row>
    <row r="7" spans="1:251" s="4" customFormat="1" x14ac:dyDescent="0.3">
      <c r="A7" s="260"/>
      <c r="B7" s="15" t="s">
        <v>19</v>
      </c>
      <c r="C7" s="9" t="str">
        <f>IF(COUNTA(C15:C26)=0,"",SUMPRODUCT(C15:C26,$B15:$B26))</f>
        <v/>
      </c>
      <c r="D7" s="9" t="str">
        <f t="shared" ref="D7:H7" si="21">IF(COUNTA(D15:D26)=0,"",SUMPRODUCT(D15:D26,$B15:$B26))</f>
        <v/>
      </c>
      <c r="E7" s="9" t="str">
        <f t="shared" si="21"/>
        <v/>
      </c>
      <c r="F7" s="9" t="str">
        <f t="shared" si="21"/>
        <v/>
      </c>
      <c r="G7" s="9" t="str">
        <f t="shared" si="21"/>
        <v/>
      </c>
      <c r="H7" s="33" t="str">
        <f t="shared" si="21"/>
        <v/>
      </c>
      <c r="I7" s="26"/>
      <c r="J7" s="26"/>
      <c r="K7" s="260"/>
      <c r="L7" s="15" t="s">
        <v>19</v>
      </c>
      <c r="M7" s="9" t="str">
        <f>IF(COUNTA(M14:M20)=0,"",M15*L15+M16*L16+M17*L17+M18*L18+M19*L19+M20*L20+M21*L21+M22*L22)</f>
        <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3">
        <f>IF(COUNTA(R14:R20)=0,"",R15*L15+R16*L16+R17*L17+R18*L18+R19*L19+R20*L20+R21*L21+R22*L22)</f>
        <v>85</v>
      </c>
      <c r="S7" s="26"/>
      <c r="T7" s="26"/>
      <c r="U7" s="260"/>
      <c r="V7" s="15" t="s">
        <v>19</v>
      </c>
      <c r="W7" s="9">
        <f>IF(COUNTA(W15:W26)=0,"",SUMPRODUCT(W15:W26,$V15:$V26))</f>
        <v>84.149999999999991</v>
      </c>
      <c r="X7" s="9" t="str">
        <f t="shared" ref="X7:AB7" si="22">IF(COUNTA(X15:X26)=0,"",SUMPRODUCT(X15:X26,$V15:$V26))</f>
        <v/>
      </c>
      <c r="Y7" s="9" t="str">
        <f t="shared" si="22"/>
        <v/>
      </c>
      <c r="Z7" s="9" t="str">
        <f t="shared" si="22"/>
        <v/>
      </c>
      <c r="AA7" s="9">
        <f t="shared" si="22"/>
        <v>84.149999999999991</v>
      </c>
      <c r="AB7" s="33" t="str">
        <f t="shared" si="22"/>
        <v/>
      </c>
      <c r="AC7" s="26"/>
      <c r="AD7" s="26"/>
      <c r="AE7" s="260"/>
      <c r="AF7" s="15" t="s">
        <v>19</v>
      </c>
      <c r="AG7" s="9" t="str">
        <f>IF(COUNTA(AG14:AG20)=0,"",AG15*AF15+AG16*AF16+AG17*AF17+AG18*AF18+AG19*AF19+AG20*AF20+AG21*AF21+AG22*AF22)</f>
        <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3">
        <f>IF(COUNTA(AL14:AL20)=0,"",AL15*AF15+AL16*AF16+AL17*AF17+AL18*AF18+AL19*AF19+AL20*AF20+AL21*AF21+AL22*AF22)</f>
        <v>87</v>
      </c>
      <c r="AM7" s="26"/>
      <c r="AN7" s="26"/>
      <c r="AO7" s="260"/>
      <c r="AP7" s="15" t="s">
        <v>19</v>
      </c>
      <c r="AQ7" s="9">
        <f>IF(COUNTA(AQ15:AQ26)=0,"",SUMPRODUCT(AQ15:AQ26,$V15:$V26))</f>
        <v>84.149999999999991</v>
      </c>
      <c r="AR7" s="9" t="str">
        <f t="shared" ref="AR7:AV7" si="23">IF(COUNTA(AR15:AR26)=0,"",SUMPRODUCT(AR15:AR26,$V15:$V26))</f>
        <v/>
      </c>
      <c r="AS7" s="9" t="str">
        <f t="shared" si="23"/>
        <v/>
      </c>
      <c r="AT7" s="9" t="str">
        <f t="shared" si="23"/>
        <v/>
      </c>
      <c r="AU7" s="9">
        <f t="shared" si="23"/>
        <v>84.149999999999991</v>
      </c>
      <c r="AV7" s="33" t="str">
        <f t="shared" si="23"/>
        <v/>
      </c>
      <c r="AW7" s="26"/>
      <c r="AX7" s="26"/>
      <c r="AY7" s="260"/>
      <c r="AZ7" s="15" t="s">
        <v>19</v>
      </c>
      <c r="BA7" s="9" t="str">
        <f>IF(COUNTA(BA14:BA20)=0,"",BA15*AZ15+BA16*AZ16+BA17*AZ17+BA18*AZ18+BA19*AZ19+BA20*AZ20+BA21*AZ21+BA22*AZ22)</f>
        <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3">
        <f>IF(COUNTA(BF14:BF20)=0,"",BF15*AZ15+BF16*AZ16+BF17*AZ17+BF18*AZ18+BF19*AZ19+BF20*AZ20+BF21*AZ21+BF22*AZ22)</f>
        <v>94.51</v>
      </c>
      <c r="BG7" s="26"/>
      <c r="BH7" s="26"/>
      <c r="BI7" s="260"/>
      <c r="BJ7" s="15" t="s">
        <v>19</v>
      </c>
      <c r="BK7" s="9" t="str">
        <f>IF(COUNTA(BK15:BK26)=0,"",SUMPRODUCT(BK15:BK26,$BJ15:$BJ26))</f>
        <v/>
      </c>
      <c r="BL7" s="9" t="str">
        <f t="shared" ref="BL7:BP7" si="24">IF(COUNTA(BL15:BL26)=0,"",SUMPRODUCT(BL15:BL26,$BJ15:$BJ26))</f>
        <v/>
      </c>
      <c r="BM7" s="9" t="str">
        <f t="shared" si="24"/>
        <v/>
      </c>
      <c r="BN7" s="9" t="str">
        <f t="shared" si="24"/>
        <v/>
      </c>
      <c r="BO7" s="9" t="str">
        <f t="shared" si="24"/>
        <v/>
      </c>
      <c r="BP7" s="33" t="str">
        <f t="shared" si="24"/>
        <v/>
      </c>
      <c r="BQ7" s="26"/>
      <c r="BR7" s="26"/>
      <c r="BS7" s="260"/>
      <c r="BT7" s="15" t="s">
        <v>19</v>
      </c>
      <c r="BU7" s="9" t="str">
        <f>IF(COUNTA(BU14:BU20)=0,"",BU15*BT15+BU16*BT16+BU17*BT17+BU18*BT18+BU19*BT19+BU20*BT20+BU21*BT21+BU22*BT22)</f>
        <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3" t="str">
        <f>IF(COUNTA(BZ14:BZ20)=0,"",BZ15*BT15+BZ16*BT16+BZ17*BT17+BZ18*BT18+BZ19*BT19+BZ20*BT20+BZ21*BT21+BZ22*BT22)</f>
        <v/>
      </c>
      <c r="CA7" s="26"/>
      <c r="CB7" s="26"/>
      <c r="CC7" s="260"/>
      <c r="CD7" s="15" t="s">
        <v>19</v>
      </c>
      <c r="CE7" s="9">
        <f>IF(COUNTA(CE14:CE20)=0,"",CE15*CD15+CE16*CD16+CE17*CD17+CE18*CD18+CE19*CD19+CE20*CD20+CE21*CD21+CE22*CD22)</f>
        <v>84.857142857142861</v>
      </c>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3" t="str">
        <f>IF(COUNTA(CJ14:CJ20)=0,"",CJ15*CD15+CJ16*CD16+CJ17*CD17+CJ18*CD18+CJ19*CD19+CJ20*CD20+CJ21*CD21+CJ22*CD22)</f>
        <v/>
      </c>
      <c r="CK7" s="26"/>
      <c r="CL7" s="26"/>
      <c r="CM7" s="260"/>
      <c r="CN7" s="15" t="s">
        <v>19</v>
      </c>
      <c r="CO7" s="9" t="str">
        <f>IF(COUNTA(CO14:CO20)=0,"",CO15*CN15+CO16*CN16+CO17*CN17+CO18*CN18+CO19*CN19+CO20*CN20+CO21*CN21+CO22*CN22)</f>
        <v/>
      </c>
      <c r="CP7" s="9" t="str">
        <f>IF(COUNTA(CP14:CP20)=0,"",CP15*CN15+CP16*CN16+CP17*CN17+CP18*CN18+CP19*CN19+CP20*CN20+CP21*CN21+CP22*CN22)</f>
        <v/>
      </c>
      <c r="CQ7" s="9" t="str">
        <f>IF(COUNTA(CQ14:CQ20)=0,"",CQ15*CN15+CQ16*CN16+CQ17*CN17+CQ18*CN18+CQ19*CN19+CQ20*CN20+CQ21*CN21+CQ22*CN22)</f>
        <v/>
      </c>
      <c r="CR7" s="9" t="str">
        <f>IF(COUNTA(CR14:CR20)=0,"",CR15*CN15+CR16*CN16+CR17*CN17+CR18*CN18+CR19*CN19+CR20*CN20+CR21*CN21+CR22*CN22)</f>
        <v/>
      </c>
      <c r="CS7" s="9" t="str">
        <f>IF(COUNTA(CS14:CS20)=0,"",CS15*CN15+CS16*CN16+CS17*CN17+CS18*CN18+CS19*CN19+CS20*CN20+CS21*CN21+CS22*CN22)</f>
        <v/>
      </c>
      <c r="CT7" s="33">
        <f>IF(COUNTA(CT14:CT20)=0,"",CT15*CN15+CT16*CN16+CT17*CN17+CT18*CN18+CT19*CN19+CT20*CN20+CT21*CN21+CT22*CN22)</f>
        <v>90.4</v>
      </c>
      <c r="CU7" s="26"/>
      <c r="CV7" s="26"/>
      <c r="CW7" s="260"/>
      <c r="CX7" s="15" t="s">
        <v>19</v>
      </c>
      <c r="CY7" s="9" t="str">
        <f>IF(COUNTA(CY14:CY20)=0,"",CY15*CX15+CY16*CX16+CY17*CX17+CY18*CX18+CY19*CX19+CY20*CX20+CY21*CX21+CY22*CX22)</f>
        <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t="str">
        <f>IF(COUNTA(DC14:DC20)=0,"",DC15*CX15+DC16*CX16+DC17*CX17+DC18*CX18+DC19*CX19+DC20*CX20+DC21*CX21+DC22*CX22)</f>
        <v/>
      </c>
      <c r="DD7" s="33">
        <f>IF(COUNTA(DD14:DD20)=0,"",DD15*CX15+DD16*CX16+DD17*CX17+DD18*CX18+DD19*CX19+DD20*CX20+DD21*CX21+DD22*CX22)</f>
        <v>96.447067801188552</v>
      </c>
      <c r="DE7" s="26"/>
      <c r="DF7" s="26"/>
      <c r="DG7" s="260"/>
      <c r="DH7" s="122" t="s">
        <v>19</v>
      </c>
      <c r="DI7" s="9">
        <f>IF(COUNTA(DI15:DI26)=0,"",SUMPRODUCT(DI15:DI26,$DH15:$DH26))</f>
        <v>70.784400000000005</v>
      </c>
      <c r="DJ7" s="9" t="str">
        <f t="shared" ref="DJ7:DN7" si="25">IF(COUNTA(DJ15:DJ26)=0,"",SUMPRODUCT(DJ15:DJ26,$DH15:$DH26))</f>
        <v/>
      </c>
      <c r="DK7" s="9" t="str">
        <f t="shared" si="25"/>
        <v/>
      </c>
      <c r="DL7" s="9" t="str">
        <f t="shared" si="25"/>
        <v/>
      </c>
      <c r="DM7" s="9">
        <f t="shared" si="25"/>
        <v>70.784400000000005</v>
      </c>
      <c r="DN7" s="33" t="str">
        <f t="shared" si="25"/>
        <v/>
      </c>
      <c r="DO7" s="26"/>
      <c r="DP7" s="26"/>
      <c r="DQ7" s="260"/>
      <c r="DR7" s="122" t="s">
        <v>19</v>
      </c>
      <c r="DS7" s="9" t="str">
        <f>IF(COUNTA(DS14:DS20)=0,"",DS15*DR15+DS16*DR16+DS17*DR17+DS18*DR18+DS19*DR19+DS20*DR20+DS21*DR21+DS22*DR22)</f>
        <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t="str">
        <f>IF(COUNTA(DW14:DW20)=0,"",DW15*DR15+DW16*DR16+DW17*DR17+DW18*DR18+DW19*DR19+DW20*DR20+DW21*DR21+DW22*DR22)</f>
        <v/>
      </c>
      <c r="DX7" s="33">
        <f>IF(COUNTA(DX14:DX20)=0,"",DX15*DR15+DX16*DR16+DX17*DR17+DX18*DR18+DX19*DR19+DX20*DR20+DX21*DR21+DX22*DR22)</f>
        <v>96.79</v>
      </c>
      <c r="DY7" s="26"/>
      <c r="DZ7" s="26"/>
      <c r="EA7" s="260"/>
      <c r="EB7" s="122" t="s">
        <v>19</v>
      </c>
      <c r="EC7" s="9" t="str">
        <f>IF(COUNTA(EC14:EC20)=0,"",EC15*EB15+EC16*EB16+EC17*EB17+EC18*EB18+EC19*EB19+EC20*EB20+EC21*EB21+EC22*EB22)</f>
        <v/>
      </c>
      <c r="ED7" s="9" t="str">
        <f>IF(COUNTA(ED14:ED20)=0,"",ED15*EB15+ED16*EB16+ED17*EB17+ED18*EB18+ED19*EB19+ED20*EB20+ED21*EB21+ED22*EB22)</f>
        <v/>
      </c>
      <c r="EE7" s="9" t="str">
        <f>IF(COUNTA(EE14:EE20)=0,"",EE15*EB15+EE16*EB16+EE17*EB17+EE18*EB18+EE19*EB19+EE20*EB20+EE21*EB21+EE22*EB22)</f>
        <v/>
      </c>
      <c r="EF7" s="9" t="str">
        <f>IF(COUNTA(EF14:EF20)=0,"",EF15*EB15+EF16*EB16+EF17*EB17+EF18*EB18+EF19*EB19+EF20*EB20+EF21*EB21+EF22*EB22)</f>
        <v/>
      </c>
      <c r="EG7" s="9" t="str">
        <f>IF(COUNTA(EG14:EG20)=0,"",EG15*EB15+EG16*EB16+EG17*EB17+EG18*EB18+EG19*EB19+EG20*EB20+EG21*EB21+EG22*EB22)</f>
        <v/>
      </c>
      <c r="EH7" s="33" t="str">
        <f>IF(COUNTA(EH14:EH20)=0,"",EH15*EB15+EH16*EB16+EH17*EB17+EH18*EB18+EH19*EB19+EH20*EB20+EH21*EB21+EH22*EB22)</f>
        <v/>
      </c>
      <c r="EI7" s="26"/>
      <c r="EJ7" s="26"/>
      <c r="EK7" s="260"/>
      <c r="EL7" s="122" t="s">
        <v>19</v>
      </c>
      <c r="EM7" s="9">
        <f>IF(COUNTA(EM15:EM26)=0,"",SUMPRODUCT(EM15:EM26,$EL15:$EL26))</f>
        <v>92.237800000000007</v>
      </c>
      <c r="EN7" s="9" t="str">
        <f t="shared" ref="EN7:ER7" si="26">IF(COUNTA(EN15:EN26)=0,"",SUMPRODUCT(EN15:EN26,$EL15:$EL26))</f>
        <v/>
      </c>
      <c r="EO7" s="9" t="str">
        <f t="shared" si="26"/>
        <v/>
      </c>
      <c r="EP7" s="9" t="str">
        <f t="shared" si="26"/>
        <v/>
      </c>
      <c r="EQ7" s="9">
        <f t="shared" si="26"/>
        <v>92.237800000000007</v>
      </c>
      <c r="ER7" s="33" t="str">
        <f t="shared" si="26"/>
        <v/>
      </c>
      <c r="ES7" s="26"/>
      <c r="ET7" s="26"/>
      <c r="EU7" s="276"/>
      <c r="FE7" s="276"/>
      <c r="FO7" s="276"/>
      <c r="FY7" s="276"/>
      <c r="GI7" s="276"/>
      <c r="GS7" s="276"/>
      <c r="HC7" s="276"/>
      <c r="HM7" s="276"/>
      <c r="HW7" s="276"/>
      <c r="IG7" s="276"/>
      <c r="IQ7" s="276"/>
    </row>
    <row r="8" spans="1:251" s="4" customFormat="1" x14ac:dyDescent="0.3">
      <c r="A8" s="260"/>
      <c r="B8" s="83" t="s">
        <v>39</v>
      </c>
      <c r="C8" s="8"/>
      <c r="D8" s="8"/>
      <c r="E8" s="8"/>
      <c r="F8" s="8"/>
      <c r="G8" s="8"/>
      <c r="H8" s="33"/>
      <c r="I8" s="26"/>
      <c r="J8" s="26"/>
      <c r="K8" s="260"/>
      <c r="L8" s="83" t="s">
        <v>39</v>
      </c>
      <c r="M8" s="8"/>
      <c r="N8" s="8"/>
      <c r="O8" s="8"/>
      <c r="P8" s="8"/>
      <c r="Q8" s="8"/>
      <c r="R8" s="33"/>
      <c r="S8" s="26"/>
      <c r="T8" s="26"/>
      <c r="U8" s="260"/>
      <c r="V8" s="83" t="s">
        <v>39</v>
      </c>
      <c r="W8" s="8"/>
      <c r="X8" s="8"/>
      <c r="Y8" s="8"/>
      <c r="Z8" s="8"/>
      <c r="AA8" s="8"/>
      <c r="AB8" s="33"/>
      <c r="AC8" s="26"/>
      <c r="AD8" s="26"/>
      <c r="AE8" s="260"/>
      <c r="AF8" s="83" t="s">
        <v>39</v>
      </c>
      <c r="AG8" s="8"/>
      <c r="AH8" s="8"/>
      <c r="AI8" s="8"/>
      <c r="AJ8" s="8"/>
      <c r="AK8" s="8"/>
      <c r="AL8" s="33"/>
      <c r="AM8" s="26"/>
      <c r="AN8" s="26"/>
      <c r="AO8" s="260"/>
      <c r="AP8" s="83" t="s">
        <v>39</v>
      </c>
      <c r="AQ8" s="8"/>
      <c r="AR8" s="8"/>
      <c r="AS8" s="8"/>
      <c r="AT8" s="8"/>
      <c r="AU8" s="8"/>
      <c r="AV8" s="33"/>
      <c r="AW8" s="26"/>
      <c r="AX8" s="26"/>
      <c r="AY8" s="260"/>
      <c r="AZ8" s="83" t="s">
        <v>39</v>
      </c>
      <c r="BA8" s="8"/>
      <c r="BB8" s="8"/>
      <c r="BC8" s="8"/>
      <c r="BD8" s="8"/>
      <c r="BE8" s="8"/>
      <c r="BF8" s="33"/>
      <c r="BG8" s="26"/>
      <c r="BH8" s="26"/>
      <c r="BI8" s="260"/>
      <c r="BJ8" s="83" t="s">
        <v>39</v>
      </c>
      <c r="BK8" s="8"/>
      <c r="BL8" s="8"/>
      <c r="BM8" s="8"/>
      <c r="BN8" s="8"/>
      <c r="BO8" s="8"/>
      <c r="BP8" s="33"/>
      <c r="BQ8" s="26"/>
      <c r="BR8" s="26"/>
      <c r="BS8" s="260"/>
      <c r="BT8" s="83" t="s">
        <v>39</v>
      </c>
      <c r="BU8" s="8"/>
      <c r="BV8" s="8"/>
      <c r="BW8" s="8"/>
      <c r="BX8" s="8"/>
      <c r="BY8" s="8"/>
      <c r="BZ8" s="33"/>
      <c r="CA8" s="26"/>
      <c r="CB8" s="26"/>
      <c r="CC8" s="260"/>
      <c r="CD8" s="83" t="s">
        <v>39</v>
      </c>
      <c r="CE8" s="8"/>
      <c r="CF8" s="8"/>
      <c r="CG8" s="8"/>
      <c r="CH8" s="8"/>
      <c r="CI8" s="8"/>
      <c r="CJ8" s="33"/>
      <c r="CK8" s="26"/>
      <c r="CL8" s="26"/>
      <c r="CM8" s="260"/>
      <c r="CN8" s="83" t="s">
        <v>39</v>
      </c>
      <c r="CO8" s="8"/>
      <c r="CP8" s="8"/>
      <c r="CQ8" s="8"/>
      <c r="CR8" s="8"/>
      <c r="CS8" s="8"/>
      <c r="CT8" s="33"/>
      <c r="CU8" s="26"/>
      <c r="CV8" s="26"/>
      <c r="CW8" s="260"/>
      <c r="CX8" s="83" t="s">
        <v>39</v>
      </c>
      <c r="CY8" s="8"/>
      <c r="CZ8" s="8"/>
      <c r="DA8" s="8"/>
      <c r="DB8" s="8"/>
      <c r="DC8" s="8"/>
      <c r="DD8" s="33"/>
      <c r="DE8" s="26"/>
      <c r="DF8" s="26"/>
      <c r="DG8" s="260"/>
      <c r="DH8" s="269" t="s">
        <v>39</v>
      </c>
      <c r="DI8" s="8"/>
      <c r="DJ8" s="8"/>
      <c r="DK8" s="8"/>
      <c r="DL8" s="8"/>
      <c r="DM8" s="8"/>
      <c r="DN8" s="33"/>
      <c r="DO8" s="26"/>
      <c r="DP8" s="26"/>
      <c r="DQ8" s="260"/>
      <c r="DR8" s="269" t="s">
        <v>39</v>
      </c>
      <c r="DS8" s="8"/>
      <c r="DT8" s="8"/>
      <c r="DU8" s="8"/>
      <c r="DV8" s="8"/>
      <c r="DW8" s="8"/>
      <c r="DX8" s="33"/>
      <c r="DY8" s="26"/>
      <c r="DZ8" s="26"/>
      <c r="EA8" s="260"/>
      <c r="EB8" s="269" t="s">
        <v>39</v>
      </c>
      <c r="EC8" s="8"/>
      <c r="ED8" s="8"/>
      <c r="EE8" s="8"/>
      <c r="EF8" s="8"/>
      <c r="EG8" s="8"/>
      <c r="EH8" s="33"/>
      <c r="EI8" s="26"/>
      <c r="EJ8" s="26"/>
      <c r="EK8" s="260"/>
      <c r="EL8" s="269" t="s">
        <v>39</v>
      </c>
      <c r="EM8" s="8"/>
      <c r="EN8" s="8"/>
      <c r="EO8" s="8"/>
      <c r="EP8" s="8"/>
      <c r="EQ8" s="8"/>
      <c r="ER8" s="33"/>
      <c r="ES8" s="26"/>
      <c r="ET8" s="26"/>
      <c r="EU8" s="276"/>
      <c r="FE8" s="276"/>
      <c r="FO8" s="276"/>
      <c r="FY8" s="276"/>
      <c r="GI8" s="276"/>
      <c r="GS8" s="276"/>
      <c r="HC8" s="276"/>
      <c r="HM8" s="276"/>
      <c r="HW8" s="276"/>
      <c r="IG8" s="276"/>
      <c r="IQ8" s="276"/>
    </row>
    <row r="9" spans="1:251" s="4" customFormat="1" ht="15.6" hidden="1" customHeight="1" x14ac:dyDescent="0.3">
      <c r="A9" s="260"/>
      <c r="B9" s="83" t="s">
        <v>119</v>
      </c>
      <c r="C9" s="9"/>
      <c r="D9" s="9"/>
      <c r="E9" s="9"/>
      <c r="F9" s="9"/>
      <c r="G9" s="9"/>
      <c r="H9" s="33"/>
      <c r="I9" s="26"/>
      <c r="J9" s="26"/>
      <c r="K9" s="260"/>
      <c r="L9" s="83" t="s">
        <v>119</v>
      </c>
      <c r="M9" s="9"/>
      <c r="N9" s="9"/>
      <c r="O9" s="9"/>
      <c r="P9" s="9"/>
      <c r="Q9" s="9"/>
      <c r="R9" s="33"/>
      <c r="S9" s="26"/>
      <c r="T9" s="26"/>
      <c r="U9" s="260"/>
      <c r="V9" s="83" t="s">
        <v>119</v>
      </c>
      <c r="W9" s="9"/>
      <c r="X9" s="9"/>
      <c r="Y9" s="9"/>
      <c r="Z9" s="9"/>
      <c r="AA9" s="9"/>
      <c r="AB9" s="33"/>
      <c r="AC9" s="26"/>
      <c r="AD9" s="26"/>
      <c r="AE9" s="260"/>
      <c r="AF9" s="83" t="s">
        <v>119</v>
      </c>
      <c r="AG9" s="9"/>
      <c r="AH9" s="9"/>
      <c r="AI9" s="9"/>
      <c r="AJ9" s="9"/>
      <c r="AK9" s="9"/>
      <c r="AL9" s="33"/>
      <c r="AM9" s="26"/>
      <c r="AN9" s="26"/>
      <c r="AO9" s="260"/>
      <c r="AP9" s="83" t="s">
        <v>119</v>
      </c>
      <c r="AQ9" s="9"/>
      <c r="AR9" s="9"/>
      <c r="AS9" s="9"/>
      <c r="AT9" s="9"/>
      <c r="AU9" s="9"/>
      <c r="AV9" s="33"/>
      <c r="AW9" s="26"/>
      <c r="AX9" s="26"/>
      <c r="AY9" s="260"/>
      <c r="AZ9" s="83" t="s">
        <v>119</v>
      </c>
      <c r="BA9" s="9"/>
      <c r="BB9" s="9"/>
      <c r="BC9" s="9"/>
      <c r="BD9" s="9"/>
      <c r="BE9" s="9"/>
      <c r="BF9" s="33"/>
      <c r="BG9" s="26"/>
      <c r="BH9" s="26"/>
      <c r="BI9" s="260"/>
      <c r="BJ9" s="83" t="s">
        <v>119</v>
      </c>
      <c r="BK9" s="9"/>
      <c r="BL9" s="9"/>
      <c r="BM9" s="9"/>
      <c r="BN9" s="9"/>
      <c r="BO9" s="9"/>
      <c r="BP9" s="33"/>
      <c r="BQ9" s="26"/>
      <c r="BR9" s="26"/>
      <c r="BS9" s="260"/>
      <c r="BT9" s="83" t="s">
        <v>119</v>
      </c>
      <c r="BU9" s="9"/>
      <c r="BV9" s="9"/>
      <c r="BW9" s="9"/>
      <c r="BX9" s="9"/>
      <c r="BY9" s="9"/>
      <c r="BZ9" s="33"/>
      <c r="CA9" s="26"/>
      <c r="CB9" s="26"/>
      <c r="CC9" s="260"/>
      <c r="CD9" s="83" t="s">
        <v>119</v>
      </c>
      <c r="CE9" s="9"/>
      <c r="CF9" s="9"/>
      <c r="CG9" s="9"/>
      <c r="CH9" s="9"/>
      <c r="CI9" s="9"/>
      <c r="CJ9" s="33"/>
      <c r="CK9" s="26"/>
      <c r="CL9" s="26"/>
      <c r="CM9" s="260"/>
      <c r="CN9" s="83" t="s">
        <v>119</v>
      </c>
      <c r="CO9" s="9"/>
      <c r="CP9" s="9"/>
      <c r="CQ9" s="9"/>
      <c r="CR9" s="9"/>
      <c r="CS9" s="9"/>
      <c r="CT9" s="33"/>
      <c r="CU9" s="26"/>
      <c r="CV9" s="26"/>
      <c r="CW9" s="260"/>
      <c r="CX9" s="83" t="s">
        <v>119</v>
      </c>
      <c r="CY9" s="9"/>
      <c r="CZ9" s="9"/>
      <c r="DA9" s="9"/>
      <c r="DB9" s="9"/>
      <c r="DC9" s="9"/>
      <c r="DD9" s="33"/>
      <c r="DE9" s="26"/>
      <c r="DF9" s="26"/>
      <c r="DG9" s="260"/>
      <c r="DH9" s="269" t="s">
        <v>119</v>
      </c>
      <c r="DI9" s="9"/>
      <c r="DJ9" s="9"/>
      <c r="DK9" s="9"/>
      <c r="DL9" s="9"/>
      <c r="DM9" s="9"/>
      <c r="DN9" s="33"/>
      <c r="DO9" s="26"/>
      <c r="DP9" s="26"/>
      <c r="DQ9" s="260"/>
      <c r="DR9" s="269" t="s">
        <v>119</v>
      </c>
      <c r="DS9" s="9"/>
      <c r="DT9" s="9"/>
      <c r="DU9" s="9"/>
      <c r="DV9" s="9"/>
      <c r="DW9" s="9"/>
      <c r="DX9" s="33"/>
      <c r="DY9" s="26"/>
      <c r="DZ9" s="26"/>
      <c r="EA9" s="260"/>
      <c r="EB9" s="269" t="s">
        <v>119</v>
      </c>
      <c r="EC9" s="9"/>
      <c r="ED9" s="9"/>
      <c r="EE9" s="9"/>
      <c r="EF9" s="9"/>
      <c r="EG9" s="9"/>
      <c r="EH9" s="33"/>
      <c r="EI9" s="26"/>
      <c r="EJ9" s="26"/>
      <c r="EK9" s="260"/>
      <c r="EL9" s="269" t="s">
        <v>119</v>
      </c>
      <c r="EM9" s="9"/>
      <c r="EN9" s="9"/>
      <c r="EO9" s="9"/>
      <c r="EP9" s="9"/>
      <c r="EQ9" s="9"/>
      <c r="ER9" s="33"/>
      <c r="ES9" s="26"/>
      <c r="ET9" s="26"/>
      <c r="EU9" s="276"/>
      <c r="FE9" s="276"/>
      <c r="FO9" s="276"/>
      <c r="FY9" s="276"/>
      <c r="GI9" s="276"/>
      <c r="GS9" s="276"/>
      <c r="HC9" s="276"/>
      <c r="HM9" s="276"/>
      <c r="HW9" s="276"/>
      <c r="IG9" s="276"/>
      <c r="IQ9" s="276"/>
    </row>
    <row r="10" spans="1:251" s="4" customFormat="1" x14ac:dyDescent="0.3">
      <c r="A10" s="260"/>
      <c r="B10" s="122" t="s">
        <v>237</v>
      </c>
      <c r="C10" s="8"/>
      <c r="D10" s="7"/>
      <c r="E10" s="7"/>
      <c r="F10" s="7"/>
      <c r="G10" s="8"/>
      <c r="H10" s="28"/>
      <c r="I10" s="26"/>
      <c r="J10" s="26"/>
      <c r="K10" s="260"/>
      <c r="L10" s="122" t="s">
        <v>237</v>
      </c>
      <c r="M10" s="8"/>
      <c r="N10" s="8"/>
      <c r="O10" s="8"/>
      <c r="P10" s="8"/>
      <c r="Q10" s="8"/>
      <c r="R10" s="28"/>
      <c r="S10" s="26"/>
      <c r="T10" s="26"/>
      <c r="U10" s="260" t="s">
        <v>281</v>
      </c>
      <c r="V10" s="122" t="s">
        <v>237</v>
      </c>
      <c r="W10" s="8">
        <f>AA10</f>
        <v>72.368999999999986</v>
      </c>
      <c r="X10" s="7"/>
      <c r="Y10" s="7"/>
      <c r="Z10" s="7"/>
      <c r="AA10" s="8">
        <f>0.86*AA7</f>
        <v>72.368999999999986</v>
      </c>
      <c r="AB10" s="28"/>
      <c r="AC10" s="26"/>
      <c r="AD10" s="26"/>
      <c r="AE10" s="260"/>
      <c r="AF10" s="122" t="s">
        <v>237</v>
      </c>
      <c r="AG10" s="8"/>
      <c r="AH10" s="8"/>
      <c r="AI10" s="8"/>
      <c r="AJ10" s="8"/>
      <c r="AK10" s="8"/>
      <c r="AL10" s="28"/>
      <c r="AM10" s="26"/>
      <c r="AN10" s="26"/>
      <c r="AO10" s="260" t="s">
        <v>281</v>
      </c>
      <c r="AP10" s="122" t="s">
        <v>237</v>
      </c>
      <c r="AQ10" s="8">
        <f>AU10</f>
        <v>75.734999999999999</v>
      </c>
      <c r="AR10" s="7"/>
      <c r="AS10" s="7"/>
      <c r="AT10" s="7"/>
      <c r="AU10" s="8">
        <f>0.9*AU7</f>
        <v>75.734999999999999</v>
      </c>
      <c r="AV10" s="28"/>
      <c r="AW10" s="26"/>
      <c r="AX10" s="26"/>
      <c r="AY10" s="260"/>
      <c r="AZ10" s="122" t="s">
        <v>237</v>
      </c>
      <c r="BA10" s="8"/>
      <c r="BB10" s="8"/>
      <c r="BC10" s="8"/>
      <c r="BD10" s="8"/>
      <c r="BE10" s="8"/>
      <c r="BF10" s="28"/>
      <c r="BG10" s="26"/>
      <c r="BH10" s="26"/>
      <c r="BI10" s="260"/>
      <c r="BJ10" s="122" t="s">
        <v>237</v>
      </c>
      <c r="BK10" s="8"/>
      <c r="BL10" s="8"/>
      <c r="BM10" s="8"/>
      <c r="BN10" s="8"/>
      <c r="BO10" s="8"/>
      <c r="BP10" s="28"/>
      <c r="BQ10" s="26"/>
      <c r="BR10" s="26"/>
      <c r="BS10" s="260"/>
      <c r="BT10" s="122" t="s">
        <v>237</v>
      </c>
      <c r="BU10" s="8"/>
      <c r="BV10" s="8"/>
      <c r="BW10" s="8"/>
      <c r="BX10" s="8"/>
      <c r="BY10" s="8"/>
      <c r="BZ10" s="28"/>
      <c r="CA10" s="26"/>
      <c r="CB10" s="26"/>
      <c r="CC10" s="260" t="s">
        <v>201</v>
      </c>
      <c r="CD10" s="122" t="s">
        <v>237</v>
      </c>
      <c r="CE10" s="8">
        <f>593/700*100</f>
        <v>84.714285714285722</v>
      </c>
      <c r="CF10" s="8"/>
      <c r="CG10" s="8"/>
      <c r="CH10" s="8"/>
      <c r="CI10" s="8">
        <f>415/511*100</f>
        <v>81.213307240704495</v>
      </c>
      <c r="CJ10" s="28">
        <f>178/189*100</f>
        <v>94.179894179894177</v>
      </c>
      <c r="CK10" s="26"/>
      <c r="CL10" s="26"/>
      <c r="CM10" s="260" t="s">
        <v>214</v>
      </c>
      <c r="CN10" s="122" t="s">
        <v>237</v>
      </c>
      <c r="CO10" s="8"/>
      <c r="CP10" s="8"/>
      <c r="CQ10" s="8"/>
      <c r="CR10" s="8"/>
      <c r="CS10" s="8"/>
      <c r="CT10" s="28">
        <v>79.97</v>
      </c>
      <c r="CU10" s="26"/>
      <c r="CV10" s="26"/>
      <c r="CW10" s="260"/>
      <c r="CX10" s="122" t="s">
        <v>237</v>
      </c>
      <c r="CY10" s="8"/>
      <c r="CZ10" s="8"/>
      <c r="DA10" s="8"/>
      <c r="DB10" s="8"/>
      <c r="DC10" s="8"/>
      <c r="DD10" s="28"/>
      <c r="DE10" s="26"/>
      <c r="DF10" s="26"/>
      <c r="DG10" s="260" t="s">
        <v>281</v>
      </c>
      <c r="DH10" s="122" t="s">
        <v>237</v>
      </c>
      <c r="DI10" s="8">
        <f>DM10</f>
        <v>61.370074800000005</v>
      </c>
      <c r="DJ10" s="8"/>
      <c r="DK10" s="8"/>
      <c r="DL10" s="8"/>
      <c r="DM10" s="8">
        <f>DM7*0.867</f>
        <v>61.370074800000005</v>
      </c>
      <c r="DN10" s="28"/>
      <c r="DO10" s="26"/>
      <c r="DP10" s="26"/>
      <c r="DQ10" s="260"/>
      <c r="DR10" s="122" t="s">
        <v>237</v>
      </c>
      <c r="DS10" s="8"/>
      <c r="DT10" s="8"/>
      <c r="DU10" s="8"/>
      <c r="DV10" s="8"/>
      <c r="DW10" s="8"/>
      <c r="DX10" s="28"/>
      <c r="DY10" s="26"/>
      <c r="DZ10" s="26"/>
      <c r="EA10" s="260" t="s">
        <v>248</v>
      </c>
      <c r="EB10" s="122" t="s">
        <v>237</v>
      </c>
      <c r="EC10" s="8">
        <f>EG10</f>
        <v>78.900000000000006</v>
      </c>
      <c r="ED10" s="8"/>
      <c r="EE10" s="8"/>
      <c r="EF10" s="8"/>
      <c r="EG10" s="8">
        <v>78.900000000000006</v>
      </c>
      <c r="EH10" s="28">
        <f>(0.552*9815974+0.5537*13071234)/(9815974+13071234)*100</f>
        <v>55.297089596074798</v>
      </c>
      <c r="EI10" s="26"/>
      <c r="EJ10" s="26"/>
      <c r="EK10" s="260"/>
      <c r="EL10" s="122" t="s">
        <v>237</v>
      </c>
      <c r="EM10" s="8">
        <f>EQ10</f>
        <v>77.110800800000007</v>
      </c>
      <c r="EN10" s="8"/>
      <c r="EO10" s="8"/>
      <c r="EP10" s="8"/>
      <c r="EQ10" s="8">
        <f>EQ7*0.836</f>
        <v>77.110800800000007</v>
      </c>
      <c r="ER10" s="28"/>
      <c r="ES10" s="26"/>
      <c r="ET10" s="26"/>
      <c r="EU10" s="276"/>
      <c r="FE10" s="276"/>
      <c r="FO10" s="276"/>
      <c r="FY10" s="276"/>
      <c r="GI10" s="276"/>
      <c r="GS10" s="276"/>
      <c r="HC10" s="276"/>
      <c r="HM10" s="276"/>
      <c r="HW10" s="276"/>
      <c r="IG10" s="276"/>
      <c r="IQ10" s="276"/>
    </row>
    <row r="11" spans="1:251" s="4" customFormat="1" ht="15.6" hidden="1" customHeight="1" x14ac:dyDescent="0.3">
      <c r="A11" s="260"/>
      <c r="B11" s="122" t="s">
        <v>120</v>
      </c>
      <c r="C11" s="20"/>
      <c r="D11" s="7"/>
      <c r="E11" s="7"/>
      <c r="F11" s="7"/>
      <c r="G11" s="7"/>
      <c r="H11" s="28"/>
      <c r="I11" s="26"/>
      <c r="J11" s="26"/>
      <c r="K11" s="260"/>
      <c r="L11" s="122" t="s">
        <v>120</v>
      </c>
      <c r="M11" s="20"/>
      <c r="N11" s="7"/>
      <c r="O11" s="7"/>
      <c r="P11" s="7"/>
      <c r="Q11" s="7"/>
      <c r="R11" s="28"/>
      <c r="S11" s="26"/>
      <c r="T11" s="26"/>
      <c r="U11" s="260"/>
      <c r="V11" s="122" t="s">
        <v>120</v>
      </c>
      <c r="W11" s="20"/>
      <c r="X11" s="7"/>
      <c r="Y11" s="7"/>
      <c r="Z11" s="7"/>
      <c r="AA11" s="7"/>
      <c r="AB11" s="28"/>
      <c r="AC11" s="26"/>
      <c r="AD11" s="26"/>
      <c r="AE11" s="260"/>
      <c r="AF11" s="122" t="s">
        <v>120</v>
      </c>
      <c r="AG11" s="20"/>
      <c r="AH11" s="7"/>
      <c r="AI11" s="7"/>
      <c r="AJ11" s="7"/>
      <c r="AK11" s="7"/>
      <c r="AL11" s="28"/>
      <c r="AM11" s="26"/>
      <c r="AN11" s="26"/>
      <c r="AO11" s="260"/>
      <c r="AP11" s="122" t="s">
        <v>120</v>
      </c>
      <c r="AQ11" s="20"/>
      <c r="AR11" s="7"/>
      <c r="AS11" s="7"/>
      <c r="AT11" s="7"/>
      <c r="AU11" s="7"/>
      <c r="AV11" s="28"/>
      <c r="AW11" s="26"/>
      <c r="AX11" s="26"/>
      <c r="AY11" s="260"/>
      <c r="AZ11" s="122" t="s">
        <v>120</v>
      </c>
      <c r="BA11" s="20"/>
      <c r="BB11" s="7"/>
      <c r="BC11" s="7"/>
      <c r="BD11" s="7"/>
      <c r="BE11" s="7"/>
      <c r="BF11" s="28"/>
      <c r="BG11" s="26"/>
      <c r="BH11" s="26"/>
      <c r="BI11" s="260"/>
      <c r="BJ11" s="122" t="s">
        <v>120</v>
      </c>
      <c r="BK11" s="20"/>
      <c r="BL11" s="7"/>
      <c r="BM11" s="7"/>
      <c r="BN11" s="7"/>
      <c r="BO11" s="7"/>
      <c r="BP11" s="28"/>
      <c r="BQ11" s="26"/>
      <c r="BR11" s="26"/>
      <c r="BS11" s="260"/>
      <c r="BT11" s="122" t="s">
        <v>120</v>
      </c>
      <c r="BU11" s="20"/>
      <c r="BV11" s="7"/>
      <c r="BW11" s="7"/>
      <c r="BX11" s="7"/>
      <c r="BY11" s="7"/>
      <c r="BZ11" s="28"/>
      <c r="CA11" s="26"/>
      <c r="CB11" s="26"/>
      <c r="CC11" s="260"/>
      <c r="CD11" s="122" t="s">
        <v>120</v>
      </c>
      <c r="CE11" s="20"/>
      <c r="CF11" s="7"/>
      <c r="CG11" s="7"/>
      <c r="CH11" s="7"/>
      <c r="CI11" s="7"/>
      <c r="CJ11" s="28"/>
      <c r="CK11" s="26"/>
      <c r="CL11" s="26"/>
      <c r="CM11" s="260"/>
      <c r="CN11" s="122" t="s">
        <v>120</v>
      </c>
      <c r="CO11" s="20"/>
      <c r="CP11" s="7"/>
      <c r="CQ11" s="7"/>
      <c r="CR11" s="7"/>
      <c r="CS11" s="7"/>
      <c r="CT11" s="28"/>
      <c r="CU11" s="26"/>
      <c r="CV11" s="26"/>
      <c r="CW11" s="260"/>
      <c r="CX11" s="122" t="s">
        <v>120</v>
      </c>
      <c r="CY11" s="20"/>
      <c r="CZ11" s="7"/>
      <c r="DA11" s="7"/>
      <c r="DB11" s="7"/>
      <c r="DC11" s="7"/>
      <c r="DD11" s="28"/>
      <c r="DE11" s="26"/>
      <c r="DF11" s="26"/>
      <c r="DG11" s="260"/>
      <c r="DH11" s="122" t="s">
        <v>120</v>
      </c>
      <c r="DI11" s="20"/>
      <c r="DJ11" s="7"/>
      <c r="DK11" s="7"/>
      <c r="DL11" s="7"/>
      <c r="DM11" s="7"/>
      <c r="DN11" s="28"/>
      <c r="DO11" s="26"/>
      <c r="DP11" s="26"/>
      <c r="DQ11" s="260"/>
      <c r="DR11" s="122" t="s">
        <v>120</v>
      </c>
      <c r="DS11" s="20"/>
      <c r="DT11" s="7"/>
      <c r="DU11" s="7"/>
      <c r="DV11" s="7"/>
      <c r="DW11" s="7"/>
      <c r="DX11" s="28"/>
      <c r="DY11" s="26"/>
      <c r="DZ11" s="26"/>
      <c r="EA11" s="260"/>
      <c r="EB11" s="122" t="s">
        <v>120</v>
      </c>
      <c r="EC11" s="20"/>
      <c r="ED11" s="7"/>
      <c r="EE11" s="7"/>
      <c r="EF11" s="7"/>
      <c r="EG11" s="7"/>
      <c r="EH11" s="28"/>
      <c r="EI11" s="26"/>
      <c r="EJ11" s="26"/>
      <c r="EK11" s="260"/>
      <c r="EL11" s="122" t="s">
        <v>120</v>
      </c>
      <c r="EM11" s="20"/>
      <c r="EN11" s="7"/>
      <c r="EO11" s="7"/>
      <c r="EP11" s="7"/>
      <c r="EQ11" s="7"/>
      <c r="ER11" s="28"/>
      <c r="ES11" s="26"/>
      <c r="ET11" s="26"/>
      <c r="EU11" s="276"/>
      <c r="FE11" s="276"/>
      <c r="FO11" s="276"/>
      <c r="FY11" s="276"/>
      <c r="GI11" s="276"/>
      <c r="GS11" s="276"/>
      <c r="HC11" s="276"/>
      <c r="HM11" s="276"/>
      <c r="HW11" s="276"/>
      <c r="IG11" s="276"/>
      <c r="IQ11" s="276"/>
    </row>
    <row r="12" spans="1:251" s="4" customFormat="1" ht="15.6" hidden="1" customHeight="1" x14ac:dyDescent="0.3">
      <c r="A12" s="260"/>
      <c r="B12" s="122" t="s">
        <v>121</v>
      </c>
      <c r="C12" s="20"/>
      <c r="D12" s="7"/>
      <c r="E12" s="7"/>
      <c r="F12" s="7"/>
      <c r="G12" s="7"/>
      <c r="H12" s="28"/>
      <c r="I12" s="26"/>
      <c r="J12" s="26"/>
      <c r="K12" s="260"/>
      <c r="L12" s="122" t="s">
        <v>121</v>
      </c>
      <c r="M12" s="20"/>
      <c r="N12" s="7"/>
      <c r="O12" s="7"/>
      <c r="P12" s="7"/>
      <c r="Q12" s="7"/>
      <c r="R12" s="28"/>
      <c r="S12" s="26"/>
      <c r="T12" s="26"/>
      <c r="U12" s="260"/>
      <c r="V12" s="122" t="s">
        <v>121</v>
      </c>
      <c r="W12" s="20"/>
      <c r="X12" s="7"/>
      <c r="Y12" s="7"/>
      <c r="Z12" s="7"/>
      <c r="AA12" s="7"/>
      <c r="AB12" s="28"/>
      <c r="AC12" s="26"/>
      <c r="AD12" s="26"/>
      <c r="AE12" s="260"/>
      <c r="AF12" s="122" t="s">
        <v>121</v>
      </c>
      <c r="AG12" s="20"/>
      <c r="AH12" s="7"/>
      <c r="AI12" s="7"/>
      <c r="AJ12" s="7"/>
      <c r="AK12" s="7"/>
      <c r="AL12" s="28"/>
      <c r="AM12" s="26"/>
      <c r="AN12" s="26"/>
      <c r="AO12" s="260"/>
      <c r="AP12" s="122" t="s">
        <v>121</v>
      </c>
      <c r="AQ12" s="20"/>
      <c r="AR12" s="7"/>
      <c r="AS12" s="7"/>
      <c r="AT12" s="7"/>
      <c r="AU12" s="7"/>
      <c r="AV12" s="28"/>
      <c r="AW12" s="26"/>
      <c r="AX12" s="26"/>
      <c r="AY12" s="260"/>
      <c r="AZ12" s="122" t="s">
        <v>121</v>
      </c>
      <c r="BA12" s="20"/>
      <c r="BB12" s="7"/>
      <c r="BC12" s="7"/>
      <c r="BD12" s="7"/>
      <c r="BE12" s="7"/>
      <c r="BF12" s="28"/>
      <c r="BG12" s="26"/>
      <c r="BH12" s="26"/>
      <c r="BI12" s="260"/>
      <c r="BJ12" s="122" t="s">
        <v>121</v>
      </c>
      <c r="BK12" s="20"/>
      <c r="BL12" s="7"/>
      <c r="BM12" s="7"/>
      <c r="BN12" s="7"/>
      <c r="BO12" s="7"/>
      <c r="BP12" s="28"/>
      <c r="BQ12" s="26"/>
      <c r="BR12" s="26"/>
      <c r="BS12" s="260"/>
      <c r="BT12" s="122" t="s">
        <v>121</v>
      </c>
      <c r="BU12" s="20"/>
      <c r="BV12" s="7"/>
      <c r="BW12" s="7"/>
      <c r="BX12" s="7"/>
      <c r="BY12" s="7"/>
      <c r="BZ12" s="28"/>
      <c r="CA12" s="26"/>
      <c r="CB12" s="26"/>
      <c r="CC12" s="260"/>
      <c r="CD12" s="122" t="s">
        <v>121</v>
      </c>
      <c r="CE12" s="20"/>
      <c r="CF12" s="7"/>
      <c r="CG12" s="7"/>
      <c r="CH12" s="7"/>
      <c r="CI12" s="7"/>
      <c r="CJ12" s="28"/>
      <c r="CK12" s="26"/>
      <c r="CL12" s="26"/>
      <c r="CM12" s="260"/>
      <c r="CN12" s="122" t="s">
        <v>121</v>
      </c>
      <c r="CO12" s="20"/>
      <c r="CP12" s="7"/>
      <c r="CQ12" s="7"/>
      <c r="CR12" s="7"/>
      <c r="CS12" s="7"/>
      <c r="CT12" s="28"/>
      <c r="CU12" s="26"/>
      <c r="CV12" s="26"/>
      <c r="CW12" s="260"/>
      <c r="CX12" s="122" t="s">
        <v>121</v>
      </c>
      <c r="CY12" s="20"/>
      <c r="CZ12" s="7"/>
      <c r="DA12" s="7"/>
      <c r="DB12" s="7"/>
      <c r="DC12" s="7"/>
      <c r="DD12" s="28"/>
      <c r="DE12" s="26"/>
      <c r="DF12" s="26"/>
      <c r="DG12" s="260"/>
      <c r="DH12" s="122" t="s">
        <v>121</v>
      </c>
      <c r="DI12" s="20"/>
      <c r="DJ12" s="7"/>
      <c r="DK12" s="7"/>
      <c r="DL12" s="7"/>
      <c r="DM12" s="7"/>
      <c r="DN12" s="28"/>
      <c r="DO12" s="26"/>
      <c r="DP12" s="26"/>
      <c r="DQ12" s="260"/>
      <c r="DR12" s="122" t="s">
        <v>121</v>
      </c>
      <c r="DS12" s="20"/>
      <c r="DT12" s="7"/>
      <c r="DU12" s="7"/>
      <c r="DV12" s="7"/>
      <c r="DW12" s="7"/>
      <c r="DX12" s="28"/>
      <c r="DY12" s="26"/>
      <c r="DZ12" s="26"/>
      <c r="EA12" s="260"/>
      <c r="EB12" s="122" t="s">
        <v>121</v>
      </c>
      <c r="EC12" s="20"/>
      <c r="ED12" s="7"/>
      <c r="EE12" s="7"/>
      <c r="EF12" s="7"/>
      <c r="EG12" s="7"/>
      <c r="EH12" s="28"/>
      <c r="EI12" s="26"/>
      <c r="EJ12" s="26"/>
      <c r="EK12" s="260"/>
      <c r="EL12" s="122" t="s">
        <v>121</v>
      </c>
      <c r="EM12" s="20"/>
      <c r="EN12" s="7"/>
      <c r="EO12" s="7"/>
      <c r="EP12" s="7"/>
      <c r="EQ12" s="7"/>
      <c r="ER12" s="28"/>
      <c r="ES12" s="26"/>
      <c r="ET12" s="26"/>
      <c r="EU12" s="276"/>
      <c r="FE12" s="276"/>
      <c r="FO12" s="276"/>
      <c r="FY12" s="276"/>
      <c r="GI12" s="276"/>
      <c r="GS12" s="276"/>
      <c r="HC12" s="276"/>
      <c r="HM12" s="276"/>
      <c r="HW12" s="276"/>
      <c r="IG12" s="276"/>
      <c r="IQ12" s="276"/>
    </row>
    <row r="13" spans="1:251" s="1" customFormat="1" ht="18" customHeight="1" x14ac:dyDescent="0.2">
      <c r="A13" s="298" t="s">
        <v>58</v>
      </c>
      <c r="B13" s="299" t="s">
        <v>27</v>
      </c>
      <c r="C13" s="300"/>
      <c r="D13" s="300"/>
      <c r="E13" s="300"/>
      <c r="F13" s="300"/>
      <c r="G13" s="300"/>
      <c r="H13" s="301"/>
      <c r="I13" s="26"/>
      <c r="J13" s="26"/>
      <c r="K13" s="298" t="s">
        <v>58</v>
      </c>
      <c r="L13" s="299" t="s">
        <v>27</v>
      </c>
      <c r="M13" s="300"/>
      <c r="N13" s="300"/>
      <c r="O13" s="300"/>
      <c r="P13" s="300"/>
      <c r="Q13" s="300"/>
      <c r="R13" s="301"/>
      <c r="S13" s="26"/>
      <c r="T13" s="26"/>
      <c r="U13" s="298" t="s">
        <v>58</v>
      </c>
      <c r="V13" s="299" t="s">
        <v>27</v>
      </c>
      <c r="W13" s="300"/>
      <c r="X13" s="300"/>
      <c r="Y13" s="300"/>
      <c r="Z13" s="300"/>
      <c r="AA13" s="300"/>
      <c r="AB13" s="301"/>
      <c r="AC13" s="26"/>
      <c r="AD13" s="26"/>
      <c r="AE13" s="298" t="s">
        <v>58</v>
      </c>
      <c r="AF13" s="299" t="s">
        <v>27</v>
      </c>
      <c r="AG13" s="300"/>
      <c r="AH13" s="300"/>
      <c r="AI13" s="300"/>
      <c r="AJ13" s="300"/>
      <c r="AK13" s="300"/>
      <c r="AL13" s="301"/>
      <c r="AM13" s="26"/>
      <c r="AN13" s="26"/>
      <c r="AO13" s="298" t="s">
        <v>58</v>
      </c>
      <c r="AP13" s="299" t="s">
        <v>27</v>
      </c>
      <c r="AQ13" s="300"/>
      <c r="AR13" s="300"/>
      <c r="AS13" s="300"/>
      <c r="AT13" s="300"/>
      <c r="AU13" s="300"/>
      <c r="AV13" s="301"/>
      <c r="AW13" s="26"/>
      <c r="AX13" s="26"/>
      <c r="AY13" s="298" t="s">
        <v>58</v>
      </c>
      <c r="AZ13" s="299" t="s">
        <v>27</v>
      </c>
      <c r="BA13" s="300"/>
      <c r="BB13" s="300"/>
      <c r="BC13" s="300"/>
      <c r="BD13" s="300"/>
      <c r="BE13" s="300"/>
      <c r="BF13" s="301"/>
      <c r="BG13" s="26"/>
      <c r="BH13" s="26"/>
      <c r="BI13" s="298" t="s">
        <v>58</v>
      </c>
      <c r="BJ13" s="299" t="s">
        <v>27</v>
      </c>
      <c r="BK13" s="300"/>
      <c r="BL13" s="300"/>
      <c r="BM13" s="300"/>
      <c r="BN13" s="300"/>
      <c r="BO13" s="300"/>
      <c r="BP13" s="301"/>
      <c r="BQ13" s="26"/>
      <c r="BR13" s="26"/>
      <c r="BS13" s="298" t="s">
        <v>58</v>
      </c>
      <c r="BT13" s="299" t="s">
        <v>27</v>
      </c>
      <c r="BU13" s="300"/>
      <c r="BV13" s="300"/>
      <c r="BW13" s="300"/>
      <c r="BX13" s="300"/>
      <c r="BY13" s="300"/>
      <c r="BZ13" s="301"/>
      <c r="CA13" s="26"/>
      <c r="CB13" s="26"/>
      <c r="CC13" s="298" t="s">
        <v>58</v>
      </c>
      <c r="CD13" s="299" t="s">
        <v>27</v>
      </c>
      <c r="CE13" s="300"/>
      <c r="CF13" s="300"/>
      <c r="CG13" s="300"/>
      <c r="CH13" s="300"/>
      <c r="CI13" s="300"/>
      <c r="CJ13" s="301"/>
      <c r="CK13" s="26"/>
      <c r="CL13" s="26"/>
      <c r="CM13" s="298" t="s">
        <v>58</v>
      </c>
      <c r="CN13" s="299" t="s">
        <v>27</v>
      </c>
      <c r="CO13" s="300"/>
      <c r="CP13" s="300"/>
      <c r="CQ13" s="300"/>
      <c r="CR13" s="300"/>
      <c r="CS13" s="300"/>
      <c r="CT13" s="301"/>
      <c r="CU13" s="26"/>
      <c r="CV13" s="26"/>
      <c r="CW13" s="298" t="s">
        <v>58</v>
      </c>
      <c r="CX13" s="299" t="s">
        <v>27</v>
      </c>
      <c r="CY13" s="300"/>
      <c r="CZ13" s="300"/>
      <c r="DA13" s="300"/>
      <c r="DB13" s="300"/>
      <c r="DC13" s="300"/>
      <c r="DD13" s="301"/>
      <c r="DE13" s="26"/>
      <c r="DF13" s="26"/>
      <c r="DG13" s="298" t="s">
        <v>58</v>
      </c>
      <c r="DH13" s="299" t="s">
        <v>27</v>
      </c>
      <c r="DI13" s="383"/>
      <c r="DJ13" s="383"/>
      <c r="DK13" s="383"/>
      <c r="DL13" s="383"/>
      <c r="DM13" s="383"/>
      <c r="DN13" s="384"/>
      <c r="DO13" s="26"/>
      <c r="DP13" s="26"/>
      <c r="DQ13" s="298" t="s">
        <v>58</v>
      </c>
      <c r="DR13" s="299" t="s">
        <v>27</v>
      </c>
      <c r="DS13" s="383"/>
      <c r="DT13" s="383"/>
      <c r="DU13" s="383"/>
      <c r="DV13" s="383"/>
      <c r="DW13" s="383"/>
      <c r="DX13" s="384"/>
      <c r="DY13" s="26"/>
      <c r="DZ13" s="26"/>
      <c r="EA13" s="298" t="s">
        <v>58</v>
      </c>
      <c r="EB13" s="299" t="s">
        <v>27</v>
      </c>
      <c r="EC13" s="383"/>
      <c r="ED13" s="383"/>
      <c r="EE13" s="383"/>
      <c r="EF13" s="383"/>
      <c r="EG13" s="383"/>
      <c r="EH13" s="384"/>
      <c r="EI13" s="26"/>
      <c r="EJ13" s="26"/>
      <c r="EK13" s="298" t="s">
        <v>58</v>
      </c>
      <c r="EL13" s="299" t="s">
        <v>27</v>
      </c>
      <c r="EM13" s="383"/>
      <c r="EN13" s="383"/>
      <c r="EO13" s="383"/>
      <c r="EP13" s="383"/>
      <c r="EQ13" s="383"/>
      <c r="ER13" s="384"/>
      <c r="ES13" s="26"/>
      <c r="ET13" s="26"/>
      <c r="EU13" s="277"/>
      <c r="FE13" s="277"/>
      <c r="FO13" s="277"/>
      <c r="FY13" s="277"/>
      <c r="GI13" s="277"/>
      <c r="GS13" s="277"/>
      <c r="HC13" s="277"/>
      <c r="HM13" s="277"/>
      <c r="HW13" s="277"/>
      <c r="IG13" s="277"/>
      <c r="IQ13" s="277"/>
    </row>
    <row r="14" spans="1:251" s="14" customFormat="1" ht="14.25" customHeight="1" x14ac:dyDescent="0.2">
      <c r="A14" s="261" t="s">
        <v>56</v>
      </c>
      <c r="B14" s="5">
        <v>0</v>
      </c>
      <c r="C14" s="82">
        <f>G14</f>
        <v>16</v>
      </c>
      <c r="D14" s="82"/>
      <c r="E14" s="82"/>
      <c r="F14" s="82"/>
      <c r="G14" s="82">
        <v>16</v>
      </c>
      <c r="H14" s="123"/>
      <c r="I14" s="11"/>
      <c r="J14" s="11"/>
      <c r="K14" s="261" t="s">
        <v>56</v>
      </c>
      <c r="L14" s="5">
        <v>0</v>
      </c>
      <c r="M14" s="82"/>
      <c r="N14" s="82"/>
      <c r="O14" s="82"/>
      <c r="P14" s="82"/>
      <c r="Q14" s="82"/>
      <c r="R14" s="123"/>
      <c r="S14" s="11"/>
      <c r="T14" s="11"/>
      <c r="U14" s="261" t="s">
        <v>56</v>
      </c>
      <c r="V14" s="5">
        <v>0</v>
      </c>
      <c r="W14" s="82">
        <f>AA14</f>
        <v>15</v>
      </c>
      <c r="X14" s="82"/>
      <c r="Y14" s="82"/>
      <c r="Z14" s="82"/>
      <c r="AA14" s="82">
        <f>100-85</f>
        <v>15</v>
      </c>
      <c r="AB14" s="123"/>
      <c r="AC14" s="11"/>
      <c r="AD14" s="11"/>
      <c r="AE14" s="261" t="s">
        <v>56</v>
      </c>
      <c r="AF14" s="5">
        <v>0</v>
      </c>
      <c r="AG14" s="82"/>
      <c r="AH14" s="82"/>
      <c r="AI14" s="82"/>
      <c r="AJ14" s="82"/>
      <c r="AK14" s="82"/>
      <c r="AL14" s="123"/>
      <c r="AM14" s="11"/>
      <c r="AN14" s="11"/>
      <c r="AO14" s="261" t="s">
        <v>56</v>
      </c>
      <c r="AP14" s="5">
        <v>0</v>
      </c>
      <c r="AQ14" s="82">
        <f>AU14</f>
        <v>15</v>
      </c>
      <c r="AR14" s="82"/>
      <c r="AS14" s="82"/>
      <c r="AT14" s="82"/>
      <c r="AU14" s="82">
        <f>100-85</f>
        <v>15</v>
      </c>
      <c r="AV14" s="123"/>
      <c r="AW14" s="11"/>
      <c r="AX14" s="11"/>
      <c r="AY14" s="261" t="s">
        <v>56</v>
      </c>
      <c r="AZ14" s="5">
        <v>0</v>
      </c>
      <c r="BA14" s="82"/>
      <c r="BB14" s="82"/>
      <c r="BC14" s="82"/>
      <c r="BD14" s="82"/>
      <c r="BE14" s="82"/>
      <c r="BF14" s="123"/>
      <c r="BG14" s="11"/>
      <c r="BH14" s="11"/>
      <c r="BI14" s="261" t="s">
        <v>56</v>
      </c>
      <c r="BJ14" s="5">
        <v>0</v>
      </c>
      <c r="BK14" s="82">
        <f>BO14</f>
        <v>26</v>
      </c>
      <c r="BL14" s="82"/>
      <c r="BM14" s="82"/>
      <c r="BN14" s="82"/>
      <c r="BO14" s="82">
        <f>100-74</f>
        <v>26</v>
      </c>
      <c r="BP14" s="123"/>
      <c r="BQ14" s="11"/>
      <c r="BR14" s="11"/>
      <c r="BS14" s="261" t="s">
        <v>56</v>
      </c>
      <c r="BT14" s="5">
        <v>0</v>
      </c>
      <c r="BU14" s="82"/>
      <c r="BV14" s="82"/>
      <c r="BW14" s="82"/>
      <c r="BX14" s="82"/>
      <c r="BY14" s="82"/>
      <c r="BZ14" s="123"/>
      <c r="CA14" s="11"/>
      <c r="CB14" s="11"/>
      <c r="CC14" s="261" t="s">
        <v>56</v>
      </c>
      <c r="CD14" s="5">
        <v>0</v>
      </c>
      <c r="CE14" s="82">
        <f>102/700*100</f>
        <v>14.571428571428571</v>
      </c>
      <c r="CF14" s="82"/>
      <c r="CG14" s="82"/>
      <c r="CH14" s="82"/>
      <c r="CI14" s="82"/>
      <c r="CJ14" s="123"/>
      <c r="CK14" s="11"/>
      <c r="CL14" s="11"/>
      <c r="CM14" s="261" t="s">
        <v>56</v>
      </c>
      <c r="CN14" s="5">
        <v>0</v>
      </c>
      <c r="CO14" s="82"/>
      <c r="CP14" s="82"/>
      <c r="CQ14" s="82"/>
      <c r="CR14" s="82"/>
      <c r="CS14" s="82"/>
      <c r="CT14" s="123"/>
      <c r="CU14" s="11"/>
      <c r="CV14" s="11"/>
      <c r="CW14" s="261" t="s">
        <v>56</v>
      </c>
      <c r="CX14" s="5">
        <v>0</v>
      </c>
      <c r="CY14" s="82"/>
      <c r="CZ14" s="82"/>
      <c r="DA14" s="82"/>
      <c r="DB14" s="82"/>
      <c r="DC14" s="82"/>
      <c r="DD14" s="123"/>
      <c r="DE14" s="11"/>
      <c r="DF14" s="11"/>
      <c r="DG14" s="261" t="s">
        <v>56</v>
      </c>
      <c r="DH14" s="5">
        <v>0</v>
      </c>
      <c r="DI14" s="82">
        <f>DM14</f>
        <v>26.799999999999997</v>
      </c>
      <c r="DJ14" s="82"/>
      <c r="DK14" s="82"/>
      <c r="DL14" s="82"/>
      <c r="DM14" s="82">
        <f>100-73.2</f>
        <v>26.799999999999997</v>
      </c>
      <c r="DN14" s="123"/>
      <c r="DO14" s="11"/>
      <c r="DP14" s="11"/>
      <c r="DQ14" s="261" t="s">
        <v>56</v>
      </c>
      <c r="DR14" s="5">
        <v>0</v>
      </c>
      <c r="DS14" s="82"/>
      <c r="DT14" s="82"/>
      <c r="DU14" s="82"/>
      <c r="DV14" s="82"/>
      <c r="DW14" s="82"/>
      <c r="DX14" s="123"/>
      <c r="DY14" s="11"/>
      <c r="DZ14" s="11"/>
      <c r="EA14" s="261" t="s">
        <v>56</v>
      </c>
      <c r="EB14" s="5">
        <v>0</v>
      </c>
      <c r="EC14" s="82"/>
      <c r="ED14" s="82"/>
      <c r="EE14" s="82"/>
      <c r="EF14" s="82"/>
      <c r="EG14" s="82"/>
      <c r="EH14" s="123"/>
      <c r="EI14" s="11"/>
      <c r="EJ14" s="11"/>
      <c r="EK14" s="261" t="s">
        <v>56</v>
      </c>
      <c r="EL14" s="5">
        <v>0</v>
      </c>
      <c r="EM14" s="82">
        <f>EQ14</f>
        <v>2.5999999999999943</v>
      </c>
      <c r="EN14" s="82"/>
      <c r="EO14" s="82"/>
      <c r="EP14" s="82"/>
      <c r="EQ14" s="82">
        <f>100-97.4</f>
        <v>2.5999999999999943</v>
      </c>
      <c r="ER14" s="123"/>
      <c r="ES14" s="11"/>
      <c r="ET14" s="11"/>
      <c r="EU14" s="278"/>
      <c r="FE14" s="278"/>
      <c r="FO14" s="278"/>
      <c r="FY14" s="278"/>
      <c r="GI14" s="278"/>
      <c r="GS14" s="278"/>
      <c r="HC14" s="278"/>
      <c r="HM14" s="278"/>
      <c r="HW14" s="278"/>
      <c r="IG14" s="278"/>
      <c r="IQ14" s="278"/>
    </row>
    <row r="15" spans="1:251" x14ac:dyDescent="0.3">
      <c r="A15" s="262" t="s">
        <v>118</v>
      </c>
      <c r="B15" s="23">
        <v>0</v>
      </c>
      <c r="C15" s="82"/>
      <c r="D15" s="82"/>
      <c r="E15" s="82"/>
      <c r="F15" s="82"/>
      <c r="G15" s="82"/>
      <c r="H15" s="123"/>
      <c r="I15" s="11"/>
      <c r="J15" s="11"/>
      <c r="K15" s="262" t="s">
        <v>118</v>
      </c>
      <c r="L15" s="23">
        <v>0</v>
      </c>
      <c r="M15" s="82"/>
      <c r="N15" s="82"/>
      <c r="O15" s="82"/>
      <c r="P15" s="82"/>
      <c r="Q15" s="82"/>
      <c r="R15" s="123"/>
      <c r="S15" s="11"/>
      <c r="T15" s="11"/>
      <c r="U15" s="262" t="s">
        <v>118</v>
      </c>
      <c r="V15" s="23">
        <v>0</v>
      </c>
      <c r="W15" s="82"/>
      <c r="X15" s="82"/>
      <c r="Y15" s="82"/>
      <c r="Z15" s="82"/>
      <c r="AA15" s="82"/>
      <c r="AB15" s="123"/>
      <c r="AC15" s="11"/>
      <c r="AD15" s="11"/>
      <c r="AE15" s="262" t="s">
        <v>118</v>
      </c>
      <c r="AF15" s="23">
        <v>0</v>
      </c>
      <c r="AG15" s="82"/>
      <c r="AH15" s="82"/>
      <c r="AI15" s="82"/>
      <c r="AJ15" s="82"/>
      <c r="AK15" s="82"/>
      <c r="AL15" s="123"/>
      <c r="AM15" s="11"/>
      <c r="AN15" s="11"/>
      <c r="AO15" s="262" t="s">
        <v>118</v>
      </c>
      <c r="AP15" s="23">
        <v>0</v>
      </c>
      <c r="AQ15" s="82"/>
      <c r="AR15" s="82"/>
      <c r="AS15" s="82"/>
      <c r="AT15" s="82"/>
      <c r="AU15" s="82"/>
      <c r="AV15" s="123"/>
      <c r="AW15" s="11"/>
      <c r="AX15" s="11"/>
      <c r="AY15" s="262" t="s">
        <v>118</v>
      </c>
      <c r="AZ15" s="23">
        <v>0</v>
      </c>
      <c r="BA15" s="82"/>
      <c r="BB15" s="82"/>
      <c r="BC15" s="82"/>
      <c r="BD15" s="82"/>
      <c r="BE15" s="82"/>
      <c r="BF15" s="123"/>
      <c r="BG15" s="11"/>
      <c r="BH15" s="11"/>
      <c r="BI15" s="262" t="s">
        <v>118</v>
      </c>
      <c r="BJ15" s="23">
        <v>0</v>
      </c>
      <c r="BK15" s="82"/>
      <c r="BL15" s="82"/>
      <c r="BM15" s="82"/>
      <c r="BN15" s="82"/>
      <c r="BO15" s="82"/>
      <c r="BP15" s="123"/>
      <c r="BQ15" s="11"/>
      <c r="BR15" s="11"/>
      <c r="BS15" s="262" t="s">
        <v>118</v>
      </c>
      <c r="BT15" s="23">
        <v>0</v>
      </c>
      <c r="BU15" s="82"/>
      <c r="BV15" s="82"/>
      <c r="BW15" s="82"/>
      <c r="BX15" s="82"/>
      <c r="BY15" s="82"/>
      <c r="BZ15" s="123"/>
      <c r="CA15" s="11"/>
      <c r="CB15" s="11"/>
      <c r="CC15" s="262" t="s">
        <v>118</v>
      </c>
      <c r="CD15" s="23">
        <v>0</v>
      </c>
      <c r="CE15" s="82"/>
      <c r="CF15" s="82"/>
      <c r="CG15" s="82"/>
      <c r="CH15" s="82"/>
      <c r="CI15" s="82"/>
      <c r="CJ15" s="123"/>
      <c r="CK15" s="11"/>
      <c r="CL15" s="11"/>
      <c r="CM15" s="262" t="s">
        <v>118</v>
      </c>
      <c r="CN15" s="23">
        <v>0</v>
      </c>
      <c r="CO15" s="82"/>
      <c r="CP15" s="82"/>
      <c r="CQ15" s="82"/>
      <c r="CR15" s="82"/>
      <c r="CS15" s="82"/>
      <c r="CT15" s="123"/>
      <c r="CU15" s="11"/>
      <c r="CV15" s="11"/>
      <c r="CW15" s="262" t="s">
        <v>118</v>
      </c>
      <c r="CX15" s="23">
        <v>0</v>
      </c>
      <c r="CY15" s="82"/>
      <c r="CZ15" s="82"/>
      <c r="DA15" s="82"/>
      <c r="DB15" s="82"/>
      <c r="DC15" s="82"/>
      <c r="DD15" s="123"/>
      <c r="DE15" s="11"/>
      <c r="DF15" s="11"/>
      <c r="DG15" s="262" t="s">
        <v>118</v>
      </c>
      <c r="DH15" s="23">
        <v>0</v>
      </c>
      <c r="DI15" s="82"/>
      <c r="DJ15" s="82"/>
      <c r="DK15" s="82"/>
      <c r="DL15" s="82"/>
      <c r="DM15" s="82"/>
      <c r="DN15" s="123"/>
      <c r="DO15" s="11"/>
      <c r="DP15" s="11"/>
      <c r="DQ15" s="262" t="s">
        <v>118</v>
      </c>
      <c r="DR15" s="23">
        <v>0</v>
      </c>
      <c r="DS15" s="82"/>
      <c r="DT15" s="82"/>
      <c r="DU15" s="82"/>
      <c r="DV15" s="82"/>
      <c r="DW15" s="82"/>
      <c r="DX15" s="123"/>
      <c r="DY15" s="11"/>
      <c r="DZ15" s="11"/>
      <c r="EA15" s="262" t="s">
        <v>118</v>
      </c>
      <c r="EB15" s="23">
        <v>0</v>
      </c>
      <c r="EC15" s="82"/>
      <c r="ED15" s="82"/>
      <c r="EE15" s="82"/>
      <c r="EF15" s="82"/>
      <c r="EG15" s="82"/>
      <c r="EH15" s="123"/>
      <c r="EI15" s="11"/>
      <c r="EJ15" s="11"/>
      <c r="EK15" s="262" t="s">
        <v>118</v>
      </c>
      <c r="EL15" s="23">
        <v>0</v>
      </c>
      <c r="EM15" s="82"/>
      <c r="EN15" s="82"/>
      <c r="EO15" s="82"/>
      <c r="EP15" s="82"/>
      <c r="EQ15" s="82"/>
      <c r="ER15" s="123"/>
      <c r="ES15" s="11"/>
      <c r="ET15" s="11"/>
    </row>
    <row r="16" spans="1:251" s="2" customFormat="1" x14ac:dyDescent="0.3">
      <c r="A16" s="262"/>
      <c r="B16" s="6"/>
      <c r="C16" s="82"/>
      <c r="D16" s="7"/>
      <c r="E16" s="7"/>
      <c r="F16" s="7"/>
      <c r="G16" s="82"/>
      <c r="H16" s="123"/>
      <c r="I16" s="11"/>
      <c r="J16" s="11"/>
      <c r="K16" s="262" t="s">
        <v>215</v>
      </c>
      <c r="L16" s="6">
        <v>1</v>
      </c>
      <c r="M16" s="82"/>
      <c r="N16" s="124"/>
      <c r="O16" s="124"/>
      <c r="P16" s="124"/>
      <c r="Q16" s="124"/>
      <c r="R16" s="125">
        <v>85</v>
      </c>
      <c r="S16" s="11"/>
      <c r="T16" s="11"/>
      <c r="U16" s="262" t="s">
        <v>181</v>
      </c>
      <c r="V16" s="6">
        <v>1</v>
      </c>
      <c r="W16" s="82">
        <f>AA16</f>
        <v>17.849999999999998</v>
      </c>
      <c r="X16" s="7"/>
      <c r="Y16" s="7"/>
      <c r="Z16" s="7"/>
      <c r="AA16" s="82">
        <f>21*0.85</f>
        <v>17.849999999999998</v>
      </c>
      <c r="AB16" s="123"/>
      <c r="AC16" s="11"/>
      <c r="AD16" s="11"/>
      <c r="AE16" s="262" t="s">
        <v>215</v>
      </c>
      <c r="AF16" s="6">
        <v>1</v>
      </c>
      <c r="AG16" s="82"/>
      <c r="AH16" s="124"/>
      <c r="AI16" s="124"/>
      <c r="AJ16" s="124"/>
      <c r="AK16" s="124"/>
      <c r="AL16" s="28">
        <v>87</v>
      </c>
      <c r="AM16" s="11"/>
      <c r="AN16" s="11"/>
      <c r="AO16" s="262" t="s">
        <v>181</v>
      </c>
      <c r="AP16" s="6">
        <v>1</v>
      </c>
      <c r="AQ16" s="82">
        <f>AU16</f>
        <v>17.849999999999998</v>
      </c>
      <c r="AR16" s="7"/>
      <c r="AS16" s="7"/>
      <c r="AT16" s="7"/>
      <c r="AU16" s="82">
        <f>21*0.85</f>
        <v>17.849999999999998</v>
      </c>
      <c r="AV16" s="123"/>
      <c r="AW16" s="11"/>
      <c r="AX16" s="11"/>
      <c r="AY16" s="262" t="s">
        <v>215</v>
      </c>
      <c r="AZ16" s="6">
        <v>1</v>
      </c>
      <c r="BA16" s="82"/>
      <c r="BB16" s="7"/>
      <c r="BC16" s="7"/>
      <c r="BD16" s="7"/>
      <c r="BE16" s="82"/>
      <c r="BF16" s="123">
        <v>94.51</v>
      </c>
      <c r="BG16" s="11"/>
      <c r="BH16" s="11"/>
      <c r="BI16" s="262"/>
      <c r="BJ16" s="6"/>
      <c r="BK16" s="82"/>
      <c r="BL16" s="7"/>
      <c r="BM16" s="7"/>
      <c r="BN16" s="7"/>
      <c r="BO16" s="82"/>
      <c r="BP16" s="123"/>
      <c r="BQ16" s="11"/>
      <c r="BR16" s="11"/>
      <c r="BS16" s="262"/>
      <c r="BT16" s="6"/>
      <c r="BU16" s="82"/>
      <c r="BV16" s="7"/>
      <c r="BW16" s="7"/>
      <c r="BX16" s="7"/>
      <c r="BY16" s="82"/>
      <c r="BZ16" s="123"/>
      <c r="CA16" s="11"/>
      <c r="CB16" s="11"/>
      <c r="CC16" s="262" t="s">
        <v>195</v>
      </c>
      <c r="CD16" s="6">
        <v>1</v>
      </c>
      <c r="CE16" s="82">
        <f>306/700*100</f>
        <v>43.714285714285715</v>
      </c>
      <c r="CF16" s="7"/>
      <c r="CG16" s="7"/>
      <c r="CH16" s="7"/>
      <c r="CI16" s="82"/>
      <c r="CJ16" s="123"/>
      <c r="CK16" s="11"/>
      <c r="CL16" s="11"/>
      <c r="CM16" s="262" t="s">
        <v>215</v>
      </c>
      <c r="CN16" s="6">
        <v>1</v>
      </c>
      <c r="CO16" s="82"/>
      <c r="CP16" s="7"/>
      <c r="CQ16" s="7"/>
      <c r="CR16" s="7"/>
      <c r="CS16" s="82"/>
      <c r="CT16" s="123">
        <v>90.4</v>
      </c>
      <c r="CU16" s="11"/>
      <c r="CV16" s="11"/>
      <c r="CW16" s="262" t="s">
        <v>222</v>
      </c>
      <c r="CX16" s="6">
        <v>1</v>
      </c>
      <c r="CY16" s="82"/>
      <c r="CZ16" s="7"/>
      <c r="DA16" s="7"/>
      <c r="DB16" s="7"/>
      <c r="DC16" s="82"/>
      <c r="DD16" s="123">
        <f>(0.9651*20297+0.9631*9319)/(DD32)*100</f>
        <v>96.447067801188552</v>
      </c>
      <c r="DE16" s="11"/>
      <c r="DF16" s="11"/>
      <c r="DG16" s="262" t="s">
        <v>181</v>
      </c>
      <c r="DH16" s="6">
        <v>1</v>
      </c>
      <c r="DI16" s="82">
        <f>DM16</f>
        <v>8.1983999999999995</v>
      </c>
      <c r="DJ16" s="7"/>
      <c r="DK16" s="7"/>
      <c r="DL16" s="7"/>
      <c r="DM16" s="82">
        <f>11.2*0.732</f>
        <v>8.1983999999999995</v>
      </c>
      <c r="DN16" s="123"/>
      <c r="DO16" s="11"/>
      <c r="DP16" s="11"/>
      <c r="DQ16" s="262" t="s">
        <v>222</v>
      </c>
      <c r="DR16" s="6">
        <v>1</v>
      </c>
      <c r="DS16" s="82"/>
      <c r="DT16" s="7"/>
      <c r="DU16" s="7"/>
      <c r="DV16" s="7"/>
      <c r="DW16" s="82"/>
      <c r="DX16" s="123">
        <v>96.79</v>
      </c>
      <c r="DY16" s="11"/>
      <c r="DZ16" s="11"/>
      <c r="EA16" s="262"/>
      <c r="EB16" s="6"/>
      <c r="EC16" s="82"/>
      <c r="ED16" s="7"/>
      <c r="EE16" s="7"/>
      <c r="EF16" s="7"/>
      <c r="EG16" s="82"/>
      <c r="EH16" s="123"/>
      <c r="EI16" s="11"/>
      <c r="EJ16" s="11"/>
      <c r="EK16" s="262" t="s">
        <v>181</v>
      </c>
      <c r="EL16" s="6">
        <v>1</v>
      </c>
      <c r="EM16" s="82">
        <f>EQ16</f>
        <v>7.0128000000000004</v>
      </c>
      <c r="EN16" s="7"/>
      <c r="EO16" s="7"/>
      <c r="EP16" s="7"/>
      <c r="EQ16" s="82">
        <f>7.2*0.974</f>
        <v>7.0128000000000004</v>
      </c>
      <c r="ER16" s="123"/>
      <c r="ES16" s="11"/>
      <c r="ET16" s="11"/>
      <c r="EU16" s="279"/>
      <c r="FE16" s="279"/>
      <c r="FO16" s="279"/>
      <c r="FY16" s="279"/>
      <c r="GI16" s="279"/>
      <c r="GS16" s="279"/>
      <c r="HC16" s="279"/>
      <c r="HM16" s="279"/>
      <c r="HW16" s="279"/>
      <c r="IG16" s="279"/>
      <c r="IQ16" s="279"/>
    </row>
    <row r="17" spans="1:251" s="2" customFormat="1" x14ac:dyDescent="0.3">
      <c r="A17" s="262"/>
      <c r="B17" s="13"/>
      <c r="C17" s="82"/>
      <c r="D17" s="7"/>
      <c r="E17" s="7"/>
      <c r="F17" s="7"/>
      <c r="G17" s="82"/>
      <c r="H17" s="123"/>
      <c r="I17" s="11"/>
      <c r="J17" s="11"/>
      <c r="K17" s="262"/>
      <c r="L17" s="13"/>
      <c r="M17" s="82"/>
      <c r="N17" s="7"/>
      <c r="O17" s="7"/>
      <c r="P17" s="7"/>
      <c r="Q17" s="7"/>
      <c r="R17" s="28"/>
      <c r="S17" s="11"/>
      <c r="T17" s="11"/>
      <c r="U17" s="262" t="s">
        <v>182</v>
      </c>
      <c r="V17" s="13">
        <v>1</v>
      </c>
      <c r="W17" s="82">
        <f>AA17</f>
        <v>66.3</v>
      </c>
      <c r="X17" s="7"/>
      <c r="Y17" s="7"/>
      <c r="Z17" s="7"/>
      <c r="AA17" s="82">
        <f>78*0.85</f>
        <v>66.3</v>
      </c>
      <c r="AB17" s="123"/>
      <c r="AC17" s="11"/>
      <c r="AD17" s="11"/>
      <c r="AE17" s="262"/>
      <c r="AF17" s="13"/>
      <c r="AG17" s="82"/>
      <c r="AH17" s="7"/>
      <c r="AI17" s="7"/>
      <c r="AJ17" s="7"/>
      <c r="AK17" s="7"/>
      <c r="AL17" s="123"/>
      <c r="AM17" s="11"/>
      <c r="AN17" s="11"/>
      <c r="AO17" s="262" t="s">
        <v>182</v>
      </c>
      <c r="AP17" s="13">
        <v>1</v>
      </c>
      <c r="AQ17" s="82">
        <f>AU17</f>
        <v>66.3</v>
      </c>
      <c r="AR17" s="7"/>
      <c r="AS17" s="7"/>
      <c r="AT17" s="7"/>
      <c r="AU17" s="82">
        <f>78*0.85</f>
        <v>66.3</v>
      </c>
      <c r="AV17" s="123"/>
      <c r="AW17" s="11"/>
      <c r="AX17" s="11"/>
      <c r="AY17" s="262"/>
      <c r="AZ17" s="13"/>
      <c r="BA17" s="82"/>
      <c r="BB17" s="7"/>
      <c r="BC17" s="7"/>
      <c r="BD17" s="7"/>
      <c r="BE17" s="82"/>
      <c r="BF17" s="123"/>
      <c r="BG17" s="11"/>
      <c r="BH17" s="11"/>
      <c r="BI17" s="262"/>
      <c r="BJ17" s="13"/>
      <c r="BK17" s="82"/>
      <c r="BL17" s="7"/>
      <c r="BM17" s="7"/>
      <c r="BN17" s="7"/>
      <c r="BO17" s="82"/>
      <c r="BP17" s="123"/>
      <c r="BQ17" s="11"/>
      <c r="BR17" s="11"/>
      <c r="BS17" s="262"/>
      <c r="BT17" s="13"/>
      <c r="BU17" s="82"/>
      <c r="BV17" s="7"/>
      <c r="BW17" s="7"/>
      <c r="BX17" s="7"/>
      <c r="BY17" s="82"/>
      <c r="BZ17" s="123"/>
      <c r="CA17" s="11"/>
      <c r="CB17" s="11"/>
      <c r="CC17" s="262" t="s">
        <v>196</v>
      </c>
      <c r="CD17" s="13">
        <v>1</v>
      </c>
      <c r="CE17" s="82">
        <f>150/700*100</f>
        <v>21.428571428571427</v>
      </c>
      <c r="CF17" s="7"/>
      <c r="CG17" s="7"/>
      <c r="CH17" s="7"/>
      <c r="CI17" s="82"/>
      <c r="CJ17" s="123"/>
      <c r="CK17" s="11"/>
      <c r="CL17" s="11"/>
      <c r="CM17" s="262"/>
      <c r="CN17" s="13"/>
      <c r="CO17" s="82"/>
      <c r="CP17" s="7"/>
      <c r="CQ17" s="7"/>
      <c r="CR17" s="7"/>
      <c r="CS17" s="82"/>
      <c r="CT17" s="123"/>
      <c r="CU17" s="11"/>
      <c r="CV17" s="11"/>
      <c r="CW17" s="262"/>
      <c r="CX17" s="13"/>
      <c r="CY17" s="82"/>
      <c r="CZ17" s="7"/>
      <c r="DA17" s="7"/>
      <c r="DB17" s="7"/>
      <c r="DC17" s="82"/>
      <c r="DD17" s="123"/>
      <c r="DE17" s="11"/>
      <c r="DF17" s="11"/>
      <c r="DG17" s="262" t="s">
        <v>182</v>
      </c>
      <c r="DH17" s="13">
        <v>1</v>
      </c>
      <c r="DI17" s="82">
        <f>DM17</f>
        <v>62.585999999999999</v>
      </c>
      <c r="DJ17" s="7"/>
      <c r="DK17" s="7"/>
      <c r="DL17" s="7"/>
      <c r="DM17" s="82">
        <f>85.5*0.732</f>
        <v>62.585999999999999</v>
      </c>
      <c r="DN17" s="123"/>
      <c r="DO17" s="11"/>
      <c r="DP17" s="11"/>
      <c r="DQ17" s="262"/>
      <c r="DR17" s="13"/>
      <c r="DS17" s="82"/>
      <c r="DT17" s="7"/>
      <c r="DU17" s="7"/>
      <c r="DV17" s="7"/>
      <c r="DW17" s="82"/>
      <c r="DX17" s="123"/>
      <c r="DY17" s="11"/>
      <c r="DZ17" s="11"/>
      <c r="EA17" s="262"/>
      <c r="EB17" s="13"/>
      <c r="EC17" s="82"/>
      <c r="ED17" s="7"/>
      <c r="EE17" s="7"/>
      <c r="EF17" s="7"/>
      <c r="EG17" s="82"/>
      <c r="EH17" s="123"/>
      <c r="EI17" s="11"/>
      <c r="EJ17" s="11"/>
      <c r="EK17" s="262" t="s">
        <v>182</v>
      </c>
      <c r="EL17" s="13">
        <v>1</v>
      </c>
      <c r="EM17" s="82">
        <f>EQ17</f>
        <v>83.277000000000001</v>
      </c>
      <c r="EN17" s="7"/>
      <c r="EO17" s="7"/>
      <c r="EP17" s="7"/>
      <c r="EQ17" s="82">
        <f>85.5*0.974</f>
        <v>83.277000000000001</v>
      </c>
      <c r="ER17" s="123"/>
      <c r="ES17" s="11"/>
      <c r="ET17" s="11"/>
      <c r="EU17" s="279"/>
      <c r="FE17" s="279"/>
      <c r="FO17" s="279"/>
      <c r="FY17" s="279"/>
      <c r="GI17" s="279"/>
      <c r="GS17" s="279"/>
      <c r="HC17" s="279"/>
      <c r="HM17" s="279"/>
      <c r="HW17" s="279"/>
      <c r="IG17" s="279"/>
      <c r="IQ17" s="279"/>
    </row>
    <row r="18" spans="1:251" s="2" customFormat="1" x14ac:dyDescent="0.3">
      <c r="A18" s="262"/>
      <c r="B18" s="6"/>
      <c r="C18" s="82"/>
      <c r="D18" s="7"/>
      <c r="E18" s="7"/>
      <c r="F18" s="7"/>
      <c r="G18" s="82"/>
      <c r="H18" s="28"/>
      <c r="I18" s="11"/>
      <c r="J18" s="11"/>
      <c r="K18" s="262"/>
      <c r="L18" s="13"/>
      <c r="M18" s="82"/>
      <c r="N18" s="7"/>
      <c r="O18" s="7"/>
      <c r="P18" s="7"/>
      <c r="Q18" s="82"/>
      <c r="R18" s="28"/>
      <c r="S18" s="11"/>
      <c r="T18" s="11"/>
      <c r="U18" s="262" t="s">
        <v>183</v>
      </c>
      <c r="V18" s="6">
        <v>0</v>
      </c>
      <c r="W18" s="82">
        <f>AA18</f>
        <v>0.85</v>
      </c>
      <c r="X18" s="7"/>
      <c r="Y18" s="7"/>
      <c r="Z18" s="7"/>
      <c r="AA18" s="82">
        <f>1*0.85</f>
        <v>0.85</v>
      </c>
      <c r="AB18" s="28"/>
      <c r="AC18" s="11"/>
      <c r="AD18" s="11"/>
      <c r="AE18" s="262"/>
      <c r="AF18" s="13"/>
      <c r="AG18" s="82"/>
      <c r="AH18" s="7"/>
      <c r="AI18" s="7"/>
      <c r="AJ18" s="7"/>
      <c r="AK18" s="82"/>
      <c r="AL18" s="28"/>
      <c r="AM18" s="11"/>
      <c r="AN18" s="11"/>
      <c r="AO18" s="262" t="s">
        <v>183</v>
      </c>
      <c r="AP18" s="6">
        <v>0</v>
      </c>
      <c r="AQ18" s="82">
        <f>AU18</f>
        <v>0.85</v>
      </c>
      <c r="AR18" s="7"/>
      <c r="AS18" s="7"/>
      <c r="AT18" s="7"/>
      <c r="AU18" s="82">
        <f>1*0.85</f>
        <v>0.85</v>
      </c>
      <c r="AV18" s="28"/>
      <c r="AW18" s="11"/>
      <c r="AX18" s="11"/>
      <c r="AY18" s="262"/>
      <c r="AZ18" s="13"/>
      <c r="BA18" s="82"/>
      <c r="BB18" s="7"/>
      <c r="BC18" s="7"/>
      <c r="BD18" s="7"/>
      <c r="BE18" s="82"/>
      <c r="BF18" s="28"/>
      <c r="BG18" s="11"/>
      <c r="BH18" s="11"/>
      <c r="BI18" s="262"/>
      <c r="BJ18" s="13"/>
      <c r="BK18" s="82"/>
      <c r="BL18" s="7"/>
      <c r="BM18" s="7"/>
      <c r="BN18" s="7"/>
      <c r="BO18" s="82"/>
      <c r="BP18" s="28"/>
      <c r="BQ18" s="11"/>
      <c r="BR18" s="11"/>
      <c r="BS18" s="262"/>
      <c r="BT18" s="13"/>
      <c r="BU18" s="82"/>
      <c r="BV18" s="7"/>
      <c r="BW18" s="7"/>
      <c r="BX18" s="7"/>
      <c r="BY18" s="82"/>
      <c r="BZ18" s="28"/>
      <c r="CA18" s="11"/>
      <c r="CB18" s="11"/>
      <c r="CC18" s="262" t="s">
        <v>197</v>
      </c>
      <c r="CD18" s="13">
        <v>1</v>
      </c>
      <c r="CE18" s="82">
        <f>4/700*100</f>
        <v>0.5714285714285714</v>
      </c>
      <c r="CF18" s="7"/>
      <c r="CG18" s="7"/>
      <c r="CH18" s="7"/>
      <c r="CI18" s="82"/>
      <c r="CJ18" s="28"/>
      <c r="CK18" s="11"/>
      <c r="CL18" s="11"/>
      <c r="CM18" s="262"/>
      <c r="CN18" s="13"/>
      <c r="CO18" s="82"/>
      <c r="CP18" s="7"/>
      <c r="CQ18" s="7"/>
      <c r="CR18" s="7"/>
      <c r="CS18" s="82"/>
      <c r="CT18" s="28"/>
      <c r="CU18" s="11"/>
      <c r="CV18" s="11"/>
      <c r="CW18" s="262"/>
      <c r="CX18" s="13"/>
      <c r="CY18" s="82"/>
      <c r="CZ18" s="7"/>
      <c r="DA18" s="7"/>
      <c r="DB18" s="7"/>
      <c r="DC18" s="82"/>
      <c r="DD18" s="28"/>
      <c r="DE18" s="11"/>
      <c r="DF18" s="11"/>
      <c r="DG18" s="262" t="s">
        <v>183</v>
      </c>
      <c r="DH18" s="13">
        <v>0</v>
      </c>
      <c r="DI18" s="82">
        <f>DM18</f>
        <v>2.4156</v>
      </c>
      <c r="DJ18" s="7"/>
      <c r="DK18" s="7"/>
      <c r="DL18" s="7"/>
      <c r="DM18" s="82">
        <f>3.3*0.732</f>
        <v>2.4156</v>
      </c>
      <c r="DN18" s="28"/>
      <c r="DO18" s="11"/>
      <c r="DP18" s="11"/>
      <c r="DQ18" s="262"/>
      <c r="DR18" s="13"/>
      <c r="DS18" s="82"/>
      <c r="DT18" s="7"/>
      <c r="DU18" s="7"/>
      <c r="DV18" s="7"/>
      <c r="DW18" s="82"/>
      <c r="DX18" s="28"/>
      <c r="DY18" s="11"/>
      <c r="DZ18" s="11"/>
      <c r="EA18" s="262"/>
      <c r="EB18" s="274"/>
      <c r="EC18" s="82"/>
      <c r="ED18" s="7"/>
      <c r="EE18" s="7"/>
      <c r="EF18" s="7"/>
      <c r="EG18" s="82"/>
      <c r="EH18" s="28"/>
      <c r="EI18" s="11"/>
      <c r="EJ18" s="11"/>
      <c r="EK18" s="262" t="s">
        <v>183</v>
      </c>
      <c r="EL18" s="13">
        <v>0</v>
      </c>
      <c r="EM18" s="82">
        <f>EQ18</f>
        <v>3.2141999999999999</v>
      </c>
      <c r="EN18" s="7"/>
      <c r="EO18" s="7"/>
      <c r="EP18" s="7"/>
      <c r="EQ18" s="82">
        <f>3.3*0.974</f>
        <v>3.2141999999999999</v>
      </c>
      <c r="ER18" s="28"/>
      <c r="ES18" s="11"/>
      <c r="ET18" s="11"/>
      <c r="EU18" s="279"/>
      <c r="FE18" s="279"/>
      <c r="FO18" s="279"/>
      <c r="FY18" s="279"/>
      <c r="GI18" s="279"/>
      <c r="GS18" s="279"/>
      <c r="HC18" s="279"/>
      <c r="HM18" s="279"/>
      <c r="HW18" s="279"/>
      <c r="IG18" s="279"/>
      <c r="IQ18" s="279"/>
    </row>
    <row r="19" spans="1:251" s="2" customFormat="1" x14ac:dyDescent="0.3">
      <c r="A19" s="262"/>
      <c r="B19" s="13"/>
      <c r="C19" s="82"/>
      <c r="D19" s="7"/>
      <c r="E19" s="7"/>
      <c r="F19" s="7"/>
      <c r="G19" s="82"/>
      <c r="H19" s="28"/>
      <c r="I19" s="11"/>
      <c r="J19" s="11"/>
      <c r="K19" s="262"/>
      <c r="L19" s="13"/>
      <c r="M19" s="82"/>
      <c r="N19" s="124"/>
      <c r="O19" s="124"/>
      <c r="P19" s="7"/>
      <c r="Q19" s="7"/>
      <c r="R19" s="28"/>
      <c r="S19" s="11"/>
      <c r="T19" s="11"/>
      <c r="U19" s="262"/>
      <c r="V19" s="13"/>
      <c r="W19" s="82"/>
      <c r="X19" s="7"/>
      <c r="Y19" s="7"/>
      <c r="Z19" s="7"/>
      <c r="AA19" s="82"/>
      <c r="AB19" s="28"/>
      <c r="AC19" s="11"/>
      <c r="AD19" s="11"/>
      <c r="AE19" s="262"/>
      <c r="AF19" s="13"/>
      <c r="AG19" s="82"/>
      <c r="AH19" s="124"/>
      <c r="AI19" s="124"/>
      <c r="AJ19" s="7"/>
      <c r="AK19" s="7"/>
      <c r="AL19" s="28"/>
      <c r="AM19" s="11"/>
      <c r="AN19" s="11"/>
      <c r="AO19" s="262"/>
      <c r="AP19" s="13"/>
      <c r="AQ19" s="82"/>
      <c r="AR19" s="7"/>
      <c r="AS19" s="7"/>
      <c r="AT19" s="7"/>
      <c r="AU19" s="82"/>
      <c r="AV19" s="28"/>
      <c r="AW19" s="11"/>
      <c r="AX19" s="11"/>
      <c r="AY19" s="262"/>
      <c r="AZ19" s="13"/>
      <c r="BA19" s="82"/>
      <c r="BB19" s="124"/>
      <c r="BC19" s="124"/>
      <c r="BD19" s="7"/>
      <c r="BE19" s="7"/>
      <c r="BF19" s="28"/>
      <c r="BG19" s="11"/>
      <c r="BH19" s="11"/>
      <c r="BI19" s="262"/>
      <c r="BJ19" s="13"/>
      <c r="BK19" s="82"/>
      <c r="BL19" s="124"/>
      <c r="BM19" s="124"/>
      <c r="BN19" s="7"/>
      <c r="BO19" s="7"/>
      <c r="BP19" s="28"/>
      <c r="BQ19" s="11"/>
      <c r="BR19" s="11"/>
      <c r="BS19" s="262"/>
      <c r="BT19" s="13"/>
      <c r="BU19" s="82"/>
      <c r="BV19" s="124"/>
      <c r="BW19" s="124"/>
      <c r="BX19" s="7"/>
      <c r="BY19" s="7"/>
      <c r="BZ19" s="28"/>
      <c r="CA19" s="11"/>
      <c r="CB19" s="11"/>
      <c r="CC19" s="262" t="s">
        <v>198</v>
      </c>
      <c r="CD19" s="13">
        <v>1</v>
      </c>
      <c r="CE19" s="82">
        <f>128/700*100</f>
        <v>18.285714285714285</v>
      </c>
      <c r="CF19" s="124"/>
      <c r="CG19" s="124"/>
      <c r="CH19" s="7"/>
      <c r="CI19" s="7"/>
      <c r="CJ19" s="28"/>
      <c r="CK19" s="11"/>
      <c r="CL19" s="11"/>
      <c r="CM19" s="262"/>
      <c r="CN19" s="13"/>
      <c r="CO19" s="82"/>
      <c r="CP19" s="124"/>
      <c r="CQ19" s="124"/>
      <c r="CR19" s="7"/>
      <c r="CS19" s="7"/>
      <c r="CT19" s="28"/>
      <c r="CU19" s="11"/>
      <c r="CV19" s="11"/>
      <c r="CW19" s="262"/>
      <c r="CX19" s="13"/>
      <c r="CY19" s="82"/>
      <c r="CZ19" s="124"/>
      <c r="DA19" s="124"/>
      <c r="DB19" s="7"/>
      <c r="DC19" s="7"/>
      <c r="DD19" s="28"/>
      <c r="DE19" s="11"/>
      <c r="DF19" s="11"/>
      <c r="DG19" s="262"/>
      <c r="DH19" s="13"/>
      <c r="DI19" s="82"/>
      <c r="DJ19" s="124"/>
      <c r="DK19" s="124"/>
      <c r="DL19" s="7"/>
      <c r="DM19" s="7"/>
      <c r="DN19" s="28"/>
      <c r="DO19" s="11"/>
      <c r="DP19" s="11"/>
      <c r="DQ19" s="262"/>
      <c r="DR19" s="13"/>
      <c r="DS19" s="82"/>
      <c r="DT19" s="124"/>
      <c r="DU19" s="124"/>
      <c r="DV19" s="7"/>
      <c r="DW19" s="7"/>
      <c r="DX19" s="28"/>
      <c r="DY19" s="11"/>
      <c r="DZ19" s="11"/>
      <c r="EA19" s="262"/>
      <c r="EB19" s="274"/>
      <c r="EC19" s="82"/>
      <c r="ED19" s="124"/>
      <c r="EE19" s="124"/>
      <c r="EF19" s="7"/>
      <c r="EG19" s="7"/>
      <c r="EH19" s="28"/>
      <c r="EI19" s="11"/>
      <c r="EJ19" s="11"/>
      <c r="EK19" s="262" t="s">
        <v>246</v>
      </c>
      <c r="EL19" s="13">
        <v>0.5</v>
      </c>
      <c r="EM19" s="82">
        <f>EQ19</f>
        <v>3.8960000000000061</v>
      </c>
      <c r="EN19" s="124"/>
      <c r="EO19" s="124"/>
      <c r="EP19" s="7"/>
      <c r="EQ19" s="7">
        <f>100-EQ14-EQ16-EQ17-EQ18</f>
        <v>3.8960000000000061</v>
      </c>
      <c r="ER19" s="28"/>
      <c r="ES19" s="11"/>
      <c r="ET19" s="11"/>
      <c r="EU19" s="279"/>
      <c r="FE19" s="279"/>
      <c r="FO19" s="279"/>
      <c r="FY19" s="279"/>
      <c r="GI19" s="279"/>
      <c r="GS19" s="279"/>
      <c r="HC19" s="279"/>
      <c r="HM19" s="279"/>
      <c r="HW19" s="279"/>
      <c r="IG19" s="279"/>
      <c r="IQ19" s="279"/>
    </row>
    <row r="20" spans="1:251" s="2" customFormat="1" x14ac:dyDescent="0.3">
      <c r="A20" s="262"/>
      <c r="B20" s="13"/>
      <c r="C20" s="82"/>
      <c r="D20" s="7"/>
      <c r="E20" s="7"/>
      <c r="F20" s="7"/>
      <c r="G20" s="82"/>
      <c r="H20" s="125"/>
      <c r="I20" s="11"/>
      <c r="J20" s="11"/>
      <c r="K20" s="262"/>
      <c r="L20" s="6"/>
      <c r="M20" s="82"/>
      <c r="N20" s="124"/>
      <c r="O20" s="124"/>
      <c r="P20" s="124"/>
      <c r="Q20" s="124"/>
      <c r="R20" s="28"/>
      <c r="S20" s="11"/>
      <c r="T20" s="11"/>
      <c r="U20" s="262"/>
      <c r="V20" s="13"/>
      <c r="W20" s="82"/>
      <c r="X20" s="7"/>
      <c r="Y20" s="7"/>
      <c r="Z20" s="7"/>
      <c r="AA20" s="82"/>
      <c r="AB20" s="28"/>
      <c r="AC20" s="11"/>
      <c r="AD20" s="11"/>
      <c r="AE20" s="262"/>
      <c r="AF20" s="6"/>
      <c r="AG20" s="82"/>
      <c r="AH20" s="124"/>
      <c r="AI20" s="124"/>
      <c r="AJ20" s="124"/>
      <c r="AK20" s="124"/>
      <c r="AL20" s="28"/>
      <c r="AM20" s="11"/>
      <c r="AN20" s="11"/>
      <c r="AO20" s="262"/>
      <c r="AP20" s="13"/>
      <c r="AQ20" s="82"/>
      <c r="AR20" s="7"/>
      <c r="AS20" s="7"/>
      <c r="AT20" s="7"/>
      <c r="AU20" s="82"/>
      <c r="AV20" s="28"/>
      <c r="AW20" s="11"/>
      <c r="AX20" s="11"/>
      <c r="AY20" s="262"/>
      <c r="AZ20" s="6"/>
      <c r="BA20" s="82"/>
      <c r="BB20" s="124"/>
      <c r="BC20" s="124"/>
      <c r="BD20" s="124"/>
      <c r="BE20" s="124"/>
      <c r="BF20" s="28"/>
      <c r="BG20" s="11"/>
      <c r="BH20" s="11"/>
      <c r="BI20" s="262"/>
      <c r="BJ20" s="6"/>
      <c r="BK20" s="82"/>
      <c r="BL20" s="124"/>
      <c r="BM20" s="124"/>
      <c r="BN20" s="124"/>
      <c r="BO20" s="124"/>
      <c r="BP20" s="28"/>
      <c r="BQ20" s="11"/>
      <c r="BR20" s="11"/>
      <c r="BS20" s="262"/>
      <c r="BT20" s="6"/>
      <c r="BU20" s="82"/>
      <c r="BV20" s="124"/>
      <c r="BW20" s="124"/>
      <c r="BX20" s="124"/>
      <c r="BY20" s="124"/>
      <c r="BZ20" s="28"/>
      <c r="CA20" s="11"/>
      <c r="CB20" s="11"/>
      <c r="CC20" s="262" t="s">
        <v>199</v>
      </c>
      <c r="CD20" s="6">
        <v>1</v>
      </c>
      <c r="CE20" s="82">
        <f>6/700*100</f>
        <v>0.85714285714285721</v>
      </c>
      <c r="CF20" s="124"/>
      <c r="CG20" s="124"/>
      <c r="CH20" s="124"/>
      <c r="CI20" s="124"/>
      <c r="CJ20" s="125"/>
      <c r="CK20" s="11"/>
      <c r="CL20" s="11"/>
      <c r="CM20" s="262"/>
      <c r="CN20" s="6"/>
      <c r="CO20" s="82"/>
      <c r="CP20" s="124"/>
      <c r="CQ20" s="124"/>
      <c r="CR20" s="124"/>
      <c r="CS20" s="124"/>
      <c r="CT20" s="125"/>
      <c r="CU20" s="11"/>
      <c r="CV20" s="11"/>
      <c r="CW20" s="262"/>
      <c r="CX20" s="6"/>
      <c r="CY20" s="82"/>
      <c r="CZ20" s="124"/>
      <c r="DA20" s="124"/>
      <c r="DB20" s="124"/>
      <c r="DC20" s="124"/>
      <c r="DD20" s="125"/>
      <c r="DE20" s="11"/>
      <c r="DF20" s="11"/>
      <c r="DG20" s="262"/>
      <c r="DH20" s="273"/>
      <c r="DI20" s="82"/>
      <c r="DJ20" s="124"/>
      <c r="DK20" s="124"/>
      <c r="DL20" s="124"/>
      <c r="DM20" s="124"/>
      <c r="DN20" s="125"/>
      <c r="DO20" s="11"/>
      <c r="DP20" s="11"/>
      <c r="DQ20" s="262"/>
      <c r="DR20" s="6"/>
      <c r="DS20" s="82"/>
      <c r="DT20" s="124"/>
      <c r="DU20" s="124"/>
      <c r="DV20" s="124"/>
      <c r="DW20" s="124"/>
      <c r="DX20" s="125"/>
      <c r="DY20" s="11"/>
      <c r="DZ20" s="11"/>
      <c r="EA20" s="262"/>
      <c r="EB20" s="273"/>
      <c r="EC20" s="82"/>
      <c r="ED20" s="124"/>
      <c r="EE20" s="124"/>
      <c r="EF20" s="124"/>
      <c r="EG20" s="124"/>
      <c r="EH20" s="125"/>
      <c r="EI20" s="11"/>
      <c r="EJ20" s="11"/>
      <c r="EK20" s="262"/>
      <c r="EL20" s="273"/>
      <c r="EM20" s="82"/>
      <c r="EN20" s="124"/>
      <c r="EO20" s="124"/>
      <c r="EP20" s="124"/>
      <c r="EQ20" s="124"/>
      <c r="ER20" s="125"/>
      <c r="ES20" s="11"/>
      <c r="ET20" s="11"/>
      <c r="EU20" s="279"/>
      <c r="FE20" s="279"/>
      <c r="FO20" s="279"/>
      <c r="FY20" s="279"/>
      <c r="GI20" s="279"/>
      <c r="GS20" s="279"/>
      <c r="HC20" s="279"/>
      <c r="HM20" s="279"/>
      <c r="HW20" s="279"/>
      <c r="IG20" s="279"/>
      <c r="IQ20" s="279"/>
    </row>
    <row r="21" spans="1:251" s="2" customFormat="1" x14ac:dyDescent="0.3">
      <c r="A21" s="262"/>
      <c r="B21" s="6"/>
      <c r="C21" s="124"/>
      <c r="D21" s="124"/>
      <c r="E21" s="124"/>
      <c r="F21" s="124"/>
      <c r="G21" s="124"/>
      <c r="H21" s="126"/>
      <c r="I21" s="11"/>
      <c r="J21" s="11"/>
      <c r="K21" s="262"/>
      <c r="L21" s="6"/>
      <c r="M21" s="124"/>
      <c r="N21" s="124"/>
      <c r="O21" s="124"/>
      <c r="P21" s="124"/>
      <c r="Q21" s="124"/>
      <c r="R21" s="126"/>
      <c r="S21" s="11"/>
      <c r="T21" s="11"/>
      <c r="U21" s="262"/>
      <c r="V21" s="6"/>
      <c r="W21" s="124"/>
      <c r="X21" s="124"/>
      <c r="Y21" s="124"/>
      <c r="Z21" s="124"/>
      <c r="AA21" s="124"/>
      <c r="AB21" s="126"/>
      <c r="AC21" s="11"/>
      <c r="AD21" s="11"/>
      <c r="AE21" s="262"/>
      <c r="AF21" s="6"/>
      <c r="AG21" s="124"/>
      <c r="AH21" s="124"/>
      <c r="AI21" s="124"/>
      <c r="AJ21" s="124"/>
      <c r="AK21" s="124"/>
      <c r="AL21" s="126"/>
      <c r="AM21" s="11"/>
      <c r="AN21" s="11"/>
      <c r="AO21" s="262"/>
      <c r="AP21" s="6"/>
      <c r="AQ21" s="124"/>
      <c r="AR21" s="124"/>
      <c r="AS21" s="124"/>
      <c r="AT21" s="124"/>
      <c r="AU21" s="124"/>
      <c r="AV21" s="126"/>
      <c r="AW21" s="11"/>
      <c r="AX21" s="11"/>
      <c r="AY21" s="262"/>
      <c r="AZ21" s="6"/>
      <c r="BA21" s="124"/>
      <c r="BB21" s="124"/>
      <c r="BC21" s="124"/>
      <c r="BD21" s="124"/>
      <c r="BE21" s="124"/>
      <c r="BF21" s="126"/>
      <c r="BG21" s="11"/>
      <c r="BH21" s="11"/>
      <c r="BI21" s="262"/>
      <c r="BJ21" s="6"/>
      <c r="BK21" s="124"/>
      <c r="BL21" s="124"/>
      <c r="BM21" s="124"/>
      <c r="BN21" s="124"/>
      <c r="BO21" s="124"/>
      <c r="BP21" s="126"/>
      <c r="BQ21" s="11"/>
      <c r="BR21" s="11"/>
      <c r="BS21" s="262"/>
      <c r="BT21" s="6"/>
      <c r="BU21" s="124"/>
      <c r="BV21" s="124"/>
      <c r="BW21" s="124"/>
      <c r="BX21" s="124"/>
      <c r="BY21" s="124"/>
      <c r="BZ21" s="126"/>
      <c r="CA21" s="11"/>
      <c r="CB21" s="11"/>
      <c r="CC21" s="262" t="s">
        <v>200</v>
      </c>
      <c r="CD21" s="6">
        <v>0</v>
      </c>
      <c r="CE21" s="124">
        <f>4/700*100</f>
        <v>0.5714285714285714</v>
      </c>
      <c r="CF21" s="124"/>
      <c r="CG21" s="124"/>
      <c r="CH21" s="124"/>
      <c r="CI21" s="124"/>
      <c r="CJ21" s="126"/>
      <c r="CK21" s="11"/>
      <c r="CL21" s="11"/>
      <c r="CM21" s="262"/>
      <c r="CN21" s="6"/>
      <c r="CO21" s="124"/>
      <c r="CP21" s="124"/>
      <c r="CQ21" s="124"/>
      <c r="CR21" s="124"/>
      <c r="CS21" s="124"/>
      <c r="CT21" s="126"/>
      <c r="CU21" s="11"/>
      <c r="CV21" s="11"/>
      <c r="CW21" s="262"/>
      <c r="CX21" s="6"/>
      <c r="CY21" s="124"/>
      <c r="CZ21" s="124"/>
      <c r="DA21" s="124"/>
      <c r="DB21" s="124"/>
      <c r="DC21" s="124"/>
      <c r="DD21" s="126"/>
      <c r="DE21" s="11"/>
      <c r="DF21" s="11"/>
      <c r="DG21" s="262"/>
      <c r="DH21" s="273"/>
      <c r="DI21" s="124"/>
      <c r="DJ21" s="124"/>
      <c r="DK21" s="124"/>
      <c r="DL21" s="124"/>
      <c r="DM21" s="124"/>
      <c r="DN21" s="126"/>
      <c r="DO21" s="11"/>
      <c r="DP21" s="11"/>
      <c r="DQ21" s="262"/>
      <c r="DR21" s="6"/>
      <c r="DS21" s="124"/>
      <c r="DT21" s="124"/>
      <c r="DU21" s="124"/>
      <c r="DV21" s="124"/>
      <c r="DW21" s="124"/>
      <c r="DX21" s="126"/>
      <c r="DY21" s="11"/>
      <c r="DZ21" s="11"/>
      <c r="EA21" s="262"/>
      <c r="EB21" s="273"/>
      <c r="EC21" s="124"/>
      <c r="ED21" s="124"/>
      <c r="EE21" s="124"/>
      <c r="EF21" s="124"/>
      <c r="EG21" s="124"/>
      <c r="EH21" s="126"/>
      <c r="EI21" s="11"/>
      <c r="EJ21" s="11"/>
      <c r="EK21" s="262"/>
      <c r="EL21" s="273"/>
      <c r="EM21" s="124"/>
      <c r="EN21" s="124"/>
      <c r="EO21" s="124"/>
      <c r="EP21" s="124"/>
      <c r="EQ21" s="124"/>
      <c r="ER21" s="126"/>
      <c r="ES21" s="11"/>
      <c r="ET21" s="11"/>
      <c r="EU21" s="279"/>
      <c r="FE21" s="279"/>
      <c r="FO21" s="279"/>
      <c r="FY21" s="279"/>
      <c r="GI21" s="279"/>
      <c r="GS21" s="279"/>
      <c r="HC21" s="279"/>
      <c r="HM21" s="279"/>
      <c r="HW21" s="279"/>
      <c r="IG21" s="279"/>
      <c r="IQ21" s="279"/>
    </row>
    <row r="22" spans="1:251" s="2" customFormat="1" x14ac:dyDescent="0.3">
      <c r="A22" s="262"/>
      <c r="B22" s="13"/>
      <c r="C22" s="7"/>
      <c r="D22" s="7"/>
      <c r="E22" s="7"/>
      <c r="F22" s="7"/>
      <c r="G22" s="7"/>
      <c r="H22" s="126"/>
      <c r="I22" s="11"/>
      <c r="J22" s="11"/>
      <c r="K22" s="262"/>
      <c r="L22" s="13"/>
      <c r="M22" s="7"/>
      <c r="N22" s="7"/>
      <c r="O22" s="7"/>
      <c r="P22" s="7"/>
      <c r="Q22" s="7"/>
      <c r="R22" s="126"/>
      <c r="S22" s="11"/>
      <c r="T22" s="11"/>
      <c r="U22" s="262"/>
      <c r="V22" s="13"/>
      <c r="W22" s="7"/>
      <c r="X22" s="7"/>
      <c r="Y22" s="7"/>
      <c r="Z22" s="7"/>
      <c r="AA22" s="7"/>
      <c r="AB22" s="126"/>
      <c r="AC22" s="11"/>
      <c r="AD22" s="11"/>
      <c r="AE22" s="262"/>
      <c r="AF22" s="13"/>
      <c r="AG22" s="7"/>
      <c r="AH22" s="7"/>
      <c r="AI22" s="7"/>
      <c r="AJ22" s="7"/>
      <c r="AK22" s="7"/>
      <c r="AL22" s="126"/>
      <c r="AM22" s="11"/>
      <c r="AN22" s="11"/>
      <c r="AO22" s="262"/>
      <c r="AP22" s="13"/>
      <c r="AQ22" s="7"/>
      <c r="AR22" s="7"/>
      <c r="AS22" s="7"/>
      <c r="AT22" s="7"/>
      <c r="AU22" s="7"/>
      <c r="AV22" s="126"/>
      <c r="AW22" s="11"/>
      <c r="AX22" s="11"/>
      <c r="AY22" s="262"/>
      <c r="AZ22" s="13"/>
      <c r="BA22" s="7"/>
      <c r="BB22" s="7"/>
      <c r="BC22" s="7"/>
      <c r="BD22" s="7"/>
      <c r="BE22" s="7"/>
      <c r="BF22" s="126"/>
      <c r="BG22" s="11"/>
      <c r="BH22" s="11"/>
      <c r="BI22" s="262"/>
      <c r="BJ22" s="13"/>
      <c r="BK22" s="7"/>
      <c r="BL22" s="7"/>
      <c r="BM22" s="7"/>
      <c r="BN22" s="7"/>
      <c r="BO22" s="7"/>
      <c r="BP22" s="126"/>
      <c r="BQ22" s="11"/>
      <c r="BR22" s="11"/>
      <c r="BS22" s="262"/>
      <c r="BT22" s="13"/>
      <c r="BU22" s="7"/>
      <c r="BV22" s="7"/>
      <c r="BW22" s="7"/>
      <c r="BX22" s="7"/>
      <c r="BY22" s="7"/>
      <c r="BZ22" s="126"/>
      <c r="CA22" s="11"/>
      <c r="CB22" s="11"/>
      <c r="CC22" s="262"/>
      <c r="CD22" s="13"/>
      <c r="CE22" s="7"/>
      <c r="CF22" s="7"/>
      <c r="CG22" s="7"/>
      <c r="CH22" s="7"/>
      <c r="CI22" s="7"/>
      <c r="CJ22" s="126"/>
      <c r="CK22" s="11"/>
      <c r="CL22" s="11"/>
      <c r="CM22" s="262"/>
      <c r="CN22" s="13"/>
      <c r="CO22" s="7"/>
      <c r="CP22" s="7"/>
      <c r="CQ22" s="7"/>
      <c r="CR22" s="7"/>
      <c r="CS22" s="7"/>
      <c r="CT22" s="126"/>
      <c r="CU22" s="11"/>
      <c r="CV22" s="11"/>
      <c r="CW22" s="262"/>
      <c r="CX22" s="13"/>
      <c r="CY22" s="7"/>
      <c r="CZ22" s="7"/>
      <c r="DA22" s="7"/>
      <c r="DB22" s="7"/>
      <c r="DC22" s="7"/>
      <c r="DD22" s="126"/>
      <c r="DE22" s="11"/>
      <c r="DF22" s="11"/>
      <c r="DG22" s="262"/>
      <c r="DH22" s="274"/>
      <c r="DI22" s="7"/>
      <c r="DJ22" s="7"/>
      <c r="DK22" s="7"/>
      <c r="DL22" s="7"/>
      <c r="DM22" s="7"/>
      <c r="DN22" s="126"/>
      <c r="DO22" s="11"/>
      <c r="DP22" s="11"/>
      <c r="DQ22" s="262"/>
      <c r="DR22" s="13"/>
      <c r="DS22" s="7"/>
      <c r="DT22" s="7"/>
      <c r="DU22" s="7"/>
      <c r="DV22" s="7"/>
      <c r="DW22" s="7"/>
      <c r="DX22" s="126"/>
      <c r="DY22" s="11"/>
      <c r="DZ22" s="11"/>
      <c r="EA22" s="262"/>
      <c r="EB22" s="274"/>
      <c r="EC22" s="7"/>
      <c r="ED22" s="7"/>
      <c r="EE22" s="7"/>
      <c r="EF22" s="7"/>
      <c r="EG22" s="7"/>
      <c r="EH22" s="126"/>
      <c r="EI22" s="11"/>
      <c r="EJ22" s="11"/>
      <c r="EK22" s="262"/>
      <c r="EL22" s="274"/>
      <c r="EM22" s="7"/>
      <c r="EN22" s="7"/>
      <c r="EO22" s="7"/>
      <c r="EP22" s="7"/>
      <c r="EQ22" s="7"/>
      <c r="ER22" s="126"/>
      <c r="ES22" s="11"/>
      <c r="ET22" s="11"/>
      <c r="EU22" s="279"/>
      <c r="FE22" s="279"/>
      <c r="FO22" s="279"/>
      <c r="FY22" s="279"/>
      <c r="GI22" s="279"/>
      <c r="GS22" s="279"/>
      <c r="HC22" s="279"/>
      <c r="HM22" s="279"/>
      <c r="HW22" s="279"/>
      <c r="IG22" s="279"/>
      <c r="IQ22" s="279"/>
    </row>
    <row r="23" spans="1:251" s="2" customFormat="1" x14ac:dyDescent="0.3">
      <c r="A23" s="262"/>
      <c r="B23" s="13"/>
      <c r="C23" s="7"/>
      <c r="D23" s="7"/>
      <c r="E23" s="7"/>
      <c r="F23" s="7"/>
      <c r="G23" s="7"/>
      <c r="H23" s="28"/>
      <c r="I23" s="11"/>
      <c r="J23" s="11"/>
      <c r="K23" s="262"/>
      <c r="L23" s="13"/>
      <c r="M23" s="7"/>
      <c r="N23" s="7"/>
      <c r="O23" s="7"/>
      <c r="P23" s="7"/>
      <c r="Q23" s="7"/>
      <c r="R23" s="28"/>
      <c r="S23" s="11"/>
      <c r="T23" s="11"/>
      <c r="U23" s="262"/>
      <c r="V23" s="13"/>
      <c r="W23" s="7"/>
      <c r="X23" s="7"/>
      <c r="Y23" s="7"/>
      <c r="Z23" s="7"/>
      <c r="AA23" s="7"/>
      <c r="AB23" s="28"/>
      <c r="AC23" s="11"/>
      <c r="AD23" s="11"/>
      <c r="AE23" s="262"/>
      <c r="AF23" s="13"/>
      <c r="AG23" s="7"/>
      <c r="AH23" s="7"/>
      <c r="AI23" s="7"/>
      <c r="AJ23" s="7"/>
      <c r="AK23" s="7"/>
      <c r="AL23" s="28"/>
      <c r="AM23" s="11"/>
      <c r="AN23" s="11"/>
      <c r="AO23" s="262"/>
      <c r="AP23" s="13"/>
      <c r="AQ23" s="7"/>
      <c r="AR23" s="7"/>
      <c r="AS23" s="7"/>
      <c r="AT23" s="7"/>
      <c r="AU23" s="7"/>
      <c r="AV23" s="28"/>
      <c r="AW23" s="11"/>
      <c r="AX23" s="11"/>
      <c r="AY23" s="262"/>
      <c r="AZ23" s="13"/>
      <c r="BA23" s="7"/>
      <c r="BB23" s="7"/>
      <c r="BC23" s="7"/>
      <c r="BD23" s="7"/>
      <c r="BE23" s="7"/>
      <c r="BF23" s="28"/>
      <c r="BG23" s="11"/>
      <c r="BH23" s="11"/>
      <c r="BI23" s="262"/>
      <c r="BJ23" s="13"/>
      <c r="BK23" s="7"/>
      <c r="BL23" s="7"/>
      <c r="BM23" s="7"/>
      <c r="BN23" s="7"/>
      <c r="BO23" s="7"/>
      <c r="BP23" s="28"/>
      <c r="BQ23" s="11"/>
      <c r="BR23" s="11"/>
      <c r="BS23" s="262"/>
      <c r="BT23" s="13"/>
      <c r="BU23" s="7"/>
      <c r="BV23" s="7"/>
      <c r="BW23" s="7"/>
      <c r="BX23" s="7"/>
      <c r="BY23" s="7"/>
      <c r="BZ23" s="28"/>
      <c r="CA23" s="11"/>
      <c r="CB23" s="11"/>
      <c r="CC23" s="262"/>
      <c r="CD23" s="13"/>
      <c r="CE23" s="7"/>
      <c r="CF23" s="7"/>
      <c r="CG23" s="7"/>
      <c r="CH23" s="7"/>
      <c r="CI23" s="7"/>
      <c r="CJ23" s="28"/>
      <c r="CK23" s="11"/>
      <c r="CL23" s="11"/>
      <c r="CM23" s="262"/>
      <c r="CN23" s="13"/>
      <c r="CO23" s="7"/>
      <c r="CP23" s="7"/>
      <c r="CQ23" s="7"/>
      <c r="CR23" s="7"/>
      <c r="CS23" s="7"/>
      <c r="CT23" s="28"/>
      <c r="CU23" s="11"/>
      <c r="CV23" s="11"/>
      <c r="CW23" s="262"/>
      <c r="CX23" s="13"/>
      <c r="CY23" s="7"/>
      <c r="CZ23" s="7"/>
      <c r="DA23" s="7"/>
      <c r="DB23" s="7"/>
      <c r="DC23" s="7"/>
      <c r="DD23" s="28"/>
      <c r="DE23" s="11"/>
      <c r="DF23" s="11"/>
      <c r="DG23" s="262"/>
      <c r="DH23" s="274"/>
      <c r="DI23" s="7"/>
      <c r="DJ23" s="7"/>
      <c r="DK23" s="7"/>
      <c r="DL23" s="7"/>
      <c r="DM23" s="7"/>
      <c r="DN23" s="28"/>
      <c r="DO23" s="11"/>
      <c r="DP23" s="11"/>
      <c r="DQ23" s="262"/>
      <c r="DR23" s="13"/>
      <c r="DS23" s="7"/>
      <c r="DT23" s="7"/>
      <c r="DU23" s="7"/>
      <c r="DV23" s="7"/>
      <c r="DW23" s="7"/>
      <c r="DX23" s="28"/>
      <c r="DY23" s="11"/>
      <c r="DZ23" s="11"/>
      <c r="EA23" s="262"/>
      <c r="EB23" s="274"/>
      <c r="EC23" s="7"/>
      <c r="ED23" s="7"/>
      <c r="EE23" s="7"/>
      <c r="EF23" s="7"/>
      <c r="EG23" s="7"/>
      <c r="EH23" s="28"/>
      <c r="EI23" s="11"/>
      <c r="EJ23" s="11"/>
      <c r="EK23" s="262"/>
      <c r="EL23" s="274"/>
      <c r="EM23" s="7"/>
      <c r="EN23" s="7"/>
      <c r="EO23" s="7"/>
      <c r="EP23" s="7"/>
      <c r="EQ23" s="7"/>
      <c r="ER23" s="28"/>
      <c r="ES23" s="11"/>
      <c r="ET23" s="11"/>
      <c r="EU23" s="279"/>
      <c r="FE23" s="279"/>
      <c r="FO23" s="279"/>
      <c r="FY23" s="279"/>
      <c r="GI23" s="279"/>
      <c r="GS23" s="279"/>
      <c r="HC23" s="279"/>
      <c r="HM23" s="279"/>
      <c r="HW23" s="279"/>
      <c r="IG23" s="279"/>
      <c r="IQ23" s="279"/>
    </row>
    <row r="24" spans="1:251" s="2" customFormat="1" x14ac:dyDescent="0.3">
      <c r="A24" s="262"/>
      <c r="B24" s="13"/>
      <c r="C24" s="7"/>
      <c r="D24" s="7"/>
      <c r="E24" s="7"/>
      <c r="F24" s="7"/>
      <c r="G24" s="7"/>
      <c r="H24" s="28"/>
      <c r="I24" s="11"/>
      <c r="J24" s="11"/>
      <c r="K24" s="262"/>
      <c r="L24" s="13"/>
      <c r="M24" s="7"/>
      <c r="N24" s="7"/>
      <c r="O24" s="7"/>
      <c r="P24" s="7"/>
      <c r="Q24" s="7"/>
      <c r="R24" s="28"/>
      <c r="S24" s="11"/>
      <c r="T24" s="11"/>
      <c r="U24" s="262"/>
      <c r="V24" s="13"/>
      <c r="W24" s="7"/>
      <c r="X24" s="7"/>
      <c r="Y24" s="7"/>
      <c r="Z24" s="7"/>
      <c r="AA24" s="7"/>
      <c r="AB24" s="28"/>
      <c r="AC24" s="11"/>
      <c r="AD24" s="11"/>
      <c r="AE24" s="262"/>
      <c r="AF24" s="13"/>
      <c r="AG24" s="7"/>
      <c r="AH24" s="7"/>
      <c r="AI24" s="7"/>
      <c r="AJ24" s="7"/>
      <c r="AK24" s="7"/>
      <c r="AL24" s="28"/>
      <c r="AM24" s="11"/>
      <c r="AN24" s="11"/>
      <c r="AO24" s="262"/>
      <c r="AP24" s="13"/>
      <c r="AQ24" s="7"/>
      <c r="AR24" s="7"/>
      <c r="AS24" s="7"/>
      <c r="AT24" s="7"/>
      <c r="AU24" s="7"/>
      <c r="AV24" s="28"/>
      <c r="AW24" s="11"/>
      <c r="AX24" s="11"/>
      <c r="AY24" s="262"/>
      <c r="AZ24" s="13"/>
      <c r="BA24" s="7"/>
      <c r="BB24" s="7"/>
      <c r="BC24" s="7"/>
      <c r="BD24" s="7"/>
      <c r="BE24" s="7"/>
      <c r="BF24" s="28"/>
      <c r="BG24" s="11"/>
      <c r="BH24" s="11"/>
      <c r="BI24" s="262"/>
      <c r="BJ24" s="13"/>
      <c r="BK24" s="7"/>
      <c r="BL24" s="7"/>
      <c r="BM24" s="7"/>
      <c r="BN24" s="7"/>
      <c r="BO24" s="7"/>
      <c r="BP24" s="28"/>
      <c r="BQ24" s="11"/>
      <c r="BR24" s="11"/>
      <c r="BS24" s="262"/>
      <c r="BT24" s="13"/>
      <c r="BU24" s="7"/>
      <c r="BV24" s="7"/>
      <c r="BW24" s="7"/>
      <c r="BX24" s="7"/>
      <c r="BY24" s="7"/>
      <c r="BZ24" s="28"/>
      <c r="CA24" s="11"/>
      <c r="CB24" s="11"/>
      <c r="CC24" s="262"/>
      <c r="CD24" s="13"/>
      <c r="CE24" s="7"/>
      <c r="CF24" s="7"/>
      <c r="CG24" s="7"/>
      <c r="CH24" s="7"/>
      <c r="CI24" s="7"/>
      <c r="CJ24" s="28"/>
      <c r="CK24" s="11"/>
      <c r="CL24" s="11"/>
      <c r="CM24" s="262"/>
      <c r="CN24" s="13"/>
      <c r="CO24" s="7"/>
      <c r="CP24" s="7"/>
      <c r="CQ24" s="7"/>
      <c r="CR24" s="7"/>
      <c r="CS24" s="7"/>
      <c r="CT24" s="28"/>
      <c r="CU24" s="11"/>
      <c r="CV24" s="11"/>
      <c r="CW24" s="262"/>
      <c r="CX24" s="13"/>
      <c r="CY24" s="7"/>
      <c r="CZ24" s="7"/>
      <c r="DA24" s="7"/>
      <c r="DB24" s="7"/>
      <c r="DC24" s="7"/>
      <c r="DD24" s="28"/>
      <c r="DE24" s="11"/>
      <c r="DF24" s="11"/>
      <c r="DG24" s="262"/>
      <c r="DH24" s="274"/>
      <c r="DI24" s="271"/>
      <c r="DJ24" s="271"/>
      <c r="DK24" s="271"/>
      <c r="DL24" s="271"/>
      <c r="DM24" s="271"/>
      <c r="DN24" s="270"/>
      <c r="DO24" s="11"/>
      <c r="DP24" s="11"/>
      <c r="DQ24" s="262"/>
      <c r="DR24" s="13"/>
      <c r="DS24" s="7"/>
      <c r="DT24" s="7"/>
      <c r="DU24" s="7"/>
      <c r="DV24" s="7"/>
      <c r="DW24" s="7"/>
      <c r="DX24" s="28"/>
      <c r="DY24" s="11"/>
      <c r="DZ24" s="11"/>
      <c r="EA24" s="262"/>
      <c r="EB24" s="274"/>
      <c r="EC24" s="271"/>
      <c r="ED24" s="271"/>
      <c r="EE24" s="271"/>
      <c r="EF24" s="271"/>
      <c r="EG24" s="271"/>
      <c r="EH24" s="270"/>
      <c r="EI24" s="11"/>
      <c r="EJ24" s="11"/>
      <c r="EK24" s="262"/>
      <c r="EL24" s="274"/>
      <c r="EM24" s="271"/>
      <c r="EN24" s="271"/>
      <c r="EO24" s="271"/>
      <c r="EP24" s="271"/>
      <c r="EQ24" s="271"/>
      <c r="ER24" s="270"/>
      <c r="ES24" s="11"/>
      <c r="ET24" s="11"/>
      <c r="EU24" s="279"/>
      <c r="FE24" s="279"/>
      <c r="FO24" s="279"/>
      <c r="FY24" s="279"/>
      <c r="GI24" s="279"/>
      <c r="GS24" s="279"/>
      <c r="HC24" s="279"/>
      <c r="HM24" s="279"/>
      <c r="HW24" s="279"/>
      <c r="IG24" s="279"/>
      <c r="IQ24" s="279"/>
    </row>
    <row r="25" spans="1:251" s="2" customFormat="1" x14ac:dyDescent="0.3">
      <c r="A25" s="262"/>
      <c r="B25" s="144"/>
      <c r="C25" s="7"/>
      <c r="D25" s="7"/>
      <c r="E25" s="7"/>
      <c r="F25" s="7"/>
      <c r="G25" s="7"/>
      <c r="H25" s="33"/>
      <c r="I25" s="11"/>
      <c r="J25" s="11"/>
      <c r="K25" s="262"/>
      <c r="L25" s="144"/>
      <c r="M25" s="7"/>
      <c r="N25" s="7"/>
      <c r="O25" s="7"/>
      <c r="P25" s="7"/>
      <c r="Q25" s="7"/>
      <c r="R25" s="33"/>
      <c r="S25" s="11"/>
      <c r="T25" s="11"/>
      <c r="U25" s="262"/>
      <c r="V25" s="144"/>
      <c r="W25" s="7"/>
      <c r="X25" s="7"/>
      <c r="Y25" s="7"/>
      <c r="Z25" s="7"/>
      <c r="AA25" s="7"/>
      <c r="AB25" s="33"/>
      <c r="AC25" s="11"/>
      <c r="AD25" s="11"/>
      <c r="AE25" s="262"/>
      <c r="AF25" s="144"/>
      <c r="AG25" s="7"/>
      <c r="AH25" s="7"/>
      <c r="AI25" s="7"/>
      <c r="AJ25" s="7"/>
      <c r="AK25" s="7"/>
      <c r="AL25" s="33"/>
      <c r="AM25" s="11"/>
      <c r="AN25" s="11"/>
      <c r="AO25" s="262"/>
      <c r="AP25" s="144"/>
      <c r="AQ25" s="7"/>
      <c r="AR25" s="7"/>
      <c r="AS25" s="7"/>
      <c r="AT25" s="7"/>
      <c r="AU25" s="7"/>
      <c r="AV25" s="33"/>
      <c r="AW25" s="11"/>
      <c r="AX25" s="11"/>
      <c r="AY25" s="262"/>
      <c r="AZ25" s="144"/>
      <c r="BA25" s="7"/>
      <c r="BB25" s="7"/>
      <c r="BC25" s="7"/>
      <c r="BD25" s="7"/>
      <c r="BE25" s="7"/>
      <c r="BF25" s="33"/>
      <c r="BG25" s="11"/>
      <c r="BH25" s="11"/>
      <c r="BI25" s="262"/>
      <c r="BJ25" s="144"/>
      <c r="BK25" s="7"/>
      <c r="BL25" s="7"/>
      <c r="BM25" s="7"/>
      <c r="BN25" s="7"/>
      <c r="BO25" s="7"/>
      <c r="BP25" s="33"/>
      <c r="BQ25" s="11"/>
      <c r="BR25" s="11"/>
      <c r="BS25" s="262"/>
      <c r="BT25" s="144"/>
      <c r="BU25" s="7"/>
      <c r="BV25" s="7"/>
      <c r="BW25" s="7"/>
      <c r="BX25" s="7"/>
      <c r="BY25" s="7"/>
      <c r="BZ25" s="33"/>
      <c r="CA25" s="11"/>
      <c r="CB25" s="11"/>
      <c r="CC25" s="262"/>
      <c r="CD25" s="144"/>
      <c r="CE25" s="7"/>
      <c r="CF25" s="7"/>
      <c r="CG25" s="7"/>
      <c r="CH25" s="7"/>
      <c r="CI25" s="7"/>
      <c r="CJ25" s="33"/>
      <c r="CK25" s="11"/>
      <c r="CL25" s="11"/>
      <c r="CM25" s="262"/>
      <c r="CN25" s="144"/>
      <c r="CO25" s="7"/>
      <c r="CP25" s="7"/>
      <c r="CQ25" s="7"/>
      <c r="CR25" s="7"/>
      <c r="CS25" s="7"/>
      <c r="CT25" s="33"/>
      <c r="CU25" s="11"/>
      <c r="CV25" s="11"/>
      <c r="CW25" s="262"/>
      <c r="CX25" s="144"/>
      <c r="CY25" s="7"/>
      <c r="CZ25" s="7"/>
      <c r="DA25" s="7"/>
      <c r="DB25" s="7"/>
      <c r="DC25" s="7"/>
      <c r="DD25" s="33"/>
      <c r="DE25" s="11"/>
      <c r="DF25" s="11"/>
      <c r="DG25" s="262"/>
      <c r="DH25" s="275"/>
      <c r="DI25" s="271"/>
      <c r="DJ25" s="271"/>
      <c r="DK25" s="271"/>
      <c r="DL25" s="271"/>
      <c r="DM25" s="271"/>
      <c r="DN25" s="268"/>
      <c r="DO25" s="11"/>
      <c r="DP25" s="11"/>
      <c r="DQ25" s="262"/>
      <c r="DR25" s="144"/>
      <c r="DS25" s="7"/>
      <c r="DT25" s="7"/>
      <c r="DU25" s="7"/>
      <c r="DV25" s="7"/>
      <c r="DW25" s="7"/>
      <c r="DX25" s="33"/>
      <c r="DY25" s="11"/>
      <c r="DZ25" s="11"/>
      <c r="EA25" s="262"/>
      <c r="EB25" s="275"/>
      <c r="EC25" s="271"/>
      <c r="ED25" s="271"/>
      <c r="EE25" s="271"/>
      <c r="EF25" s="271"/>
      <c r="EG25" s="271"/>
      <c r="EH25" s="268"/>
      <c r="EI25" s="11"/>
      <c r="EJ25" s="11"/>
      <c r="EK25" s="262"/>
      <c r="EL25" s="275"/>
      <c r="EM25" s="271"/>
      <c r="EN25" s="271"/>
      <c r="EO25" s="271"/>
      <c r="EP25" s="271"/>
      <c r="EQ25" s="271"/>
      <c r="ER25" s="268"/>
      <c r="ES25" s="11"/>
      <c r="ET25" s="11"/>
      <c r="EU25" s="279"/>
      <c r="FE25" s="279"/>
      <c r="FO25" s="279"/>
      <c r="FY25" s="279"/>
      <c r="GI25" s="279"/>
      <c r="GS25" s="279"/>
      <c r="HC25" s="279"/>
      <c r="HM25" s="279"/>
      <c r="HW25" s="279"/>
      <c r="IG25" s="279"/>
      <c r="IQ25" s="279"/>
    </row>
    <row r="26" spans="1:251" s="2" customFormat="1" x14ac:dyDescent="0.3">
      <c r="A26" s="262"/>
      <c r="B26" s="144"/>
      <c r="C26" s="7"/>
      <c r="D26" s="7"/>
      <c r="E26" s="7"/>
      <c r="F26" s="7"/>
      <c r="G26" s="7"/>
      <c r="H26" s="33"/>
      <c r="I26" s="11"/>
      <c r="J26" s="11"/>
      <c r="K26" s="262"/>
      <c r="L26" s="144"/>
      <c r="M26" s="7"/>
      <c r="N26" s="7"/>
      <c r="O26" s="7"/>
      <c r="P26" s="7"/>
      <c r="Q26" s="7"/>
      <c r="R26" s="33"/>
      <c r="S26" s="11"/>
      <c r="T26" s="11"/>
      <c r="U26" s="262"/>
      <c r="V26" s="144"/>
      <c r="W26" s="7"/>
      <c r="X26" s="7"/>
      <c r="Y26" s="7"/>
      <c r="Z26" s="7"/>
      <c r="AA26" s="7"/>
      <c r="AB26" s="33"/>
      <c r="AC26" s="11"/>
      <c r="AD26" s="11"/>
      <c r="AE26" s="262"/>
      <c r="AF26" s="144"/>
      <c r="AG26" s="7"/>
      <c r="AH26" s="7"/>
      <c r="AI26" s="7"/>
      <c r="AJ26" s="7"/>
      <c r="AK26" s="7"/>
      <c r="AL26" s="33"/>
      <c r="AM26" s="11"/>
      <c r="AN26" s="11"/>
      <c r="AO26" s="262"/>
      <c r="AP26" s="144"/>
      <c r="AQ26" s="7"/>
      <c r="AR26" s="7"/>
      <c r="AS26" s="7"/>
      <c r="AT26" s="7"/>
      <c r="AU26" s="7"/>
      <c r="AV26" s="33"/>
      <c r="AW26" s="11"/>
      <c r="AX26" s="11"/>
      <c r="AY26" s="262"/>
      <c r="AZ26" s="144"/>
      <c r="BA26" s="7"/>
      <c r="BB26" s="7"/>
      <c r="BC26" s="7"/>
      <c r="BD26" s="7"/>
      <c r="BE26" s="7"/>
      <c r="BF26" s="33"/>
      <c r="BG26" s="11"/>
      <c r="BH26" s="11"/>
      <c r="BI26" s="262"/>
      <c r="BJ26" s="144"/>
      <c r="BK26" s="7"/>
      <c r="BL26" s="7"/>
      <c r="BM26" s="7"/>
      <c r="BN26" s="7"/>
      <c r="BO26" s="7"/>
      <c r="BP26" s="33"/>
      <c r="BQ26" s="11"/>
      <c r="BR26" s="11"/>
      <c r="BS26" s="262"/>
      <c r="BT26" s="144"/>
      <c r="BU26" s="7"/>
      <c r="BV26" s="7"/>
      <c r="BW26" s="7"/>
      <c r="BX26" s="7"/>
      <c r="BY26" s="7"/>
      <c r="BZ26" s="33"/>
      <c r="CA26" s="11"/>
      <c r="CB26" s="11"/>
      <c r="CC26" s="262"/>
      <c r="CD26" s="144"/>
      <c r="CE26" s="7"/>
      <c r="CF26" s="7"/>
      <c r="CG26" s="7"/>
      <c r="CH26" s="7"/>
      <c r="CI26" s="7"/>
      <c r="CJ26" s="33"/>
      <c r="CK26" s="11"/>
      <c r="CL26" s="11"/>
      <c r="CM26" s="262"/>
      <c r="CN26" s="144"/>
      <c r="CO26" s="7"/>
      <c r="CP26" s="7"/>
      <c r="CQ26" s="7"/>
      <c r="CR26" s="7"/>
      <c r="CS26" s="7"/>
      <c r="CT26" s="33"/>
      <c r="CU26" s="11"/>
      <c r="CV26" s="11"/>
      <c r="CW26" s="262"/>
      <c r="CX26" s="144"/>
      <c r="CY26" s="7"/>
      <c r="CZ26" s="7"/>
      <c r="DA26" s="7"/>
      <c r="DB26" s="7"/>
      <c r="DC26" s="7"/>
      <c r="DD26" s="33"/>
      <c r="DE26" s="11"/>
      <c r="DF26" s="11"/>
      <c r="DG26" s="262"/>
      <c r="DH26" s="275"/>
      <c r="DI26" s="271"/>
      <c r="DJ26" s="271"/>
      <c r="DK26" s="271"/>
      <c r="DL26" s="271"/>
      <c r="DM26" s="271"/>
      <c r="DN26" s="268"/>
      <c r="DO26" s="11"/>
      <c r="DP26" s="11"/>
      <c r="DQ26" s="262"/>
      <c r="DR26" s="144"/>
      <c r="DS26" s="7"/>
      <c r="DT26" s="7"/>
      <c r="DU26" s="7"/>
      <c r="DV26" s="7"/>
      <c r="DW26" s="7"/>
      <c r="DX26" s="33"/>
      <c r="DY26" s="11"/>
      <c r="DZ26" s="11"/>
      <c r="EA26" s="262"/>
      <c r="EB26" s="275"/>
      <c r="EC26" s="271"/>
      <c r="ED26" s="271"/>
      <c r="EE26" s="271"/>
      <c r="EF26" s="271"/>
      <c r="EG26" s="271"/>
      <c r="EH26" s="268"/>
      <c r="EI26" s="11"/>
      <c r="EJ26" s="11"/>
      <c r="EK26" s="262"/>
      <c r="EL26" s="275"/>
      <c r="EM26" s="271"/>
      <c r="EN26" s="271"/>
      <c r="EO26" s="271"/>
      <c r="EP26" s="271"/>
      <c r="EQ26" s="271"/>
      <c r="ER26" s="268"/>
      <c r="ES26" s="11"/>
      <c r="ET26" s="11"/>
      <c r="EU26" s="279"/>
      <c r="FE26" s="279"/>
      <c r="FO26" s="279"/>
      <c r="FY26" s="279"/>
      <c r="GI26" s="279"/>
      <c r="GS26" s="279"/>
      <c r="HC26" s="279"/>
      <c r="HM26" s="279"/>
      <c r="HW26" s="279"/>
      <c r="IG26" s="279"/>
      <c r="IQ26" s="279"/>
    </row>
    <row r="27" spans="1:251" s="2" customFormat="1" ht="83.25" customHeight="1" x14ac:dyDescent="0.3">
      <c r="A27" s="263" t="s">
        <v>12</v>
      </c>
      <c r="B27" s="564" t="s">
        <v>283</v>
      </c>
      <c r="C27" s="565"/>
      <c r="D27" s="565"/>
      <c r="E27" s="565"/>
      <c r="F27" s="565"/>
      <c r="G27" s="565"/>
      <c r="H27" s="566"/>
      <c r="I27" s="11"/>
      <c r="J27" s="11"/>
      <c r="K27" s="263" t="s">
        <v>12</v>
      </c>
      <c r="L27" s="564" t="s">
        <v>261</v>
      </c>
      <c r="M27" s="565"/>
      <c r="N27" s="565"/>
      <c r="O27" s="565"/>
      <c r="P27" s="565"/>
      <c r="Q27" s="565"/>
      <c r="R27" s="566"/>
      <c r="S27" s="11"/>
      <c r="T27" s="11"/>
      <c r="U27" s="263" t="s">
        <v>12</v>
      </c>
      <c r="V27" s="564" t="s">
        <v>280</v>
      </c>
      <c r="W27" s="565"/>
      <c r="X27" s="565"/>
      <c r="Y27" s="565"/>
      <c r="Z27" s="565"/>
      <c r="AA27" s="565"/>
      <c r="AB27" s="566"/>
      <c r="AC27" s="11"/>
      <c r="AD27" s="11"/>
      <c r="AE27" s="263" t="s">
        <v>12</v>
      </c>
      <c r="AF27" s="564" t="s">
        <v>264</v>
      </c>
      <c r="AG27" s="565"/>
      <c r="AH27" s="565"/>
      <c r="AI27" s="565"/>
      <c r="AJ27" s="565"/>
      <c r="AK27" s="565"/>
      <c r="AL27" s="566"/>
      <c r="AM27" s="11"/>
      <c r="AN27" s="11"/>
      <c r="AO27" s="263" t="s">
        <v>12</v>
      </c>
      <c r="AP27" s="564" t="s">
        <v>282</v>
      </c>
      <c r="AQ27" s="565"/>
      <c r="AR27" s="565"/>
      <c r="AS27" s="565"/>
      <c r="AT27" s="565"/>
      <c r="AU27" s="565"/>
      <c r="AV27" s="566"/>
      <c r="AW27" s="11"/>
      <c r="AX27" s="11"/>
      <c r="AY27" s="263" t="s">
        <v>12</v>
      </c>
      <c r="AZ27" s="564" t="s">
        <v>264</v>
      </c>
      <c r="BA27" s="565"/>
      <c r="BB27" s="565"/>
      <c r="BC27" s="565"/>
      <c r="BD27" s="565"/>
      <c r="BE27" s="565"/>
      <c r="BF27" s="566"/>
      <c r="BG27" s="11"/>
      <c r="BH27" s="11"/>
      <c r="BI27" s="263" t="s">
        <v>12</v>
      </c>
      <c r="BJ27" s="564" t="s">
        <v>284</v>
      </c>
      <c r="BK27" s="565"/>
      <c r="BL27" s="565"/>
      <c r="BM27" s="565"/>
      <c r="BN27" s="565"/>
      <c r="BO27" s="565"/>
      <c r="BP27" s="566"/>
      <c r="BQ27" s="11"/>
      <c r="BR27" s="11"/>
      <c r="BS27" s="263" t="s">
        <v>12</v>
      </c>
      <c r="BT27" s="564" t="s">
        <v>255</v>
      </c>
      <c r="BU27" s="565"/>
      <c r="BV27" s="565"/>
      <c r="BW27" s="565"/>
      <c r="BX27" s="565"/>
      <c r="BY27" s="565"/>
      <c r="BZ27" s="566"/>
      <c r="CA27" s="11"/>
      <c r="CB27" s="11"/>
      <c r="CC27" s="263" t="s">
        <v>12</v>
      </c>
      <c r="CD27" s="564" t="s">
        <v>291</v>
      </c>
      <c r="CE27" s="565"/>
      <c r="CF27" s="565"/>
      <c r="CG27" s="565"/>
      <c r="CH27" s="565"/>
      <c r="CI27" s="565"/>
      <c r="CJ27" s="566"/>
      <c r="CK27" s="11"/>
      <c r="CL27" s="11"/>
      <c r="CM27" s="263" t="s">
        <v>12</v>
      </c>
      <c r="CN27" s="564" t="s">
        <v>274</v>
      </c>
      <c r="CO27" s="565"/>
      <c r="CP27" s="565"/>
      <c r="CQ27" s="565"/>
      <c r="CR27" s="565"/>
      <c r="CS27" s="565"/>
      <c r="CT27" s="566"/>
      <c r="CU27" s="11"/>
      <c r="CV27" s="11"/>
      <c r="CW27" s="263" t="s">
        <v>12</v>
      </c>
      <c r="CX27" s="564" t="s">
        <v>227</v>
      </c>
      <c r="CY27" s="565"/>
      <c r="CZ27" s="565"/>
      <c r="DA27" s="565"/>
      <c r="DB27" s="565"/>
      <c r="DC27" s="565"/>
      <c r="DD27" s="566"/>
      <c r="DE27" s="11"/>
      <c r="DF27" s="11"/>
      <c r="DG27" s="263" t="s">
        <v>12</v>
      </c>
      <c r="DH27" s="564" t="s">
        <v>287</v>
      </c>
      <c r="DI27" s="565"/>
      <c r="DJ27" s="565"/>
      <c r="DK27" s="565"/>
      <c r="DL27" s="565"/>
      <c r="DM27" s="565"/>
      <c r="DN27" s="566"/>
      <c r="DO27" s="11"/>
      <c r="DP27" s="11"/>
      <c r="DQ27" s="263" t="s">
        <v>12</v>
      </c>
      <c r="DR27" s="564" t="s">
        <v>221</v>
      </c>
      <c r="DS27" s="565"/>
      <c r="DT27" s="565"/>
      <c r="DU27" s="565"/>
      <c r="DV27" s="565"/>
      <c r="DW27" s="565"/>
      <c r="DX27" s="566"/>
      <c r="DY27" s="11"/>
      <c r="DZ27" s="11"/>
      <c r="EA27" s="263" t="s">
        <v>12</v>
      </c>
      <c r="EB27" s="564" t="s">
        <v>293</v>
      </c>
      <c r="EC27" s="565"/>
      <c r="ED27" s="565"/>
      <c r="EE27" s="565"/>
      <c r="EF27" s="565"/>
      <c r="EG27" s="565"/>
      <c r="EH27" s="566"/>
      <c r="EI27" s="11"/>
      <c r="EJ27" s="11"/>
      <c r="EK27" s="263" t="s">
        <v>12</v>
      </c>
      <c r="EL27" s="564" t="s">
        <v>288</v>
      </c>
      <c r="EM27" s="565"/>
      <c r="EN27" s="565"/>
      <c r="EO27" s="565"/>
      <c r="EP27" s="565"/>
      <c r="EQ27" s="565"/>
      <c r="ER27" s="566"/>
      <c r="ES27" s="11"/>
      <c r="ET27" s="11"/>
      <c r="EU27" s="279"/>
      <c r="FE27" s="279"/>
      <c r="FO27" s="279"/>
      <c r="FY27" s="279"/>
      <c r="GI27" s="279"/>
      <c r="GS27" s="279"/>
      <c r="HC27" s="279"/>
      <c r="HM27" s="279"/>
      <c r="HW27" s="279"/>
      <c r="IG27" s="279"/>
      <c r="IQ27" s="279"/>
    </row>
    <row r="28" spans="1:251" s="2" customFormat="1" ht="15.75" customHeight="1" x14ac:dyDescent="0.3">
      <c r="A28" s="263"/>
      <c r="B28" s="121" t="s">
        <v>139</v>
      </c>
      <c r="C28" s="86" t="s">
        <v>184</v>
      </c>
      <c r="D28" s="86"/>
      <c r="E28" s="86"/>
      <c r="F28" s="86"/>
      <c r="G28" s="86" t="s">
        <v>184</v>
      </c>
      <c r="H28" s="220"/>
      <c r="I28" s="11"/>
      <c r="J28" s="11"/>
      <c r="K28" s="263"/>
      <c r="L28" s="121" t="s">
        <v>139</v>
      </c>
      <c r="M28" s="86"/>
      <c r="N28" s="86"/>
      <c r="O28" s="86"/>
      <c r="P28" s="86"/>
      <c r="Q28" s="86"/>
      <c r="R28" s="220"/>
      <c r="S28" s="11"/>
      <c r="T28" s="11"/>
      <c r="U28" s="263"/>
      <c r="V28" s="121" t="s">
        <v>139</v>
      </c>
      <c r="W28" s="86" t="s">
        <v>184</v>
      </c>
      <c r="X28" s="86"/>
      <c r="Y28" s="86"/>
      <c r="Z28" s="86"/>
      <c r="AA28" s="86" t="s">
        <v>184</v>
      </c>
      <c r="AB28" s="220"/>
      <c r="AC28" s="11"/>
      <c r="AD28" s="11"/>
      <c r="AE28" s="263"/>
      <c r="AF28" s="121" t="s">
        <v>139</v>
      </c>
      <c r="AG28" s="86"/>
      <c r="AH28" s="86"/>
      <c r="AI28" s="86"/>
      <c r="AJ28" s="86"/>
      <c r="AK28" s="86"/>
      <c r="AL28" s="220"/>
      <c r="AM28" s="11"/>
      <c r="AN28" s="11"/>
      <c r="AO28" s="263"/>
      <c r="AP28" s="121" t="s">
        <v>139</v>
      </c>
      <c r="AQ28" s="86" t="s">
        <v>184</v>
      </c>
      <c r="AR28" s="86"/>
      <c r="AS28" s="86"/>
      <c r="AT28" s="86"/>
      <c r="AU28" s="86" t="s">
        <v>184</v>
      </c>
      <c r="AV28" s="220"/>
      <c r="AW28" s="11"/>
      <c r="AX28" s="11"/>
      <c r="AY28" s="263"/>
      <c r="AZ28" s="121" t="s">
        <v>139</v>
      </c>
      <c r="BA28" s="86"/>
      <c r="BB28" s="86"/>
      <c r="BC28" s="86"/>
      <c r="BD28" s="86"/>
      <c r="BE28" s="86"/>
      <c r="BF28" s="220"/>
      <c r="BG28" s="11"/>
      <c r="BH28" s="11"/>
      <c r="BI28" s="263"/>
      <c r="BJ28" s="121" t="s">
        <v>139</v>
      </c>
      <c r="BK28" s="86" t="s">
        <v>184</v>
      </c>
      <c r="BL28" s="86"/>
      <c r="BM28" s="86"/>
      <c r="BN28" s="86"/>
      <c r="BO28" s="86" t="s">
        <v>184</v>
      </c>
      <c r="BP28" s="220"/>
      <c r="BQ28" s="11"/>
      <c r="BR28" s="11"/>
      <c r="BS28" s="263"/>
      <c r="BT28" s="121" t="s">
        <v>139</v>
      </c>
      <c r="BU28" s="86"/>
      <c r="BV28" s="86"/>
      <c r="BW28" s="86"/>
      <c r="BX28" s="86"/>
      <c r="BY28" s="86"/>
      <c r="BZ28" s="220"/>
      <c r="CA28" s="11"/>
      <c r="CB28" s="11"/>
      <c r="CC28" s="263"/>
      <c r="CD28" s="121" t="s">
        <v>139</v>
      </c>
      <c r="CE28" s="86" t="s">
        <v>184</v>
      </c>
      <c r="CF28" s="86"/>
      <c r="CG28" s="86"/>
      <c r="CH28" s="86"/>
      <c r="CI28" s="86"/>
      <c r="CJ28" s="220"/>
      <c r="CK28" s="11"/>
      <c r="CL28" s="11"/>
      <c r="CM28" s="263"/>
      <c r="CN28" s="121" t="s">
        <v>139</v>
      </c>
      <c r="CO28" s="86"/>
      <c r="CP28" s="86"/>
      <c r="CQ28" s="86"/>
      <c r="CR28" s="86"/>
      <c r="CS28" s="86"/>
      <c r="CT28" s="220"/>
      <c r="CU28" s="11"/>
      <c r="CV28" s="11"/>
      <c r="CW28" s="263"/>
      <c r="CX28" s="121" t="s">
        <v>139</v>
      </c>
      <c r="CY28" s="86"/>
      <c r="CZ28" s="86"/>
      <c r="DA28" s="86"/>
      <c r="DB28" s="86"/>
      <c r="DC28" s="86"/>
      <c r="DD28" s="220"/>
      <c r="DE28" s="11"/>
      <c r="DF28" s="11"/>
      <c r="DG28" s="263"/>
      <c r="DH28" s="121" t="s">
        <v>139</v>
      </c>
      <c r="DI28" s="86" t="s">
        <v>184</v>
      </c>
      <c r="DJ28" s="86"/>
      <c r="DK28" s="86"/>
      <c r="DL28" s="86"/>
      <c r="DM28" s="86" t="s">
        <v>184</v>
      </c>
      <c r="DN28" s="220"/>
      <c r="DO28" s="11"/>
      <c r="DP28" s="11"/>
      <c r="DQ28" s="263"/>
      <c r="DR28" s="121" t="s">
        <v>139</v>
      </c>
      <c r="DS28" s="86"/>
      <c r="DT28" s="86"/>
      <c r="DU28" s="86"/>
      <c r="DV28" s="86"/>
      <c r="DW28" s="86"/>
      <c r="DX28" s="220"/>
      <c r="DY28" s="11"/>
      <c r="DZ28" s="11"/>
      <c r="EA28" s="263"/>
      <c r="EB28" s="121" t="s">
        <v>139</v>
      </c>
      <c r="EC28" s="86"/>
      <c r="ED28" s="86"/>
      <c r="EE28" s="86"/>
      <c r="EF28" s="86"/>
      <c r="EG28" s="86"/>
      <c r="EH28" s="220"/>
      <c r="EI28" s="11"/>
      <c r="EJ28" s="11"/>
      <c r="EK28" s="263"/>
      <c r="EL28" s="121" t="s">
        <v>139</v>
      </c>
      <c r="EM28" s="86" t="s">
        <v>184</v>
      </c>
      <c r="EN28" s="86"/>
      <c r="EO28" s="86"/>
      <c r="EP28" s="86"/>
      <c r="EQ28" s="86" t="s">
        <v>184</v>
      </c>
      <c r="ER28" s="220"/>
      <c r="ES28" s="11"/>
      <c r="ET28" s="11"/>
      <c r="EU28" s="279"/>
      <c r="FE28" s="279"/>
      <c r="FO28" s="279"/>
      <c r="FY28" s="279"/>
      <c r="GI28" s="279"/>
      <c r="GS28" s="279"/>
      <c r="HC28" s="279"/>
      <c r="HM28" s="279"/>
      <c r="HW28" s="279"/>
      <c r="IG28" s="279"/>
      <c r="IQ28" s="279"/>
    </row>
    <row r="29" spans="1:251" s="2" customFormat="1" ht="15.75" customHeight="1" x14ac:dyDescent="0.3">
      <c r="A29" s="263"/>
      <c r="B29" s="121" t="s">
        <v>115</v>
      </c>
      <c r="C29" s="127"/>
      <c r="D29" s="85"/>
      <c r="E29" s="85"/>
      <c r="F29" s="85"/>
      <c r="G29" s="85"/>
      <c r="H29" s="215"/>
      <c r="I29" s="11"/>
      <c r="J29" s="11"/>
      <c r="K29" s="263"/>
      <c r="L29" s="121" t="s">
        <v>115</v>
      </c>
      <c r="M29" s="127"/>
      <c r="N29" s="85"/>
      <c r="O29" s="85"/>
      <c r="P29" s="85"/>
      <c r="Q29" s="85"/>
      <c r="R29" s="215" t="s">
        <v>184</v>
      </c>
      <c r="S29" s="11"/>
      <c r="T29" s="11"/>
      <c r="U29" s="263"/>
      <c r="V29" s="121" t="s">
        <v>115</v>
      </c>
      <c r="W29" s="127" t="s">
        <v>184</v>
      </c>
      <c r="X29" s="85"/>
      <c r="Y29" s="85"/>
      <c r="Z29" s="85"/>
      <c r="AA29" s="85" t="s">
        <v>184</v>
      </c>
      <c r="AB29" s="215"/>
      <c r="AC29" s="11"/>
      <c r="AD29" s="11"/>
      <c r="AE29" s="263"/>
      <c r="AF29" s="121" t="s">
        <v>115</v>
      </c>
      <c r="AG29" s="127"/>
      <c r="AH29" s="85"/>
      <c r="AI29" s="85"/>
      <c r="AJ29" s="85"/>
      <c r="AK29" s="85"/>
      <c r="AL29" s="215" t="s">
        <v>184</v>
      </c>
      <c r="AM29" s="11"/>
      <c r="AN29" s="11"/>
      <c r="AO29" s="263"/>
      <c r="AP29" s="121" t="s">
        <v>115</v>
      </c>
      <c r="AQ29" s="127" t="s">
        <v>184</v>
      </c>
      <c r="AR29" s="85"/>
      <c r="AS29" s="85"/>
      <c r="AT29" s="85"/>
      <c r="AU29" s="127" t="s">
        <v>184</v>
      </c>
      <c r="AV29" s="215"/>
      <c r="AW29" s="11"/>
      <c r="AX29" s="11"/>
      <c r="AY29" s="263"/>
      <c r="AZ29" s="121" t="s">
        <v>115</v>
      </c>
      <c r="BA29" s="127"/>
      <c r="BB29" s="85"/>
      <c r="BC29" s="85"/>
      <c r="BD29" s="85"/>
      <c r="BE29" s="85"/>
      <c r="BF29" s="215" t="s">
        <v>184</v>
      </c>
      <c r="BG29" s="11"/>
      <c r="BH29" s="11"/>
      <c r="BI29" s="263"/>
      <c r="BJ29" s="121" t="s">
        <v>115</v>
      </c>
      <c r="BK29" s="127"/>
      <c r="BL29" s="85"/>
      <c r="BM29" s="85"/>
      <c r="BN29" s="85"/>
      <c r="BO29" s="85"/>
      <c r="BP29" s="215"/>
      <c r="BQ29" s="11"/>
      <c r="BR29" s="11"/>
      <c r="BS29" s="263"/>
      <c r="BT29" s="121" t="s">
        <v>115</v>
      </c>
      <c r="BU29" s="127"/>
      <c r="BV29" s="85"/>
      <c r="BW29" s="85"/>
      <c r="BX29" s="85"/>
      <c r="BY29" s="85"/>
      <c r="BZ29" s="215"/>
      <c r="CA29" s="11"/>
      <c r="CB29" s="11"/>
      <c r="CC29" s="263"/>
      <c r="CD29" s="121" t="s">
        <v>115</v>
      </c>
      <c r="CE29" s="127" t="s">
        <v>184</v>
      </c>
      <c r="CF29" s="85"/>
      <c r="CG29" s="85"/>
      <c r="CH29" s="85"/>
      <c r="CI29" s="85"/>
      <c r="CJ29" s="215"/>
      <c r="CK29" s="11"/>
      <c r="CL29" s="11"/>
      <c r="CM29" s="263"/>
      <c r="CN29" s="121" t="s">
        <v>115</v>
      </c>
      <c r="CO29" s="127"/>
      <c r="CP29" s="85"/>
      <c r="CQ29" s="85"/>
      <c r="CR29" s="85"/>
      <c r="CS29" s="85"/>
      <c r="CT29" s="215" t="s">
        <v>184</v>
      </c>
      <c r="CU29" s="11"/>
      <c r="CV29" s="11"/>
      <c r="CW29" s="263"/>
      <c r="CX29" s="121" t="s">
        <v>115</v>
      </c>
      <c r="CY29" s="127"/>
      <c r="CZ29" s="85"/>
      <c r="DA29" s="85"/>
      <c r="DB29" s="85"/>
      <c r="DC29" s="85"/>
      <c r="DD29" s="215" t="s">
        <v>184</v>
      </c>
      <c r="DE29" s="11"/>
      <c r="DF29" s="11"/>
      <c r="DG29" s="263"/>
      <c r="DH29" s="121" t="s">
        <v>115</v>
      </c>
      <c r="DI29" s="127" t="s">
        <v>184</v>
      </c>
      <c r="DJ29" s="85"/>
      <c r="DK29" s="85"/>
      <c r="DL29" s="85"/>
      <c r="DM29" s="85" t="s">
        <v>184</v>
      </c>
      <c r="DN29" s="215"/>
      <c r="DO29" s="11"/>
      <c r="DP29" s="11"/>
      <c r="DQ29" s="263"/>
      <c r="DR29" s="121" t="s">
        <v>115</v>
      </c>
      <c r="DS29" s="127"/>
      <c r="DT29" s="85"/>
      <c r="DU29" s="85"/>
      <c r="DV29" s="85"/>
      <c r="DW29" s="85"/>
      <c r="DX29" s="215" t="s">
        <v>184</v>
      </c>
      <c r="DY29" s="11"/>
      <c r="DZ29" s="11"/>
      <c r="EA29" s="263"/>
      <c r="EB29" s="121" t="s">
        <v>115</v>
      </c>
      <c r="EC29" s="127"/>
      <c r="ED29" s="85"/>
      <c r="EE29" s="85"/>
      <c r="EF29" s="85"/>
      <c r="EG29" s="85"/>
      <c r="EH29" s="215"/>
      <c r="EI29" s="11"/>
      <c r="EJ29" s="11"/>
      <c r="EK29" s="263"/>
      <c r="EL29" s="121" t="s">
        <v>115</v>
      </c>
      <c r="EM29" s="127" t="s">
        <v>184</v>
      </c>
      <c r="EN29" s="85"/>
      <c r="EO29" s="85"/>
      <c r="EP29" s="85"/>
      <c r="EQ29" s="85" t="s">
        <v>184</v>
      </c>
      <c r="ER29" s="215"/>
      <c r="ES29" s="11"/>
      <c r="ET29" s="11"/>
      <c r="EU29" s="279"/>
      <c r="FE29" s="279"/>
      <c r="FO29" s="279"/>
      <c r="FY29" s="279"/>
      <c r="GI29" s="279"/>
      <c r="GS29" s="279"/>
      <c r="HC29" s="279"/>
      <c r="HM29" s="279"/>
      <c r="HW29" s="279"/>
      <c r="IG29" s="279"/>
      <c r="IQ29" s="279"/>
    </row>
    <row r="30" spans="1:251" ht="15.75" customHeight="1" x14ac:dyDescent="0.3">
      <c r="A30" s="263"/>
      <c r="B30" s="121" t="s">
        <v>116</v>
      </c>
      <c r="C30" s="85"/>
      <c r="D30" s="85"/>
      <c r="E30" s="85"/>
      <c r="F30" s="85"/>
      <c r="G30" s="85"/>
      <c r="H30" s="215"/>
      <c r="I30" s="11"/>
      <c r="J30" s="11"/>
      <c r="K30" s="263"/>
      <c r="L30" s="121" t="s">
        <v>116</v>
      </c>
      <c r="M30" s="85"/>
      <c r="N30" s="85"/>
      <c r="O30" s="85"/>
      <c r="P30" s="85"/>
      <c r="Q30" s="85"/>
      <c r="R30" s="215"/>
      <c r="S30" s="11"/>
      <c r="T30" s="11"/>
      <c r="U30" s="263"/>
      <c r="V30" s="121" t="s">
        <v>116</v>
      </c>
      <c r="W30" s="85" t="s">
        <v>184</v>
      </c>
      <c r="X30" s="85"/>
      <c r="Y30" s="85"/>
      <c r="Z30" s="85"/>
      <c r="AA30" s="85" t="s">
        <v>184</v>
      </c>
      <c r="AB30" s="215"/>
      <c r="AC30" s="11"/>
      <c r="AD30" s="11"/>
      <c r="AE30" s="263"/>
      <c r="AF30" s="121" t="s">
        <v>116</v>
      </c>
      <c r="AG30" s="85"/>
      <c r="AH30" s="85"/>
      <c r="AI30" s="85"/>
      <c r="AJ30" s="85"/>
      <c r="AK30" s="85"/>
      <c r="AL30" s="215"/>
      <c r="AM30" s="11"/>
      <c r="AN30" s="11"/>
      <c r="AO30" s="263"/>
      <c r="AP30" s="121" t="s">
        <v>116</v>
      </c>
      <c r="AQ30" s="85" t="s">
        <v>184</v>
      </c>
      <c r="AR30" s="85"/>
      <c r="AS30" s="85"/>
      <c r="AT30" s="85"/>
      <c r="AU30" s="85" t="s">
        <v>184</v>
      </c>
      <c r="AV30" s="215"/>
      <c r="AW30" s="11"/>
      <c r="AX30" s="11"/>
      <c r="AY30" s="263"/>
      <c r="AZ30" s="121" t="s">
        <v>116</v>
      </c>
      <c r="BA30" s="85"/>
      <c r="BB30" s="85"/>
      <c r="BC30" s="85"/>
      <c r="BD30" s="85"/>
      <c r="BE30" s="85"/>
      <c r="BF30" s="215"/>
      <c r="BG30" s="11"/>
      <c r="BH30" s="11"/>
      <c r="BI30" s="263"/>
      <c r="BJ30" s="121" t="s">
        <v>116</v>
      </c>
      <c r="BK30" s="85"/>
      <c r="BL30" s="85"/>
      <c r="BM30" s="85"/>
      <c r="BN30" s="85"/>
      <c r="BO30" s="85"/>
      <c r="BP30" s="215"/>
      <c r="BQ30" s="11"/>
      <c r="BR30" s="11"/>
      <c r="BS30" s="263"/>
      <c r="BT30" s="121" t="s">
        <v>116</v>
      </c>
      <c r="BU30" s="85"/>
      <c r="BV30" s="85"/>
      <c r="BW30" s="85"/>
      <c r="BX30" s="85"/>
      <c r="BY30" s="85"/>
      <c r="BZ30" s="215"/>
      <c r="CA30" s="11"/>
      <c r="CB30" s="11"/>
      <c r="CC30" s="263"/>
      <c r="CD30" s="121" t="s">
        <v>116</v>
      </c>
      <c r="CE30" s="85" t="s">
        <v>184</v>
      </c>
      <c r="CF30" s="85"/>
      <c r="CG30" s="85"/>
      <c r="CH30" s="85"/>
      <c r="CI30" s="85" t="s">
        <v>184</v>
      </c>
      <c r="CJ30" s="215" t="s">
        <v>184</v>
      </c>
      <c r="CK30" s="11"/>
      <c r="CL30" s="11"/>
      <c r="CM30" s="263"/>
      <c r="CN30" s="121" t="s">
        <v>116</v>
      </c>
      <c r="CO30" s="85"/>
      <c r="CP30" s="85"/>
      <c r="CQ30" s="85"/>
      <c r="CR30" s="85"/>
      <c r="CS30" s="85"/>
      <c r="CT30" s="215" t="s">
        <v>184</v>
      </c>
      <c r="CU30" s="11"/>
      <c r="CV30" s="11"/>
      <c r="CW30" s="263"/>
      <c r="CX30" s="121" t="s">
        <v>116</v>
      </c>
      <c r="CY30" s="85"/>
      <c r="CZ30" s="85"/>
      <c r="DA30" s="85"/>
      <c r="DB30" s="85"/>
      <c r="DC30" s="85"/>
      <c r="DD30" s="215"/>
      <c r="DE30" s="11"/>
      <c r="DF30" s="11"/>
      <c r="DG30" s="263"/>
      <c r="DH30" s="121" t="s">
        <v>116</v>
      </c>
      <c r="DI30" s="85" t="s">
        <v>184</v>
      </c>
      <c r="DJ30" s="85"/>
      <c r="DK30" s="85"/>
      <c r="DL30" s="85"/>
      <c r="DM30" s="85" t="s">
        <v>184</v>
      </c>
      <c r="DN30" s="215"/>
      <c r="DO30" s="11"/>
      <c r="DP30" s="11"/>
      <c r="DQ30" s="263"/>
      <c r="DR30" s="121" t="s">
        <v>116</v>
      </c>
      <c r="DS30" s="85"/>
      <c r="DT30" s="85"/>
      <c r="DU30" s="85"/>
      <c r="DV30" s="85"/>
      <c r="DW30" s="85"/>
      <c r="DX30" s="215"/>
      <c r="DY30" s="11"/>
      <c r="DZ30" s="11"/>
      <c r="EA30" s="263"/>
      <c r="EB30" s="121" t="s">
        <v>116</v>
      </c>
      <c r="EC30" s="85" t="s">
        <v>251</v>
      </c>
      <c r="ED30" s="85"/>
      <c r="EE30" s="85"/>
      <c r="EF30" s="85"/>
      <c r="EG30" s="85" t="s">
        <v>251</v>
      </c>
      <c r="EH30" s="215" t="s">
        <v>251</v>
      </c>
      <c r="EI30" s="11"/>
      <c r="EJ30" s="11"/>
      <c r="EK30" s="263"/>
      <c r="EL30" s="121" t="s">
        <v>116</v>
      </c>
      <c r="EM30" s="85" t="s">
        <v>184</v>
      </c>
      <c r="EN30" s="85"/>
      <c r="EO30" s="85"/>
      <c r="EP30" s="85"/>
      <c r="EQ30" s="85" t="s">
        <v>184</v>
      </c>
      <c r="ER30" s="215"/>
      <c r="ES30" s="11"/>
      <c r="ET30" s="11"/>
    </row>
    <row r="31" spans="1:251" ht="15.75" customHeight="1" x14ac:dyDescent="0.3">
      <c r="A31" s="264"/>
      <c r="B31" s="12" t="s">
        <v>23</v>
      </c>
      <c r="C31" s="128"/>
      <c r="D31" s="128"/>
      <c r="E31" s="128"/>
      <c r="F31" s="129"/>
      <c r="G31" s="128">
        <v>89712</v>
      </c>
      <c r="H31" s="131"/>
      <c r="I31" s="11"/>
      <c r="J31" s="11"/>
      <c r="K31" s="264"/>
      <c r="L31" s="12" t="s">
        <v>23</v>
      </c>
      <c r="M31" s="128"/>
      <c r="N31" s="128"/>
      <c r="O31" s="128"/>
      <c r="P31" s="129"/>
      <c r="Q31" s="128"/>
      <c r="R31" s="131"/>
      <c r="S31" s="11"/>
      <c r="T31" s="11"/>
      <c r="U31" s="264"/>
      <c r="V31" s="12" t="s">
        <v>23</v>
      </c>
      <c r="W31" s="128"/>
      <c r="X31" s="128"/>
      <c r="Y31" s="128"/>
      <c r="Z31" s="129"/>
      <c r="AA31" s="128">
        <v>89712</v>
      </c>
      <c r="AB31" s="131"/>
      <c r="AC31" s="11"/>
      <c r="AD31" s="11"/>
      <c r="AE31" s="264"/>
      <c r="AF31" s="12" t="s">
        <v>23</v>
      </c>
      <c r="AG31" s="128"/>
      <c r="AH31" s="128"/>
      <c r="AI31" s="128"/>
      <c r="AJ31" s="129"/>
      <c r="AK31" s="128"/>
      <c r="AL31" s="131"/>
      <c r="AM31" s="11"/>
      <c r="AN31" s="11"/>
      <c r="AO31" s="264"/>
      <c r="AP31" s="12" t="s">
        <v>23</v>
      </c>
      <c r="AQ31" s="128"/>
      <c r="AR31" s="128"/>
      <c r="AS31" s="128"/>
      <c r="AT31" s="129"/>
      <c r="AU31" s="128"/>
      <c r="AV31" s="131"/>
      <c r="AW31" s="11"/>
      <c r="AX31" s="11"/>
      <c r="AY31" s="264"/>
      <c r="AZ31" s="12" t="s">
        <v>23</v>
      </c>
      <c r="BA31" s="128"/>
      <c r="BB31" s="128"/>
      <c r="BC31" s="128"/>
      <c r="BD31" s="129"/>
      <c r="BE31" s="128"/>
      <c r="BF31" s="131"/>
      <c r="BG31" s="11"/>
      <c r="BH31" s="11"/>
      <c r="BI31" s="264"/>
      <c r="BJ31" s="12" t="s">
        <v>23</v>
      </c>
      <c r="BK31" s="128"/>
      <c r="BL31" s="128"/>
      <c r="BM31" s="128"/>
      <c r="BN31" s="129"/>
      <c r="BO31" s="128"/>
      <c r="BP31" s="131"/>
      <c r="BQ31" s="11"/>
      <c r="BR31" s="11"/>
      <c r="BS31" s="264"/>
      <c r="BT31" s="12" t="s">
        <v>23</v>
      </c>
      <c r="BU31" s="128"/>
      <c r="BV31" s="128"/>
      <c r="BW31" s="128"/>
      <c r="BX31" s="129"/>
      <c r="BY31" s="128"/>
      <c r="BZ31" s="131"/>
      <c r="CA31" s="11"/>
      <c r="CB31" s="11"/>
      <c r="CC31" s="264"/>
      <c r="CD31" s="12" t="s">
        <v>23</v>
      </c>
      <c r="CE31" s="128"/>
      <c r="CF31" s="128"/>
      <c r="CG31" s="128"/>
      <c r="CH31" s="129"/>
      <c r="CI31" s="128"/>
      <c r="CJ31" s="131"/>
      <c r="CK31" s="11"/>
      <c r="CL31" s="11"/>
      <c r="CM31" s="264"/>
      <c r="CN31" s="12" t="s">
        <v>23</v>
      </c>
      <c r="CO31" s="128"/>
      <c r="CP31" s="128"/>
      <c r="CQ31" s="128"/>
      <c r="CR31" s="129"/>
      <c r="CS31" s="128"/>
      <c r="CT31" s="131"/>
      <c r="CU31" s="11"/>
      <c r="CV31" s="11"/>
      <c r="CW31" s="264"/>
      <c r="CX31" s="12" t="s">
        <v>23</v>
      </c>
      <c r="CY31" s="128"/>
      <c r="CZ31" s="128"/>
      <c r="DA31" s="128"/>
      <c r="DB31" s="129"/>
      <c r="DC31" s="128"/>
      <c r="DD31" s="131"/>
      <c r="DE31" s="11"/>
      <c r="DF31" s="11"/>
      <c r="DG31" s="264"/>
      <c r="DH31" s="12" t="s">
        <v>23</v>
      </c>
      <c r="DI31" s="128"/>
      <c r="DJ31" s="128"/>
      <c r="DK31" s="128"/>
      <c r="DL31" s="129"/>
      <c r="DM31" s="128"/>
      <c r="DN31" s="131"/>
      <c r="DO31" s="11"/>
      <c r="DP31" s="11"/>
      <c r="DQ31" s="264"/>
      <c r="DR31" s="12" t="s">
        <v>23</v>
      </c>
      <c r="DS31" s="128"/>
      <c r="DT31" s="128"/>
      <c r="DU31" s="128"/>
      <c r="DV31" s="129"/>
      <c r="DW31" s="128"/>
      <c r="DX31" s="131"/>
      <c r="DY31" s="11"/>
      <c r="DZ31" s="11"/>
      <c r="EA31" s="264"/>
      <c r="EB31" s="12" t="s">
        <v>23</v>
      </c>
      <c r="EC31" s="128"/>
      <c r="ED31" s="128"/>
      <c r="EE31" s="128"/>
      <c r="EF31" s="129"/>
      <c r="EG31" s="128"/>
      <c r="EH31" s="131"/>
      <c r="EI31" s="11"/>
      <c r="EJ31" s="11"/>
      <c r="EK31" s="264"/>
      <c r="EL31" s="12" t="s">
        <v>23</v>
      </c>
      <c r="EM31" s="128"/>
      <c r="EN31" s="128"/>
      <c r="EO31" s="128"/>
      <c r="EP31" s="129"/>
      <c r="EQ31" s="128"/>
      <c r="ER31" s="131"/>
      <c r="ES31" s="11"/>
      <c r="ET31" s="11"/>
    </row>
    <row r="32" spans="1:251" s="3" customFormat="1" ht="16.2" thickBot="1" x14ac:dyDescent="0.35">
      <c r="A32" s="265"/>
      <c r="B32" s="132" t="s">
        <v>20</v>
      </c>
      <c r="C32" s="133">
        <v>57840</v>
      </c>
      <c r="D32" s="133"/>
      <c r="E32" s="133"/>
      <c r="F32" s="133"/>
      <c r="G32" s="133">
        <f>37672+20168</f>
        <v>57840</v>
      </c>
      <c r="H32" s="134"/>
      <c r="I32" s="11"/>
      <c r="J32" s="11"/>
      <c r="K32" s="265"/>
      <c r="L32" s="132" t="s">
        <v>20</v>
      </c>
      <c r="M32" s="133"/>
      <c r="N32" s="133"/>
      <c r="O32" s="133"/>
      <c r="P32" s="133"/>
      <c r="Q32" s="133"/>
      <c r="R32" s="134"/>
      <c r="S32" s="11"/>
      <c r="T32" s="11"/>
      <c r="U32" s="265"/>
      <c r="V32" s="132" t="s">
        <v>20</v>
      </c>
      <c r="W32" s="133">
        <f>AA32</f>
        <v>57840</v>
      </c>
      <c r="X32" s="133"/>
      <c r="Y32" s="133"/>
      <c r="Z32" s="133"/>
      <c r="AA32" s="133">
        <f>37672+20168</f>
        <v>57840</v>
      </c>
      <c r="AB32" s="134"/>
      <c r="AC32" s="11"/>
      <c r="AD32" s="11"/>
      <c r="AE32" s="265"/>
      <c r="AF32" s="132" t="s">
        <v>20</v>
      </c>
      <c r="AG32" s="133"/>
      <c r="AH32" s="133"/>
      <c r="AI32" s="133"/>
      <c r="AJ32" s="133"/>
      <c r="AK32" s="133"/>
      <c r="AL32" s="134"/>
      <c r="AM32" s="11"/>
      <c r="AN32" s="11"/>
      <c r="AO32" s="265"/>
      <c r="AP32" s="132" t="s">
        <v>20</v>
      </c>
      <c r="AQ32" s="133">
        <f>AU32</f>
        <v>59773</v>
      </c>
      <c r="AR32" s="133"/>
      <c r="AS32" s="133"/>
      <c r="AT32" s="133"/>
      <c r="AU32" s="133">
        <f>37672+22101</f>
        <v>59773</v>
      </c>
      <c r="AV32" s="134"/>
      <c r="AW32" s="11"/>
      <c r="AX32" s="11"/>
      <c r="AY32" s="265"/>
      <c r="AZ32" s="132" t="s">
        <v>20</v>
      </c>
      <c r="BA32" s="133"/>
      <c r="BB32" s="133"/>
      <c r="BC32" s="133"/>
      <c r="BD32" s="133"/>
      <c r="BE32" s="133"/>
      <c r="BF32" s="134"/>
      <c r="BG32" s="11"/>
      <c r="BH32" s="11"/>
      <c r="BI32" s="265"/>
      <c r="BJ32" s="132" t="s">
        <v>20</v>
      </c>
      <c r="BK32" s="133">
        <f>BO32</f>
        <v>60332</v>
      </c>
      <c r="BL32" s="133"/>
      <c r="BM32" s="133"/>
      <c r="BN32" s="133"/>
      <c r="BO32" s="133">
        <f>37700+22632</f>
        <v>60332</v>
      </c>
      <c r="BP32" s="134"/>
      <c r="BQ32" s="11"/>
      <c r="BR32" s="11"/>
      <c r="BS32" s="265"/>
      <c r="BT32" s="132" t="s">
        <v>20</v>
      </c>
      <c r="BU32" s="133"/>
      <c r="BV32" s="133"/>
      <c r="BW32" s="133"/>
      <c r="BX32" s="133"/>
      <c r="BY32" s="133"/>
      <c r="BZ32" s="134"/>
      <c r="CA32" s="11"/>
      <c r="CB32" s="11"/>
      <c r="CC32" s="265"/>
      <c r="CD32" s="132" t="s">
        <v>20</v>
      </c>
      <c r="CE32" s="133">
        <v>700</v>
      </c>
      <c r="CF32" s="133"/>
      <c r="CG32" s="133"/>
      <c r="CH32" s="133"/>
      <c r="CI32" s="133">
        <v>511</v>
      </c>
      <c r="CJ32" s="134">
        <v>189</v>
      </c>
      <c r="CK32" s="11"/>
      <c r="CL32" s="11"/>
      <c r="CM32" s="265"/>
      <c r="CN32" s="132" t="s">
        <v>20</v>
      </c>
      <c r="CO32" s="133"/>
      <c r="CP32" s="133"/>
      <c r="CQ32" s="133"/>
      <c r="CR32" s="133"/>
      <c r="CS32" s="133"/>
      <c r="CT32" s="134">
        <v>18425</v>
      </c>
      <c r="CU32" s="11"/>
      <c r="CV32" s="11"/>
      <c r="CW32" s="265"/>
      <c r="CX32" s="132" t="s">
        <v>20</v>
      </c>
      <c r="CY32" s="133"/>
      <c r="CZ32" s="133"/>
      <c r="DA32" s="133"/>
      <c r="DB32" s="133"/>
      <c r="DC32" s="133"/>
      <c r="DD32" s="134">
        <f>20297+9319</f>
        <v>29616</v>
      </c>
      <c r="DE32" s="11"/>
      <c r="DF32" s="11"/>
      <c r="DG32" s="265"/>
      <c r="DH32" s="132" t="s">
        <v>20</v>
      </c>
      <c r="DI32" s="133"/>
      <c r="DJ32" s="133"/>
      <c r="DK32" s="133"/>
      <c r="DL32" s="133"/>
      <c r="DM32" s="133"/>
      <c r="DN32" s="134"/>
      <c r="DO32" s="11"/>
      <c r="DP32" s="11"/>
      <c r="DQ32" s="265"/>
      <c r="DR32" s="132" t="s">
        <v>20</v>
      </c>
      <c r="DS32" s="133"/>
      <c r="DT32" s="133"/>
      <c r="DU32" s="133"/>
      <c r="DV32" s="133"/>
      <c r="DW32" s="133"/>
      <c r="DX32" s="134">
        <v>9314</v>
      </c>
      <c r="DY32" s="11"/>
      <c r="DZ32" s="11"/>
      <c r="EA32" s="265"/>
      <c r="EB32" s="132" t="s">
        <v>20</v>
      </c>
      <c r="EC32" s="133"/>
      <c r="ED32" s="133"/>
      <c r="EE32" s="133"/>
      <c r="EF32" s="133"/>
      <c r="EG32" s="133"/>
      <c r="EH32" s="134"/>
      <c r="EI32" s="11"/>
      <c r="EJ32" s="11"/>
      <c r="EK32" s="265"/>
      <c r="EL32" s="132" t="s">
        <v>20</v>
      </c>
      <c r="EM32" s="133">
        <f>EQ32</f>
        <v>64122</v>
      </c>
      <c r="EN32" s="133"/>
      <c r="EO32" s="133"/>
      <c r="EP32" s="133"/>
      <c r="EQ32" s="133">
        <f>38406+25716</f>
        <v>64122</v>
      </c>
      <c r="ER32" s="134"/>
      <c r="ES32" s="11"/>
      <c r="ET32" s="11"/>
      <c r="EU32" s="266"/>
      <c r="FE32" s="266"/>
      <c r="FO32" s="266"/>
      <c r="FY32" s="266"/>
      <c r="GI32" s="266"/>
      <c r="GS32" s="266"/>
      <c r="HC32" s="266"/>
      <c r="HM32" s="266"/>
      <c r="HW32" s="266"/>
      <c r="IG32" s="266"/>
      <c r="IQ32" s="266"/>
    </row>
    <row r="33" spans="1:251" s="3" customFormat="1" x14ac:dyDescent="0.3">
      <c r="A33" s="266"/>
      <c r="K33" s="266"/>
      <c r="U33" s="266"/>
      <c r="AE33" s="266"/>
      <c r="AO33" s="266"/>
      <c r="AY33" s="266"/>
      <c r="BI33" s="266"/>
      <c r="BS33" s="266"/>
      <c r="BT33" s="266"/>
      <c r="BU33" s="266"/>
      <c r="BV33" s="266"/>
      <c r="BW33" s="266"/>
      <c r="BX33" s="266"/>
      <c r="BY33" s="266"/>
      <c r="BZ33" s="266"/>
      <c r="CC33" s="266"/>
      <c r="CM33" s="266"/>
      <c r="CW33" s="266"/>
      <c r="DG33" s="266"/>
      <c r="DQ33" s="266"/>
      <c r="EA33" s="266"/>
      <c r="EK33" s="266"/>
      <c r="EU33" s="266"/>
      <c r="FE33" s="266"/>
      <c r="FO33" s="266"/>
      <c r="FY33" s="266"/>
      <c r="GI33" s="266"/>
      <c r="GS33" s="266"/>
      <c r="HC33" s="266"/>
      <c r="HM33" s="266"/>
      <c r="HW33" s="266"/>
      <c r="IG33" s="266"/>
      <c r="IQ33" s="266"/>
    </row>
    <row r="34" spans="1:251" s="3" customFormat="1" x14ac:dyDescent="0.3">
      <c r="A34" s="266"/>
      <c r="K34" s="266"/>
      <c r="U34" s="266"/>
      <c r="AE34" s="266"/>
      <c r="AO34" s="266"/>
      <c r="AY34" s="266"/>
      <c r="BI34" s="266"/>
      <c r="BS34" s="266"/>
      <c r="BT34" s="266"/>
      <c r="BU34" s="266"/>
      <c r="BV34" s="266"/>
      <c r="BW34" s="266"/>
      <c r="BX34" s="266"/>
      <c r="BY34" s="266"/>
      <c r="BZ34" s="266"/>
      <c r="CC34" s="266"/>
      <c r="CM34" s="266"/>
      <c r="CW34" s="266"/>
      <c r="DG34" s="266"/>
      <c r="DQ34" s="266"/>
      <c r="EA34" s="266"/>
      <c r="EK34" s="266"/>
      <c r="EU34" s="266"/>
      <c r="FE34" s="266"/>
      <c r="FO34" s="266"/>
      <c r="FY34" s="266"/>
      <c r="GI34" s="266"/>
      <c r="GS34" s="266"/>
      <c r="HC34" s="266"/>
      <c r="HM34" s="266"/>
      <c r="HW34" s="266"/>
      <c r="IG34" s="266"/>
      <c r="IQ34" s="266"/>
    </row>
    <row r="35" spans="1:251" s="3" customFormat="1" x14ac:dyDescent="0.3">
      <c r="A35" s="266"/>
      <c r="K35" s="266"/>
      <c r="U35" s="266"/>
      <c r="AE35" s="266"/>
      <c r="AO35" s="266"/>
      <c r="AY35" s="266"/>
      <c r="BI35" s="266"/>
      <c r="BS35" s="266"/>
      <c r="BT35" s="266"/>
      <c r="BU35" s="266"/>
      <c r="BV35" s="266"/>
      <c r="BW35" s="266"/>
      <c r="BX35" s="266"/>
      <c r="BY35" s="266"/>
      <c r="BZ35" s="266"/>
      <c r="CC35" s="266"/>
      <c r="CM35" s="266"/>
      <c r="CW35" s="266"/>
      <c r="DG35" s="266"/>
      <c r="DQ35" s="266"/>
      <c r="EA35" s="266"/>
      <c r="EK35" s="266"/>
      <c r="EU35" s="266"/>
      <c r="FE35" s="266"/>
      <c r="FO35" s="266"/>
      <c r="FY35" s="266"/>
      <c r="GI35" s="266"/>
      <c r="GS35" s="266"/>
      <c r="HC35" s="266"/>
      <c r="HM35" s="266"/>
      <c r="HW35" s="266"/>
      <c r="IG35" s="266"/>
      <c r="IQ35" s="266"/>
    </row>
    <row r="36" spans="1:251" s="3" customFormat="1" x14ac:dyDescent="0.3">
      <c r="A36" s="266"/>
      <c r="K36" s="266"/>
      <c r="U36" s="266"/>
      <c r="AE36" s="266"/>
      <c r="AO36" s="266"/>
      <c r="AY36" s="266"/>
      <c r="BI36" s="266"/>
      <c r="BS36" s="266"/>
      <c r="BT36" s="266"/>
      <c r="BU36" s="266"/>
      <c r="BV36" s="266"/>
      <c r="BW36" s="266"/>
      <c r="BX36" s="266"/>
      <c r="BY36" s="266"/>
      <c r="BZ36" s="266"/>
      <c r="CC36" s="266"/>
      <c r="CM36" s="266"/>
      <c r="CW36" s="266"/>
      <c r="DG36" s="266"/>
      <c r="DQ36" s="266"/>
      <c r="EA36" s="266"/>
      <c r="EK36" s="266"/>
      <c r="EU36" s="266"/>
      <c r="FE36" s="266"/>
      <c r="FO36" s="266"/>
      <c r="FY36" s="266"/>
      <c r="GI36" s="266"/>
      <c r="GS36" s="266"/>
      <c r="HC36" s="266"/>
      <c r="HM36" s="266"/>
      <c r="HW36" s="266"/>
      <c r="IG36" s="266"/>
      <c r="IQ36" s="266"/>
    </row>
    <row r="37" spans="1:251" s="3" customFormat="1" x14ac:dyDescent="0.3">
      <c r="A37" s="266"/>
      <c r="K37" s="266"/>
      <c r="U37" s="266"/>
      <c r="AE37" s="266"/>
      <c r="AO37" s="266"/>
      <c r="AY37" s="266"/>
      <c r="BI37" s="266"/>
      <c r="BS37" s="266"/>
      <c r="BT37" s="266"/>
      <c r="BU37" s="266"/>
      <c r="BV37" s="266"/>
      <c r="BW37" s="266"/>
      <c r="BX37" s="266"/>
      <c r="BY37" s="266"/>
      <c r="BZ37" s="266"/>
      <c r="CC37" s="266"/>
      <c r="CM37" s="266"/>
      <c r="CW37" s="266"/>
      <c r="DG37" s="266"/>
      <c r="DQ37" s="266"/>
      <c r="EA37" s="266"/>
      <c r="EK37" s="266"/>
      <c r="EU37" s="266"/>
      <c r="FE37" s="266"/>
      <c r="FO37" s="266"/>
      <c r="FY37" s="266"/>
      <c r="GI37" s="266"/>
      <c r="GS37" s="266"/>
      <c r="HC37" s="266"/>
      <c r="HM37" s="266"/>
      <c r="HW37" s="266"/>
      <c r="IG37" s="266"/>
      <c r="IQ37" s="266"/>
    </row>
    <row r="38" spans="1:251" s="3" customFormat="1" x14ac:dyDescent="0.3">
      <c r="A38" s="266"/>
      <c r="K38" s="266"/>
      <c r="U38" s="266"/>
      <c r="AE38" s="266"/>
      <c r="AO38" s="266"/>
      <c r="AY38" s="266"/>
      <c r="BI38" s="266"/>
      <c r="BS38" s="266"/>
      <c r="BT38" s="266"/>
      <c r="BU38" s="266"/>
      <c r="BV38" s="266"/>
      <c r="BW38" s="266"/>
      <c r="BX38" s="266"/>
      <c r="BY38" s="266"/>
      <c r="BZ38" s="266"/>
      <c r="CC38" s="266"/>
      <c r="CM38" s="266"/>
      <c r="CW38" s="266"/>
      <c r="DG38" s="266"/>
      <c r="DQ38" s="266"/>
      <c r="EA38" s="266"/>
      <c r="EK38" s="266"/>
      <c r="EU38" s="266"/>
      <c r="FE38" s="266"/>
      <c r="FO38" s="266"/>
      <c r="FY38" s="266"/>
      <c r="GI38" s="266"/>
      <c r="GS38" s="266"/>
      <c r="HC38" s="266"/>
      <c r="HM38" s="266"/>
      <c r="HW38" s="266"/>
      <c r="IG38" s="266"/>
      <c r="IQ38" s="266"/>
    </row>
    <row r="39" spans="1:251" s="3" customFormat="1" x14ac:dyDescent="0.3">
      <c r="A39" s="266"/>
      <c r="K39" s="266"/>
      <c r="U39" s="266"/>
      <c r="AE39" s="266"/>
      <c r="AO39" s="266"/>
      <c r="AY39" s="266"/>
      <c r="BI39" s="266"/>
      <c r="BS39" s="266"/>
      <c r="BT39" s="266"/>
      <c r="BU39" s="266"/>
      <c r="BV39" s="266"/>
      <c r="BW39" s="266"/>
      <c r="BX39" s="266"/>
      <c r="BY39" s="266"/>
      <c r="BZ39" s="266"/>
      <c r="CC39" s="266"/>
      <c r="CM39" s="266"/>
      <c r="CW39" s="266"/>
      <c r="DG39" s="266"/>
      <c r="DQ39" s="266"/>
      <c r="EA39" s="266"/>
      <c r="EK39" s="266"/>
      <c r="EU39" s="266"/>
      <c r="FE39" s="266"/>
      <c r="FO39" s="266"/>
      <c r="FY39" s="266"/>
      <c r="GI39" s="266"/>
      <c r="GS39" s="266"/>
      <c r="HC39" s="266"/>
      <c r="HM39" s="266"/>
      <c r="HW39" s="266"/>
      <c r="IG39" s="266"/>
      <c r="IQ39" s="266"/>
    </row>
    <row r="40" spans="1:251" s="3" customFormat="1" x14ac:dyDescent="0.3">
      <c r="A40" s="266"/>
      <c r="K40" s="266"/>
      <c r="U40" s="266"/>
      <c r="AE40" s="266"/>
      <c r="AO40" s="266"/>
      <c r="AY40" s="266"/>
      <c r="BI40" s="266"/>
      <c r="BS40" s="266"/>
      <c r="BT40" s="266"/>
      <c r="BU40" s="266"/>
      <c r="BV40" s="266"/>
      <c r="BW40" s="266"/>
      <c r="BX40" s="266"/>
      <c r="BY40" s="266"/>
      <c r="BZ40" s="266"/>
      <c r="CC40" s="266"/>
      <c r="CM40" s="266"/>
      <c r="CW40" s="266"/>
      <c r="DG40" s="266"/>
      <c r="DQ40" s="266"/>
      <c r="EA40" s="266"/>
      <c r="EK40" s="266"/>
      <c r="EU40" s="266"/>
      <c r="FE40" s="266"/>
      <c r="FO40" s="266"/>
      <c r="FY40" s="266"/>
      <c r="GI40" s="266"/>
      <c r="GS40" s="266"/>
      <c r="HC40" s="266"/>
      <c r="HM40" s="266"/>
      <c r="HW40" s="266"/>
      <c r="IG40" s="266"/>
      <c r="IQ40" s="266"/>
    </row>
    <row r="41" spans="1:251" s="3" customFormat="1" x14ac:dyDescent="0.3">
      <c r="A41" s="266"/>
      <c r="K41" s="266"/>
      <c r="U41" s="266"/>
      <c r="AE41" s="266"/>
      <c r="AO41" s="266"/>
      <c r="AY41" s="266"/>
      <c r="BI41" s="266"/>
      <c r="BS41" s="266"/>
      <c r="BT41" s="266"/>
      <c r="BU41" s="266"/>
      <c r="BV41" s="266"/>
      <c r="BW41" s="266"/>
      <c r="BX41" s="266"/>
      <c r="BY41" s="266"/>
      <c r="BZ41" s="266"/>
      <c r="CC41" s="266"/>
      <c r="CM41" s="266"/>
      <c r="CW41" s="266"/>
      <c r="DG41" s="266"/>
      <c r="DQ41" s="266"/>
      <c r="EA41" s="266"/>
      <c r="EK41" s="266"/>
      <c r="EU41" s="266"/>
      <c r="FE41" s="266"/>
      <c r="FO41" s="266"/>
      <c r="FY41" s="266"/>
      <c r="GI41" s="266"/>
      <c r="GS41" s="266"/>
      <c r="HC41" s="266"/>
      <c r="HM41" s="266"/>
      <c r="HW41" s="266"/>
      <c r="IG41" s="266"/>
      <c r="IQ41" s="266"/>
    </row>
    <row r="42" spans="1:251" s="3" customFormat="1" x14ac:dyDescent="0.3">
      <c r="A42" s="266"/>
      <c r="K42" s="266"/>
      <c r="U42" s="266"/>
      <c r="AE42" s="266"/>
      <c r="AO42" s="266"/>
      <c r="AY42" s="266"/>
      <c r="BI42" s="266"/>
      <c r="BS42" s="266"/>
      <c r="BT42" s="266"/>
      <c r="BU42" s="266"/>
      <c r="BV42" s="266"/>
      <c r="BW42" s="266"/>
      <c r="BX42" s="266"/>
      <c r="BY42" s="266"/>
      <c r="BZ42" s="266"/>
      <c r="CC42" s="266"/>
      <c r="CM42" s="266"/>
      <c r="CW42" s="266"/>
      <c r="DG42" s="266"/>
      <c r="DQ42" s="266"/>
      <c r="EA42" s="266"/>
      <c r="EK42" s="266"/>
      <c r="EU42" s="266"/>
      <c r="FE42" s="266"/>
      <c r="FO42" s="266"/>
      <c r="FY42" s="266"/>
      <c r="GI42" s="266"/>
      <c r="GS42" s="266"/>
      <c r="HC42" s="266"/>
      <c r="HM42" s="266"/>
      <c r="HW42" s="266"/>
      <c r="IG42" s="266"/>
      <c r="IQ42" s="266"/>
    </row>
    <row r="43" spans="1:251" s="3" customFormat="1" x14ac:dyDescent="0.3">
      <c r="A43" s="266"/>
      <c r="K43" s="266"/>
      <c r="U43" s="266"/>
      <c r="AE43" s="266"/>
      <c r="AO43" s="266"/>
      <c r="AY43" s="266"/>
      <c r="BI43" s="266"/>
      <c r="BS43" s="266"/>
      <c r="BT43" s="266"/>
      <c r="BU43" s="266"/>
      <c r="BV43" s="266"/>
      <c r="BW43" s="266"/>
      <c r="BX43" s="266"/>
      <c r="BY43" s="266"/>
      <c r="BZ43" s="266"/>
      <c r="CC43" s="266"/>
      <c r="CM43" s="266"/>
      <c r="CW43" s="266"/>
      <c r="DG43" s="266"/>
      <c r="DQ43" s="266"/>
      <c r="EA43" s="266"/>
      <c r="EK43" s="266"/>
      <c r="EU43" s="266"/>
      <c r="FE43" s="266"/>
      <c r="FO43" s="266"/>
      <c r="FY43" s="266"/>
      <c r="GI43" s="266"/>
      <c r="GS43" s="266"/>
      <c r="HC43" s="266"/>
      <c r="HM43" s="266"/>
      <c r="HW43" s="266"/>
      <c r="IG43" s="266"/>
      <c r="IQ43" s="266"/>
    </row>
    <row r="44" spans="1:251" s="3" customFormat="1" x14ac:dyDescent="0.3">
      <c r="A44" s="266"/>
      <c r="K44" s="266"/>
      <c r="U44" s="266"/>
      <c r="AE44" s="266"/>
      <c r="AO44" s="266"/>
      <c r="AY44" s="266"/>
      <c r="BI44" s="266"/>
      <c r="BS44" s="266"/>
      <c r="BT44" s="266"/>
      <c r="BU44" s="266"/>
      <c r="BV44" s="266"/>
      <c r="BW44" s="266"/>
      <c r="BX44" s="266"/>
      <c r="BY44" s="266"/>
      <c r="BZ44" s="266"/>
      <c r="CC44" s="266"/>
      <c r="CM44" s="266"/>
      <c r="CW44" s="266"/>
      <c r="DG44" s="266"/>
      <c r="DQ44" s="266"/>
      <c r="EA44" s="266"/>
      <c r="EK44" s="266"/>
      <c r="EU44" s="266"/>
      <c r="FE44" s="266"/>
      <c r="FO44" s="266"/>
      <c r="FY44" s="266"/>
      <c r="GI44" s="266"/>
      <c r="GS44" s="266"/>
      <c r="HC44" s="266"/>
      <c r="HM44" s="266"/>
      <c r="HW44" s="266"/>
      <c r="IG44" s="266"/>
      <c r="IQ44" s="266"/>
    </row>
    <row r="45" spans="1:251" s="3" customFormat="1" x14ac:dyDescent="0.3">
      <c r="A45" s="266"/>
      <c r="K45" s="266"/>
      <c r="U45" s="266"/>
      <c r="AE45" s="266"/>
      <c r="AO45" s="266"/>
      <c r="AY45" s="266"/>
      <c r="BI45" s="266"/>
      <c r="BS45" s="266"/>
      <c r="BT45" s="266"/>
      <c r="BU45" s="266"/>
      <c r="BV45" s="266"/>
      <c r="BW45" s="266"/>
      <c r="BX45" s="266"/>
      <c r="BY45" s="266"/>
      <c r="BZ45" s="266"/>
      <c r="CC45" s="266"/>
      <c r="CM45" s="266"/>
      <c r="CW45" s="266"/>
      <c r="DG45" s="266"/>
      <c r="DQ45" s="266"/>
      <c r="EA45" s="266"/>
      <c r="EK45" s="266"/>
      <c r="EU45" s="266"/>
      <c r="FE45" s="266"/>
      <c r="FO45" s="266"/>
      <c r="FY45" s="266"/>
      <c r="GI45" s="266"/>
      <c r="GS45" s="266"/>
      <c r="HC45" s="266"/>
      <c r="HM45" s="266"/>
      <c r="HW45" s="266"/>
      <c r="IG45" s="266"/>
      <c r="IQ45" s="266"/>
    </row>
    <row r="46" spans="1:251" s="3" customFormat="1" x14ac:dyDescent="0.3">
      <c r="A46" s="266"/>
      <c r="K46" s="266"/>
      <c r="U46" s="266"/>
      <c r="AE46" s="266"/>
      <c r="AO46" s="266"/>
      <c r="AY46" s="266"/>
      <c r="BI46" s="266"/>
      <c r="BS46" s="266"/>
      <c r="BT46" s="266"/>
      <c r="BU46" s="266"/>
      <c r="BV46" s="266"/>
      <c r="BW46" s="266"/>
      <c r="BX46" s="266"/>
      <c r="BY46" s="266"/>
      <c r="BZ46" s="266"/>
      <c r="CC46" s="266"/>
      <c r="CM46" s="266"/>
      <c r="CW46" s="266"/>
      <c r="DG46" s="266"/>
      <c r="DQ46" s="266"/>
      <c r="EA46" s="266"/>
      <c r="EK46" s="266"/>
      <c r="EU46" s="266"/>
      <c r="FE46" s="266"/>
      <c r="FO46" s="266"/>
      <c r="FY46" s="266"/>
      <c r="GI46" s="266"/>
      <c r="GS46" s="266"/>
      <c r="HC46" s="266"/>
      <c r="HM46" s="266"/>
      <c r="HW46" s="266"/>
      <c r="IG46" s="266"/>
      <c r="IQ46" s="266"/>
    </row>
    <row r="47" spans="1:251" s="3" customFormat="1" x14ac:dyDescent="0.3">
      <c r="A47" s="266"/>
      <c r="K47" s="266"/>
      <c r="U47" s="266"/>
      <c r="AE47" s="266"/>
      <c r="AO47" s="266"/>
      <c r="AY47" s="266"/>
      <c r="BI47" s="266"/>
      <c r="BS47" s="266"/>
      <c r="BT47" s="266"/>
      <c r="BU47" s="266"/>
      <c r="BV47" s="266"/>
      <c r="BW47" s="266"/>
      <c r="BX47" s="266"/>
      <c r="BY47" s="266"/>
      <c r="BZ47" s="266"/>
      <c r="CC47" s="266"/>
      <c r="CM47" s="266"/>
      <c r="CW47" s="266"/>
      <c r="DG47" s="266"/>
      <c r="DQ47" s="266"/>
      <c r="EA47" s="266"/>
      <c r="EK47" s="266"/>
      <c r="EU47" s="266"/>
      <c r="FE47" s="266"/>
      <c r="FO47" s="266"/>
      <c r="FY47" s="266"/>
      <c r="GI47" s="266"/>
      <c r="GS47" s="266"/>
      <c r="HC47" s="266"/>
      <c r="HM47" s="266"/>
      <c r="HW47" s="266"/>
      <c r="IG47" s="266"/>
      <c r="IQ47" s="266"/>
    </row>
    <row r="48" spans="1:251" s="3" customFormat="1" x14ac:dyDescent="0.3">
      <c r="A48" s="266"/>
      <c r="K48" s="266"/>
      <c r="U48" s="266"/>
      <c r="AE48" s="266"/>
      <c r="AO48" s="266"/>
      <c r="AY48" s="266"/>
      <c r="BI48" s="266"/>
      <c r="BS48" s="266"/>
      <c r="BT48" s="266"/>
      <c r="BU48" s="266"/>
      <c r="BV48" s="266"/>
      <c r="BW48" s="266"/>
      <c r="BX48" s="266"/>
      <c r="BY48" s="266"/>
      <c r="BZ48" s="266"/>
      <c r="CC48" s="266"/>
      <c r="CM48" s="266"/>
      <c r="CW48" s="266"/>
      <c r="DG48" s="266"/>
      <c r="DQ48" s="266"/>
      <c r="EA48" s="266"/>
      <c r="EK48" s="266"/>
      <c r="EU48" s="266"/>
      <c r="FE48" s="266"/>
      <c r="FO48" s="266"/>
      <c r="FY48" s="266"/>
      <c r="GI48" s="266"/>
      <c r="GS48" s="266"/>
      <c r="HC48" s="266"/>
      <c r="HM48" s="266"/>
      <c r="HW48" s="266"/>
      <c r="IG48" s="266"/>
      <c r="IQ48" s="266"/>
    </row>
    <row r="49" spans="1:251" s="3" customFormat="1" x14ac:dyDescent="0.3">
      <c r="A49" s="266"/>
      <c r="K49" s="266"/>
      <c r="U49" s="266"/>
      <c r="AE49" s="266"/>
      <c r="AO49" s="266"/>
      <c r="AY49" s="266"/>
      <c r="BI49" s="266"/>
      <c r="BS49" s="266"/>
      <c r="BT49" s="266"/>
      <c r="BU49" s="266"/>
      <c r="BV49" s="266"/>
      <c r="BW49" s="266"/>
      <c r="BX49" s="266"/>
      <c r="BY49" s="266"/>
      <c r="BZ49" s="266"/>
      <c r="CC49" s="266"/>
      <c r="CM49" s="266"/>
      <c r="CW49" s="266"/>
      <c r="DG49" s="266"/>
      <c r="DQ49" s="266"/>
      <c r="EA49" s="266"/>
      <c r="EK49" s="266"/>
      <c r="EU49" s="266"/>
      <c r="FE49" s="266"/>
      <c r="FO49" s="266"/>
      <c r="FY49" s="266"/>
      <c r="GI49" s="266"/>
      <c r="GS49" s="266"/>
      <c r="HC49" s="266"/>
      <c r="HM49" s="266"/>
      <c r="HW49" s="266"/>
      <c r="IG49" s="266"/>
      <c r="IQ49" s="266"/>
    </row>
    <row r="50" spans="1:251" s="3" customFormat="1" x14ac:dyDescent="0.3">
      <c r="A50" s="266"/>
      <c r="K50" s="266"/>
      <c r="U50" s="266"/>
      <c r="AE50" s="266"/>
      <c r="AO50" s="266"/>
      <c r="AY50" s="266"/>
      <c r="BI50" s="266"/>
      <c r="BS50" s="266"/>
      <c r="BT50" s="266"/>
      <c r="BU50" s="266"/>
      <c r="BV50" s="266"/>
      <c r="BW50" s="266"/>
      <c r="BX50" s="266"/>
      <c r="BY50" s="266"/>
      <c r="BZ50" s="266"/>
      <c r="CC50" s="266"/>
      <c r="CM50" s="266"/>
      <c r="CW50" s="266"/>
      <c r="DG50" s="266"/>
      <c r="DQ50" s="266"/>
      <c r="EA50" s="266"/>
      <c r="EK50" s="266"/>
      <c r="EU50" s="266"/>
      <c r="FE50" s="266"/>
      <c r="FO50" s="266"/>
      <c r="FY50" s="266"/>
      <c r="GI50" s="266"/>
      <c r="GS50" s="266"/>
      <c r="HC50" s="266"/>
      <c r="HM50" s="266"/>
      <c r="HW50" s="266"/>
      <c r="IG50" s="266"/>
      <c r="IQ50" s="266"/>
    </row>
    <row r="51" spans="1:251" s="3" customFormat="1" x14ac:dyDescent="0.3">
      <c r="A51" s="266"/>
      <c r="K51" s="266"/>
      <c r="U51" s="266"/>
      <c r="AE51" s="266"/>
      <c r="AO51" s="266"/>
      <c r="AY51" s="266"/>
      <c r="BI51" s="266"/>
      <c r="BS51" s="266"/>
      <c r="BT51" s="266"/>
      <c r="BU51" s="266"/>
      <c r="BV51" s="266"/>
      <c r="BW51" s="266"/>
      <c r="BX51" s="266"/>
      <c r="BY51" s="266"/>
      <c r="BZ51" s="266"/>
      <c r="CC51" s="266"/>
      <c r="CM51" s="266"/>
      <c r="CW51" s="266"/>
      <c r="DG51" s="266"/>
      <c r="DQ51" s="266"/>
      <c r="EA51" s="266"/>
      <c r="EK51" s="266"/>
      <c r="EU51" s="266"/>
      <c r="FE51" s="266"/>
      <c r="FO51" s="266"/>
      <c r="FY51" s="266"/>
      <c r="GI51" s="266"/>
      <c r="GS51" s="266"/>
      <c r="HC51" s="266"/>
      <c r="HM51" s="266"/>
      <c r="HW51" s="266"/>
      <c r="IG51" s="266"/>
      <c r="IQ51" s="266"/>
    </row>
    <row r="52" spans="1:251" s="3" customFormat="1" x14ac:dyDescent="0.3">
      <c r="A52" s="266"/>
      <c r="K52" s="266"/>
      <c r="U52" s="266"/>
      <c r="AE52" s="266"/>
      <c r="AO52" s="266"/>
      <c r="AY52" s="266"/>
      <c r="BI52" s="266"/>
      <c r="BS52" s="266"/>
      <c r="BT52" s="266"/>
      <c r="BU52" s="266"/>
      <c r="BV52" s="266"/>
      <c r="BW52" s="266"/>
      <c r="BX52" s="266"/>
      <c r="BY52" s="266"/>
      <c r="BZ52" s="266"/>
      <c r="CC52" s="266"/>
      <c r="CM52" s="266"/>
      <c r="CW52" s="266"/>
      <c r="DG52" s="266"/>
      <c r="DQ52" s="266"/>
      <c r="EA52" s="266"/>
      <c r="EK52" s="266"/>
      <c r="EU52" s="266"/>
      <c r="FE52" s="266"/>
      <c r="FO52" s="266"/>
      <c r="FY52" s="266"/>
      <c r="GI52" s="266"/>
      <c r="GS52" s="266"/>
      <c r="HC52" s="266"/>
      <c r="HM52" s="266"/>
      <c r="HW52" s="266"/>
      <c r="IG52" s="266"/>
      <c r="IQ52" s="266"/>
    </row>
    <row r="53" spans="1:251" s="3" customFormat="1" x14ac:dyDescent="0.3">
      <c r="A53" s="266"/>
      <c r="K53" s="266"/>
      <c r="U53" s="266"/>
      <c r="AE53" s="266"/>
      <c r="AO53" s="266"/>
      <c r="AY53" s="266"/>
      <c r="BI53" s="266"/>
      <c r="BS53" s="266"/>
      <c r="BT53" s="266"/>
      <c r="BU53" s="266"/>
      <c r="BV53" s="266"/>
      <c r="BW53" s="266"/>
      <c r="BX53" s="266"/>
      <c r="BY53" s="266"/>
      <c r="BZ53" s="266"/>
      <c r="CC53" s="266"/>
      <c r="CM53" s="266"/>
      <c r="CW53" s="266"/>
      <c r="DG53" s="266"/>
      <c r="DQ53" s="266"/>
      <c r="EA53" s="266"/>
      <c r="EK53" s="266"/>
      <c r="EU53" s="266"/>
      <c r="FE53" s="266"/>
      <c r="FO53" s="266"/>
      <c r="FY53" s="266"/>
      <c r="GI53" s="266"/>
      <c r="GS53" s="266"/>
      <c r="HC53" s="266"/>
      <c r="HM53" s="266"/>
      <c r="HW53" s="266"/>
      <c r="IG53" s="266"/>
      <c r="IQ53" s="266"/>
    </row>
    <row r="54" spans="1:251" s="3" customFormat="1" x14ac:dyDescent="0.3">
      <c r="A54" s="266"/>
      <c r="K54" s="266"/>
      <c r="U54" s="266"/>
      <c r="AE54" s="266"/>
      <c r="AO54" s="266"/>
      <c r="AY54" s="266"/>
      <c r="BI54" s="266"/>
      <c r="BS54" s="266"/>
      <c r="BT54" s="266"/>
      <c r="BU54" s="266"/>
      <c r="BV54" s="266"/>
      <c r="BW54" s="266"/>
      <c r="BX54" s="266"/>
      <c r="BY54" s="266"/>
      <c r="BZ54" s="266"/>
      <c r="CC54" s="266"/>
      <c r="CM54" s="266"/>
      <c r="CW54" s="266"/>
      <c r="DG54" s="266"/>
      <c r="DQ54" s="266"/>
      <c r="EA54" s="266"/>
      <c r="EK54" s="266"/>
      <c r="EU54" s="266"/>
      <c r="FE54" s="266"/>
      <c r="FO54" s="266"/>
      <c r="FY54" s="266"/>
      <c r="GI54" s="266"/>
      <c r="GS54" s="266"/>
      <c r="HC54" s="266"/>
      <c r="HM54" s="266"/>
      <c r="HW54" s="266"/>
      <c r="IG54" s="266"/>
      <c r="IQ54" s="266"/>
    </row>
    <row r="55" spans="1:251" s="3" customFormat="1" x14ac:dyDescent="0.3">
      <c r="A55" s="266"/>
      <c r="K55" s="266"/>
      <c r="U55" s="266"/>
      <c r="AE55" s="266"/>
      <c r="AO55" s="266"/>
      <c r="AY55" s="266"/>
      <c r="BI55" s="266"/>
      <c r="BS55" s="266"/>
      <c r="BT55" s="266"/>
      <c r="BU55" s="266"/>
      <c r="BV55" s="266"/>
      <c r="BW55" s="266"/>
      <c r="BX55" s="266"/>
      <c r="BY55" s="266"/>
      <c r="BZ55" s="266"/>
      <c r="CC55" s="266"/>
      <c r="CM55" s="266"/>
      <c r="CW55" s="266"/>
      <c r="DG55" s="266"/>
      <c r="DQ55" s="266"/>
      <c r="EA55" s="266"/>
      <c r="EK55" s="266"/>
      <c r="EU55" s="266"/>
      <c r="FE55" s="266"/>
      <c r="FO55" s="266"/>
      <c r="FY55" s="266"/>
      <c r="GI55" s="266"/>
      <c r="GS55" s="266"/>
      <c r="HC55" s="266"/>
      <c r="HM55" s="266"/>
      <c r="HW55" s="266"/>
      <c r="IG55" s="266"/>
      <c r="IQ55" s="266"/>
    </row>
    <row r="56" spans="1:251" s="3" customFormat="1" x14ac:dyDescent="0.3">
      <c r="A56" s="266"/>
      <c r="K56" s="266"/>
      <c r="U56" s="266"/>
      <c r="AE56" s="266"/>
      <c r="AO56" s="266"/>
      <c r="AY56" s="266"/>
      <c r="BI56" s="266"/>
      <c r="BS56" s="266"/>
      <c r="BT56" s="266"/>
      <c r="BU56" s="266"/>
      <c r="BV56" s="266"/>
      <c r="BW56" s="266"/>
      <c r="BX56" s="266"/>
      <c r="BY56" s="266"/>
      <c r="BZ56" s="266"/>
      <c r="CC56" s="266"/>
      <c r="CM56" s="266"/>
      <c r="CW56" s="266"/>
      <c r="DG56" s="266"/>
      <c r="DQ56" s="266"/>
      <c r="EA56" s="266"/>
      <c r="EK56" s="266"/>
      <c r="EU56" s="266"/>
      <c r="FE56" s="266"/>
      <c r="FO56" s="266"/>
      <c r="FY56" s="266"/>
      <c r="GI56" s="266"/>
      <c r="GS56" s="266"/>
      <c r="HC56" s="266"/>
      <c r="HM56" s="266"/>
      <c r="HW56" s="266"/>
      <c r="IG56" s="266"/>
      <c r="IQ56" s="266"/>
    </row>
    <row r="57" spans="1:251" s="3" customFormat="1" x14ac:dyDescent="0.3">
      <c r="A57" s="266"/>
      <c r="K57" s="266"/>
      <c r="U57" s="266"/>
      <c r="AE57" s="266"/>
      <c r="AO57" s="266"/>
      <c r="AY57" s="266"/>
      <c r="BI57" s="266"/>
      <c r="BS57" s="266"/>
      <c r="BT57" s="266"/>
      <c r="BU57" s="266"/>
      <c r="BV57" s="266"/>
      <c r="BW57" s="266"/>
      <c r="BX57" s="266"/>
      <c r="BY57" s="266"/>
      <c r="BZ57" s="266"/>
      <c r="CC57" s="266"/>
      <c r="CM57" s="266"/>
      <c r="CW57" s="266"/>
      <c r="DG57" s="266"/>
      <c r="DQ57" s="266"/>
      <c r="EA57" s="266"/>
      <c r="EK57" s="266"/>
      <c r="EU57" s="266"/>
      <c r="FE57" s="266"/>
      <c r="FO57" s="266"/>
      <c r="FY57" s="266"/>
      <c r="GI57" s="266"/>
      <c r="GS57" s="266"/>
      <c r="HC57" s="266"/>
      <c r="HM57" s="266"/>
      <c r="HW57" s="266"/>
      <c r="IG57" s="266"/>
      <c r="IQ57" s="266"/>
    </row>
    <row r="58" spans="1:251" s="3" customFormat="1" x14ac:dyDescent="0.3">
      <c r="A58" s="266"/>
      <c r="K58" s="266"/>
      <c r="U58" s="266"/>
      <c r="AE58" s="266"/>
      <c r="AO58" s="266"/>
      <c r="AY58" s="266"/>
      <c r="BI58" s="266"/>
      <c r="BS58" s="266"/>
      <c r="BT58" s="266"/>
      <c r="BU58" s="266"/>
      <c r="BV58" s="266"/>
      <c r="BW58" s="266"/>
      <c r="BX58" s="266"/>
      <c r="BY58" s="266"/>
      <c r="BZ58" s="266"/>
      <c r="CC58" s="266"/>
      <c r="CM58" s="266"/>
      <c r="CW58" s="266"/>
      <c r="DG58" s="266"/>
      <c r="DQ58" s="266"/>
      <c r="EA58" s="266"/>
      <c r="EK58" s="266"/>
      <c r="EU58" s="266"/>
      <c r="FE58" s="266"/>
      <c r="FO58" s="266"/>
      <c r="FY58" s="266"/>
      <c r="GI58" s="266"/>
      <c r="GS58" s="266"/>
      <c r="HC58" s="266"/>
      <c r="HM58" s="266"/>
      <c r="HW58" s="266"/>
      <c r="IG58" s="266"/>
      <c r="IQ58" s="266"/>
    </row>
    <row r="59" spans="1:251" s="3" customFormat="1" x14ac:dyDescent="0.3">
      <c r="A59" s="266"/>
      <c r="K59" s="266"/>
      <c r="U59" s="266"/>
      <c r="AE59" s="266"/>
      <c r="AO59" s="266"/>
      <c r="AY59" s="266"/>
      <c r="BI59" s="266"/>
      <c r="BS59" s="266"/>
      <c r="BT59" s="266"/>
      <c r="BU59" s="266"/>
      <c r="BV59" s="266"/>
      <c r="BW59" s="266"/>
      <c r="BX59" s="266"/>
      <c r="BY59" s="266"/>
      <c r="BZ59" s="266"/>
      <c r="CC59" s="266"/>
      <c r="CM59" s="266"/>
      <c r="CW59" s="266"/>
      <c r="DG59" s="266"/>
      <c r="DQ59" s="266"/>
      <c r="EA59" s="266"/>
      <c r="EK59" s="266"/>
      <c r="EU59" s="266"/>
      <c r="FE59" s="266"/>
      <c r="FO59" s="266"/>
      <c r="FY59" s="266"/>
      <c r="GI59" s="266"/>
      <c r="GS59" s="266"/>
      <c r="HC59" s="266"/>
      <c r="HM59" s="266"/>
      <c r="HW59" s="266"/>
      <c r="IG59" s="266"/>
      <c r="IQ59" s="266"/>
    </row>
    <row r="60" spans="1:251" s="3" customFormat="1" x14ac:dyDescent="0.3">
      <c r="A60" s="266"/>
      <c r="K60" s="266"/>
      <c r="U60" s="266"/>
      <c r="AE60" s="266"/>
      <c r="AO60" s="266"/>
      <c r="AY60" s="266"/>
      <c r="BI60" s="266"/>
      <c r="BS60" s="266"/>
      <c r="BT60" s="266"/>
      <c r="BU60" s="266"/>
      <c r="BV60" s="266"/>
      <c r="BW60" s="266"/>
      <c r="BX60" s="266"/>
      <c r="BY60" s="266"/>
      <c r="BZ60" s="266"/>
      <c r="CC60" s="266"/>
      <c r="CM60" s="266"/>
      <c r="CW60" s="266"/>
      <c r="DG60" s="266"/>
      <c r="DQ60" s="266"/>
      <c r="EA60" s="266"/>
      <c r="EK60" s="266"/>
      <c r="EU60" s="266"/>
      <c r="FE60" s="266"/>
      <c r="FO60" s="266"/>
      <c r="FY60" s="266"/>
      <c r="GI60" s="266"/>
      <c r="GS60" s="266"/>
      <c r="HC60" s="266"/>
      <c r="HM60" s="266"/>
      <c r="HW60" s="266"/>
      <c r="IG60" s="266"/>
      <c r="IQ60" s="266"/>
    </row>
    <row r="61" spans="1:251" s="3" customFormat="1" x14ac:dyDescent="0.3">
      <c r="A61" s="266"/>
      <c r="K61" s="266"/>
      <c r="U61" s="266"/>
      <c r="AE61" s="266"/>
      <c r="AO61" s="266"/>
      <c r="AY61" s="266"/>
      <c r="BI61" s="266"/>
      <c r="BS61" s="266"/>
      <c r="BT61" s="266"/>
      <c r="BU61" s="266"/>
      <c r="BV61" s="266"/>
      <c r="BW61" s="266"/>
      <c r="BX61" s="266"/>
      <c r="BY61" s="266"/>
      <c r="BZ61" s="266"/>
      <c r="CC61" s="266"/>
      <c r="CM61" s="266"/>
      <c r="CW61" s="266"/>
      <c r="DG61" s="266"/>
      <c r="DQ61" s="266"/>
      <c r="EA61" s="266"/>
      <c r="EK61" s="266"/>
      <c r="EU61" s="266"/>
      <c r="FE61" s="266"/>
      <c r="FO61" s="266"/>
      <c r="FY61" s="266"/>
      <c r="GI61" s="266"/>
      <c r="GS61" s="266"/>
      <c r="HC61" s="266"/>
      <c r="HM61" s="266"/>
      <c r="HW61" s="266"/>
      <c r="IG61" s="266"/>
      <c r="IQ61" s="266"/>
    </row>
    <row r="62" spans="1:251" s="3" customFormat="1" x14ac:dyDescent="0.3">
      <c r="A62" s="266"/>
      <c r="K62" s="266"/>
      <c r="U62" s="266"/>
      <c r="AE62" s="266"/>
      <c r="AO62" s="266"/>
      <c r="AY62" s="266"/>
      <c r="BI62" s="266"/>
      <c r="BS62" s="266"/>
      <c r="BT62" s="266"/>
      <c r="BU62" s="266"/>
      <c r="BV62" s="266"/>
      <c r="BW62" s="266"/>
      <c r="BX62" s="266"/>
      <c r="BY62" s="266"/>
      <c r="BZ62" s="266"/>
      <c r="CC62" s="266"/>
      <c r="CM62" s="266"/>
      <c r="CW62" s="266"/>
      <c r="DG62" s="266"/>
      <c r="DQ62" s="266"/>
      <c r="EA62" s="266"/>
      <c r="EK62" s="266"/>
      <c r="EU62" s="266"/>
      <c r="FE62" s="266"/>
      <c r="FO62" s="266"/>
      <c r="FY62" s="266"/>
      <c r="GI62" s="266"/>
      <c r="GS62" s="266"/>
      <c r="HC62" s="266"/>
      <c r="HM62" s="266"/>
      <c r="HW62" s="266"/>
      <c r="IG62" s="266"/>
      <c r="IQ62" s="266"/>
    </row>
    <row r="63" spans="1:251" s="3" customFormat="1" x14ac:dyDescent="0.3">
      <c r="A63" s="266"/>
      <c r="K63" s="266"/>
      <c r="U63" s="266"/>
      <c r="AE63" s="266"/>
      <c r="AO63" s="266"/>
      <c r="AY63" s="266"/>
      <c r="BI63" s="266"/>
      <c r="BS63" s="266"/>
      <c r="BT63" s="266"/>
      <c r="BU63" s="266"/>
      <c r="BV63" s="266"/>
      <c r="BW63" s="266"/>
      <c r="BX63" s="266"/>
      <c r="BY63" s="266"/>
      <c r="BZ63" s="266"/>
      <c r="CC63" s="266"/>
      <c r="CM63" s="266"/>
      <c r="CW63" s="266"/>
      <c r="DG63" s="266"/>
      <c r="DQ63" s="266"/>
      <c r="EA63" s="266"/>
      <c r="EK63" s="266"/>
      <c r="EU63" s="266"/>
      <c r="FE63" s="266"/>
      <c r="FO63" s="266"/>
      <c r="FY63" s="266"/>
      <c r="GI63" s="266"/>
      <c r="GS63" s="266"/>
      <c r="HC63" s="266"/>
      <c r="HM63" s="266"/>
      <c r="HW63" s="266"/>
      <c r="IG63" s="266"/>
      <c r="IQ63" s="266"/>
    </row>
    <row r="64" spans="1:251" s="3" customFormat="1" x14ac:dyDescent="0.3">
      <c r="A64" s="266"/>
      <c r="K64" s="266"/>
      <c r="U64" s="266"/>
      <c r="AE64" s="266"/>
      <c r="AO64" s="266"/>
      <c r="AY64" s="266"/>
      <c r="BI64" s="266"/>
      <c r="BS64" s="266"/>
      <c r="BT64" s="266"/>
      <c r="BU64" s="266"/>
      <c r="BV64" s="266"/>
      <c r="BW64" s="266"/>
      <c r="BX64" s="266"/>
      <c r="BY64" s="266"/>
      <c r="BZ64" s="266"/>
      <c r="CC64" s="266"/>
      <c r="CM64" s="266"/>
      <c r="CW64" s="266"/>
      <c r="DG64" s="266"/>
      <c r="DQ64" s="266"/>
      <c r="EA64" s="266"/>
      <c r="EK64" s="266"/>
      <c r="EU64" s="266"/>
      <c r="FE64" s="266"/>
      <c r="FO64" s="266"/>
      <c r="FY64" s="266"/>
      <c r="GI64" s="266"/>
      <c r="GS64" s="266"/>
      <c r="HC64" s="266"/>
      <c r="HM64" s="266"/>
      <c r="HW64" s="266"/>
      <c r="IG64" s="266"/>
      <c r="IQ64" s="266"/>
    </row>
    <row r="65" spans="1:251" s="3" customFormat="1" x14ac:dyDescent="0.3">
      <c r="A65" s="266"/>
      <c r="K65" s="266"/>
      <c r="U65" s="266"/>
      <c r="AE65" s="266"/>
      <c r="AO65" s="266"/>
      <c r="AY65" s="266"/>
      <c r="BI65" s="266"/>
      <c r="BS65" s="266"/>
      <c r="BT65" s="266"/>
      <c r="BU65" s="266"/>
      <c r="BV65" s="266"/>
      <c r="BW65" s="266"/>
      <c r="BX65" s="266"/>
      <c r="BY65" s="266"/>
      <c r="BZ65" s="266"/>
      <c r="CC65" s="266"/>
      <c r="CM65" s="266"/>
      <c r="CW65" s="266"/>
      <c r="DG65" s="266"/>
      <c r="DQ65" s="266"/>
      <c r="EA65" s="266"/>
      <c r="EK65" s="266"/>
      <c r="EU65" s="266"/>
      <c r="FE65" s="266"/>
      <c r="FO65" s="266"/>
      <c r="FY65" s="266"/>
      <c r="GI65" s="266"/>
      <c r="GS65" s="266"/>
      <c r="HC65" s="266"/>
      <c r="HM65" s="266"/>
      <c r="HW65" s="266"/>
      <c r="IG65" s="266"/>
      <c r="IQ65" s="266"/>
    </row>
    <row r="66" spans="1:251" s="3" customFormat="1" x14ac:dyDescent="0.3">
      <c r="A66" s="266"/>
      <c r="K66" s="266"/>
      <c r="U66" s="266"/>
      <c r="AE66" s="266"/>
      <c r="AO66" s="266"/>
      <c r="AY66" s="266"/>
      <c r="BI66" s="266"/>
      <c r="BS66" s="266"/>
      <c r="BT66" s="266"/>
      <c r="BU66" s="266"/>
      <c r="BV66" s="266"/>
      <c r="BW66" s="266"/>
      <c r="BX66" s="266"/>
      <c r="BY66" s="266"/>
      <c r="BZ66" s="266"/>
      <c r="CC66" s="266"/>
      <c r="CM66" s="266"/>
      <c r="CW66" s="266"/>
      <c r="DG66" s="266"/>
      <c r="DQ66" s="266"/>
      <c r="EA66" s="266"/>
      <c r="EK66" s="266"/>
      <c r="EU66" s="266"/>
      <c r="FE66" s="266"/>
      <c r="FO66" s="266"/>
      <c r="FY66" s="266"/>
      <c r="GI66" s="266"/>
      <c r="GS66" s="266"/>
      <c r="HC66" s="266"/>
      <c r="HM66" s="266"/>
      <c r="HW66" s="266"/>
      <c r="IG66" s="266"/>
      <c r="IQ66" s="266"/>
    </row>
    <row r="67" spans="1:251" s="3" customFormat="1" x14ac:dyDescent="0.3">
      <c r="A67" s="266"/>
      <c r="K67" s="266"/>
      <c r="U67" s="266"/>
      <c r="AE67" s="266"/>
      <c r="AO67" s="266"/>
      <c r="AY67" s="266"/>
      <c r="BI67" s="266"/>
      <c r="BS67" s="266"/>
      <c r="BT67" s="266"/>
      <c r="BU67" s="266"/>
      <c r="BV67" s="266"/>
      <c r="BW67" s="266"/>
      <c r="BX67" s="266"/>
      <c r="BY67" s="266"/>
      <c r="BZ67" s="266"/>
      <c r="CC67" s="266"/>
      <c r="CM67" s="266"/>
      <c r="CW67" s="266"/>
      <c r="DG67" s="266"/>
      <c r="DQ67" s="266"/>
      <c r="EA67" s="266"/>
      <c r="EK67" s="266"/>
      <c r="EU67" s="266"/>
      <c r="FE67" s="266"/>
      <c r="FO67" s="266"/>
      <c r="FY67" s="266"/>
      <c r="GI67" s="266"/>
      <c r="GS67" s="266"/>
      <c r="HC67" s="266"/>
      <c r="HM67" s="266"/>
      <c r="HW67" s="266"/>
      <c r="IG67" s="266"/>
      <c r="IQ67" s="266"/>
    </row>
    <row r="68" spans="1:251" s="3" customFormat="1" x14ac:dyDescent="0.3">
      <c r="A68" s="266"/>
      <c r="K68" s="266"/>
      <c r="U68" s="266"/>
      <c r="AE68" s="266"/>
      <c r="AO68" s="266"/>
      <c r="AY68" s="266"/>
      <c r="BI68" s="266"/>
      <c r="BS68" s="266"/>
      <c r="BT68" s="266"/>
      <c r="BU68" s="266"/>
      <c r="BV68" s="266"/>
      <c r="BW68" s="266"/>
      <c r="BX68" s="266"/>
      <c r="BY68" s="266"/>
      <c r="BZ68" s="266"/>
      <c r="CC68" s="266"/>
      <c r="CM68" s="266"/>
      <c r="CW68" s="266"/>
      <c r="DG68" s="266"/>
      <c r="DQ68" s="266"/>
      <c r="EA68" s="266"/>
      <c r="EK68" s="266"/>
      <c r="EU68" s="266"/>
      <c r="FE68" s="266"/>
      <c r="FO68" s="266"/>
      <c r="FY68" s="266"/>
      <c r="GI68" s="266"/>
      <c r="GS68" s="266"/>
      <c r="HC68" s="266"/>
      <c r="HM68" s="266"/>
      <c r="HW68" s="266"/>
      <c r="IG68" s="266"/>
      <c r="IQ68" s="266"/>
    </row>
    <row r="69" spans="1:251" s="3" customFormat="1" x14ac:dyDescent="0.3">
      <c r="A69" s="266"/>
      <c r="K69" s="266"/>
      <c r="U69" s="266"/>
      <c r="AE69" s="266"/>
      <c r="AO69" s="266"/>
      <c r="AY69" s="266"/>
      <c r="BI69" s="266"/>
      <c r="BS69" s="266"/>
      <c r="BT69" s="266"/>
      <c r="BU69" s="266"/>
      <c r="BV69" s="266"/>
      <c r="BW69" s="266"/>
      <c r="BX69" s="266"/>
      <c r="BY69" s="266"/>
      <c r="BZ69" s="266"/>
      <c r="CC69" s="266"/>
      <c r="CM69" s="266"/>
      <c r="CW69" s="266"/>
      <c r="DG69" s="266"/>
      <c r="DQ69" s="266"/>
      <c r="EA69" s="266"/>
      <c r="EK69" s="266"/>
      <c r="EU69" s="266"/>
      <c r="FE69" s="266"/>
      <c r="FO69" s="266"/>
      <c r="FY69" s="266"/>
      <c r="GI69" s="266"/>
      <c r="GS69" s="266"/>
      <c r="HC69" s="266"/>
      <c r="HM69" s="266"/>
      <c r="HW69" s="266"/>
      <c r="IG69" s="266"/>
      <c r="IQ69" s="266"/>
    </row>
    <row r="70" spans="1:251" s="3" customFormat="1" x14ac:dyDescent="0.3">
      <c r="A70" s="266"/>
      <c r="K70" s="266"/>
      <c r="U70" s="266"/>
      <c r="AE70" s="266"/>
      <c r="AO70" s="266"/>
      <c r="AY70" s="266"/>
      <c r="BI70" s="266"/>
      <c r="BS70" s="266"/>
      <c r="BT70" s="266"/>
      <c r="BU70" s="266"/>
      <c r="BV70" s="266"/>
      <c r="BW70" s="266"/>
      <c r="BX70" s="266"/>
      <c r="BY70" s="266"/>
      <c r="BZ70" s="266"/>
      <c r="CC70" s="266"/>
      <c r="CM70" s="266"/>
      <c r="CW70" s="266"/>
      <c r="DG70" s="266"/>
      <c r="DQ70" s="266"/>
      <c r="EA70" s="266"/>
      <c r="EK70" s="266"/>
      <c r="EU70" s="266"/>
      <c r="FE70" s="266"/>
      <c r="FO70" s="266"/>
      <c r="FY70" s="266"/>
      <c r="GI70" s="266"/>
      <c r="GS70" s="266"/>
      <c r="HC70" s="266"/>
      <c r="HM70" s="266"/>
      <c r="HW70" s="266"/>
      <c r="IG70" s="266"/>
      <c r="IQ70" s="266"/>
    </row>
    <row r="71" spans="1:251" s="3" customFormat="1" x14ac:dyDescent="0.3">
      <c r="A71" s="266"/>
      <c r="K71" s="266"/>
      <c r="U71" s="266"/>
      <c r="AE71" s="266"/>
      <c r="AO71" s="266"/>
      <c r="AY71" s="266"/>
      <c r="BI71" s="266"/>
      <c r="BS71" s="266"/>
      <c r="BT71" s="266"/>
      <c r="BU71" s="266"/>
      <c r="BV71" s="266"/>
      <c r="BW71" s="266"/>
      <c r="BX71" s="266"/>
      <c r="BY71" s="266"/>
      <c r="BZ71" s="266"/>
      <c r="CC71" s="266"/>
      <c r="CM71" s="266"/>
      <c r="CW71" s="266"/>
      <c r="DG71" s="266"/>
      <c r="DQ71" s="266"/>
      <c r="EA71" s="266"/>
      <c r="EK71" s="266"/>
      <c r="EU71" s="266"/>
      <c r="FE71" s="266"/>
      <c r="FO71" s="266"/>
      <c r="FY71" s="266"/>
      <c r="GI71" s="266"/>
      <c r="GS71" s="266"/>
      <c r="HC71" s="266"/>
      <c r="HM71" s="266"/>
      <c r="HW71" s="266"/>
      <c r="IG71" s="266"/>
      <c r="IQ71" s="266"/>
    </row>
    <row r="72" spans="1:251" s="3" customFormat="1" x14ac:dyDescent="0.3">
      <c r="A72" s="266"/>
      <c r="K72" s="266"/>
      <c r="U72" s="266"/>
      <c r="AE72" s="266"/>
      <c r="AO72" s="266"/>
      <c r="AY72" s="266"/>
      <c r="BI72" s="266"/>
      <c r="BS72" s="266"/>
      <c r="BT72" s="266"/>
      <c r="BU72" s="266"/>
      <c r="BV72" s="266"/>
      <c r="BW72" s="266"/>
      <c r="BX72" s="266"/>
      <c r="BY72" s="266"/>
      <c r="BZ72" s="266"/>
      <c r="CC72" s="266"/>
      <c r="CM72" s="266"/>
      <c r="CW72" s="266"/>
      <c r="DG72" s="266"/>
      <c r="DQ72" s="266"/>
      <c r="EA72" s="266"/>
      <c r="EK72" s="266"/>
      <c r="EU72" s="266"/>
      <c r="FE72" s="266"/>
      <c r="FO72" s="266"/>
      <c r="FY72" s="266"/>
      <c r="GI72" s="266"/>
      <c r="GS72" s="266"/>
      <c r="HC72" s="266"/>
      <c r="HM72" s="266"/>
      <c r="HW72" s="266"/>
      <c r="IG72" s="266"/>
      <c r="IQ72" s="266"/>
    </row>
    <row r="73" spans="1:251" s="3" customFormat="1" x14ac:dyDescent="0.3">
      <c r="A73" s="266"/>
      <c r="K73" s="266"/>
      <c r="U73" s="266"/>
      <c r="AE73" s="266"/>
      <c r="AO73" s="266"/>
      <c r="AY73" s="266"/>
      <c r="BI73" s="266"/>
      <c r="BS73" s="266"/>
      <c r="BT73" s="266"/>
      <c r="BU73" s="266"/>
      <c r="BV73" s="266"/>
      <c r="BW73" s="266"/>
      <c r="BX73" s="266"/>
      <c r="BY73" s="266"/>
      <c r="BZ73" s="266"/>
      <c r="CC73" s="266"/>
      <c r="CM73" s="266"/>
      <c r="CW73" s="266"/>
      <c r="DG73" s="266"/>
      <c r="DQ73" s="266"/>
      <c r="EA73" s="266"/>
      <c r="EK73" s="266"/>
      <c r="EU73" s="266"/>
      <c r="FE73" s="266"/>
      <c r="FO73" s="266"/>
      <c r="FY73" s="266"/>
      <c r="GI73" s="266"/>
      <c r="GS73" s="266"/>
      <c r="HC73" s="266"/>
      <c r="HM73" s="266"/>
      <c r="HW73" s="266"/>
      <c r="IG73" s="266"/>
      <c r="IQ73" s="266"/>
    </row>
    <row r="74" spans="1:251" s="3" customFormat="1" x14ac:dyDescent="0.3">
      <c r="A74" s="266"/>
      <c r="K74" s="266"/>
      <c r="U74" s="266"/>
      <c r="AE74" s="266"/>
      <c r="AO74" s="266"/>
      <c r="AY74" s="266"/>
      <c r="BI74" s="266"/>
      <c r="BS74" s="266"/>
      <c r="BT74" s="266"/>
      <c r="BU74" s="266"/>
      <c r="BV74" s="266"/>
      <c r="BW74" s="266"/>
      <c r="BX74" s="266"/>
      <c r="BY74" s="266"/>
      <c r="BZ74" s="266"/>
      <c r="CC74" s="266"/>
      <c r="CM74" s="266"/>
      <c r="CW74" s="266"/>
      <c r="DG74" s="266"/>
      <c r="DQ74" s="266"/>
      <c r="EA74" s="266"/>
      <c r="EK74" s="266"/>
      <c r="EU74" s="266"/>
      <c r="FE74" s="266"/>
      <c r="FO74" s="266"/>
      <c r="FY74" s="266"/>
      <c r="GI74" s="266"/>
      <c r="GS74" s="266"/>
      <c r="HC74" s="266"/>
      <c r="HM74" s="266"/>
      <c r="HW74" s="266"/>
      <c r="IG74" s="266"/>
      <c r="IQ74" s="266"/>
    </row>
    <row r="75" spans="1:251" s="3" customFormat="1" x14ac:dyDescent="0.3">
      <c r="A75" s="266"/>
      <c r="K75" s="266"/>
      <c r="U75" s="266"/>
      <c r="AE75" s="266"/>
      <c r="AO75" s="266"/>
      <c r="AY75" s="266"/>
      <c r="BI75" s="266"/>
      <c r="BS75" s="266"/>
      <c r="BT75" s="266"/>
      <c r="BU75" s="266"/>
      <c r="BV75" s="266"/>
      <c r="BW75" s="266"/>
      <c r="BX75" s="266"/>
      <c r="BY75" s="266"/>
      <c r="BZ75" s="266"/>
      <c r="CC75" s="266"/>
      <c r="CM75" s="266"/>
      <c r="CW75" s="266"/>
      <c r="DG75" s="266"/>
      <c r="DQ75" s="266"/>
      <c r="EA75" s="266"/>
      <c r="EK75" s="266"/>
      <c r="EU75" s="266"/>
      <c r="FE75" s="266"/>
      <c r="FO75" s="266"/>
      <c r="FY75" s="266"/>
      <c r="GI75" s="266"/>
      <c r="GS75" s="266"/>
      <c r="HC75" s="266"/>
      <c r="HM75" s="266"/>
      <c r="HW75" s="266"/>
      <c r="IG75" s="266"/>
      <c r="IQ75" s="266"/>
    </row>
    <row r="76" spans="1:251" s="3" customFormat="1" x14ac:dyDescent="0.3">
      <c r="A76" s="266"/>
      <c r="K76" s="266"/>
      <c r="U76" s="266"/>
      <c r="AE76" s="266"/>
      <c r="AO76" s="266"/>
      <c r="AY76" s="266"/>
      <c r="BI76" s="266"/>
      <c r="BS76" s="266"/>
      <c r="BT76" s="266"/>
      <c r="BU76" s="266"/>
      <c r="BV76" s="266"/>
      <c r="BW76" s="266"/>
      <c r="BX76" s="266"/>
      <c r="BY76" s="266"/>
      <c r="BZ76" s="266"/>
      <c r="CC76" s="266"/>
      <c r="CM76" s="266"/>
      <c r="CW76" s="266"/>
      <c r="DG76" s="266"/>
      <c r="DQ76" s="266"/>
      <c r="EA76" s="266"/>
      <c r="EK76" s="266"/>
      <c r="EU76" s="266"/>
      <c r="FE76" s="266"/>
      <c r="FO76" s="266"/>
      <c r="FY76" s="266"/>
      <c r="GI76" s="266"/>
      <c r="GS76" s="266"/>
      <c r="HC76" s="266"/>
      <c r="HM76" s="266"/>
      <c r="HW76" s="266"/>
      <c r="IG76" s="266"/>
      <c r="IQ76" s="266"/>
    </row>
    <row r="77" spans="1:251" s="3" customFormat="1" x14ac:dyDescent="0.3">
      <c r="A77" s="266"/>
      <c r="K77" s="266"/>
      <c r="U77" s="266"/>
      <c r="AE77" s="266"/>
      <c r="AO77" s="266"/>
      <c r="AY77" s="266"/>
      <c r="BI77" s="266"/>
      <c r="BS77" s="266"/>
      <c r="BT77" s="266"/>
      <c r="BU77" s="266"/>
      <c r="BV77" s="266"/>
      <c r="BW77" s="266"/>
      <c r="BX77" s="266"/>
      <c r="BY77" s="266"/>
      <c r="BZ77" s="266"/>
      <c r="CC77" s="266"/>
      <c r="CM77" s="266"/>
      <c r="CW77" s="266"/>
      <c r="DG77" s="266"/>
      <c r="DQ77" s="266"/>
      <c r="EA77" s="266"/>
      <c r="EK77" s="266"/>
      <c r="EU77" s="266"/>
      <c r="FE77" s="266"/>
      <c r="FO77" s="266"/>
      <c r="FY77" s="266"/>
      <c r="GI77" s="266"/>
      <c r="GS77" s="266"/>
      <c r="HC77" s="266"/>
      <c r="HM77" s="266"/>
      <c r="HW77" s="266"/>
      <c r="IG77" s="266"/>
      <c r="IQ77" s="266"/>
    </row>
    <row r="78" spans="1:251" s="3" customFormat="1" x14ac:dyDescent="0.3">
      <c r="A78" s="266"/>
      <c r="K78" s="266"/>
      <c r="U78" s="266"/>
      <c r="AE78" s="266"/>
      <c r="AO78" s="266"/>
      <c r="AY78" s="266"/>
      <c r="BI78" s="266"/>
      <c r="BS78" s="266"/>
      <c r="BT78" s="266"/>
      <c r="BU78" s="266"/>
      <c r="BV78" s="266"/>
      <c r="BW78" s="266"/>
      <c r="BX78" s="266"/>
      <c r="BY78" s="266"/>
      <c r="BZ78" s="266"/>
      <c r="CC78" s="266"/>
      <c r="CM78" s="266"/>
      <c r="CW78" s="266"/>
      <c r="DG78" s="266"/>
      <c r="DQ78" s="266"/>
      <c r="EA78" s="266"/>
      <c r="EK78" s="266"/>
      <c r="EU78" s="266"/>
      <c r="FE78" s="266"/>
      <c r="FO78" s="266"/>
      <c r="FY78" s="266"/>
      <c r="GI78" s="266"/>
      <c r="GS78" s="266"/>
      <c r="HC78" s="266"/>
      <c r="HM78" s="266"/>
      <c r="HW78" s="266"/>
      <c r="IG78" s="266"/>
      <c r="IQ78" s="266"/>
    </row>
    <row r="79" spans="1:251" s="3" customFormat="1" x14ac:dyDescent="0.3">
      <c r="A79" s="266"/>
      <c r="K79" s="266"/>
      <c r="U79" s="266"/>
      <c r="AE79" s="266"/>
      <c r="AO79" s="266"/>
      <c r="AY79" s="266"/>
      <c r="BI79" s="266"/>
      <c r="BS79" s="266"/>
      <c r="BT79" s="266"/>
      <c r="BU79" s="266"/>
      <c r="BV79" s="266"/>
      <c r="BW79" s="266"/>
      <c r="BX79" s="266"/>
      <c r="BY79" s="266"/>
      <c r="BZ79" s="266"/>
      <c r="CC79" s="266"/>
      <c r="CM79" s="266"/>
      <c r="CW79" s="266"/>
      <c r="DG79" s="266"/>
      <c r="DQ79" s="266"/>
      <c r="EA79" s="266"/>
      <c r="EK79" s="266"/>
      <c r="EU79" s="266"/>
      <c r="FE79" s="266"/>
      <c r="FO79" s="266"/>
      <c r="FY79" s="266"/>
      <c r="GI79" s="266"/>
      <c r="GS79" s="266"/>
      <c r="HC79" s="266"/>
      <c r="HM79" s="266"/>
      <c r="HW79" s="266"/>
      <c r="IG79" s="266"/>
      <c r="IQ79" s="266"/>
    </row>
    <row r="80" spans="1:251" s="3" customFormat="1" x14ac:dyDescent="0.3">
      <c r="A80" s="266"/>
      <c r="K80" s="266"/>
      <c r="U80" s="266"/>
      <c r="AE80" s="266"/>
      <c r="AO80" s="266"/>
      <c r="AY80" s="266"/>
      <c r="BI80" s="266"/>
      <c r="BS80" s="266"/>
      <c r="BT80" s="266"/>
      <c r="BU80" s="266"/>
      <c r="BV80" s="266"/>
      <c r="BW80" s="266"/>
      <c r="BX80" s="266"/>
      <c r="BY80" s="266"/>
      <c r="BZ80" s="266"/>
      <c r="CC80" s="266"/>
      <c r="CM80" s="266"/>
      <c r="CW80" s="266"/>
      <c r="DG80" s="266"/>
      <c r="DQ80" s="266"/>
      <c r="EA80" s="266"/>
      <c r="EK80" s="266"/>
      <c r="EU80" s="266"/>
      <c r="FE80" s="266"/>
      <c r="FO80" s="266"/>
      <c r="FY80" s="266"/>
      <c r="GI80" s="266"/>
      <c r="GS80" s="266"/>
      <c r="HC80" s="266"/>
      <c r="HM80" s="266"/>
      <c r="HW80" s="266"/>
      <c r="IG80" s="266"/>
      <c r="IQ80" s="266"/>
    </row>
    <row r="81" spans="1:251" s="3" customFormat="1" x14ac:dyDescent="0.3">
      <c r="A81" s="266"/>
      <c r="K81" s="266"/>
      <c r="U81" s="266"/>
      <c r="AE81" s="266"/>
      <c r="AO81" s="266"/>
      <c r="AY81" s="266"/>
      <c r="BI81" s="266"/>
      <c r="BS81" s="266"/>
      <c r="BT81" s="266"/>
      <c r="BU81" s="266"/>
      <c r="BV81" s="266"/>
      <c r="BW81" s="266"/>
      <c r="BX81" s="266"/>
      <c r="BY81" s="266"/>
      <c r="BZ81" s="266"/>
      <c r="CC81" s="266"/>
      <c r="CM81" s="266"/>
      <c r="CW81" s="266"/>
      <c r="DG81" s="266"/>
      <c r="DQ81" s="266"/>
      <c r="EA81" s="266"/>
      <c r="EK81" s="266"/>
      <c r="EU81" s="266"/>
      <c r="FE81" s="266"/>
      <c r="FO81" s="266"/>
      <c r="FY81" s="266"/>
      <c r="GI81" s="266"/>
      <c r="GS81" s="266"/>
      <c r="HC81" s="266"/>
      <c r="HM81" s="266"/>
      <c r="HW81" s="266"/>
      <c r="IG81" s="266"/>
      <c r="IQ81" s="266"/>
    </row>
    <row r="82" spans="1:251" s="3" customFormat="1" x14ac:dyDescent="0.3">
      <c r="A82" s="266"/>
      <c r="K82" s="266"/>
      <c r="U82" s="266"/>
      <c r="AE82" s="266"/>
      <c r="AO82" s="266"/>
      <c r="AY82" s="266"/>
      <c r="BI82" s="266"/>
      <c r="BS82" s="266"/>
      <c r="BT82" s="266"/>
      <c r="BU82" s="266"/>
      <c r="BV82" s="266"/>
      <c r="BW82" s="266"/>
      <c r="BX82" s="266"/>
      <c r="BY82" s="266"/>
      <c r="BZ82" s="266"/>
      <c r="CC82" s="266"/>
      <c r="CM82" s="266"/>
      <c r="CW82" s="266"/>
      <c r="DG82" s="266"/>
      <c r="DQ82" s="266"/>
      <c r="EA82" s="266"/>
      <c r="EK82" s="266"/>
      <c r="EU82" s="266"/>
      <c r="FE82" s="266"/>
      <c r="FO82" s="266"/>
      <c r="FY82" s="266"/>
      <c r="GI82" s="266"/>
      <c r="GS82" s="266"/>
      <c r="HC82" s="266"/>
      <c r="HM82" s="266"/>
      <c r="HW82" s="266"/>
      <c r="IG82" s="266"/>
      <c r="IQ82" s="266"/>
    </row>
    <row r="83" spans="1:251" s="3" customFormat="1" x14ac:dyDescent="0.3">
      <c r="A83" s="266"/>
      <c r="K83" s="266"/>
      <c r="U83" s="266"/>
      <c r="AE83" s="266"/>
      <c r="AO83" s="266"/>
      <c r="AY83" s="266"/>
      <c r="BI83" s="266"/>
      <c r="BS83" s="266"/>
      <c r="BT83" s="266"/>
      <c r="BU83" s="266"/>
      <c r="BV83" s="266"/>
      <c r="BW83" s="266"/>
      <c r="BX83" s="266"/>
      <c r="BY83" s="266"/>
      <c r="BZ83" s="266"/>
      <c r="CC83" s="266"/>
      <c r="CM83" s="266"/>
      <c r="CW83" s="266"/>
      <c r="DG83" s="266"/>
      <c r="DQ83" s="266"/>
      <c r="EA83" s="266"/>
      <c r="EK83" s="266"/>
      <c r="EU83" s="266"/>
      <c r="FE83" s="266"/>
      <c r="FO83" s="266"/>
      <c r="FY83" s="266"/>
      <c r="GI83" s="266"/>
      <c r="GS83" s="266"/>
      <c r="HC83" s="266"/>
      <c r="HM83" s="266"/>
      <c r="HW83" s="266"/>
      <c r="IG83" s="266"/>
      <c r="IQ83" s="266"/>
    </row>
    <row r="84" spans="1:251" s="3" customFormat="1" x14ac:dyDescent="0.3">
      <c r="A84" s="266"/>
      <c r="K84" s="266"/>
      <c r="U84" s="266"/>
      <c r="AE84" s="266"/>
      <c r="AO84" s="266"/>
      <c r="AY84" s="266"/>
      <c r="BI84" s="266"/>
      <c r="BS84" s="266"/>
      <c r="BT84" s="266"/>
      <c r="BU84" s="266"/>
      <c r="BV84" s="266"/>
      <c r="BW84" s="266"/>
      <c r="BX84" s="266"/>
      <c r="BY84" s="266"/>
      <c r="BZ84" s="266"/>
      <c r="CC84" s="266"/>
      <c r="CM84" s="266"/>
      <c r="CW84" s="266"/>
      <c r="DG84" s="266"/>
      <c r="DQ84" s="266"/>
      <c r="EA84" s="266"/>
      <c r="EK84" s="266"/>
      <c r="EU84" s="266"/>
      <c r="FE84" s="266"/>
      <c r="FO84" s="266"/>
      <c r="FY84" s="266"/>
      <c r="GI84" s="266"/>
      <c r="GS84" s="266"/>
      <c r="HC84" s="266"/>
      <c r="HM84" s="266"/>
      <c r="HW84" s="266"/>
      <c r="IG84" s="266"/>
      <c r="IQ84" s="266"/>
    </row>
    <row r="85" spans="1:251" s="3" customFormat="1" x14ac:dyDescent="0.3">
      <c r="A85" s="266"/>
      <c r="K85" s="266"/>
      <c r="U85" s="266"/>
      <c r="AE85" s="266"/>
      <c r="AO85" s="266"/>
      <c r="AY85" s="266"/>
      <c r="BI85" s="266"/>
      <c r="BS85" s="266"/>
      <c r="BT85" s="266"/>
      <c r="BU85" s="266"/>
      <c r="BV85" s="266"/>
      <c r="BW85" s="266"/>
      <c r="BX85" s="266"/>
      <c r="BY85" s="266"/>
      <c r="BZ85" s="266"/>
      <c r="CC85" s="266"/>
      <c r="CM85" s="266"/>
      <c r="CW85" s="266"/>
      <c r="DG85" s="266"/>
      <c r="DQ85" s="266"/>
      <c r="EA85" s="266"/>
      <c r="EK85" s="266"/>
      <c r="EU85" s="266"/>
      <c r="FE85" s="266"/>
      <c r="FO85" s="266"/>
      <c r="FY85" s="266"/>
      <c r="GI85" s="266"/>
      <c r="GS85" s="266"/>
      <c r="HC85" s="266"/>
      <c r="HM85" s="266"/>
      <c r="HW85" s="266"/>
      <c r="IG85" s="266"/>
      <c r="IQ85" s="266"/>
    </row>
    <row r="86" spans="1:251" s="3" customFormat="1" x14ac:dyDescent="0.3">
      <c r="A86" s="266"/>
      <c r="K86" s="266"/>
      <c r="U86" s="266"/>
      <c r="AE86" s="266"/>
      <c r="AO86" s="266"/>
      <c r="AY86" s="266"/>
      <c r="BI86" s="266"/>
      <c r="BS86" s="266"/>
      <c r="BT86" s="266"/>
      <c r="BU86" s="266"/>
      <c r="BV86" s="266"/>
      <c r="BW86" s="266"/>
      <c r="BX86" s="266"/>
      <c r="BY86" s="266"/>
      <c r="BZ86" s="266"/>
      <c r="CC86" s="266"/>
      <c r="CM86" s="266"/>
      <c r="CW86" s="266"/>
      <c r="DG86" s="266"/>
      <c r="DQ86" s="266"/>
      <c r="EA86" s="266"/>
      <c r="EK86" s="266"/>
      <c r="EU86" s="266"/>
      <c r="FE86" s="266"/>
      <c r="FO86" s="266"/>
      <c r="FY86" s="266"/>
      <c r="GI86" s="266"/>
      <c r="GS86" s="266"/>
      <c r="HC86" s="266"/>
      <c r="HM86" s="266"/>
      <c r="HW86" s="266"/>
      <c r="IG86" s="266"/>
      <c r="IQ86" s="266"/>
    </row>
    <row r="87" spans="1:251" s="3" customFormat="1" x14ac:dyDescent="0.3">
      <c r="A87" s="266"/>
      <c r="K87" s="266"/>
      <c r="U87" s="266"/>
      <c r="AE87" s="266"/>
      <c r="AO87" s="266"/>
      <c r="AY87" s="266"/>
      <c r="BI87" s="266"/>
      <c r="BS87" s="266"/>
      <c r="BT87" s="266"/>
      <c r="BU87" s="266"/>
      <c r="BV87" s="266"/>
      <c r="BW87" s="266"/>
      <c r="BX87" s="266"/>
      <c r="BY87" s="266"/>
      <c r="BZ87" s="266"/>
      <c r="CC87" s="266"/>
      <c r="CM87" s="266"/>
      <c r="CW87" s="266"/>
      <c r="DG87" s="266"/>
      <c r="DQ87" s="266"/>
      <c r="EA87" s="266"/>
      <c r="EK87" s="266"/>
      <c r="EU87" s="266"/>
      <c r="FE87" s="266"/>
      <c r="FO87" s="266"/>
      <c r="FY87" s="266"/>
      <c r="GI87" s="266"/>
      <c r="GS87" s="266"/>
      <c r="HC87" s="266"/>
      <c r="HM87" s="266"/>
      <c r="HW87" s="266"/>
      <c r="IG87" s="266"/>
      <c r="IQ87" s="266"/>
    </row>
    <row r="88" spans="1:251" s="3" customFormat="1" x14ac:dyDescent="0.3">
      <c r="A88" s="266"/>
      <c r="K88" s="266"/>
      <c r="U88" s="266"/>
      <c r="AE88" s="266"/>
      <c r="AO88" s="266"/>
      <c r="AY88" s="266"/>
      <c r="BI88" s="266"/>
      <c r="BS88" s="266"/>
      <c r="BT88" s="266"/>
      <c r="BU88" s="266"/>
      <c r="BV88" s="266"/>
      <c r="BW88" s="266"/>
      <c r="BX88" s="266"/>
      <c r="BY88" s="266"/>
      <c r="BZ88" s="266"/>
      <c r="CC88" s="266"/>
      <c r="CM88" s="266"/>
      <c r="CW88" s="266"/>
      <c r="DG88" s="266"/>
      <c r="DQ88" s="266"/>
      <c r="EA88" s="266"/>
      <c r="EK88" s="266"/>
      <c r="EU88" s="266"/>
      <c r="FE88" s="266"/>
      <c r="FO88" s="266"/>
      <c r="FY88" s="266"/>
      <c r="GI88" s="266"/>
      <c r="GS88" s="266"/>
      <c r="HC88" s="266"/>
      <c r="HM88" s="266"/>
      <c r="HW88" s="266"/>
      <c r="IG88" s="266"/>
      <c r="IQ88" s="266"/>
    </row>
    <row r="89" spans="1:251" s="3" customFormat="1" x14ac:dyDescent="0.3">
      <c r="A89" s="266"/>
      <c r="K89" s="266"/>
      <c r="U89" s="266"/>
      <c r="AE89" s="266"/>
      <c r="AO89" s="266"/>
      <c r="AY89" s="266"/>
      <c r="BI89" s="266"/>
      <c r="BS89" s="266"/>
      <c r="BT89" s="266"/>
      <c r="BU89" s="266"/>
      <c r="BV89" s="266"/>
      <c r="BW89" s="266"/>
      <c r="BX89" s="266"/>
      <c r="BY89" s="266"/>
      <c r="BZ89" s="266"/>
      <c r="CC89" s="266"/>
      <c r="CM89" s="266"/>
      <c r="CW89" s="266"/>
      <c r="DG89" s="266"/>
      <c r="DQ89" s="266"/>
      <c r="EA89" s="266"/>
      <c r="EK89" s="266"/>
      <c r="EU89" s="266"/>
      <c r="FE89" s="266"/>
      <c r="FO89" s="266"/>
      <c r="FY89" s="266"/>
      <c r="GI89" s="266"/>
      <c r="GS89" s="266"/>
      <c r="HC89" s="266"/>
      <c r="HM89" s="266"/>
      <c r="HW89" s="266"/>
      <c r="IG89" s="266"/>
      <c r="IQ89" s="266"/>
    </row>
    <row r="90" spans="1:251" s="3" customFormat="1" x14ac:dyDescent="0.3">
      <c r="A90" s="266"/>
      <c r="K90" s="266"/>
      <c r="U90" s="266"/>
      <c r="AE90" s="266"/>
      <c r="AO90" s="266"/>
      <c r="AY90" s="266"/>
      <c r="BI90" s="266"/>
      <c r="BS90" s="266"/>
      <c r="BT90" s="266"/>
      <c r="BU90" s="266"/>
      <c r="BV90" s="266"/>
      <c r="BW90" s="266"/>
      <c r="BX90" s="266"/>
      <c r="BY90" s="266"/>
      <c r="BZ90" s="266"/>
      <c r="CC90" s="266"/>
      <c r="CM90" s="266"/>
      <c r="CW90" s="266"/>
      <c r="DG90" s="266"/>
      <c r="DQ90" s="266"/>
      <c r="EA90" s="266"/>
      <c r="EK90" s="266"/>
      <c r="EU90" s="266"/>
      <c r="FE90" s="266"/>
      <c r="FO90" s="266"/>
      <c r="FY90" s="266"/>
      <c r="GI90" s="266"/>
      <c r="GS90" s="266"/>
      <c r="HC90" s="266"/>
      <c r="HM90" s="266"/>
      <c r="HW90" s="266"/>
      <c r="IG90" s="266"/>
      <c r="IQ90" s="266"/>
    </row>
    <row r="91" spans="1:251" s="3" customFormat="1" x14ac:dyDescent="0.3">
      <c r="A91" s="266"/>
      <c r="K91" s="266"/>
      <c r="U91" s="266"/>
      <c r="AE91" s="266"/>
      <c r="AO91" s="266"/>
      <c r="AY91" s="266"/>
      <c r="BI91" s="266"/>
      <c r="BS91" s="266"/>
      <c r="BT91" s="266"/>
      <c r="BU91" s="266"/>
      <c r="BV91" s="266"/>
      <c r="BW91" s="266"/>
      <c r="BX91" s="266"/>
      <c r="BY91" s="266"/>
      <c r="BZ91" s="266"/>
      <c r="CC91" s="266"/>
      <c r="CM91" s="266"/>
      <c r="CW91" s="266"/>
      <c r="DG91" s="266"/>
      <c r="DQ91" s="266"/>
      <c r="EA91" s="266"/>
      <c r="EK91" s="266"/>
      <c r="EU91" s="266"/>
      <c r="FE91" s="266"/>
      <c r="FO91" s="266"/>
      <c r="FY91" s="266"/>
      <c r="GI91" s="266"/>
      <c r="GS91" s="266"/>
      <c r="HC91" s="266"/>
      <c r="HM91" s="266"/>
      <c r="HW91" s="266"/>
      <c r="IG91" s="266"/>
      <c r="IQ91" s="266"/>
    </row>
    <row r="92" spans="1:251" s="3" customFormat="1" x14ac:dyDescent="0.3">
      <c r="A92" s="266"/>
      <c r="K92" s="266"/>
      <c r="U92" s="266"/>
      <c r="AE92" s="266"/>
      <c r="AO92" s="266"/>
      <c r="AY92" s="266"/>
      <c r="BI92" s="266"/>
      <c r="BS92" s="266"/>
      <c r="BT92" s="266"/>
      <c r="BU92" s="266"/>
      <c r="BV92" s="266"/>
      <c r="BW92" s="266"/>
      <c r="BX92" s="266"/>
      <c r="BY92" s="266"/>
      <c r="BZ92" s="266"/>
      <c r="CC92" s="266"/>
      <c r="CM92" s="266"/>
      <c r="CW92" s="266"/>
      <c r="DG92" s="266"/>
      <c r="DQ92" s="266"/>
      <c r="EA92" s="266"/>
      <c r="EK92" s="266"/>
      <c r="EU92" s="266"/>
      <c r="FE92" s="266"/>
      <c r="FO92" s="266"/>
      <c r="FY92" s="266"/>
      <c r="GI92" s="266"/>
      <c r="GS92" s="266"/>
      <c r="HC92" s="266"/>
      <c r="HM92" s="266"/>
      <c r="HW92" s="266"/>
      <c r="IG92" s="266"/>
      <c r="IQ92" s="266"/>
    </row>
    <row r="93" spans="1:251" s="3" customFormat="1" x14ac:dyDescent="0.3">
      <c r="A93" s="266"/>
      <c r="K93" s="266"/>
      <c r="U93" s="266"/>
      <c r="AE93" s="266"/>
      <c r="AO93" s="266"/>
      <c r="AY93" s="266"/>
      <c r="BI93" s="266"/>
      <c r="BS93" s="266"/>
      <c r="BT93" s="266"/>
      <c r="BU93" s="266"/>
      <c r="BV93" s="266"/>
      <c r="BW93" s="266"/>
      <c r="BX93" s="266"/>
      <c r="BY93" s="266"/>
      <c r="BZ93" s="266"/>
      <c r="CC93" s="266"/>
      <c r="CM93" s="266"/>
      <c r="CW93" s="266"/>
      <c r="DG93" s="266"/>
      <c r="DQ93" s="266"/>
      <c r="EA93" s="266"/>
      <c r="EK93" s="266"/>
      <c r="EU93" s="266"/>
      <c r="FE93" s="266"/>
      <c r="FO93" s="266"/>
      <c r="FY93" s="266"/>
      <c r="GI93" s="266"/>
      <c r="GS93" s="266"/>
      <c r="HC93" s="266"/>
      <c r="HM93" s="266"/>
      <c r="HW93" s="266"/>
      <c r="IG93" s="266"/>
      <c r="IQ93" s="266"/>
    </row>
    <row r="94" spans="1:251" s="3" customFormat="1" x14ac:dyDescent="0.3">
      <c r="A94" s="266"/>
      <c r="K94" s="266"/>
      <c r="U94" s="266"/>
      <c r="AE94" s="266"/>
      <c r="AO94" s="266"/>
      <c r="AY94" s="266"/>
      <c r="BI94" s="266"/>
      <c r="BS94" s="266"/>
      <c r="BT94" s="266"/>
      <c r="BU94" s="266"/>
      <c r="BV94" s="266"/>
      <c r="BW94" s="266"/>
      <c r="BX94" s="266"/>
      <c r="BY94" s="266"/>
      <c r="BZ94" s="266"/>
      <c r="CC94" s="266"/>
      <c r="CM94" s="266"/>
      <c r="CW94" s="266"/>
      <c r="DG94" s="266"/>
      <c r="DQ94" s="266"/>
      <c r="EA94" s="266"/>
      <c r="EK94" s="266"/>
      <c r="EU94" s="266"/>
      <c r="FE94" s="266"/>
      <c r="FO94" s="266"/>
      <c r="FY94" s="266"/>
      <c r="GI94" s="266"/>
      <c r="GS94" s="266"/>
      <c r="HC94" s="266"/>
      <c r="HM94" s="266"/>
      <c r="HW94" s="266"/>
      <c r="IG94" s="266"/>
      <c r="IQ94" s="266"/>
    </row>
    <row r="95" spans="1:251" s="3" customFormat="1" x14ac:dyDescent="0.3">
      <c r="A95" s="266"/>
      <c r="K95" s="266"/>
      <c r="U95" s="266"/>
      <c r="AE95" s="266"/>
      <c r="AO95" s="266"/>
      <c r="AY95" s="266"/>
      <c r="BI95" s="266"/>
      <c r="BS95" s="266"/>
      <c r="BT95" s="266"/>
      <c r="BU95" s="266"/>
      <c r="BV95" s="266"/>
      <c r="BW95" s="266"/>
      <c r="BX95" s="266"/>
      <c r="BY95" s="266"/>
      <c r="BZ95" s="266"/>
      <c r="CC95" s="266"/>
      <c r="CM95" s="266"/>
      <c r="CW95" s="266"/>
      <c r="DG95" s="266"/>
      <c r="DQ95" s="266"/>
      <c r="EA95" s="266"/>
      <c r="EK95" s="266"/>
      <c r="EU95" s="266"/>
      <c r="FE95" s="266"/>
      <c r="FO95" s="266"/>
      <c r="FY95" s="266"/>
      <c r="GI95" s="266"/>
      <c r="GS95" s="266"/>
      <c r="HC95" s="266"/>
      <c r="HM95" s="266"/>
      <c r="HW95" s="266"/>
      <c r="IG95" s="266"/>
      <c r="IQ95" s="266"/>
    </row>
    <row r="96" spans="1:251" s="3" customFormat="1" x14ac:dyDescent="0.3">
      <c r="A96" s="266"/>
      <c r="K96" s="266"/>
      <c r="U96" s="266"/>
      <c r="AE96" s="266"/>
      <c r="AO96" s="266"/>
      <c r="AY96" s="266"/>
      <c r="BI96" s="266"/>
      <c r="BS96" s="266"/>
      <c r="BT96" s="266"/>
      <c r="BU96" s="266"/>
      <c r="BV96" s="266"/>
      <c r="BW96" s="266"/>
      <c r="BX96" s="266"/>
      <c r="BY96" s="266"/>
      <c r="BZ96" s="266"/>
      <c r="CC96" s="266"/>
      <c r="CM96" s="266"/>
      <c r="CW96" s="266"/>
      <c r="DG96" s="266"/>
      <c r="DQ96" s="266"/>
      <c r="EA96" s="266"/>
      <c r="EK96" s="266"/>
      <c r="EU96" s="266"/>
      <c r="FE96" s="266"/>
      <c r="FO96" s="266"/>
      <c r="FY96" s="266"/>
      <c r="GI96" s="266"/>
      <c r="GS96" s="266"/>
      <c r="HC96" s="266"/>
      <c r="HM96" s="266"/>
      <c r="HW96" s="266"/>
      <c r="IG96" s="266"/>
      <c r="IQ96" s="266"/>
    </row>
    <row r="97" spans="1:251" s="3" customFormat="1" x14ac:dyDescent="0.3">
      <c r="A97" s="266"/>
      <c r="K97" s="266"/>
      <c r="U97" s="266"/>
      <c r="AE97" s="266"/>
      <c r="AO97" s="266"/>
      <c r="AY97" s="266"/>
      <c r="BI97" s="266"/>
      <c r="BS97" s="266"/>
      <c r="BT97" s="266"/>
      <c r="BU97" s="266"/>
      <c r="BV97" s="266"/>
      <c r="BW97" s="266"/>
      <c r="BX97" s="266"/>
      <c r="BY97" s="266"/>
      <c r="BZ97" s="266"/>
      <c r="CC97" s="266"/>
      <c r="CM97" s="266"/>
      <c r="CW97" s="266"/>
      <c r="DG97" s="266"/>
      <c r="DQ97" s="266"/>
      <c r="EA97" s="266"/>
      <c r="EK97" s="266"/>
      <c r="EU97" s="266"/>
      <c r="FE97" s="266"/>
      <c r="FO97" s="266"/>
      <c r="FY97" s="266"/>
      <c r="GI97" s="266"/>
      <c r="GS97" s="266"/>
      <c r="HC97" s="266"/>
      <c r="HM97" s="266"/>
      <c r="HW97" s="266"/>
      <c r="IG97" s="266"/>
      <c r="IQ97" s="266"/>
    </row>
    <row r="98" spans="1:251" s="3" customFormat="1" x14ac:dyDescent="0.3">
      <c r="A98" s="266"/>
      <c r="K98" s="266"/>
      <c r="U98" s="266"/>
      <c r="AE98" s="266"/>
      <c r="AO98" s="266"/>
      <c r="AY98" s="266"/>
      <c r="BI98" s="266"/>
      <c r="BS98" s="266"/>
      <c r="BT98" s="266"/>
      <c r="BU98" s="266"/>
      <c r="BV98" s="266"/>
      <c r="BW98" s="266"/>
      <c r="BX98" s="266"/>
      <c r="BY98" s="266"/>
      <c r="BZ98" s="266"/>
      <c r="CC98" s="266"/>
      <c r="CM98" s="266"/>
      <c r="CW98" s="266"/>
      <c r="DG98" s="266"/>
      <c r="DQ98" s="266"/>
      <c r="EA98" s="266"/>
      <c r="EK98" s="266"/>
      <c r="EU98" s="266"/>
      <c r="FE98" s="266"/>
      <c r="FO98" s="266"/>
      <c r="FY98" s="266"/>
      <c r="GI98" s="266"/>
      <c r="GS98" s="266"/>
      <c r="HC98" s="266"/>
      <c r="HM98" s="266"/>
      <c r="HW98" s="266"/>
      <c r="IG98" s="266"/>
      <c r="IQ98" s="266"/>
    </row>
    <row r="99" spans="1:251" s="3" customFormat="1" x14ac:dyDescent="0.3">
      <c r="A99" s="266"/>
      <c r="K99" s="266"/>
      <c r="U99" s="266"/>
      <c r="AE99" s="266"/>
      <c r="AO99" s="266"/>
      <c r="AY99" s="266"/>
      <c r="BI99" s="266"/>
      <c r="BS99" s="266"/>
      <c r="BT99" s="266"/>
      <c r="BU99" s="266"/>
      <c r="BV99" s="266"/>
      <c r="BW99" s="266"/>
      <c r="BX99" s="266"/>
      <c r="BY99" s="266"/>
      <c r="BZ99" s="266"/>
      <c r="CC99" s="266"/>
      <c r="CM99" s="266"/>
      <c r="CW99" s="266"/>
      <c r="DG99" s="266"/>
      <c r="DQ99" s="266"/>
      <c r="EA99" s="266"/>
      <c r="EK99" s="266"/>
      <c r="EU99" s="266"/>
      <c r="FE99" s="266"/>
      <c r="FO99" s="266"/>
      <c r="FY99" s="266"/>
      <c r="GI99" s="266"/>
      <c r="GS99" s="266"/>
      <c r="HC99" s="266"/>
      <c r="HM99" s="266"/>
      <c r="HW99" s="266"/>
      <c r="IG99" s="266"/>
      <c r="IQ99" s="266"/>
    </row>
    <row r="100" spans="1:251" s="3" customFormat="1" x14ac:dyDescent="0.3">
      <c r="A100" s="266"/>
      <c r="K100" s="266"/>
      <c r="U100" s="266"/>
      <c r="AE100" s="266"/>
      <c r="AO100" s="266"/>
      <c r="AY100" s="266"/>
      <c r="BI100" s="266"/>
      <c r="BS100" s="266"/>
      <c r="BT100" s="266"/>
      <c r="BU100" s="266"/>
      <c r="BV100" s="266"/>
      <c r="BW100" s="266"/>
      <c r="BX100" s="266"/>
      <c r="BY100" s="266"/>
      <c r="BZ100" s="266"/>
      <c r="CC100" s="266"/>
      <c r="CM100" s="266"/>
      <c r="CW100" s="266"/>
      <c r="DG100" s="266"/>
      <c r="DQ100" s="266"/>
      <c r="EA100" s="266"/>
      <c r="EK100" s="266"/>
      <c r="EU100" s="266"/>
      <c r="FE100" s="266"/>
      <c r="FO100" s="266"/>
      <c r="FY100" s="266"/>
      <c r="GI100" s="266"/>
      <c r="GS100" s="266"/>
      <c r="HC100" s="266"/>
      <c r="HM100" s="266"/>
      <c r="HW100" s="266"/>
      <c r="IG100" s="266"/>
      <c r="IQ100" s="266"/>
    </row>
    <row r="101" spans="1:251" s="3" customFormat="1" x14ac:dyDescent="0.3">
      <c r="A101" s="266"/>
      <c r="K101" s="266"/>
      <c r="U101" s="266"/>
      <c r="AE101" s="266"/>
      <c r="AO101" s="266"/>
      <c r="AY101" s="266"/>
      <c r="BI101" s="266"/>
      <c r="BS101" s="266"/>
      <c r="BT101" s="266"/>
      <c r="BU101" s="266"/>
      <c r="BV101" s="266"/>
      <c r="BW101" s="266"/>
      <c r="BX101" s="266"/>
      <c r="BY101" s="266"/>
      <c r="BZ101" s="266"/>
      <c r="CC101" s="266"/>
      <c r="CM101" s="266"/>
      <c r="CW101" s="266"/>
      <c r="DG101" s="266"/>
      <c r="DQ101" s="266"/>
      <c r="EA101" s="266"/>
      <c r="EK101" s="266"/>
      <c r="EU101" s="266"/>
      <c r="FE101" s="266"/>
      <c r="FO101" s="266"/>
      <c r="FY101" s="266"/>
      <c r="GI101" s="266"/>
      <c r="GS101" s="266"/>
      <c r="HC101" s="266"/>
      <c r="HM101" s="266"/>
      <c r="HW101" s="266"/>
      <c r="IG101" s="266"/>
      <c r="IQ101" s="266"/>
    </row>
    <row r="102" spans="1:251" s="3" customFormat="1" x14ac:dyDescent="0.3">
      <c r="A102" s="266"/>
      <c r="K102" s="266"/>
      <c r="U102" s="266"/>
      <c r="AE102" s="266"/>
      <c r="AO102" s="266"/>
      <c r="AY102" s="266"/>
      <c r="BI102" s="266"/>
      <c r="BS102" s="266"/>
      <c r="BT102" s="266"/>
      <c r="BU102" s="266"/>
      <c r="BV102" s="266"/>
      <c r="BW102" s="266"/>
      <c r="BX102" s="266"/>
      <c r="BY102" s="266"/>
      <c r="BZ102" s="266"/>
      <c r="CC102" s="266"/>
      <c r="CM102" s="266"/>
      <c r="CW102" s="266"/>
      <c r="DG102" s="266"/>
      <c r="DQ102" s="266"/>
      <c r="EA102" s="266"/>
      <c r="EK102" s="266"/>
      <c r="EU102" s="266"/>
      <c r="FE102" s="266"/>
      <c r="FO102" s="266"/>
      <c r="FY102" s="266"/>
      <c r="GI102" s="266"/>
      <c r="GS102" s="266"/>
      <c r="HC102" s="266"/>
      <c r="HM102" s="266"/>
      <c r="HW102" s="266"/>
      <c r="IG102" s="266"/>
      <c r="IQ102" s="266"/>
    </row>
    <row r="103" spans="1:251" s="3" customFormat="1" x14ac:dyDescent="0.3">
      <c r="A103" s="266"/>
      <c r="K103" s="266"/>
      <c r="U103" s="266"/>
      <c r="AE103" s="266"/>
      <c r="AO103" s="266"/>
      <c r="AY103" s="266"/>
      <c r="BI103" s="266"/>
      <c r="BS103" s="266"/>
      <c r="BT103" s="266"/>
      <c r="BU103" s="266"/>
      <c r="BV103" s="266"/>
      <c r="BW103" s="266"/>
      <c r="BX103" s="266"/>
      <c r="BY103" s="266"/>
      <c r="BZ103" s="266"/>
      <c r="CC103" s="266"/>
      <c r="CM103" s="266"/>
      <c r="CW103" s="266"/>
      <c r="DG103" s="266"/>
      <c r="DQ103" s="266"/>
      <c r="EA103" s="266"/>
      <c r="EK103" s="266"/>
      <c r="EU103" s="266"/>
      <c r="FE103" s="266"/>
      <c r="FO103" s="266"/>
      <c r="FY103" s="266"/>
      <c r="GI103" s="266"/>
      <c r="GS103" s="266"/>
      <c r="HC103" s="266"/>
      <c r="HM103" s="266"/>
      <c r="HW103" s="266"/>
      <c r="IG103" s="266"/>
      <c r="IQ103" s="266"/>
    </row>
    <row r="104" spans="1:251" s="3" customFormat="1" x14ac:dyDescent="0.3">
      <c r="A104" s="266"/>
      <c r="K104" s="266"/>
      <c r="U104" s="266"/>
      <c r="AE104" s="266"/>
      <c r="AO104" s="266"/>
      <c r="AY104" s="266"/>
      <c r="BI104" s="266"/>
      <c r="BS104" s="266"/>
      <c r="BT104" s="266"/>
      <c r="BU104" s="266"/>
      <c r="BV104" s="266"/>
      <c r="BW104" s="266"/>
      <c r="BX104" s="266"/>
      <c r="BY104" s="266"/>
      <c r="BZ104" s="266"/>
      <c r="CC104" s="266"/>
      <c r="CM104" s="266"/>
      <c r="CW104" s="266"/>
      <c r="DG104" s="266"/>
      <c r="DQ104" s="266"/>
      <c r="EA104" s="266"/>
      <c r="EK104" s="266"/>
      <c r="EU104" s="266"/>
      <c r="FE104" s="266"/>
      <c r="FO104" s="266"/>
      <c r="FY104" s="266"/>
      <c r="GI104" s="266"/>
      <c r="GS104" s="266"/>
      <c r="HC104" s="266"/>
      <c r="HM104" s="266"/>
      <c r="HW104" s="266"/>
      <c r="IG104" s="266"/>
      <c r="IQ104" s="266"/>
    </row>
    <row r="105" spans="1:251" s="3" customFormat="1" x14ac:dyDescent="0.3">
      <c r="A105" s="266"/>
      <c r="K105" s="266"/>
      <c r="U105" s="266"/>
      <c r="AE105" s="266"/>
      <c r="AO105" s="266"/>
      <c r="AY105" s="266"/>
      <c r="BI105" s="266"/>
      <c r="BS105" s="266"/>
      <c r="BT105" s="266"/>
      <c r="BU105" s="266"/>
      <c r="BV105" s="266"/>
      <c r="BW105" s="266"/>
      <c r="BX105" s="266"/>
      <c r="BY105" s="266"/>
      <c r="BZ105" s="266"/>
      <c r="CC105" s="266"/>
      <c r="CM105" s="266"/>
      <c r="CW105" s="266"/>
      <c r="DG105" s="266"/>
      <c r="DQ105" s="266"/>
      <c r="EA105" s="266"/>
      <c r="EK105" s="266"/>
      <c r="EU105" s="266"/>
      <c r="FE105" s="266"/>
      <c r="FO105" s="266"/>
      <c r="FY105" s="266"/>
      <c r="GI105" s="266"/>
      <c r="GS105" s="266"/>
      <c r="HC105" s="266"/>
      <c r="HM105" s="266"/>
      <c r="HW105" s="266"/>
      <c r="IG105" s="266"/>
      <c r="IQ105" s="266"/>
    </row>
    <row r="106" spans="1:251" s="3" customFormat="1" x14ac:dyDescent="0.3">
      <c r="A106" s="266"/>
      <c r="K106" s="266"/>
      <c r="U106" s="266"/>
      <c r="AE106" s="266"/>
      <c r="AO106" s="266"/>
      <c r="AY106" s="266"/>
      <c r="BI106" s="266"/>
      <c r="BS106" s="266"/>
      <c r="BT106" s="266"/>
      <c r="BU106" s="266"/>
      <c r="BV106" s="266"/>
      <c r="BW106" s="266"/>
      <c r="BX106" s="266"/>
      <c r="BY106" s="266"/>
      <c r="BZ106" s="266"/>
      <c r="CC106" s="266"/>
      <c r="CM106" s="266"/>
      <c r="CW106" s="266"/>
      <c r="DG106" s="266"/>
      <c r="DQ106" s="266"/>
      <c r="EA106" s="266"/>
      <c r="EK106" s="266"/>
      <c r="EU106" s="266"/>
      <c r="FE106" s="266"/>
      <c r="FO106" s="266"/>
      <c r="FY106" s="266"/>
      <c r="GI106" s="266"/>
      <c r="GS106" s="266"/>
      <c r="HC106" s="266"/>
      <c r="HM106" s="266"/>
      <c r="HW106" s="266"/>
      <c r="IG106" s="266"/>
      <c r="IQ106" s="266"/>
    </row>
    <row r="107" spans="1:251" s="3" customFormat="1" x14ac:dyDescent="0.3">
      <c r="A107" s="266"/>
      <c r="K107" s="266"/>
      <c r="U107" s="266"/>
      <c r="AE107" s="266"/>
      <c r="AO107" s="266"/>
      <c r="AY107" s="266"/>
      <c r="BI107" s="266"/>
      <c r="BS107" s="266"/>
      <c r="BT107" s="266"/>
      <c r="BU107" s="266"/>
      <c r="BV107" s="266"/>
      <c r="BW107" s="266"/>
      <c r="BX107" s="266"/>
      <c r="BY107" s="266"/>
      <c r="BZ107" s="266"/>
      <c r="CC107" s="266"/>
      <c r="CM107" s="266"/>
      <c r="CW107" s="266"/>
      <c r="DG107" s="266"/>
      <c r="DQ107" s="266"/>
      <c r="EA107" s="266"/>
      <c r="EK107" s="266"/>
      <c r="EU107" s="266"/>
      <c r="FE107" s="266"/>
      <c r="FO107" s="266"/>
      <c r="FY107" s="266"/>
      <c r="GI107" s="266"/>
      <c r="GS107" s="266"/>
      <c r="HC107" s="266"/>
      <c r="HM107" s="266"/>
      <c r="HW107" s="266"/>
      <c r="IG107" s="266"/>
      <c r="IQ107" s="266"/>
    </row>
    <row r="108" spans="1:251" s="3" customFormat="1" x14ac:dyDescent="0.3">
      <c r="A108" s="266"/>
      <c r="K108" s="266"/>
      <c r="U108" s="266"/>
      <c r="AE108" s="266"/>
      <c r="AO108" s="266"/>
      <c r="AY108" s="266"/>
      <c r="BI108" s="266"/>
      <c r="BS108" s="266"/>
      <c r="BT108" s="266"/>
      <c r="BU108" s="266"/>
      <c r="BV108" s="266"/>
      <c r="BW108" s="266"/>
      <c r="BX108" s="266"/>
      <c r="BY108" s="266"/>
      <c r="BZ108" s="266"/>
      <c r="CC108" s="266"/>
      <c r="CM108" s="266"/>
      <c r="CW108" s="266"/>
      <c r="DG108" s="266"/>
      <c r="DQ108" s="266"/>
      <c r="EA108" s="266"/>
      <c r="EK108" s="266"/>
      <c r="EU108" s="266"/>
      <c r="FE108" s="266"/>
      <c r="FO108" s="266"/>
      <c r="FY108" s="266"/>
      <c r="GI108" s="266"/>
      <c r="GS108" s="266"/>
      <c r="HC108" s="266"/>
      <c r="HM108" s="266"/>
      <c r="HW108" s="266"/>
      <c r="IG108" s="266"/>
      <c r="IQ108" s="266"/>
    </row>
    <row r="109" spans="1:251" s="3" customFormat="1" x14ac:dyDescent="0.3">
      <c r="A109" s="266"/>
      <c r="K109" s="266"/>
      <c r="U109" s="266"/>
      <c r="AE109" s="266"/>
      <c r="AO109" s="266"/>
      <c r="AY109" s="266"/>
      <c r="BI109" s="266"/>
      <c r="BS109" s="266"/>
      <c r="BT109" s="266"/>
      <c r="BU109" s="266"/>
      <c r="BV109" s="266"/>
      <c r="BW109" s="266"/>
      <c r="BX109" s="266"/>
      <c r="BY109" s="266"/>
      <c r="BZ109" s="266"/>
      <c r="CC109" s="266"/>
      <c r="CM109" s="266"/>
      <c r="CW109" s="266"/>
      <c r="DG109" s="266"/>
      <c r="DQ109" s="266"/>
      <c r="EA109" s="266"/>
      <c r="EK109" s="266"/>
      <c r="EU109" s="266"/>
      <c r="FE109" s="266"/>
      <c r="FO109" s="266"/>
      <c r="FY109" s="266"/>
      <c r="GI109" s="266"/>
      <c r="GS109" s="266"/>
      <c r="HC109" s="266"/>
      <c r="HM109" s="266"/>
      <c r="HW109" s="266"/>
      <c r="IG109" s="266"/>
      <c r="IQ109" s="266"/>
    </row>
    <row r="110" spans="1:251" s="3" customFormat="1" x14ac:dyDescent="0.3">
      <c r="A110" s="266"/>
      <c r="K110" s="266"/>
      <c r="U110" s="266"/>
      <c r="AE110" s="266"/>
      <c r="AO110" s="266"/>
      <c r="AY110" s="266"/>
      <c r="BI110" s="266"/>
      <c r="BS110" s="266"/>
      <c r="BT110" s="266"/>
      <c r="BU110" s="266"/>
      <c r="BV110" s="266"/>
      <c r="BW110" s="266"/>
      <c r="BX110" s="266"/>
      <c r="BY110" s="266"/>
      <c r="BZ110" s="266"/>
      <c r="CC110" s="266"/>
      <c r="CM110" s="266"/>
      <c r="CW110" s="266"/>
      <c r="DG110" s="266"/>
      <c r="DQ110" s="266"/>
      <c r="EA110" s="266"/>
      <c r="EK110" s="266"/>
      <c r="EU110" s="266"/>
      <c r="FE110" s="266"/>
      <c r="FO110" s="266"/>
      <c r="FY110" s="266"/>
      <c r="GI110" s="266"/>
      <c r="GS110" s="266"/>
      <c r="HC110" s="266"/>
      <c r="HM110" s="266"/>
      <c r="HW110" s="266"/>
      <c r="IG110" s="266"/>
      <c r="IQ110" s="266"/>
    </row>
    <row r="111" spans="1:251" s="3" customFormat="1" x14ac:dyDescent="0.3">
      <c r="A111" s="266"/>
      <c r="K111" s="266"/>
      <c r="U111" s="266"/>
      <c r="AE111" s="266"/>
      <c r="AO111" s="266"/>
      <c r="AY111" s="266"/>
      <c r="BI111" s="266"/>
      <c r="BS111" s="266"/>
      <c r="BT111" s="266"/>
      <c r="BU111" s="266"/>
      <c r="BV111" s="266"/>
      <c r="BW111" s="266"/>
      <c r="BX111" s="266"/>
      <c r="BY111" s="266"/>
      <c r="BZ111" s="266"/>
      <c r="CC111" s="266"/>
      <c r="CM111" s="266"/>
      <c r="CW111" s="266"/>
      <c r="DG111" s="266"/>
      <c r="DQ111" s="266"/>
      <c r="EA111" s="266"/>
      <c r="EK111" s="266"/>
      <c r="EU111" s="266"/>
      <c r="FE111" s="266"/>
      <c r="FO111" s="266"/>
      <c r="FY111" s="266"/>
      <c r="GI111" s="266"/>
      <c r="GS111" s="266"/>
      <c r="HC111" s="266"/>
      <c r="HM111" s="266"/>
      <c r="HW111" s="266"/>
      <c r="IG111" s="266"/>
      <c r="IQ111" s="266"/>
    </row>
    <row r="112" spans="1:251" s="3" customFormat="1" x14ac:dyDescent="0.3">
      <c r="A112" s="266"/>
      <c r="K112" s="266"/>
      <c r="U112" s="266"/>
      <c r="AE112" s="266"/>
      <c r="AO112" s="266"/>
      <c r="AY112" s="266"/>
      <c r="BI112" s="266"/>
      <c r="BS112" s="266"/>
      <c r="BT112" s="266"/>
      <c r="BU112" s="266"/>
      <c r="BV112" s="266"/>
      <c r="BW112" s="266"/>
      <c r="BX112" s="266"/>
      <c r="BY112" s="266"/>
      <c r="BZ112" s="266"/>
      <c r="CC112" s="266"/>
      <c r="CM112" s="266"/>
      <c r="CW112" s="266"/>
      <c r="DG112" s="266"/>
      <c r="DQ112" s="266"/>
      <c r="EA112" s="266"/>
      <c r="EK112" s="266"/>
      <c r="EU112" s="266"/>
      <c r="FE112" s="266"/>
      <c r="FO112" s="266"/>
      <c r="FY112" s="266"/>
      <c r="GI112" s="266"/>
      <c r="GS112" s="266"/>
      <c r="HC112" s="266"/>
      <c r="HM112" s="266"/>
      <c r="HW112" s="266"/>
      <c r="IG112" s="266"/>
      <c r="IQ112" s="266"/>
    </row>
    <row r="113" spans="1:251" s="3" customFormat="1" x14ac:dyDescent="0.3">
      <c r="A113" s="266"/>
      <c r="K113" s="266"/>
      <c r="U113" s="266"/>
      <c r="AE113" s="266"/>
      <c r="AO113" s="266"/>
      <c r="AY113" s="266"/>
      <c r="BI113" s="266"/>
      <c r="BS113" s="266"/>
      <c r="BT113" s="266"/>
      <c r="BU113" s="266"/>
      <c r="BV113" s="266"/>
      <c r="BW113" s="266"/>
      <c r="BX113" s="266"/>
      <c r="BY113" s="266"/>
      <c r="BZ113" s="266"/>
      <c r="CC113" s="266"/>
      <c r="CM113" s="266"/>
      <c r="CW113" s="266"/>
      <c r="DG113" s="266"/>
      <c r="DQ113" s="266"/>
      <c r="EA113" s="266"/>
      <c r="EK113" s="266"/>
      <c r="EU113" s="266"/>
      <c r="FE113" s="266"/>
      <c r="FO113" s="266"/>
      <c r="FY113" s="266"/>
      <c r="GI113" s="266"/>
      <c r="GS113" s="266"/>
      <c r="HC113" s="266"/>
      <c r="HM113" s="266"/>
      <c r="HW113" s="266"/>
      <c r="IG113" s="266"/>
      <c r="IQ113" s="266"/>
    </row>
    <row r="114" spans="1:251" s="3" customFormat="1" x14ac:dyDescent="0.3">
      <c r="A114" s="266"/>
      <c r="K114" s="266"/>
      <c r="U114" s="266"/>
      <c r="AE114" s="266"/>
      <c r="AO114" s="266"/>
      <c r="AY114" s="266"/>
      <c r="BI114" s="266"/>
      <c r="BS114" s="266"/>
      <c r="BT114" s="266"/>
      <c r="BU114" s="266"/>
      <c r="BV114" s="266"/>
      <c r="BW114" s="266"/>
      <c r="BX114" s="266"/>
      <c r="BY114" s="266"/>
      <c r="BZ114" s="266"/>
      <c r="CC114" s="266"/>
      <c r="CM114" s="266"/>
      <c r="CW114" s="266"/>
      <c r="DG114" s="266"/>
      <c r="DQ114" s="266"/>
      <c r="EA114" s="266"/>
      <c r="EK114" s="266"/>
      <c r="EU114" s="266"/>
      <c r="FE114" s="266"/>
      <c r="FO114" s="266"/>
      <c r="FY114" s="266"/>
      <c r="GI114" s="266"/>
      <c r="GS114" s="266"/>
      <c r="HC114" s="266"/>
      <c r="HM114" s="266"/>
      <c r="HW114" s="266"/>
      <c r="IG114" s="266"/>
      <c r="IQ114" s="266"/>
    </row>
    <row r="115" spans="1:251" s="3" customFormat="1" x14ac:dyDescent="0.3">
      <c r="A115" s="266"/>
      <c r="K115" s="266"/>
      <c r="U115" s="266"/>
      <c r="AE115" s="266"/>
      <c r="AO115" s="266"/>
      <c r="AY115" s="266"/>
      <c r="BI115" s="266"/>
      <c r="BS115" s="266"/>
      <c r="BT115" s="266"/>
      <c r="BU115" s="266"/>
      <c r="BV115" s="266"/>
      <c r="BW115" s="266"/>
      <c r="BX115" s="266"/>
      <c r="BY115" s="266"/>
      <c r="BZ115" s="266"/>
      <c r="CC115" s="266"/>
      <c r="CM115" s="266"/>
      <c r="CW115" s="266"/>
      <c r="DG115" s="266"/>
      <c r="DQ115" s="266"/>
      <c r="EA115" s="266"/>
      <c r="EK115" s="266"/>
      <c r="EU115" s="266"/>
      <c r="FE115" s="266"/>
      <c r="FO115" s="266"/>
      <c r="FY115" s="266"/>
      <c r="GI115" s="266"/>
      <c r="GS115" s="266"/>
      <c r="HC115" s="266"/>
      <c r="HM115" s="266"/>
      <c r="HW115" s="266"/>
      <c r="IG115" s="266"/>
      <c r="IQ115" s="266"/>
    </row>
    <row r="116" spans="1:251" s="3" customFormat="1" x14ac:dyDescent="0.3">
      <c r="A116" s="266"/>
      <c r="K116" s="266"/>
      <c r="U116" s="266"/>
      <c r="AE116" s="266"/>
      <c r="AO116" s="266"/>
      <c r="AY116" s="266"/>
      <c r="BI116" s="266"/>
      <c r="BS116" s="266"/>
      <c r="BT116" s="266"/>
      <c r="BU116" s="266"/>
      <c r="BV116" s="266"/>
      <c r="BW116" s="266"/>
      <c r="BX116" s="266"/>
      <c r="BY116" s="266"/>
      <c r="BZ116" s="266"/>
      <c r="CC116" s="266"/>
      <c r="CM116" s="266"/>
      <c r="CW116" s="266"/>
      <c r="DG116" s="266"/>
      <c r="DQ116" s="266"/>
      <c r="EA116" s="266"/>
      <c r="EK116" s="266"/>
      <c r="EU116" s="266"/>
      <c r="FE116" s="266"/>
      <c r="FO116" s="266"/>
      <c r="FY116" s="266"/>
      <c r="GI116" s="266"/>
      <c r="GS116" s="266"/>
      <c r="HC116" s="266"/>
      <c r="HM116" s="266"/>
      <c r="HW116" s="266"/>
      <c r="IG116" s="266"/>
      <c r="IQ116" s="266"/>
    </row>
    <row r="117" spans="1:251" s="3" customFormat="1" x14ac:dyDescent="0.3">
      <c r="A117" s="266"/>
      <c r="K117" s="266"/>
      <c r="U117" s="266"/>
      <c r="AE117" s="266"/>
      <c r="AO117" s="266"/>
      <c r="AY117" s="266"/>
      <c r="BI117" s="266"/>
      <c r="BS117" s="266"/>
      <c r="BT117" s="266"/>
      <c r="BU117" s="266"/>
      <c r="BV117" s="266"/>
      <c r="BW117" s="266"/>
      <c r="BX117" s="266"/>
      <c r="BY117" s="266"/>
      <c r="BZ117" s="266"/>
      <c r="CC117" s="266"/>
      <c r="CM117" s="266"/>
      <c r="CW117" s="266"/>
      <c r="DG117" s="266"/>
      <c r="DQ117" s="266"/>
      <c r="EA117" s="266"/>
      <c r="EK117" s="266"/>
      <c r="EU117" s="266"/>
      <c r="FE117" s="266"/>
      <c r="FO117" s="266"/>
      <c r="FY117" s="266"/>
      <c r="GI117" s="266"/>
      <c r="GS117" s="266"/>
      <c r="HC117" s="266"/>
      <c r="HM117" s="266"/>
      <c r="HW117" s="266"/>
      <c r="IG117" s="266"/>
      <c r="IQ117" s="266"/>
    </row>
    <row r="118" spans="1:251" s="3" customFormat="1" x14ac:dyDescent="0.3">
      <c r="A118" s="266"/>
      <c r="K118" s="266"/>
      <c r="U118" s="266"/>
      <c r="AE118" s="266"/>
      <c r="AO118" s="266"/>
      <c r="AY118" s="266"/>
      <c r="BI118" s="266"/>
      <c r="BS118" s="266"/>
      <c r="BT118" s="266"/>
      <c r="BU118" s="266"/>
      <c r="BV118" s="266"/>
      <c r="BW118" s="266"/>
      <c r="BX118" s="266"/>
      <c r="BY118" s="266"/>
      <c r="BZ118" s="266"/>
      <c r="CC118" s="266"/>
      <c r="CM118" s="266"/>
      <c r="CW118" s="266"/>
      <c r="DG118" s="266"/>
      <c r="DQ118" s="266"/>
      <c r="EA118" s="266"/>
      <c r="EK118" s="266"/>
      <c r="EU118" s="266"/>
      <c r="FE118" s="266"/>
      <c r="FO118" s="266"/>
      <c r="FY118" s="266"/>
      <c r="GI118" s="266"/>
      <c r="GS118" s="266"/>
      <c r="HC118" s="266"/>
      <c r="HM118" s="266"/>
      <c r="HW118" s="266"/>
      <c r="IG118" s="266"/>
      <c r="IQ118" s="266"/>
    </row>
    <row r="119" spans="1:251" s="3" customFormat="1" x14ac:dyDescent="0.3">
      <c r="A119" s="266"/>
      <c r="K119" s="266"/>
      <c r="U119" s="266"/>
      <c r="AE119" s="266"/>
      <c r="AO119" s="266"/>
      <c r="AY119" s="266"/>
      <c r="BI119" s="266"/>
      <c r="BS119" s="266"/>
      <c r="BT119" s="266"/>
      <c r="BU119" s="266"/>
      <c r="BV119" s="266"/>
      <c r="BW119" s="266"/>
      <c r="BX119" s="266"/>
      <c r="BY119" s="266"/>
      <c r="BZ119" s="266"/>
      <c r="CC119" s="266"/>
      <c r="CM119" s="266"/>
      <c r="CW119" s="266"/>
      <c r="DG119" s="266"/>
      <c r="DQ119" s="266"/>
      <c r="EA119" s="266"/>
      <c r="EK119" s="266"/>
      <c r="EU119" s="266"/>
      <c r="FE119" s="266"/>
      <c r="FO119" s="266"/>
      <c r="FY119" s="266"/>
      <c r="GI119" s="266"/>
      <c r="GS119" s="266"/>
      <c r="HC119" s="266"/>
      <c r="HM119" s="266"/>
      <c r="HW119" s="266"/>
      <c r="IG119" s="266"/>
      <c r="IQ119" s="266"/>
    </row>
    <row r="120" spans="1:251" s="3" customFormat="1" x14ac:dyDescent="0.3">
      <c r="A120" s="266"/>
      <c r="K120" s="266"/>
      <c r="U120" s="266"/>
      <c r="AE120" s="266"/>
      <c r="AO120" s="266"/>
      <c r="AY120" s="266"/>
      <c r="BI120" s="266"/>
      <c r="BS120" s="266"/>
      <c r="BT120" s="266"/>
      <c r="BU120" s="266"/>
      <c r="BV120" s="266"/>
      <c r="BW120" s="266"/>
      <c r="BX120" s="266"/>
      <c r="BY120" s="266"/>
      <c r="BZ120" s="266"/>
      <c r="CC120" s="266"/>
      <c r="CM120" s="266"/>
      <c r="CW120" s="266"/>
      <c r="DG120" s="266"/>
      <c r="DQ120" s="266"/>
      <c r="EA120" s="266"/>
      <c r="EK120" s="266"/>
      <c r="EU120" s="266"/>
      <c r="FE120" s="266"/>
      <c r="FO120" s="266"/>
      <c r="FY120" s="266"/>
      <c r="GI120" s="266"/>
      <c r="GS120" s="266"/>
      <c r="HC120" s="266"/>
      <c r="HM120" s="266"/>
      <c r="HW120" s="266"/>
      <c r="IG120" s="266"/>
      <c r="IQ120" s="266"/>
    </row>
    <row r="121" spans="1:251" s="3" customFormat="1" x14ac:dyDescent="0.3">
      <c r="A121" s="266"/>
      <c r="K121" s="266"/>
      <c r="U121" s="266"/>
      <c r="AE121" s="266"/>
      <c r="AO121" s="266"/>
      <c r="AY121" s="266"/>
      <c r="BI121" s="266"/>
      <c r="BS121" s="266"/>
      <c r="BT121" s="266"/>
      <c r="BU121" s="266"/>
      <c r="BV121" s="266"/>
      <c r="BW121" s="266"/>
      <c r="BX121" s="266"/>
      <c r="BY121" s="266"/>
      <c r="BZ121" s="266"/>
      <c r="CC121" s="266"/>
      <c r="CM121" s="266"/>
      <c r="CW121" s="266"/>
      <c r="DG121" s="266"/>
      <c r="DQ121" s="266"/>
      <c r="EA121" s="266"/>
      <c r="EK121" s="266"/>
      <c r="EU121" s="266"/>
      <c r="FE121" s="266"/>
      <c r="FO121" s="266"/>
      <c r="FY121" s="266"/>
      <c r="GI121" s="266"/>
      <c r="GS121" s="266"/>
      <c r="HC121" s="266"/>
      <c r="HM121" s="266"/>
      <c r="HW121" s="266"/>
      <c r="IG121" s="266"/>
      <c r="IQ121" s="266"/>
    </row>
    <row r="122" spans="1:251" s="3" customFormat="1" x14ac:dyDescent="0.3">
      <c r="A122" s="266"/>
      <c r="K122" s="266"/>
      <c r="U122" s="266"/>
      <c r="AE122" s="266"/>
      <c r="AO122" s="266"/>
      <c r="AY122" s="266"/>
      <c r="BI122" s="266"/>
      <c r="BS122" s="266"/>
      <c r="BT122" s="266"/>
      <c r="BU122" s="266"/>
      <c r="BV122" s="266"/>
      <c r="BW122" s="266"/>
      <c r="BX122" s="266"/>
      <c r="BY122" s="266"/>
      <c r="BZ122" s="266"/>
      <c r="CC122" s="266"/>
      <c r="CM122" s="266"/>
      <c r="CW122" s="266"/>
      <c r="DG122" s="266"/>
      <c r="DQ122" s="266"/>
      <c r="EA122" s="266"/>
      <c r="EK122" s="266"/>
      <c r="EU122" s="266"/>
      <c r="FE122" s="266"/>
      <c r="FO122" s="266"/>
      <c r="FY122" s="266"/>
      <c r="GI122" s="266"/>
      <c r="GS122" s="266"/>
      <c r="HC122" s="266"/>
      <c r="HM122" s="266"/>
      <c r="HW122" s="266"/>
      <c r="IG122" s="266"/>
      <c r="IQ122" s="266"/>
    </row>
    <row r="123" spans="1:251" s="3" customFormat="1" x14ac:dyDescent="0.3">
      <c r="A123" s="266"/>
      <c r="K123" s="266"/>
      <c r="U123" s="266"/>
      <c r="AE123" s="266"/>
      <c r="AO123" s="266"/>
      <c r="AY123" s="266"/>
      <c r="BI123" s="266"/>
      <c r="BS123" s="266"/>
      <c r="BT123" s="266"/>
      <c r="BU123" s="266"/>
      <c r="BV123" s="266"/>
      <c r="BW123" s="266"/>
      <c r="BX123" s="266"/>
      <c r="BY123" s="266"/>
      <c r="BZ123" s="266"/>
      <c r="CC123" s="266"/>
      <c r="CM123" s="266"/>
      <c r="CW123" s="266"/>
      <c r="DG123" s="266"/>
      <c r="DQ123" s="266"/>
      <c r="EA123" s="266"/>
      <c r="EK123" s="266"/>
      <c r="EU123" s="266"/>
      <c r="FE123" s="266"/>
      <c r="FO123" s="266"/>
      <c r="FY123" s="266"/>
      <c r="GI123" s="266"/>
      <c r="GS123" s="266"/>
      <c r="HC123" s="266"/>
      <c r="HM123" s="266"/>
      <c r="HW123" s="266"/>
      <c r="IG123" s="266"/>
      <c r="IQ123" s="266"/>
    </row>
    <row r="124" spans="1:251" s="3" customFormat="1" x14ac:dyDescent="0.3">
      <c r="A124" s="266"/>
      <c r="K124" s="266"/>
      <c r="U124" s="266"/>
      <c r="AE124" s="266"/>
      <c r="AO124" s="266"/>
      <c r="AY124" s="266"/>
      <c r="BI124" s="266"/>
      <c r="BS124" s="266"/>
      <c r="BT124" s="266"/>
      <c r="BU124" s="266"/>
      <c r="BV124" s="266"/>
      <c r="BW124" s="266"/>
      <c r="BX124" s="266"/>
      <c r="BY124" s="266"/>
      <c r="BZ124" s="266"/>
      <c r="CC124" s="266"/>
      <c r="CM124" s="266"/>
      <c r="CW124" s="266"/>
      <c r="DG124" s="266"/>
      <c r="DQ124" s="266"/>
      <c r="EA124" s="266"/>
      <c r="EK124" s="266"/>
      <c r="EU124" s="266"/>
      <c r="FE124" s="266"/>
      <c r="FO124" s="266"/>
      <c r="FY124" s="266"/>
      <c r="GI124" s="266"/>
      <c r="GS124" s="266"/>
      <c r="HC124" s="266"/>
      <c r="HM124" s="266"/>
      <c r="HW124" s="266"/>
      <c r="IG124" s="266"/>
      <c r="IQ124" s="266"/>
    </row>
    <row r="125" spans="1:251" s="3" customFormat="1" x14ac:dyDescent="0.3">
      <c r="A125" s="266"/>
      <c r="K125" s="266"/>
      <c r="U125" s="266"/>
      <c r="AE125" s="266"/>
      <c r="AO125" s="266"/>
      <c r="AY125" s="266"/>
      <c r="BI125" s="266"/>
      <c r="BS125" s="266"/>
      <c r="BT125" s="266"/>
      <c r="BU125" s="266"/>
      <c r="BV125" s="266"/>
      <c r="BW125" s="266"/>
      <c r="BX125" s="266"/>
      <c r="BY125" s="266"/>
      <c r="BZ125" s="266"/>
      <c r="CC125" s="266"/>
      <c r="CM125" s="266"/>
      <c r="CW125" s="266"/>
      <c r="DG125" s="266"/>
      <c r="DQ125" s="266"/>
      <c r="EA125" s="266"/>
      <c r="EK125" s="266"/>
      <c r="EU125" s="266"/>
      <c r="FE125" s="266"/>
      <c r="FO125" s="266"/>
      <c r="FY125" s="266"/>
      <c r="GI125" s="266"/>
      <c r="GS125" s="266"/>
      <c r="HC125" s="266"/>
      <c r="HM125" s="266"/>
      <c r="HW125" s="266"/>
      <c r="IG125" s="266"/>
      <c r="IQ125" s="266"/>
    </row>
    <row r="126" spans="1:251" s="3" customFormat="1" x14ac:dyDescent="0.3">
      <c r="A126" s="266"/>
      <c r="K126" s="266"/>
      <c r="U126" s="266"/>
      <c r="AE126" s="266"/>
      <c r="AO126" s="266"/>
      <c r="AY126" s="266"/>
      <c r="BI126" s="266"/>
      <c r="BS126" s="266"/>
      <c r="BT126" s="266"/>
      <c r="BU126" s="266"/>
      <c r="BV126" s="266"/>
      <c r="BW126" s="266"/>
      <c r="BX126" s="266"/>
      <c r="BY126" s="266"/>
      <c r="BZ126" s="266"/>
      <c r="CC126" s="266"/>
      <c r="CM126" s="266"/>
      <c r="CW126" s="266"/>
      <c r="DG126" s="266"/>
      <c r="DQ126" s="266"/>
      <c r="EA126" s="266"/>
      <c r="EK126" s="266"/>
      <c r="EU126" s="266"/>
      <c r="FE126" s="266"/>
      <c r="FO126" s="266"/>
      <c r="FY126" s="266"/>
      <c r="GI126" s="266"/>
      <c r="GS126" s="266"/>
      <c r="HC126" s="266"/>
      <c r="HM126" s="266"/>
      <c r="HW126" s="266"/>
      <c r="IG126" s="266"/>
      <c r="IQ126" s="266"/>
    </row>
    <row r="127" spans="1:251" s="3" customFormat="1" x14ac:dyDescent="0.3">
      <c r="A127" s="266"/>
      <c r="K127" s="266"/>
      <c r="U127" s="266"/>
      <c r="AE127" s="266"/>
      <c r="AO127" s="266"/>
      <c r="AY127" s="266"/>
      <c r="BI127" s="266"/>
      <c r="BS127" s="266"/>
      <c r="BT127" s="266"/>
      <c r="BU127" s="266"/>
      <c r="BV127" s="266"/>
      <c r="BW127" s="266"/>
      <c r="BX127" s="266"/>
      <c r="BY127" s="266"/>
      <c r="BZ127" s="266"/>
      <c r="CC127" s="266"/>
      <c r="CM127" s="266"/>
      <c r="CW127" s="266"/>
      <c r="DG127" s="266"/>
      <c r="DQ127" s="266"/>
      <c r="EA127" s="266"/>
      <c r="EK127" s="266"/>
      <c r="EU127" s="266"/>
      <c r="FE127" s="266"/>
      <c r="FO127" s="266"/>
      <c r="FY127" s="266"/>
      <c r="GI127" s="266"/>
      <c r="GS127" s="266"/>
      <c r="HC127" s="266"/>
      <c r="HM127" s="266"/>
      <c r="HW127" s="266"/>
      <c r="IG127" s="266"/>
      <c r="IQ127" s="266"/>
    </row>
    <row r="128" spans="1:251" s="3" customFormat="1" x14ac:dyDescent="0.3">
      <c r="A128" s="266"/>
      <c r="K128" s="266"/>
      <c r="U128" s="266"/>
      <c r="AE128" s="266"/>
      <c r="AO128" s="266"/>
      <c r="AY128" s="266"/>
      <c r="BI128" s="266"/>
      <c r="BS128" s="266"/>
      <c r="BT128" s="266"/>
      <c r="BU128" s="266"/>
      <c r="BV128" s="266"/>
      <c r="BW128" s="266"/>
      <c r="BX128" s="266"/>
      <c r="BY128" s="266"/>
      <c r="BZ128" s="266"/>
      <c r="CC128" s="266"/>
      <c r="CM128" s="266"/>
      <c r="CW128" s="266"/>
      <c r="DG128" s="266"/>
      <c r="DQ128" s="266"/>
      <c r="EA128" s="266"/>
      <c r="EK128" s="266"/>
      <c r="EU128" s="266"/>
      <c r="FE128" s="266"/>
      <c r="FO128" s="266"/>
      <c r="FY128" s="266"/>
      <c r="GI128" s="266"/>
      <c r="GS128" s="266"/>
      <c r="HC128" s="266"/>
      <c r="HM128" s="266"/>
      <c r="HW128" s="266"/>
      <c r="IG128" s="266"/>
      <c r="IQ128" s="266"/>
    </row>
    <row r="129" spans="1:251" s="3" customFormat="1" x14ac:dyDescent="0.3">
      <c r="A129" s="266"/>
      <c r="K129" s="266"/>
      <c r="U129" s="266"/>
      <c r="AE129" s="266"/>
      <c r="AO129" s="266"/>
      <c r="AY129" s="266"/>
      <c r="BI129" s="266"/>
      <c r="BS129" s="266"/>
      <c r="BT129" s="266"/>
      <c r="BU129" s="266"/>
      <c r="BV129" s="266"/>
      <c r="BW129" s="266"/>
      <c r="BX129" s="266"/>
      <c r="BY129" s="266"/>
      <c r="BZ129" s="266"/>
      <c r="CC129" s="266"/>
      <c r="CM129" s="266"/>
      <c r="CW129" s="266"/>
      <c r="DG129" s="266"/>
      <c r="DQ129" s="266"/>
      <c r="EA129" s="266"/>
      <c r="EK129" s="266"/>
      <c r="EU129" s="266"/>
      <c r="FE129" s="266"/>
      <c r="FO129" s="266"/>
      <c r="FY129" s="266"/>
      <c r="GI129" s="266"/>
      <c r="GS129" s="266"/>
      <c r="HC129" s="266"/>
      <c r="HM129" s="266"/>
      <c r="HW129" s="266"/>
      <c r="IG129" s="266"/>
      <c r="IQ129" s="266"/>
    </row>
    <row r="130" spans="1:251" s="3" customFormat="1" x14ac:dyDescent="0.3">
      <c r="A130" s="266"/>
      <c r="K130" s="266"/>
      <c r="U130" s="266"/>
      <c r="AE130" s="266"/>
      <c r="AO130" s="266"/>
      <c r="AY130" s="266"/>
      <c r="BI130" s="266"/>
      <c r="BS130" s="266"/>
      <c r="BT130" s="266"/>
      <c r="BU130" s="266"/>
      <c r="BV130" s="266"/>
      <c r="BW130" s="266"/>
      <c r="BX130" s="266"/>
      <c r="BY130" s="266"/>
      <c r="BZ130" s="266"/>
      <c r="CC130" s="266"/>
      <c r="CM130" s="266"/>
      <c r="CW130" s="266"/>
      <c r="DG130" s="266"/>
      <c r="DQ130" s="266"/>
      <c r="EA130" s="266"/>
      <c r="EK130" s="266"/>
      <c r="EU130" s="266"/>
      <c r="FE130" s="266"/>
      <c r="FO130" s="266"/>
      <c r="FY130" s="266"/>
      <c r="GI130" s="266"/>
      <c r="GS130" s="266"/>
      <c r="HC130" s="266"/>
      <c r="HM130" s="266"/>
      <c r="HW130" s="266"/>
      <c r="IG130" s="266"/>
      <c r="IQ130" s="266"/>
    </row>
    <row r="131" spans="1:251" s="3" customFormat="1" x14ac:dyDescent="0.3">
      <c r="A131" s="266"/>
      <c r="K131" s="266"/>
      <c r="U131" s="266"/>
      <c r="AE131" s="266"/>
      <c r="AO131" s="266"/>
      <c r="AY131" s="266"/>
      <c r="BI131" s="266"/>
      <c r="BS131" s="266"/>
      <c r="BT131" s="266"/>
      <c r="BU131" s="266"/>
      <c r="BV131" s="266"/>
      <c r="BW131" s="266"/>
      <c r="BX131" s="266"/>
      <c r="BY131" s="266"/>
      <c r="BZ131" s="266"/>
      <c r="CC131" s="266"/>
      <c r="CM131" s="266"/>
      <c r="CW131" s="266"/>
      <c r="DG131" s="266"/>
      <c r="DQ131" s="266"/>
      <c r="EA131" s="266"/>
      <c r="EK131" s="266"/>
      <c r="EU131" s="266"/>
      <c r="FE131" s="266"/>
      <c r="FO131" s="266"/>
      <c r="FY131" s="266"/>
      <c r="GI131" s="266"/>
      <c r="GS131" s="266"/>
      <c r="HC131" s="266"/>
      <c r="HM131" s="266"/>
      <c r="HW131" s="266"/>
      <c r="IG131" s="266"/>
      <c r="IQ131" s="266"/>
    </row>
    <row r="132" spans="1:251" s="3" customFormat="1" x14ac:dyDescent="0.3">
      <c r="A132" s="266"/>
      <c r="K132" s="266"/>
      <c r="U132" s="266"/>
      <c r="AE132" s="266"/>
      <c r="AO132" s="266"/>
      <c r="AY132" s="266"/>
      <c r="BI132" s="266"/>
      <c r="BS132" s="266"/>
      <c r="BT132" s="266"/>
      <c r="BU132" s="266"/>
      <c r="BV132" s="266"/>
      <c r="BW132" s="266"/>
      <c r="BX132" s="266"/>
      <c r="BY132" s="266"/>
      <c r="BZ132" s="266"/>
      <c r="CC132" s="266"/>
      <c r="CM132" s="266"/>
      <c r="CW132" s="266"/>
      <c r="DG132" s="266"/>
      <c r="DQ132" s="266"/>
      <c r="EA132" s="266"/>
      <c r="EK132" s="266"/>
      <c r="EU132" s="266"/>
      <c r="FE132" s="266"/>
      <c r="FO132" s="266"/>
      <c r="FY132" s="266"/>
      <c r="GI132" s="266"/>
      <c r="GS132" s="266"/>
      <c r="HC132" s="266"/>
      <c r="HM132" s="266"/>
      <c r="HW132" s="266"/>
      <c r="IG132" s="266"/>
      <c r="IQ132" s="266"/>
    </row>
    <row r="133" spans="1:251" s="3" customFormat="1" x14ac:dyDescent="0.3">
      <c r="A133" s="266"/>
      <c r="K133" s="266"/>
      <c r="U133" s="266"/>
      <c r="AE133" s="266"/>
      <c r="AO133" s="266"/>
      <c r="AY133" s="266"/>
      <c r="BI133" s="266"/>
      <c r="BS133" s="266"/>
      <c r="BT133" s="266"/>
      <c r="BU133" s="266"/>
      <c r="BV133" s="266"/>
      <c r="BW133" s="266"/>
      <c r="BX133" s="266"/>
      <c r="BY133" s="266"/>
      <c r="BZ133" s="266"/>
      <c r="CC133" s="266"/>
      <c r="CM133" s="266"/>
      <c r="CW133" s="266"/>
      <c r="DG133" s="266"/>
      <c r="DQ133" s="266"/>
      <c r="EA133" s="266"/>
      <c r="EK133" s="266"/>
      <c r="EU133" s="266"/>
      <c r="FE133" s="266"/>
      <c r="FO133" s="266"/>
      <c r="FY133" s="266"/>
      <c r="GI133" s="266"/>
      <c r="GS133" s="266"/>
      <c r="HC133" s="266"/>
      <c r="HM133" s="266"/>
      <c r="HW133" s="266"/>
      <c r="IG133" s="266"/>
      <c r="IQ133" s="266"/>
    </row>
    <row r="134" spans="1:251" s="3" customFormat="1" x14ac:dyDescent="0.3">
      <c r="A134" s="266"/>
      <c r="K134" s="266"/>
      <c r="U134" s="266"/>
      <c r="AE134" s="266"/>
      <c r="AO134" s="266"/>
      <c r="AY134" s="266"/>
      <c r="BI134" s="266"/>
      <c r="BS134" s="266"/>
      <c r="BT134" s="266"/>
      <c r="BU134" s="266"/>
      <c r="BV134" s="266"/>
      <c r="BW134" s="266"/>
      <c r="BX134" s="266"/>
      <c r="BY134" s="266"/>
      <c r="BZ134" s="266"/>
      <c r="CC134" s="266"/>
      <c r="CM134" s="266"/>
      <c r="CW134" s="266"/>
      <c r="DG134" s="266"/>
      <c r="DQ134" s="266"/>
      <c r="EA134" s="266"/>
      <c r="EK134" s="266"/>
      <c r="EU134" s="266"/>
      <c r="FE134" s="266"/>
      <c r="FO134" s="266"/>
      <c r="FY134" s="266"/>
      <c r="GI134" s="266"/>
      <c r="GS134" s="266"/>
      <c r="HC134" s="266"/>
      <c r="HM134" s="266"/>
      <c r="HW134" s="266"/>
      <c r="IG134" s="266"/>
      <c r="IQ134" s="266"/>
    </row>
    <row r="135" spans="1:251" s="3" customFormat="1" x14ac:dyDescent="0.3">
      <c r="A135" s="266"/>
      <c r="K135" s="266"/>
      <c r="U135" s="266"/>
      <c r="AE135" s="266"/>
      <c r="AO135" s="266"/>
      <c r="AY135" s="266"/>
      <c r="BI135" s="266"/>
      <c r="BS135" s="266"/>
      <c r="BT135" s="266"/>
      <c r="BU135" s="266"/>
      <c r="BV135" s="266"/>
      <c r="BW135" s="266"/>
      <c r="BX135" s="266"/>
      <c r="BY135" s="266"/>
      <c r="BZ135" s="266"/>
      <c r="CC135" s="266"/>
      <c r="CM135" s="266"/>
      <c r="CW135" s="266"/>
      <c r="DG135" s="266"/>
      <c r="DQ135" s="266"/>
      <c r="EA135" s="266"/>
      <c r="EK135" s="266"/>
      <c r="EU135" s="266"/>
      <c r="FE135" s="266"/>
      <c r="FO135" s="266"/>
      <c r="FY135" s="266"/>
      <c r="GI135" s="266"/>
      <c r="GS135" s="266"/>
      <c r="HC135" s="266"/>
      <c r="HM135" s="266"/>
      <c r="HW135" s="266"/>
      <c r="IG135" s="266"/>
      <c r="IQ135" s="266"/>
    </row>
    <row r="136" spans="1:251" s="3" customFormat="1" x14ac:dyDescent="0.3">
      <c r="A136" s="266"/>
      <c r="K136" s="266"/>
      <c r="U136" s="266"/>
      <c r="AE136" s="266"/>
      <c r="AO136" s="266"/>
      <c r="AY136" s="266"/>
      <c r="BI136" s="266"/>
      <c r="BS136" s="266"/>
      <c r="BT136" s="266"/>
      <c r="BU136" s="266"/>
      <c r="BV136" s="266"/>
      <c r="BW136" s="266"/>
      <c r="BX136" s="266"/>
      <c r="BY136" s="266"/>
      <c r="BZ136" s="266"/>
      <c r="CC136" s="266"/>
      <c r="CM136" s="266"/>
      <c r="CW136" s="266"/>
      <c r="DG136" s="266"/>
      <c r="DQ136" s="266"/>
      <c r="EA136" s="266"/>
      <c r="EK136" s="266"/>
      <c r="EU136" s="266"/>
      <c r="FE136" s="266"/>
      <c r="FO136" s="266"/>
      <c r="FY136" s="266"/>
      <c r="GI136" s="266"/>
      <c r="GS136" s="266"/>
      <c r="HC136" s="266"/>
      <c r="HM136" s="266"/>
      <c r="HW136" s="266"/>
      <c r="IG136" s="266"/>
      <c r="IQ136" s="266"/>
    </row>
    <row r="137" spans="1:251" s="3" customFormat="1" x14ac:dyDescent="0.3">
      <c r="A137" s="266"/>
      <c r="K137" s="266"/>
      <c r="U137" s="266"/>
      <c r="AE137" s="266"/>
      <c r="AO137" s="266"/>
      <c r="AY137" s="266"/>
      <c r="BI137" s="266"/>
      <c r="BS137" s="266"/>
      <c r="BT137" s="266"/>
      <c r="BU137" s="266"/>
      <c r="BV137" s="266"/>
      <c r="BW137" s="266"/>
      <c r="BX137" s="266"/>
      <c r="BY137" s="266"/>
      <c r="BZ137" s="266"/>
      <c r="CC137" s="266"/>
      <c r="CM137" s="266"/>
      <c r="CW137" s="266"/>
      <c r="DG137" s="266"/>
      <c r="DQ137" s="266"/>
      <c r="EA137" s="266"/>
      <c r="EK137" s="266"/>
      <c r="EU137" s="266"/>
      <c r="FE137" s="266"/>
      <c r="FO137" s="266"/>
      <c r="FY137" s="266"/>
      <c r="GI137" s="266"/>
      <c r="GS137" s="266"/>
      <c r="HC137" s="266"/>
      <c r="HM137" s="266"/>
      <c r="HW137" s="266"/>
      <c r="IG137" s="266"/>
      <c r="IQ137" s="266"/>
    </row>
    <row r="138" spans="1:251" s="3" customFormat="1" x14ac:dyDescent="0.3">
      <c r="A138" s="266"/>
      <c r="K138" s="266"/>
      <c r="U138" s="266"/>
      <c r="AE138" s="266"/>
      <c r="AO138" s="266"/>
      <c r="AY138" s="266"/>
      <c r="BI138" s="266"/>
      <c r="BS138" s="266"/>
      <c r="BT138" s="266"/>
      <c r="BU138" s="266"/>
      <c r="BV138" s="266"/>
      <c r="BW138" s="266"/>
      <c r="BX138" s="266"/>
      <c r="BY138" s="266"/>
      <c r="BZ138" s="266"/>
      <c r="CC138" s="266"/>
      <c r="CM138" s="266"/>
      <c r="CW138" s="266"/>
      <c r="DG138" s="266"/>
      <c r="DQ138" s="266"/>
      <c r="EA138" s="266"/>
      <c r="EK138" s="266"/>
      <c r="EU138" s="266"/>
      <c r="FE138" s="266"/>
      <c r="FO138" s="266"/>
      <c r="FY138" s="266"/>
      <c r="GI138" s="266"/>
      <c r="GS138" s="266"/>
      <c r="HC138" s="266"/>
      <c r="HM138" s="266"/>
      <c r="HW138" s="266"/>
      <c r="IG138" s="266"/>
      <c r="IQ138" s="266"/>
    </row>
    <row r="139" spans="1:251" s="3" customFormat="1" x14ac:dyDescent="0.3">
      <c r="A139" s="266"/>
      <c r="K139" s="266"/>
      <c r="U139" s="266"/>
      <c r="AE139" s="266"/>
      <c r="AO139" s="266"/>
      <c r="AY139" s="266"/>
      <c r="BI139" s="266"/>
      <c r="BS139" s="266"/>
      <c r="BT139" s="266"/>
      <c r="BU139" s="266"/>
      <c r="BV139" s="266"/>
      <c r="BW139" s="266"/>
      <c r="BX139" s="266"/>
      <c r="BY139" s="266"/>
      <c r="BZ139" s="266"/>
      <c r="CC139" s="266"/>
      <c r="CM139" s="266"/>
      <c r="CW139" s="266"/>
      <c r="DG139" s="266"/>
      <c r="DQ139" s="266"/>
      <c r="EA139" s="266"/>
      <c r="EK139" s="266"/>
      <c r="EU139" s="266"/>
      <c r="FE139" s="266"/>
      <c r="FO139" s="266"/>
      <c r="FY139" s="266"/>
      <c r="GI139" s="266"/>
      <c r="GS139" s="266"/>
      <c r="HC139" s="266"/>
      <c r="HM139" s="266"/>
      <c r="HW139" s="266"/>
      <c r="IG139" s="266"/>
      <c r="IQ139" s="266"/>
    </row>
    <row r="140" spans="1:251" s="3" customFormat="1" x14ac:dyDescent="0.3">
      <c r="A140" s="266"/>
      <c r="K140" s="266"/>
      <c r="U140" s="266"/>
      <c r="AE140" s="266"/>
      <c r="AO140" s="266"/>
      <c r="AY140" s="266"/>
      <c r="BI140" s="266"/>
      <c r="BS140" s="266"/>
      <c r="BT140" s="266"/>
      <c r="BU140" s="266"/>
      <c r="BV140" s="266"/>
      <c r="BW140" s="266"/>
      <c r="BX140" s="266"/>
      <c r="BY140" s="266"/>
      <c r="BZ140" s="266"/>
      <c r="CC140" s="266"/>
      <c r="CM140" s="266"/>
      <c r="CW140" s="266"/>
      <c r="DG140" s="266"/>
      <c r="DQ140" s="266"/>
      <c r="EA140" s="266"/>
      <c r="EK140" s="266"/>
      <c r="EU140" s="266"/>
      <c r="FE140" s="266"/>
      <c r="FO140" s="266"/>
      <c r="FY140" s="266"/>
      <c r="GI140" s="266"/>
      <c r="GS140" s="266"/>
      <c r="HC140" s="266"/>
      <c r="HM140" s="266"/>
      <c r="HW140" s="266"/>
      <c r="IG140" s="266"/>
      <c r="IQ140" s="266"/>
    </row>
    <row r="141" spans="1:251" s="3" customFormat="1" x14ac:dyDescent="0.3">
      <c r="A141" s="266"/>
      <c r="K141" s="266"/>
      <c r="U141" s="266"/>
      <c r="AE141" s="266"/>
      <c r="AO141" s="266"/>
      <c r="AY141" s="266"/>
      <c r="BI141" s="266"/>
      <c r="BS141" s="266"/>
      <c r="BT141" s="266"/>
      <c r="BU141" s="266"/>
      <c r="BV141" s="266"/>
      <c r="BW141" s="266"/>
      <c r="BX141" s="266"/>
      <c r="BY141" s="266"/>
      <c r="BZ141" s="266"/>
      <c r="CC141" s="266"/>
      <c r="CM141" s="266"/>
      <c r="CW141" s="266"/>
      <c r="DG141" s="266"/>
      <c r="DQ141" s="266"/>
      <c r="EA141" s="266"/>
      <c r="EK141" s="266"/>
      <c r="EU141" s="266"/>
      <c r="FE141" s="266"/>
      <c r="FO141" s="266"/>
      <c r="FY141" s="266"/>
      <c r="GI141" s="266"/>
      <c r="GS141" s="266"/>
      <c r="HC141" s="266"/>
      <c r="HM141" s="266"/>
      <c r="HW141" s="266"/>
      <c r="IG141" s="266"/>
      <c r="IQ141" s="266"/>
    </row>
    <row r="142" spans="1:251" s="3" customFormat="1" x14ac:dyDescent="0.3">
      <c r="A142" s="266"/>
      <c r="K142" s="266"/>
      <c r="U142" s="266"/>
      <c r="AE142" s="266"/>
      <c r="AO142" s="266"/>
      <c r="AY142" s="266"/>
      <c r="BI142" s="266"/>
      <c r="BS142" s="266"/>
      <c r="BT142" s="266"/>
      <c r="BU142" s="266"/>
      <c r="BV142" s="266"/>
      <c r="BW142" s="266"/>
      <c r="BX142" s="266"/>
      <c r="BY142" s="266"/>
      <c r="BZ142" s="266"/>
      <c r="CC142" s="266"/>
      <c r="CM142" s="266"/>
      <c r="CW142" s="266"/>
      <c r="DG142" s="266"/>
      <c r="DQ142" s="266"/>
      <c r="EA142" s="266"/>
      <c r="EK142" s="266"/>
      <c r="EU142" s="266"/>
      <c r="FE142" s="266"/>
      <c r="FO142" s="266"/>
      <c r="FY142" s="266"/>
      <c r="GI142" s="266"/>
      <c r="GS142" s="266"/>
      <c r="HC142" s="266"/>
      <c r="HM142" s="266"/>
      <c r="HW142" s="266"/>
      <c r="IG142" s="266"/>
      <c r="IQ142" s="266"/>
    </row>
    <row r="143" spans="1:251" s="3" customFormat="1" x14ac:dyDescent="0.3">
      <c r="A143" s="266"/>
      <c r="K143" s="266"/>
      <c r="U143" s="266"/>
      <c r="AE143" s="266"/>
      <c r="AO143" s="266"/>
      <c r="AY143" s="266"/>
      <c r="BI143" s="266"/>
      <c r="BS143" s="266"/>
      <c r="BT143" s="266"/>
      <c r="BU143" s="266"/>
      <c r="BV143" s="266"/>
      <c r="BW143" s="266"/>
      <c r="BX143" s="266"/>
      <c r="BY143" s="266"/>
      <c r="BZ143" s="266"/>
      <c r="CC143" s="266"/>
      <c r="CM143" s="266"/>
      <c r="CW143" s="266"/>
      <c r="DG143" s="266"/>
      <c r="DQ143" s="266"/>
      <c r="EA143" s="266"/>
      <c r="EK143" s="266"/>
      <c r="EU143" s="266"/>
      <c r="FE143" s="266"/>
      <c r="FO143" s="266"/>
      <c r="FY143" s="266"/>
      <c r="GI143" s="266"/>
      <c r="GS143" s="266"/>
      <c r="HC143" s="266"/>
      <c r="HM143" s="266"/>
      <c r="HW143" s="266"/>
      <c r="IG143" s="266"/>
      <c r="IQ143" s="266"/>
    </row>
    <row r="144" spans="1:251" s="3" customFormat="1" x14ac:dyDescent="0.3">
      <c r="A144" s="266"/>
      <c r="K144" s="266"/>
      <c r="U144" s="266"/>
      <c r="AE144" s="266"/>
      <c r="AO144" s="266"/>
      <c r="AY144" s="266"/>
      <c r="BI144" s="266"/>
      <c r="BS144" s="266"/>
      <c r="BT144" s="266"/>
      <c r="BU144" s="266"/>
      <c r="BV144" s="266"/>
      <c r="BW144" s="266"/>
      <c r="BX144" s="266"/>
      <c r="BY144" s="266"/>
      <c r="BZ144" s="266"/>
      <c r="CC144" s="266"/>
      <c r="CM144" s="266"/>
      <c r="CW144" s="266"/>
      <c r="DG144" s="266"/>
      <c r="DQ144" s="266"/>
      <c r="EA144" s="266"/>
      <c r="EK144" s="266"/>
      <c r="EU144" s="266"/>
      <c r="FE144" s="266"/>
      <c r="FO144" s="266"/>
      <c r="FY144" s="266"/>
      <c r="GI144" s="266"/>
      <c r="GS144" s="266"/>
      <c r="HC144" s="266"/>
      <c r="HM144" s="266"/>
      <c r="HW144" s="266"/>
      <c r="IG144" s="266"/>
      <c r="IQ144" s="266"/>
    </row>
    <row r="145" spans="1:251" s="3" customFormat="1" x14ac:dyDescent="0.3">
      <c r="A145" s="266"/>
      <c r="K145" s="266"/>
      <c r="U145" s="266"/>
      <c r="AE145" s="266"/>
      <c r="AO145" s="266"/>
      <c r="AY145" s="266"/>
      <c r="BI145" s="266"/>
      <c r="BS145" s="266"/>
      <c r="BT145" s="266"/>
      <c r="BU145" s="266"/>
      <c r="BV145" s="266"/>
      <c r="BW145" s="266"/>
      <c r="BX145" s="266"/>
      <c r="BY145" s="266"/>
      <c r="BZ145" s="266"/>
      <c r="CC145" s="266"/>
      <c r="CM145" s="266"/>
      <c r="CW145" s="266"/>
      <c r="DG145" s="266"/>
      <c r="DQ145" s="266"/>
      <c r="EA145" s="266"/>
      <c r="EK145" s="266"/>
      <c r="EU145" s="266"/>
      <c r="FE145" s="266"/>
      <c r="FO145" s="266"/>
      <c r="FY145" s="266"/>
      <c r="GI145" s="266"/>
      <c r="GS145" s="266"/>
      <c r="HC145" s="266"/>
      <c r="HM145" s="266"/>
      <c r="HW145" s="266"/>
      <c r="IG145" s="266"/>
      <c r="IQ145" s="266"/>
    </row>
    <row r="146" spans="1:251" s="3" customFormat="1" x14ac:dyDescent="0.3">
      <c r="A146" s="266"/>
      <c r="K146" s="266"/>
      <c r="U146" s="266"/>
      <c r="AE146" s="266"/>
      <c r="AO146" s="266"/>
      <c r="AY146" s="266"/>
      <c r="BI146" s="266"/>
      <c r="BS146" s="266"/>
      <c r="BT146" s="266"/>
      <c r="BU146" s="266"/>
      <c r="BV146" s="266"/>
      <c r="BW146" s="266"/>
      <c r="BX146" s="266"/>
      <c r="BY146" s="266"/>
      <c r="BZ146" s="266"/>
      <c r="CC146" s="266"/>
      <c r="CM146" s="266"/>
      <c r="CW146" s="266"/>
      <c r="DG146" s="266"/>
      <c r="DQ146" s="266"/>
      <c r="EA146" s="266"/>
      <c r="EK146" s="266"/>
      <c r="EU146" s="266"/>
      <c r="FE146" s="266"/>
      <c r="FO146" s="266"/>
      <c r="FY146" s="266"/>
      <c r="GI146" s="266"/>
      <c r="GS146" s="266"/>
      <c r="HC146" s="266"/>
      <c r="HM146" s="266"/>
      <c r="HW146" s="266"/>
      <c r="IG146" s="266"/>
      <c r="IQ146" s="266"/>
    </row>
    <row r="147" spans="1:251" s="3" customFormat="1" x14ac:dyDescent="0.3">
      <c r="A147" s="266"/>
      <c r="K147" s="266"/>
      <c r="U147" s="266"/>
      <c r="AE147" s="266"/>
      <c r="AO147" s="266"/>
      <c r="AY147" s="266"/>
      <c r="BI147" s="266"/>
      <c r="BS147" s="266"/>
      <c r="BT147" s="266"/>
      <c r="BU147" s="266"/>
      <c r="BV147" s="266"/>
      <c r="BW147" s="266"/>
      <c r="BX147" s="266"/>
      <c r="BY147" s="266"/>
      <c r="BZ147" s="266"/>
      <c r="CC147" s="266"/>
      <c r="CM147" s="266"/>
      <c r="CW147" s="266"/>
      <c r="DG147" s="266"/>
      <c r="DQ147" s="266"/>
      <c r="EA147" s="266"/>
      <c r="EK147" s="266"/>
      <c r="EU147" s="266"/>
      <c r="FE147" s="266"/>
      <c r="FO147" s="266"/>
      <c r="FY147" s="266"/>
      <c r="GI147" s="266"/>
      <c r="GS147" s="266"/>
      <c r="HC147" s="266"/>
      <c r="HM147" s="266"/>
      <c r="HW147" s="266"/>
      <c r="IG147" s="266"/>
      <c r="IQ147" s="266"/>
    </row>
    <row r="148" spans="1:251" s="3" customFormat="1" x14ac:dyDescent="0.3">
      <c r="A148" s="266"/>
      <c r="K148" s="266"/>
      <c r="U148" s="266"/>
      <c r="AE148" s="266"/>
      <c r="AO148" s="266"/>
      <c r="AY148" s="266"/>
      <c r="BI148" s="266"/>
      <c r="BS148" s="266"/>
      <c r="BT148" s="266"/>
      <c r="BU148" s="266"/>
      <c r="BV148" s="266"/>
      <c r="BW148" s="266"/>
      <c r="BX148" s="266"/>
      <c r="BY148" s="266"/>
      <c r="BZ148" s="266"/>
      <c r="CC148" s="266"/>
      <c r="CM148" s="266"/>
      <c r="CW148" s="266"/>
      <c r="DG148" s="266"/>
      <c r="DQ148" s="266"/>
      <c r="EA148" s="266"/>
      <c r="EK148" s="266"/>
      <c r="EU148" s="266"/>
      <c r="FE148" s="266"/>
      <c r="FO148" s="266"/>
      <c r="FY148" s="266"/>
      <c r="GI148" s="266"/>
      <c r="GS148" s="266"/>
      <c r="HC148" s="266"/>
      <c r="HM148" s="266"/>
      <c r="HW148" s="266"/>
      <c r="IG148" s="266"/>
      <c r="IQ148" s="266"/>
    </row>
    <row r="149" spans="1:251" s="3" customFormat="1" x14ac:dyDescent="0.3">
      <c r="A149" s="266"/>
      <c r="K149" s="266"/>
      <c r="U149" s="266"/>
      <c r="AE149" s="266"/>
      <c r="AO149" s="266"/>
      <c r="AY149" s="266"/>
      <c r="BI149" s="266"/>
      <c r="BS149" s="266"/>
      <c r="BT149" s="266"/>
      <c r="BU149" s="266"/>
      <c r="BV149" s="266"/>
      <c r="BW149" s="266"/>
      <c r="BX149" s="266"/>
      <c r="BY149" s="266"/>
      <c r="BZ149" s="266"/>
      <c r="CC149" s="266"/>
      <c r="CM149" s="266"/>
      <c r="CW149" s="266"/>
      <c r="DG149" s="266"/>
      <c r="DQ149" s="266"/>
      <c r="EA149" s="266"/>
      <c r="EK149" s="266"/>
      <c r="EU149" s="266"/>
      <c r="FE149" s="266"/>
      <c r="FO149" s="266"/>
      <c r="FY149" s="266"/>
      <c r="GI149" s="266"/>
      <c r="GS149" s="266"/>
      <c r="HC149" s="266"/>
      <c r="HM149" s="266"/>
      <c r="HW149" s="266"/>
      <c r="IG149" s="266"/>
      <c r="IQ149" s="266"/>
    </row>
    <row r="150" spans="1:251" s="3" customFormat="1" x14ac:dyDescent="0.3">
      <c r="A150" s="266"/>
      <c r="K150" s="266"/>
      <c r="U150" s="266"/>
      <c r="AE150" s="266"/>
      <c r="AO150" s="266"/>
      <c r="AY150" s="266"/>
      <c r="BI150" s="266"/>
      <c r="BS150" s="266"/>
      <c r="BT150" s="266"/>
      <c r="BU150" s="266"/>
      <c r="BV150" s="266"/>
      <c r="BW150" s="266"/>
      <c r="BX150" s="266"/>
      <c r="BY150" s="266"/>
      <c r="BZ150" s="266"/>
      <c r="CC150" s="266"/>
      <c r="CM150" s="266"/>
      <c r="CW150" s="266"/>
      <c r="DG150" s="266"/>
      <c r="DQ150" s="266"/>
      <c r="EA150" s="266"/>
      <c r="EK150" s="266"/>
      <c r="EU150" s="266"/>
      <c r="FE150" s="266"/>
      <c r="FO150" s="266"/>
      <c r="FY150" s="266"/>
      <c r="GI150" s="266"/>
      <c r="GS150" s="266"/>
      <c r="HC150" s="266"/>
      <c r="HM150" s="266"/>
      <c r="HW150" s="266"/>
      <c r="IG150" s="266"/>
      <c r="IQ150" s="266"/>
    </row>
    <row r="151" spans="1:251" s="3" customFormat="1" x14ac:dyDescent="0.3">
      <c r="A151" s="266"/>
      <c r="K151" s="266"/>
      <c r="U151" s="266"/>
      <c r="AE151" s="266"/>
      <c r="AO151" s="266"/>
      <c r="AY151" s="266"/>
      <c r="BI151" s="266"/>
      <c r="BS151" s="266"/>
      <c r="BT151" s="266"/>
      <c r="BU151" s="266"/>
      <c r="BV151" s="266"/>
      <c r="BW151" s="266"/>
      <c r="BX151" s="266"/>
      <c r="BY151" s="266"/>
      <c r="BZ151" s="266"/>
      <c r="CC151" s="266"/>
      <c r="CM151" s="266"/>
      <c r="CW151" s="266"/>
      <c r="DG151" s="266"/>
      <c r="DQ151" s="266"/>
      <c r="EA151" s="266"/>
      <c r="EK151" s="266"/>
      <c r="EU151" s="266"/>
      <c r="FE151" s="266"/>
      <c r="FO151" s="266"/>
      <c r="FY151" s="266"/>
      <c r="GI151" s="266"/>
      <c r="GS151" s="266"/>
      <c r="HC151" s="266"/>
      <c r="HM151" s="266"/>
      <c r="HW151" s="266"/>
      <c r="IG151" s="266"/>
      <c r="IQ151" s="266"/>
    </row>
    <row r="152" spans="1:251" s="3" customFormat="1" x14ac:dyDescent="0.3">
      <c r="A152" s="266"/>
      <c r="K152" s="266"/>
      <c r="U152" s="266"/>
      <c r="AE152" s="266"/>
      <c r="AO152" s="266"/>
      <c r="AY152" s="266"/>
      <c r="BI152" s="266"/>
      <c r="BS152" s="266"/>
      <c r="BT152" s="266"/>
      <c r="BU152" s="266"/>
      <c r="BV152" s="266"/>
      <c r="BW152" s="266"/>
      <c r="BX152" s="266"/>
      <c r="BY152" s="266"/>
      <c r="BZ152" s="266"/>
      <c r="CC152" s="266"/>
      <c r="CM152" s="266"/>
      <c r="CW152" s="266"/>
      <c r="DG152" s="266"/>
      <c r="DQ152" s="266"/>
      <c r="EA152" s="266"/>
      <c r="EK152" s="266"/>
      <c r="EU152" s="266"/>
      <c r="FE152" s="266"/>
      <c r="FO152" s="266"/>
      <c r="FY152" s="266"/>
      <c r="GI152" s="266"/>
      <c r="GS152" s="266"/>
      <c r="HC152" s="266"/>
      <c r="HM152" s="266"/>
      <c r="HW152" s="266"/>
      <c r="IG152" s="266"/>
      <c r="IQ152" s="266"/>
    </row>
    <row r="153" spans="1:251" s="3" customFormat="1" x14ac:dyDescent="0.3">
      <c r="A153" s="266"/>
      <c r="K153" s="266"/>
      <c r="U153" s="266"/>
      <c r="AE153" s="266"/>
      <c r="AO153" s="266"/>
      <c r="AY153" s="266"/>
      <c r="BI153" s="266"/>
      <c r="BS153" s="266"/>
      <c r="BT153" s="266"/>
      <c r="BU153" s="266"/>
      <c r="BV153" s="266"/>
      <c r="BW153" s="266"/>
      <c r="BX153" s="266"/>
      <c r="BY153" s="266"/>
      <c r="BZ153" s="266"/>
      <c r="CC153" s="266"/>
      <c r="CM153" s="266"/>
      <c r="CW153" s="266"/>
      <c r="DG153" s="266"/>
      <c r="DQ153" s="266"/>
      <c r="EA153" s="266"/>
      <c r="EK153" s="266"/>
      <c r="EU153" s="266"/>
      <c r="FE153" s="266"/>
      <c r="FO153" s="266"/>
      <c r="FY153" s="266"/>
      <c r="GI153" s="266"/>
      <c r="GS153" s="266"/>
      <c r="HC153" s="266"/>
      <c r="HM153" s="266"/>
      <c r="HW153" s="266"/>
      <c r="IG153" s="266"/>
      <c r="IQ153" s="266"/>
    </row>
    <row r="154" spans="1:251" s="3" customFormat="1" x14ac:dyDescent="0.3">
      <c r="A154" s="266"/>
      <c r="K154" s="266"/>
      <c r="U154" s="266"/>
      <c r="AE154" s="266"/>
      <c r="AO154" s="266"/>
      <c r="AY154" s="266"/>
      <c r="BI154" s="266"/>
      <c r="BS154" s="266"/>
      <c r="BT154" s="266"/>
      <c r="BU154" s="266"/>
      <c r="BV154" s="266"/>
      <c r="BW154" s="266"/>
      <c r="BX154" s="266"/>
      <c r="BY154" s="266"/>
      <c r="BZ154" s="266"/>
      <c r="CC154" s="266"/>
      <c r="CM154" s="266"/>
      <c r="CW154" s="266"/>
      <c r="DG154" s="266"/>
      <c r="DQ154" s="266"/>
      <c r="EA154" s="266"/>
      <c r="EK154" s="266"/>
      <c r="EU154" s="266"/>
      <c r="FE154" s="266"/>
      <c r="FO154" s="266"/>
      <c r="FY154" s="266"/>
      <c r="GI154" s="266"/>
      <c r="GS154" s="266"/>
      <c r="HC154" s="266"/>
      <c r="HM154" s="266"/>
      <c r="HW154" s="266"/>
      <c r="IG154" s="266"/>
      <c r="IQ154" s="266"/>
    </row>
    <row r="155" spans="1:251" s="3" customFormat="1" x14ac:dyDescent="0.3">
      <c r="A155" s="266"/>
      <c r="K155" s="266"/>
      <c r="U155" s="266"/>
      <c r="AE155" s="266"/>
      <c r="AO155" s="266"/>
      <c r="AY155" s="266"/>
      <c r="BI155" s="266"/>
      <c r="BS155" s="266"/>
      <c r="BT155" s="266"/>
      <c r="BU155" s="266"/>
      <c r="BV155" s="266"/>
      <c r="BW155" s="266"/>
      <c r="BX155" s="266"/>
      <c r="BY155" s="266"/>
      <c r="BZ155" s="266"/>
      <c r="CC155" s="266"/>
      <c r="CM155" s="266"/>
      <c r="CW155" s="266"/>
      <c r="DG155" s="266"/>
      <c r="DQ155" s="266"/>
      <c r="EA155" s="266"/>
      <c r="EK155" s="266"/>
      <c r="EU155" s="266"/>
      <c r="FE155" s="266"/>
      <c r="FO155" s="266"/>
      <c r="FY155" s="266"/>
      <c r="GI155" s="266"/>
      <c r="GS155" s="266"/>
      <c r="HC155" s="266"/>
      <c r="HM155" s="266"/>
      <c r="HW155" s="266"/>
      <c r="IG155" s="266"/>
      <c r="IQ155" s="266"/>
    </row>
    <row r="156" spans="1:251" s="3" customFormat="1" x14ac:dyDescent="0.3">
      <c r="A156" s="266"/>
      <c r="K156" s="266"/>
      <c r="U156" s="266"/>
      <c r="AE156" s="266"/>
      <c r="AO156" s="266"/>
      <c r="AY156" s="266"/>
      <c r="BI156" s="266"/>
      <c r="BS156" s="266"/>
      <c r="BT156" s="266"/>
      <c r="BU156" s="266"/>
      <c r="BV156" s="266"/>
      <c r="BW156" s="266"/>
      <c r="BX156" s="266"/>
      <c r="BY156" s="266"/>
      <c r="BZ156" s="266"/>
      <c r="CC156" s="266"/>
      <c r="CM156" s="266"/>
      <c r="CW156" s="266"/>
      <c r="DG156" s="266"/>
      <c r="DQ156" s="266"/>
      <c r="EA156" s="266"/>
      <c r="EK156" s="266"/>
      <c r="EU156" s="266"/>
      <c r="FE156" s="266"/>
      <c r="FO156" s="266"/>
      <c r="FY156" s="266"/>
      <c r="GI156" s="266"/>
      <c r="GS156" s="266"/>
      <c r="HC156" s="266"/>
      <c r="HM156" s="266"/>
      <c r="HW156" s="266"/>
      <c r="IG156" s="266"/>
      <c r="IQ156" s="266"/>
    </row>
    <row r="157" spans="1:251" s="3" customFormat="1" x14ac:dyDescent="0.3">
      <c r="A157" s="266"/>
      <c r="K157" s="266"/>
      <c r="U157" s="266"/>
      <c r="AE157" s="266"/>
      <c r="AO157" s="266"/>
      <c r="AY157" s="266"/>
      <c r="BI157" s="266"/>
      <c r="BS157" s="266"/>
      <c r="BT157" s="266"/>
      <c r="BU157" s="266"/>
      <c r="BV157" s="266"/>
      <c r="BW157" s="266"/>
      <c r="BX157" s="266"/>
      <c r="BY157" s="266"/>
      <c r="BZ157" s="266"/>
      <c r="CC157" s="266"/>
      <c r="CM157" s="266"/>
      <c r="CW157" s="266"/>
      <c r="DG157" s="266"/>
      <c r="DQ157" s="266"/>
      <c r="EA157" s="266"/>
      <c r="EK157" s="266"/>
      <c r="EU157" s="266"/>
      <c r="FE157" s="266"/>
      <c r="FO157" s="266"/>
      <c r="FY157" s="266"/>
      <c r="GI157" s="266"/>
      <c r="GS157" s="266"/>
      <c r="HC157" s="266"/>
      <c r="HM157" s="266"/>
      <c r="HW157" s="266"/>
      <c r="IG157" s="266"/>
      <c r="IQ157" s="266"/>
    </row>
    <row r="158" spans="1:251" s="3" customFormat="1" x14ac:dyDescent="0.3">
      <c r="A158" s="266"/>
      <c r="K158" s="266"/>
      <c r="U158" s="266"/>
      <c r="AE158" s="266"/>
      <c r="AO158" s="266"/>
      <c r="AY158" s="266"/>
      <c r="BI158" s="266"/>
      <c r="BS158" s="266"/>
      <c r="BT158" s="266"/>
      <c r="BU158" s="266"/>
      <c r="BV158" s="266"/>
      <c r="BW158" s="266"/>
      <c r="BX158" s="266"/>
      <c r="BY158" s="266"/>
      <c r="BZ158" s="266"/>
      <c r="CC158" s="266"/>
      <c r="CM158" s="266"/>
      <c r="CW158" s="266"/>
      <c r="DG158" s="266"/>
      <c r="DQ158" s="266"/>
      <c r="EA158" s="266"/>
      <c r="EK158" s="266"/>
      <c r="EU158" s="266"/>
      <c r="FE158" s="266"/>
      <c r="FO158" s="266"/>
      <c r="FY158" s="266"/>
      <c r="GI158" s="266"/>
      <c r="GS158" s="266"/>
      <c r="HC158" s="266"/>
      <c r="HM158" s="266"/>
      <c r="HW158" s="266"/>
      <c r="IG158" s="266"/>
      <c r="IQ158" s="266"/>
    </row>
    <row r="159" spans="1:251" s="3" customFormat="1" x14ac:dyDescent="0.3">
      <c r="A159" s="266"/>
      <c r="K159" s="266"/>
      <c r="U159" s="266"/>
      <c r="AE159" s="266"/>
      <c r="AO159" s="266"/>
      <c r="AY159" s="266"/>
      <c r="BI159" s="266"/>
      <c r="BS159" s="266"/>
      <c r="BT159" s="266"/>
      <c r="BU159" s="266"/>
      <c r="BV159" s="266"/>
      <c r="BW159" s="266"/>
      <c r="BX159" s="266"/>
      <c r="BY159" s="266"/>
      <c r="BZ159" s="266"/>
      <c r="CC159" s="266"/>
      <c r="CM159" s="266"/>
      <c r="CW159" s="266"/>
      <c r="DG159" s="266"/>
      <c r="DQ159" s="266"/>
      <c r="EA159" s="266"/>
      <c r="EK159" s="266"/>
      <c r="EU159" s="266"/>
      <c r="FE159" s="266"/>
      <c r="FO159" s="266"/>
      <c r="FY159" s="266"/>
      <c r="GI159" s="266"/>
      <c r="GS159" s="266"/>
      <c r="HC159" s="266"/>
      <c r="HM159" s="266"/>
      <c r="HW159" s="266"/>
      <c r="IG159" s="266"/>
      <c r="IQ159" s="266"/>
    </row>
    <row r="160" spans="1:251" s="3" customFormat="1" x14ac:dyDescent="0.3">
      <c r="A160" s="266"/>
      <c r="K160" s="266"/>
      <c r="U160" s="266"/>
      <c r="AE160" s="266"/>
      <c r="AO160" s="266"/>
      <c r="AY160" s="266"/>
      <c r="BI160" s="266"/>
      <c r="BS160" s="266"/>
      <c r="BT160" s="266"/>
      <c r="BU160" s="266"/>
      <c r="BV160" s="266"/>
      <c r="BW160" s="266"/>
      <c r="BX160" s="266"/>
      <c r="BY160" s="266"/>
      <c r="BZ160" s="266"/>
      <c r="CC160" s="266"/>
      <c r="CM160" s="266"/>
      <c r="CW160" s="266"/>
      <c r="DG160" s="266"/>
      <c r="DQ160" s="266"/>
      <c r="EA160" s="266"/>
      <c r="EK160" s="266"/>
      <c r="EU160" s="266"/>
      <c r="FE160" s="266"/>
      <c r="FO160" s="266"/>
      <c r="FY160" s="266"/>
      <c r="GI160" s="266"/>
      <c r="GS160" s="266"/>
      <c r="HC160" s="266"/>
      <c r="HM160" s="266"/>
      <c r="HW160" s="266"/>
      <c r="IG160" s="266"/>
      <c r="IQ160" s="266"/>
    </row>
    <row r="161" spans="1:251" s="3" customFormat="1" x14ac:dyDescent="0.3">
      <c r="A161" s="266"/>
      <c r="K161" s="266"/>
      <c r="U161" s="266"/>
      <c r="AE161" s="266"/>
      <c r="AO161" s="266"/>
      <c r="AY161" s="266"/>
      <c r="BI161" s="266"/>
      <c r="BS161" s="266"/>
      <c r="BT161" s="266"/>
      <c r="BU161" s="266"/>
      <c r="BV161" s="266"/>
      <c r="BW161" s="266"/>
      <c r="BX161" s="266"/>
      <c r="BY161" s="266"/>
      <c r="BZ161" s="266"/>
      <c r="CC161" s="266"/>
      <c r="CM161" s="266"/>
      <c r="CW161" s="266"/>
      <c r="DG161" s="266"/>
      <c r="DQ161" s="266"/>
      <c r="EA161" s="266"/>
      <c r="EK161" s="266"/>
      <c r="EU161" s="266"/>
      <c r="FE161" s="266"/>
      <c r="FO161" s="266"/>
      <c r="FY161" s="266"/>
      <c r="GI161" s="266"/>
      <c r="GS161" s="266"/>
      <c r="HC161" s="266"/>
      <c r="HM161" s="266"/>
      <c r="HW161" s="266"/>
      <c r="IG161" s="266"/>
      <c r="IQ161" s="266"/>
    </row>
    <row r="162" spans="1:251" s="3" customFormat="1" x14ac:dyDescent="0.3">
      <c r="A162" s="266"/>
      <c r="K162" s="266"/>
      <c r="U162" s="266"/>
      <c r="AE162" s="266"/>
      <c r="AO162" s="266"/>
      <c r="AY162" s="266"/>
      <c r="BI162" s="266"/>
      <c r="BS162" s="266"/>
      <c r="BT162" s="266"/>
      <c r="BU162" s="266"/>
      <c r="BV162" s="266"/>
      <c r="BW162" s="266"/>
      <c r="BX162" s="266"/>
      <c r="BY162" s="266"/>
      <c r="BZ162" s="266"/>
      <c r="CC162" s="266"/>
      <c r="CM162" s="266"/>
      <c r="CW162" s="266"/>
      <c r="DG162" s="266"/>
      <c r="DQ162" s="266"/>
      <c r="EA162" s="266"/>
      <c r="EK162" s="266"/>
      <c r="EU162" s="266"/>
      <c r="FE162" s="266"/>
      <c r="FO162" s="266"/>
      <c r="FY162" s="266"/>
      <c r="GI162" s="266"/>
      <c r="GS162" s="266"/>
      <c r="HC162" s="266"/>
      <c r="HM162" s="266"/>
      <c r="HW162" s="266"/>
      <c r="IG162" s="266"/>
      <c r="IQ162" s="266"/>
    </row>
    <row r="163" spans="1:251" s="3" customFormat="1" x14ac:dyDescent="0.3">
      <c r="A163" s="266"/>
      <c r="K163" s="266"/>
      <c r="U163" s="266"/>
      <c r="AE163" s="266"/>
      <c r="AO163" s="266"/>
      <c r="AY163" s="266"/>
      <c r="BI163" s="266"/>
      <c r="BS163" s="266"/>
      <c r="BT163" s="266"/>
      <c r="BU163" s="266"/>
      <c r="BV163" s="266"/>
      <c r="BW163" s="266"/>
      <c r="BX163" s="266"/>
      <c r="BY163" s="266"/>
      <c r="BZ163" s="266"/>
      <c r="CC163" s="266"/>
      <c r="CM163" s="266"/>
      <c r="CW163" s="266"/>
      <c r="DG163" s="266"/>
      <c r="DQ163" s="266"/>
      <c r="EA163" s="266"/>
      <c r="EK163" s="266"/>
      <c r="EU163" s="266"/>
      <c r="FE163" s="266"/>
      <c r="FO163" s="266"/>
      <c r="FY163" s="266"/>
      <c r="GI163" s="266"/>
      <c r="GS163" s="266"/>
      <c r="HC163" s="266"/>
      <c r="HM163" s="266"/>
      <c r="HW163" s="266"/>
      <c r="IG163" s="266"/>
      <c r="IQ163" s="266"/>
    </row>
    <row r="164" spans="1:251" s="3" customFormat="1" x14ac:dyDescent="0.3">
      <c r="A164" s="266"/>
      <c r="K164" s="266"/>
      <c r="U164" s="266"/>
      <c r="AE164" s="266"/>
      <c r="AO164" s="266"/>
      <c r="AY164" s="266"/>
      <c r="BI164" s="266"/>
      <c r="BS164" s="266"/>
      <c r="BT164" s="266"/>
      <c r="BU164" s="266"/>
      <c r="BV164" s="266"/>
      <c r="BW164" s="266"/>
      <c r="BX164" s="266"/>
      <c r="BY164" s="266"/>
      <c r="BZ164" s="266"/>
      <c r="CC164" s="266"/>
      <c r="CM164" s="266"/>
      <c r="CW164" s="266"/>
      <c r="DG164" s="266"/>
      <c r="DQ164" s="266"/>
      <c r="EA164" s="266"/>
      <c r="EK164" s="266"/>
      <c r="EU164" s="266"/>
      <c r="FE164" s="266"/>
      <c r="FO164" s="266"/>
      <c r="FY164" s="266"/>
      <c r="GI164" s="266"/>
      <c r="GS164" s="266"/>
      <c r="HC164" s="266"/>
      <c r="HM164" s="266"/>
      <c r="HW164" s="266"/>
      <c r="IG164" s="266"/>
      <c r="IQ164" s="266"/>
    </row>
    <row r="165" spans="1:251" s="3" customFormat="1" x14ac:dyDescent="0.3">
      <c r="A165" s="266"/>
      <c r="K165" s="266"/>
      <c r="U165" s="266"/>
      <c r="AE165" s="266"/>
      <c r="AO165" s="266"/>
      <c r="AY165" s="266"/>
      <c r="BI165" s="266"/>
      <c r="BS165" s="266"/>
      <c r="BT165" s="266"/>
      <c r="BU165" s="266"/>
      <c r="BV165" s="266"/>
      <c r="BW165" s="266"/>
      <c r="BX165" s="266"/>
      <c r="BY165" s="266"/>
      <c r="BZ165" s="266"/>
      <c r="CC165" s="266"/>
      <c r="CM165" s="266"/>
      <c r="CW165" s="266"/>
      <c r="DG165" s="266"/>
      <c r="DQ165" s="266"/>
      <c r="EA165" s="266"/>
      <c r="EK165" s="266"/>
      <c r="EU165" s="266"/>
      <c r="FE165" s="266"/>
      <c r="FO165" s="266"/>
      <c r="FY165" s="266"/>
      <c r="GI165" s="266"/>
      <c r="GS165" s="266"/>
      <c r="HC165" s="266"/>
      <c r="HM165" s="266"/>
      <c r="HW165" s="266"/>
      <c r="IG165" s="266"/>
      <c r="IQ165" s="266"/>
    </row>
    <row r="166" spans="1:251" s="3" customFormat="1" x14ac:dyDescent="0.3">
      <c r="A166" s="266"/>
      <c r="K166" s="266"/>
      <c r="U166" s="266"/>
      <c r="AE166" s="266"/>
      <c r="AO166" s="266"/>
      <c r="AY166" s="266"/>
      <c r="BI166" s="266"/>
      <c r="BS166" s="266"/>
      <c r="BT166" s="266"/>
      <c r="BU166" s="266"/>
      <c r="BV166" s="266"/>
      <c r="BW166" s="266"/>
      <c r="BX166" s="266"/>
      <c r="BY166" s="266"/>
      <c r="BZ166" s="266"/>
      <c r="CC166" s="266"/>
      <c r="CM166" s="266"/>
      <c r="CW166" s="266"/>
      <c r="DG166" s="266"/>
      <c r="DQ166" s="266"/>
      <c r="EA166" s="266"/>
      <c r="EK166" s="266"/>
      <c r="EU166" s="266"/>
      <c r="FE166" s="266"/>
      <c r="FO166" s="266"/>
      <c r="FY166" s="266"/>
      <c r="GI166" s="266"/>
      <c r="GS166" s="266"/>
      <c r="HC166" s="266"/>
      <c r="HM166" s="266"/>
      <c r="HW166" s="266"/>
      <c r="IG166" s="266"/>
      <c r="IQ166" s="266"/>
    </row>
    <row r="167" spans="1:251" s="3" customFormat="1" x14ac:dyDescent="0.3">
      <c r="A167" s="266"/>
      <c r="K167" s="266"/>
      <c r="U167" s="266"/>
      <c r="AE167" s="266"/>
      <c r="AO167" s="266"/>
      <c r="AY167" s="266"/>
      <c r="BI167" s="266"/>
      <c r="BS167" s="266"/>
      <c r="BT167" s="266"/>
      <c r="BU167" s="266"/>
      <c r="BV167" s="266"/>
      <c r="BW167" s="266"/>
      <c r="BX167" s="266"/>
      <c r="BY167" s="266"/>
      <c r="BZ167" s="266"/>
      <c r="CC167" s="266"/>
      <c r="CM167" s="266"/>
      <c r="CW167" s="266"/>
      <c r="DG167" s="266"/>
      <c r="DQ167" s="266"/>
      <c r="EA167" s="266"/>
      <c r="EK167" s="266"/>
      <c r="EU167" s="266"/>
      <c r="FE167" s="266"/>
      <c r="FO167" s="266"/>
      <c r="FY167" s="266"/>
      <c r="GI167" s="266"/>
      <c r="GS167" s="266"/>
      <c r="HC167" s="266"/>
      <c r="HM167" s="266"/>
      <c r="HW167" s="266"/>
      <c r="IG167" s="266"/>
      <c r="IQ167" s="266"/>
    </row>
    <row r="168" spans="1:251" s="3" customFormat="1" x14ac:dyDescent="0.3">
      <c r="A168" s="266"/>
      <c r="K168" s="266"/>
      <c r="U168" s="266"/>
      <c r="AE168" s="266"/>
      <c r="AO168" s="266"/>
      <c r="AY168" s="266"/>
      <c r="BI168" s="266"/>
      <c r="BS168" s="266"/>
      <c r="BT168" s="266"/>
      <c r="BU168" s="266"/>
      <c r="BV168" s="266"/>
      <c r="BW168" s="266"/>
      <c r="BX168" s="266"/>
      <c r="BY168" s="266"/>
      <c r="BZ168" s="266"/>
      <c r="CC168" s="266"/>
      <c r="CM168" s="266"/>
      <c r="CW168" s="266"/>
      <c r="DG168" s="266"/>
      <c r="DQ168" s="266"/>
      <c r="EA168" s="266"/>
      <c r="EK168" s="266"/>
      <c r="EU168" s="266"/>
      <c r="FE168" s="266"/>
      <c r="FO168" s="266"/>
      <c r="FY168" s="266"/>
      <c r="GI168" s="266"/>
      <c r="GS168" s="266"/>
      <c r="HC168" s="266"/>
      <c r="HM168" s="266"/>
      <c r="HW168" s="266"/>
      <c r="IG168" s="266"/>
      <c r="IQ168" s="266"/>
    </row>
    <row r="169" spans="1:251" s="3" customFormat="1" x14ac:dyDescent="0.3">
      <c r="A169" s="266"/>
      <c r="K169" s="266"/>
      <c r="U169" s="266"/>
      <c r="AE169" s="266"/>
      <c r="AO169" s="266"/>
      <c r="AY169" s="266"/>
      <c r="BI169" s="266"/>
      <c r="BS169" s="266"/>
      <c r="BT169" s="266"/>
      <c r="BU169" s="266"/>
      <c r="BV169" s="266"/>
      <c r="BW169" s="266"/>
      <c r="BX169" s="266"/>
      <c r="BY169" s="266"/>
      <c r="BZ169" s="266"/>
      <c r="CC169" s="266"/>
      <c r="CM169" s="266"/>
      <c r="CW169" s="266"/>
      <c r="DG169" s="266"/>
      <c r="DQ169" s="266"/>
      <c r="EA169" s="266"/>
      <c r="EK169" s="266"/>
      <c r="EU169" s="266"/>
      <c r="FE169" s="266"/>
      <c r="FO169" s="266"/>
      <c r="FY169" s="266"/>
      <c r="GI169" s="266"/>
      <c r="GS169" s="266"/>
      <c r="HC169" s="266"/>
      <c r="HM169" s="266"/>
      <c r="HW169" s="266"/>
      <c r="IG169" s="266"/>
      <c r="IQ169" s="266"/>
    </row>
    <row r="170" spans="1:251" s="3" customFormat="1" x14ac:dyDescent="0.3">
      <c r="A170" s="266"/>
      <c r="K170" s="266"/>
      <c r="U170" s="266"/>
      <c r="AE170" s="266"/>
      <c r="AO170" s="266"/>
      <c r="AY170" s="266"/>
      <c r="BI170" s="266"/>
      <c r="BS170" s="266"/>
      <c r="BT170" s="266"/>
      <c r="BU170" s="266"/>
      <c r="BV170" s="266"/>
      <c r="BW170" s="266"/>
      <c r="BX170" s="266"/>
      <c r="BY170" s="266"/>
      <c r="BZ170" s="266"/>
      <c r="CC170" s="266"/>
      <c r="CM170" s="266"/>
      <c r="CW170" s="266"/>
      <c r="DG170" s="266"/>
      <c r="DQ170" s="266"/>
      <c r="EA170" s="266"/>
      <c r="EK170" s="266"/>
      <c r="EU170" s="266"/>
      <c r="FE170" s="266"/>
      <c r="FO170" s="266"/>
      <c r="FY170" s="266"/>
      <c r="GI170" s="266"/>
      <c r="GS170" s="266"/>
      <c r="HC170" s="266"/>
      <c r="HM170" s="266"/>
      <c r="HW170" s="266"/>
      <c r="IG170" s="266"/>
      <c r="IQ170" s="266"/>
    </row>
    <row r="171" spans="1:251" s="3" customFormat="1" x14ac:dyDescent="0.3">
      <c r="A171" s="266"/>
      <c r="K171" s="266"/>
      <c r="U171" s="266"/>
      <c r="AE171" s="266"/>
      <c r="AO171" s="266"/>
      <c r="AY171" s="266"/>
      <c r="BI171" s="266"/>
      <c r="BS171" s="266"/>
      <c r="BT171" s="266"/>
      <c r="BU171" s="266"/>
      <c r="BV171" s="266"/>
      <c r="BW171" s="266"/>
      <c r="BX171" s="266"/>
      <c r="BY171" s="266"/>
      <c r="BZ171" s="266"/>
      <c r="CC171" s="266"/>
      <c r="CM171" s="266"/>
      <c r="CW171" s="266"/>
      <c r="DG171" s="266"/>
      <c r="DQ171" s="266"/>
      <c r="EA171" s="266"/>
      <c r="EK171" s="266"/>
      <c r="EU171" s="266"/>
      <c r="FE171" s="266"/>
      <c r="FO171" s="266"/>
      <c r="FY171" s="266"/>
      <c r="GI171" s="266"/>
      <c r="GS171" s="266"/>
      <c r="HC171" s="266"/>
      <c r="HM171" s="266"/>
      <c r="HW171" s="266"/>
      <c r="IG171" s="266"/>
      <c r="IQ171" s="266"/>
    </row>
    <row r="172" spans="1:251" s="3" customFormat="1" x14ac:dyDescent="0.3">
      <c r="A172" s="266"/>
      <c r="K172" s="266"/>
      <c r="U172" s="266"/>
      <c r="AE172" s="266"/>
      <c r="AO172" s="266"/>
      <c r="AY172" s="266"/>
      <c r="BI172" s="266"/>
      <c r="BS172" s="266"/>
      <c r="BT172" s="266"/>
      <c r="BU172" s="266"/>
      <c r="BV172" s="266"/>
      <c r="BW172" s="266"/>
      <c r="BX172" s="266"/>
      <c r="BY172" s="266"/>
      <c r="BZ172" s="266"/>
      <c r="CC172" s="266"/>
      <c r="CM172" s="266"/>
      <c r="CW172" s="266"/>
      <c r="DG172" s="266"/>
      <c r="DQ172" s="266"/>
      <c r="EA172" s="266"/>
      <c r="EK172" s="266"/>
      <c r="EU172" s="266"/>
      <c r="FE172" s="266"/>
      <c r="FO172" s="266"/>
      <c r="FY172" s="266"/>
      <c r="GI172" s="266"/>
      <c r="GS172" s="266"/>
      <c r="HC172" s="266"/>
      <c r="HM172" s="266"/>
      <c r="HW172" s="266"/>
      <c r="IG172" s="266"/>
      <c r="IQ172" s="266"/>
    </row>
    <row r="173" spans="1:251" s="3" customFormat="1" x14ac:dyDescent="0.3">
      <c r="A173" s="266"/>
      <c r="K173" s="266"/>
      <c r="U173" s="266"/>
      <c r="AE173" s="266"/>
      <c r="AO173" s="266"/>
      <c r="AY173" s="266"/>
      <c r="BI173" s="266"/>
      <c r="BS173" s="266"/>
      <c r="BT173" s="266"/>
      <c r="BU173" s="266"/>
      <c r="BV173" s="266"/>
      <c r="BW173" s="266"/>
      <c r="BX173" s="266"/>
      <c r="BY173" s="266"/>
      <c r="BZ173" s="266"/>
      <c r="CC173" s="266"/>
      <c r="CM173" s="266"/>
      <c r="CW173" s="266"/>
      <c r="DG173" s="266"/>
      <c r="DQ173" s="266"/>
      <c r="EA173" s="266"/>
      <c r="EK173" s="266"/>
      <c r="EU173" s="266"/>
      <c r="FE173" s="266"/>
      <c r="FO173" s="266"/>
      <c r="FY173" s="266"/>
      <c r="GI173" s="266"/>
      <c r="GS173" s="266"/>
      <c r="HC173" s="266"/>
      <c r="HM173" s="266"/>
      <c r="HW173" s="266"/>
      <c r="IG173" s="266"/>
      <c r="IQ173" s="266"/>
    </row>
    <row r="174" spans="1:251" s="3" customFormat="1" x14ac:dyDescent="0.3">
      <c r="A174" s="266"/>
      <c r="K174" s="266"/>
      <c r="U174" s="266"/>
      <c r="AE174" s="266"/>
      <c r="AO174" s="266"/>
      <c r="AY174" s="266"/>
      <c r="BI174" s="266"/>
      <c r="BS174" s="266"/>
      <c r="BT174" s="266"/>
      <c r="BU174" s="266"/>
      <c r="BV174" s="266"/>
      <c r="BW174" s="266"/>
      <c r="BX174" s="266"/>
      <c r="BY174" s="266"/>
      <c r="BZ174" s="266"/>
      <c r="CC174" s="266"/>
      <c r="CM174" s="266"/>
      <c r="CW174" s="266"/>
      <c r="DG174" s="266"/>
      <c r="DQ174" s="266"/>
      <c r="EA174" s="266"/>
      <c r="EK174" s="266"/>
      <c r="EU174" s="266"/>
      <c r="FE174" s="266"/>
      <c r="FO174" s="266"/>
      <c r="FY174" s="266"/>
      <c r="GI174" s="266"/>
      <c r="GS174" s="266"/>
      <c r="HC174" s="266"/>
      <c r="HM174" s="266"/>
      <c r="HW174" s="266"/>
      <c r="IG174" s="266"/>
      <c r="IQ174" s="266"/>
    </row>
    <row r="175" spans="1:251" s="3" customFormat="1" x14ac:dyDescent="0.3">
      <c r="A175" s="266"/>
      <c r="K175" s="266"/>
      <c r="U175" s="266"/>
      <c r="AE175" s="266"/>
      <c r="AO175" s="266"/>
      <c r="AY175" s="266"/>
      <c r="BI175" s="266"/>
      <c r="BS175" s="266"/>
      <c r="BT175" s="266"/>
      <c r="BU175" s="266"/>
      <c r="BV175" s="266"/>
      <c r="BW175" s="266"/>
      <c r="BX175" s="266"/>
      <c r="BY175" s="266"/>
      <c r="BZ175" s="266"/>
      <c r="CC175" s="266"/>
      <c r="CM175" s="266"/>
      <c r="CW175" s="266"/>
      <c r="DG175" s="266"/>
      <c r="DQ175" s="266"/>
      <c r="EA175" s="266"/>
      <c r="EK175" s="266"/>
      <c r="EU175" s="266"/>
      <c r="FE175" s="266"/>
      <c r="FO175" s="266"/>
      <c r="FY175" s="266"/>
      <c r="GI175" s="266"/>
      <c r="GS175" s="266"/>
      <c r="HC175" s="266"/>
      <c r="HM175" s="266"/>
      <c r="HW175" s="266"/>
      <c r="IG175" s="266"/>
      <c r="IQ175" s="266"/>
    </row>
    <row r="176" spans="1:251" s="3" customFormat="1" x14ac:dyDescent="0.3">
      <c r="A176" s="266"/>
      <c r="K176" s="266"/>
      <c r="U176" s="266"/>
      <c r="AE176" s="266"/>
      <c r="AO176" s="266"/>
      <c r="AY176" s="266"/>
      <c r="BI176" s="266"/>
      <c r="BS176" s="266"/>
      <c r="BT176" s="266"/>
      <c r="BU176" s="266"/>
      <c r="BV176" s="266"/>
      <c r="BW176" s="266"/>
      <c r="BX176" s="266"/>
      <c r="BY176" s="266"/>
      <c r="BZ176" s="266"/>
      <c r="CC176" s="266"/>
      <c r="CM176" s="266"/>
      <c r="CW176" s="266"/>
      <c r="DG176" s="266"/>
      <c r="DQ176" s="266"/>
      <c r="EA176" s="266"/>
      <c r="EK176" s="266"/>
      <c r="EU176" s="266"/>
      <c r="FE176" s="266"/>
      <c r="FO176" s="266"/>
      <c r="FY176" s="266"/>
      <c r="GI176" s="266"/>
      <c r="GS176" s="266"/>
      <c r="HC176" s="266"/>
      <c r="HM176" s="266"/>
      <c r="HW176" s="266"/>
      <c r="IG176" s="266"/>
      <c r="IQ176" s="266"/>
    </row>
    <row r="177" spans="1:251" s="3" customFormat="1" x14ac:dyDescent="0.3">
      <c r="A177" s="266"/>
      <c r="K177" s="266"/>
      <c r="U177" s="266"/>
      <c r="AE177" s="266"/>
      <c r="AO177" s="266"/>
      <c r="AY177" s="266"/>
      <c r="BI177" s="266"/>
      <c r="BS177" s="266"/>
      <c r="BT177" s="266"/>
      <c r="BU177" s="266"/>
      <c r="BV177" s="266"/>
      <c r="BW177" s="266"/>
      <c r="BX177" s="266"/>
      <c r="BY177" s="266"/>
      <c r="BZ177" s="266"/>
      <c r="CC177" s="266"/>
      <c r="CM177" s="266"/>
      <c r="CW177" s="266"/>
      <c r="DG177" s="266"/>
      <c r="DQ177" s="266"/>
      <c r="EA177" s="266"/>
      <c r="EK177" s="266"/>
      <c r="EU177" s="266"/>
      <c r="FE177" s="266"/>
      <c r="FO177" s="266"/>
      <c r="FY177" s="266"/>
      <c r="GI177" s="266"/>
      <c r="GS177" s="266"/>
      <c r="HC177" s="266"/>
      <c r="HM177" s="266"/>
      <c r="HW177" s="266"/>
      <c r="IG177" s="266"/>
      <c r="IQ177" s="266"/>
    </row>
    <row r="178" spans="1:251" s="3" customFormat="1" x14ac:dyDescent="0.3">
      <c r="A178" s="266"/>
      <c r="K178" s="266"/>
      <c r="U178" s="266"/>
      <c r="AE178" s="266"/>
      <c r="AO178" s="266"/>
      <c r="AY178" s="266"/>
      <c r="BI178" s="266"/>
      <c r="BS178" s="266"/>
      <c r="BT178" s="266"/>
      <c r="BU178" s="266"/>
      <c r="BV178" s="266"/>
      <c r="BW178" s="266"/>
      <c r="BX178" s="266"/>
      <c r="BY178" s="266"/>
      <c r="BZ178" s="266"/>
      <c r="CC178" s="266"/>
      <c r="CM178" s="266"/>
      <c r="CW178" s="266"/>
      <c r="DG178" s="266"/>
      <c r="DQ178" s="266"/>
      <c r="EA178" s="266"/>
      <c r="EK178" s="266"/>
      <c r="EU178" s="266"/>
      <c r="FE178" s="266"/>
      <c r="FO178" s="266"/>
      <c r="FY178" s="266"/>
      <c r="GI178" s="266"/>
      <c r="GS178" s="266"/>
      <c r="HC178" s="266"/>
      <c r="HM178" s="266"/>
      <c r="HW178" s="266"/>
      <c r="IG178" s="266"/>
      <c r="IQ178" s="266"/>
    </row>
    <row r="179" spans="1:251" s="3" customFormat="1" x14ac:dyDescent="0.3">
      <c r="A179" s="266"/>
      <c r="K179" s="266"/>
      <c r="U179" s="266"/>
      <c r="AE179" s="266"/>
      <c r="AO179" s="266"/>
      <c r="AY179" s="266"/>
      <c r="BI179" s="266"/>
      <c r="BS179" s="266"/>
      <c r="BT179" s="266"/>
      <c r="BU179" s="266"/>
      <c r="BV179" s="266"/>
      <c r="BW179" s="266"/>
      <c r="BX179" s="266"/>
      <c r="BY179" s="266"/>
      <c r="BZ179" s="266"/>
      <c r="CC179" s="266"/>
      <c r="CM179" s="266"/>
      <c r="CW179" s="266"/>
      <c r="DG179" s="266"/>
      <c r="DQ179" s="266"/>
      <c r="EA179" s="266"/>
      <c r="EK179" s="266"/>
      <c r="EU179" s="266"/>
      <c r="FE179" s="266"/>
      <c r="FO179" s="266"/>
      <c r="FY179" s="266"/>
      <c r="GI179" s="266"/>
      <c r="GS179" s="266"/>
      <c r="HC179" s="266"/>
      <c r="HM179" s="266"/>
      <c r="HW179" s="266"/>
      <c r="IG179" s="266"/>
      <c r="IQ179" s="266"/>
    </row>
    <row r="180" spans="1:251" s="3" customFormat="1" x14ac:dyDescent="0.3">
      <c r="A180" s="266"/>
      <c r="K180" s="266"/>
      <c r="U180" s="266"/>
      <c r="AE180" s="266"/>
      <c r="AO180" s="266"/>
      <c r="AY180" s="266"/>
      <c r="BI180" s="266"/>
      <c r="BS180" s="266"/>
      <c r="BT180" s="266"/>
      <c r="BU180" s="266"/>
      <c r="BV180" s="266"/>
      <c r="BW180" s="266"/>
      <c r="BX180" s="266"/>
      <c r="BY180" s="266"/>
      <c r="BZ180" s="266"/>
      <c r="CC180" s="266"/>
      <c r="CM180" s="266"/>
      <c r="CW180" s="266"/>
      <c r="DG180" s="266"/>
      <c r="DQ180" s="266"/>
      <c r="EA180" s="266"/>
      <c r="EK180" s="266"/>
      <c r="EU180" s="266"/>
      <c r="FE180" s="266"/>
      <c r="FO180" s="266"/>
      <c r="FY180" s="266"/>
      <c r="GI180" s="266"/>
      <c r="GS180" s="266"/>
      <c r="HC180" s="266"/>
      <c r="HM180" s="266"/>
      <c r="HW180" s="266"/>
      <c r="IG180" s="266"/>
      <c r="IQ180" s="266"/>
    </row>
    <row r="181" spans="1:251" s="3" customFormat="1" x14ac:dyDescent="0.3">
      <c r="A181" s="266"/>
      <c r="K181" s="266"/>
      <c r="U181" s="266"/>
      <c r="AE181" s="266"/>
      <c r="AO181" s="266"/>
      <c r="AY181" s="266"/>
      <c r="BI181" s="266"/>
      <c r="BS181" s="266"/>
      <c r="BT181" s="266"/>
      <c r="BU181" s="266"/>
      <c r="BV181" s="266"/>
      <c r="BW181" s="266"/>
      <c r="BX181" s="266"/>
      <c r="BY181" s="266"/>
      <c r="BZ181" s="266"/>
      <c r="CC181" s="266"/>
      <c r="CM181" s="266"/>
      <c r="CW181" s="266"/>
      <c r="DG181" s="266"/>
      <c r="DQ181" s="266"/>
      <c r="EA181" s="266"/>
      <c r="EK181" s="266"/>
      <c r="EU181" s="266"/>
      <c r="FE181" s="266"/>
      <c r="FO181" s="266"/>
      <c r="FY181" s="266"/>
      <c r="GI181" s="266"/>
      <c r="GS181" s="266"/>
      <c r="HC181" s="266"/>
      <c r="HM181" s="266"/>
      <c r="HW181" s="266"/>
      <c r="IG181" s="266"/>
      <c r="IQ181" s="266"/>
    </row>
    <row r="182" spans="1:251" s="3" customFormat="1" x14ac:dyDescent="0.3">
      <c r="A182" s="266"/>
      <c r="K182" s="266"/>
      <c r="U182" s="266"/>
      <c r="AE182" s="266"/>
      <c r="AO182" s="266"/>
      <c r="AY182" s="266"/>
      <c r="BI182" s="266"/>
      <c r="BS182" s="266"/>
      <c r="BT182" s="266"/>
      <c r="BU182" s="266"/>
      <c r="BV182" s="266"/>
      <c r="BW182" s="266"/>
      <c r="BX182" s="266"/>
      <c r="BY182" s="266"/>
      <c r="BZ182" s="266"/>
      <c r="CC182" s="266"/>
      <c r="CM182" s="266"/>
      <c r="CW182" s="266"/>
      <c r="DG182" s="266"/>
      <c r="DQ182" s="266"/>
      <c r="EA182" s="266"/>
      <c r="EK182" s="266"/>
      <c r="EU182" s="266"/>
      <c r="FE182" s="266"/>
      <c r="FO182" s="266"/>
      <c r="FY182" s="266"/>
      <c r="GI182" s="266"/>
      <c r="GS182" s="266"/>
      <c r="HC182" s="266"/>
      <c r="HM182" s="266"/>
      <c r="HW182" s="266"/>
      <c r="IG182" s="266"/>
      <c r="IQ182" s="266"/>
    </row>
    <row r="183" spans="1:251" s="3" customFormat="1" x14ac:dyDescent="0.3">
      <c r="A183" s="266"/>
      <c r="K183" s="266"/>
      <c r="U183" s="266"/>
      <c r="AE183" s="266"/>
      <c r="AO183" s="266"/>
      <c r="AY183" s="266"/>
      <c r="BI183" s="266"/>
      <c r="BS183" s="266"/>
      <c r="BT183" s="266"/>
      <c r="BU183" s="266"/>
      <c r="BV183" s="266"/>
      <c r="BW183" s="266"/>
      <c r="BX183" s="266"/>
      <c r="BY183" s="266"/>
      <c r="BZ183" s="266"/>
      <c r="CC183" s="266"/>
      <c r="CM183" s="266"/>
      <c r="CW183" s="266"/>
      <c r="DG183" s="266"/>
      <c r="DQ183" s="266"/>
      <c r="EA183" s="266"/>
      <c r="EK183" s="266"/>
      <c r="EU183" s="266"/>
      <c r="FE183" s="266"/>
      <c r="FO183" s="266"/>
      <c r="FY183" s="266"/>
      <c r="GI183" s="266"/>
      <c r="GS183" s="266"/>
      <c r="HC183" s="266"/>
      <c r="HM183" s="266"/>
      <c r="HW183" s="266"/>
      <c r="IG183" s="266"/>
      <c r="IQ183" s="266"/>
    </row>
    <row r="184" spans="1:251" s="3" customFormat="1" x14ac:dyDescent="0.3">
      <c r="A184" s="266"/>
      <c r="K184" s="266"/>
      <c r="U184" s="266"/>
      <c r="AE184" s="266"/>
      <c r="AO184" s="266"/>
      <c r="AY184" s="266"/>
      <c r="BI184" s="266"/>
      <c r="BS184" s="266"/>
      <c r="BT184" s="266"/>
      <c r="BU184" s="266"/>
      <c r="BV184" s="266"/>
      <c r="BW184" s="266"/>
      <c r="BX184" s="266"/>
      <c r="BY184" s="266"/>
      <c r="BZ184" s="266"/>
      <c r="CC184" s="266"/>
      <c r="CM184" s="266"/>
      <c r="CW184" s="266"/>
      <c r="DG184" s="266"/>
      <c r="DQ184" s="266"/>
      <c r="EA184" s="266"/>
      <c r="EK184" s="266"/>
      <c r="EU184" s="266"/>
      <c r="FE184" s="266"/>
      <c r="FO184" s="266"/>
      <c r="FY184" s="266"/>
      <c r="GI184" s="266"/>
      <c r="GS184" s="266"/>
      <c r="HC184" s="266"/>
      <c r="HM184" s="266"/>
      <c r="HW184" s="266"/>
      <c r="IG184" s="266"/>
      <c r="IQ184" s="266"/>
    </row>
    <row r="185" spans="1:251" s="3" customFormat="1" x14ac:dyDescent="0.3">
      <c r="A185" s="266"/>
      <c r="K185" s="266"/>
      <c r="U185" s="266"/>
      <c r="AE185" s="266"/>
      <c r="AO185" s="266"/>
      <c r="AY185" s="266"/>
      <c r="BI185" s="266"/>
      <c r="BS185" s="266"/>
      <c r="BT185" s="266"/>
      <c r="BU185" s="266"/>
      <c r="BV185" s="266"/>
      <c r="BW185" s="266"/>
      <c r="BX185" s="266"/>
      <c r="BY185" s="266"/>
      <c r="BZ185" s="266"/>
      <c r="CC185" s="266"/>
      <c r="CM185" s="266"/>
      <c r="CW185" s="266"/>
      <c r="DG185" s="266"/>
      <c r="DQ185" s="266"/>
      <c r="EA185" s="266"/>
      <c r="EK185" s="266"/>
      <c r="EU185" s="266"/>
      <c r="FE185" s="266"/>
      <c r="FO185" s="266"/>
      <c r="FY185" s="266"/>
      <c r="GI185" s="266"/>
      <c r="GS185" s="266"/>
      <c r="HC185" s="266"/>
      <c r="HM185" s="266"/>
      <c r="HW185" s="266"/>
      <c r="IG185" s="266"/>
      <c r="IQ185" s="266"/>
    </row>
    <row r="186" spans="1:251" s="3" customFormat="1" x14ac:dyDescent="0.3">
      <c r="A186" s="266"/>
      <c r="K186" s="266"/>
      <c r="U186" s="266"/>
      <c r="AE186" s="266"/>
      <c r="AO186" s="266"/>
      <c r="AY186" s="266"/>
      <c r="BI186" s="266"/>
      <c r="BS186" s="266"/>
      <c r="BT186" s="266"/>
      <c r="BU186" s="266"/>
      <c r="BV186" s="266"/>
      <c r="BW186" s="266"/>
      <c r="BX186" s="266"/>
      <c r="BY186" s="266"/>
      <c r="BZ186" s="266"/>
      <c r="CC186" s="266"/>
      <c r="CM186" s="266"/>
      <c r="CW186" s="266"/>
      <c r="DG186" s="266"/>
      <c r="DQ186" s="266"/>
      <c r="EA186" s="266"/>
      <c r="EK186" s="266"/>
      <c r="EU186" s="266"/>
      <c r="FE186" s="266"/>
      <c r="FO186" s="266"/>
      <c r="FY186" s="266"/>
      <c r="GI186" s="266"/>
      <c r="GS186" s="266"/>
      <c r="HC186" s="266"/>
      <c r="HM186" s="266"/>
      <c r="HW186" s="266"/>
      <c r="IG186" s="266"/>
      <c r="IQ186" s="266"/>
    </row>
    <row r="187" spans="1:251" s="3" customFormat="1" x14ac:dyDescent="0.3">
      <c r="A187" s="266"/>
      <c r="K187" s="266"/>
      <c r="U187" s="266"/>
      <c r="AE187" s="266"/>
      <c r="AO187" s="266"/>
      <c r="AY187" s="266"/>
      <c r="BI187" s="266"/>
      <c r="BS187" s="266"/>
      <c r="BT187" s="266"/>
      <c r="BU187" s="266"/>
      <c r="BV187" s="266"/>
      <c r="BW187" s="266"/>
      <c r="BX187" s="266"/>
      <c r="BY187" s="266"/>
      <c r="BZ187" s="266"/>
      <c r="CC187" s="266"/>
      <c r="CM187" s="266"/>
      <c r="CW187" s="266"/>
      <c r="DG187" s="266"/>
      <c r="DQ187" s="266"/>
      <c r="EA187" s="266"/>
      <c r="EK187" s="266"/>
      <c r="EU187" s="266"/>
      <c r="FE187" s="266"/>
      <c r="FO187" s="266"/>
      <c r="FY187" s="266"/>
      <c r="GI187" s="266"/>
      <c r="GS187" s="266"/>
      <c r="HC187" s="266"/>
      <c r="HM187" s="266"/>
      <c r="HW187" s="266"/>
      <c r="IG187" s="266"/>
      <c r="IQ187" s="266"/>
    </row>
    <row r="188" spans="1:251" s="3" customFormat="1" x14ac:dyDescent="0.3">
      <c r="A188" s="266"/>
      <c r="K188" s="266"/>
      <c r="U188" s="266"/>
      <c r="AE188" s="266"/>
      <c r="AO188" s="266"/>
      <c r="AY188" s="266"/>
      <c r="BI188" s="266"/>
      <c r="BS188" s="266"/>
      <c r="BT188" s="266"/>
      <c r="BU188" s="266"/>
      <c r="BV188" s="266"/>
      <c r="BW188" s="266"/>
      <c r="BX188" s="266"/>
      <c r="BY188" s="266"/>
      <c r="BZ188" s="266"/>
      <c r="CC188" s="266"/>
      <c r="CM188" s="266"/>
      <c r="CW188" s="266"/>
      <c r="DG188" s="266"/>
      <c r="DQ188" s="266"/>
      <c r="EA188" s="266"/>
      <c r="EK188" s="266"/>
      <c r="EU188" s="266"/>
      <c r="FE188" s="266"/>
      <c r="FO188" s="266"/>
      <c r="FY188" s="266"/>
      <c r="GI188" s="266"/>
      <c r="GS188" s="266"/>
      <c r="HC188" s="266"/>
      <c r="HM188" s="266"/>
      <c r="HW188" s="266"/>
      <c r="IG188" s="266"/>
      <c r="IQ188" s="266"/>
    </row>
    <row r="189" spans="1:251" s="3" customFormat="1" x14ac:dyDescent="0.3">
      <c r="A189" s="266"/>
      <c r="K189" s="266"/>
      <c r="U189" s="266"/>
      <c r="AE189" s="266"/>
      <c r="AO189" s="266"/>
      <c r="AY189" s="266"/>
      <c r="BI189" s="266"/>
      <c r="BS189" s="266"/>
      <c r="BT189" s="266"/>
      <c r="BU189" s="266"/>
      <c r="BV189" s="266"/>
      <c r="BW189" s="266"/>
      <c r="BX189" s="266"/>
      <c r="BY189" s="266"/>
      <c r="BZ189" s="266"/>
      <c r="CC189" s="266"/>
      <c r="CM189" s="266"/>
      <c r="CW189" s="266"/>
      <c r="DG189" s="266"/>
      <c r="DQ189" s="266"/>
      <c r="EA189" s="266"/>
      <c r="EK189" s="266"/>
      <c r="EU189" s="266"/>
      <c r="FE189" s="266"/>
      <c r="FO189" s="266"/>
      <c r="FY189" s="266"/>
      <c r="GI189" s="266"/>
      <c r="GS189" s="266"/>
      <c r="HC189" s="266"/>
      <c r="HM189" s="266"/>
      <c r="HW189" s="266"/>
      <c r="IG189" s="266"/>
      <c r="IQ189" s="266"/>
    </row>
    <row r="190" spans="1:251" s="3" customFormat="1" x14ac:dyDescent="0.3">
      <c r="A190" s="266"/>
      <c r="K190" s="266"/>
      <c r="U190" s="266"/>
      <c r="AE190" s="266"/>
      <c r="AO190" s="266"/>
      <c r="AY190" s="266"/>
      <c r="BI190" s="266"/>
      <c r="BS190" s="266"/>
      <c r="BT190" s="266"/>
      <c r="BU190" s="266"/>
      <c r="BV190" s="266"/>
      <c r="BW190" s="266"/>
      <c r="BX190" s="266"/>
      <c r="BY190" s="266"/>
      <c r="BZ190" s="266"/>
      <c r="CC190" s="266"/>
      <c r="CM190" s="266"/>
      <c r="CW190" s="266"/>
      <c r="DG190" s="266"/>
      <c r="DQ190" s="266"/>
      <c r="EA190" s="266"/>
      <c r="EK190" s="266"/>
      <c r="EU190" s="266"/>
      <c r="FE190" s="266"/>
      <c r="FO190" s="266"/>
      <c r="FY190" s="266"/>
      <c r="GI190" s="266"/>
      <c r="GS190" s="266"/>
      <c r="HC190" s="266"/>
      <c r="HM190" s="266"/>
      <c r="HW190" s="266"/>
      <c r="IG190" s="266"/>
      <c r="IQ190" s="266"/>
    </row>
    <row r="191" spans="1:251" s="3" customFormat="1" x14ac:dyDescent="0.3">
      <c r="A191" s="266"/>
      <c r="K191" s="266"/>
      <c r="U191" s="266"/>
      <c r="AE191" s="266"/>
      <c r="AO191" s="266"/>
      <c r="AY191" s="266"/>
      <c r="BI191" s="266"/>
      <c r="BS191" s="266"/>
      <c r="BT191" s="266"/>
      <c r="BU191" s="266"/>
      <c r="BV191" s="266"/>
      <c r="BW191" s="266"/>
      <c r="BX191" s="266"/>
      <c r="BY191" s="266"/>
      <c r="BZ191" s="266"/>
      <c r="CC191" s="266"/>
      <c r="CM191" s="266"/>
      <c r="CW191" s="266"/>
      <c r="DG191" s="266"/>
      <c r="DQ191" s="266"/>
      <c r="EA191" s="266"/>
      <c r="EK191" s="266"/>
      <c r="EU191" s="266"/>
      <c r="FE191" s="266"/>
      <c r="FO191" s="266"/>
      <c r="FY191" s="266"/>
      <c r="GI191" s="266"/>
      <c r="GS191" s="266"/>
      <c r="HC191" s="266"/>
      <c r="HM191" s="266"/>
      <c r="HW191" s="266"/>
      <c r="IG191" s="266"/>
      <c r="IQ191" s="266"/>
    </row>
    <row r="192" spans="1:251" s="3" customFormat="1" x14ac:dyDescent="0.3">
      <c r="A192" s="266"/>
      <c r="K192" s="266"/>
      <c r="U192" s="266"/>
      <c r="AE192" s="266"/>
      <c r="AO192" s="266"/>
      <c r="AY192" s="266"/>
      <c r="BI192" s="266"/>
      <c r="BS192" s="266"/>
      <c r="BT192" s="266"/>
      <c r="BU192" s="266"/>
      <c r="BV192" s="266"/>
      <c r="BW192" s="266"/>
      <c r="BX192" s="266"/>
      <c r="BY192" s="266"/>
      <c r="BZ192" s="266"/>
      <c r="CC192" s="266"/>
      <c r="CM192" s="266"/>
      <c r="CW192" s="266"/>
      <c r="DG192" s="266"/>
      <c r="DQ192" s="266"/>
      <c r="EA192" s="266"/>
      <c r="EK192" s="266"/>
      <c r="EU192" s="266"/>
      <c r="FE192" s="266"/>
      <c r="FO192" s="266"/>
      <c r="FY192" s="266"/>
      <c r="GI192" s="266"/>
      <c r="GS192" s="266"/>
      <c r="HC192" s="266"/>
      <c r="HM192" s="266"/>
      <c r="HW192" s="266"/>
      <c r="IG192" s="266"/>
      <c r="IQ192" s="266"/>
    </row>
    <row r="193" spans="1:251" s="3" customFormat="1" x14ac:dyDescent="0.3">
      <c r="A193" s="266"/>
      <c r="K193" s="266"/>
      <c r="U193" s="266"/>
      <c r="AE193" s="266"/>
      <c r="AO193" s="266"/>
      <c r="AY193" s="266"/>
      <c r="BI193" s="266"/>
      <c r="BS193" s="266"/>
      <c r="BT193" s="266"/>
      <c r="BU193" s="266"/>
      <c r="BV193" s="266"/>
      <c r="BW193" s="266"/>
      <c r="BX193" s="266"/>
      <c r="BY193" s="266"/>
      <c r="BZ193" s="266"/>
      <c r="CC193" s="266"/>
      <c r="CM193" s="266"/>
      <c r="CW193" s="266"/>
      <c r="DG193" s="266"/>
      <c r="DQ193" s="266"/>
      <c r="EA193" s="266"/>
      <c r="EK193" s="266"/>
      <c r="EU193" s="266"/>
      <c r="FE193" s="266"/>
      <c r="FO193" s="266"/>
      <c r="FY193" s="266"/>
      <c r="GI193" s="266"/>
      <c r="GS193" s="266"/>
      <c r="HC193" s="266"/>
      <c r="HM193" s="266"/>
      <c r="HW193" s="266"/>
      <c r="IG193" s="266"/>
      <c r="IQ193" s="266"/>
    </row>
    <row r="194" spans="1:251" s="3" customFormat="1" x14ac:dyDescent="0.3">
      <c r="A194" s="266"/>
      <c r="K194" s="266"/>
      <c r="U194" s="266"/>
      <c r="AE194" s="266"/>
      <c r="AO194" s="266"/>
      <c r="AY194" s="266"/>
      <c r="BI194" s="266"/>
      <c r="BS194" s="266"/>
      <c r="BT194" s="266"/>
      <c r="BU194" s="266"/>
      <c r="BV194" s="266"/>
      <c r="BW194" s="266"/>
      <c r="BX194" s="266"/>
      <c r="BY194" s="266"/>
      <c r="BZ194" s="266"/>
      <c r="CC194" s="266"/>
      <c r="CM194" s="266"/>
      <c r="CW194" s="266"/>
      <c r="DG194" s="266"/>
      <c r="DQ194" s="266"/>
      <c r="EA194" s="266"/>
      <c r="EK194" s="266"/>
      <c r="EU194" s="266"/>
      <c r="FE194" s="266"/>
      <c r="FO194" s="266"/>
      <c r="FY194" s="266"/>
      <c r="GI194" s="266"/>
      <c r="GS194" s="266"/>
      <c r="HC194" s="266"/>
      <c r="HM194" s="266"/>
      <c r="HW194" s="266"/>
      <c r="IG194" s="266"/>
      <c r="IQ194" s="266"/>
    </row>
    <row r="195" spans="1:251" s="3" customFormat="1" x14ac:dyDescent="0.3">
      <c r="A195" s="266"/>
      <c r="K195" s="266"/>
      <c r="U195" s="266"/>
      <c r="AE195" s="266"/>
      <c r="AO195" s="266"/>
      <c r="AY195" s="266"/>
      <c r="BI195" s="266"/>
      <c r="BS195" s="266"/>
      <c r="BT195" s="266"/>
      <c r="BU195" s="266"/>
      <c r="BV195" s="266"/>
      <c r="BW195" s="266"/>
      <c r="BX195" s="266"/>
      <c r="BY195" s="266"/>
      <c r="BZ195" s="266"/>
      <c r="CC195" s="266"/>
      <c r="CM195" s="266"/>
      <c r="CW195" s="266"/>
      <c r="DG195" s="266"/>
      <c r="DQ195" s="266"/>
      <c r="EA195" s="266"/>
      <c r="EK195" s="266"/>
      <c r="EU195" s="266"/>
      <c r="FE195" s="266"/>
      <c r="FO195" s="266"/>
      <c r="FY195" s="266"/>
      <c r="GI195" s="266"/>
      <c r="GS195" s="266"/>
      <c r="HC195" s="266"/>
      <c r="HM195" s="266"/>
      <c r="HW195" s="266"/>
      <c r="IG195" s="266"/>
      <c r="IQ195" s="266"/>
    </row>
    <row r="196" spans="1:251" s="3" customFormat="1" x14ac:dyDescent="0.3">
      <c r="A196" s="266"/>
      <c r="K196" s="266"/>
      <c r="U196" s="266"/>
      <c r="AE196" s="266"/>
      <c r="AO196" s="266"/>
      <c r="AY196" s="266"/>
      <c r="BI196" s="266"/>
      <c r="BS196" s="266"/>
      <c r="BT196" s="266"/>
      <c r="BU196" s="266"/>
      <c r="BV196" s="266"/>
      <c r="BW196" s="266"/>
      <c r="BX196" s="266"/>
      <c r="BY196" s="266"/>
      <c r="BZ196" s="266"/>
      <c r="CC196" s="266"/>
      <c r="CM196" s="266"/>
      <c r="CW196" s="266"/>
      <c r="DG196" s="266"/>
      <c r="DQ196" s="266"/>
      <c r="EA196" s="266"/>
      <c r="EK196" s="266"/>
      <c r="EU196" s="266"/>
      <c r="FE196" s="266"/>
      <c r="FO196" s="266"/>
      <c r="FY196" s="266"/>
      <c r="GI196" s="266"/>
      <c r="GS196" s="266"/>
      <c r="HC196" s="266"/>
      <c r="HM196" s="266"/>
      <c r="HW196" s="266"/>
      <c r="IG196" s="266"/>
      <c r="IQ196" s="266"/>
    </row>
    <row r="197" spans="1:251" s="3" customFormat="1" x14ac:dyDescent="0.3">
      <c r="A197" s="266"/>
      <c r="K197" s="266"/>
      <c r="U197" s="266"/>
      <c r="AE197" s="266"/>
      <c r="AO197" s="266"/>
      <c r="AY197" s="266"/>
      <c r="BI197" s="266"/>
      <c r="BS197" s="266"/>
      <c r="BT197" s="266"/>
      <c r="BU197" s="266"/>
      <c r="BV197" s="266"/>
      <c r="BW197" s="266"/>
      <c r="BX197" s="266"/>
      <c r="BY197" s="266"/>
      <c r="BZ197" s="266"/>
      <c r="CC197" s="266"/>
      <c r="CM197" s="266"/>
      <c r="CW197" s="266"/>
      <c r="DG197" s="266"/>
      <c r="DQ197" s="266"/>
      <c r="EA197" s="266"/>
      <c r="EK197" s="266"/>
      <c r="EU197" s="266"/>
      <c r="FE197" s="266"/>
      <c r="FO197" s="266"/>
      <c r="FY197" s="266"/>
      <c r="GI197" s="266"/>
      <c r="GS197" s="266"/>
      <c r="HC197" s="266"/>
      <c r="HM197" s="266"/>
      <c r="HW197" s="266"/>
      <c r="IG197" s="266"/>
      <c r="IQ197" s="266"/>
    </row>
    <row r="198" spans="1:251" s="3" customFormat="1" x14ac:dyDescent="0.3">
      <c r="A198" s="266"/>
      <c r="K198" s="266"/>
      <c r="U198" s="266"/>
      <c r="AE198" s="266"/>
      <c r="AO198" s="266"/>
      <c r="AY198" s="266"/>
      <c r="BI198" s="266"/>
      <c r="BS198" s="266"/>
      <c r="BT198" s="266"/>
      <c r="BU198" s="266"/>
      <c r="BV198" s="266"/>
      <c r="BW198" s="266"/>
      <c r="BX198" s="266"/>
      <c r="BY198" s="266"/>
      <c r="BZ198" s="266"/>
      <c r="CC198" s="266"/>
      <c r="CM198" s="266"/>
      <c r="CW198" s="266"/>
      <c r="DG198" s="266"/>
      <c r="DQ198" s="266"/>
      <c r="EA198" s="266"/>
      <c r="EK198" s="266"/>
      <c r="EU198" s="266"/>
      <c r="FE198" s="266"/>
      <c r="FO198" s="266"/>
      <c r="FY198" s="266"/>
      <c r="GI198" s="266"/>
      <c r="GS198" s="266"/>
      <c r="HC198" s="266"/>
      <c r="HM198" s="266"/>
      <c r="HW198" s="266"/>
      <c r="IG198" s="266"/>
      <c r="IQ198" s="266"/>
    </row>
    <row r="199" spans="1:251" s="3" customFormat="1" x14ac:dyDescent="0.3">
      <c r="A199" s="266"/>
      <c r="K199" s="266"/>
      <c r="U199" s="266"/>
      <c r="AE199" s="266"/>
      <c r="AO199" s="266"/>
      <c r="AY199" s="266"/>
      <c r="BI199" s="266"/>
      <c r="BS199" s="266"/>
      <c r="BT199" s="266"/>
      <c r="BU199" s="266"/>
      <c r="BV199" s="266"/>
      <c r="BW199" s="266"/>
      <c r="BX199" s="266"/>
      <c r="BY199" s="266"/>
      <c r="BZ199" s="266"/>
      <c r="CC199" s="266"/>
      <c r="CM199" s="266"/>
      <c r="CW199" s="266"/>
      <c r="DG199" s="266"/>
      <c r="DQ199" s="266"/>
      <c r="EA199" s="266"/>
      <c r="EK199" s="266"/>
      <c r="EU199" s="266"/>
      <c r="FE199" s="266"/>
      <c r="FO199" s="266"/>
      <c r="FY199" s="266"/>
      <c r="GI199" s="266"/>
      <c r="GS199" s="266"/>
      <c r="HC199" s="266"/>
      <c r="HM199" s="266"/>
      <c r="HW199" s="266"/>
      <c r="IG199" s="266"/>
      <c r="IQ199" s="266"/>
    </row>
    <row r="200" spans="1:251" s="3" customFormat="1" x14ac:dyDescent="0.3">
      <c r="A200" s="266"/>
      <c r="K200" s="266"/>
      <c r="U200" s="266"/>
      <c r="AE200" s="266"/>
      <c r="AO200" s="266"/>
      <c r="AY200" s="266"/>
      <c r="BI200" s="266"/>
      <c r="BS200" s="266"/>
      <c r="BT200" s="266"/>
      <c r="BU200" s="266"/>
      <c r="BV200" s="266"/>
      <c r="BW200" s="266"/>
      <c r="BX200" s="266"/>
      <c r="BY200" s="266"/>
      <c r="BZ200" s="266"/>
      <c r="CC200" s="266"/>
      <c r="CM200" s="266"/>
      <c r="CW200" s="266"/>
      <c r="DG200" s="266"/>
      <c r="DQ200" s="266"/>
      <c r="EA200" s="266"/>
      <c r="EK200" s="266"/>
      <c r="EU200" s="266"/>
      <c r="FE200" s="266"/>
      <c r="FO200" s="266"/>
      <c r="FY200" s="266"/>
      <c r="GI200" s="266"/>
      <c r="GS200" s="266"/>
      <c r="HC200" s="266"/>
      <c r="HM200" s="266"/>
      <c r="HW200" s="266"/>
      <c r="IG200" s="266"/>
      <c r="IQ200" s="266"/>
    </row>
    <row r="201" spans="1:251" s="3" customFormat="1" x14ac:dyDescent="0.3">
      <c r="A201" s="266"/>
      <c r="K201" s="266"/>
      <c r="U201" s="266"/>
      <c r="AE201" s="266"/>
      <c r="AO201" s="266"/>
      <c r="AY201" s="266"/>
      <c r="BI201" s="266"/>
      <c r="BS201" s="266"/>
      <c r="BT201" s="266"/>
      <c r="BU201" s="266"/>
      <c r="BV201" s="266"/>
      <c r="BW201" s="266"/>
      <c r="BX201" s="266"/>
      <c r="BY201" s="266"/>
      <c r="BZ201" s="266"/>
      <c r="CC201" s="266"/>
      <c r="CM201" s="266"/>
      <c r="CW201" s="266"/>
      <c r="DG201" s="266"/>
      <c r="DQ201" s="266"/>
      <c r="EA201" s="266"/>
      <c r="EK201" s="266"/>
      <c r="EU201" s="266"/>
      <c r="FE201" s="266"/>
      <c r="FO201" s="266"/>
      <c r="FY201" s="266"/>
      <c r="GI201" s="266"/>
      <c r="GS201" s="266"/>
      <c r="HC201" s="266"/>
      <c r="HM201" s="266"/>
      <c r="HW201" s="266"/>
      <c r="IG201" s="266"/>
      <c r="IQ201" s="266"/>
    </row>
    <row r="202" spans="1:251" s="3" customFormat="1" x14ac:dyDescent="0.3">
      <c r="A202" s="266"/>
      <c r="K202" s="266"/>
      <c r="U202" s="266"/>
      <c r="AE202" s="266"/>
      <c r="AO202" s="266"/>
      <c r="AY202" s="266"/>
      <c r="BI202" s="266"/>
      <c r="BS202" s="266"/>
      <c r="BT202" s="266"/>
      <c r="BU202" s="266"/>
      <c r="BV202" s="266"/>
      <c r="BW202" s="266"/>
      <c r="BX202" s="266"/>
      <c r="BY202" s="266"/>
      <c r="BZ202" s="266"/>
      <c r="CC202" s="266"/>
      <c r="CM202" s="266"/>
      <c r="CW202" s="266"/>
      <c r="DG202" s="266"/>
      <c r="DQ202" s="266"/>
      <c r="EA202" s="266"/>
      <c r="EK202" s="266"/>
      <c r="EU202" s="266"/>
      <c r="FE202" s="266"/>
      <c r="FO202" s="266"/>
      <c r="FY202" s="266"/>
      <c r="GI202" s="266"/>
      <c r="GS202" s="266"/>
      <c r="HC202" s="266"/>
      <c r="HM202" s="266"/>
      <c r="HW202" s="266"/>
      <c r="IG202" s="266"/>
      <c r="IQ202" s="266"/>
    </row>
    <row r="203" spans="1:251" s="3" customFormat="1" x14ac:dyDescent="0.3">
      <c r="A203" s="266"/>
      <c r="K203" s="266"/>
      <c r="U203" s="266"/>
      <c r="AE203" s="266"/>
      <c r="AO203" s="266"/>
      <c r="AY203" s="266"/>
      <c r="BI203" s="266"/>
      <c r="BS203" s="266"/>
      <c r="BT203" s="266"/>
      <c r="BU203" s="266"/>
      <c r="BV203" s="266"/>
      <c r="BW203" s="266"/>
      <c r="BX203" s="266"/>
      <c r="BY203" s="266"/>
      <c r="BZ203" s="266"/>
      <c r="CC203" s="266"/>
      <c r="CM203" s="266"/>
      <c r="CW203" s="266"/>
      <c r="DG203" s="266"/>
      <c r="DQ203" s="266"/>
      <c r="EA203" s="266"/>
      <c r="EK203" s="266"/>
      <c r="EU203" s="266"/>
      <c r="FE203" s="266"/>
      <c r="FO203" s="266"/>
      <c r="FY203" s="266"/>
      <c r="GI203" s="266"/>
      <c r="GS203" s="266"/>
      <c r="HC203" s="266"/>
      <c r="HM203" s="266"/>
      <c r="HW203" s="266"/>
      <c r="IG203" s="266"/>
      <c r="IQ203" s="266"/>
    </row>
    <row r="204" spans="1:251" s="3" customFormat="1" x14ac:dyDescent="0.3">
      <c r="A204" s="266"/>
      <c r="K204" s="266"/>
      <c r="U204" s="266"/>
      <c r="AE204" s="266"/>
      <c r="AO204" s="266"/>
      <c r="AY204" s="266"/>
      <c r="BI204" s="266"/>
      <c r="BS204" s="266"/>
      <c r="BT204" s="266"/>
      <c r="BU204" s="266"/>
      <c r="BV204" s="266"/>
      <c r="BW204" s="266"/>
      <c r="BX204" s="266"/>
      <c r="BY204" s="266"/>
      <c r="BZ204" s="266"/>
      <c r="CC204" s="266"/>
      <c r="CM204" s="266"/>
      <c r="CW204" s="266"/>
      <c r="DG204" s="266"/>
      <c r="DQ204" s="266"/>
      <c r="EA204" s="266"/>
      <c r="EK204" s="266"/>
      <c r="EU204" s="266"/>
      <c r="FE204" s="266"/>
      <c r="FO204" s="266"/>
      <c r="FY204" s="266"/>
      <c r="GI204" s="266"/>
      <c r="GS204" s="266"/>
      <c r="HC204" s="266"/>
      <c r="HM204" s="266"/>
      <c r="HW204" s="266"/>
      <c r="IG204" s="266"/>
      <c r="IQ204" s="266"/>
    </row>
    <row r="205" spans="1:251" s="3" customFormat="1" x14ac:dyDescent="0.3">
      <c r="A205" s="266"/>
      <c r="K205" s="266"/>
      <c r="U205" s="266"/>
      <c r="AE205" s="266"/>
      <c r="AO205" s="266"/>
      <c r="AY205" s="266"/>
      <c r="BI205" s="266"/>
      <c r="BS205" s="266"/>
      <c r="BT205" s="266"/>
      <c r="BU205" s="266"/>
      <c r="BV205" s="266"/>
      <c r="BW205" s="266"/>
      <c r="BX205" s="266"/>
      <c r="BY205" s="266"/>
      <c r="BZ205" s="266"/>
      <c r="CC205" s="266"/>
      <c r="CM205" s="266"/>
      <c r="CW205" s="266"/>
      <c r="DG205" s="266"/>
      <c r="DQ205" s="266"/>
      <c r="EA205" s="266"/>
      <c r="EK205" s="266"/>
      <c r="EU205" s="266"/>
      <c r="FE205" s="266"/>
      <c r="FO205" s="266"/>
      <c r="FY205" s="266"/>
      <c r="GI205" s="266"/>
      <c r="GS205" s="266"/>
      <c r="HC205" s="266"/>
      <c r="HM205" s="266"/>
      <c r="HW205" s="266"/>
      <c r="IG205" s="266"/>
      <c r="IQ205" s="266"/>
    </row>
    <row r="206" spans="1:251" s="3" customFormat="1" x14ac:dyDescent="0.3">
      <c r="A206" s="266"/>
      <c r="K206" s="266"/>
      <c r="U206" s="266"/>
      <c r="AE206" s="266"/>
      <c r="AO206" s="266"/>
      <c r="AY206" s="266"/>
      <c r="BI206" s="266"/>
      <c r="BS206" s="266"/>
      <c r="BT206" s="266"/>
      <c r="BU206" s="266"/>
      <c r="BV206" s="266"/>
      <c r="BW206" s="266"/>
      <c r="BX206" s="266"/>
      <c r="BY206" s="266"/>
      <c r="BZ206" s="266"/>
      <c r="CC206" s="266"/>
      <c r="CM206" s="266"/>
      <c r="CW206" s="266"/>
      <c r="DG206" s="266"/>
      <c r="DQ206" s="266"/>
      <c r="EA206" s="266"/>
      <c r="EK206" s="266"/>
      <c r="EU206" s="266"/>
      <c r="FE206" s="266"/>
      <c r="FO206" s="266"/>
      <c r="FY206" s="266"/>
      <c r="GI206" s="266"/>
      <c r="GS206" s="266"/>
      <c r="HC206" s="266"/>
      <c r="HM206" s="266"/>
      <c r="HW206" s="266"/>
      <c r="IG206" s="266"/>
      <c r="IQ206" s="266"/>
    </row>
    <row r="207" spans="1:251" s="3" customFormat="1" x14ac:dyDescent="0.3">
      <c r="A207" s="266"/>
      <c r="K207" s="266"/>
      <c r="U207" s="266"/>
      <c r="AE207" s="266"/>
      <c r="AO207" s="266"/>
      <c r="AY207" s="266"/>
      <c r="BI207" s="266"/>
      <c r="BS207" s="266"/>
      <c r="BT207" s="266"/>
      <c r="BU207" s="266"/>
      <c r="BV207" s="266"/>
      <c r="BW207" s="266"/>
      <c r="BX207" s="266"/>
      <c r="BY207" s="266"/>
      <c r="BZ207" s="266"/>
      <c r="CC207" s="266"/>
      <c r="CM207" s="266"/>
      <c r="CW207" s="266"/>
      <c r="DG207" s="266"/>
      <c r="DQ207" s="266"/>
      <c r="EA207" s="266"/>
      <c r="EK207" s="266"/>
      <c r="EU207" s="266"/>
      <c r="FE207" s="266"/>
      <c r="FO207" s="266"/>
      <c r="FY207" s="266"/>
      <c r="GI207" s="266"/>
      <c r="GS207" s="266"/>
      <c r="HC207" s="266"/>
      <c r="HM207" s="266"/>
      <c r="HW207" s="266"/>
      <c r="IG207" s="266"/>
      <c r="IQ207" s="266"/>
    </row>
    <row r="208" spans="1:251" s="3" customFormat="1" x14ac:dyDescent="0.3">
      <c r="A208" s="266"/>
      <c r="K208" s="266"/>
      <c r="U208" s="266"/>
      <c r="AE208" s="266"/>
      <c r="AO208" s="266"/>
      <c r="AY208" s="266"/>
      <c r="BI208" s="266"/>
      <c r="BS208" s="266"/>
      <c r="BT208" s="266"/>
      <c r="BU208" s="266"/>
      <c r="BV208" s="266"/>
      <c r="BW208" s="266"/>
      <c r="BX208" s="266"/>
      <c r="BY208" s="266"/>
      <c r="BZ208" s="266"/>
      <c r="CC208" s="266"/>
      <c r="CM208" s="266"/>
      <c r="CW208" s="266"/>
      <c r="DG208" s="266"/>
      <c r="DQ208" s="266"/>
      <c r="EA208" s="266"/>
      <c r="EK208" s="266"/>
      <c r="EU208" s="266"/>
      <c r="FE208" s="266"/>
      <c r="FO208" s="266"/>
      <c r="FY208" s="266"/>
      <c r="GI208" s="266"/>
      <c r="GS208" s="266"/>
      <c r="HC208" s="266"/>
      <c r="HM208" s="266"/>
      <c r="HW208" s="266"/>
      <c r="IG208" s="266"/>
      <c r="IQ208" s="266"/>
    </row>
    <row r="209" spans="1:251" s="3" customFormat="1" x14ac:dyDescent="0.3">
      <c r="A209" s="266"/>
      <c r="K209" s="266"/>
      <c r="U209" s="266"/>
      <c r="AE209" s="266"/>
      <c r="AO209" s="266"/>
      <c r="AY209" s="266"/>
      <c r="BI209" s="266"/>
      <c r="BS209" s="266"/>
      <c r="BT209" s="266"/>
      <c r="BU209" s="266"/>
      <c r="BV209" s="266"/>
      <c r="BW209" s="266"/>
      <c r="BX209" s="266"/>
      <c r="BY209" s="266"/>
      <c r="BZ209" s="266"/>
      <c r="CC209" s="266"/>
      <c r="CM209" s="266"/>
      <c r="CW209" s="266"/>
      <c r="DG209" s="266"/>
      <c r="DQ209" s="266"/>
      <c r="EA209" s="266"/>
      <c r="EK209" s="266"/>
      <c r="EU209" s="266"/>
      <c r="FE209" s="266"/>
      <c r="FO209" s="266"/>
      <c r="FY209" s="266"/>
      <c r="GI209" s="266"/>
      <c r="GS209" s="266"/>
      <c r="HC209" s="266"/>
      <c r="HM209" s="266"/>
      <c r="HW209" s="266"/>
      <c r="IG209" s="266"/>
      <c r="IQ209" s="266"/>
    </row>
    <row r="210" spans="1:251" s="3" customFormat="1" x14ac:dyDescent="0.3">
      <c r="A210" s="266"/>
      <c r="K210" s="266"/>
      <c r="U210" s="266"/>
      <c r="AE210" s="266"/>
      <c r="AO210" s="266"/>
      <c r="AY210" s="266"/>
      <c r="BI210" s="266"/>
      <c r="BS210" s="266"/>
      <c r="BT210" s="266"/>
      <c r="BU210" s="266"/>
      <c r="BV210" s="266"/>
      <c r="BW210" s="266"/>
      <c r="BX210" s="266"/>
      <c r="BY210" s="266"/>
      <c r="BZ210" s="266"/>
      <c r="CC210" s="266"/>
      <c r="CM210" s="266"/>
      <c r="CW210" s="266"/>
      <c r="DG210" s="266"/>
      <c r="DQ210" s="266"/>
      <c r="EA210" s="266"/>
      <c r="EK210" s="266"/>
      <c r="EU210" s="266"/>
      <c r="FE210" s="266"/>
      <c r="FO210" s="266"/>
      <c r="FY210" s="266"/>
      <c r="GI210" s="266"/>
      <c r="GS210" s="266"/>
      <c r="HC210" s="266"/>
      <c r="HM210" s="266"/>
      <c r="HW210" s="266"/>
      <c r="IG210" s="266"/>
      <c r="IQ210" s="266"/>
    </row>
    <row r="211" spans="1:251" s="3" customFormat="1" x14ac:dyDescent="0.3">
      <c r="A211" s="266"/>
      <c r="K211" s="266"/>
      <c r="U211" s="266"/>
      <c r="AE211" s="266"/>
      <c r="AO211" s="266"/>
      <c r="AY211" s="266"/>
      <c r="BI211" s="266"/>
      <c r="BS211" s="266"/>
      <c r="BT211" s="266"/>
      <c r="BU211" s="266"/>
      <c r="BV211" s="266"/>
      <c r="BW211" s="266"/>
      <c r="BX211" s="266"/>
      <c r="BY211" s="266"/>
      <c r="BZ211" s="266"/>
      <c r="CC211" s="266"/>
      <c r="CM211" s="266"/>
      <c r="CW211" s="266"/>
      <c r="DG211" s="266"/>
      <c r="DQ211" s="266"/>
      <c r="EA211" s="266"/>
      <c r="EK211" s="266"/>
      <c r="EU211" s="266"/>
      <c r="FE211" s="266"/>
      <c r="FO211" s="266"/>
      <c r="FY211" s="266"/>
      <c r="GI211" s="266"/>
      <c r="GS211" s="266"/>
      <c r="HC211" s="266"/>
      <c r="HM211" s="266"/>
      <c r="HW211" s="266"/>
      <c r="IG211" s="266"/>
      <c r="IQ211" s="266"/>
    </row>
    <row r="212" spans="1:251" s="3" customFormat="1" x14ac:dyDescent="0.3">
      <c r="A212" s="266"/>
      <c r="K212" s="266"/>
      <c r="U212" s="266"/>
      <c r="AE212" s="266"/>
      <c r="AO212" s="266"/>
      <c r="AY212" s="266"/>
      <c r="BI212" s="266"/>
      <c r="BS212" s="266"/>
      <c r="BT212" s="266"/>
      <c r="BU212" s="266"/>
      <c r="BV212" s="266"/>
      <c r="BW212" s="266"/>
      <c r="BX212" s="266"/>
      <c r="BY212" s="266"/>
      <c r="BZ212" s="266"/>
      <c r="CC212" s="266"/>
      <c r="CM212" s="266"/>
      <c r="CW212" s="266"/>
      <c r="DG212" s="266"/>
      <c r="DQ212" s="266"/>
      <c r="EA212" s="266"/>
      <c r="EK212" s="266"/>
      <c r="EU212" s="266"/>
      <c r="FE212" s="266"/>
      <c r="FO212" s="266"/>
      <c r="FY212" s="266"/>
      <c r="GI212" s="266"/>
      <c r="GS212" s="266"/>
      <c r="HC212" s="266"/>
      <c r="HM212" s="266"/>
      <c r="HW212" s="266"/>
      <c r="IG212" s="266"/>
      <c r="IQ212" s="266"/>
    </row>
    <row r="213" spans="1:251" s="3" customFormat="1" x14ac:dyDescent="0.3">
      <c r="A213" s="266"/>
      <c r="K213" s="266"/>
      <c r="U213" s="266"/>
      <c r="AE213" s="266"/>
      <c r="AO213" s="266"/>
      <c r="AY213" s="266"/>
      <c r="BI213" s="266"/>
      <c r="BS213" s="266"/>
      <c r="BT213" s="266"/>
      <c r="BU213" s="266"/>
      <c r="BV213" s="266"/>
      <c r="BW213" s="266"/>
      <c r="BX213" s="266"/>
      <c r="BY213" s="266"/>
      <c r="BZ213" s="266"/>
      <c r="CC213" s="266"/>
      <c r="CM213" s="266"/>
      <c r="CW213" s="266"/>
      <c r="DG213" s="266"/>
      <c r="DQ213" s="266"/>
      <c r="EA213" s="266"/>
      <c r="EK213" s="266"/>
      <c r="EU213" s="266"/>
      <c r="FE213" s="266"/>
      <c r="FO213" s="266"/>
      <c r="FY213" s="266"/>
      <c r="GI213" s="266"/>
      <c r="GS213" s="266"/>
      <c r="HC213" s="266"/>
      <c r="HM213" s="266"/>
      <c r="HW213" s="266"/>
      <c r="IG213" s="266"/>
      <c r="IQ213" s="266"/>
    </row>
    <row r="214" spans="1:251" s="3" customFormat="1" x14ac:dyDescent="0.3">
      <c r="A214" s="266"/>
      <c r="K214" s="266"/>
      <c r="U214" s="266"/>
      <c r="AE214" s="266"/>
      <c r="AO214" s="266"/>
      <c r="AY214" s="266"/>
      <c r="BI214" s="266"/>
      <c r="BS214" s="266"/>
      <c r="BT214" s="266"/>
      <c r="BU214" s="266"/>
      <c r="BV214" s="266"/>
      <c r="BW214" s="266"/>
      <c r="BX214" s="266"/>
      <c r="BY214" s="266"/>
      <c r="BZ214" s="266"/>
      <c r="CC214" s="266"/>
      <c r="CM214" s="266"/>
      <c r="CW214" s="266"/>
      <c r="DG214" s="266"/>
      <c r="DQ214" s="266"/>
      <c r="EA214" s="266"/>
      <c r="EK214" s="266"/>
      <c r="EU214" s="266"/>
      <c r="FE214" s="266"/>
      <c r="FO214" s="266"/>
      <c r="FY214" s="266"/>
      <c r="GI214" s="266"/>
      <c r="GS214" s="266"/>
      <c r="HC214" s="266"/>
      <c r="HM214" s="266"/>
      <c r="HW214" s="266"/>
      <c r="IG214" s="266"/>
      <c r="IQ214" s="266"/>
    </row>
    <row r="215" spans="1:251" s="3" customFormat="1" x14ac:dyDescent="0.3">
      <c r="A215" s="266"/>
      <c r="K215" s="266"/>
      <c r="U215" s="266"/>
      <c r="AE215" s="266"/>
      <c r="AO215" s="266"/>
      <c r="AY215" s="266"/>
      <c r="BI215" s="266"/>
      <c r="BS215" s="266"/>
      <c r="BT215" s="266"/>
      <c r="BU215" s="266"/>
      <c r="BV215" s="266"/>
      <c r="BW215" s="266"/>
      <c r="BX215" s="266"/>
      <c r="BY215" s="266"/>
      <c r="BZ215" s="266"/>
      <c r="CC215" s="266"/>
      <c r="CM215" s="266"/>
      <c r="CW215" s="266"/>
      <c r="DG215" s="266"/>
      <c r="DQ215" s="266"/>
      <c r="EA215" s="266"/>
      <c r="EK215" s="266"/>
      <c r="EU215" s="266"/>
      <c r="FE215" s="266"/>
      <c r="FO215" s="266"/>
      <c r="FY215" s="266"/>
      <c r="GI215" s="266"/>
      <c r="GS215" s="266"/>
      <c r="HC215" s="266"/>
      <c r="HM215" s="266"/>
      <c r="HW215" s="266"/>
      <c r="IG215" s="266"/>
      <c r="IQ215" s="266"/>
    </row>
    <row r="216" spans="1:251" s="3" customFormat="1" x14ac:dyDescent="0.3">
      <c r="A216" s="266"/>
      <c r="K216" s="266"/>
      <c r="U216" s="266"/>
      <c r="AE216" s="266"/>
      <c r="AO216" s="266"/>
      <c r="AY216" s="266"/>
      <c r="BI216" s="266"/>
      <c r="BS216" s="266"/>
      <c r="BT216" s="266"/>
      <c r="BU216" s="266"/>
      <c r="BV216" s="266"/>
      <c r="BW216" s="266"/>
      <c r="BX216" s="266"/>
      <c r="BY216" s="266"/>
      <c r="BZ216" s="266"/>
      <c r="CC216" s="266"/>
      <c r="CM216" s="266"/>
      <c r="CW216" s="266"/>
      <c r="DG216" s="266"/>
      <c r="DQ216" s="266"/>
      <c r="EA216" s="266"/>
      <c r="EK216" s="266"/>
      <c r="EU216" s="266"/>
      <c r="FE216" s="266"/>
      <c r="FO216" s="266"/>
      <c r="FY216" s="266"/>
      <c r="GI216" s="266"/>
      <c r="GS216" s="266"/>
      <c r="HC216" s="266"/>
      <c r="HM216" s="266"/>
      <c r="HW216" s="266"/>
      <c r="IG216" s="266"/>
      <c r="IQ216" s="266"/>
    </row>
    <row r="217" spans="1:251" s="3" customFormat="1" x14ac:dyDescent="0.3">
      <c r="A217" s="266"/>
      <c r="K217" s="266"/>
      <c r="U217" s="266"/>
      <c r="AE217" s="266"/>
      <c r="AO217" s="266"/>
      <c r="AY217" s="266"/>
      <c r="BI217" s="266"/>
      <c r="BS217" s="266"/>
      <c r="BT217" s="266"/>
      <c r="BU217" s="266"/>
      <c r="BV217" s="266"/>
      <c r="BW217" s="266"/>
      <c r="BX217" s="266"/>
      <c r="BY217" s="266"/>
      <c r="BZ217" s="266"/>
      <c r="CC217" s="266"/>
      <c r="CM217" s="266"/>
      <c r="CW217" s="266"/>
      <c r="DG217" s="266"/>
      <c r="DQ217" s="266"/>
      <c r="EA217" s="266"/>
      <c r="EK217" s="266"/>
      <c r="EU217" s="266"/>
      <c r="FE217" s="266"/>
      <c r="FO217" s="266"/>
      <c r="FY217" s="266"/>
      <c r="GI217" s="266"/>
      <c r="GS217" s="266"/>
      <c r="HC217" s="266"/>
      <c r="HM217" s="266"/>
      <c r="HW217" s="266"/>
      <c r="IG217" s="266"/>
      <c r="IQ217" s="266"/>
    </row>
    <row r="218" spans="1:251" s="3" customFormat="1" x14ac:dyDescent="0.3">
      <c r="A218" s="266"/>
      <c r="K218" s="266"/>
      <c r="U218" s="266"/>
      <c r="AE218" s="266"/>
      <c r="AO218" s="266"/>
      <c r="AY218" s="266"/>
      <c r="BI218" s="266"/>
      <c r="BS218" s="266"/>
      <c r="BT218" s="266"/>
      <c r="BU218" s="266"/>
      <c r="BV218" s="266"/>
      <c r="BW218" s="266"/>
      <c r="BX218" s="266"/>
      <c r="BY218" s="266"/>
      <c r="BZ218" s="266"/>
      <c r="CC218" s="266"/>
      <c r="CM218" s="266"/>
      <c r="CW218" s="266"/>
      <c r="DG218" s="266"/>
      <c r="DQ218" s="266"/>
      <c r="EA218" s="266"/>
      <c r="EK218" s="266"/>
      <c r="EU218" s="266"/>
      <c r="FE218" s="266"/>
      <c r="FO218" s="266"/>
      <c r="FY218" s="266"/>
      <c r="GI218" s="266"/>
      <c r="GS218" s="266"/>
      <c r="HC218" s="266"/>
      <c r="HM218" s="266"/>
      <c r="HW218" s="266"/>
      <c r="IG218" s="266"/>
      <c r="IQ218" s="266"/>
    </row>
    <row r="219" spans="1:251" s="3" customFormat="1" x14ac:dyDescent="0.3">
      <c r="A219" s="266"/>
      <c r="K219" s="266"/>
      <c r="U219" s="266"/>
      <c r="AE219" s="266"/>
      <c r="AO219" s="266"/>
      <c r="AY219" s="266"/>
      <c r="BI219" s="266"/>
      <c r="BS219" s="266"/>
      <c r="BT219" s="266"/>
      <c r="BU219" s="266"/>
      <c r="BV219" s="266"/>
      <c r="BW219" s="266"/>
      <c r="BX219" s="266"/>
      <c r="BY219" s="266"/>
      <c r="BZ219" s="266"/>
      <c r="CC219" s="266"/>
      <c r="CM219" s="266"/>
      <c r="CW219" s="266"/>
      <c r="DG219" s="266"/>
      <c r="DQ219" s="266"/>
      <c r="EA219" s="266"/>
      <c r="EK219" s="266"/>
      <c r="EU219" s="266"/>
      <c r="FE219" s="266"/>
      <c r="FO219" s="266"/>
      <c r="FY219" s="266"/>
      <c r="GI219" s="266"/>
      <c r="GS219" s="266"/>
      <c r="HC219" s="266"/>
      <c r="HM219" s="266"/>
      <c r="HW219" s="266"/>
      <c r="IG219" s="266"/>
      <c r="IQ219" s="266"/>
    </row>
    <row r="220" spans="1:251" s="3" customFormat="1" x14ac:dyDescent="0.3">
      <c r="A220" s="266"/>
      <c r="K220" s="266"/>
      <c r="U220" s="266"/>
      <c r="AE220" s="266"/>
      <c r="AO220" s="266"/>
      <c r="AY220" s="266"/>
      <c r="BI220" s="266"/>
      <c r="BS220" s="266"/>
      <c r="BT220" s="266"/>
      <c r="BU220" s="266"/>
      <c r="BV220" s="266"/>
      <c r="BW220" s="266"/>
      <c r="BX220" s="266"/>
      <c r="BY220" s="266"/>
      <c r="BZ220" s="266"/>
      <c r="CC220" s="266"/>
      <c r="CM220" s="266"/>
      <c r="CW220" s="266"/>
      <c r="DG220" s="266"/>
      <c r="DQ220" s="266"/>
      <c r="EA220" s="266"/>
      <c r="EK220" s="266"/>
      <c r="EU220" s="266"/>
      <c r="FE220" s="266"/>
      <c r="FO220" s="266"/>
      <c r="FY220" s="266"/>
      <c r="GI220" s="266"/>
      <c r="GS220" s="266"/>
      <c r="HC220" s="266"/>
      <c r="HM220" s="266"/>
      <c r="HW220" s="266"/>
      <c r="IG220" s="266"/>
      <c r="IQ220" s="266"/>
    </row>
    <row r="221" spans="1:251" s="3" customFormat="1" x14ac:dyDescent="0.3">
      <c r="A221" s="266"/>
      <c r="K221" s="266"/>
      <c r="U221" s="266"/>
      <c r="AE221" s="266"/>
      <c r="AO221" s="266"/>
      <c r="AY221" s="266"/>
      <c r="BI221" s="266"/>
      <c r="BS221" s="266"/>
      <c r="BT221" s="266"/>
      <c r="BU221" s="266"/>
      <c r="BV221" s="266"/>
      <c r="BW221" s="266"/>
      <c r="BX221" s="266"/>
      <c r="BY221" s="266"/>
      <c r="BZ221" s="266"/>
      <c r="CC221" s="266"/>
      <c r="CM221" s="266"/>
      <c r="CW221" s="266"/>
      <c r="DG221" s="266"/>
      <c r="DQ221" s="266"/>
      <c r="EA221" s="266"/>
      <c r="EK221" s="266"/>
      <c r="EU221" s="266"/>
      <c r="FE221" s="266"/>
      <c r="FO221" s="266"/>
      <c r="FY221" s="266"/>
      <c r="GI221" s="266"/>
      <c r="GS221" s="266"/>
      <c r="HC221" s="266"/>
      <c r="HM221" s="266"/>
      <c r="HW221" s="266"/>
      <c r="IG221" s="266"/>
      <c r="IQ221" s="266"/>
    </row>
    <row r="222" spans="1:251" s="3" customFormat="1" x14ac:dyDescent="0.3">
      <c r="A222" s="266"/>
      <c r="K222" s="266"/>
      <c r="U222" s="266"/>
      <c r="AE222" s="266"/>
      <c r="AO222" s="266"/>
      <c r="AY222" s="266"/>
      <c r="BI222" s="266"/>
      <c r="BS222" s="266"/>
      <c r="BT222" s="266"/>
      <c r="BU222" s="266"/>
      <c r="BV222" s="266"/>
      <c r="BW222" s="266"/>
      <c r="BX222" s="266"/>
      <c r="BY222" s="266"/>
      <c r="BZ222" s="266"/>
      <c r="CC222" s="266"/>
      <c r="CM222" s="266"/>
      <c r="CW222" s="266"/>
      <c r="DG222" s="266"/>
      <c r="DQ222" s="266"/>
      <c r="EA222" s="266"/>
      <c r="EK222" s="266"/>
      <c r="EU222" s="266"/>
      <c r="FE222" s="266"/>
      <c r="FO222" s="266"/>
      <c r="FY222" s="266"/>
      <c r="GI222" s="266"/>
      <c r="GS222" s="266"/>
      <c r="HC222" s="266"/>
      <c r="HM222" s="266"/>
      <c r="HW222" s="266"/>
      <c r="IG222" s="266"/>
      <c r="IQ222" s="266"/>
    </row>
    <row r="223" spans="1:251" s="3" customFormat="1" x14ac:dyDescent="0.3">
      <c r="A223" s="266"/>
      <c r="K223" s="266"/>
      <c r="U223" s="266"/>
      <c r="AE223" s="266"/>
      <c r="AO223" s="266"/>
      <c r="AY223" s="266"/>
      <c r="BI223" s="266"/>
      <c r="BS223" s="266"/>
      <c r="BT223" s="266"/>
      <c r="BU223" s="266"/>
      <c r="BV223" s="266"/>
      <c r="BW223" s="266"/>
      <c r="BX223" s="266"/>
      <c r="BY223" s="266"/>
      <c r="BZ223" s="266"/>
      <c r="CC223" s="266"/>
      <c r="CM223" s="266"/>
      <c r="CW223" s="266"/>
      <c r="DG223" s="266"/>
      <c r="DQ223" s="266"/>
      <c r="EA223" s="266"/>
      <c r="EK223" s="266"/>
      <c r="EU223" s="266"/>
      <c r="FE223" s="266"/>
      <c r="FO223" s="266"/>
      <c r="FY223" s="266"/>
      <c r="GI223" s="266"/>
      <c r="GS223" s="266"/>
      <c r="HC223" s="266"/>
      <c r="HM223" s="266"/>
      <c r="HW223" s="266"/>
      <c r="IG223" s="266"/>
      <c r="IQ223" s="266"/>
    </row>
    <row r="224" spans="1:251" s="3" customFormat="1" x14ac:dyDescent="0.3">
      <c r="A224" s="266"/>
      <c r="K224" s="266"/>
      <c r="U224" s="266"/>
      <c r="AE224" s="266"/>
      <c r="AO224" s="266"/>
      <c r="AY224" s="266"/>
      <c r="BI224" s="266"/>
      <c r="BS224" s="266"/>
      <c r="BT224" s="266"/>
      <c r="BU224" s="266"/>
      <c r="BV224" s="266"/>
      <c r="BW224" s="266"/>
      <c r="BX224" s="266"/>
      <c r="BY224" s="266"/>
      <c r="BZ224" s="266"/>
      <c r="CC224" s="266"/>
      <c r="CM224" s="266"/>
      <c r="CW224" s="266"/>
      <c r="DG224" s="266"/>
      <c r="DQ224" s="266"/>
      <c r="EA224" s="266"/>
      <c r="EK224" s="266"/>
      <c r="EU224" s="266"/>
      <c r="FE224" s="266"/>
      <c r="FO224" s="266"/>
      <c r="FY224" s="266"/>
      <c r="GI224" s="266"/>
      <c r="GS224" s="266"/>
      <c r="HC224" s="266"/>
      <c r="HM224" s="266"/>
      <c r="HW224" s="266"/>
      <c r="IG224" s="266"/>
      <c r="IQ224" s="266"/>
    </row>
    <row r="225" spans="1:251" s="3" customFormat="1" x14ac:dyDescent="0.3">
      <c r="A225" s="266"/>
      <c r="K225" s="266"/>
      <c r="U225" s="266"/>
      <c r="AE225" s="266"/>
      <c r="AO225" s="266"/>
      <c r="AY225" s="266"/>
      <c r="BI225" s="266"/>
      <c r="BS225" s="266"/>
      <c r="BT225" s="266"/>
      <c r="BU225" s="266"/>
      <c r="BV225" s="266"/>
      <c r="BW225" s="266"/>
      <c r="BX225" s="266"/>
      <c r="BY225" s="266"/>
      <c r="BZ225" s="266"/>
      <c r="CC225" s="266"/>
      <c r="CM225" s="266"/>
      <c r="CW225" s="266"/>
      <c r="DG225" s="266"/>
      <c r="DQ225" s="266"/>
      <c r="EA225" s="266"/>
      <c r="EK225" s="266"/>
      <c r="EU225" s="266"/>
      <c r="FE225" s="266"/>
      <c r="FO225" s="266"/>
      <c r="FY225" s="266"/>
      <c r="GI225" s="266"/>
      <c r="GS225" s="266"/>
      <c r="HC225" s="266"/>
      <c r="HM225" s="266"/>
      <c r="HW225" s="266"/>
      <c r="IG225" s="266"/>
      <c r="IQ225" s="266"/>
    </row>
    <row r="226" spans="1:251" s="3" customFormat="1" x14ac:dyDescent="0.3">
      <c r="A226" s="266"/>
      <c r="K226" s="266"/>
      <c r="U226" s="266"/>
      <c r="AE226" s="266"/>
      <c r="AO226" s="266"/>
      <c r="AY226" s="266"/>
      <c r="BI226" s="266"/>
      <c r="BS226" s="266"/>
      <c r="BT226" s="266"/>
      <c r="BU226" s="266"/>
      <c r="BV226" s="266"/>
      <c r="BW226" s="266"/>
      <c r="BX226" s="266"/>
      <c r="BY226" s="266"/>
      <c r="BZ226" s="266"/>
      <c r="CC226" s="266"/>
      <c r="CM226" s="266"/>
      <c r="CW226" s="266"/>
      <c r="DG226" s="266"/>
      <c r="DQ226" s="266"/>
      <c r="EA226" s="266"/>
      <c r="EK226" s="266"/>
      <c r="EU226" s="266"/>
      <c r="FE226" s="266"/>
      <c r="FO226" s="266"/>
      <c r="FY226" s="266"/>
      <c r="GI226" s="266"/>
      <c r="GS226" s="266"/>
      <c r="HC226" s="266"/>
      <c r="HM226" s="266"/>
      <c r="HW226" s="266"/>
      <c r="IG226" s="266"/>
      <c r="IQ226" s="266"/>
    </row>
    <row r="227" spans="1:251" s="3" customFormat="1" x14ac:dyDescent="0.3">
      <c r="A227" s="266"/>
      <c r="K227" s="266"/>
      <c r="U227" s="266"/>
      <c r="AE227" s="266"/>
      <c r="AO227" s="266"/>
      <c r="AY227" s="266"/>
      <c r="BI227" s="266"/>
      <c r="BS227" s="266"/>
      <c r="BT227" s="266"/>
      <c r="BU227" s="266"/>
      <c r="BV227" s="266"/>
      <c r="BW227" s="266"/>
      <c r="BX227" s="266"/>
      <c r="BY227" s="266"/>
      <c r="BZ227" s="266"/>
      <c r="CC227" s="266"/>
      <c r="CM227" s="266"/>
      <c r="CW227" s="266"/>
      <c r="DG227" s="266"/>
      <c r="DQ227" s="266"/>
      <c r="EA227" s="266"/>
      <c r="EK227" s="266"/>
      <c r="EU227" s="266"/>
      <c r="FE227" s="266"/>
      <c r="FO227" s="266"/>
      <c r="FY227" s="266"/>
      <c r="GI227" s="266"/>
      <c r="GS227" s="266"/>
      <c r="HC227" s="266"/>
      <c r="HM227" s="266"/>
      <c r="HW227" s="266"/>
      <c r="IG227" s="266"/>
      <c r="IQ227" s="266"/>
    </row>
    <row r="228" spans="1:251" s="3" customFormat="1" x14ac:dyDescent="0.3">
      <c r="A228" s="266"/>
      <c r="K228" s="266"/>
      <c r="U228" s="266"/>
      <c r="AE228" s="266"/>
      <c r="AO228" s="266"/>
      <c r="AY228" s="266"/>
      <c r="BI228" s="266"/>
      <c r="BS228" s="266"/>
      <c r="BT228" s="266"/>
      <c r="BU228" s="266"/>
      <c r="BV228" s="266"/>
      <c r="BW228" s="266"/>
      <c r="BX228" s="266"/>
      <c r="BY228" s="266"/>
      <c r="BZ228" s="266"/>
      <c r="CC228" s="266"/>
      <c r="CM228" s="266"/>
      <c r="CW228" s="266"/>
      <c r="DG228" s="266"/>
      <c r="DQ228" s="266"/>
      <c r="EA228" s="266"/>
      <c r="EK228" s="266"/>
      <c r="EU228" s="266"/>
      <c r="FE228" s="266"/>
      <c r="FO228" s="266"/>
      <c r="FY228" s="266"/>
      <c r="GI228" s="266"/>
      <c r="GS228" s="266"/>
      <c r="HC228" s="266"/>
      <c r="HM228" s="266"/>
      <c r="HW228" s="266"/>
      <c r="IG228" s="266"/>
      <c r="IQ228" s="266"/>
    </row>
    <row r="229" spans="1:251" s="3" customFormat="1" x14ac:dyDescent="0.3">
      <c r="A229" s="266"/>
      <c r="K229" s="266"/>
      <c r="U229" s="266"/>
      <c r="AE229" s="266"/>
      <c r="AO229" s="266"/>
      <c r="AY229" s="266"/>
      <c r="BI229" s="266"/>
      <c r="BS229" s="266"/>
      <c r="BT229" s="266"/>
      <c r="BU229" s="266"/>
      <c r="BV229" s="266"/>
      <c r="BW229" s="266"/>
      <c r="BX229" s="266"/>
      <c r="BY229" s="266"/>
      <c r="BZ229" s="266"/>
      <c r="CC229" s="266"/>
      <c r="CM229" s="266"/>
      <c r="CW229" s="266"/>
      <c r="DG229" s="266"/>
      <c r="DQ229" s="266"/>
      <c r="EA229" s="266"/>
      <c r="EK229" s="266"/>
      <c r="EU229" s="266"/>
      <c r="FE229" s="266"/>
      <c r="FO229" s="266"/>
      <c r="FY229" s="266"/>
      <c r="GI229" s="266"/>
      <c r="GS229" s="266"/>
      <c r="HC229" s="266"/>
      <c r="HM229" s="266"/>
      <c r="HW229" s="266"/>
      <c r="IG229" s="266"/>
      <c r="IQ229" s="266"/>
    </row>
    <row r="230" spans="1:251" s="3" customFormat="1" x14ac:dyDescent="0.3">
      <c r="A230" s="266"/>
      <c r="K230" s="266"/>
      <c r="U230" s="266"/>
      <c r="AE230" s="266"/>
      <c r="AO230" s="266"/>
      <c r="AY230" s="266"/>
      <c r="BI230" s="266"/>
      <c r="BS230" s="266"/>
      <c r="BT230" s="266"/>
      <c r="BU230" s="266"/>
      <c r="BV230" s="266"/>
      <c r="BW230" s="266"/>
      <c r="BX230" s="266"/>
      <c r="BY230" s="266"/>
      <c r="BZ230" s="266"/>
      <c r="CC230" s="266"/>
      <c r="CM230" s="266"/>
      <c r="CW230" s="266"/>
      <c r="DG230" s="266"/>
      <c r="DQ230" s="266"/>
      <c r="EA230" s="266"/>
      <c r="EK230" s="266"/>
      <c r="EU230" s="266"/>
      <c r="FE230" s="266"/>
      <c r="FO230" s="266"/>
      <c r="FY230" s="266"/>
      <c r="GI230" s="266"/>
      <c r="GS230" s="266"/>
      <c r="HC230" s="266"/>
      <c r="HM230" s="266"/>
      <c r="HW230" s="266"/>
      <c r="IG230" s="266"/>
      <c r="IQ230" s="266"/>
    </row>
    <row r="231" spans="1:251" s="3" customFormat="1" x14ac:dyDescent="0.3">
      <c r="A231" s="266"/>
      <c r="K231" s="266"/>
      <c r="U231" s="266"/>
      <c r="AE231" s="266"/>
      <c r="AO231" s="266"/>
      <c r="AY231" s="266"/>
      <c r="BI231" s="266"/>
      <c r="BS231" s="266"/>
      <c r="BT231" s="266"/>
      <c r="BU231" s="266"/>
      <c r="BV231" s="266"/>
      <c r="BW231" s="266"/>
      <c r="BX231" s="266"/>
      <c r="BY231" s="266"/>
      <c r="BZ231" s="266"/>
      <c r="CC231" s="266"/>
      <c r="CM231" s="266"/>
      <c r="CW231" s="266"/>
      <c r="DG231" s="266"/>
      <c r="DQ231" s="266"/>
      <c r="EA231" s="266"/>
      <c r="EK231" s="266"/>
      <c r="EU231" s="266"/>
      <c r="FE231" s="266"/>
      <c r="FO231" s="266"/>
      <c r="FY231" s="266"/>
      <c r="GI231" s="266"/>
      <c r="GS231" s="266"/>
      <c r="HC231" s="266"/>
      <c r="HM231" s="266"/>
      <c r="HW231" s="266"/>
      <c r="IG231" s="266"/>
      <c r="IQ231" s="266"/>
    </row>
    <row r="232" spans="1:251" s="3" customFormat="1" x14ac:dyDescent="0.3">
      <c r="A232" s="266"/>
      <c r="K232" s="266"/>
      <c r="U232" s="266"/>
      <c r="AE232" s="266"/>
      <c r="AO232" s="266"/>
      <c r="AY232" s="266"/>
      <c r="BI232" s="266"/>
      <c r="BS232" s="266"/>
      <c r="BT232" s="266"/>
      <c r="BU232" s="266"/>
      <c r="BV232" s="266"/>
      <c r="BW232" s="266"/>
      <c r="BX232" s="266"/>
      <c r="BY232" s="266"/>
      <c r="BZ232" s="266"/>
      <c r="CC232" s="266"/>
      <c r="CM232" s="266"/>
      <c r="CW232" s="266"/>
      <c r="DG232" s="266"/>
      <c r="DQ232" s="266"/>
      <c r="EA232" s="266"/>
      <c r="EK232" s="266"/>
      <c r="EU232" s="266"/>
      <c r="FE232" s="266"/>
      <c r="FO232" s="266"/>
      <c r="FY232" s="266"/>
      <c r="GI232" s="266"/>
      <c r="GS232" s="266"/>
      <c r="HC232" s="266"/>
      <c r="HM232" s="266"/>
      <c r="HW232" s="266"/>
      <c r="IG232" s="266"/>
      <c r="IQ232" s="266"/>
    </row>
    <row r="233" spans="1:251" s="3" customFormat="1" x14ac:dyDescent="0.3">
      <c r="A233" s="266"/>
      <c r="K233" s="266"/>
      <c r="U233" s="266"/>
      <c r="AE233" s="266"/>
      <c r="AO233" s="266"/>
      <c r="AY233" s="266"/>
      <c r="BI233" s="266"/>
      <c r="BS233" s="266"/>
      <c r="BT233" s="266"/>
      <c r="BU233" s="266"/>
      <c r="BV233" s="266"/>
      <c r="BW233" s="266"/>
      <c r="BX233" s="266"/>
      <c r="BY233" s="266"/>
      <c r="BZ233" s="266"/>
      <c r="CC233" s="266"/>
      <c r="CM233" s="266"/>
      <c r="CW233" s="266"/>
      <c r="DG233" s="266"/>
      <c r="DQ233" s="266"/>
      <c r="EA233" s="266"/>
      <c r="EK233" s="266"/>
      <c r="EU233" s="266"/>
      <c r="FE233" s="266"/>
      <c r="FO233" s="266"/>
      <c r="FY233" s="266"/>
      <c r="GI233" s="266"/>
      <c r="GS233" s="266"/>
      <c r="HC233" s="266"/>
      <c r="HM233" s="266"/>
      <c r="HW233" s="266"/>
      <c r="IG233" s="266"/>
      <c r="IQ233" s="266"/>
    </row>
    <row r="234" spans="1:251" s="3" customFormat="1" x14ac:dyDescent="0.3">
      <c r="A234" s="266"/>
      <c r="K234" s="266"/>
      <c r="U234" s="266"/>
      <c r="AE234" s="266"/>
      <c r="AO234" s="266"/>
      <c r="AY234" s="266"/>
      <c r="BI234" s="266"/>
      <c r="BS234" s="266"/>
      <c r="BT234" s="266"/>
      <c r="BU234" s="266"/>
      <c r="BV234" s="266"/>
      <c r="BW234" s="266"/>
      <c r="BX234" s="266"/>
      <c r="BY234" s="266"/>
      <c r="BZ234" s="266"/>
      <c r="CC234" s="266"/>
      <c r="CM234" s="266"/>
      <c r="CW234" s="266"/>
      <c r="DG234" s="266"/>
      <c r="DQ234" s="266"/>
      <c r="EA234" s="266"/>
      <c r="EK234" s="266"/>
      <c r="EU234" s="266"/>
      <c r="FE234" s="266"/>
      <c r="FO234" s="266"/>
      <c r="FY234" s="266"/>
      <c r="GI234" s="266"/>
      <c r="GS234" s="266"/>
      <c r="HC234" s="266"/>
      <c r="HM234" s="266"/>
      <c r="HW234" s="266"/>
      <c r="IG234" s="266"/>
      <c r="IQ234" s="266"/>
    </row>
    <row r="235" spans="1:251" s="3" customFormat="1" x14ac:dyDescent="0.3">
      <c r="A235" s="266"/>
      <c r="K235" s="266"/>
      <c r="U235" s="266"/>
      <c r="AE235" s="266"/>
      <c r="AO235" s="266"/>
      <c r="AY235" s="266"/>
      <c r="BI235" s="266"/>
      <c r="BS235" s="266"/>
      <c r="BT235" s="266"/>
      <c r="BU235" s="266"/>
      <c r="BV235" s="266"/>
      <c r="BW235" s="266"/>
      <c r="BX235" s="266"/>
      <c r="BY235" s="266"/>
      <c r="BZ235" s="266"/>
      <c r="CC235" s="266"/>
      <c r="CM235" s="266"/>
      <c r="CW235" s="266"/>
      <c r="DG235" s="266"/>
      <c r="DQ235" s="266"/>
      <c r="EA235" s="266"/>
      <c r="EK235" s="266"/>
      <c r="EU235" s="266"/>
      <c r="FE235" s="266"/>
      <c r="FO235" s="266"/>
      <c r="FY235" s="266"/>
      <c r="GI235" s="266"/>
      <c r="GS235" s="266"/>
      <c r="HC235" s="266"/>
      <c r="HM235" s="266"/>
      <c r="HW235" s="266"/>
      <c r="IG235" s="266"/>
      <c r="IQ235" s="266"/>
    </row>
    <row r="236" spans="1:251" s="3" customFormat="1" x14ac:dyDescent="0.3">
      <c r="A236" s="266"/>
      <c r="K236" s="266"/>
      <c r="U236" s="266"/>
      <c r="AE236" s="266"/>
      <c r="AO236" s="266"/>
      <c r="AY236" s="266"/>
      <c r="BI236" s="266"/>
      <c r="BS236" s="266"/>
      <c r="BT236" s="266"/>
      <c r="BU236" s="266"/>
      <c r="BV236" s="266"/>
      <c r="BW236" s="266"/>
      <c r="BX236" s="266"/>
      <c r="BY236" s="266"/>
      <c r="BZ236" s="266"/>
      <c r="CC236" s="266"/>
      <c r="CM236" s="266"/>
      <c r="CW236" s="266"/>
      <c r="DG236" s="266"/>
      <c r="DQ236" s="266"/>
      <c r="EA236" s="266"/>
      <c r="EK236" s="266"/>
      <c r="EU236" s="266"/>
      <c r="FE236" s="266"/>
      <c r="FO236" s="266"/>
      <c r="FY236" s="266"/>
      <c r="GI236" s="266"/>
      <c r="GS236" s="266"/>
      <c r="HC236" s="266"/>
      <c r="HM236" s="266"/>
      <c r="HW236" s="266"/>
      <c r="IG236" s="266"/>
      <c r="IQ236" s="266"/>
    </row>
    <row r="237" spans="1:251" s="3" customFormat="1" x14ac:dyDescent="0.3">
      <c r="A237" s="266"/>
      <c r="K237" s="266"/>
      <c r="U237" s="266"/>
      <c r="AE237" s="266"/>
      <c r="AO237" s="266"/>
      <c r="AY237" s="266"/>
      <c r="BI237" s="266"/>
      <c r="BS237" s="266"/>
      <c r="BT237" s="266"/>
      <c r="BU237" s="266"/>
      <c r="BV237" s="266"/>
      <c r="BW237" s="266"/>
      <c r="BX237" s="266"/>
      <c r="BY237" s="266"/>
      <c r="BZ237" s="266"/>
      <c r="CC237" s="266"/>
      <c r="CM237" s="266"/>
      <c r="CW237" s="266"/>
      <c r="DG237" s="266"/>
      <c r="DQ237" s="266"/>
      <c r="EA237" s="266"/>
      <c r="EK237" s="266"/>
      <c r="EU237" s="266"/>
      <c r="FE237" s="266"/>
      <c r="FO237" s="266"/>
      <c r="FY237" s="266"/>
      <c r="GI237" s="266"/>
      <c r="GS237" s="266"/>
      <c r="HC237" s="266"/>
      <c r="HM237" s="266"/>
      <c r="HW237" s="266"/>
      <c r="IG237" s="266"/>
      <c r="IQ237" s="266"/>
    </row>
    <row r="238" spans="1:251" s="3" customFormat="1" x14ac:dyDescent="0.3">
      <c r="A238" s="266"/>
      <c r="K238" s="266"/>
      <c r="U238" s="266"/>
      <c r="AE238" s="266"/>
      <c r="AO238" s="266"/>
      <c r="AY238" s="266"/>
      <c r="BI238" s="266"/>
      <c r="BS238" s="266"/>
      <c r="BT238" s="266"/>
      <c r="BU238" s="266"/>
      <c r="BV238" s="266"/>
      <c r="BW238" s="266"/>
      <c r="BX238" s="266"/>
      <c r="BY238" s="266"/>
      <c r="BZ238" s="266"/>
      <c r="CC238" s="266"/>
      <c r="CM238" s="266"/>
      <c r="CW238" s="266"/>
      <c r="DG238" s="266"/>
      <c r="DQ238" s="266"/>
      <c r="EA238" s="266"/>
      <c r="EK238" s="266"/>
      <c r="EU238" s="266"/>
      <c r="FE238" s="266"/>
      <c r="FO238" s="266"/>
      <c r="FY238" s="266"/>
      <c r="GI238" s="266"/>
      <c r="GS238" s="266"/>
      <c r="HC238" s="266"/>
      <c r="HM238" s="266"/>
      <c r="HW238" s="266"/>
      <c r="IG238" s="266"/>
      <c r="IQ238" s="266"/>
    </row>
    <row r="239" spans="1:251" s="3" customFormat="1" x14ac:dyDescent="0.3">
      <c r="A239" s="266"/>
      <c r="K239" s="266"/>
      <c r="U239" s="266"/>
      <c r="AE239" s="266"/>
      <c r="AO239" s="266"/>
      <c r="AY239" s="266"/>
      <c r="BI239" s="266"/>
      <c r="BS239" s="266"/>
      <c r="BT239" s="266"/>
      <c r="BU239" s="266"/>
      <c r="BV239" s="266"/>
      <c r="BW239" s="266"/>
      <c r="BX239" s="266"/>
      <c r="BY239" s="266"/>
      <c r="BZ239" s="266"/>
      <c r="CC239" s="266"/>
      <c r="CM239" s="266"/>
      <c r="CW239" s="266"/>
      <c r="DG239" s="266"/>
      <c r="DQ239" s="266"/>
      <c r="EA239" s="266"/>
      <c r="EK239" s="266"/>
      <c r="EU239" s="266"/>
      <c r="FE239" s="266"/>
      <c r="FO239" s="266"/>
      <c r="FY239" s="266"/>
      <c r="GI239" s="266"/>
      <c r="GS239" s="266"/>
      <c r="HC239" s="266"/>
      <c r="HM239" s="266"/>
      <c r="HW239" s="266"/>
      <c r="IG239" s="266"/>
      <c r="IQ239" s="266"/>
    </row>
    <row r="240" spans="1:251" s="3" customFormat="1" x14ac:dyDescent="0.3">
      <c r="A240" s="266"/>
      <c r="K240" s="266"/>
      <c r="U240" s="266"/>
      <c r="AE240" s="266"/>
      <c r="AO240" s="266"/>
      <c r="AY240" s="266"/>
      <c r="BI240" s="266"/>
      <c r="BS240" s="266"/>
      <c r="BT240" s="266"/>
      <c r="BU240" s="266"/>
      <c r="BV240" s="266"/>
      <c r="BW240" s="266"/>
      <c r="BX240" s="266"/>
      <c r="BY240" s="266"/>
      <c r="BZ240" s="266"/>
      <c r="CC240" s="266"/>
      <c r="CM240" s="266"/>
      <c r="CW240" s="266"/>
      <c r="DG240" s="266"/>
      <c r="DQ240" s="266"/>
      <c r="EA240" s="266"/>
      <c r="EK240" s="266"/>
      <c r="EU240" s="266"/>
      <c r="FE240" s="266"/>
      <c r="FO240" s="266"/>
      <c r="FY240" s="266"/>
      <c r="GI240" s="266"/>
      <c r="GS240" s="266"/>
      <c r="HC240" s="266"/>
      <c r="HM240" s="266"/>
      <c r="HW240" s="266"/>
      <c r="IG240" s="266"/>
      <c r="IQ240" s="266"/>
    </row>
    <row r="241" spans="1:251" s="3" customFormat="1" x14ac:dyDescent="0.3">
      <c r="A241" s="266"/>
      <c r="K241" s="266"/>
      <c r="U241" s="266"/>
      <c r="AE241" s="266"/>
      <c r="AO241" s="266"/>
      <c r="AY241" s="266"/>
      <c r="BI241" s="266"/>
      <c r="BS241" s="266"/>
      <c r="BT241" s="266"/>
      <c r="BU241" s="266"/>
      <c r="BV241" s="266"/>
      <c r="BW241" s="266"/>
      <c r="BX241" s="266"/>
      <c r="BY241" s="266"/>
      <c r="BZ241" s="266"/>
      <c r="CC241" s="266"/>
      <c r="CM241" s="266"/>
      <c r="CW241" s="266"/>
      <c r="DG241" s="266"/>
      <c r="DQ241" s="266"/>
      <c r="EA241" s="266"/>
      <c r="EK241" s="266"/>
      <c r="EU241" s="266"/>
      <c r="FE241" s="266"/>
      <c r="FO241" s="266"/>
      <c r="FY241" s="266"/>
      <c r="GI241" s="266"/>
      <c r="GS241" s="266"/>
      <c r="HC241" s="266"/>
      <c r="HM241" s="266"/>
      <c r="HW241" s="266"/>
      <c r="IG241" s="266"/>
      <c r="IQ241" s="266"/>
    </row>
    <row r="242" spans="1:251" s="3" customFormat="1" x14ac:dyDescent="0.3">
      <c r="A242" s="266"/>
      <c r="K242" s="266"/>
      <c r="U242" s="266"/>
      <c r="AE242" s="266"/>
      <c r="AO242" s="266"/>
      <c r="AY242" s="266"/>
      <c r="BI242" s="266"/>
      <c r="BS242" s="266"/>
      <c r="BT242" s="266"/>
      <c r="BU242" s="266"/>
      <c r="BV242" s="266"/>
      <c r="BW242" s="266"/>
      <c r="BX242" s="266"/>
      <c r="BY242" s="266"/>
      <c r="BZ242" s="266"/>
      <c r="CC242" s="266"/>
      <c r="CM242" s="266"/>
      <c r="CW242" s="266"/>
      <c r="DG242" s="266"/>
      <c r="DQ242" s="266"/>
      <c r="EA242" s="266"/>
      <c r="EK242" s="266"/>
      <c r="EU242" s="266"/>
      <c r="FE242" s="266"/>
      <c r="FO242" s="266"/>
      <c r="FY242" s="266"/>
      <c r="GI242" s="266"/>
      <c r="GS242" s="266"/>
      <c r="HC242" s="266"/>
      <c r="HM242" s="266"/>
      <c r="HW242" s="266"/>
      <c r="IG242" s="266"/>
      <c r="IQ242" s="266"/>
    </row>
    <row r="243" spans="1:251" s="3" customFormat="1" x14ac:dyDescent="0.3">
      <c r="A243" s="266"/>
      <c r="K243" s="266"/>
      <c r="U243" s="266"/>
      <c r="AE243" s="266"/>
      <c r="AO243" s="266"/>
      <c r="AY243" s="266"/>
      <c r="BI243" s="266"/>
      <c r="BS243" s="266"/>
      <c r="BT243" s="266"/>
      <c r="BU243" s="266"/>
      <c r="BV243" s="266"/>
      <c r="BW243" s="266"/>
      <c r="BX243" s="266"/>
      <c r="BY243" s="266"/>
      <c r="BZ243" s="266"/>
      <c r="CC243" s="266"/>
      <c r="CM243" s="266"/>
      <c r="CW243" s="266"/>
      <c r="DG243" s="266"/>
      <c r="DQ243" s="266"/>
      <c r="EA243" s="266"/>
      <c r="EK243" s="266"/>
      <c r="EU243" s="266"/>
      <c r="FE243" s="266"/>
      <c r="FO243" s="266"/>
      <c r="FY243" s="266"/>
      <c r="GI243" s="266"/>
      <c r="GS243" s="266"/>
      <c r="HC243" s="266"/>
      <c r="HM243" s="266"/>
      <c r="HW243" s="266"/>
      <c r="IG243" s="266"/>
      <c r="IQ243" s="266"/>
    </row>
    <row r="244" spans="1:251" s="3" customFormat="1" x14ac:dyDescent="0.3">
      <c r="A244" s="266"/>
      <c r="K244" s="266"/>
      <c r="U244" s="266"/>
      <c r="AE244" s="266"/>
      <c r="AO244" s="266"/>
      <c r="AY244" s="266"/>
      <c r="BI244" s="266"/>
      <c r="BS244" s="266"/>
      <c r="BT244" s="266"/>
      <c r="BU244" s="266"/>
      <c r="BV244" s="266"/>
      <c r="BW244" s="266"/>
      <c r="BX244" s="266"/>
      <c r="BY244" s="266"/>
      <c r="BZ244" s="266"/>
      <c r="CC244" s="266"/>
      <c r="CM244" s="266"/>
      <c r="CW244" s="266"/>
      <c r="DG244" s="266"/>
      <c r="DQ244" s="266"/>
      <c r="EA244" s="266"/>
      <c r="EK244" s="266"/>
      <c r="EU244" s="266"/>
      <c r="FE244" s="266"/>
      <c r="FO244" s="266"/>
      <c r="FY244" s="266"/>
      <c r="GI244" s="266"/>
      <c r="GS244" s="266"/>
      <c r="HC244" s="266"/>
      <c r="HM244" s="266"/>
      <c r="HW244" s="266"/>
      <c r="IG244" s="266"/>
      <c r="IQ244" s="266"/>
    </row>
    <row r="245" spans="1:251" s="3" customFormat="1" x14ac:dyDescent="0.3">
      <c r="A245" s="266"/>
      <c r="K245" s="266"/>
      <c r="U245" s="266"/>
      <c r="AE245" s="266"/>
      <c r="AO245" s="266"/>
      <c r="AY245" s="266"/>
      <c r="BI245" s="266"/>
      <c r="BS245" s="266"/>
      <c r="BT245" s="266"/>
      <c r="BU245" s="266"/>
      <c r="BV245" s="266"/>
      <c r="BW245" s="266"/>
      <c r="BX245" s="266"/>
      <c r="BY245" s="266"/>
      <c r="BZ245" s="266"/>
      <c r="CC245" s="266"/>
      <c r="CM245" s="266"/>
      <c r="CW245" s="266"/>
      <c r="DG245" s="266"/>
      <c r="DQ245" s="266"/>
      <c r="EA245" s="266"/>
      <c r="EK245" s="266"/>
      <c r="EU245" s="266"/>
      <c r="FE245" s="266"/>
      <c r="FO245" s="266"/>
      <c r="FY245" s="266"/>
      <c r="GI245" s="266"/>
      <c r="GS245" s="266"/>
      <c r="HC245" s="266"/>
      <c r="HM245" s="266"/>
      <c r="HW245" s="266"/>
      <c r="IG245" s="266"/>
      <c r="IQ245" s="266"/>
    </row>
    <row r="246" spans="1:251" s="3" customFormat="1" x14ac:dyDescent="0.3">
      <c r="A246" s="266"/>
      <c r="K246" s="266"/>
      <c r="U246" s="266"/>
      <c r="AE246" s="266"/>
      <c r="AO246" s="266"/>
      <c r="AY246" s="266"/>
      <c r="BI246" s="266"/>
      <c r="BS246" s="266"/>
      <c r="BT246" s="266"/>
      <c r="BU246" s="266"/>
      <c r="BV246" s="266"/>
      <c r="BW246" s="266"/>
      <c r="BX246" s="266"/>
      <c r="BY246" s="266"/>
      <c r="BZ246" s="266"/>
      <c r="CC246" s="266"/>
      <c r="CM246" s="266"/>
      <c r="CW246" s="266"/>
      <c r="DG246" s="266"/>
      <c r="DQ246" s="266"/>
      <c r="EA246" s="266"/>
      <c r="EK246" s="266"/>
      <c r="EU246" s="266"/>
      <c r="FE246" s="266"/>
      <c r="FO246" s="266"/>
      <c r="FY246" s="266"/>
      <c r="GI246" s="266"/>
      <c r="GS246" s="266"/>
      <c r="HC246" s="266"/>
      <c r="HM246" s="266"/>
      <c r="HW246" s="266"/>
      <c r="IG246" s="266"/>
      <c r="IQ246" s="266"/>
    </row>
    <row r="247" spans="1:251" s="3" customFormat="1" x14ac:dyDescent="0.3">
      <c r="A247" s="266"/>
      <c r="K247" s="266"/>
      <c r="U247" s="266"/>
      <c r="AE247" s="266"/>
      <c r="AO247" s="266"/>
      <c r="AY247" s="266"/>
      <c r="BI247" s="266"/>
      <c r="BS247" s="266"/>
      <c r="BT247" s="266"/>
      <c r="BU247" s="266"/>
      <c r="BV247" s="266"/>
      <c r="BW247" s="266"/>
      <c r="BX247" s="266"/>
      <c r="BY247" s="266"/>
      <c r="BZ247" s="266"/>
      <c r="CC247" s="266"/>
      <c r="CM247" s="266"/>
      <c r="CW247" s="266"/>
      <c r="DG247" s="266"/>
      <c r="DQ247" s="266"/>
      <c r="EA247" s="266"/>
      <c r="EK247" s="266"/>
      <c r="EU247" s="266"/>
      <c r="FE247" s="266"/>
      <c r="FO247" s="266"/>
      <c r="FY247" s="266"/>
      <c r="GI247" s="266"/>
      <c r="GS247" s="266"/>
      <c r="HC247" s="266"/>
      <c r="HM247" s="266"/>
      <c r="HW247" s="266"/>
      <c r="IG247" s="266"/>
      <c r="IQ247" s="266"/>
    </row>
    <row r="248" spans="1:251" s="3" customFormat="1" x14ac:dyDescent="0.3">
      <c r="A248" s="266"/>
      <c r="K248" s="266"/>
      <c r="U248" s="266"/>
      <c r="AE248" s="266"/>
      <c r="AO248" s="266"/>
      <c r="AY248" s="266"/>
      <c r="BI248" s="266"/>
      <c r="BS248" s="266"/>
      <c r="BT248" s="266"/>
      <c r="BU248" s="266"/>
      <c r="BV248" s="266"/>
      <c r="BW248" s="266"/>
      <c r="BX248" s="266"/>
      <c r="BY248" s="266"/>
      <c r="BZ248" s="266"/>
      <c r="CC248" s="266"/>
      <c r="CM248" s="266"/>
      <c r="CW248" s="266"/>
      <c r="DG248" s="266"/>
      <c r="DQ248" s="266"/>
      <c r="EA248" s="266"/>
      <c r="EK248" s="266"/>
      <c r="EU248" s="266"/>
      <c r="FE248" s="266"/>
      <c r="FO248" s="266"/>
      <c r="FY248" s="266"/>
      <c r="GI248" s="266"/>
      <c r="GS248" s="266"/>
      <c r="HC248" s="266"/>
      <c r="HM248" s="266"/>
      <c r="HW248" s="266"/>
      <c r="IG248" s="266"/>
      <c r="IQ248" s="266"/>
    </row>
    <row r="249" spans="1:251" s="3" customFormat="1" x14ac:dyDescent="0.3">
      <c r="A249" s="266"/>
      <c r="K249" s="266"/>
      <c r="U249" s="266"/>
      <c r="AE249" s="266"/>
      <c r="AO249" s="266"/>
      <c r="AY249" s="266"/>
      <c r="BI249" s="266"/>
      <c r="BS249" s="266"/>
      <c r="BT249" s="266"/>
      <c r="BU249" s="266"/>
      <c r="BV249" s="266"/>
      <c r="BW249" s="266"/>
      <c r="BX249" s="266"/>
      <c r="BY249" s="266"/>
      <c r="BZ249" s="266"/>
      <c r="CC249" s="266"/>
      <c r="CM249" s="266"/>
      <c r="CW249" s="266"/>
      <c r="DG249" s="266"/>
      <c r="DQ249" s="266"/>
      <c r="EA249" s="266"/>
      <c r="EK249" s="266"/>
      <c r="EU249" s="266"/>
      <c r="FE249" s="266"/>
      <c r="FO249" s="266"/>
      <c r="FY249" s="266"/>
      <c r="GI249" s="266"/>
      <c r="GS249" s="266"/>
      <c r="HC249" s="266"/>
      <c r="HM249" s="266"/>
      <c r="HW249" s="266"/>
      <c r="IG249" s="266"/>
      <c r="IQ249" s="266"/>
    </row>
    <row r="250" spans="1:251" s="3" customFormat="1" x14ac:dyDescent="0.3">
      <c r="A250" s="266"/>
      <c r="K250" s="266"/>
      <c r="U250" s="266"/>
      <c r="AE250" s="266"/>
      <c r="AO250" s="266"/>
      <c r="AY250" s="266"/>
      <c r="BI250" s="266"/>
      <c r="BS250" s="266"/>
      <c r="BT250" s="266"/>
      <c r="BU250" s="266"/>
      <c r="BV250" s="266"/>
      <c r="BW250" s="266"/>
      <c r="BX250" s="266"/>
      <c r="BY250" s="266"/>
      <c r="BZ250" s="266"/>
      <c r="CC250" s="266"/>
      <c r="CM250" s="266"/>
      <c r="CW250" s="266"/>
      <c r="DG250" s="266"/>
      <c r="DQ250" s="266"/>
      <c r="EA250" s="266"/>
      <c r="EK250" s="266"/>
      <c r="EU250" s="266"/>
      <c r="FE250" s="266"/>
      <c r="FO250" s="266"/>
      <c r="FY250" s="266"/>
      <c r="GI250" s="266"/>
      <c r="GS250" s="266"/>
      <c r="HC250" s="266"/>
      <c r="HM250" s="266"/>
      <c r="HW250" s="266"/>
      <c r="IG250" s="266"/>
      <c r="IQ250" s="266"/>
    </row>
    <row r="251" spans="1:251" s="3" customFormat="1" x14ac:dyDescent="0.3">
      <c r="A251" s="266"/>
      <c r="K251" s="266"/>
      <c r="U251" s="266"/>
      <c r="AE251" s="266"/>
      <c r="AO251" s="266"/>
      <c r="AY251" s="266"/>
      <c r="BI251" s="266"/>
      <c r="BS251" s="266"/>
      <c r="BT251" s="266"/>
      <c r="BU251" s="266"/>
      <c r="BV251" s="266"/>
      <c r="BW251" s="266"/>
      <c r="BX251" s="266"/>
      <c r="BY251" s="266"/>
      <c r="BZ251" s="266"/>
      <c r="CC251" s="266"/>
      <c r="CM251" s="266"/>
      <c r="CW251" s="266"/>
      <c r="DG251" s="266"/>
      <c r="DQ251" s="266"/>
      <c r="EA251" s="266"/>
      <c r="EK251" s="266"/>
      <c r="EU251" s="266"/>
      <c r="FE251" s="266"/>
      <c r="FO251" s="266"/>
      <c r="FY251" s="266"/>
      <c r="GI251" s="266"/>
      <c r="GS251" s="266"/>
      <c r="HC251" s="266"/>
      <c r="HM251" s="266"/>
      <c r="HW251" s="266"/>
      <c r="IG251" s="266"/>
      <c r="IQ251" s="266"/>
    </row>
    <row r="252" spans="1:251" s="3" customFormat="1" x14ac:dyDescent="0.3">
      <c r="A252" s="266"/>
      <c r="K252" s="266"/>
      <c r="U252" s="266"/>
      <c r="AE252" s="266"/>
      <c r="AO252" s="266"/>
      <c r="AY252" s="266"/>
      <c r="BI252" s="266"/>
      <c r="BS252" s="266"/>
      <c r="BT252" s="266"/>
      <c r="BU252" s="266"/>
      <c r="BV252" s="266"/>
      <c r="BW252" s="266"/>
      <c r="BX252" s="266"/>
      <c r="BY252" s="266"/>
      <c r="BZ252" s="266"/>
      <c r="CC252" s="266"/>
      <c r="CM252" s="266"/>
      <c r="CW252" s="266"/>
      <c r="DG252" s="266"/>
      <c r="DQ252" s="266"/>
      <c r="EA252" s="266"/>
      <c r="EK252" s="266"/>
      <c r="EU252" s="266"/>
      <c r="FE252" s="266"/>
      <c r="FO252" s="266"/>
      <c r="FY252" s="266"/>
      <c r="GI252" s="266"/>
      <c r="GS252" s="266"/>
      <c r="HC252" s="266"/>
      <c r="HM252" s="266"/>
      <c r="HW252" s="266"/>
      <c r="IG252" s="266"/>
      <c r="IQ252" s="266"/>
    </row>
    <row r="253" spans="1:251" s="3" customFormat="1" x14ac:dyDescent="0.3">
      <c r="A253" s="266"/>
      <c r="K253" s="266"/>
      <c r="U253" s="266"/>
      <c r="AE253" s="266"/>
      <c r="AO253" s="266"/>
      <c r="AY253" s="266"/>
      <c r="BI253" s="266"/>
      <c r="BS253" s="266"/>
      <c r="BT253" s="266"/>
      <c r="BU253" s="266"/>
      <c r="BV253" s="266"/>
      <c r="BW253" s="266"/>
      <c r="BX253" s="266"/>
      <c r="BY253" s="266"/>
      <c r="BZ253" s="266"/>
      <c r="CC253" s="266"/>
      <c r="CM253" s="266"/>
      <c r="CW253" s="266"/>
      <c r="DG253" s="266"/>
      <c r="DQ253" s="266"/>
      <c r="EA253" s="266"/>
      <c r="EK253" s="266"/>
      <c r="EU253" s="266"/>
      <c r="FE253" s="266"/>
      <c r="FO253" s="266"/>
      <c r="FY253" s="266"/>
      <c r="GI253" s="266"/>
      <c r="GS253" s="266"/>
      <c r="HC253" s="266"/>
      <c r="HM253" s="266"/>
      <c r="HW253" s="266"/>
      <c r="IG253" s="266"/>
      <c r="IQ253" s="266"/>
    </row>
    <row r="254" spans="1:251" s="3" customFormat="1" x14ac:dyDescent="0.3">
      <c r="A254" s="266"/>
      <c r="K254" s="266"/>
      <c r="U254" s="266"/>
      <c r="AE254" s="266"/>
      <c r="AO254" s="266"/>
      <c r="AY254" s="266"/>
      <c r="BI254" s="266"/>
      <c r="BS254" s="266"/>
      <c r="BT254" s="266"/>
      <c r="BU254" s="266"/>
      <c r="BV254" s="266"/>
      <c r="BW254" s="266"/>
      <c r="BX254" s="266"/>
      <c r="BY254" s="266"/>
      <c r="BZ254" s="266"/>
      <c r="CC254" s="266"/>
      <c r="CM254" s="266"/>
      <c r="CW254" s="266"/>
      <c r="DG254" s="266"/>
      <c r="DQ254" s="266"/>
      <c r="EA254" s="266"/>
      <c r="EK254" s="266"/>
      <c r="EU254" s="266"/>
      <c r="FE254" s="266"/>
      <c r="FO254" s="266"/>
      <c r="FY254" s="266"/>
      <c r="GI254" s="266"/>
      <c r="GS254" s="266"/>
      <c r="HC254" s="266"/>
      <c r="HM254" s="266"/>
      <c r="HW254" s="266"/>
      <c r="IG254" s="266"/>
      <c r="IQ254" s="266"/>
    </row>
    <row r="255" spans="1:251" s="3" customFormat="1" x14ac:dyDescent="0.3">
      <c r="A255" s="266"/>
      <c r="K255" s="266"/>
      <c r="U255" s="266"/>
      <c r="AE255" s="266"/>
      <c r="AO255" s="266"/>
      <c r="AY255" s="266"/>
      <c r="BI255" s="266"/>
      <c r="BS255" s="266"/>
      <c r="BT255" s="266"/>
      <c r="BU255" s="266"/>
      <c r="BV255" s="266"/>
      <c r="BW255" s="266"/>
      <c r="BX255" s="266"/>
      <c r="BY255" s="266"/>
      <c r="BZ255" s="266"/>
      <c r="CC255" s="266"/>
      <c r="CM255" s="266"/>
      <c r="CW255" s="266"/>
      <c r="DG255" s="266"/>
      <c r="DQ255" s="266"/>
      <c r="EA255" s="266"/>
      <c r="EK255" s="266"/>
      <c r="EU255" s="266"/>
      <c r="FE255" s="266"/>
      <c r="FO255" s="266"/>
      <c r="FY255" s="266"/>
      <c r="GI255" s="266"/>
      <c r="GS255" s="266"/>
      <c r="HC255" s="266"/>
      <c r="HM255" s="266"/>
      <c r="HW255" s="266"/>
      <c r="IG255" s="266"/>
      <c r="IQ255" s="266"/>
    </row>
    <row r="256" spans="1:251" s="3" customFormat="1" x14ac:dyDescent="0.3">
      <c r="A256" s="266"/>
      <c r="K256" s="266"/>
      <c r="U256" s="266"/>
      <c r="AE256" s="266"/>
      <c r="AO256" s="266"/>
      <c r="AY256" s="266"/>
      <c r="BI256" s="266"/>
      <c r="BS256" s="266"/>
      <c r="BT256" s="266"/>
      <c r="BU256" s="266"/>
      <c r="BV256" s="266"/>
      <c r="BW256" s="266"/>
      <c r="BX256" s="266"/>
      <c r="BY256" s="266"/>
      <c r="BZ256" s="266"/>
      <c r="CC256" s="266"/>
      <c r="CM256" s="266"/>
      <c r="CW256" s="266"/>
      <c r="DG256" s="266"/>
      <c r="DQ256" s="266"/>
      <c r="EA256" s="266"/>
      <c r="EK256" s="266"/>
      <c r="EU256" s="266"/>
      <c r="FE256" s="266"/>
      <c r="FO256" s="266"/>
      <c r="FY256" s="266"/>
      <c r="GI256" s="266"/>
      <c r="GS256" s="266"/>
      <c r="HC256" s="266"/>
      <c r="HM256" s="266"/>
      <c r="HW256" s="266"/>
      <c r="IG256" s="266"/>
      <c r="IQ256" s="266"/>
    </row>
    <row r="257" spans="1:251" s="3" customFormat="1" x14ac:dyDescent="0.3">
      <c r="A257" s="266"/>
      <c r="K257" s="266"/>
      <c r="U257" s="266"/>
      <c r="AE257" s="266"/>
      <c r="AO257" s="266"/>
      <c r="AY257" s="266"/>
      <c r="BI257" s="266"/>
      <c r="BS257" s="266"/>
      <c r="BT257" s="266"/>
      <c r="BU257" s="266"/>
      <c r="BV257" s="266"/>
      <c r="BW257" s="266"/>
      <c r="BX257" s="266"/>
      <c r="BY257" s="266"/>
      <c r="BZ257" s="266"/>
      <c r="CC257" s="266"/>
      <c r="CM257" s="266"/>
      <c r="CW257" s="266"/>
      <c r="DG257" s="266"/>
      <c r="DQ257" s="266"/>
      <c r="EA257" s="266"/>
      <c r="EK257" s="266"/>
      <c r="EU257" s="266"/>
      <c r="FE257" s="266"/>
      <c r="FO257" s="266"/>
      <c r="FY257" s="266"/>
      <c r="GI257" s="266"/>
      <c r="GS257" s="266"/>
      <c r="HC257" s="266"/>
      <c r="HM257" s="266"/>
      <c r="HW257" s="266"/>
      <c r="IG257" s="266"/>
      <c r="IQ257" s="266"/>
    </row>
    <row r="258" spans="1:251" s="3" customFormat="1" x14ac:dyDescent="0.3">
      <c r="A258" s="266"/>
      <c r="K258" s="266"/>
      <c r="U258" s="266"/>
      <c r="AE258" s="266"/>
      <c r="AO258" s="266"/>
      <c r="AY258" s="266"/>
      <c r="BI258" s="266"/>
      <c r="BS258" s="266"/>
      <c r="BT258" s="266"/>
      <c r="BU258" s="266"/>
      <c r="BV258" s="266"/>
      <c r="BW258" s="266"/>
      <c r="BX258" s="266"/>
      <c r="BY258" s="266"/>
      <c r="BZ258" s="266"/>
      <c r="CC258" s="266"/>
      <c r="CM258" s="266"/>
      <c r="CW258" s="266"/>
      <c r="DG258" s="266"/>
      <c r="DQ258" s="266"/>
      <c r="EA258" s="266"/>
      <c r="EK258" s="266"/>
      <c r="EU258" s="266"/>
      <c r="FE258" s="266"/>
      <c r="FO258" s="266"/>
      <c r="FY258" s="266"/>
      <c r="GI258" s="266"/>
      <c r="GS258" s="266"/>
      <c r="HC258" s="266"/>
      <c r="HM258" s="266"/>
      <c r="HW258" s="266"/>
      <c r="IG258" s="266"/>
      <c r="IQ258" s="266"/>
    </row>
    <row r="259" spans="1:251" s="3" customFormat="1" x14ac:dyDescent="0.3">
      <c r="A259" s="266"/>
      <c r="K259" s="266"/>
      <c r="U259" s="266"/>
      <c r="AE259" s="266"/>
      <c r="AO259" s="266"/>
      <c r="AY259" s="266"/>
      <c r="BI259" s="266"/>
      <c r="BS259" s="266"/>
      <c r="BT259" s="266"/>
      <c r="BU259" s="266"/>
      <c r="BV259" s="266"/>
      <c r="BW259" s="266"/>
      <c r="BX259" s="266"/>
      <c r="BY259" s="266"/>
      <c r="BZ259" s="266"/>
      <c r="CC259" s="266"/>
      <c r="CM259" s="266"/>
      <c r="CW259" s="266"/>
      <c r="DG259" s="266"/>
      <c r="DQ259" s="266"/>
      <c r="EA259" s="266"/>
      <c r="EK259" s="266"/>
      <c r="EU259" s="266"/>
      <c r="FE259" s="266"/>
      <c r="FO259" s="266"/>
      <c r="FY259" s="266"/>
      <c r="GI259" s="266"/>
      <c r="GS259" s="266"/>
      <c r="HC259" s="266"/>
      <c r="HM259" s="266"/>
      <c r="HW259" s="266"/>
      <c r="IG259" s="266"/>
      <c r="IQ259" s="266"/>
    </row>
    <row r="260" spans="1:251" s="3" customFormat="1" x14ac:dyDescent="0.3">
      <c r="A260" s="266"/>
      <c r="K260" s="266"/>
      <c r="U260" s="266"/>
      <c r="AE260" s="266"/>
      <c r="AO260" s="266"/>
      <c r="AY260" s="266"/>
      <c r="BI260" s="266"/>
      <c r="BS260" s="266"/>
      <c r="BT260" s="266"/>
      <c r="BU260" s="266"/>
      <c r="BV260" s="266"/>
      <c r="BW260" s="266"/>
      <c r="BX260" s="266"/>
      <c r="BY260" s="266"/>
      <c r="BZ260" s="266"/>
      <c r="CC260" s="266"/>
      <c r="CM260" s="266"/>
      <c r="CW260" s="266"/>
      <c r="DG260" s="266"/>
      <c r="DQ260" s="266"/>
      <c r="EA260" s="266"/>
      <c r="EK260" s="266"/>
      <c r="EU260" s="266"/>
      <c r="FE260" s="266"/>
      <c r="FO260" s="266"/>
      <c r="FY260" s="266"/>
      <c r="GI260" s="266"/>
      <c r="GS260" s="266"/>
      <c r="HC260" s="266"/>
      <c r="HM260" s="266"/>
      <c r="HW260" s="266"/>
      <c r="IG260" s="266"/>
      <c r="IQ260" s="266"/>
    </row>
    <row r="261" spans="1:251" s="3" customFormat="1" x14ac:dyDescent="0.3">
      <c r="A261" s="266"/>
      <c r="K261" s="266"/>
      <c r="U261" s="266"/>
      <c r="AE261" s="266"/>
      <c r="AO261" s="266"/>
      <c r="AY261" s="266"/>
      <c r="BI261" s="266"/>
      <c r="BS261" s="266"/>
      <c r="BT261" s="266"/>
      <c r="BU261" s="266"/>
      <c r="BV261" s="266"/>
      <c r="BW261" s="266"/>
      <c r="BX261" s="266"/>
      <c r="BY261" s="266"/>
      <c r="BZ261" s="266"/>
      <c r="CC261" s="266"/>
      <c r="CM261" s="266"/>
      <c r="CW261" s="266"/>
      <c r="DG261" s="266"/>
      <c r="DQ261" s="266"/>
      <c r="EA261" s="266"/>
      <c r="EK261" s="266"/>
      <c r="EU261" s="266"/>
      <c r="FE261" s="266"/>
      <c r="FO261" s="266"/>
      <c r="FY261" s="266"/>
      <c r="GI261" s="266"/>
      <c r="GS261" s="266"/>
      <c r="HC261" s="266"/>
      <c r="HM261" s="266"/>
      <c r="HW261" s="266"/>
      <c r="IG261" s="266"/>
      <c r="IQ261" s="266"/>
    </row>
    <row r="262" spans="1:251" s="3" customFormat="1" x14ac:dyDescent="0.3">
      <c r="A262" s="266"/>
      <c r="K262" s="266"/>
      <c r="U262" s="266"/>
      <c r="AE262" s="266"/>
      <c r="AO262" s="266"/>
      <c r="AY262" s="266"/>
      <c r="BI262" s="266"/>
      <c r="BS262" s="266"/>
      <c r="BT262" s="266"/>
      <c r="BU262" s="266"/>
      <c r="BV262" s="266"/>
      <c r="BW262" s="266"/>
      <c r="BX262" s="266"/>
      <c r="BY262" s="266"/>
      <c r="BZ262" s="266"/>
      <c r="CC262" s="266"/>
      <c r="CM262" s="266"/>
      <c r="CW262" s="266"/>
      <c r="DG262" s="266"/>
      <c r="DQ262" s="266"/>
      <c r="EA262" s="266"/>
      <c r="EK262" s="266"/>
      <c r="EU262" s="266"/>
      <c r="FE262" s="266"/>
      <c r="FO262" s="266"/>
      <c r="FY262" s="266"/>
      <c r="GI262" s="266"/>
      <c r="GS262" s="266"/>
      <c r="HC262" s="266"/>
      <c r="HM262" s="266"/>
      <c r="HW262" s="266"/>
      <c r="IG262" s="266"/>
      <c r="IQ262" s="266"/>
    </row>
    <row r="263" spans="1:251" s="3" customFormat="1" x14ac:dyDescent="0.3">
      <c r="A263" s="266"/>
      <c r="K263" s="266"/>
      <c r="U263" s="266"/>
      <c r="AE263" s="266"/>
      <c r="AO263" s="266"/>
      <c r="AY263" s="266"/>
      <c r="BI263" s="266"/>
      <c r="BS263" s="266"/>
      <c r="BT263" s="266"/>
      <c r="BU263" s="266"/>
      <c r="BV263" s="266"/>
      <c r="BW263" s="266"/>
      <c r="BX263" s="266"/>
      <c r="BY263" s="266"/>
      <c r="BZ263" s="266"/>
      <c r="CC263" s="266"/>
      <c r="CM263" s="266"/>
      <c r="CW263" s="266"/>
      <c r="DG263" s="266"/>
      <c r="DQ263" s="266"/>
      <c r="EA263" s="266"/>
      <c r="EK263" s="266"/>
      <c r="EU263" s="266"/>
      <c r="FE263" s="266"/>
      <c r="FO263" s="266"/>
      <c r="FY263" s="266"/>
      <c r="GI263" s="266"/>
      <c r="GS263" s="266"/>
      <c r="HC263" s="266"/>
      <c r="HM263" s="266"/>
      <c r="HW263" s="266"/>
      <c r="IG263" s="266"/>
      <c r="IQ263" s="266"/>
    </row>
    <row r="264" spans="1:251" s="3" customFormat="1" x14ac:dyDescent="0.3">
      <c r="A264" s="266"/>
      <c r="K264" s="266"/>
      <c r="U264" s="266"/>
      <c r="AE264" s="266"/>
      <c r="AO264" s="266"/>
      <c r="AY264" s="266"/>
      <c r="BI264" s="266"/>
      <c r="BS264" s="266"/>
      <c r="BT264" s="266"/>
      <c r="BU264" s="266"/>
      <c r="BV264" s="266"/>
      <c r="BW264" s="266"/>
      <c r="BX264" s="266"/>
      <c r="BY264" s="266"/>
      <c r="BZ264" s="266"/>
      <c r="CC264" s="266"/>
      <c r="CM264" s="266"/>
      <c r="CW264" s="266"/>
      <c r="DG264" s="266"/>
      <c r="DQ264" s="266"/>
      <c r="EA264" s="266"/>
      <c r="EK264" s="266"/>
      <c r="EU264" s="266"/>
      <c r="FE264" s="266"/>
      <c r="FO264" s="266"/>
      <c r="FY264" s="266"/>
      <c r="GI264" s="266"/>
      <c r="GS264" s="266"/>
      <c r="HC264" s="266"/>
      <c r="HM264" s="266"/>
      <c r="HW264" s="266"/>
      <c r="IG264" s="266"/>
      <c r="IQ264" s="266"/>
    </row>
    <row r="265" spans="1:251" s="3" customFormat="1" x14ac:dyDescent="0.3">
      <c r="A265" s="266"/>
      <c r="K265" s="266"/>
      <c r="U265" s="266"/>
      <c r="AE265" s="266"/>
      <c r="AO265" s="266"/>
      <c r="AY265" s="266"/>
      <c r="BI265" s="266"/>
      <c r="BS265" s="266"/>
      <c r="BT265" s="266"/>
      <c r="BU265" s="266"/>
      <c r="BV265" s="266"/>
      <c r="BW265" s="266"/>
      <c r="BX265" s="266"/>
      <c r="BY265" s="266"/>
      <c r="BZ265" s="266"/>
      <c r="CC265" s="266"/>
      <c r="CM265" s="266"/>
      <c r="CW265" s="266"/>
      <c r="DG265" s="266"/>
      <c r="DQ265" s="266"/>
      <c r="EA265" s="266"/>
      <c r="EK265" s="266"/>
      <c r="EU265" s="266"/>
      <c r="FE265" s="266"/>
      <c r="FO265" s="266"/>
      <c r="FY265" s="266"/>
      <c r="GI265" s="266"/>
      <c r="GS265" s="266"/>
      <c r="HC265" s="266"/>
      <c r="HM265" s="266"/>
      <c r="HW265" s="266"/>
      <c r="IG265" s="266"/>
      <c r="IQ265" s="266"/>
    </row>
    <row r="266" spans="1:251" s="3" customFormat="1" x14ac:dyDescent="0.3">
      <c r="A266" s="266"/>
      <c r="K266" s="266"/>
      <c r="U266" s="266"/>
      <c r="AE266" s="266"/>
      <c r="AO266" s="266"/>
      <c r="AY266" s="266"/>
      <c r="BI266" s="266"/>
      <c r="BS266" s="266"/>
      <c r="BT266" s="266"/>
      <c r="BU266" s="266"/>
      <c r="BV266" s="266"/>
      <c r="BW266" s="266"/>
      <c r="BX266" s="266"/>
      <c r="BY266" s="266"/>
      <c r="BZ266" s="266"/>
      <c r="CC266" s="266"/>
      <c r="CM266" s="266"/>
      <c r="CW266" s="266"/>
      <c r="DG266" s="266"/>
      <c r="DQ266" s="266"/>
      <c r="EA266" s="266"/>
      <c r="EK266" s="266"/>
      <c r="EU266" s="266"/>
      <c r="FE266" s="266"/>
      <c r="FO266" s="266"/>
      <c r="FY266" s="266"/>
      <c r="GI266" s="266"/>
      <c r="GS266" s="266"/>
      <c r="HC266" s="266"/>
      <c r="HM266" s="266"/>
      <c r="HW266" s="266"/>
      <c r="IG266" s="266"/>
      <c r="IQ266" s="266"/>
    </row>
    <row r="267" spans="1:251" s="3" customFormat="1" x14ac:dyDescent="0.3">
      <c r="A267" s="266"/>
      <c r="K267" s="266"/>
      <c r="U267" s="266"/>
      <c r="AE267" s="266"/>
      <c r="AO267" s="266"/>
      <c r="AY267" s="266"/>
      <c r="BI267" s="266"/>
      <c r="BS267" s="266"/>
      <c r="BT267" s="266"/>
      <c r="BU267" s="266"/>
      <c r="BV267" s="266"/>
      <c r="BW267" s="266"/>
      <c r="BX267" s="266"/>
      <c r="BY267" s="266"/>
      <c r="BZ267" s="266"/>
      <c r="CC267" s="266"/>
      <c r="CM267" s="266"/>
      <c r="CW267" s="266"/>
      <c r="DG267" s="266"/>
      <c r="DQ267" s="266"/>
      <c r="EA267" s="266"/>
      <c r="EK267" s="266"/>
      <c r="EU267" s="266"/>
      <c r="FE267" s="266"/>
      <c r="FO267" s="266"/>
      <c r="FY267" s="266"/>
      <c r="GI267" s="266"/>
      <c r="GS267" s="266"/>
      <c r="HC267" s="266"/>
      <c r="HM267" s="266"/>
      <c r="HW267" s="266"/>
      <c r="IG267" s="266"/>
      <c r="IQ267" s="266"/>
    </row>
    <row r="268" spans="1:251" s="3" customFormat="1" x14ac:dyDescent="0.3">
      <c r="A268" s="266"/>
      <c r="K268" s="266"/>
      <c r="U268" s="266"/>
      <c r="AE268" s="266"/>
      <c r="AO268" s="266"/>
      <c r="AY268" s="266"/>
      <c r="BI268" s="266"/>
      <c r="BS268" s="266"/>
      <c r="BT268" s="266"/>
      <c r="BU268" s="266"/>
      <c r="BV268" s="266"/>
      <c r="BW268" s="266"/>
      <c r="BX268" s="266"/>
      <c r="BY268" s="266"/>
      <c r="BZ268" s="266"/>
      <c r="CC268" s="266"/>
      <c r="CM268" s="266"/>
      <c r="CW268" s="266"/>
      <c r="DG268" s="266"/>
      <c r="DQ268" s="266"/>
      <c r="EA268" s="266"/>
      <c r="EK268" s="266"/>
      <c r="EU268" s="266"/>
      <c r="FE268" s="266"/>
      <c r="FO268" s="266"/>
      <c r="FY268" s="266"/>
      <c r="GI268" s="266"/>
      <c r="GS268" s="266"/>
      <c r="HC268" s="266"/>
      <c r="HM268" s="266"/>
      <c r="HW268" s="266"/>
      <c r="IG268" s="266"/>
      <c r="IQ268" s="266"/>
    </row>
    <row r="269" spans="1:251" s="3" customFormat="1" x14ac:dyDescent="0.3">
      <c r="A269" s="266"/>
      <c r="K269" s="266"/>
      <c r="U269" s="266"/>
      <c r="AE269" s="266"/>
      <c r="AO269" s="266"/>
      <c r="AY269" s="266"/>
      <c r="BI269" s="266"/>
      <c r="BS269" s="266"/>
      <c r="BT269" s="266"/>
      <c r="BU269" s="266"/>
      <c r="BV269" s="266"/>
      <c r="BW269" s="266"/>
      <c r="BX269" s="266"/>
      <c r="BY269" s="266"/>
      <c r="BZ269" s="266"/>
      <c r="CC269" s="266"/>
      <c r="CM269" s="266"/>
      <c r="CW269" s="266"/>
      <c r="DG269" s="266"/>
      <c r="DQ269" s="266"/>
      <c r="EA269" s="266"/>
      <c r="EK269" s="266"/>
      <c r="EU269" s="266"/>
      <c r="FE269" s="266"/>
      <c r="FO269" s="266"/>
      <c r="FY269" s="266"/>
      <c r="GI269" s="266"/>
      <c r="GS269" s="266"/>
      <c r="HC269" s="266"/>
      <c r="HM269" s="266"/>
      <c r="HW269" s="266"/>
      <c r="IG269" s="266"/>
      <c r="IQ269" s="266"/>
    </row>
    <row r="270" spans="1:251" s="3" customFormat="1" x14ac:dyDescent="0.3">
      <c r="A270" s="266"/>
      <c r="K270" s="266"/>
      <c r="U270" s="266"/>
      <c r="AE270" s="266"/>
      <c r="AO270" s="266"/>
      <c r="AY270" s="266"/>
      <c r="BI270" s="266"/>
      <c r="BS270" s="266"/>
      <c r="BT270" s="266"/>
      <c r="BU270" s="266"/>
      <c r="BV270" s="266"/>
      <c r="BW270" s="266"/>
      <c r="BX270" s="266"/>
      <c r="BY270" s="266"/>
      <c r="BZ270" s="266"/>
      <c r="CC270" s="266"/>
      <c r="CM270" s="266"/>
      <c r="CW270" s="266"/>
      <c r="DG270" s="266"/>
      <c r="DQ270" s="266"/>
      <c r="EA270" s="266"/>
      <c r="EK270" s="266"/>
      <c r="EU270" s="266"/>
      <c r="FE270" s="266"/>
      <c r="FO270" s="266"/>
      <c r="FY270" s="266"/>
      <c r="GI270" s="266"/>
      <c r="GS270" s="266"/>
      <c r="HC270" s="266"/>
      <c r="HM270" s="266"/>
      <c r="HW270" s="266"/>
      <c r="IG270" s="266"/>
      <c r="IQ270" s="266"/>
    </row>
    <row r="271" spans="1:251" s="3" customFormat="1" x14ac:dyDescent="0.3">
      <c r="A271" s="266"/>
      <c r="K271" s="266"/>
      <c r="U271" s="266"/>
      <c r="AE271" s="266"/>
      <c r="AO271" s="266"/>
      <c r="AY271" s="266"/>
      <c r="BI271" s="266"/>
      <c r="BS271" s="266"/>
      <c r="BT271" s="266"/>
      <c r="BU271" s="266"/>
      <c r="BV271" s="266"/>
      <c r="BW271" s="266"/>
      <c r="BX271" s="266"/>
      <c r="BY271" s="266"/>
      <c r="BZ271" s="266"/>
      <c r="CC271" s="266"/>
      <c r="CM271" s="266"/>
      <c r="CW271" s="266"/>
      <c r="DG271" s="266"/>
      <c r="DQ271" s="266"/>
      <c r="EA271" s="266"/>
      <c r="EK271" s="266"/>
      <c r="EU271" s="266"/>
      <c r="FE271" s="266"/>
      <c r="FO271" s="266"/>
      <c r="FY271" s="266"/>
      <c r="GI271" s="266"/>
      <c r="GS271" s="266"/>
      <c r="HC271" s="266"/>
      <c r="HM271" s="266"/>
      <c r="HW271" s="266"/>
      <c r="IG271" s="266"/>
      <c r="IQ271" s="266"/>
    </row>
    <row r="272" spans="1:251" s="3" customFormat="1" x14ac:dyDescent="0.3">
      <c r="A272" s="266"/>
      <c r="K272" s="266"/>
      <c r="U272" s="266"/>
      <c r="AE272" s="266"/>
      <c r="AO272" s="266"/>
      <c r="AY272" s="266"/>
      <c r="BI272" s="266"/>
      <c r="BS272" s="266"/>
      <c r="BT272" s="266"/>
      <c r="BU272" s="266"/>
      <c r="BV272" s="266"/>
      <c r="BW272" s="266"/>
      <c r="BX272" s="266"/>
      <c r="BY272" s="266"/>
      <c r="BZ272" s="266"/>
      <c r="CC272" s="266"/>
      <c r="CM272" s="266"/>
      <c r="CW272" s="266"/>
      <c r="DG272" s="266"/>
      <c r="DQ272" s="266"/>
      <c r="EA272" s="266"/>
      <c r="EK272" s="266"/>
      <c r="EU272" s="266"/>
      <c r="FE272" s="266"/>
      <c r="FO272" s="266"/>
      <c r="FY272" s="266"/>
      <c r="GI272" s="266"/>
      <c r="GS272" s="266"/>
      <c r="HC272" s="266"/>
      <c r="HM272" s="266"/>
      <c r="HW272" s="266"/>
      <c r="IG272" s="266"/>
      <c r="IQ272" s="266"/>
    </row>
    <row r="273" spans="1:251" s="3" customFormat="1" x14ac:dyDescent="0.3">
      <c r="A273" s="266"/>
      <c r="K273" s="266"/>
      <c r="U273" s="266"/>
      <c r="AE273" s="266"/>
      <c r="AO273" s="266"/>
      <c r="AY273" s="266"/>
      <c r="BI273" s="266"/>
      <c r="BS273" s="266"/>
      <c r="BT273" s="266"/>
      <c r="BU273" s="266"/>
      <c r="BV273" s="266"/>
      <c r="BW273" s="266"/>
      <c r="BX273" s="266"/>
      <c r="BY273" s="266"/>
      <c r="BZ273" s="266"/>
      <c r="CC273" s="266"/>
      <c r="CM273" s="266"/>
      <c r="CW273" s="266"/>
      <c r="DG273" s="266"/>
      <c r="DQ273" s="266"/>
      <c r="EA273" s="266"/>
      <c r="EK273" s="266"/>
      <c r="EU273" s="266"/>
      <c r="FE273" s="266"/>
      <c r="FO273" s="266"/>
      <c r="FY273" s="266"/>
      <c r="GI273" s="266"/>
      <c r="GS273" s="266"/>
      <c r="HC273" s="266"/>
      <c r="HM273" s="266"/>
      <c r="HW273" s="266"/>
      <c r="IG273" s="266"/>
      <c r="IQ273" s="266"/>
    </row>
    <row r="274" spans="1:251" s="3" customFormat="1" x14ac:dyDescent="0.3">
      <c r="A274" s="266"/>
      <c r="K274" s="266"/>
      <c r="U274" s="266"/>
      <c r="AE274" s="266"/>
      <c r="AO274" s="266"/>
      <c r="AY274" s="266"/>
      <c r="BI274" s="266"/>
      <c r="BS274" s="266"/>
      <c r="BT274" s="266"/>
      <c r="BU274" s="266"/>
      <c r="BV274" s="266"/>
      <c r="BW274" s="266"/>
      <c r="BX274" s="266"/>
      <c r="BY274" s="266"/>
      <c r="BZ274" s="266"/>
      <c r="CC274" s="266"/>
      <c r="CM274" s="266"/>
      <c r="CW274" s="266"/>
      <c r="DG274" s="266"/>
      <c r="DQ274" s="266"/>
      <c r="EA274" s="266"/>
      <c r="EK274" s="266"/>
      <c r="EU274" s="266"/>
      <c r="FE274" s="266"/>
      <c r="FO274" s="266"/>
      <c r="FY274" s="266"/>
      <c r="GI274" s="266"/>
      <c r="GS274" s="266"/>
      <c r="HC274" s="266"/>
      <c r="HM274" s="266"/>
      <c r="HW274" s="266"/>
      <c r="IG274" s="266"/>
      <c r="IQ274" s="266"/>
    </row>
    <row r="275" spans="1:251" s="3" customFormat="1" x14ac:dyDescent="0.3">
      <c r="A275" s="266"/>
      <c r="K275" s="266"/>
      <c r="U275" s="266"/>
      <c r="AE275" s="266"/>
      <c r="AO275" s="266"/>
      <c r="AY275" s="266"/>
      <c r="BI275" s="266"/>
      <c r="BS275" s="266"/>
      <c r="BT275" s="266"/>
      <c r="BU275" s="266"/>
      <c r="BV275" s="266"/>
      <c r="BW275" s="266"/>
      <c r="BX275" s="266"/>
      <c r="BY275" s="266"/>
      <c r="BZ275" s="266"/>
      <c r="CC275" s="266"/>
      <c r="CM275" s="266"/>
      <c r="CW275" s="266"/>
      <c r="DG275" s="266"/>
      <c r="DQ275" s="266"/>
      <c r="EA275" s="266"/>
      <c r="EK275" s="266"/>
      <c r="EU275" s="266"/>
      <c r="FE275" s="266"/>
      <c r="FO275" s="266"/>
      <c r="FY275" s="266"/>
      <c r="GI275" s="266"/>
      <c r="GS275" s="266"/>
      <c r="HC275" s="266"/>
      <c r="HM275" s="266"/>
      <c r="HW275" s="266"/>
      <c r="IG275" s="266"/>
      <c r="IQ275" s="266"/>
    </row>
    <row r="276" spans="1:251" s="3" customFormat="1" x14ac:dyDescent="0.3">
      <c r="A276" s="266"/>
      <c r="K276" s="266"/>
      <c r="U276" s="266"/>
      <c r="AE276" s="266"/>
      <c r="AO276" s="266"/>
      <c r="AY276" s="266"/>
      <c r="BI276" s="266"/>
      <c r="BS276" s="266"/>
      <c r="BT276" s="266"/>
      <c r="BU276" s="266"/>
      <c r="BV276" s="266"/>
      <c r="BW276" s="266"/>
      <c r="BX276" s="266"/>
      <c r="BY276" s="266"/>
      <c r="BZ276" s="266"/>
      <c r="CC276" s="266"/>
      <c r="CM276" s="266"/>
      <c r="CW276" s="266"/>
      <c r="DG276" s="266"/>
      <c r="DQ276" s="266"/>
      <c r="EA276" s="266"/>
      <c r="EK276" s="266"/>
      <c r="EU276" s="266"/>
      <c r="FE276" s="266"/>
      <c r="FO276" s="266"/>
      <c r="FY276" s="266"/>
      <c r="GI276" s="266"/>
      <c r="GS276" s="266"/>
      <c r="HC276" s="266"/>
      <c r="HM276" s="266"/>
      <c r="HW276" s="266"/>
      <c r="IG276" s="266"/>
      <c r="IQ276" s="266"/>
    </row>
    <row r="277" spans="1:251" s="3" customFormat="1" x14ac:dyDescent="0.3">
      <c r="A277" s="266"/>
      <c r="K277" s="266"/>
      <c r="U277" s="266"/>
      <c r="AE277" s="266"/>
      <c r="AO277" s="266"/>
      <c r="AY277" s="266"/>
      <c r="BI277" s="266"/>
      <c r="BS277" s="266"/>
      <c r="BT277" s="266"/>
      <c r="BU277" s="266"/>
      <c r="BV277" s="266"/>
      <c r="BW277" s="266"/>
      <c r="BX277" s="266"/>
      <c r="BY277" s="266"/>
      <c r="BZ277" s="266"/>
      <c r="CC277" s="266"/>
      <c r="CM277" s="266"/>
      <c r="CW277" s="266"/>
      <c r="DG277" s="266"/>
      <c r="DQ277" s="266"/>
      <c r="EA277" s="266"/>
      <c r="EK277" s="266"/>
      <c r="EU277" s="266"/>
      <c r="FE277" s="266"/>
      <c r="FO277" s="266"/>
      <c r="FY277" s="266"/>
      <c r="GI277" s="266"/>
      <c r="GS277" s="266"/>
      <c r="HC277" s="266"/>
      <c r="HM277" s="266"/>
      <c r="HW277" s="266"/>
      <c r="IG277" s="266"/>
      <c r="IQ277" s="266"/>
    </row>
    <row r="278" spans="1:251" s="3" customFormat="1" x14ac:dyDescent="0.3">
      <c r="A278" s="266"/>
      <c r="K278" s="266"/>
      <c r="U278" s="266"/>
      <c r="AE278" s="266"/>
      <c r="AO278" s="266"/>
      <c r="AY278" s="266"/>
      <c r="BI278" s="266"/>
      <c r="BS278" s="266"/>
      <c r="BT278" s="266"/>
      <c r="BU278" s="266"/>
      <c r="BV278" s="266"/>
      <c r="BW278" s="266"/>
      <c r="BX278" s="266"/>
      <c r="BY278" s="266"/>
      <c r="BZ278" s="266"/>
      <c r="CC278" s="266"/>
      <c r="CM278" s="266"/>
      <c r="CW278" s="266"/>
      <c r="DG278" s="266"/>
      <c r="DQ278" s="266"/>
      <c r="EA278" s="266"/>
      <c r="EK278" s="266"/>
      <c r="EU278" s="266"/>
      <c r="FE278" s="266"/>
      <c r="FO278" s="266"/>
      <c r="FY278" s="266"/>
      <c r="GI278" s="266"/>
      <c r="GS278" s="266"/>
      <c r="HC278" s="266"/>
      <c r="HM278" s="266"/>
      <c r="HW278" s="266"/>
      <c r="IG278" s="266"/>
      <c r="IQ278" s="266"/>
    </row>
    <row r="279" spans="1:251" s="3" customFormat="1" x14ac:dyDescent="0.3">
      <c r="A279" s="266"/>
      <c r="K279" s="266"/>
      <c r="U279" s="266"/>
      <c r="AE279" s="266"/>
      <c r="AO279" s="266"/>
      <c r="AY279" s="266"/>
      <c r="BI279" s="266"/>
      <c r="BS279" s="266"/>
      <c r="BT279" s="266"/>
      <c r="BU279" s="266"/>
      <c r="BV279" s="266"/>
      <c r="BW279" s="266"/>
      <c r="BX279" s="266"/>
      <c r="BY279" s="266"/>
      <c r="BZ279" s="266"/>
      <c r="CC279" s="266"/>
      <c r="CM279" s="266"/>
      <c r="CW279" s="266"/>
      <c r="DG279" s="266"/>
      <c r="DQ279" s="266"/>
      <c r="EA279" s="266"/>
      <c r="EK279" s="266"/>
      <c r="EU279" s="266"/>
      <c r="FE279" s="266"/>
      <c r="FO279" s="266"/>
      <c r="FY279" s="266"/>
      <c r="GI279" s="266"/>
      <c r="GS279" s="266"/>
      <c r="HC279" s="266"/>
      <c r="HM279" s="266"/>
      <c r="HW279" s="266"/>
      <c r="IG279" s="266"/>
      <c r="IQ279" s="266"/>
    </row>
    <row r="280" spans="1:251" s="3" customFormat="1" x14ac:dyDescent="0.3">
      <c r="A280" s="266"/>
      <c r="K280" s="266"/>
      <c r="U280" s="266"/>
      <c r="AE280" s="266"/>
      <c r="AO280" s="266"/>
      <c r="AY280" s="266"/>
      <c r="BI280" s="266"/>
      <c r="BS280" s="266"/>
      <c r="BT280" s="266"/>
      <c r="BU280" s="266"/>
      <c r="BV280" s="266"/>
      <c r="BW280" s="266"/>
      <c r="BX280" s="266"/>
      <c r="BY280" s="266"/>
      <c r="BZ280" s="266"/>
      <c r="CC280" s="266"/>
      <c r="CM280" s="266"/>
      <c r="CW280" s="266"/>
      <c r="DG280" s="266"/>
      <c r="DQ280" s="266"/>
      <c r="EA280" s="266"/>
      <c r="EK280" s="266"/>
      <c r="EU280" s="266"/>
      <c r="FE280" s="266"/>
      <c r="FO280" s="266"/>
      <c r="FY280" s="266"/>
      <c r="GI280" s="266"/>
      <c r="GS280" s="266"/>
      <c r="HC280" s="266"/>
      <c r="HM280" s="266"/>
      <c r="HW280" s="266"/>
      <c r="IG280" s="266"/>
      <c r="IQ280" s="266"/>
    </row>
    <row r="281" spans="1:251" s="3" customFormat="1" x14ac:dyDescent="0.3">
      <c r="A281" s="266"/>
      <c r="K281" s="266"/>
      <c r="U281" s="266"/>
      <c r="AE281" s="266"/>
      <c r="AO281" s="266"/>
      <c r="AY281" s="266"/>
      <c r="BI281" s="266"/>
      <c r="BS281" s="266"/>
      <c r="BT281" s="266"/>
      <c r="BU281" s="266"/>
      <c r="BV281" s="266"/>
      <c r="BW281" s="266"/>
      <c r="BX281" s="266"/>
      <c r="BY281" s="266"/>
      <c r="BZ281" s="266"/>
      <c r="CC281" s="266"/>
      <c r="CM281" s="266"/>
      <c r="CW281" s="266"/>
      <c r="DG281" s="266"/>
      <c r="DQ281" s="266"/>
      <c r="EA281" s="266"/>
      <c r="EK281" s="266"/>
      <c r="EU281" s="266"/>
      <c r="FE281" s="266"/>
      <c r="FO281" s="266"/>
      <c r="FY281" s="266"/>
      <c r="GI281" s="266"/>
      <c r="GS281" s="266"/>
      <c r="HC281" s="266"/>
      <c r="HM281" s="266"/>
      <c r="HW281" s="266"/>
      <c r="IG281" s="266"/>
      <c r="IQ281" s="266"/>
    </row>
    <row r="282" spans="1:251" s="3" customFormat="1" x14ac:dyDescent="0.3">
      <c r="A282" s="266"/>
      <c r="K282" s="266"/>
      <c r="U282" s="266"/>
      <c r="AE282" s="266"/>
      <c r="AO282" s="266"/>
      <c r="AY282" s="266"/>
      <c r="BI282" s="266"/>
      <c r="BS282" s="266"/>
      <c r="BT282" s="266"/>
      <c r="BU282" s="266"/>
      <c r="BV282" s="266"/>
      <c r="BW282" s="266"/>
      <c r="BX282" s="266"/>
      <c r="BY282" s="266"/>
      <c r="BZ282" s="266"/>
      <c r="CC282" s="266"/>
      <c r="CM282" s="266"/>
      <c r="CW282" s="266"/>
      <c r="DG282" s="266"/>
      <c r="DQ282" s="266"/>
      <c r="EA282" s="266"/>
      <c r="EK282" s="266"/>
      <c r="EU282" s="266"/>
      <c r="FE282" s="266"/>
      <c r="FO282" s="266"/>
      <c r="FY282" s="266"/>
      <c r="GI282" s="266"/>
      <c r="GS282" s="266"/>
      <c r="HC282" s="266"/>
      <c r="HM282" s="266"/>
      <c r="HW282" s="266"/>
      <c r="IG282" s="266"/>
      <c r="IQ282" s="266"/>
    </row>
    <row r="283" spans="1:251" s="3" customFormat="1" x14ac:dyDescent="0.3">
      <c r="A283" s="266"/>
      <c r="K283" s="266"/>
      <c r="U283" s="266"/>
      <c r="AE283" s="266"/>
      <c r="AO283" s="266"/>
      <c r="AY283" s="266"/>
      <c r="BI283" s="266"/>
      <c r="BS283" s="266"/>
      <c r="BT283" s="266"/>
      <c r="BU283" s="266"/>
      <c r="BV283" s="266"/>
      <c r="BW283" s="266"/>
      <c r="BX283" s="266"/>
      <c r="BY283" s="266"/>
      <c r="BZ283" s="266"/>
      <c r="CC283" s="266"/>
      <c r="CM283" s="266"/>
      <c r="CW283" s="266"/>
      <c r="DG283" s="266"/>
      <c r="DQ283" s="266"/>
      <c r="EA283" s="266"/>
      <c r="EK283" s="266"/>
      <c r="EU283" s="266"/>
      <c r="FE283" s="266"/>
      <c r="FO283" s="266"/>
      <c r="FY283" s="266"/>
      <c r="GI283" s="266"/>
      <c r="GS283" s="266"/>
      <c r="HC283" s="266"/>
      <c r="HM283" s="266"/>
      <c r="HW283" s="266"/>
      <c r="IG283" s="266"/>
      <c r="IQ283" s="266"/>
    </row>
    <row r="284" spans="1:251" s="3" customFormat="1" x14ac:dyDescent="0.3">
      <c r="A284" s="266"/>
      <c r="K284" s="266"/>
      <c r="U284" s="266"/>
      <c r="AE284" s="266"/>
      <c r="AO284" s="266"/>
      <c r="AY284" s="266"/>
      <c r="BI284" s="266"/>
      <c r="BS284" s="266"/>
      <c r="BT284" s="266"/>
      <c r="BU284" s="266"/>
      <c r="BV284" s="266"/>
      <c r="BW284" s="266"/>
      <c r="BX284" s="266"/>
      <c r="BY284" s="266"/>
      <c r="BZ284" s="266"/>
      <c r="CC284" s="266"/>
      <c r="CM284" s="266"/>
      <c r="CW284" s="266"/>
      <c r="DG284" s="266"/>
      <c r="DQ284" s="266"/>
      <c r="EA284" s="266"/>
      <c r="EK284" s="266"/>
      <c r="EU284" s="266"/>
      <c r="FE284" s="266"/>
      <c r="FO284" s="266"/>
      <c r="FY284" s="266"/>
      <c r="GI284" s="266"/>
      <c r="GS284" s="266"/>
      <c r="HC284" s="266"/>
      <c r="HM284" s="266"/>
      <c r="HW284" s="266"/>
      <c r="IG284" s="266"/>
      <c r="IQ284" s="266"/>
    </row>
    <row r="285" spans="1:251" s="3" customFormat="1" x14ac:dyDescent="0.3">
      <c r="A285" s="266"/>
      <c r="K285" s="266"/>
      <c r="U285" s="266"/>
      <c r="AE285" s="266"/>
      <c r="AO285" s="266"/>
      <c r="AY285" s="266"/>
      <c r="BI285" s="266"/>
      <c r="BS285" s="266"/>
      <c r="BT285" s="266"/>
      <c r="BU285" s="266"/>
      <c r="BV285" s="266"/>
      <c r="BW285" s="266"/>
      <c r="BX285" s="266"/>
      <c r="BY285" s="266"/>
      <c r="BZ285" s="266"/>
      <c r="CC285" s="266"/>
      <c r="CM285" s="266"/>
      <c r="CW285" s="266"/>
      <c r="DG285" s="266"/>
      <c r="DQ285" s="266"/>
      <c r="EA285" s="266"/>
      <c r="EK285" s="266"/>
      <c r="EU285" s="266"/>
      <c r="FE285" s="266"/>
      <c r="FO285" s="266"/>
      <c r="FY285" s="266"/>
      <c r="GI285" s="266"/>
      <c r="GS285" s="266"/>
      <c r="HC285" s="266"/>
      <c r="HM285" s="266"/>
      <c r="HW285" s="266"/>
      <c r="IG285" s="266"/>
      <c r="IQ285" s="266"/>
    </row>
    <row r="286" spans="1:251" s="3" customFormat="1" x14ac:dyDescent="0.3">
      <c r="A286" s="266"/>
      <c r="K286" s="266"/>
      <c r="U286" s="266"/>
      <c r="AE286" s="266"/>
      <c r="AO286" s="266"/>
      <c r="AY286" s="266"/>
      <c r="BI286" s="266"/>
      <c r="BS286" s="266"/>
      <c r="BT286" s="266"/>
      <c r="BU286" s="266"/>
      <c r="BV286" s="266"/>
      <c r="BW286" s="266"/>
      <c r="BX286" s="266"/>
      <c r="BY286" s="266"/>
      <c r="BZ286" s="266"/>
      <c r="CC286" s="266"/>
      <c r="CM286" s="266"/>
      <c r="CW286" s="266"/>
      <c r="DG286" s="266"/>
      <c r="DQ286" s="266"/>
      <c r="EA286" s="266"/>
      <c r="EK286" s="266"/>
      <c r="EU286" s="266"/>
      <c r="FE286" s="266"/>
      <c r="FO286" s="266"/>
      <c r="FY286" s="266"/>
      <c r="GI286" s="266"/>
      <c r="GS286" s="266"/>
      <c r="HC286" s="266"/>
      <c r="HM286" s="266"/>
      <c r="HW286" s="266"/>
      <c r="IG286" s="266"/>
      <c r="IQ286" s="266"/>
    </row>
    <row r="287" spans="1:251" s="3" customFormat="1" x14ac:dyDescent="0.3">
      <c r="A287" s="266"/>
      <c r="K287" s="266"/>
      <c r="U287" s="266"/>
      <c r="AE287" s="266"/>
      <c r="AO287" s="266"/>
      <c r="AY287" s="266"/>
      <c r="BI287" s="266"/>
      <c r="BS287" s="266"/>
      <c r="BT287" s="266"/>
      <c r="BU287" s="266"/>
      <c r="BV287" s="266"/>
      <c r="BW287" s="266"/>
      <c r="BX287" s="266"/>
      <c r="BY287" s="266"/>
      <c r="BZ287" s="266"/>
      <c r="CC287" s="266"/>
      <c r="CM287" s="266"/>
      <c r="CW287" s="266"/>
      <c r="DG287" s="266"/>
      <c r="DQ287" s="266"/>
      <c r="EA287" s="266"/>
      <c r="EK287" s="266"/>
      <c r="EU287" s="266"/>
      <c r="FE287" s="266"/>
      <c r="FO287" s="266"/>
      <c r="FY287" s="266"/>
      <c r="GI287" s="266"/>
      <c r="GS287" s="266"/>
      <c r="HC287" s="266"/>
      <c r="HM287" s="266"/>
      <c r="HW287" s="266"/>
      <c r="IG287" s="266"/>
      <c r="IQ287" s="266"/>
    </row>
    <row r="288" spans="1:251" s="3" customFormat="1" x14ac:dyDescent="0.3">
      <c r="A288" s="266"/>
      <c r="K288" s="266"/>
      <c r="U288" s="266"/>
      <c r="AE288" s="266"/>
      <c r="AO288" s="266"/>
      <c r="AY288" s="266"/>
      <c r="BI288" s="266"/>
      <c r="BS288" s="266"/>
      <c r="BT288" s="266"/>
      <c r="BU288" s="266"/>
      <c r="BV288" s="266"/>
      <c r="BW288" s="266"/>
      <c r="BX288" s="266"/>
      <c r="BY288" s="266"/>
      <c r="BZ288" s="266"/>
      <c r="CC288" s="266"/>
      <c r="CM288" s="266"/>
      <c r="CW288" s="266"/>
      <c r="DG288" s="266"/>
      <c r="DQ288" s="266"/>
      <c r="EA288" s="266"/>
      <c r="EK288" s="266"/>
      <c r="EU288" s="266"/>
      <c r="FE288" s="266"/>
      <c r="FO288" s="266"/>
      <c r="FY288" s="266"/>
      <c r="GI288" s="266"/>
      <c r="GS288" s="266"/>
      <c r="HC288" s="266"/>
      <c r="HM288" s="266"/>
      <c r="HW288" s="266"/>
      <c r="IG288" s="266"/>
      <c r="IQ288" s="266"/>
    </row>
    <row r="289" spans="1:251" s="3" customFormat="1" x14ac:dyDescent="0.3">
      <c r="A289" s="266"/>
      <c r="K289" s="266"/>
      <c r="U289" s="266"/>
      <c r="AE289" s="266"/>
      <c r="AO289" s="266"/>
      <c r="AY289" s="266"/>
      <c r="BI289" s="266"/>
      <c r="BS289" s="266"/>
      <c r="BT289" s="266"/>
      <c r="BU289" s="266"/>
      <c r="BV289" s="266"/>
      <c r="BW289" s="266"/>
      <c r="BX289" s="266"/>
      <c r="BY289" s="266"/>
      <c r="BZ289" s="266"/>
      <c r="CC289" s="266"/>
      <c r="CM289" s="266"/>
      <c r="CW289" s="266"/>
      <c r="DG289" s="266"/>
      <c r="DQ289" s="266"/>
      <c r="EA289" s="266"/>
      <c r="EK289" s="266"/>
      <c r="EU289" s="266"/>
      <c r="FE289" s="266"/>
      <c r="FO289" s="266"/>
      <c r="FY289" s="266"/>
      <c r="GI289" s="266"/>
      <c r="GS289" s="266"/>
      <c r="HC289" s="266"/>
      <c r="HM289" s="266"/>
      <c r="HW289" s="266"/>
      <c r="IG289" s="266"/>
      <c r="IQ289" s="266"/>
    </row>
    <row r="290" spans="1:251" s="3" customFormat="1" x14ac:dyDescent="0.3">
      <c r="A290" s="266"/>
      <c r="K290" s="266"/>
      <c r="U290" s="266"/>
      <c r="AE290" s="266"/>
      <c r="AO290" s="266"/>
      <c r="AY290" s="266"/>
      <c r="BI290" s="266"/>
      <c r="BS290" s="266"/>
      <c r="BT290" s="266"/>
      <c r="BU290" s="266"/>
      <c r="BV290" s="266"/>
      <c r="BW290" s="266"/>
      <c r="BX290" s="266"/>
      <c r="BY290" s="266"/>
      <c r="BZ290" s="266"/>
      <c r="CC290" s="266"/>
      <c r="CM290" s="266"/>
      <c r="CW290" s="266"/>
      <c r="DG290" s="266"/>
      <c r="DQ290" s="266"/>
      <c r="EA290" s="266"/>
      <c r="EK290" s="266"/>
      <c r="EU290" s="266"/>
      <c r="FE290" s="266"/>
      <c r="FO290" s="266"/>
      <c r="FY290" s="266"/>
      <c r="GI290" s="266"/>
      <c r="GS290" s="266"/>
      <c r="HC290" s="266"/>
      <c r="HM290" s="266"/>
      <c r="HW290" s="266"/>
      <c r="IG290" s="266"/>
      <c r="IQ290" s="266"/>
    </row>
    <row r="291" spans="1:251" s="3" customFormat="1" x14ac:dyDescent="0.3">
      <c r="A291" s="266"/>
      <c r="K291" s="266"/>
      <c r="U291" s="266"/>
      <c r="AE291" s="266"/>
      <c r="AO291" s="266"/>
      <c r="AY291" s="266"/>
      <c r="BI291" s="266"/>
      <c r="BS291" s="266"/>
      <c r="BT291" s="266"/>
      <c r="BU291" s="266"/>
      <c r="BV291" s="266"/>
      <c r="BW291" s="266"/>
      <c r="BX291" s="266"/>
      <c r="BY291" s="266"/>
      <c r="BZ291" s="266"/>
      <c r="CC291" s="266"/>
      <c r="CM291" s="266"/>
      <c r="CW291" s="266"/>
      <c r="DG291" s="266"/>
      <c r="DQ291" s="266"/>
      <c r="EA291" s="266"/>
      <c r="EK291" s="266"/>
      <c r="EU291" s="266"/>
      <c r="FE291" s="266"/>
      <c r="FO291" s="266"/>
      <c r="FY291" s="266"/>
      <c r="GI291" s="266"/>
      <c r="GS291" s="266"/>
      <c r="HC291" s="266"/>
      <c r="HM291" s="266"/>
      <c r="HW291" s="266"/>
      <c r="IG291" s="266"/>
      <c r="IQ291" s="266"/>
    </row>
    <row r="292" spans="1:251" s="3" customFormat="1" x14ac:dyDescent="0.3">
      <c r="A292" s="266"/>
      <c r="K292" s="266"/>
      <c r="U292" s="266"/>
      <c r="AE292" s="266"/>
      <c r="AO292" s="266"/>
      <c r="AY292" s="266"/>
      <c r="BI292" s="266"/>
      <c r="BS292" s="266"/>
      <c r="BT292" s="266"/>
      <c r="BU292" s="266"/>
      <c r="BV292" s="266"/>
      <c r="BW292" s="266"/>
      <c r="BX292" s="266"/>
      <c r="BY292" s="266"/>
      <c r="BZ292" s="266"/>
      <c r="CC292" s="266"/>
      <c r="CM292" s="266"/>
      <c r="CW292" s="266"/>
      <c r="DG292" s="266"/>
      <c r="DQ292" s="266"/>
      <c r="EA292" s="266"/>
      <c r="EK292" s="266"/>
      <c r="EU292" s="266"/>
      <c r="FE292" s="266"/>
      <c r="FO292" s="266"/>
      <c r="FY292" s="266"/>
      <c r="GI292" s="266"/>
      <c r="GS292" s="266"/>
      <c r="HC292" s="266"/>
      <c r="HM292" s="266"/>
      <c r="HW292" s="266"/>
      <c r="IG292" s="266"/>
      <c r="IQ292" s="266"/>
    </row>
    <row r="293" spans="1:251" s="3" customFormat="1" x14ac:dyDescent="0.3">
      <c r="A293" s="266"/>
      <c r="K293" s="266"/>
      <c r="U293" s="266"/>
      <c r="AE293" s="266"/>
      <c r="AO293" s="266"/>
      <c r="AY293" s="266"/>
      <c r="BI293" s="266"/>
      <c r="BS293" s="266"/>
      <c r="BT293" s="266"/>
      <c r="BU293" s="266"/>
      <c r="BV293" s="266"/>
      <c r="BW293" s="266"/>
      <c r="BX293" s="266"/>
      <c r="BY293" s="266"/>
      <c r="BZ293" s="266"/>
      <c r="CC293" s="266"/>
      <c r="CM293" s="266"/>
      <c r="CW293" s="266"/>
      <c r="DG293" s="266"/>
      <c r="DQ293" s="266"/>
      <c r="EA293" s="266"/>
      <c r="EK293" s="266"/>
      <c r="EU293" s="266"/>
      <c r="FE293" s="266"/>
      <c r="FO293" s="266"/>
      <c r="FY293" s="266"/>
      <c r="GI293" s="266"/>
      <c r="GS293" s="266"/>
      <c r="HC293" s="266"/>
      <c r="HM293" s="266"/>
      <c r="HW293" s="266"/>
      <c r="IG293" s="266"/>
      <c r="IQ293" s="266"/>
    </row>
    <row r="294" spans="1:251" s="3" customFormat="1" x14ac:dyDescent="0.3">
      <c r="A294" s="266"/>
      <c r="K294" s="266"/>
      <c r="U294" s="266"/>
      <c r="AE294" s="266"/>
      <c r="AO294" s="266"/>
      <c r="AY294" s="266"/>
      <c r="BI294" s="266"/>
      <c r="BS294" s="266"/>
      <c r="BT294" s="266"/>
      <c r="BU294" s="266"/>
      <c r="BV294" s="266"/>
      <c r="BW294" s="266"/>
      <c r="BX294" s="266"/>
      <c r="BY294" s="266"/>
      <c r="BZ294" s="266"/>
      <c r="CC294" s="266"/>
      <c r="CM294" s="266"/>
      <c r="CW294" s="266"/>
      <c r="DG294" s="266"/>
      <c r="DQ294" s="266"/>
      <c r="EA294" s="266"/>
      <c r="EK294" s="266"/>
      <c r="EU294" s="266"/>
      <c r="FE294" s="266"/>
      <c r="FO294" s="266"/>
      <c r="FY294" s="266"/>
      <c r="GI294" s="266"/>
      <c r="GS294" s="266"/>
      <c r="HC294" s="266"/>
      <c r="HM294" s="266"/>
      <c r="HW294" s="266"/>
      <c r="IG294" s="266"/>
      <c r="IQ294" s="266"/>
    </row>
    <row r="295" spans="1:251" s="3" customFormat="1" x14ac:dyDescent="0.3">
      <c r="A295" s="266"/>
      <c r="K295" s="266"/>
      <c r="U295" s="266"/>
      <c r="AE295" s="266"/>
      <c r="AO295" s="266"/>
      <c r="AY295" s="266"/>
      <c r="BI295" s="266"/>
      <c r="BS295" s="266"/>
      <c r="BT295" s="266"/>
      <c r="BU295" s="266"/>
      <c r="BV295" s="266"/>
      <c r="BW295" s="266"/>
      <c r="BX295" s="266"/>
      <c r="BY295" s="266"/>
      <c r="BZ295" s="266"/>
      <c r="CC295" s="266"/>
      <c r="CM295" s="266"/>
      <c r="CW295" s="266"/>
      <c r="DG295" s="266"/>
      <c r="DQ295" s="266"/>
      <c r="EA295" s="266"/>
      <c r="EK295" s="266"/>
      <c r="EU295" s="266"/>
      <c r="FE295" s="266"/>
      <c r="FO295" s="266"/>
      <c r="FY295" s="266"/>
      <c r="GI295" s="266"/>
      <c r="GS295" s="266"/>
      <c r="HC295" s="266"/>
      <c r="HM295" s="266"/>
      <c r="HW295" s="266"/>
      <c r="IG295" s="266"/>
      <c r="IQ295" s="266"/>
    </row>
    <row r="296" spans="1:251" s="3" customFormat="1" x14ac:dyDescent="0.3">
      <c r="A296" s="266"/>
      <c r="K296" s="266"/>
      <c r="U296" s="266"/>
      <c r="AE296" s="266"/>
      <c r="AO296" s="266"/>
      <c r="AY296" s="266"/>
      <c r="BI296" s="266"/>
      <c r="BS296" s="266"/>
      <c r="BT296" s="266"/>
      <c r="BU296" s="266"/>
      <c r="BV296" s="266"/>
      <c r="BW296" s="266"/>
      <c r="BX296" s="266"/>
      <c r="BY296" s="266"/>
      <c r="BZ296" s="266"/>
      <c r="CC296" s="266"/>
      <c r="CM296" s="266"/>
      <c r="CW296" s="266"/>
      <c r="DG296" s="266"/>
      <c r="DQ296" s="266"/>
      <c r="EA296" s="266"/>
      <c r="EK296" s="266"/>
      <c r="EU296" s="266"/>
      <c r="FE296" s="266"/>
      <c r="FO296" s="266"/>
      <c r="FY296" s="266"/>
      <c r="GI296" s="266"/>
      <c r="GS296" s="266"/>
      <c r="HC296" s="266"/>
      <c r="HM296" s="266"/>
      <c r="HW296" s="266"/>
      <c r="IG296" s="266"/>
      <c r="IQ296" s="266"/>
    </row>
    <row r="297" spans="1:251" s="3" customFormat="1" x14ac:dyDescent="0.3">
      <c r="A297" s="266"/>
      <c r="K297" s="266"/>
      <c r="U297" s="266"/>
      <c r="AE297" s="266"/>
      <c r="AO297" s="266"/>
      <c r="AY297" s="266"/>
      <c r="BI297" s="266"/>
      <c r="BS297" s="266"/>
      <c r="BT297" s="266"/>
      <c r="BU297" s="266"/>
      <c r="BV297" s="266"/>
      <c r="BW297" s="266"/>
      <c r="BX297" s="266"/>
      <c r="BY297" s="266"/>
      <c r="BZ297" s="266"/>
      <c r="CC297" s="266"/>
      <c r="CM297" s="266"/>
      <c r="CW297" s="266"/>
      <c r="DG297" s="266"/>
      <c r="DQ297" s="266"/>
      <c r="EA297" s="266"/>
      <c r="EK297" s="266"/>
      <c r="EU297" s="266"/>
      <c r="FE297" s="266"/>
      <c r="FO297" s="266"/>
      <c r="FY297" s="266"/>
      <c r="GI297" s="266"/>
      <c r="GS297" s="266"/>
      <c r="HC297" s="266"/>
      <c r="HM297" s="266"/>
      <c r="HW297" s="266"/>
      <c r="IG297" s="266"/>
      <c r="IQ297" s="266"/>
    </row>
    <row r="298" spans="1:251" s="3" customFormat="1" x14ac:dyDescent="0.3">
      <c r="A298" s="266"/>
      <c r="K298" s="266"/>
      <c r="U298" s="266"/>
      <c r="AE298" s="266"/>
      <c r="AO298" s="266"/>
      <c r="AY298" s="266"/>
      <c r="BI298" s="266"/>
      <c r="BS298" s="266"/>
      <c r="BT298" s="266"/>
      <c r="BU298" s="266"/>
      <c r="BV298" s="266"/>
      <c r="BW298" s="266"/>
      <c r="BX298" s="266"/>
      <c r="BY298" s="266"/>
      <c r="BZ298" s="266"/>
      <c r="CC298" s="266"/>
      <c r="CM298" s="266"/>
      <c r="CW298" s="266"/>
      <c r="DG298" s="266"/>
      <c r="DQ298" s="266"/>
      <c r="EA298" s="266"/>
      <c r="EK298" s="266"/>
      <c r="EU298" s="266"/>
      <c r="FE298" s="266"/>
      <c r="FO298" s="266"/>
      <c r="FY298" s="266"/>
      <c r="GI298" s="266"/>
      <c r="GS298" s="266"/>
      <c r="HC298" s="266"/>
      <c r="HM298" s="266"/>
      <c r="HW298" s="266"/>
      <c r="IG298" s="266"/>
      <c r="IQ298" s="266"/>
    </row>
    <row r="299" spans="1:251" s="3" customFormat="1" x14ac:dyDescent="0.3">
      <c r="A299" s="266"/>
      <c r="K299" s="266"/>
      <c r="U299" s="266"/>
      <c r="AE299" s="266"/>
      <c r="AO299" s="266"/>
      <c r="AY299" s="266"/>
      <c r="BI299" s="266"/>
      <c r="BS299" s="266"/>
      <c r="BT299" s="266"/>
      <c r="BU299" s="266"/>
      <c r="BV299" s="266"/>
      <c r="BW299" s="266"/>
      <c r="BX299" s="266"/>
      <c r="BY299" s="266"/>
      <c r="BZ299" s="266"/>
      <c r="CC299" s="266"/>
      <c r="CM299" s="266"/>
      <c r="CW299" s="266"/>
      <c r="DG299" s="266"/>
      <c r="DQ299" s="266"/>
      <c r="EA299" s="266"/>
      <c r="EK299" s="266"/>
      <c r="EU299" s="266"/>
      <c r="FE299" s="266"/>
      <c r="FO299" s="266"/>
      <c r="FY299" s="266"/>
      <c r="GI299" s="266"/>
      <c r="GS299" s="266"/>
      <c r="HC299" s="266"/>
      <c r="HM299" s="266"/>
      <c r="HW299" s="266"/>
      <c r="IG299" s="266"/>
      <c r="IQ299" s="266"/>
    </row>
    <row r="300" spans="1:251" s="3" customFormat="1" x14ac:dyDescent="0.3">
      <c r="A300" s="266"/>
      <c r="K300" s="266"/>
      <c r="U300" s="266"/>
      <c r="AE300" s="266"/>
      <c r="AO300" s="266"/>
      <c r="AY300" s="266"/>
      <c r="BI300" s="266"/>
      <c r="BS300" s="266"/>
      <c r="BT300" s="266"/>
      <c r="BU300" s="266"/>
      <c r="BV300" s="266"/>
      <c r="BW300" s="266"/>
      <c r="BX300" s="266"/>
      <c r="BY300" s="266"/>
      <c r="BZ300" s="266"/>
      <c r="CC300" s="266"/>
      <c r="CM300" s="266"/>
      <c r="CW300" s="266"/>
      <c r="DG300" s="266"/>
      <c r="DQ300" s="266"/>
      <c r="EA300" s="266"/>
      <c r="EK300" s="266"/>
      <c r="EU300" s="266"/>
      <c r="FE300" s="266"/>
      <c r="FO300" s="266"/>
      <c r="FY300" s="266"/>
      <c r="GI300" s="266"/>
      <c r="GS300" s="266"/>
      <c r="HC300" s="266"/>
      <c r="HM300" s="266"/>
      <c r="HW300" s="266"/>
      <c r="IG300" s="266"/>
      <c r="IQ300" s="266"/>
    </row>
    <row r="301" spans="1:251" s="3" customFormat="1" x14ac:dyDescent="0.3">
      <c r="A301" s="266"/>
      <c r="K301" s="266"/>
      <c r="U301" s="266"/>
      <c r="AE301" s="266"/>
      <c r="AO301" s="266"/>
      <c r="AY301" s="266"/>
      <c r="BI301" s="266"/>
      <c r="BS301" s="266"/>
      <c r="BT301" s="266"/>
      <c r="BU301" s="266"/>
      <c r="BV301" s="266"/>
      <c r="BW301" s="266"/>
      <c r="BX301" s="266"/>
      <c r="BY301" s="266"/>
      <c r="BZ301" s="266"/>
      <c r="CC301" s="266"/>
      <c r="CM301" s="266"/>
      <c r="CW301" s="266"/>
      <c r="DG301" s="266"/>
      <c r="DQ301" s="266"/>
      <c r="EA301" s="266"/>
      <c r="EK301" s="266"/>
      <c r="EU301" s="266"/>
      <c r="FE301" s="266"/>
      <c r="FO301" s="266"/>
      <c r="FY301" s="266"/>
      <c r="GI301" s="266"/>
      <c r="GS301" s="266"/>
      <c r="HC301" s="266"/>
      <c r="HM301" s="266"/>
      <c r="HW301" s="266"/>
      <c r="IG301" s="266"/>
      <c r="IQ301" s="266"/>
    </row>
    <row r="302" spans="1:251" s="3" customFormat="1" x14ac:dyDescent="0.3">
      <c r="A302" s="266"/>
      <c r="K302" s="266"/>
      <c r="U302" s="266"/>
      <c r="AE302" s="266"/>
      <c r="AO302" s="266"/>
      <c r="AY302" s="266"/>
      <c r="BI302" s="266"/>
      <c r="BS302" s="266"/>
      <c r="BT302" s="266"/>
      <c r="BU302" s="266"/>
      <c r="BV302" s="266"/>
      <c r="BW302" s="266"/>
      <c r="BX302" s="266"/>
      <c r="BY302" s="266"/>
      <c r="BZ302" s="266"/>
      <c r="CC302" s="266"/>
      <c r="CM302" s="266"/>
      <c r="CW302" s="266"/>
      <c r="DG302" s="266"/>
      <c r="DQ302" s="266"/>
      <c r="EA302" s="266"/>
      <c r="EK302" s="266"/>
      <c r="EU302" s="266"/>
      <c r="FE302" s="266"/>
      <c r="FO302" s="266"/>
      <c r="FY302" s="266"/>
      <c r="GI302" s="266"/>
      <c r="GS302" s="266"/>
      <c r="HC302" s="266"/>
      <c r="HM302" s="266"/>
      <c r="HW302" s="266"/>
      <c r="IG302" s="266"/>
      <c r="IQ302" s="266"/>
    </row>
    <row r="303" spans="1:251" s="3" customFormat="1" x14ac:dyDescent="0.3">
      <c r="A303" s="266"/>
      <c r="K303" s="266"/>
      <c r="U303" s="266"/>
      <c r="AE303" s="266"/>
      <c r="AO303" s="266"/>
      <c r="AY303" s="266"/>
      <c r="BI303" s="266"/>
      <c r="BS303" s="266"/>
      <c r="BT303" s="266"/>
      <c r="BU303" s="266"/>
      <c r="BV303" s="266"/>
      <c r="BW303" s="266"/>
      <c r="BX303" s="266"/>
      <c r="BY303" s="266"/>
      <c r="BZ303" s="266"/>
      <c r="CC303" s="266"/>
      <c r="CM303" s="266"/>
      <c r="CW303" s="266"/>
      <c r="DG303" s="266"/>
      <c r="DQ303" s="266"/>
      <c r="EA303" s="266"/>
      <c r="EK303" s="266"/>
      <c r="EU303" s="266"/>
      <c r="FE303" s="266"/>
      <c r="FO303" s="266"/>
      <c r="FY303" s="266"/>
      <c r="GI303" s="266"/>
      <c r="GS303" s="266"/>
      <c r="HC303" s="266"/>
      <c r="HM303" s="266"/>
      <c r="HW303" s="266"/>
      <c r="IG303" s="266"/>
      <c r="IQ303" s="266"/>
    </row>
    <row r="304" spans="1:251" s="3" customFormat="1" x14ac:dyDescent="0.3">
      <c r="A304" s="266"/>
      <c r="K304" s="266"/>
      <c r="U304" s="266"/>
      <c r="AE304" s="266"/>
      <c r="AO304" s="266"/>
      <c r="AY304" s="266"/>
      <c r="BI304" s="266"/>
      <c r="BS304" s="266"/>
      <c r="BT304" s="266"/>
      <c r="BU304" s="266"/>
      <c r="BV304" s="266"/>
      <c r="BW304" s="266"/>
      <c r="BX304" s="266"/>
      <c r="BY304" s="266"/>
      <c r="BZ304" s="266"/>
      <c r="CC304" s="266"/>
      <c r="CM304" s="266"/>
      <c r="CW304" s="266"/>
      <c r="DG304" s="266"/>
      <c r="DQ304" s="266"/>
      <c r="EA304" s="266"/>
      <c r="EK304" s="266"/>
      <c r="EU304" s="266"/>
      <c r="FE304" s="266"/>
      <c r="FO304" s="266"/>
      <c r="FY304" s="266"/>
      <c r="GI304" s="266"/>
      <c r="GS304" s="266"/>
      <c r="HC304" s="266"/>
      <c r="HM304" s="266"/>
      <c r="HW304" s="266"/>
      <c r="IG304" s="266"/>
      <c r="IQ304" s="266"/>
    </row>
    <row r="305" spans="1:251" s="3" customFormat="1" x14ac:dyDescent="0.3">
      <c r="A305" s="266"/>
      <c r="K305" s="266"/>
      <c r="U305" s="266"/>
      <c r="AE305" s="266"/>
      <c r="AO305" s="266"/>
      <c r="AY305" s="266"/>
      <c r="BI305" s="266"/>
      <c r="BS305" s="266"/>
      <c r="BT305" s="266"/>
      <c r="BU305" s="266"/>
      <c r="BV305" s="266"/>
      <c r="BW305" s="266"/>
      <c r="BX305" s="266"/>
      <c r="BY305" s="266"/>
      <c r="BZ305" s="266"/>
      <c r="CC305" s="266"/>
      <c r="CM305" s="266"/>
      <c r="CW305" s="266"/>
      <c r="DG305" s="266"/>
      <c r="DQ305" s="266"/>
      <c r="EA305" s="266"/>
      <c r="EK305" s="266"/>
      <c r="EU305" s="266"/>
      <c r="FE305" s="266"/>
      <c r="FO305" s="266"/>
      <c r="FY305" s="266"/>
      <c r="GI305" s="266"/>
      <c r="GS305" s="266"/>
      <c r="HC305" s="266"/>
      <c r="HM305" s="266"/>
      <c r="HW305" s="266"/>
      <c r="IG305" s="266"/>
      <c r="IQ305" s="266"/>
    </row>
    <row r="306" spans="1:251" s="3" customFormat="1" x14ac:dyDescent="0.3">
      <c r="A306" s="266"/>
      <c r="K306" s="266"/>
      <c r="U306" s="266"/>
      <c r="AE306" s="266"/>
      <c r="AO306" s="266"/>
      <c r="AY306" s="266"/>
      <c r="BI306" s="266"/>
      <c r="BS306" s="266"/>
      <c r="BT306" s="266"/>
      <c r="BU306" s="266"/>
      <c r="BV306" s="266"/>
      <c r="BW306" s="266"/>
      <c r="BX306" s="266"/>
      <c r="BY306" s="266"/>
      <c r="BZ306" s="266"/>
      <c r="CC306" s="266"/>
      <c r="CM306" s="266"/>
      <c r="CW306" s="266"/>
      <c r="DG306" s="266"/>
      <c r="DQ306" s="266"/>
      <c r="EA306" s="266"/>
      <c r="EK306" s="266"/>
      <c r="EU306" s="266"/>
      <c r="FE306" s="266"/>
      <c r="FO306" s="266"/>
      <c r="FY306" s="266"/>
      <c r="GI306" s="266"/>
      <c r="GS306" s="266"/>
      <c r="HC306" s="266"/>
      <c r="HM306" s="266"/>
      <c r="HW306" s="266"/>
      <c r="IG306" s="266"/>
      <c r="IQ306" s="266"/>
    </row>
    <row r="307" spans="1:251" s="3" customFormat="1" x14ac:dyDescent="0.3">
      <c r="A307" s="266"/>
      <c r="K307" s="266"/>
      <c r="U307" s="266"/>
      <c r="AE307" s="266"/>
      <c r="AO307" s="266"/>
      <c r="AY307" s="266"/>
      <c r="BI307" s="266"/>
      <c r="BS307" s="266"/>
      <c r="BT307" s="266"/>
      <c r="BU307" s="266"/>
      <c r="BV307" s="266"/>
      <c r="BW307" s="266"/>
      <c r="BX307" s="266"/>
      <c r="BY307" s="266"/>
      <c r="BZ307" s="266"/>
      <c r="CC307" s="266"/>
      <c r="CM307" s="266"/>
      <c r="CW307" s="266"/>
      <c r="DG307" s="266"/>
      <c r="DQ307" s="266"/>
      <c r="EA307" s="266"/>
      <c r="EK307" s="266"/>
      <c r="EU307" s="266"/>
      <c r="FE307" s="266"/>
      <c r="FO307" s="266"/>
      <c r="FY307" s="266"/>
      <c r="GI307" s="266"/>
      <c r="GS307" s="266"/>
      <c r="HC307" s="266"/>
      <c r="HM307" s="266"/>
      <c r="HW307" s="266"/>
      <c r="IG307" s="266"/>
      <c r="IQ307" s="266"/>
    </row>
    <row r="308" spans="1:251" s="3" customFormat="1" x14ac:dyDescent="0.3">
      <c r="A308" s="266"/>
      <c r="K308" s="266"/>
      <c r="U308" s="266"/>
      <c r="AE308" s="266"/>
      <c r="AO308" s="266"/>
      <c r="AY308" s="266"/>
      <c r="BI308" s="266"/>
      <c r="BS308" s="266"/>
      <c r="BT308" s="266"/>
      <c r="BU308" s="266"/>
      <c r="BV308" s="266"/>
      <c r="BW308" s="266"/>
      <c r="BX308" s="266"/>
      <c r="BY308" s="266"/>
      <c r="BZ308" s="266"/>
      <c r="CC308" s="266"/>
      <c r="CM308" s="266"/>
      <c r="CW308" s="266"/>
      <c r="DG308" s="266"/>
      <c r="DQ308" s="266"/>
      <c r="EA308" s="266"/>
      <c r="EK308" s="266"/>
      <c r="EU308" s="266"/>
      <c r="FE308" s="266"/>
      <c r="FO308" s="266"/>
      <c r="FY308" s="266"/>
      <c r="GI308" s="266"/>
      <c r="GS308" s="266"/>
      <c r="HC308" s="266"/>
      <c r="HM308" s="266"/>
      <c r="HW308" s="266"/>
      <c r="IG308" s="266"/>
      <c r="IQ308" s="266"/>
    </row>
    <row r="309" spans="1:251" s="3" customFormat="1" x14ac:dyDescent="0.3">
      <c r="A309" s="266"/>
      <c r="K309" s="266"/>
      <c r="U309" s="266"/>
      <c r="AE309" s="266"/>
      <c r="AO309" s="266"/>
      <c r="AY309" s="266"/>
      <c r="BI309" s="266"/>
      <c r="BS309" s="266"/>
      <c r="BT309" s="266"/>
      <c r="BU309" s="266"/>
      <c r="BV309" s="266"/>
      <c r="BW309" s="266"/>
      <c r="BX309" s="266"/>
      <c r="BY309" s="266"/>
      <c r="BZ309" s="266"/>
      <c r="CC309" s="266"/>
      <c r="CM309" s="266"/>
      <c r="CW309" s="266"/>
      <c r="DG309" s="266"/>
      <c r="DQ309" s="266"/>
      <c r="EA309" s="266"/>
      <c r="EK309" s="266"/>
      <c r="EU309" s="266"/>
      <c r="FE309" s="266"/>
      <c r="FO309" s="266"/>
      <c r="FY309" s="266"/>
      <c r="GI309" s="266"/>
      <c r="GS309" s="266"/>
      <c r="HC309" s="266"/>
      <c r="HM309" s="266"/>
      <c r="HW309" s="266"/>
      <c r="IG309" s="266"/>
      <c r="IQ309" s="266"/>
    </row>
    <row r="310" spans="1:251" s="3" customFormat="1" x14ac:dyDescent="0.3">
      <c r="A310" s="266"/>
      <c r="K310" s="266"/>
      <c r="U310" s="266"/>
      <c r="AE310" s="266"/>
      <c r="AO310" s="266"/>
      <c r="AY310" s="266"/>
      <c r="BI310" s="266"/>
      <c r="BS310" s="266"/>
      <c r="BT310" s="266"/>
      <c r="BU310" s="266"/>
      <c r="BV310" s="266"/>
      <c r="BW310" s="266"/>
      <c r="BX310" s="266"/>
      <c r="BY310" s="266"/>
      <c r="BZ310" s="266"/>
      <c r="CC310" s="266"/>
      <c r="CM310" s="266"/>
      <c r="CW310" s="266"/>
      <c r="DG310" s="266"/>
      <c r="DQ310" s="266"/>
      <c r="EA310" s="266"/>
      <c r="EK310" s="266"/>
      <c r="EU310" s="266"/>
      <c r="FE310" s="266"/>
      <c r="FO310" s="266"/>
      <c r="FY310" s="266"/>
      <c r="GI310" s="266"/>
      <c r="GS310" s="266"/>
      <c r="HC310" s="266"/>
      <c r="HM310" s="266"/>
      <c r="HW310" s="266"/>
      <c r="IG310" s="266"/>
      <c r="IQ310" s="266"/>
    </row>
    <row r="311" spans="1:251" s="3" customFormat="1" x14ac:dyDescent="0.3">
      <c r="A311" s="266"/>
      <c r="K311" s="266"/>
      <c r="U311" s="266"/>
      <c r="AE311" s="266"/>
      <c r="AO311" s="266"/>
      <c r="AY311" s="266"/>
      <c r="BI311" s="266"/>
      <c r="BS311" s="266"/>
      <c r="BT311" s="266"/>
      <c r="BU311" s="266"/>
      <c r="BV311" s="266"/>
      <c r="BW311" s="266"/>
      <c r="BX311" s="266"/>
      <c r="BY311" s="266"/>
      <c r="BZ311" s="266"/>
      <c r="CC311" s="266"/>
      <c r="CM311" s="266"/>
      <c r="CW311" s="266"/>
      <c r="DG311" s="266"/>
      <c r="DQ311" s="266"/>
      <c r="EA311" s="266"/>
      <c r="EK311" s="266"/>
      <c r="EU311" s="266"/>
      <c r="FE311" s="266"/>
      <c r="FO311" s="266"/>
      <c r="FY311" s="266"/>
      <c r="GI311" s="266"/>
      <c r="GS311" s="266"/>
      <c r="HC311" s="266"/>
      <c r="HM311" s="266"/>
      <c r="HW311" s="266"/>
      <c r="IG311" s="266"/>
      <c r="IQ311" s="266"/>
    </row>
    <row r="312" spans="1:251" s="3" customFormat="1" x14ac:dyDescent="0.3">
      <c r="A312" s="266"/>
      <c r="K312" s="266"/>
      <c r="U312" s="266"/>
      <c r="AE312" s="266"/>
      <c r="AO312" s="266"/>
      <c r="AY312" s="266"/>
      <c r="BI312" s="266"/>
      <c r="BS312" s="266"/>
      <c r="BT312" s="266"/>
      <c r="BU312" s="266"/>
      <c r="BV312" s="266"/>
      <c r="BW312" s="266"/>
      <c r="BX312" s="266"/>
      <c r="BY312" s="266"/>
      <c r="BZ312" s="266"/>
      <c r="CC312" s="266"/>
      <c r="CM312" s="266"/>
      <c r="CW312" s="266"/>
      <c r="DG312" s="266"/>
      <c r="DQ312" s="266"/>
      <c r="EA312" s="266"/>
      <c r="EK312" s="266"/>
      <c r="EU312" s="266"/>
      <c r="FE312" s="266"/>
      <c r="FO312" s="266"/>
      <c r="FY312" s="266"/>
      <c r="GI312" s="266"/>
      <c r="GS312" s="266"/>
      <c r="HC312" s="266"/>
      <c r="HM312" s="266"/>
      <c r="HW312" s="266"/>
      <c r="IG312" s="266"/>
      <c r="IQ312" s="266"/>
    </row>
    <row r="313" spans="1:251" s="3" customFormat="1" x14ac:dyDescent="0.3">
      <c r="A313" s="266"/>
      <c r="K313" s="266"/>
      <c r="U313" s="266"/>
      <c r="AE313" s="266"/>
      <c r="AO313" s="266"/>
      <c r="AY313" s="266"/>
      <c r="BI313" s="266"/>
      <c r="BS313" s="266"/>
      <c r="BT313" s="266"/>
      <c r="BU313" s="266"/>
      <c r="BV313" s="266"/>
      <c r="BW313" s="266"/>
      <c r="BX313" s="266"/>
      <c r="BY313" s="266"/>
      <c r="BZ313" s="266"/>
      <c r="CC313" s="266"/>
      <c r="CM313" s="266"/>
      <c r="CW313" s="266"/>
      <c r="DG313" s="266"/>
      <c r="DQ313" s="266"/>
      <c r="EA313" s="266"/>
      <c r="EK313" s="266"/>
      <c r="EU313" s="266"/>
      <c r="FE313" s="266"/>
      <c r="FO313" s="266"/>
      <c r="FY313" s="266"/>
      <c r="GI313" s="266"/>
      <c r="GS313" s="266"/>
      <c r="HC313" s="266"/>
      <c r="HM313" s="266"/>
      <c r="HW313" s="266"/>
      <c r="IG313" s="266"/>
      <c r="IQ313" s="266"/>
    </row>
    <row r="314" spans="1:251" s="3" customFormat="1" x14ac:dyDescent="0.3">
      <c r="A314" s="266"/>
      <c r="K314" s="266"/>
      <c r="U314" s="266"/>
      <c r="AE314" s="266"/>
      <c r="AO314" s="266"/>
      <c r="AY314" s="266"/>
      <c r="BI314" s="266"/>
      <c r="BS314" s="266"/>
      <c r="BT314" s="266"/>
      <c r="BU314" s="266"/>
      <c r="BV314" s="266"/>
      <c r="BW314" s="266"/>
      <c r="BX314" s="266"/>
      <c r="BY314" s="266"/>
      <c r="BZ314" s="266"/>
      <c r="CC314" s="266"/>
      <c r="CM314" s="266"/>
      <c r="CW314" s="266"/>
      <c r="DG314" s="266"/>
      <c r="DQ314" s="266"/>
      <c r="EA314" s="266"/>
      <c r="EK314" s="266"/>
      <c r="EU314" s="266"/>
      <c r="FE314" s="266"/>
      <c r="FO314" s="266"/>
      <c r="FY314" s="266"/>
      <c r="GI314" s="266"/>
      <c r="GS314" s="266"/>
      <c r="HC314" s="266"/>
      <c r="HM314" s="266"/>
      <c r="HW314" s="266"/>
      <c r="IG314" s="266"/>
      <c r="IQ314" s="266"/>
    </row>
    <row r="315" spans="1:251" s="3" customFormat="1" x14ac:dyDescent="0.3">
      <c r="A315" s="266"/>
      <c r="K315" s="266"/>
      <c r="U315" s="266"/>
      <c r="AE315" s="266"/>
      <c r="AO315" s="266"/>
      <c r="AY315" s="266"/>
      <c r="BI315" s="266"/>
      <c r="BS315" s="266"/>
      <c r="BT315" s="266"/>
      <c r="BU315" s="266"/>
      <c r="BV315" s="266"/>
      <c r="BW315" s="266"/>
      <c r="BX315" s="266"/>
      <c r="BY315" s="266"/>
      <c r="BZ315" s="266"/>
      <c r="CC315" s="266"/>
      <c r="CM315" s="266"/>
      <c r="CW315" s="266"/>
      <c r="DG315" s="266"/>
      <c r="DQ315" s="266"/>
      <c r="EA315" s="266"/>
      <c r="EK315" s="266"/>
      <c r="EU315" s="266"/>
      <c r="FE315" s="266"/>
      <c r="FO315" s="266"/>
      <c r="FY315" s="266"/>
      <c r="GI315" s="266"/>
      <c r="GS315" s="266"/>
      <c r="HC315" s="266"/>
      <c r="HM315" s="266"/>
      <c r="HW315" s="266"/>
      <c r="IG315" s="266"/>
      <c r="IQ315" s="266"/>
    </row>
    <row r="316" spans="1:251" s="3" customFormat="1" x14ac:dyDescent="0.3">
      <c r="A316" s="266"/>
      <c r="K316" s="266"/>
      <c r="U316" s="266"/>
      <c r="AE316" s="266"/>
      <c r="AO316" s="266"/>
      <c r="AY316" s="266"/>
      <c r="BI316" s="266"/>
      <c r="BS316" s="266"/>
      <c r="BT316" s="266"/>
      <c r="BU316" s="266"/>
      <c r="BV316" s="266"/>
      <c r="BW316" s="266"/>
      <c r="BX316" s="266"/>
      <c r="BY316" s="266"/>
      <c r="BZ316" s="266"/>
      <c r="CC316" s="266"/>
      <c r="CM316" s="266"/>
      <c r="CW316" s="266"/>
      <c r="DG316" s="266"/>
      <c r="DQ316" s="266"/>
      <c r="EA316" s="266"/>
      <c r="EK316" s="266"/>
      <c r="EU316" s="266"/>
      <c r="FE316" s="266"/>
      <c r="FO316" s="266"/>
      <c r="FY316" s="266"/>
      <c r="GI316" s="266"/>
      <c r="GS316" s="266"/>
      <c r="HC316" s="266"/>
      <c r="HM316" s="266"/>
      <c r="HW316" s="266"/>
      <c r="IG316" s="266"/>
      <c r="IQ316" s="266"/>
    </row>
    <row r="317" spans="1:251" s="3" customFormat="1" x14ac:dyDescent="0.3">
      <c r="A317" s="266"/>
      <c r="K317" s="266"/>
      <c r="U317" s="266"/>
      <c r="AE317" s="266"/>
      <c r="AO317" s="266"/>
      <c r="AY317" s="266"/>
      <c r="BI317" s="266"/>
      <c r="BS317" s="266"/>
      <c r="BT317" s="266"/>
      <c r="BU317" s="266"/>
      <c r="BV317" s="266"/>
      <c r="BW317" s="266"/>
      <c r="BX317" s="266"/>
      <c r="BY317" s="266"/>
      <c r="BZ317" s="266"/>
      <c r="CC317" s="266"/>
      <c r="CM317" s="266"/>
      <c r="CW317" s="266"/>
      <c r="DG317" s="266"/>
      <c r="DQ317" s="266"/>
      <c r="EA317" s="266"/>
      <c r="EK317" s="266"/>
      <c r="EU317" s="266"/>
      <c r="FE317" s="266"/>
      <c r="FO317" s="266"/>
      <c r="FY317" s="266"/>
      <c r="GI317" s="266"/>
      <c r="GS317" s="266"/>
      <c r="HC317" s="266"/>
      <c r="HM317" s="266"/>
      <c r="HW317" s="266"/>
      <c r="IG317" s="266"/>
      <c r="IQ317" s="266"/>
    </row>
    <row r="318" spans="1:251" s="3" customFormat="1" x14ac:dyDescent="0.3">
      <c r="A318" s="266"/>
      <c r="K318" s="266"/>
      <c r="U318" s="266"/>
      <c r="AE318" s="266"/>
      <c r="AO318" s="266"/>
      <c r="AY318" s="266"/>
      <c r="BI318" s="266"/>
      <c r="BS318" s="266"/>
      <c r="BT318" s="266"/>
      <c r="BU318" s="266"/>
      <c r="BV318" s="266"/>
      <c r="BW318" s="266"/>
      <c r="BX318" s="266"/>
      <c r="BY318" s="266"/>
      <c r="BZ318" s="266"/>
      <c r="CC318" s="266"/>
      <c r="CM318" s="266"/>
      <c r="CW318" s="266"/>
      <c r="DG318" s="266"/>
      <c r="DQ318" s="266"/>
      <c r="EA318" s="266"/>
      <c r="EK318" s="266"/>
      <c r="EU318" s="266"/>
      <c r="FE318" s="266"/>
      <c r="FO318" s="266"/>
      <c r="FY318" s="266"/>
      <c r="GI318" s="266"/>
      <c r="GS318" s="266"/>
      <c r="HC318" s="266"/>
      <c r="HM318" s="266"/>
      <c r="HW318" s="266"/>
      <c r="IG318" s="266"/>
      <c r="IQ318" s="266"/>
    </row>
    <row r="319" spans="1:251" s="3" customFormat="1" x14ac:dyDescent="0.3">
      <c r="A319" s="266"/>
      <c r="K319" s="266"/>
      <c r="U319" s="266"/>
      <c r="AE319" s="266"/>
      <c r="AO319" s="266"/>
      <c r="AY319" s="266"/>
      <c r="BI319" s="266"/>
      <c r="BS319" s="266"/>
      <c r="BT319" s="266"/>
      <c r="BU319" s="266"/>
      <c r="BV319" s="266"/>
      <c r="BW319" s="266"/>
      <c r="BX319" s="266"/>
      <c r="BY319" s="266"/>
      <c r="BZ319" s="266"/>
      <c r="CC319" s="266"/>
      <c r="CM319" s="266"/>
      <c r="CW319" s="266"/>
      <c r="DG319" s="266"/>
      <c r="DQ319" s="266"/>
      <c r="EA319" s="266"/>
      <c r="EK319" s="266"/>
      <c r="EU319" s="266"/>
      <c r="FE319" s="266"/>
      <c r="FO319" s="266"/>
      <c r="FY319" s="266"/>
      <c r="GI319" s="266"/>
      <c r="GS319" s="266"/>
      <c r="HC319" s="266"/>
      <c r="HM319" s="266"/>
      <c r="HW319" s="266"/>
      <c r="IG319" s="266"/>
      <c r="IQ319" s="266"/>
    </row>
    <row r="320" spans="1:251" s="3" customFormat="1" x14ac:dyDescent="0.3">
      <c r="A320" s="266"/>
      <c r="K320" s="266"/>
      <c r="U320" s="266"/>
      <c r="AE320" s="266"/>
      <c r="AO320" s="266"/>
      <c r="AY320" s="266"/>
      <c r="BI320" s="266"/>
      <c r="BS320" s="266"/>
      <c r="BT320" s="266"/>
      <c r="BU320" s="266"/>
      <c r="BV320" s="266"/>
      <c r="BW320" s="266"/>
      <c r="BX320" s="266"/>
      <c r="BY320" s="266"/>
      <c r="BZ320" s="266"/>
      <c r="CC320" s="266"/>
      <c r="CM320" s="266"/>
      <c r="CW320" s="266"/>
      <c r="DG320" s="266"/>
      <c r="DQ320" s="266"/>
      <c r="EA320" s="266"/>
      <c r="EK320" s="266"/>
      <c r="EU320" s="266"/>
      <c r="FE320" s="266"/>
      <c r="FO320" s="266"/>
      <c r="FY320" s="266"/>
      <c r="GI320" s="266"/>
      <c r="GS320" s="266"/>
      <c r="HC320" s="266"/>
      <c r="HM320" s="266"/>
      <c r="HW320" s="266"/>
      <c r="IG320" s="266"/>
      <c r="IQ320" s="266"/>
    </row>
    <row r="321" spans="1:251" s="3" customFormat="1" x14ac:dyDescent="0.3">
      <c r="A321" s="266"/>
      <c r="K321" s="266"/>
      <c r="U321" s="266"/>
      <c r="AE321" s="266"/>
      <c r="AO321" s="266"/>
      <c r="AY321" s="266"/>
      <c r="BI321" s="266"/>
      <c r="BS321" s="266"/>
      <c r="BT321" s="266"/>
      <c r="BU321" s="266"/>
      <c r="BV321" s="266"/>
      <c r="BW321" s="266"/>
      <c r="BX321" s="266"/>
      <c r="BY321" s="266"/>
      <c r="BZ321" s="266"/>
      <c r="CC321" s="266"/>
      <c r="CM321" s="266"/>
      <c r="CW321" s="266"/>
      <c r="DG321" s="266"/>
      <c r="DQ321" s="266"/>
      <c r="EA321" s="266"/>
      <c r="EK321" s="266"/>
      <c r="EU321" s="266"/>
      <c r="FE321" s="266"/>
      <c r="FO321" s="266"/>
      <c r="FY321" s="266"/>
      <c r="GI321" s="266"/>
      <c r="GS321" s="266"/>
      <c r="HC321" s="266"/>
      <c r="HM321" s="266"/>
      <c r="HW321" s="266"/>
      <c r="IG321" s="266"/>
      <c r="IQ321" s="266"/>
    </row>
    <row r="322" spans="1:251" s="3" customFormat="1" x14ac:dyDescent="0.3">
      <c r="A322" s="266"/>
      <c r="K322" s="266"/>
      <c r="U322" s="266"/>
      <c r="AE322" s="266"/>
      <c r="AO322" s="266"/>
      <c r="AY322" s="266"/>
      <c r="BI322" s="266"/>
      <c r="BS322" s="266"/>
      <c r="BT322" s="266"/>
      <c r="BU322" s="266"/>
      <c r="BV322" s="266"/>
      <c r="BW322" s="266"/>
      <c r="BX322" s="266"/>
      <c r="BY322" s="266"/>
      <c r="BZ322" s="266"/>
      <c r="CC322" s="266"/>
      <c r="CM322" s="266"/>
      <c r="CW322" s="266"/>
      <c r="DG322" s="266"/>
      <c r="DQ322" s="266"/>
      <c r="EA322" s="266"/>
      <c r="EK322" s="266"/>
      <c r="EU322" s="266"/>
      <c r="FE322" s="266"/>
      <c r="FO322" s="266"/>
      <c r="FY322" s="266"/>
      <c r="GI322" s="266"/>
      <c r="GS322" s="266"/>
      <c r="HC322" s="266"/>
      <c r="HM322" s="266"/>
      <c r="HW322" s="266"/>
      <c r="IG322" s="266"/>
      <c r="IQ322" s="266"/>
    </row>
    <row r="323" spans="1:251" s="3" customFormat="1" x14ac:dyDescent="0.3">
      <c r="A323" s="266"/>
      <c r="K323" s="266"/>
      <c r="U323" s="266"/>
      <c r="AE323" s="266"/>
      <c r="AO323" s="266"/>
      <c r="AY323" s="266"/>
      <c r="BI323" s="266"/>
      <c r="BS323" s="266"/>
      <c r="BT323" s="266"/>
      <c r="BU323" s="266"/>
      <c r="BV323" s="266"/>
      <c r="BW323" s="266"/>
      <c r="BX323" s="266"/>
      <c r="BY323" s="266"/>
      <c r="BZ323" s="266"/>
      <c r="CC323" s="266"/>
      <c r="CM323" s="266"/>
      <c r="CW323" s="266"/>
      <c r="DG323" s="266"/>
      <c r="DQ323" s="266"/>
      <c r="EA323" s="266"/>
      <c r="EK323" s="266"/>
      <c r="EU323" s="266"/>
      <c r="FE323" s="266"/>
      <c r="FO323" s="266"/>
      <c r="FY323" s="266"/>
      <c r="GI323" s="266"/>
      <c r="GS323" s="266"/>
      <c r="HC323" s="266"/>
      <c r="HM323" s="266"/>
      <c r="HW323" s="266"/>
      <c r="IG323" s="266"/>
      <c r="IQ323" s="266"/>
    </row>
    <row r="324" spans="1:251" s="3" customFormat="1" x14ac:dyDescent="0.3">
      <c r="A324" s="266"/>
      <c r="K324" s="266"/>
      <c r="U324" s="266"/>
      <c r="AE324" s="266"/>
      <c r="AO324" s="266"/>
      <c r="AY324" s="266"/>
      <c r="BI324" s="266"/>
      <c r="BS324" s="266"/>
      <c r="BT324" s="266"/>
      <c r="BU324" s="266"/>
      <c r="BV324" s="266"/>
      <c r="BW324" s="266"/>
      <c r="BX324" s="266"/>
      <c r="BY324" s="266"/>
      <c r="BZ324" s="266"/>
      <c r="CC324" s="266"/>
      <c r="CM324" s="266"/>
      <c r="CW324" s="266"/>
      <c r="DG324" s="266"/>
      <c r="DQ324" s="266"/>
      <c r="EA324" s="266"/>
      <c r="EK324" s="266"/>
      <c r="EU324" s="266"/>
      <c r="FE324" s="266"/>
      <c r="FO324" s="266"/>
      <c r="FY324" s="266"/>
      <c r="GI324" s="266"/>
      <c r="GS324" s="266"/>
      <c r="HC324" s="266"/>
      <c r="HM324" s="266"/>
      <c r="HW324" s="266"/>
      <c r="IG324" s="266"/>
      <c r="IQ324" s="266"/>
    </row>
    <row r="325" spans="1:251" s="3" customFormat="1" x14ac:dyDescent="0.3">
      <c r="A325" s="266"/>
      <c r="K325" s="266"/>
      <c r="U325" s="266"/>
      <c r="AE325" s="266"/>
      <c r="AO325" s="266"/>
      <c r="AY325" s="266"/>
      <c r="BI325" s="266"/>
      <c r="BS325" s="266"/>
      <c r="BT325" s="266"/>
      <c r="BU325" s="266"/>
      <c r="BV325" s="266"/>
      <c r="BW325" s="266"/>
      <c r="BX325" s="266"/>
      <c r="BY325" s="266"/>
      <c r="BZ325" s="266"/>
      <c r="CC325" s="266"/>
      <c r="CM325" s="266"/>
      <c r="CW325" s="266"/>
      <c r="DG325" s="266"/>
      <c r="DQ325" s="266"/>
      <c r="EA325" s="266"/>
      <c r="EK325" s="266"/>
      <c r="EU325" s="266"/>
      <c r="FE325" s="266"/>
      <c r="FO325" s="266"/>
      <c r="FY325" s="266"/>
      <c r="GI325" s="266"/>
      <c r="GS325" s="266"/>
      <c r="HC325" s="266"/>
      <c r="HM325" s="266"/>
      <c r="HW325" s="266"/>
      <c r="IG325" s="266"/>
      <c r="IQ325" s="266"/>
    </row>
    <row r="326" spans="1:251" s="3" customFormat="1" x14ac:dyDescent="0.3">
      <c r="A326" s="266"/>
      <c r="K326" s="266"/>
      <c r="U326" s="266"/>
      <c r="AE326" s="266"/>
      <c r="AO326" s="266"/>
      <c r="AY326" s="266"/>
      <c r="BI326" s="266"/>
      <c r="BS326" s="266"/>
      <c r="BT326" s="266"/>
      <c r="BU326" s="266"/>
      <c r="BV326" s="266"/>
      <c r="BW326" s="266"/>
      <c r="BX326" s="266"/>
      <c r="BY326" s="266"/>
      <c r="BZ326" s="266"/>
      <c r="CC326" s="266"/>
      <c r="CM326" s="266"/>
      <c r="CW326" s="266"/>
      <c r="DG326" s="266"/>
      <c r="DQ326" s="266"/>
      <c r="EA326" s="266"/>
      <c r="EK326" s="266"/>
      <c r="EU326" s="266"/>
      <c r="FE326" s="266"/>
      <c r="FO326" s="266"/>
      <c r="FY326" s="266"/>
      <c r="GI326" s="266"/>
      <c r="GS326" s="266"/>
      <c r="HC326" s="266"/>
      <c r="HM326" s="266"/>
      <c r="HW326" s="266"/>
      <c r="IG326" s="266"/>
      <c r="IQ326" s="266"/>
    </row>
    <row r="327" spans="1:251" s="3" customFormat="1" x14ac:dyDescent="0.3">
      <c r="A327" s="266"/>
      <c r="K327" s="266"/>
      <c r="U327" s="266"/>
      <c r="AE327" s="266"/>
      <c r="AO327" s="266"/>
      <c r="AY327" s="266"/>
      <c r="BI327" s="266"/>
      <c r="BS327" s="266"/>
      <c r="BT327" s="266"/>
      <c r="BU327" s="266"/>
      <c r="BV327" s="266"/>
      <c r="BW327" s="266"/>
      <c r="BX327" s="266"/>
      <c r="BY327" s="266"/>
      <c r="BZ327" s="266"/>
      <c r="CC327" s="266"/>
      <c r="CM327" s="266"/>
      <c r="CW327" s="266"/>
      <c r="DG327" s="266"/>
      <c r="DQ327" s="266"/>
      <c r="EA327" s="266"/>
      <c r="EK327" s="266"/>
      <c r="EU327" s="266"/>
      <c r="FE327" s="266"/>
      <c r="FO327" s="266"/>
      <c r="FY327" s="266"/>
      <c r="GI327" s="266"/>
      <c r="GS327" s="266"/>
      <c r="HC327" s="266"/>
      <c r="HM327" s="266"/>
      <c r="HW327" s="266"/>
      <c r="IG327" s="266"/>
      <c r="IQ327" s="266"/>
    </row>
    <row r="328" spans="1:251" s="3" customFormat="1" x14ac:dyDescent="0.3">
      <c r="A328" s="266"/>
      <c r="K328" s="266"/>
      <c r="U328" s="266"/>
      <c r="AE328" s="266"/>
      <c r="AO328" s="266"/>
      <c r="AY328" s="266"/>
      <c r="BI328" s="266"/>
      <c r="BS328" s="266"/>
      <c r="BT328" s="266"/>
      <c r="BU328" s="266"/>
      <c r="BV328" s="266"/>
      <c r="BW328" s="266"/>
      <c r="BX328" s="266"/>
      <c r="BY328" s="266"/>
      <c r="BZ328" s="266"/>
      <c r="CC328" s="266"/>
      <c r="CM328" s="266"/>
      <c r="CW328" s="266"/>
      <c r="DG328" s="266"/>
      <c r="DQ328" s="266"/>
      <c r="EA328" s="266"/>
      <c r="EK328" s="266"/>
      <c r="EU328" s="266"/>
      <c r="FE328" s="266"/>
      <c r="FO328" s="266"/>
      <c r="FY328" s="266"/>
      <c r="GI328" s="266"/>
      <c r="GS328" s="266"/>
      <c r="HC328" s="266"/>
      <c r="HM328" s="266"/>
      <c r="HW328" s="266"/>
      <c r="IG328" s="266"/>
      <c r="IQ328" s="266"/>
    </row>
    <row r="329" spans="1:251" s="3" customFormat="1" x14ac:dyDescent="0.3">
      <c r="A329" s="266"/>
      <c r="K329" s="266"/>
      <c r="U329" s="266"/>
      <c r="AE329" s="266"/>
      <c r="AO329" s="266"/>
      <c r="AY329" s="266"/>
      <c r="BI329" s="266"/>
      <c r="BS329" s="266"/>
      <c r="BT329" s="266"/>
      <c r="BU329" s="266"/>
      <c r="BV329" s="266"/>
      <c r="BW329" s="266"/>
      <c r="BX329" s="266"/>
      <c r="BY329" s="266"/>
      <c r="BZ329" s="266"/>
      <c r="CC329" s="266"/>
      <c r="CM329" s="266"/>
      <c r="CW329" s="266"/>
      <c r="DG329" s="266"/>
      <c r="DQ329" s="266"/>
      <c r="EA329" s="266"/>
      <c r="EK329" s="266"/>
      <c r="EU329" s="266"/>
      <c r="FE329" s="266"/>
      <c r="FO329" s="266"/>
      <c r="FY329" s="266"/>
      <c r="GI329" s="266"/>
      <c r="GS329" s="266"/>
      <c r="HC329" s="266"/>
      <c r="HM329" s="266"/>
      <c r="HW329" s="266"/>
      <c r="IG329" s="266"/>
      <c r="IQ329" s="266"/>
    </row>
    <row r="330" spans="1:251" s="3" customFormat="1" x14ac:dyDescent="0.3">
      <c r="A330" s="266"/>
      <c r="K330" s="266"/>
      <c r="U330" s="266"/>
      <c r="AE330" s="266"/>
      <c r="AO330" s="266"/>
      <c r="AY330" s="266"/>
      <c r="BI330" s="266"/>
      <c r="BS330" s="266"/>
      <c r="BT330" s="266"/>
      <c r="BU330" s="266"/>
      <c r="BV330" s="266"/>
      <c r="BW330" s="266"/>
      <c r="BX330" s="266"/>
      <c r="BY330" s="266"/>
      <c r="BZ330" s="266"/>
      <c r="CC330" s="266"/>
      <c r="CM330" s="266"/>
      <c r="CW330" s="266"/>
      <c r="DG330" s="266"/>
      <c r="DQ330" s="266"/>
      <c r="EA330" s="266"/>
      <c r="EK330" s="266"/>
      <c r="EU330" s="266"/>
      <c r="FE330" s="266"/>
      <c r="FO330" s="266"/>
      <c r="FY330" s="266"/>
      <c r="GI330" s="266"/>
      <c r="GS330" s="266"/>
      <c r="HC330" s="266"/>
      <c r="HM330" s="266"/>
      <c r="HW330" s="266"/>
      <c r="IG330" s="266"/>
      <c r="IQ330" s="266"/>
    </row>
    <row r="331" spans="1:251" s="3" customFormat="1" x14ac:dyDescent="0.3">
      <c r="A331" s="266"/>
      <c r="K331" s="266"/>
      <c r="U331" s="266"/>
      <c r="AE331" s="266"/>
      <c r="AO331" s="266"/>
      <c r="AY331" s="266"/>
      <c r="BI331" s="266"/>
      <c r="BS331" s="266"/>
      <c r="BT331" s="266"/>
      <c r="BU331" s="266"/>
      <c r="BV331" s="266"/>
      <c r="BW331" s="266"/>
      <c r="BX331" s="266"/>
      <c r="BY331" s="266"/>
      <c r="BZ331" s="266"/>
      <c r="CC331" s="266"/>
      <c r="CM331" s="266"/>
      <c r="CW331" s="266"/>
      <c r="DG331" s="266"/>
      <c r="DQ331" s="266"/>
      <c r="EA331" s="266"/>
      <c r="EK331" s="266"/>
      <c r="EU331" s="266"/>
      <c r="FE331" s="266"/>
      <c r="FO331" s="266"/>
      <c r="FY331" s="266"/>
      <c r="GI331" s="266"/>
      <c r="GS331" s="266"/>
      <c r="HC331" s="266"/>
      <c r="HM331" s="266"/>
      <c r="HW331" s="266"/>
      <c r="IG331" s="266"/>
      <c r="IQ331" s="266"/>
    </row>
    <row r="332" spans="1:251" s="3" customFormat="1" x14ac:dyDescent="0.3">
      <c r="A332" s="266"/>
      <c r="K332" s="266"/>
      <c r="U332" s="266"/>
      <c r="AE332" s="266"/>
      <c r="AO332" s="266"/>
      <c r="AY332" s="266"/>
      <c r="BI332" s="266"/>
      <c r="BS332" s="266"/>
      <c r="BT332" s="266"/>
      <c r="BU332" s="266"/>
      <c r="BV332" s="266"/>
      <c r="BW332" s="266"/>
      <c r="BX332" s="266"/>
      <c r="BY332" s="266"/>
      <c r="BZ332" s="266"/>
      <c r="CC332" s="266"/>
      <c r="CM332" s="266"/>
      <c r="CW332" s="266"/>
      <c r="DG332" s="266"/>
      <c r="DQ332" s="266"/>
      <c r="EA332" s="266"/>
      <c r="EK332" s="266"/>
      <c r="EU332" s="266"/>
      <c r="FE332" s="266"/>
      <c r="FO332" s="266"/>
      <c r="FY332" s="266"/>
      <c r="GI332" s="266"/>
      <c r="GS332" s="266"/>
      <c r="HC332" s="266"/>
      <c r="HM332" s="266"/>
      <c r="HW332" s="266"/>
      <c r="IG332" s="266"/>
      <c r="IQ332" s="266"/>
    </row>
    <row r="333" spans="1:251" s="3" customFormat="1" x14ac:dyDescent="0.3">
      <c r="A333" s="266"/>
      <c r="K333" s="266"/>
      <c r="U333" s="266"/>
      <c r="AE333" s="266"/>
      <c r="AO333" s="266"/>
      <c r="AY333" s="266"/>
      <c r="BI333" s="266"/>
      <c r="BS333" s="266"/>
      <c r="BT333" s="266"/>
      <c r="BU333" s="266"/>
      <c r="BV333" s="266"/>
      <c r="BW333" s="266"/>
      <c r="BX333" s="266"/>
      <c r="BY333" s="266"/>
      <c r="BZ333" s="266"/>
      <c r="CC333" s="266"/>
      <c r="CM333" s="266"/>
      <c r="CW333" s="266"/>
      <c r="DG333" s="266"/>
      <c r="DQ333" s="266"/>
      <c r="EA333" s="266"/>
      <c r="EK333" s="266"/>
      <c r="EU333" s="266"/>
      <c r="FE333" s="266"/>
      <c r="FO333" s="266"/>
      <c r="FY333" s="266"/>
      <c r="GI333" s="266"/>
      <c r="GS333" s="266"/>
      <c r="HC333" s="266"/>
      <c r="HM333" s="266"/>
      <c r="HW333" s="266"/>
      <c r="IG333" s="266"/>
      <c r="IQ333" s="266"/>
    </row>
    <row r="334" spans="1:251" s="3" customFormat="1" x14ac:dyDescent="0.3">
      <c r="A334" s="266"/>
      <c r="K334" s="266"/>
      <c r="U334" s="266"/>
      <c r="AE334" s="266"/>
      <c r="AO334" s="266"/>
      <c r="AY334" s="266"/>
      <c r="BI334" s="266"/>
      <c r="BS334" s="266"/>
      <c r="BT334" s="266"/>
      <c r="BU334" s="266"/>
      <c r="BV334" s="266"/>
      <c r="BW334" s="266"/>
      <c r="BX334" s="266"/>
      <c r="BY334" s="266"/>
      <c r="BZ334" s="266"/>
      <c r="CC334" s="266"/>
      <c r="CM334" s="266"/>
      <c r="CW334" s="266"/>
      <c r="DG334" s="266"/>
      <c r="DQ334" s="266"/>
      <c r="EA334" s="266"/>
      <c r="EK334" s="266"/>
      <c r="EU334" s="266"/>
      <c r="FE334" s="266"/>
      <c r="FO334" s="266"/>
      <c r="FY334" s="266"/>
      <c r="GI334" s="266"/>
      <c r="GS334" s="266"/>
      <c r="HC334" s="266"/>
      <c r="HM334" s="266"/>
      <c r="HW334" s="266"/>
      <c r="IG334" s="266"/>
      <c r="IQ334" s="266"/>
    </row>
    <row r="335" spans="1:251" s="3" customFormat="1" x14ac:dyDescent="0.3">
      <c r="A335" s="266"/>
      <c r="K335" s="266"/>
      <c r="U335" s="266"/>
      <c r="AE335" s="266"/>
      <c r="AO335" s="266"/>
      <c r="AY335" s="266"/>
      <c r="BI335" s="266"/>
      <c r="BS335" s="266"/>
      <c r="BT335" s="266"/>
      <c r="BU335" s="266"/>
      <c r="BV335" s="266"/>
      <c r="BW335" s="266"/>
      <c r="BX335" s="266"/>
      <c r="BY335" s="266"/>
      <c r="BZ335" s="266"/>
      <c r="CC335" s="266"/>
      <c r="CM335" s="266"/>
      <c r="CW335" s="266"/>
      <c r="DG335" s="266"/>
      <c r="DQ335" s="266"/>
      <c r="EA335" s="266"/>
      <c r="EK335" s="266"/>
      <c r="EU335" s="266"/>
      <c r="FE335" s="266"/>
      <c r="FO335" s="266"/>
      <c r="FY335" s="266"/>
      <c r="GI335" s="266"/>
      <c r="GS335" s="266"/>
      <c r="HC335" s="266"/>
      <c r="HM335" s="266"/>
      <c r="HW335" s="266"/>
      <c r="IG335" s="266"/>
      <c r="IQ335" s="266"/>
    </row>
    <row r="336" spans="1:251" s="3" customFormat="1" x14ac:dyDescent="0.3">
      <c r="A336" s="266"/>
      <c r="K336" s="266"/>
      <c r="U336" s="266"/>
      <c r="AE336" s="266"/>
      <c r="AO336" s="266"/>
      <c r="AY336" s="266"/>
      <c r="BI336" s="266"/>
      <c r="BS336" s="266"/>
      <c r="BT336" s="266"/>
      <c r="BU336" s="266"/>
      <c r="BV336" s="266"/>
      <c r="BW336" s="266"/>
      <c r="BX336" s="266"/>
      <c r="BY336" s="266"/>
      <c r="BZ336" s="266"/>
      <c r="CC336" s="266"/>
      <c r="CM336" s="266"/>
      <c r="CW336" s="266"/>
      <c r="DG336" s="266"/>
      <c r="DQ336" s="266"/>
      <c r="EA336" s="266"/>
      <c r="EK336" s="266"/>
      <c r="EU336" s="266"/>
      <c r="FE336" s="266"/>
      <c r="FO336" s="266"/>
      <c r="FY336" s="266"/>
      <c r="GI336" s="266"/>
      <c r="GS336" s="266"/>
      <c r="HC336" s="266"/>
      <c r="HM336" s="266"/>
      <c r="HW336" s="266"/>
      <c r="IG336" s="266"/>
      <c r="IQ336" s="266"/>
    </row>
    <row r="337" spans="1:251" s="3" customFormat="1" x14ac:dyDescent="0.3">
      <c r="A337" s="266"/>
      <c r="K337" s="266"/>
      <c r="U337" s="266"/>
      <c r="AE337" s="266"/>
      <c r="AO337" s="266"/>
      <c r="AY337" s="266"/>
      <c r="BI337" s="266"/>
      <c r="BS337" s="266"/>
      <c r="BT337" s="266"/>
      <c r="BU337" s="266"/>
      <c r="BV337" s="266"/>
      <c r="BW337" s="266"/>
      <c r="BX337" s="266"/>
      <c r="BY337" s="266"/>
      <c r="BZ337" s="266"/>
      <c r="CC337" s="266"/>
      <c r="CM337" s="266"/>
      <c r="CW337" s="266"/>
      <c r="DG337" s="266"/>
      <c r="DQ337" s="266"/>
      <c r="EA337" s="266"/>
      <c r="EK337" s="266"/>
      <c r="EU337" s="266"/>
      <c r="FE337" s="266"/>
      <c r="FO337" s="266"/>
      <c r="FY337" s="266"/>
      <c r="GI337" s="266"/>
      <c r="GS337" s="266"/>
      <c r="HC337" s="266"/>
      <c r="HM337" s="266"/>
      <c r="HW337" s="266"/>
      <c r="IG337" s="266"/>
      <c r="IQ337" s="266"/>
    </row>
    <row r="338" spans="1:251" s="3" customFormat="1" x14ac:dyDescent="0.3">
      <c r="A338" s="266"/>
      <c r="K338" s="266"/>
      <c r="U338" s="266"/>
      <c r="AE338" s="266"/>
      <c r="AO338" s="266"/>
      <c r="AY338" s="266"/>
      <c r="BI338" s="266"/>
      <c r="BS338" s="266"/>
      <c r="BT338" s="266"/>
      <c r="BU338" s="266"/>
      <c r="BV338" s="266"/>
      <c r="BW338" s="266"/>
      <c r="BX338" s="266"/>
      <c r="BY338" s="266"/>
      <c r="BZ338" s="266"/>
      <c r="CC338" s="266"/>
      <c r="CM338" s="266"/>
      <c r="CW338" s="266"/>
      <c r="DG338" s="266"/>
      <c r="DQ338" s="266"/>
      <c r="EA338" s="266"/>
      <c r="EK338" s="266"/>
      <c r="EU338" s="266"/>
      <c r="FE338" s="266"/>
      <c r="FO338" s="266"/>
      <c r="FY338" s="266"/>
      <c r="GI338" s="266"/>
      <c r="GS338" s="266"/>
      <c r="HC338" s="266"/>
      <c r="HM338" s="266"/>
      <c r="HW338" s="266"/>
      <c r="IG338" s="266"/>
      <c r="IQ338" s="266"/>
    </row>
    <row r="339" spans="1:251" s="3" customFormat="1" x14ac:dyDescent="0.3">
      <c r="A339" s="266"/>
      <c r="K339" s="266"/>
      <c r="U339" s="266"/>
      <c r="AE339" s="266"/>
      <c r="AO339" s="266"/>
      <c r="AY339" s="266"/>
      <c r="BI339" s="266"/>
      <c r="BS339" s="266"/>
      <c r="BT339" s="266"/>
      <c r="BU339" s="266"/>
      <c r="BV339" s="266"/>
      <c r="BW339" s="266"/>
      <c r="BX339" s="266"/>
      <c r="BY339" s="266"/>
      <c r="BZ339" s="266"/>
      <c r="CC339" s="266"/>
      <c r="CM339" s="266"/>
      <c r="CW339" s="266"/>
      <c r="DG339" s="266"/>
      <c r="DQ339" s="266"/>
      <c r="EA339" s="266"/>
      <c r="EK339" s="266"/>
      <c r="EU339" s="266"/>
      <c r="FE339" s="266"/>
      <c r="FO339" s="266"/>
      <c r="FY339" s="266"/>
      <c r="GI339" s="266"/>
      <c r="GS339" s="266"/>
      <c r="HC339" s="266"/>
      <c r="HM339" s="266"/>
      <c r="HW339" s="266"/>
      <c r="IG339" s="266"/>
      <c r="IQ339" s="266"/>
    </row>
    <row r="340" spans="1:251" s="3" customFormat="1" x14ac:dyDescent="0.3">
      <c r="A340" s="266"/>
      <c r="K340" s="266"/>
      <c r="U340" s="266"/>
      <c r="AE340" s="266"/>
      <c r="AO340" s="266"/>
      <c r="AY340" s="266"/>
      <c r="BI340" s="266"/>
      <c r="BS340" s="266"/>
      <c r="BT340" s="266"/>
      <c r="BU340" s="266"/>
      <c r="BV340" s="266"/>
      <c r="BW340" s="266"/>
      <c r="BX340" s="266"/>
      <c r="BY340" s="266"/>
      <c r="BZ340" s="266"/>
      <c r="CC340" s="266"/>
      <c r="CM340" s="266"/>
      <c r="CW340" s="266"/>
      <c r="DG340" s="266"/>
      <c r="DQ340" s="266"/>
      <c r="EA340" s="266"/>
      <c r="EK340" s="266"/>
      <c r="EU340" s="266"/>
      <c r="FE340" s="266"/>
      <c r="FO340" s="266"/>
      <c r="FY340" s="266"/>
      <c r="GI340" s="266"/>
      <c r="GS340" s="266"/>
      <c r="HC340" s="266"/>
      <c r="HM340" s="266"/>
      <c r="HW340" s="266"/>
      <c r="IG340" s="266"/>
      <c r="IQ340" s="266"/>
    </row>
    <row r="341" spans="1:251" s="3" customFormat="1" x14ac:dyDescent="0.3">
      <c r="A341" s="266"/>
      <c r="K341" s="266"/>
      <c r="U341" s="266"/>
      <c r="AE341" s="266"/>
      <c r="AO341" s="266"/>
      <c r="AY341" s="266"/>
      <c r="BI341" s="266"/>
      <c r="BS341" s="266"/>
      <c r="BT341" s="266"/>
      <c r="BU341" s="266"/>
      <c r="BV341" s="266"/>
      <c r="BW341" s="266"/>
      <c r="BX341" s="266"/>
      <c r="BY341" s="266"/>
      <c r="BZ341" s="266"/>
      <c r="CC341" s="266"/>
      <c r="CM341" s="266"/>
      <c r="CW341" s="266"/>
      <c r="DG341" s="266"/>
      <c r="DQ341" s="266"/>
      <c r="EA341" s="266"/>
      <c r="EK341" s="266"/>
      <c r="EU341" s="266"/>
      <c r="FE341" s="266"/>
      <c r="FO341" s="266"/>
      <c r="FY341" s="266"/>
      <c r="GI341" s="266"/>
      <c r="GS341" s="266"/>
      <c r="HC341" s="266"/>
      <c r="HM341" s="266"/>
      <c r="HW341" s="266"/>
      <c r="IG341" s="266"/>
      <c r="IQ341" s="266"/>
    </row>
    <row r="342" spans="1:251" s="3" customFormat="1" x14ac:dyDescent="0.3">
      <c r="A342" s="266"/>
      <c r="K342" s="266"/>
      <c r="U342" s="266"/>
      <c r="AE342" s="266"/>
      <c r="AO342" s="266"/>
      <c r="AY342" s="266"/>
      <c r="BI342" s="266"/>
      <c r="BS342" s="266"/>
      <c r="BT342" s="266"/>
      <c r="BU342" s="266"/>
      <c r="BV342" s="266"/>
      <c r="BW342" s="266"/>
      <c r="BX342" s="266"/>
      <c r="BY342" s="266"/>
      <c r="BZ342" s="266"/>
      <c r="CC342" s="266"/>
      <c r="CM342" s="266"/>
      <c r="CW342" s="266"/>
      <c r="DG342" s="266"/>
      <c r="DQ342" s="266"/>
      <c r="EA342" s="266"/>
      <c r="EK342" s="266"/>
      <c r="EU342" s="266"/>
      <c r="FE342" s="266"/>
      <c r="FO342" s="266"/>
      <c r="FY342" s="266"/>
      <c r="GI342" s="266"/>
      <c r="GS342" s="266"/>
      <c r="HC342" s="266"/>
      <c r="HM342" s="266"/>
      <c r="HW342" s="266"/>
      <c r="IG342" s="266"/>
      <c r="IQ342" s="266"/>
    </row>
    <row r="343" spans="1:251" s="3" customFormat="1" x14ac:dyDescent="0.3">
      <c r="A343" s="266"/>
      <c r="K343" s="266"/>
      <c r="U343" s="266"/>
      <c r="AE343" s="266"/>
      <c r="AO343" s="266"/>
      <c r="AY343" s="266"/>
      <c r="BI343" s="266"/>
      <c r="BS343" s="266"/>
      <c r="BT343" s="266"/>
      <c r="BU343" s="266"/>
      <c r="BV343" s="266"/>
      <c r="BW343" s="266"/>
      <c r="BX343" s="266"/>
      <c r="BY343" s="266"/>
      <c r="BZ343" s="266"/>
      <c r="CC343" s="266"/>
      <c r="CM343" s="266"/>
      <c r="CW343" s="266"/>
      <c r="DG343" s="266"/>
      <c r="DQ343" s="266"/>
      <c r="EA343" s="266"/>
      <c r="EK343" s="266"/>
      <c r="EU343" s="266"/>
      <c r="FE343" s="266"/>
      <c r="FO343" s="266"/>
      <c r="FY343" s="266"/>
      <c r="GI343" s="266"/>
      <c r="GS343" s="266"/>
      <c r="HC343" s="266"/>
      <c r="HM343" s="266"/>
      <c r="HW343" s="266"/>
      <c r="IG343" s="266"/>
      <c r="IQ343" s="266"/>
    </row>
    <row r="344" spans="1:251" s="3" customFormat="1" x14ac:dyDescent="0.3">
      <c r="A344" s="266"/>
      <c r="K344" s="266"/>
      <c r="U344" s="266"/>
      <c r="AE344" s="266"/>
      <c r="AO344" s="266"/>
      <c r="AY344" s="266"/>
      <c r="BI344" s="266"/>
      <c r="BS344" s="266"/>
      <c r="BT344" s="266"/>
      <c r="BU344" s="266"/>
      <c r="BV344" s="266"/>
      <c r="BW344" s="266"/>
      <c r="BX344" s="266"/>
      <c r="BY344" s="266"/>
      <c r="BZ344" s="266"/>
      <c r="CC344" s="266"/>
      <c r="CM344" s="266"/>
      <c r="CW344" s="266"/>
      <c r="DG344" s="266"/>
      <c r="DQ344" s="266"/>
      <c r="EA344" s="266"/>
      <c r="EK344" s="266"/>
      <c r="EU344" s="266"/>
      <c r="FE344" s="266"/>
      <c r="FO344" s="266"/>
      <c r="FY344" s="266"/>
      <c r="GI344" s="266"/>
      <c r="GS344" s="266"/>
      <c r="HC344" s="266"/>
      <c r="HM344" s="266"/>
      <c r="HW344" s="266"/>
      <c r="IG344" s="266"/>
      <c r="IQ344" s="266"/>
    </row>
    <row r="345" spans="1:251" s="3" customFormat="1" x14ac:dyDescent="0.3">
      <c r="A345" s="266"/>
      <c r="K345" s="266"/>
      <c r="U345" s="266"/>
      <c r="AE345" s="266"/>
      <c r="AO345" s="266"/>
      <c r="AY345" s="266"/>
      <c r="BI345" s="266"/>
      <c r="BS345" s="266"/>
      <c r="BT345" s="266"/>
      <c r="BU345" s="266"/>
      <c r="BV345" s="266"/>
      <c r="BW345" s="266"/>
      <c r="BX345" s="266"/>
      <c r="BY345" s="266"/>
      <c r="BZ345" s="266"/>
      <c r="CC345" s="266"/>
      <c r="CM345" s="266"/>
      <c r="CW345" s="266"/>
      <c r="DG345" s="266"/>
      <c r="DQ345" s="266"/>
      <c r="EA345" s="266"/>
      <c r="EK345" s="266"/>
      <c r="EU345" s="266"/>
      <c r="FE345" s="266"/>
      <c r="FO345" s="266"/>
      <c r="FY345" s="266"/>
      <c r="GI345" s="266"/>
      <c r="GS345" s="266"/>
      <c r="HC345" s="266"/>
      <c r="HM345" s="266"/>
      <c r="HW345" s="266"/>
      <c r="IG345" s="266"/>
      <c r="IQ345" s="266"/>
    </row>
    <row r="346" spans="1:251" s="3" customFormat="1" x14ac:dyDescent="0.3">
      <c r="A346" s="266"/>
      <c r="K346" s="266"/>
      <c r="U346" s="266"/>
      <c r="AE346" s="266"/>
      <c r="AO346" s="266"/>
      <c r="AY346" s="266"/>
      <c r="BI346" s="266"/>
      <c r="BS346" s="266"/>
      <c r="BT346" s="266"/>
      <c r="BU346" s="266"/>
      <c r="BV346" s="266"/>
      <c r="BW346" s="266"/>
      <c r="BX346" s="266"/>
      <c r="BY346" s="266"/>
      <c r="BZ346" s="266"/>
      <c r="CC346" s="266"/>
      <c r="CM346" s="266"/>
      <c r="CW346" s="266"/>
      <c r="DG346" s="266"/>
      <c r="DQ346" s="266"/>
      <c r="EA346" s="266"/>
      <c r="EK346" s="266"/>
      <c r="EU346" s="266"/>
      <c r="FE346" s="266"/>
      <c r="FO346" s="266"/>
      <c r="FY346" s="266"/>
      <c r="GI346" s="266"/>
      <c r="GS346" s="266"/>
      <c r="HC346" s="266"/>
      <c r="HM346" s="266"/>
      <c r="HW346" s="266"/>
      <c r="IG346" s="266"/>
      <c r="IQ346" s="266"/>
    </row>
    <row r="347" spans="1:251" s="3" customFormat="1" x14ac:dyDescent="0.3">
      <c r="A347" s="266"/>
      <c r="K347" s="266"/>
      <c r="U347" s="266"/>
      <c r="AE347" s="266"/>
      <c r="AO347" s="266"/>
      <c r="AY347" s="266"/>
      <c r="BI347" s="266"/>
      <c r="BS347" s="266"/>
      <c r="BT347" s="266"/>
      <c r="BU347" s="266"/>
      <c r="BV347" s="266"/>
      <c r="BW347" s="266"/>
      <c r="BX347" s="266"/>
      <c r="BY347" s="266"/>
      <c r="BZ347" s="266"/>
      <c r="CC347" s="266"/>
      <c r="CM347" s="266"/>
      <c r="CW347" s="266"/>
      <c r="DG347" s="266"/>
      <c r="DQ347" s="266"/>
      <c r="EA347" s="266"/>
      <c r="EK347" s="266"/>
      <c r="EU347" s="266"/>
      <c r="FE347" s="266"/>
      <c r="FO347" s="266"/>
      <c r="FY347" s="266"/>
      <c r="GI347" s="266"/>
      <c r="GS347" s="266"/>
      <c r="HC347" s="266"/>
      <c r="HM347" s="266"/>
      <c r="HW347" s="266"/>
      <c r="IG347" s="266"/>
      <c r="IQ347" s="266"/>
    </row>
    <row r="348" spans="1:251" s="3" customFormat="1" x14ac:dyDescent="0.3">
      <c r="A348" s="266"/>
      <c r="K348" s="266"/>
      <c r="U348" s="266"/>
      <c r="AE348" s="266"/>
      <c r="AO348" s="266"/>
      <c r="AY348" s="266"/>
      <c r="BI348" s="266"/>
      <c r="BS348" s="266"/>
      <c r="BT348" s="266"/>
      <c r="BU348" s="266"/>
      <c r="BV348" s="266"/>
      <c r="BW348" s="266"/>
      <c r="BX348" s="266"/>
      <c r="BY348" s="266"/>
      <c r="BZ348" s="266"/>
      <c r="CC348" s="266"/>
      <c r="CM348" s="266"/>
      <c r="CW348" s="266"/>
      <c r="DG348" s="266"/>
      <c r="DQ348" s="266"/>
      <c r="EA348" s="266"/>
      <c r="EK348" s="266"/>
      <c r="EU348" s="266"/>
      <c r="FE348" s="266"/>
      <c r="FO348" s="266"/>
      <c r="FY348" s="266"/>
      <c r="GI348" s="266"/>
      <c r="GS348" s="266"/>
      <c r="HC348" s="266"/>
      <c r="HM348" s="266"/>
      <c r="HW348" s="266"/>
      <c r="IG348" s="266"/>
      <c r="IQ348" s="266"/>
    </row>
    <row r="349" spans="1:251" s="3" customFormat="1" x14ac:dyDescent="0.3">
      <c r="A349" s="266"/>
      <c r="K349" s="266"/>
      <c r="U349" s="266"/>
      <c r="AE349" s="266"/>
      <c r="AO349" s="266"/>
      <c r="AY349" s="266"/>
      <c r="BI349" s="266"/>
      <c r="BS349" s="266"/>
      <c r="BT349" s="266"/>
      <c r="BU349" s="266"/>
      <c r="BV349" s="266"/>
      <c r="BW349" s="266"/>
      <c r="BX349" s="266"/>
      <c r="BY349" s="266"/>
      <c r="BZ349" s="266"/>
      <c r="CC349" s="266"/>
      <c r="CM349" s="266"/>
      <c r="CW349" s="266"/>
      <c r="DG349" s="266"/>
      <c r="DQ349" s="266"/>
      <c r="EA349" s="266"/>
      <c r="EK349" s="266"/>
      <c r="EU349" s="266"/>
      <c r="FE349" s="266"/>
      <c r="FO349" s="266"/>
      <c r="FY349" s="266"/>
      <c r="GI349" s="266"/>
      <c r="GS349" s="266"/>
      <c r="HC349" s="266"/>
      <c r="HM349" s="266"/>
      <c r="HW349" s="266"/>
      <c r="IG349" s="266"/>
      <c r="IQ349" s="266"/>
    </row>
    <row r="350" spans="1:251" s="3" customFormat="1" x14ac:dyDescent="0.3">
      <c r="A350" s="266"/>
      <c r="K350" s="266"/>
      <c r="U350" s="266"/>
      <c r="AE350" s="266"/>
      <c r="AO350" s="266"/>
      <c r="AY350" s="266"/>
      <c r="BI350" s="266"/>
      <c r="BS350" s="266"/>
      <c r="BT350" s="266"/>
      <c r="BU350" s="266"/>
      <c r="BV350" s="266"/>
      <c r="BW350" s="266"/>
      <c r="BX350" s="266"/>
      <c r="BY350" s="266"/>
      <c r="BZ350" s="266"/>
      <c r="CC350" s="266"/>
      <c r="CM350" s="266"/>
      <c r="CW350" s="266"/>
      <c r="DG350" s="266"/>
      <c r="DQ350" s="266"/>
      <c r="EA350" s="266"/>
      <c r="EK350" s="266"/>
      <c r="EU350" s="266"/>
      <c r="FE350" s="266"/>
      <c r="FO350" s="266"/>
      <c r="FY350" s="266"/>
      <c r="GI350" s="266"/>
      <c r="GS350" s="266"/>
      <c r="HC350" s="266"/>
      <c r="HM350" s="266"/>
      <c r="HW350" s="266"/>
      <c r="IG350" s="266"/>
      <c r="IQ350" s="266"/>
    </row>
    <row r="351" spans="1:251" s="3" customFormat="1" x14ac:dyDescent="0.3">
      <c r="A351" s="266"/>
      <c r="K351" s="266"/>
      <c r="U351" s="266"/>
      <c r="AE351" s="266"/>
      <c r="AO351" s="266"/>
      <c r="AY351" s="266"/>
      <c r="BI351" s="266"/>
      <c r="BS351" s="266"/>
      <c r="BT351" s="266"/>
      <c r="BU351" s="266"/>
      <c r="BV351" s="266"/>
      <c r="BW351" s="266"/>
      <c r="BX351" s="266"/>
      <c r="BY351" s="266"/>
      <c r="BZ351" s="266"/>
      <c r="CC351" s="266"/>
      <c r="CM351" s="266"/>
      <c r="CW351" s="266"/>
      <c r="DG351" s="266"/>
      <c r="DQ351" s="266"/>
      <c r="EA351" s="266"/>
      <c r="EK351" s="266"/>
      <c r="EU351" s="266"/>
      <c r="FE351" s="266"/>
      <c r="FO351" s="266"/>
      <c r="FY351" s="266"/>
      <c r="GI351" s="266"/>
      <c r="GS351" s="266"/>
      <c r="HC351" s="266"/>
      <c r="HM351" s="266"/>
      <c r="HW351" s="266"/>
      <c r="IG351" s="266"/>
      <c r="IQ351" s="266"/>
    </row>
    <row r="352" spans="1:251" s="3" customFormat="1" x14ac:dyDescent="0.3">
      <c r="A352" s="266"/>
      <c r="K352" s="266"/>
      <c r="U352" s="266"/>
      <c r="AE352" s="266"/>
      <c r="AO352" s="266"/>
      <c r="AY352" s="266"/>
      <c r="BI352" s="266"/>
      <c r="BS352" s="266"/>
      <c r="BT352" s="266"/>
      <c r="BU352" s="266"/>
      <c r="BV352" s="266"/>
      <c r="BW352" s="266"/>
      <c r="BX352" s="266"/>
      <c r="BY352" s="266"/>
      <c r="BZ352" s="266"/>
      <c r="CC352" s="266"/>
      <c r="CM352" s="266"/>
      <c r="CW352" s="266"/>
      <c r="DG352" s="266"/>
      <c r="DQ352" s="266"/>
      <c r="EA352" s="266"/>
      <c r="EK352" s="266"/>
      <c r="EU352" s="266"/>
      <c r="FE352" s="266"/>
      <c r="FO352" s="266"/>
      <c r="FY352" s="266"/>
      <c r="GI352" s="266"/>
      <c r="GS352" s="266"/>
      <c r="HC352" s="266"/>
      <c r="HM352" s="266"/>
      <c r="HW352" s="266"/>
      <c r="IG352" s="266"/>
      <c r="IQ352" s="266"/>
    </row>
    <row r="353" spans="1:251" s="3" customFormat="1" x14ac:dyDescent="0.3">
      <c r="A353" s="266"/>
      <c r="K353" s="266"/>
      <c r="U353" s="266"/>
      <c r="AE353" s="266"/>
      <c r="AO353" s="266"/>
      <c r="AY353" s="266"/>
      <c r="BI353" s="266"/>
      <c r="BS353" s="266"/>
      <c r="BT353" s="266"/>
      <c r="BU353" s="266"/>
      <c r="BV353" s="266"/>
      <c r="BW353" s="266"/>
      <c r="BX353" s="266"/>
      <c r="BY353" s="266"/>
      <c r="BZ353" s="266"/>
      <c r="CC353" s="266"/>
      <c r="CM353" s="266"/>
      <c r="CW353" s="266"/>
      <c r="DG353" s="266"/>
      <c r="DQ353" s="266"/>
      <c r="EA353" s="266"/>
      <c r="EK353" s="266"/>
      <c r="EU353" s="266"/>
      <c r="FE353" s="266"/>
      <c r="FO353" s="266"/>
      <c r="FY353" s="266"/>
      <c r="GI353" s="266"/>
      <c r="GS353" s="266"/>
      <c r="HC353" s="266"/>
      <c r="HM353" s="266"/>
      <c r="HW353" s="266"/>
      <c r="IG353" s="266"/>
      <c r="IQ353" s="266"/>
    </row>
    <row r="354" spans="1:251" s="3" customFormat="1" x14ac:dyDescent="0.3">
      <c r="A354" s="266"/>
      <c r="K354" s="266"/>
      <c r="U354" s="266"/>
      <c r="AE354" s="266"/>
      <c r="AO354" s="266"/>
      <c r="AY354" s="266"/>
      <c r="BI354" s="266"/>
      <c r="BS354" s="266"/>
      <c r="BT354" s="266"/>
      <c r="BU354" s="266"/>
      <c r="BV354" s="266"/>
      <c r="BW354" s="266"/>
      <c r="BX354" s="266"/>
      <c r="BY354" s="266"/>
      <c r="BZ354" s="266"/>
      <c r="CC354" s="266"/>
      <c r="CM354" s="266"/>
      <c r="CW354" s="266"/>
      <c r="DG354" s="266"/>
      <c r="DQ354" s="266"/>
      <c r="EA354" s="266"/>
      <c r="EK354" s="266"/>
      <c r="EU354" s="266"/>
      <c r="FE354" s="266"/>
      <c r="FO354" s="266"/>
      <c r="FY354" s="266"/>
      <c r="GI354" s="266"/>
      <c r="GS354" s="266"/>
      <c r="HC354" s="266"/>
      <c r="HM354" s="266"/>
      <c r="HW354" s="266"/>
      <c r="IG354" s="266"/>
      <c r="IQ354" s="266"/>
    </row>
    <row r="355" spans="1:251" s="3" customFormat="1" x14ac:dyDescent="0.3">
      <c r="A355" s="266"/>
      <c r="K355" s="266"/>
      <c r="U355" s="266"/>
      <c r="AE355" s="266"/>
      <c r="AO355" s="266"/>
      <c r="AY355" s="266"/>
      <c r="BI355" s="266"/>
      <c r="BS355" s="266"/>
      <c r="BT355" s="266"/>
      <c r="BU355" s="266"/>
      <c r="BV355" s="266"/>
      <c r="BW355" s="266"/>
      <c r="BX355" s="266"/>
      <c r="BY355" s="266"/>
      <c r="BZ355" s="266"/>
      <c r="CC355" s="266"/>
      <c r="CM355" s="266"/>
      <c r="CW355" s="266"/>
      <c r="DG355" s="266"/>
      <c r="DQ355" s="266"/>
      <c r="EA355" s="266"/>
      <c r="EK355" s="266"/>
      <c r="EU355" s="266"/>
      <c r="FE355" s="266"/>
      <c r="FO355" s="266"/>
      <c r="FY355" s="266"/>
      <c r="GI355" s="266"/>
      <c r="GS355" s="266"/>
      <c r="HC355" s="266"/>
      <c r="HM355" s="266"/>
      <c r="HW355" s="266"/>
      <c r="IG355" s="266"/>
      <c r="IQ355" s="266"/>
    </row>
    <row r="356" spans="1:251" s="3" customFormat="1" x14ac:dyDescent="0.3">
      <c r="A356" s="266"/>
      <c r="K356" s="266"/>
      <c r="U356" s="266"/>
      <c r="AE356" s="266"/>
      <c r="AO356" s="266"/>
      <c r="AY356" s="266"/>
      <c r="BI356" s="266"/>
      <c r="BS356" s="266"/>
      <c r="BT356" s="266"/>
      <c r="BU356" s="266"/>
      <c r="BV356" s="266"/>
      <c r="BW356" s="266"/>
      <c r="BX356" s="266"/>
      <c r="BY356" s="266"/>
      <c r="BZ356" s="266"/>
      <c r="CC356" s="266"/>
      <c r="CM356" s="266"/>
      <c r="CW356" s="266"/>
      <c r="DG356" s="266"/>
      <c r="DQ356" s="266"/>
      <c r="EA356" s="266"/>
      <c r="EK356" s="266"/>
      <c r="EU356" s="266"/>
      <c r="FE356" s="266"/>
      <c r="FO356" s="266"/>
      <c r="FY356" s="266"/>
      <c r="GI356" s="266"/>
      <c r="GS356" s="266"/>
      <c r="HC356" s="266"/>
      <c r="HM356" s="266"/>
      <c r="HW356" s="266"/>
      <c r="IG356" s="266"/>
      <c r="IQ356" s="266"/>
    </row>
    <row r="357" spans="1:251" s="3" customFormat="1" x14ac:dyDescent="0.3">
      <c r="A357" s="266"/>
      <c r="K357" s="266"/>
      <c r="U357" s="266"/>
      <c r="AE357" s="266"/>
      <c r="AO357" s="266"/>
      <c r="AY357" s="266"/>
      <c r="BI357" s="266"/>
      <c r="BS357" s="266"/>
      <c r="BT357" s="266"/>
      <c r="BU357" s="266"/>
      <c r="BV357" s="266"/>
      <c r="BW357" s="266"/>
      <c r="BX357" s="266"/>
      <c r="BY357" s="266"/>
      <c r="BZ357" s="266"/>
      <c r="CC357" s="266"/>
      <c r="CM357" s="266"/>
      <c r="CW357" s="266"/>
      <c r="DG357" s="266"/>
      <c r="DQ357" s="266"/>
      <c r="EA357" s="266"/>
      <c r="EK357" s="266"/>
      <c r="EU357" s="266"/>
      <c r="FE357" s="266"/>
      <c r="FO357" s="266"/>
      <c r="FY357" s="266"/>
      <c r="GI357" s="266"/>
      <c r="GS357" s="266"/>
      <c r="HC357" s="266"/>
      <c r="HM357" s="266"/>
      <c r="HW357" s="266"/>
      <c r="IG357" s="266"/>
      <c r="IQ357" s="266"/>
    </row>
    <row r="358" spans="1:251" s="3" customFormat="1" x14ac:dyDescent="0.3">
      <c r="A358" s="266"/>
      <c r="K358" s="266"/>
      <c r="U358" s="266"/>
      <c r="AE358" s="266"/>
      <c r="AO358" s="266"/>
      <c r="AY358" s="266"/>
      <c r="BI358" s="266"/>
      <c r="BS358" s="266"/>
      <c r="BT358" s="266"/>
      <c r="BU358" s="266"/>
      <c r="BV358" s="266"/>
      <c r="BW358" s="266"/>
      <c r="BX358" s="266"/>
      <c r="BY358" s="266"/>
      <c r="BZ358" s="266"/>
      <c r="CC358" s="266"/>
      <c r="CM358" s="266"/>
      <c r="CW358" s="266"/>
      <c r="DG358" s="266"/>
      <c r="DQ358" s="266"/>
      <c r="EA358" s="266"/>
      <c r="EK358" s="266"/>
      <c r="EU358" s="266"/>
      <c r="FE358" s="266"/>
      <c r="FO358" s="266"/>
      <c r="FY358" s="266"/>
      <c r="GI358" s="266"/>
      <c r="GS358" s="266"/>
      <c r="HC358" s="266"/>
      <c r="HM358" s="266"/>
      <c r="HW358" s="266"/>
      <c r="IG358" s="266"/>
      <c r="IQ358" s="266"/>
    </row>
    <row r="359" spans="1:251" s="3" customFormat="1" x14ac:dyDescent="0.3">
      <c r="A359" s="266"/>
      <c r="K359" s="266"/>
      <c r="U359" s="266"/>
      <c r="AE359" s="266"/>
      <c r="AO359" s="266"/>
      <c r="AY359" s="266"/>
      <c r="BI359" s="266"/>
      <c r="BS359" s="266"/>
      <c r="BT359" s="266"/>
      <c r="BU359" s="266"/>
      <c r="BV359" s="266"/>
      <c r="BW359" s="266"/>
      <c r="BX359" s="266"/>
      <c r="BY359" s="266"/>
      <c r="BZ359" s="266"/>
      <c r="CC359" s="266"/>
      <c r="CM359" s="266"/>
      <c r="CW359" s="266"/>
      <c r="DG359" s="266"/>
      <c r="DQ359" s="266"/>
      <c r="EA359" s="266"/>
      <c r="EK359" s="266"/>
      <c r="EU359" s="266"/>
      <c r="FE359" s="266"/>
      <c r="FO359" s="266"/>
      <c r="FY359" s="266"/>
      <c r="GI359" s="266"/>
      <c r="GS359" s="266"/>
      <c r="HC359" s="266"/>
      <c r="HM359" s="266"/>
      <c r="HW359" s="266"/>
      <c r="IG359" s="266"/>
      <c r="IQ359" s="266"/>
    </row>
    <row r="360" spans="1:251" s="3" customFormat="1" x14ac:dyDescent="0.3">
      <c r="A360" s="266"/>
      <c r="K360" s="266"/>
      <c r="U360" s="266"/>
      <c r="AE360" s="266"/>
      <c r="AO360" s="266"/>
      <c r="AY360" s="266"/>
      <c r="BI360" s="266"/>
      <c r="BS360" s="266"/>
      <c r="BT360" s="266"/>
      <c r="BU360" s="266"/>
      <c r="BV360" s="266"/>
      <c r="BW360" s="266"/>
      <c r="BX360" s="266"/>
      <c r="BY360" s="266"/>
      <c r="BZ360" s="266"/>
      <c r="CC360" s="266"/>
      <c r="CM360" s="266"/>
      <c r="CW360" s="266"/>
      <c r="DG360" s="266"/>
      <c r="DQ360" s="266"/>
      <c r="EA360" s="266"/>
      <c r="EK360" s="266"/>
      <c r="EU360" s="266"/>
      <c r="FE360" s="266"/>
      <c r="FO360" s="266"/>
      <c r="FY360" s="266"/>
      <c r="GI360" s="266"/>
      <c r="GS360" s="266"/>
      <c r="HC360" s="266"/>
      <c r="HM360" s="266"/>
      <c r="HW360" s="266"/>
      <c r="IG360" s="266"/>
      <c r="IQ360" s="266"/>
    </row>
    <row r="361" spans="1:251" s="3" customFormat="1" x14ac:dyDescent="0.3">
      <c r="A361" s="266"/>
      <c r="K361" s="266"/>
      <c r="U361" s="266"/>
      <c r="AE361" s="266"/>
      <c r="AO361" s="266"/>
      <c r="AY361" s="266"/>
      <c r="BI361" s="266"/>
      <c r="BS361" s="266"/>
      <c r="BT361" s="266"/>
      <c r="BU361" s="266"/>
      <c r="BV361" s="266"/>
      <c r="BW361" s="266"/>
      <c r="BX361" s="266"/>
      <c r="BY361" s="266"/>
      <c r="BZ361" s="266"/>
      <c r="CC361" s="266"/>
      <c r="CM361" s="266"/>
      <c r="CW361" s="266"/>
      <c r="DG361" s="266"/>
      <c r="DQ361" s="266"/>
      <c r="EA361" s="266"/>
      <c r="EK361" s="266"/>
      <c r="EU361" s="266"/>
      <c r="FE361" s="266"/>
      <c r="FO361" s="266"/>
      <c r="FY361" s="266"/>
      <c r="GI361" s="266"/>
      <c r="GS361" s="266"/>
      <c r="HC361" s="266"/>
      <c r="HM361" s="266"/>
      <c r="HW361" s="266"/>
      <c r="IG361" s="266"/>
      <c r="IQ361" s="266"/>
    </row>
    <row r="362" spans="1:251" s="3" customFormat="1" x14ac:dyDescent="0.3">
      <c r="A362" s="266"/>
      <c r="K362" s="266"/>
      <c r="U362" s="266"/>
      <c r="AE362" s="266"/>
      <c r="AO362" s="266"/>
      <c r="AY362" s="266"/>
      <c r="BI362" s="266"/>
      <c r="BS362" s="266"/>
      <c r="BT362" s="266"/>
      <c r="BU362" s="266"/>
      <c r="BV362" s="266"/>
      <c r="BW362" s="266"/>
      <c r="BX362" s="266"/>
      <c r="BY362" s="266"/>
      <c r="BZ362" s="266"/>
      <c r="CC362" s="266"/>
      <c r="CM362" s="266"/>
      <c r="CW362" s="266"/>
      <c r="DG362" s="266"/>
      <c r="DQ362" s="266"/>
      <c r="EA362" s="266"/>
      <c r="EK362" s="266"/>
      <c r="EU362" s="266"/>
      <c r="FE362" s="266"/>
      <c r="FO362" s="266"/>
      <c r="FY362" s="266"/>
      <c r="GI362" s="266"/>
      <c r="GS362" s="266"/>
      <c r="HC362" s="266"/>
      <c r="HM362" s="266"/>
      <c r="HW362" s="266"/>
      <c r="IG362" s="266"/>
      <c r="IQ362" s="266"/>
    </row>
    <row r="363" spans="1:251" s="3" customFormat="1" x14ac:dyDescent="0.3">
      <c r="A363" s="266"/>
      <c r="K363" s="266"/>
      <c r="U363" s="266"/>
      <c r="AE363" s="266"/>
      <c r="AO363" s="266"/>
      <c r="AY363" s="266"/>
      <c r="BI363" s="266"/>
      <c r="BS363" s="266"/>
      <c r="BT363" s="266"/>
      <c r="BU363" s="266"/>
      <c r="BV363" s="266"/>
      <c r="BW363" s="266"/>
      <c r="BX363" s="266"/>
      <c r="BY363" s="266"/>
      <c r="BZ363" s="266"/>
      <c r="CC363" s="266"/>
      <c r="CM363" s="266"/>
      <c r="CW363" s="266"/>
      <c r="DG363" s="266"/>
      <c r="DQ363" s="266"/>
      <c r="EA363" s="266"/>
      <c r="EK363" s="266"/>
      <c r="EU363" s="266"/>
      <c r="FE363" s="266"/>
      <c r="FO363" s="266"/>
      <c r="FY363" s="266"/>
      <c r="GI363" s="266"/>
      <c r="GS363" s="266"/>
      <c r="HC363" s="266"/>
      <c r="HM363" s="266"/>
      <c r="HW363" s="266"/>
      <c r="IG363" s="266"/>
      <c r="IQ363" s="266"/>
    </row>
    <row r="364" spans="1:251" s="3" customFormat="1" x14ac:dyDescent="0.3">
      <c r="A364" s="266"/>
      <c r="K364" s="266"/>
      <c r="U364" s="266"/>
      <c r="AE364" s="266"/>
      <c r="AO364" s="266"/>
      <c r="AY364" s="266"/>
      <c r="BI364" s="266"/>
      <c r="BS364" s="266"/>
      <c r="BT364" s="266"/>
      <c r="BU364" s="266"/>
      <c r="BV364" s="266"/>
      <c r="BW364" s="266"/>
      <c r="BX364" s="266"/>
      <c r="BY364" s="266"/>
      <c r="BZ364" s="266"/>
      <c r="CC364" s="266"/>
      <c r="CM364" s="266"/>
      <c r="CW364" s="266"/>
      <c r="DG364" s="266"/>
      <c r="DQ364" s="266"/>
      <c r="EA364" s="266"/>
      <c r="EK364" s="266"/>
      <c r="EU364" s="266"/>
      <c r="FE364" s="266"/>
      <c r="FO364" s="266"/>
      <c r="FY364" s="266"/>
      <c r="GI364" s="266"/>
      <c r="GS364" s="266"/>
      <c r="HC364" s="266"/>
      <c r="HM364" s="266"/>
      <c r="HW364" s="266"/>
      <c r="IG364" s="266"/>
      <c r="IQ364" s="266"/>
    </row>
    <row r="365" spans="1:251" s="3" customFormat="1" x14ac:dyDescent="0.3">
      <c r="A365" s="266"/>
      <c r="K365" s="266"/>
      <c r="U365" s="266"/>
      <c r="AE365" s="266"/>
      <c r="AO365" s="266"/>
      <c r="AY365" s="266"/>
      <c r="BI365" s="266"/>
      <c r="BS365" s="266"/>
      <c r="BT365" s="266"/>
      <c r="BU365" s="266"/>
      <c r="BV365" s="266"/>
      <c r="BW365" s="266"/>
      <c r="BX365" s="266"/>
      <c r="BY365" s="266"/>
      <c r="BZ365" s="266"/>
      <c r="CC365" s="266"/>
      <c r="CM365" s="266"/>
      <c r="CW365" s="266"/>
      <c r="DG365" s="266"/>
      <c r="DQ365" s="266"/>
      <c r="EA365" s="266"/>
      <c r="EK365" s="266"/>
      <c r="EU365" s="266"/>
      <c r="FE365" s="266"/>
      <c r="FO365" s="266"/>
      <c r="FY365" s="266"/>
      <c r="GI365" s="266"/>
      <c r="GS365" s="266"/>
      <c r="HC365" s="266"/>
      <c r="HM365" s="266"/>
      <c r="HW365" s="266"/>
      <c r="IG365" s="266"/>
      <c r="IQ365" s="266"/>
    </row>
    <row r="366" spans="1:251" s="3" customFormat="1" x14ac:dyDescent="0.3">
      <c r="A366" s="266"/>
      <c r="K366" s="266"/>
      <c r="U366" s="266"/>
      <c r="AE366" s="266"/>
      <c r="AO366" s="266"/>
      <c r="AY366" s="266"/>
      <c r="BI366" s="266"/>
      <c r="BS366" s="266"/>
      <c r="BT366" s="266"/>
      <c r="BU366" s="266"/>
      <c r="BV366" s="266"/>
      <c r="BW366" s="266"/>
      <c r="BX366" s="266"/>
      <c r="BY366" s="266"/>
      <c r="BZ366" s="266"/>
      <c r="CC366" s="266"/>
      <c r="CM366" s="266"/>
      <c r="CW366" s="266"/>
      <c r="DG366" s="266"/>
      <c r="DQ366" s="266"/>
      <c r="EA366" s="266"/>
      <c r="EK366" s="266"/>
      <c r="EU366" s="266"/>
      <c r="FE366" s="266"/>
      <c r="FO366" s="266"/>
      <c r="FY366" s="266"/>
      <c r="GI366" s="266"/>
      <c r="GS366" s="266"/>
      <c r="HC366" s="266"/>
      <c r="HM366" s="266"/>
      <c r="HW366" s="266"/>
      <c r="IG366" s="266"/>
      <c r="IQ366" s="266"/>
    </row>
    <row r="367" spans="1:251" s="3" customFormat="1" x14ac:dyDescent="0.3">
      <c r="A367" s="266"/>
      <c r="K367" s="266"/>
      <c r="U367" s="266"/>
      <c r="AE367" s="266"/>
      <c r="AO367" s="266"/>
      <c r="AY367" s="266"/>
      <c r="BI367" s="266"/>
      <c r="BS367" s="266"/>
      <c r="BT367" s="266"/>
      <c r="BU367" s="266"/>
      <c r="BV367" s="266"/>
      <c r="BW367" s="266"/>
      <c r="BX367" s="266"/>
      <c r="BY367" s="266"/>
      <c r="BZ367" s="266"/>
      <c r="CC367" s="266"/>
      <c r="CM367" s="266"/>
      <c r="CW367" s="266"/>
      <c r="DG367" s="266"/>
      <c r="DQ367" s="266"/>
      <c r="EA367" s="266"/>
      <c r="EK367" s="266"/>
      <c r="EU367" s="266"/>
      <c r="FE367" s="266"/>
      <c r="FO367" s="266"/>
      <c r="FY367" s="266"/>
      <c r="GI367" s="266"/>
      <c r="GS367" s="266"/>
      <c r="HC367" s="266"/>
      <c r="HM367" s="266"/>
      <c r="HW367" s="266"/>
      <c r="IG367" s="266"/>
      <c r="IQ367" s="266"/>
    </row>
    <row r="368" spans="1:251" s="3" customFormat="1" x14ac:dyDescent="0.3">
      <c r="A368" s="266"/>
      <c r="K368" s="266"/>
      <c r="U368" s="266"/>
      <c r="AE368" s="266"/>
      <c r="AO368" s="266"/>
      <c r="AY368" s="266"/>
      <c r="BI368" s="266"/>
      <c r="BS368" s="266"/>
      <c r="BT368" s="266"/>
      <c r="BU368" s="266"/>
      <c r="BV368" s="266"/>
      <c r="BW368" s="266"/>
      <c r="BX368" s="266"/>
      <c r="BY368" s="266"/>
      <c r="BZ368" s="266"/>
      <c r="CC368" s="266"/>
      <c r="CM368" s="266"/>
      <c r="CW368" s="266"/>
      <c r="DG368" s="266"/>
      <c r="DQ368" s="266"/>
      <c r="EA368" s="266"/>
      <c r="EK368" s="266"/>
      <c r="EU368" s="266"/>
      <c r="FE368" s="266"/>
      <c r="FO368" s="266"/>
      <c r="FY368" s="266"/>
      <c r="GI368" s="266"/>
      <c r="GS368" s="266"/>
      <c r="HC368" s="266"/>
      <c r="HM368" s="266"/>
      <c r="HW368" s="266"/>
      <c r="IG368" s="266"/>
      <c r="IQ368" s="266"/>
    </row>
    <row r="369" spans="1:251" s="3" customFormat="1" x14ac:dyDescent="0.3">
      <c r="A369" s="266"/>
      <c r="K369" s="266"/>
      <c r="U369" s="266"/>
      <c r="AE369" s="266"/>
      <c r="AO369" s="266"/>
      <c r="AY369" s="266"/>
      <c r="BI369" s="266"/>
      <c r="BS369" s="266"/>
      <c r="BT369" s="266"/>
      <c r="BU369" s="266"/>
      <c r="BV369" s="266"/>
      <c r="BW369" s="266"/>
      <c r="BX369" s="266"/>
      <c r="BY369" s="266"/>
      <c r="BZ369" s="266"/>
      <c r="CC369" s="266"/>
      <c r="CM369" s="266"/>
      <c r="CW369" s="266"/>
      <c r="DG369" s="266"/>
      <c r="DQ369" s="266"/>
      <c r="EA369" s="266"/>
      <c r="EK369" s="266"/>
      <c r="EU369" s="266"/>
      <c r="FE369" s="266"/>
      <c r="FO369" s="266"/>
      <c r="FY369" s="266"/>
      <c r="GI369" s="266"/>
      <c r="GS369" s="266"/>
      <c r="HC369" s="266"/>
      <c r="HM369" s="266"/>
      <c r="HW369" s="266"/>
      <c r="IG369" s="266"/>
      <c r="IQ369" s="266"/>
    </row>
    <row r="370" spans="1:251" s="3" customFormat="1" x14ac:dyDescent="0.3">
      <c r="A370" s="266"/>
      <c r="K370" s="266"/>
      <c r="U370" s="266"/>
      <c r="AE370" s="266"/>
      <c r="AO370" s="266"/>
      <c r="AY370" s="266"/>
      <c r="BI370" s="266"/>
      <c r="BS370" s="266"/>
      <c r="BT370" s="266"/>
      <c r="BU370" s="266"/>
      <c r="BV370" s="266"/>
      <c r="BW370" s="266"/>
      <c r="BX370" s="266"/>
      <c r="BY370" s="266"/>
      <c r="BZ370" s="266"/>
      <c r="CC370" s="266"/>
      <c r="CM370" s="266"/>
      <c r="CW370" s="266"/>
      <c r="DG370" s="266"/>
      <c r="DQ370" s="266"/>
      <c r="EA370" s="266"/>
      <c r="EK370" s="266"/>
      <c r="EU370" s="266"/>
      <c r="FE370" s="266"/>
      <c r="FO370" s="266"/>
      <c r="FY370" s="266"/>
      <c r="GI370" s="266"/>
      <c r="GS370" s="266"/>
      <c r="HC370" s="266"/>
      <c r="HM370" s="266"/>
      <c r="HW370" s="266"/>
      <c r="IG370" s="266"/>
      <c r="IQ370" s="266"/>
    </row>
    <row r="371" spans="1:251" s="3" customFormat="1" x14ac:dyDescent="0.3">
      <c r="A371" s="266"/>
      <c r="K371" s="266"/>
      <c r="U371" s="266"/>
      <c r="AE371" s="266"/>
      <c r="AO371" s="266"/>
      <c r="AY371" s="266"/>
      <c r="BI371" s="266"/>
      <c r="BS371" s="266"/>
      <c r="BT371" s="266"/>
      <c r="BU371" s="266"/>
      <c r="BV371" s="266"/>
      <c r="BW371" s="266"/>
      <c r="BX371" s="266"/>
      <c r="BY371" s="266"/>
      <c r="BZ371" s="266"/>
      <c r="CC371" s="266"/>
      <c r="CM371" s="266"/>
      <c r="CW371" s="266"/>
      <c r="DG371" s="266"/>
      <c r="DQ371" s="266"/>
      <c r="EA371" s="266"/>
      <c r="EK371" s="266"/>
      <c r="EU371" s="266"/>
      <c r="FE371" s="266"/>
      <c r="FO371" s="266"/>
      <c r="FY371" s="266"/>
      <c r="GI371" s="266"/>
      <c r="GS371" s="266"/>
      <c r="HC371" s="266"/>
      <c r="HM371" s="266"/>
      <c r="HW371" s="266"/>
      <c r="IG371" s="266"/>
      <c r="IQ371" s="266"/>
    </row>
    <row r="372" spans="1:251" s="3" customFormat="1" x14ac:dyDescent="0.3">
      <c r="A372" s="266"/>
      <c r="K372" s="266"/>
      <c r="U372" s="266"/>
      <c r="AE372" s="266"/>
      <c r="AO372" s="266"/>
      <c r="AY372" s="266"/>
      <c r="BI372" s="266"/>
      <c r="BS372" s="266"/>
      <c r="BT372" s="266"/>
      <c r="BU372" s="266"/>
      <c r="BV372" s="266"/>
      <c r="BW372" s="266"/>
      <c r="BX372" s="266"/>
      <c r="BY372" s="266"/>
      <c r="BZ372" s="266"/>
      <c r="CC372" s="266"/>
      <c r="CM372" s="266"/>
      <c r="CW372" s="266"/>
      <c r="DG372" s="266"/>
      <c r="DQ372" s="266"/>
      <c r="EA372" s="266"/>
      <c r="EK372" s="266"/>
      <c r="EU372" s="266"/>
      <c r="FE372" s="266"/>
      <c r="FO372" s="266"/>
      <c r="FY372" s="266"/>
      <c r="GI372" s="266"/>
      <c r="GS372" s="266"/>
      <c r="HC372" s="266"/>
      <c r="HM372" s="266"/>
      <c r="HW372" s="266"/>
      <c r="IG372" s="266"/>
      <c r="IQ372" s="266"/>
    </row>
    <row r="373" spans="1:251" s="3" customFormat="1" x14ac:dyDescent="0.3">
      <c r="A373" s="266"/>
      <c r="K373" s="266"/>
      <c r="U373" s="266"/>
      <c r="AE373" s="266"/>
      <c r="AO373" s="266"/>
      <c r="AY373" s="266"/>
      <c r="BI373" s="266"/>
      <c r="BS373" s="266"/>
      <c r="BT373" s="266"/>
      <c r="BU373" s="266"/>
      <c r="BV373" s="266"/>
      <c r="BW373" s="266"/>
      <c r="BX373" s="266"/>
      <c r="BY373" s="266"/>
      <c r="BZ373" s="266"/>
      <c r="CC373" s="266"/>
      <c r="CM373" s="266"/>
      <c r="CW373" s="266"/>
      <c r="DG373" s="266"/>
      <c r="DQ373" s="266"/>
      <c r="EA373" s="266"/>
      <c r="EK373" s="266"/>
      <c r="EU373" s="266"/>
      <c r="FE373" s="266"/>
      <c r="FO373" s="266"/>
      <c r="FY373" s="266"/>
      <c r="GI373" s="266"/>
      <c r="GS373" s="266"/>
      <c r="HC373" s="266"/>
      <c r="HM373" s="266"/>
      <c r="HW373" s="266"/>
      <c r="IG373" s="266"/>
      <c r="IQ373" s="266"/>
    </row>
    <row r="374" spans="1:251" s="3" customFormat="1" x14ac:dyDescent="0.3">
      <c r="A374" s="266"/>
      <c r="K374" s="266"/>
      <c r="U374" s="266"/>
      <c r="AE374" s="266"/>
      <c r="AO374" s="266"/>
      <c r="AY374" s="266"/>
      <c r="BI374" s="266"/>
      <c r="BS374" s="266"/>
      <c r="BT374" s="266"/>
      <c r="BU374" s="266"/>
      <c r="BV374" s="266"/>
      <c r="BW374" s="266"/>
      <c r="BX374" s="266"/>
      <c r="BY374" s="266"/>
      <c r="BZ374" s="266"/>
      <c r="CC374" s="266"/>
      <c r="CM374" s="266"/>
      <c r="CW374" s="266"/>
      <c r="DG374" s="266"/>
      <c r="DQ374" s="266"/>
      <c r="EA374" s="266"/>
      <c r="EK374" s="266"/>
      <c r="EU374" s="266"/>
      <c r="FE374" s="266"/>
      <c r="FO374" s="266"/>
      <c r="FY374" s="266"/>
      <c r="GI374" s="266"/>
      <c r="GS374" s="266"/>
      <c r="HC374" s="266"/>
      <c r="HM374" s="266"/>
      <c r="HW374" s="266"/>
      <c r="IG374" s="266"/>
      <c r="IQ374" s="266"/>
    </row>
    <row r="375" spans="1:251" s="3" customFormat="1" x14ac:dyDescent="0.3">
      <c r="A375" s="266"/>
      <c r="K375" s="266"/>
      <c r="U375" s="266"/>
      <c r="AE375" s="266"/>
      <c r="AO375" s="266"/>
      <c r="AY375" s="266"/>
      <c r="BI375" s="266"/>
      <c r="BS375" s="266"/>
      <c r="BT375" s="266"/>
      <c r="BU375" s="266"/>
      <c r="BV375" s="266"/>
      <c r="BW375" s="266"/>
      <c r="BX375" s="266"/>
      <c r="BY375" s="266"/>
      <c r="BZ375" s="266"/>
      <c r="CC375" s="266"/>
      <c r="CM375" s="266"/>
      <c r="CW375" s="266"/>
      <c r="DG375" s="266"/>
      <c r="DQ375" s="266"/>
      <c r="EA375" s="266"/>
      <c r="EK375" s="266"/>
      <c r="EU375" s="266"/>
      <c r="FE375" s="266"/>
      <c r="FO375" s="266"/>
      <c r="FY375" s="266"/>
      <c r="GI375" s="266"/>
      <c r="GS375" s="266"/>
      <c r="HC375" s="266"/>
      <c r="HM375" s="266"/>
      <c r="HW375" s="266"/>
      <c r="IG375" s="266"/>
      <c r="IQ375" s="266"/>
    </row>
    <row r="376" spans="1:251" s="3" customFormat="1" x14ac:dyDescent="0.3">
      <c r="A376" s="266"/>
      <c r="K376" s="266"/>
      <c r="U376" s="266"/>
      <c r="AE376" s="266"/>
      <c r="AO376" s="266"/>
      <c r="AY376" s="266"/>
      <c r="BI376" s="266"/>
      <c r="BS376" s="266"/>
      <c r="BT376" s="266"/>
      <c r="BU376" s="266"/>
      <c r="BV376" s="266"/>
      <c r="BW376" s="266"/>
      <c r="BX376" s="266"/>
      <c r="BY376" s="266"/>
      <c r="BZ376" s="266"/>
      <c r="CC376" s="266"/>
      <c r="CM376" s="266"/>
      <c r="CW376" s="266"/>
      <c r="DG376" s="266"/>
      <c r="DQ376" s="266"/>
      <c r="EA376" s="266"/>
      <c r="EK376" s="266"/>
      <c r="EU376" s="266"/>
      <c r="FE376" s="266"/>
      <c r="FO376" s="266"/>
      <c r="FY376" s="266"/>
      <c r="GI376" s="266"/>
      <c r="GS376" s="266"/>
      <c r="HC376" s="266"/>
      <c r="HM376" s="266"/>
      <c r="HW376" s="266"/>
      <c r="IG376" s="266"/>
      <c r="IQ376" s="266"/>
    </row>
    <row r="377" spans="1:251" s="3" customFormat="1" x14ac:dyDescent="0.3">
      <c r="A377" s="266"/>
      <c r="K377" s="266"/>
      <c r="U377" s="266"/>
      <c r="AE377" s="266"/>
      <c r="AO377" s="266"/>
      <c r="AY377" s="266"/>
      <c r="BI377" s="266"/>
      <c r="BS377" s="266"/>
      <c r="BT377" s="266"/>
      <c r="BU377" s="266"/>
      <c r="BV377" s="266"/>
      <c r="BW377" s="266"/>
      <c r="BX377" s="266"/>
      <c r="BY377" s="266"/>
      <c r="BZ377" s="266"/>
      <c r="CC377" s="266"/>
      <c r="CM377" s="266"/>
      <c r="CW377" s="266"/>
      <c r="DG377" s="266"/>
      <c r="DQ377" s="266"/>
      <c r="EA377" s="266"/>
      <c r="EK377" s="266"/>
      <c r="EU377" s="266"/>
      <c r="FE377" s="266"/>
      <c r="FO377" s="266"/>
      <c r="FY377" s="266"/>
      <c r="GI377" s="266"/>
      <c r="GS377" s="266"/>
      <c r="HC377" s="266"/>
      <c r="HM377" s="266"/>
      <c r="HW377" s="266"/>
      <c r="IG377" s="266"/>
      <c r="IQ377" s="266"/>
    </row>
    <row r="378" spans="1:251" s="3" customFormat="1" x14ac:dyDescent="0.3">
      <c r="A378" s="266"/>
      <c r="K378" s="266"/>
      <c r="U378" s="266"/>
      <c r="AE378" s="266"/>
      <c r="AO378" s="266"/>
      <c r="AY378" s="266"/>
      <c r="BI378" s="266"/>
      <c r="BS378" s="266"/>
      <c r="BT378" s="266"/>
      <c r="BU378" s="266"/>
      <c r="BV378" s="266"/>
      <c r="BW378" s="266"/>
      <c r="BX378" s="266"/>
      <c r="BY378" s="266"/>
      <c r="BZ378" s="266"/>
      <c r="CC378" s="266"/>
      <c r="CM378" s="266"/>
      <c r="CW378" s="266"/>
      <c r="DG378" s="266"/>
      <c r="DQ378" s="266"/>
      <c r="EA378" s="266"/>
      <c r="EK378" s="266"/>
      <c r="EU378" s="266"/>
      <c r="FE378" s="266"/>
      <c r="FO378" s="266"/>
      <c r="FY378" s="266"/>
      <c r="GI378" s="266"/>
      <c r="GS378" s="266"/>
      <c r="HC378" s="266"/>
      <c r="HM378" s="266"/>
      <c r="HW378" s="266"/>
      <c r="IG378" s="266"/>
      <c r="IQ378" s="266"/>
    </row>
    <row r="379" spans="1:251" s="3" customFormat="1" x14ac:dyDescent="0.3">
      <c r="A379" s="266"/>
      <c r="K379" s="266"/>
      <c r="U379" s="266"/>
      <c r="AE379" s="266"/>
      <c r="AO379" s="266"/>
      <c r="AY379" s="266"/>
      <c r="BI379" s="266"/>
      <c r="BS379" s="266"/>
      <c r="BT379" s="266"/>
      <c r="BU379" s="266"/>
      <c r="BV379" s="266"/>
      <c r="BW379" s="266"/>
      <c r="BX379" s="266"/>
      <c r="BY379" s="266"/>
      <c r="BZ379" s="266"/>
      <c r="CC379" s="266"/>
      <c r="CM379" s="266"/>
      <c r="CW379" s="266"/>
      <c r="DG379" s="266"/>
      <c r="DQ379" s="266"/>
      <c r="EA379" s="266"/>
      <c r="EK379" s="266"/>
      <c r="EU379" s="266"/>
      <c r="FE379" s="266"/>
      <c r="FO379" s="266"/>
      <c r="FY379" s="266"/>
      <c r="GI379" s="266"/>
      <c r="GS379" s="266"/>
      <c r="HC379" s="266"/>
      <c r="HM379" s="266"/>
      <c r="HW379" s="266"/>
      <c r="IG379" s="266"/>
      <c r="IQ379" s="266"/>
    </row>
    <row r="380" spans="1:251" s="3" customFormat="1" x14ac:dyDescent="0.3">
      <c r="A380" s="266"/>
      <c r="K380" s="266"/>
      <c r="U380" s="266"/>
      <c r="AE380" s="266"/>
      <c r="AO380" s="266"/>
      <c r="AY380" s="266"/>
      <c r="BI380" s="266"/>
      <c r="BS380" s="266"/>
      <c r="BT380" s="266"/>
      <c r="BU380" s="266"/>
      <c r="BV380" s="266"/>
      <c r="BW380" s="266"/>
      <c r="BX380" s="266"/>
      <c r="BY380" s="266"/>
      <c r="BZ380" s="266"/>
      <c r="CC380" s="266"/>
      <c r="CM380" s="266"/>
      <c r="CW380" s="266"/>
      <c r="DG380" s="266"/>
      <c r="DQ380" s="266"/>
      <c r="EA380" s="266"/>
      <c r="EK380" s="266"/>
      <c r="EU380" s="266"/>
      <c r="FE380" s="266"/>
      <c r="FO380" s="266"/>
      <c r="FY380" s="266"/>
      <c r="GI380" s="266"/>
      <c r="GS380" s="266"/>
      <c r="HC380" s="266"/>
      <c r="HM380" s="266"/>
      <c r="HW380" s="266"/>
      <c r="IG380" s="266"/>
      <c r="IQ380" s="266"/>
    </row>
    <row r="381" spans="1:251" s="3" customFormat="1" x14ac:dyDescent="0.3">
      <c r="A381" s="266"/>
      <c r="K381" s="266"/>
      <c r="U381" s="266"/>
      <c r="AE381" s="266"/>
      <c r="AO381" s="266"/>
      <c r="AY381" s="266"/>
      <c r="BI381" s="266"/>
      <c r="BS381" s="266"/>
      <c r="BT381" s="266"/>
      <c r="BU381" s="266"/>
      <c r="BV381" s="266"/>
      <c r="BW381" s="266"/>
      <c r="BX381" s="266"/>
      <c r="BY381" s="266"/>
      <c r="BZ381" s="266"/>
      <c r="CC381" s="266"/>
      <c r="CM381" s="266"/>
      <c r="CW381" s="266"/>
      <c r="DG381" s="266"/>
      <c r="DQ381" s="266"/>
      <c r="EA381" s="266"/>
      <c r="EK381" s="266"/>
      <c r="EU381" s="266"/>
      <c r="FE381" s="266"/>
      <c r="FO381" s="266"/>
      <c r="FY381" s="266"/>
      <c r="GI381" s="266"/>
      <c r="GS381" s="266"/>
      <c r="HC381" s="266"/>
      <c r="HM381" s="266"/>
      <c r="HW381" s="266"/>
      <c r="IG381" s="266"/>
      <c r="IQ381" s="266"/>
    </row>
    <row r="382" spans="1:251" s="3" customFormat="1" x14ac:dyDescent="0.3">
      <c r="A382" s="266"/>
      <c r="K382" s="266"/>
      <c r="U382" s="266"/>
      <c r="AE382" s="266"/>
      <c r="AO382" s="266"/>
      <c r="AY382" s="266"/>
      <c r="BI382" s="266"/>
      <c r="BS382" s="266"/>
      <c r="BT382" s="266"/>
      <c r="BU382" s="266"/>
      <c r="BV382" s="266"/>
      <c r="BW382" s="266"/>
      <c r="BX382" s="266"/>
      <c r="BY382" s="266"/>
      <c r="BZ382" s="266"/>
      <c r="CC382" s="266"/>
      <c r="CM382" s="266"/>
      <c r="CW382" s="266"/>
      <c r="DG382" s="266"/>
      <c r="DQ382" s="266"/>
      <c r="EA382" s="266"/>
      <c r="EK382" s="266"/>
      <c r="EU382" s="266"/>
      <c r="FE382" s="266"/>
      <c r="FO382" s="266"/>
      <c r="FY382" s="266"/>
      <c r="GI382" s="266"/>
      <c r="GS382" s="266"/>
      <c r="HC382" s="266"/>
      <c r="HM382" s="266"/>
      <c r="HW382" s="266"/>
      <c r="IG382" s="266"/>
      <c r="IQ382" s="266"/>
    </row>
    <row r="383" spans="1:251" s="3" customFormat="1" x14ac:dyDescent="0.3">
      <c r="A383" s="266"/>
      <c r="K383" s="266"/>
      <c r="U383" s="266"/>
      <c r="AE383" s="266"/>
      <c r="AO383" s="266"/>
      <c r="AY383" s="266"/>
      <c r="BI383" s="266"/>
      <c r="BS383" s="266"/>
      <c r="BT383" s="266"/>
      <c r="BU383" s="266"/>
      <c r="BV383" s="266"/>
      <c r="BW383" s="266"/>
      <c r="BX383" s="266"/>
      <c r="BY383" s="266"/>
      <c r="BZ383" s="266"/>
      <c r="CC383" s="266"/>
      <c r="CM383" s="266"/>
      <c r="CW383" s="266"/>
      <c r="DG383" s="266"/>
      <c r="DQ383" s="266"/>
      <c r="EA383" s="266"/>
      <c r="EK383" s="266"/>
      <c r="EU383" s="266"/>
      <c r="FE383" s="266"/>
      <c r="FO383" s="266"/>
      <c r="FY383" s="266"/>
      <c r="GI383" s="266"/>
      <c r="GS383" s="266"/>
      <c r="HC383" s="266"/>
      <c r="HM383" s="266"/>
      <c r="HW383" s="266"/>
      <c r="IG383" s="266"/>
      <c r="IQ383" s="266"/>
    </row>
    <row r="384" spans="1:251" s="3" customFormat="1" x14ac:dyDescent="0.3">
      <c r="A384" s="266"/>
      <c r="K384" s="266"/>
      <c r="U384" s="266"/>
      <c r="AE384" s="266"/>
      <c r="AO384" s="266"/>
      <c r="AY384" s="266"/>
      <c r="BI384" s="266"/>
      <c r="BS384" s="266"/>
      <c r="BT384" s="266"/>
      <c r="BU384" s="266"/>
      <c r="BV384" s="266"/>
      <c r="BW384" s="266"/>
      <c r="BX384" s="266"/>
      <c r="BY384" s="266"/>
      <c r="BZ384" s="266"/>
      <c r="CC384" s="266"/>
      <c r="CM384" s="266"/>
      <c r="CW384" s="266"/>
      <c r="DG384" s="266"/>
      <c r="DQ384" s="266"/>
      <c r="EA384" s="266"/>
      <c r="EK384" s="266"/>
      <c r="EU384" s="266"/>
      <c r="FE384" s="266"/>
      <c r="FO384" s="266"/>
      <c r="FY384" s="266"/>
      <c r="GI384" s="266"/>
      <c r="GS384" s="266"/>
      <c r="HC384" s="266"/>
      <c r="HM384" s="266"/>
      <c r="HW384" s="266"/>
      <c r="IG384" s="266"/>
      <c r="IQ384" s="266"/>
    </row>
    <row r="385" spans="1:251" s="3" customFormat="1" x14ac:dyDescent="0.3">
      <c r="A385" s="266"/>
      <c r="K385" s="266"/>
      <c r="U385" s="266"/>
      <c r="AE385" s="266"/>
      <c r="AO385" s="266"/>
      <c r="AY385" s="266"/>
      <c r="BI385" s="266"/>
      <c r="BS385" s="266"/>
      <c r="BT385" s="266"/>
      <c r="BU385" s="266"/>
      <c r="BV385" s="266"/>
      <c r="BW385" s="266"/>
      <c r="BX385" s="266"/>
      <c r="BY385" s="266"/>
      <c r="BZ385" s="266"/>
      <c r="CC385" s="266"/>
      <c r="CM385" s="266"/>
      <c r="CW385" s="266"/>
      <c r="DG385" s="266"/>
      <c r="DQ385" s="266"/>
      <c r="EA385" s="266"/>
      <c r="EK385" s="266"/>
      <c r="EU385" s="266"/>
      <c r="FE385" s="266"/>
      <c r="FO385" s="266"/>
      <c r="FY385" s="266"/>
      <c r="GI385" s="266"/>
      <c r="GS385" s="266"/>
      <c r="HC385" s="266"/>
      <c r="HM385" s="266"/>
      <c r="HW385" s="266"/>
      <c r="IG385" s="266"/>
      <c r="IQ385" s="266"/>
    </row>
    <row r="386" spans="1:251" s="3" customFormat="1" x14ac:dyDescent="0.3">
      <c r="A386" s="266"/>
      <c r="K386" s="266"/>
      <c r="U386" s="266"/>
      <c r="AE386" s="266"/>
      <c r="AO386" s="266"/>
      <c r="AY386" s="266"/>
      <c r="BI386" s="266"/>
      <c r="BS386" s="266"/>
      <c r="BT386" s="266"/>
      <c r="BU386" s="266"/>
      <c r="BV386" s="266"/>
      <c r="BW386" s="266"/>
      <c r="BX386" s="266"/>
      <c r="BY386" s="266"/>
      <c r="BZ386" s="266"/>
      <c r="CC386" s="266"/>
      <c r="CM386" s="266"/>
      <c r="CW386" s="266"/>
      <c r="DG386" s="266"/>
      <c r="DQ386" s="266"/>
      <c r="EA386" s="266"/>
      <c r="EK386" s="266"/>
      <c r="EU386" s="266"/>
      <c r="FE386" s="266"/>
      <c r="FO386" s="266"/>
      <c r="FY386" s="266"/>
      <c r="GI386" s="266"/>
      <c r="GS386" s="266"/>
      <c r="HC386" s="266"/>
      <c r="HM386" s="266"/>
      <c r="HW386" s="266"/>
      <c r="IG386" s="266"/>
      <c r="IQ386" s="266"/>
    </row>
    <row r="387" spans="1:251" s="3" customFormat="1" x14ac:dyDescent="0.3">
      <c r="A387" s="266"/>
      <c r="K387" s="266"/>
      <c r="U387" s="266"/>
      <c r="AE387" s="266"/>
      <c r="AO387" s="266"/>
      <c r="AY387" s="266"/>
      <c r="BI387" s="266"/>
      <c r="BS387" s="266"/>
      <c r="BT387" s="266"/>
      <c r="BU387" s="266"/>
      <c r="BV387" s="266"/>
      <c r="BW387" s="266"/>
      <c r="BX387" s="266"/>
      <c r="BY387" s="266"/>
      <c r="BZ387" s="266"/>
      <c r="CC387" s="266"/>
      <c r="CM387" s="266"/>
      <c r="CW387" s="266"/>
      <c r="DG387" s="266"/>
      <c r="DQ387" s="266"/>
      <c r="EA387" s="266"/>
      <c r="EK387" s="266"/>
      <c r="EU387" s="266"/>
      <c r="FE387" s="266"/>
      <c r="FO387" s="266"/>
      <c r="FY387" s="266"/>
      <c r="GI387" s="266"/>
      <c r="GS387" s="266"/>
      <c r="HC387" s="266"/>
      <c r="HM387" s="266"/>
      <c r="HW387" s="266"/>
      <c r="IG387" s="266"/>
      <c r="IQ387" s="266"/>
    </row>
    <row r="388" spans="1:251" s="3" customFormat="1" x14ac:dyDescent="0.3">
      <c r="A388" s="266"/>
      <c r="K388" s="266"/>
      <c r="U388" s="266"/>
      <c r="AE388" s="266"/>
      <c r="AO388" s="266"/>
      <c r="AY388" s="266"/>
      <c r="BI388" s="266"/>
      <c r="BS388" s="266"/>
      <c r="BT388" s="266"/>
      <c r="BU388" s="266"/>
      <c r="BV388" s="266"/>
      <c r="BW388" s="266"/>
      <c r="BX388" s="266"/>
      <c r="BY388" s="266"/>
      <c r="BZ388" s="266"/>
      <c r="CC388" s="266"/>
      <c r="CM388" s="266"/>
      <c r="CW388" s="266"/>
      <c r="DG388" s="266"/>
      <c r="DQ388" s="266"/>
      <c r="EA388" s="266"/>
      <c r="EK388" s="266"/>
      <c r="EU388" s="266"/>
      <c r="FE388" s="266"/>
      <c r="FO388" s="266"/>
      <c r="FY388" s="266"/>
      <c r="GI388" s="266"/>
      <c r="GS388" s="266"/>
      <c r="HC388" s="266"/>
      <c r="HM388" s="266"/>
      <c r="HW388" s="266"/>
      <c r="IG388" s="266"/>
      <c r="IQ388" s="266"/>
    </row>
    <row r="389" spans="1:251" s="3" customFormat="1" x14ac:dyDescent="0.3">
      <c r="A389" s="266"/>
      <c r="K389" s="266"/>
      <c r="U389" s="266"/>
      <c r="AE389" s="266"/>
      <c r="AO389" s="266"/>
      <c r="AY389" s="266"/>
      <c r="BI389" s="266"/>
      <c r="BS389" s="266"/>
      <c r="BT389" s="266"/>
      <c r="BU389" s="266"/>
      <c r="BV389" s="266"/>
      <c r="BW389" s="266"/>
      <c r="BX389" s="266"/>
      <c r="BY389" s="266"/>
      <c r="BZ389" s="266"/>
      <c r="CC389" s="266"/>
      <c r="CM389" s="266"/>
      <c r="CW389" s="266"/>
      <c r="DG389" s="266"/>
      <c r="DQ389" s="266"/>
      <c r="EA389" s="266"/>
      <c r="EK389" s="266"/>
      <c r="EU389" s="266"/>
      <c r="FE389" s="266"/>
      <c r="FO389" s="266"/>
      <c r="FY389" s="266"/>
      <c r="GI389" s="266"/>
      <c r="GS389" s="266"/>
      <c r="HC389" s="266"/>
      <c r="HM389" s="266"/>
      <c r="HW389" s="266"/>
      <c r="IG389" s="266"/>
      <c r="IQ389" s="266"/>
    </row>
    <row r="390" spans="1:251" s="3" customFormat="1" x14ac:dyDescent="0.3">
      <c r="A390" s="266"/>
      <c r="K390" s="266"/>
      <c r="U390" s="266"/>
      <c r="AE390" s="266"/>
      <c r="AO390" s="266"/>
      <c r="AY390" s="266"/>
      <c r="BI390" s="266"/>
      <c r="BS390" s="266"/>
      <c r="BT390" s="266"/>
      <c r="BU390" s="266"/>
      <c r="BV390" s="266"/>
      <c r="BW390" s="266"/>
      <c r="BX390" s="266"/>
      <c r="BY390" s="266"/>
      <c r="BZ390" s="266"/>
      <c r="CC390" s="266"/>
      <c r="CM390" s="266"/>
      <c r="CW390" s="266"/>
      <c r="DG390" s="266"/>
      <c r="DQ390" s="266"/>
      <c r="EA390" s="266"/>
      <c r="EK390" s="266"/>
      <c r="EU390" s="266"/>
      <c r="FE390" s="266"/>
      <c r="FO390" s="266"/>
      <c r="FY390" s="266"/>
      <c r="GI390" s="266"/>
      <c r="GS390" s="266"/>
      <c r="HC390" s="266"/>
      <c r="HM390" s="266"/>
      <c r="HW390" s="266"/>
      <c r="IG390" s="266"/>
      <c r="IQ390" s="266"/>
    </row>
    <row r="391" spans="1:251" s="3" customFormat="1" x14ac:dyDescent="0.3">
      <c r="A391" s="266"/>
      <c r="K391" s="266"/>
      <c r="U391" s="266"/>
      <c r="AE391" s="266"/>
      <c r="AO391" s="266"/>
      <c r="AY391" s="266"/>
      <c r="BI391" s="266"/>
      <c r="BS391" s="266"/>
      <c r="BT391" s="266"/>
      <c r="BU391" s="266"/>
      <c r="BV391" s="266"/>
      <c r="BW391" s="266"/>
      <c r="BX391" s="266"/>
      <c r="BY391" s="266"/>
      <c r="BZ391" s="266"/>
      <c r="CC391" s="266"/>
      <c r="CM391" s="266"/>
      <c r="CW391" s="266"/>
      <c r="DG391" s="266"/>
      <c r="DQ391" s="266"/>
      <c r="EA391" s="266"/>
      <c r="EK391" s="266"/>
      <c r="EU391" s="266"/>
      <c r="FE391" s="266"/>
      <c r="FO391" s="266"/>
      <c r="FY391" s="266"/>
      <c r="GI391" s="266"/>
      <c r="GS391" s="266"/>
      <c r="HC391" s="266"/>
      <c r="HM391" s="266"/>
      <c r="HW391" s="266"/>
      <c r="IG391" s="266"/>
      <c r="IQ391" s="266"/>
    </row>
    <row r="392" spans="1:251" s="3" customFormat="1" x14ac:dyDescent="0.3">
      <c r="A392" s="266"/>
      <c r="K392" s="266"/>
      <c r="U392" s="266"/>
      <c r="AE392" s="266"/>
      <c r="AO392" s="266"/>
      <c r="AY392" s="266"/>
      <c r="BI392" s="266"/>
      <c r="BS392" s="266"/>
      <c r="BT392" s="266"/>
      <c r="BU392" s="266"/>
      <c r="BV392" s="266"/>
      <c r="BW392" s="266"/>
      <c r="BX392" s="266"/>
      <c r="BY392" s="266"/>
      <c r="BZ392" s="266"/>
      <c r="CC392" s="266"/>
      <c r="CM392" s="266"/>
      <c r="CW392" s="266"/>
      <c r="DG392" s="266"/>
      <c r="DQ392" s="266"/>
      <c r="EA392" s="266"/>
      <c r="EK392" s="266"/>
      <c r="EU392" s="266"/>
      <c r="FE392" s="266"/>
      <c r="FO392" s="266"/>
      <c r="FY392" s="266"/>
      <c r="GI392" s="266"/>
      <c r="GS392" s="266"/>
      <c r="HC392" s="266"/>
      <c r="HM392" s="266"/>
      <c r="HW392" s="266"/>
      <c r="IG392" s="266"/>
      <c r="IQ392" s="266"/>
    </row>
    <row r="393" spans="1:251" s="3" customFormat="1" x14ac:dyDescent="0.3">
      <c r="A393" s="266"/>
      <c r="K393" s="266"/>
      <c r="U393" s="266"/>
      <c r="AE393" s="266"/>
      <c r="AO393" s="266"/>
      <c r="AY393" s="266"/>
      <c r="BI393" s="266"/>
      <c r="BS393" s="266"/>
      <c r="BT393" s="266"/>
      <c r="BU393" s="266"/>
      <c r="BV393" s="266"/>
      <c r="BW393" s="266"/>
      <c r="BX393" s="266"/>
      <c r="BY393" s="266"/>
      <c r="BZ393" s="266"/>
      <c r="CC393" s="266"/>
      <c r="CM393" s="266"/>
      <c r="CW393" s="266"/>
      <c r="DG393" s="266"/>
      <c r="DQ393" s="266"/>
      <c r="EA393" s="266"/>
      <c r="EK393" s="266"/>
      <c r="EU393" s="266"/>
      <c r="FE393" s="266"/>
      <c r="FO393" s="266"/>
      <c r="FY393" s="266"/>
      <c r="GI393" s="266"/>
      <c r="GS393" s="266"/>
      <c r="HC393" s="266"/>
      <c r="HM393" s="266"/>
      <c r="HW393" s="266"/>
      <c r="IG393" s="266"/>
      <c r="IQ393" s="266"/>
    </row>
    <row r="394" spans="1:251" s="3" customFormat="1" x14ac:dyDescent="0.3">
      <c r="A394" s="266"/>
      <c r="K394" s="266"/>
      <c r="U394" s="266"/>
      <c r="AE394" s="266"/>
      <c r="AO394" s="266"/>
      <c r="AY394" s="266"/>
      <c r="BI394" s="266"/>
      <c r="BS394" s="266"/>
      <c r="BT394" s="266"/>
      <c r="BU394" s="266"/>
      <c r="BV394" s="266"/>
      <c r="BW394" s="266"/>
      <c r="BX394" s="266"/>
      <c r="BY394" s="266"/>
      <c r="BZ394" s="266"/>
      <c r="CC394" s="266"/>
      <c r="CM394" s="266"/>
      <c r="CW394" s="266"/>
      <c r="DG394" s="266"/>
      <c r="DQ394" s="266"/>
      <c r="EA394" s="266"/>
      <c r="EK394" s="266"/>
      <c r="EU394" s="266"/>
      <c r="FE394" s="266"/>
      <c r="FO394" s="266"/>
      <c r="FY394" s="266"/>
      <c r="GI394" s="266"/>
      <c r="GS394" s="266"/>
      <c r="HC394" s="266"/>
      <c r="HM394" s="266"/>
      <c r="HW394" s="266"/>
      <c r="IG394" s="266"/>
      <c r="IQ394" s="266"/>
    </row>
    <row r="395" spans="1:251" s="3" customFormat="1" x14ac:dyDescent="0.3">
      <c r="A395" s="266"/>
      <c r="K395" s="266"/>
      <c r="U395" s="266"/>
      <c r="AE395" s="266"/>
      <c r="AO395" s="266"/>
      <c r="AY395" s="266"/>
      <c r="BI395" s="266"/>
      <c r="BS395" s="266"/>
      <c r="BT395" s="266"/>
      <c r="BU395" s="266"/>
      <c r="BV395" s="266"/>
      <c r="BW395" s="266"/>
      <c r="BX395" s="266"/>
      <c r="BY395" s="266"/>
      <c r="BZ395" s="266"/>
      <c r="CC395" s="266"/>
      <c r="CM395" s="266"/>
      <c r="CW395" s="266"/>
      <c r="DG395" s="266"/>
      <c r="DQ395" s="266"/>
      <c r="EA395" s="266"/>
      <c r="EK395" s="266"/>
      <c r="EU395" s="266"/>
      <c r="FE395" s="266"/>
      <c r="FO395" s="266"/>
      <c r="FY395" s="266"/>
      <c r="GI395" s="266"/>
      <c r="GS395" s="266"/>
      <c r="HC395" s="266"/>
      <c r="HM395" s="266"/>
      <c r="HW395" s="266"/>
      <c r="IG395" s="266"/>
      <c r="IQ395" s="266"/>
    </row>
    <row r="396" spans="1:251" s="3" customFormat="1" x14ac:dyDescent="0.3">
      <c r="A396" s="266"/>
      <c r="K396" s="266"/>
      <c r="U396" s="266"/>
      <c r="AE396" s="266"/>
      <c r="AO396" s="266"/>
      <c r="AY396" s="266"/>
      <c r="BI396" s="266"/>
      <c r="BS396" s="266"/>
      <c r="BT396" s="266"/>
      <c r="BU396" s="266"/>
      <c r="BV396" s="266"/>
      <c r="BW396" s="266"/>
      <c r="BX396" s="266"/>
      <c r="BY396" s="266"/>
      <c r="BZ396" s="266"/>
      <c r="CC396" s="266"/>
      <c r="CM396" s="266"/>
      <c r="CW396" s="266"/>
      <c r="DG396" s="266"/>
      <c r="DQ396" s="266"/>
      <c r="EA396" s="266"/>
      <c r="EK396" s="266"/>
      <c r="EU396" s="266"/>
      <c r="FE396" s="266"/>
      <c r="FO396" s="266"/>
      <c r="FY396" s="266"/>
      <c r="GI396" s="266"/>
      <c r="GS396" s="266"/>
      <c r="HC396" s="266"/>
      <c r="HM396" s="266"/>
      <c r="HW396" s="266"/>
      <c r="IG396" s="266"/>
      <c r="IQ396" s="266"/>
    </row>
    <row r="397" spans="1:251" s="3" customFormat="1" x14ac:dyDescent="0.3">
      <c r="A397" s="266"/>
      <c r="K397" s="266"/>
      <c r="U397" s="266"/>
      <c r="AE397" s="266"/>
      <c r="AO397" s="266"/>
      <c r="AY397" s="266"/>
      <c r="BI397" s="266"/>
      <c r="BS397" s="266"/>
      <c r="BT397" s="266"/>
      <c r="BU397" s="266"/>
      <c r="BV397" s="266"/>
      <c r="BW397" s="266"/>
      <c r="BX397" s="266"/>
      <c r="BY397" s="266"/>
      <c r="BZ397" s="266"/>
      <c r="CC397" s="266"/>
      <c r="CM397" s="266"/>
      <c r="CW397" s="266"/>
      <c r="DG397" s="266"/>
      <c r="DQ397" s="266"/>
      <c r="EA397" s="266"/>
      <c r="EK397" s="266"/>
      <c r="EU397" s="266"/>
      <c r="FE397" s="266"/>
      <c r="FO397" s="266"/>
      <c r="FY397" s="266"/>
      <c r="GI397" s="266"/>
      <c r="GS397" s="266"/>
      <c r="HC397" s="266"/>
      <c r="HM397" s="266"/>
      <c r="HW397" s="266"/>
      <c r="IG397" s="266"/>
      <c r="IQ397" s="266"/>
    </row>
    <row r="398" spans="1:251" s="3" customFormat="1" x14ac:dyDescent="0.3">
      <c r="A398" s="266"/>
      <c r="K398" s="266"/>
      <c r="U398" s="266"/>
      <c r="AE398" s="266"/>
      <c r="AO398" s="266"/>
      <c r="AY398" s="266"/>
      <c r="BI398" s="266"/>
      <c r="BS398" s="266"/>
      <c r="BT398" s="266"/>
      <c r="BU398" s="266"/>
      <c r="BV398" s="266"/>
      <c r="BW398" s="266"/>
      <c r="BX398" s="266"/>
      <c r="BY398" s="266"/>
      <c r="BZ398" s="266"/>
      <c r="CC398" s="266"/>
      <c r="CM398" s="266"/>
      <c r="CW398" s="266"/>
      <c r="DG398" s="266"/>
      <c r="DQ398" s="266"/>
      <c r="EA398" s="266"/>
      <c r="EK398" s="266"/>
      <c r="EU398" s="266"/>
      <c r="FE398" s="266"/>
      <c r="FO398" s="266"/>
      <c r="FY398" s="266"/>
      <c r="GI398" s="266"/>
      <c r="GS398" s="266"/>
      <c r="HC398" s="266"/>
      <c r="HM398" s="266"/>
      <c r="HW398" s="266"/>
      <c r="IG398" s="266"/>
      <c r="IQ398" s="266"/>
    </row>
    <row r="399" spans="1:251" s="3" customFormat="1" x14ac:dyDescent="0.3">
      <c r="A399" s="266"/>
      <c r="K399" s="266"/>
      <c r="U399" s="266"/>
      <c r="AE399" s="266"/>
      <c r="AO399" s="266"/>
      <c r="AY399" s="266"/>
      <c r="BI399" s="266"/>
      <c r="BS399" s="266"/>
      <c r="BT399" s="266"/>
      <c r="BU399" s="266"/>
      <c r="BV399" s="266"/>
      <c r="BW399" s="266"/>
      <c r="BX399" s="266"/>
      <c r="BY399" s="266"/>
      <c r="BZ399" s="266"/>
      <c r="CC399" s="266"/>
      <c r="CM399" s="266"/>
      <c r="CW399" s="266"/>
      <c r="DG399" s="266"/>
      <c r="DQ399" s="266"/>
      <c r="EA399" s="266"/>
      <c r="EK399" s="266"/>
      <c r="EU399" s="266"/>
      <c r="FE399" s="266"/>
      <c r="FO399" s="266"/>
      <c r="FY399" s="266"/>
      <c r="GI399" s="266"/>
      <c r="GS399" s="266"/>
      <c r="HC399" s="266"/>
      <c r="HM399" s="266"/>
      <c r="HW399" s="266"/>
      <c r="IG399" s="266"/>
      <c r="IQ399" s="266"/>
    </row>
    <row r="400" spans="1:251" s="3" customFormat="1" x14ac:dyDescent="0.3">
      <c r="A400" s="266"/>
      <c r="K400" s="266"/>
      <c r="U400" s="266"/>
      <c r="AE400" s="266"/>
      <c r="AO400" s="266"/>
      <c r="AY400" s="266"/>
      <c r="BI400" s="266"/>
      <c r="BS400" s="266"/>
      <c r="BT400" s="266"/>
      <c r="BU400" s="266"/>
      <c r="BV400" s="266"/>
      <c r="BW400" s="266"/>
      <c r="BX400" s="266"/>
      <c r="BY400" s="266"/>
      <c r="BZ400" s="266"/>
      <c r="CC400" s="266"/>
      <c r="CM400" s="266"/>
      <c r="CW400" s="266"/>
      <c r="DG400" s="266"/>
      <c r="DQ400" s="266"/>
      <c r="EA400" s="266"/>
      <c r="EK400" s="266"/>
      <c r="EU400" s="266"/>
      <c r="FE400" s="266"/>
      <c r="FO400" s="266"/>
      <c r="FY400" s="266"/>
      <c r="GI400" s="266"/>
      <c r="GS400" s="266"/>
      <c r="HC400" s="266"/>
      <c r="HM400" s="266"/>
      <c r="HW400" s="266"/>
      <c r="IG400" s="266"/>
      <c r="IQ400" s="266"/>
    </row>
    <row r="401" spans="1:251" s="3" customFormat="1" x14ac:dyDescent="0.3">
      <c r="A401" s="266"/>
      <c r="K401" s="266"/>
      <c r="U401" s="266"/>
      <c r="AE401" s="266"/>
      <c r="AO401" s="266"/>
      <c r="AY401" s="266"/>
      <c r="BI401" s="266"/>
      <c r="BS401" s="266"/>
      <c r="BT401" s="266"/>
      <c r="BU401" s="266"/>
      <c r="BV401" s="266"/>
      <c r="BW401" s="266"/>
      <c r="BX401" s="266"/>
      <c r="BY401" s="266"/>
      <c r="BZ401" s="266"/>
      <c r="CC401" s="266"/>
      <c r="CM401" s="266"/>
      <c r="CW401" s="266"/>
      <c r="DG401" s="266"/>
      <c r="DQ401" s="266"/>
      <c r="EA401" s="266"/>
      <c r="EK401" s="266"/>
      <c r="EU401" s="266"/>
      <c r="FE401" s="266"/>
      <c r="FO401" s="266"/>
      <c r="FY401" s="266"/>
      <c r="GI401" s="266"/>
      <c r="GS401" s="266"/>
      <c r="HC401" s="266"/>
      <c r="HM401" s="266"/>
      <c r="HW401" s="266"/>
      <c r="IG401" s="266"/>
      <c r="IQ401" s="266"/>
    </row>
    <row r="402" spans="1:251" s="3" customFormat="1" x14ac:dyDescent="0.3">
      <c r="A402" s="266"/>
      <c r="K402" s="266"/>
      <c r="U402" s="266"/>
      <c r="AE402" s="266"/>
      <c r="AO402" s="266"/>
      <c r="AY402" s="266"/>
      <c r="BI402" s="266"/>
      <c r="BS402" s="266"/>
      <c r="BT402" s="266"/>
      <c r="BU402" s="266"/>
      <c r="BV402" s="266"/>
      <c r="BW402" s="266"/>
      <c r="BX402" s="266"/>
      <c r="BY402" s="266"/>
      <c r="BZ402" s="266"/>
      <c r="CC402" s="266"/>
      <c r="CM402" s="266"/>
      <c r="CW402" s="266"/>
      <c r="DG402" s="266"/>
      <c r="DQ402" s="266"/>
      <c r="EA402" s="266"/>
      <c r="EK402" s="266"/>
      <c r="EU402" s="266"/>
      <c r="FE402" s="266"/>
      <c r="FO402" s="266"/>
      <c r="FY402" s="266"/>
      <c r="GI402" s="266"/>
      <c r="GS402" s="266"/>
      <c r="HC402" s="266"/>
      <c r="HM402" s="266"/>
      <c r="HW402" s="266"/>
      <c r="IG402" s="266"/>
      <c r="IQ402" s="266"/>
    </row>
    <row r="403" spans="1:251" s="3" customFormat="1" x14ac:dyDescent="0.3">
      <c r="A403" s="266"/>
      <c r="K403" s="266"/>
      <c r="U403" s="266"/>
      <c r="AE403" s="266"/>
      <c r="AO403" s="266"/>
      <c r="AY403" s="266"/>
      <c r="BI403" s="266"/>
      <c r="BS403" s="266"/>
      <c r="BT403" s="266"/>
      <c r="BU403" s="266"/>
      <c r="BV403" s="266"/>
      <c r="BW403" s="266"/>
      <c r="BX403" s="266"/>
      <c r="BY403" s="266"/>
      <c r="BZ403" s="266"/>
      <c r="CC403" s="266"/>
      <c r="CM403" s="266"/>
      <c r="CW403" s="266"/>
      <c r="DG403" s="266"/>
      <c r="DQ403" s="266"/>
      <c r="EA403" s="266"/>
      <c r="EK403" s="266"/>
      <c r="EU403" s="266"/>
      <c r="FE403" s="266"/>
      <c r="FO403" s="266"/>
      <c r="FY403" s="266"/>
      <c r="GI403" s="266"/>
      <c r="GS403" s="266"/>
      <c r="HC403" s="266"/>
      <c r="HM403" s="266"/>
      <c r="HW403" s="266"/>
      <c r="IG403" s="266"/>
      <c r="IQ403" s="266"/>
    </row>
    <row r="404" spans="1:251" s="3" customFormat="1" x14ac:dyDescent="0.3">
      <c r="A404" s="266"/>
      <c r="K404" s="266"/>
      <c r="U404" s="266"/>
      <c r="AE404" s="266"/>
      <c r="AO404" s="266"/>
      <c r="AY404" s="266"/>
      <c r="BI404" s="266"/>
      <c r="BS404" s="266"/>
      <c r="BT404" s="266"/>
      <c r="BU404" s="266"/>
      <c r="BV404" s="266"/>
      <c r="BW404" s="266"/>
      <c r="BX404" s="266"/>
      <c r="BY404" s="266"/>
      <c r="BZ404" s="266"/>
      <c r="CC404" s="266"/>
      <c r="CM404" s="266"/>
      <c r="CW404" s="266"/>
      <c r="DG404" s="266"/>
      <c r="DQ404" s="266"/>
      <c r="EA404" s="266"/>
      <c r="EK404" s="266"/>
      <c r="EU404" s="266"/>
      <c r="FE404" s="266"/>
      <c r="FO404" s="266"/>
      <c r="FY404" s="266"/>
      <c r="GI404" s="266"/>
      <c r="GS404" s="266"/>
      <c r="HC404" s="266"/>
      <c r="HM404" s="266"/>
      <c r="HW404" s="266"/>
      <c r="IG404" s="266"/>
      <c r="IQ404" s="266"/>
    </row>
    <row r="405" spans="1:251" s="3" customFormat="1" x14ac:dyDescent="0.3">
      <c r="A405" s="266"/>
      <c r="K405" s="266"/>
      <c r="U405" s="266"/>
      <c r="AE405" s="266"/>
      <c r="AO405" s="266"/>
      <c r="AY405" s="266"/>
      <c r="BI405" s="266"/>
      <c r="BS405" s="266"/>
      <c r="BT405" s="266"/>
      <c r="BU405" s="266"/>
      <c r="BV405" s="266"/>
      <c r="BW405" s="266"/>
      <c r="BX405" s="266"/>
      <c r="BY405" s="266"/>
      <c r="BZ405" s="266"/>
      <c r="CC405" s="266"/>
      <c r="CM405" s="266"/>
      <c r="CW405" s="266"/>
      <c r="DG405" s="266"/>
      <c r="DQ405" s="266"/>
      <c r="EA405" s="266"/>
      <c r="EK405" s="266"/>
      <c r="EU405" s="266"/>
      <c r="FE405" s="266"/>
      <c r="FO405" s="266"/>
      <c r="FY405" s="266"/>
      <c r="GI405" s="266"/>
      <c r="GS405" s="266"/>
      <c r="HC405" s="266"/>
      <c r="HM405" s="266"/>
      <c r="HW405" s="266"/>
      <c r="IG405" s="266"/>
      <c r="IQ405" s="266"/>
    </row>
    <row r="406" spans="1:251" s="3" customFormat="1" x14ac:dyDescent="0.3">
      <c r="A406" s="266"/>
      <c r="K406" s="266"/>
      <c r="U406" s="266"/>
      <c r="AE406" s="266"/>
      <c r="AO406" s="266"/>
      <c r="AY406" s="266"/>
      <c r="BI406" s="266"/>
      <c r="BS406" s="266"/>
      <c r="BT406" s="266"/>
      <c r="BU406" s="266"/>
      <c r="BV406" s="266"/>
      <c r="BW406" s="266"/>
      <c r="BX406" s="266"/>
      <c r="BY406" s="266"/>
      <c r="BZ406" s="266"/>
      <c r="CC406" s="266"/>
      <c r="CM406" s="266"/>
      <c r="CW406" s="266"/>
      <c r="DG406" s="266"/>
      <c r="DQ406" s="266"/>
      <c r="EA406" s="266"/>
      <c r="EK406" s="266"/>
      <c r="EU406" s="266"/>
      <c r="FE406" s="266"/>
      <c r="FO406" s="266"/>
      <c r="FY406" s="266"/>
      <c r="GI406" s="266"/>
      <c r="GS406" s="266"/>
      <c r="HC406" s="266"/>
      <c r="HM406" s="266"/>
      <c r="HW406" s="266"/>
      <c r="IG406" s="266"/>
      <c r="IQ406" s="266"/>
    </row>
    <row r="407" spans="1:251" s="3" customFormat="1" x14ac:dyDescent="0.3">
      <c r="A407" s="266"/>
      <c r="K407" s="266"/>
      <c r="U407" s="266"/>
      <c r="AE407" s="266"/>
      <c r="AO407" s="266"/>
      <c r="AY407" s="266"/>
      <c r="BI407" s="266"/>
      <c r="BS407" s="266"/>
      <c r="BT407" s="266"/>
      <c r="BU407" s="266"/>
      <c r="BV407" s="266"/>
      <c r="BW407" s="266"/>
      <c r="BX407" s="266"/>
      <c r="BY407" s="266"/>
      <c r="BZ407" s="266"/>
      <c r="CC407" s="266"/>
      <c r="CM407" s="266"/>
      <c r="CW407" s="266"/>
      <c r="DG407" s="266"/>
      <c r="DQ407" s="266"/>
      <c r="EA407" s="266"/>
      <c r="EK407" s="266"/>
      <c r="EU407" s="266"/>
      <c r="FE407" s="266"/>
      <c r="FO407" s="266"/>
      <c r="FY407" s="266"/>
      <c r="GI407" s="266"/>
      <c r="GS407" s="266"/>
      <c r="HC407" s="266"/>
      <c r="HM407" s="266"/>
      <c r="HW407" s="266"/>
      <c r="IG407" s="266"/>
      <c r="IQ407" s="266"/>
    </row>
    <row r="408" spans="1:251" s="3" customFormat="1" x14ac:dyDescent="0.3">
      <c r="A408" s="266"/>
      <c r="K408" s="266"/>
      <c r="U408" s="266"/>
      <c r="AE408" s="266"/>
      <c r="AO408" s="266"/>
      <c r="AY408" s="266"/>
      <c r="BI408" s="266"/>
      <c r="BS408" s="266"/>
      <c r="BT408" s="266"/>
      <c r="BU408" s="266"/>
      <c r="BV408" s="266"/>
      <c r="BW408" s="266"/>
      <c r="BX408" s="266"/>
      <c r="BY408" s="266"/>
      <c r="BZ408" s="266"/>
      <c r="CC408" s="266"/>
      <c r="CM408" s="266"/>
      <c r="CW408" s="266"/>
      <c r="DG408" s="266"/>
      <c r="DQ408" s="266"/>
      <c r="EA408" s="266"/>
      <c r="EK408" s="266"/>
      <c r="EU408" s="266"/>
      <c r="FE408" s="266"/>
      <c r="FO408" s="266"/>
      <c r="FY408" s="266"/>
      <c r="GI408" s="266"/>
      <c r="GS408" s="266"/>
      <c r="HC408" s="266"/>
      <c r="HM408" s="266"/>
      <c r="HW408" s="266"/>
      <c r="IG408" s="266"/>
      <c r="IQ408" s="266"/>
    </row>
    <row r="409" spans="1:251" s="3" customFormat="1" x14ac:dyDescent="0.3">
      <c r="A409" s="266"/>
      <c r="K409" s="266"/>
      <c r="U409" s="266"/>
      <c r="AE409" s="266"/>
      <c r="AO409" s="266"/>
      <c r="AY409" s="266"/>
      <c r="BI409" s="266"/>
      <c r="BS409" s="266"/>
      <c r="BT409" s="266"/>
      <c r="BU409" s="266"/>
      <c r="BV409" s="266"/>
      <c r="BW409" s="266"/>
      <c r="BX409" s="266"/>
      <c r="BY409" s="266"/>
      <c r="BZ409" s="266"/>
      <c r="CC409" s="266"/>
      <c r="CM409" s="266"/>
      <c r="CW409" s="266"/>
      <c r="DG409" s="266"/>
      <c r="DQ409" s="266"/>
      <c r="EA409" s="266"/>
      <c r="EK409" s="266"/>
      <c r="EU409" s="266"/>
      <c r="FE409" s="266"/>
      <c r="FO409" s="266"/>
      <c r="FY409" s="266"/>
      <c r="GI409" s="266"/>
      <c r="GS409" s="266"/>
      <c r="HC409" s="266"/>
      <c r="HM409" s="266"/>
      <c r="HW409" s="266"/>
      <c r="IG409" s="266"/>
      <c r="IQ409" s="266"/>
    </row>
    <row r="410" spans="1:251" s="3" customFormat="1" x14ac:dyDescent="0.3">
      <c r="A410" s="266"/>
      <c r="K410" s="266"/>
      <c r="U410" s="266"/>
      <c r="AE410" s="266"/>
      <c r="AO410" s="266"/>
      <c r="AY410" s="266"/>
      <c r="BI410" s="266"/>
      <c r="BS410" s="266"/>
      <c r="BT410" s="266"/>
      <c r="BU410" s="266"/>
      <c r="BV410" s="266"/>
      <c r="BW410" s="266"/>
      <c r="BX410" s="266"/>
      <c r="BY410" s="266"/>
      <c r="BZ410" s="266"/>
      <c r="CC410" s="266"/>
      <c r="CM410" s="266"/>
      <c r="CW410" s="266"/>
      <c r="DG410" s="266"/>
      <c r="DQ410" s="266"/>
      <c r="EA410" s="266"/>
      <c r="EK410" s="266"/>
      <c r="EU410" s="266"/>
      <c r="FE410" s="266"/>
      <c r="FO410" s="266"/>
      <c r="FY410" s="266"/>
      <c r="GI410" s="266"/>
      <c r="GS410" s="266"/>
      <c r="HC410" s="266"/>
      <c r="HM410" s="266"/>
      <c r="HW410" s="266"/>
      <c r="IG410" s="266"/>
      <c r="IQ410" s="266"/>
    </row>
    <row r="411" spans="1:251" s="3" customFormat="1" x14ac:dyDescent="0.3">
      <c r="A411" s="266"/>
      <c r="K411" s="266"/>
      <c r="U411" s="266"/>
      <c r="AE411" s="266"/>
      <c r="AO411" s="266"/>
      <c r="AY411" s="266"/>
      <c r="BI411" s="266"/>
      <c r="BS411" s="266"/>
      <c r="BT411" s="266"/>
      <c r="BU411" s="266"/>
      <c r="BV411" s="266"/>
      <c r="BW411" s="266"/>
      <c r="BX411" s="266"/>
      <c r="BY411" s="266"/>
      <c r="BZ411" s="266"/>
      <c r="CC411" s="266"/>
      <c r="CM411" s="266"/>
      <c r="CW411" s="266"/>
      <c r="DG411" s="266"/>
      <c r="DQ411" s="266"/>
      <c r="EA411" s="266"/>
      <c r="EK411" s="266"/>
      <c r="EU411" s="266"/>
      <c r="FE411" s="266"/>
      <c r="FO411" s="266"/>
      <c r="FY411" s="266"/>
      <c r="GI411" s="266"/>
      <c r="GS411" s="266"/>
      <c r="HC411" s="266"/>
      <c r="HM411" s="266"/>
      <c r="HW411" s="266"/>
      <c r="IG411" s="266"/>
      <c r="IQ411" s="266"/>
    </row>
    <row r="412" spans="1:251" s="3" customFormat="1" x14ac:dyDescent="0.3">
      <c r="A412" s="266"/>
      <c r="K412" s="266"/>
      <c r="U412" s="266"/>
      <c r="AE412" s="266"/>
      <c r="AO412" s="266"/>
      <c r="AY412" s="266"/>
      <c r="BI412" s="266"/>
      <c r="BS412" s="266"/>
      <c r="BT412" s="266"/>
      <c r="BU412" s="266"/>
      <c r="BV412" s="266"/>
      <c r="BW412" s="266"/>
      <c r="BX412" s="266"/>
      <c r="BY412" s="266"/>
      <c r="BZ412" s="266"/>
      <c r="CC412" s="266"/>
      <c r="CM412" s="266"/>
      <c r="CW412" s="266"/>
      <c r="DG412" s="266"/>
      <c r="DQ412" s="266"/>
      <c r="EA412" s="266"/>
      <c r="EK412" s="266"/>
      <c r="EU412" s="266"/>
      <c r="FE412" s="266"/>
      <c r="FO412" s="266"/>
      <c r="FY412" s="266"/>
      <c r="GI412" s="266"/>
      <c r="GS412" s="266"/>
      <c r="HC412" s="266"/>
      <c r="HM412" s="266"/>
      <c r="HW412" s="266"/>
      <c r="IG412" s="266"/>
      <c r="IQ412" s="266"/>
    </row>
    <row r="413" spans="1:251" s="3" customFormat="1" x14ac:dyDescent="0.3">
      <c r="A413" s="266"/>
      <c r="K413" s="266"/>
      <c r="U413" s="266"/>
      <c r="AE413" s="266"/>
      <c r="AO413" s="266"/>
      <c r="AY413" s="266"/>
      <c r="BI413" s="266"/>
      <c r="BS413" s="266"/>
      <c r="BT413" s="266"/>
      <c r="BU413" s="266"/>
      <c r="BV413" s="266"/>
      <c r="BW413" s="266"/>
      <c r="BX413" s="266"/>
      <c r="BY413" s="266"/>
      <c r="BZ413" s="266"/>
      <c r="CC413" s="266"/>
      <c r="CM413" s="266"/>
      <c r="CW413" s="266"/>
      <c r="DG413" s="266"/>
      <c r="DQ413" s="266"/>
      <c r="EA413" s="266"/>
      <c r="EK413" s="266"/>
      <c r="EU413" s="266"/>
      <c r="FE413" s="266"/>
      <c r="FO413" s="266"/>
      <c r="FY413" s="266"/>
      <c r="GI413" s="266"/>
      <c r="GS413" s="266"/>
      <c r="HC413" s="266"/>
      <c r="HM413" s="266"/>
      <c r="HW413" s="266"/>
      <c r="IG413" s="266"/>
      <c r="IQ413" s="266"/>
    </row>
    <row r="414" spans="1:251" s="3" customFormat="1" x14ac:dyDescent="0.3">
      <c r="A414" s="266"/>
      <c r="K414" s="266"/>
      <c r="U414" s="266"/>
      <c r="AE414" s="266"/>
      <c r="AO414" s="266"/>
      <c r="AY414" s="266"/>
      <c r="BI414" s="266"/>
      <c r="BS414" s="266"/>
      <c r="BT414" s="266"/>
      <c r="BU414" s="266"/>
      <c r="BV414" s="266"/>
      <c r="BW414" s="266"/>
      <c r="BX414" s="266"/>
      <c r="BY414" s="266"/>
      <c r="BZ414" s="266"/>
      <c r="CC414" s="266"/>
      <c r="CM414" s="266"/>
      <c r="CW414" s="266"/>
      <c r="DG414" s="266"/>
      <c r="DQ414" s="266"/>
      <c r="EA414" s="266"/>
      <c r="EK414" s="266"/>
      <c r="EU414" s="266"/>
      <c r="FE414" s="266"/>
      <c r="FO414" s="266"/>
      <c r="FY414" s="266"/>
      <c r="GI414" s="266"/>
      <c r="GS414" s="266"/>
      <c r="HC414" s="266"/>
      <c r="HM414" s="266"/>
      <c r="HW414" s="266"/>
      <c r="IG414" s="266"/>
      <c r="IQ414" s="266"/>
    </row>
    <row r="415" spans="1:251" s="3" customFormat="1" x14ac:dyDescent="0.3">
      <c r="A415" s="266"/>
      <c r="K415" s="266"/>
      <c r="U415" s="266"/>
      <c r="AE415" s="266"/>
      <c r="AO415" s="266"/>
      <c r="AY415" s="266"/>
      <c r="BI415" s="266"/>
      <c r="BS415" s="266"/>
      <c r="BT415" s="266"/>
      <c r="BU415" s="266"/>
      <c r="BV415" s="266"/>
      <c r="BW415" s="266"/>
      <c r="BX415" s="266"/>
      <c r="BY415" s="266"/>
      <c r="BZ415" s="266"/>
      <c r="CC415" s="266"/>
      <c r="CM415" s="266"/>
      <c r="CW415" s="266"/>
      <c r="DG415" s="266"/>
      <c r="DQ415" s="266"/>
      <c r="EA415" s="266"/>
      <c r="EK415" s="266"/>
      <c r="EU415" s="266"/>
      <c r="FE415" s="266"/>
      <c r="FO415" s="266"/>
      <c r="FY415" s="266"/>
      <c r="GI415" s="266"/>
      <c r="GS415" s="266"/>
      <c r="HC415" s="266"/>
      <c r="HM415" s="266"/>
      <c r="HW415" s="266"/>
      <c r="IG415" s="266"/>
      <c r="IQ415" s="266"/>
    </row>
    <row r="416" spans="1:251" s="3" customFormat="1" x14ac:dyDescent="0.3">
      <c r="A416" s="266"/>
      <c r="K416" s="266"/>
      <c r="U416" s="266"/>
      <c r="AE416" s="266"/>
      <c r="AO416" s="266"/>
      <c r="AY416" s="266"/>
      <c r="BI416" s="266"/>
      <c r="BS416" s="266"/>
      <c r="BT416" s="266"/>
      <c r="BU416" s="266"/>
      <c r="BV416" s="266"/>
      <c r="BW416" s="266"/>
      <c r="BX416" s="266"/>
      <c r="BY416" s="266"/>
      <c r="BZ416" s="266"/>
      <c r="CC416" s="266"/>
      <c r="CM416" s="266"/>
      <c r="CW416" s="266"/>
      <c r="DG416" s="266"/>
      <c r="DQ416" s="266"/>
      <c r="EA416" s="266"/>
      <c r="EK416" s="266"/>
      <c r="EU416" s="266"/>
      <c r="FE416" s="266"/>
      <c r="FO416" s="266"/>
      <c r="FY416" s="266"/>
      <c r="GI416" s="266"/>
      <c r="GS416" s="266"/>
      <c r="HC416" s="266"/>
      <c r="HM416" s="266"/>
      <c r="HW416" s="266"/>
      <c r="IG416" s="266"/>
      <c r="IQ416" s="266"/>
    </row>
    <row r="417" spans="1:251" s="3" customFormat="1" x14ac:dyDescent="0.3">
      <c r="A417" s="266"/>
      <c r="K417" s="266"/>
      <c r="U417" s="266"/>
      <c r="AE417" s="266"/>
      <c r="AO417" s="266"/>
      <c r="AY417" s="266"/>
      <c r="BI417" s="266"/>
      <c r="BS417" s="266"/>
      <c r="BT417" s="266"/>
      <c r="BU417" s="266"/>
      <c r="BV417" s="266"/>
      <c r="BW417" s="266"/>
      <c r="BX417" s="266"/>
      <c r="BY417" s="266"/>
      <c r="BZ417" s="266"/>
      <c r="CC417" s="266"/>
      <c r="CM417" s="266"/>
      <c r="CW417" s="266"/>
      <c r="DG417" s="266"/>
      <c r="DQ417" s="266"/>
      <c r="EA417" s="266"/>
      <c r="EK417" s="266"/>
      <c r="EU417" s="266"/>
      <c r="FE417" s="266"/>
      <c r="FO417" s="266"/>
      <c r="FY417" s="266"/>
      <c r="GI417" s="266"/>
      <c r="GS417" s="266"/>
      <c r="HC417" s="266"/>
      <c r="HM417" s="266"/>
      <c r="HW417" s="266"/>
      <c r="IG417" s="266"/>
      <c r="IQ417" s="266"/>
    </row>
    <row r="418" spans="1:251" s="3" customFormat="1" x14ac:dyDescent="0.3">
      <c r="A418" s="266"/>
      <c r="K418" s="266"/>
      <c r="U418" s="266"/>
      <c r="AE418" s="266"/>
      <c r="AO418" s="266"/>
      <c r="AY418" s="266"/>
      <c r="BI418" s="266"/>
      <c r="BS418" s="266"/>
      <c r="BT418" s="266"/>
      <c r="BU418" s="266"/>
      <c r="BV418" s="266"/>
      <c r="BW418" s="266"/>
      <c r="BX418" s="266"/>
      <c r="BY418" s="266"/>
      <c r="BZ418" s="266"/>
      <c r="CC418" s="266"/>
      <c r="CM418" s="266"/>
      <c r="CW418" s="266"/>
      <c r="DG418" s="266"/>
      <c r="DQ418" s="266"/>
      <c r="EA418" s="266"/>
      <c r="EK418" s="266"/>
      <c r="EU418" s="266"/>
      <c r="FE418" s="266"/>
      <c r="FO418" s="266"/>
      <c r="FY418" s="266"/>
      <c r="GI418" s="266"/>
      <c r="GS418" s="266"/>
      <c r="HC418" s="266"/>
      <c r="HM418" s="266"/>
      <c r="HW418" s="266"/>
      <c r="IG418" s="266"/>
      <c r="IQ418" s="266"/>
    </row>
    <row r="419" spans="1:251" s="3" customFormat="1" x14ac:dyDescent="0.3">
      <c r="A419" s="266"/>
      <c r="K419" s="266"/>
      <c r="U419" s="266"/>
      <c r="AE419" s="266"/>
      <c r="AO419" s="266"/>
      <c r="AY419" s="266"/>
      <c r="BI419" s="266"/>
      <c r="BS419" s="266"/>
      <c r="BT419" s="266"/>
      <c r="BU419" s="266"/>
      <c r="BV419" s="266"/>
      <c r="BW419" s="266"/>
      <c r="BX419" s="266"/>
      <c r="BY419" s="266"/>
      <c r="BZ419" s="266"/>
      <c r="CC419" s="266"/>
      <c r="CM419" s="266"/>
      <c r="CW419" s="266"/>
      <c r="DG419" s="266"/>
      <c r="DQ419" s="266"/>
      <c r="EA419" s="266"/>
      <c r="EK419" s="266"/>
      <c r="EU419" s="266"/>
      <c r="FE419" s="266"/>
      <c r="FO419" s="266"/>
      <c r="FY419" s="266"/>
      <c r="GI419" s="266"/>
      <c r="GS419" s="266"/>
      <c r="HC419" s="266"/>
      <c r="HM419" s="266"/>
      <c r="HW419" s="266"/>
      <c r="IG419" s="266"/>
      <c r="IQ419" s="266"/>
    </row>
    <row r="420" spans="1:251" s="3" customFormat="1" x14ac:dyDescent="0.3">
      <c r="A420" s="266"/>
      <c r="K420" s="266"/>
      <c r="U420" s="266"/>
      <c r="AE420" s="266"/>
      <c r="AO420" s="266"/>
      <c r="AY420" s="266"/>
      <c r="BI420" s="266"/>
      <c r="BS420" s="266"/>
      <c r="BT420" s="266"/>
      <c r="BU420" s="266"/>
      <c r="BV420" s="266"/>
      <c r="BW420" s="266"/>
      <c r="BX420" s="266"/>
      <c r="BY420" s="266"/>
      <c r="BZ420" s="266"/>
      <c r="CC420" s="266"/>
      <c r="CM420" s="266"/>
      <c r="CW420" s="266"/>
      <c r="DG420" s="266"/>
      <c r="DQ420" s="266"/>
      <c r="EA420" s="266"/>
      <c r="EK420" s="266"/>
      <c r="EU420" s="266"/>
      <c r="FE420" s="266"/>
      <c r="FO420" s="266"/>
      <c r="FY420" s="266"/>
      <c r="GI420" s="266"/>
      <c r="GS420" s="266"/>
      <c r="HC420" s="266"/>
      <c r="HM420" s="266"/>
      <c r="HW420" s="266"/>
      <c r="IG420" s="266"/>
      <c r="IQ420" s="266"/>
    </row>
    <row r="421" spans="1:251" s="3" customFormat="1" x14ac:dyDescent="0.3">
      <c r="A421" s="266"/>
      <c r="K421" s="266"/>
      <c r="U421" s="266"/>
      <c r="AE421" s="266"/>
      <c r="AO421" s="266"/>
      <c r="AY421" s="266"/>
      <c r="BI421" s="266"/>
      <c r="BS421" s="266"/>
      <c r="BT421" s="266"/>
      <c r="BU421" s="266"/>
      <c r="BV421" s="266"/>
      <c r="BW421" s="266"/>
      <c r="BX421" s="266"/>
      <c r="BY421" s="266"/>
      <c r="BZ421" s="266"/>
      <c r="CC421" s="266"/>
      <c r="CM421" s="266"/>
      <c r="CW421" s="266"/>
      <c r="DG421" s="266"/>
      <c r="DQ421" s="266"/>
      <c r="EA421" s="266"/>
      <c r="EK421" s="266"/>
      <c r="EU421" s="266"/>
      <c r="FE421" s="266"/>
      <c r="FO421" s="266"/>
      <c r="FY421" s="266"/>
      <c r="GI421" s="266"/>
      <c r="GS421" s="266"/>
      <c r="HC421" s="266"/>
      <c r="HM421" s="266"/>
      <c r="HW421" s="266"/>
      <c r="IG421" s="266"/>
      <c r="IQ421" s="266"/>
    </row>
    <row r="422" spans="1:251" s="3" customFormat="1" x14ac:dyDescent="0.3">
      <c r="A422" s="266"/>
      <c r="K422" s="266"/>
      <c r="U422" s="266"/>
      <c r="AE422" s="266"/>
      <c r="AO422" s="266"/>
      <c r="AY422" s="266"/>
      <c r="BI422" s="266"/>
      <c r="BS422" s="266"/>
      <c r="BT422" s="266"/>
      <c r="BU422" s="266"/>
      <c r="BV422" s="266"/>
      <c r="BW422" s="266"/>
      <c r="BX422" s="266"/>
      <c r="BY422" s="266"/>
      <c r="BZ422" s="266"/>
      <c r="CC422" s="266"/>
      <c r="CM422" s="266"/>
      <c r="CW422" s="266"/>
      <c r="DG422" s="266"/>
      <c r="DQ422" s="266"/>
      <c r="EA422" s="266"/>
      <c r="EK422" s="266"/>
      <c r="EU422" s="266"/>
      <c r="FE422" s="266"/>
      <c r="FO422" s="266"/>
      <c r="FY422" s="266"/>
      <c r="GI422" s="266"/>
      <c r="GS422" s="266"/>
      <c r="HC422" s="266"/>
      <c r="HM422" s="266"/>
      <c r="HW422" s="266"/>
      <c r="IG422" s="266"/>
      <c r="IQ422" s="266"/>
    </row>
    <row r="423" spans="1:251" s="3" customFormat="1" x14ac:dyDescent="0.3">
      <c r="A423" s="266"/>
      <c r="K423" s="266"/>
      <c r="U423" s="266"/>
      <c r="AE423" s="266"/>
      <c r="AO423" s="266"/>
      <c r="AY423" s="266"/>
      <c r="BI423" s="266"/>
      <c r="BS423" s="266"/>
      <c r="BT423" s="266"/>
      <c r="BU423" s="266"/>
      <c r="BV423" s="266"/>
      <c r="BW423" s="266"/>
      <c r="BX423" s="266"/>
      <c r="BY423" s="266"/>
      <c r="BZ423" s="266"/>
      <c r="CC423" s="266"/>
      <c r="CM423" s="266"/>
      <c r="CW423" s="266"/>
      <c r="DG423" s="266"/>
      <c r="DQ423" s="266"/>
      <c r="EA423" s="266"/>
      <c r="EK423" s="266"/>
      <c r="EU423" s="266"/>
      <c r="FE423" s="266"/>
      <c r="FO423" s="266"/>
      <c r="FY423" s="266"/>
      <c r="GI423" s="266"/>
      <c r="GS423" s="266"/>
      <c r="HC423" s="266"/>
      <c r="HM423" s="266"/>
      <c r="HW423" s="266"/>
      <c r="IG423" s="266"/>
      <c r="IQ423" s="266"/>
    </row>
    <row r="424" spans="1:251" s="3" customFormat="1" x14ac:dyDescent="0.3">
      <c r="A424" s="266"/>
      <c r="K424" s="266"/>
      <c r="U424" s="266"/>
      <c r="AE424" s="266"/>
      <c r="AO424" s="266"/>
      <c r="AY424" s="266"/>
      <c r="BI424" s="266"/>
      <c r="BS424" s="266"/>
      <c r="BT424" s="266"/>
      <c r="BU424" s="266"/>
      <c r="BV424" s="266"/>
      <c r="BW424" s="266"/>
      <c r="BX424" s="266"/>
      <c r="BY424" s="266"/>
      <c r="BZ424" s="266"/>
      <c r="CC424" s="266"/>
      <c r="CM424" s="266"/>
      <c r="CW424" s="266"/>
      <c r="DG424" s="266"/>
      <c r="DQ424" s="266"/>
      <c r="EA424" s="266"/>
      <c r="EK424" s="266"/>
      <c r="EU424" s="266"/>
      <c r="FE424" s="266"/>
      <c r="FO424" s="266"/>
      <c r="FY424" s="266"/>
      <c r="GI424" s="266"/>
      <c r="GS424" s="266"/>
      <c r="HC424" s="266"/>
      <c r="HM424" s="266"/>
      <c r="HW424" s="266"/>
      <c r="IG424" s="266"/>
      <c r="IQ424" s="266"/>
    </row>
    <row r="425" spans="1:251" s="3" customFormat="1" x14ac:dyDescent="0.3">
      <c r="A425" s="266"/>
      <c r="K425" s="266"/>
      <c r="U425" s="266"/>
      <c r="AE425" s="266"/>
      <c r="AO425" s="266"/>
      <c r="AY425" s="266"/>
      <c r="BI425" s="266"/>
      <c r="BS425" s="266"/>
      <c r="BT425" s="266"/>
      <c r="BU425" s="266"/>
      <c r="BV425" s="266"/>
      <c r="BW425" s="266"/>
      <c r="BX425" s="266"/>
      <c r="BY425" s="266"/>
      <c r="BZ425" s="266"/>
      <c r="CC425" s="266"/>
      <c r="CM425" s="266"/>
      <c r="CW425" s="266"/>
      <c r="DG425" s="266"/>
      <c r="DQ425" s="266"/>
      <c r="EA425" s="266"/>
      <c r="EK425" s="266"/>
      <c r="EU425" s="266"/>
      <c r="FE425" s="266"/>
      <c r="FO425" s="266"/>
      <c r="FY425" s="266"/>
      <c r="GI425" s="266"/>
      <c r="GS425" s="266"/>
      <c r="HC425" s="266"/>
      <c r="HM425" s="266"/>
      <c r="HW425" s="266"/>
      <c r="IG425" s="266"/>
      <c r="IQ425" s="266"/>
    </row>
    <row r="426" spans="1:251" s="3" customFormat="1" x14ac:dyDescent="0.3">
      <c r="A426" s="266"/>
      <c r="K426" s="266"/>
      <c r="U426" s="266"/>
      <c r="AE426" s="266"/>
      <c r="AO426" s="266"/>
      <c r="AY426" s="266"/>
      <c r="BI426" s="266"/>
      <c r="BS426" s="266"/>
      <c r="BT426" s="266"/>
      <c r="BU426" s="266"/>
      <c r="BV426" s="266"/>
      <c r="BW426" s="266"/>
      <c r="BX426" s="266"/>
      <c r="BY426" s="266"/>
      <c r="BZ426" s="266"/>
      <c r="CC426" s="266"/>
      <c r="CM426" s="266"/>
      <c r="CW426" s="266"/>
      <c r="DG426" s="266"/>
      <c r="DQ426" s="266"/>
      <c r="EA426" s="266"/>
      <c r="EK426" s="266"/>
      <c r="EU426" s="266"/>
      <c r="FE426" s="266"/>
      <c r="FO426" s="266"/>
      <c r="FY426" s="266"/>
      <c r="GI426" s="266"/>
      <c r="GS426" s="266"/>
      <c r="HC426" s="266"/>
      <c r="HM426" s="266"/>
      <c r="HW426" s="266"/>
      <c r="IG426" s="266"/>
      <c r="IQ426" s="266"/>
    </row>
    <row r="427" spans="1:251" s="3" customFormat="1" x14ac:dyDescent="0.3">
      <c r="A427" s="266"/>
      <c r="K427" s="266"/>
      <c r="U427" s="266"/>
      <c r="AE427" s="266"/>
      <c r="AO427" s="266"/>
      <c r="AY427" s="266"/>
      <c r="BI427" s="266"/>
      <c r="BS427" s="266"/>
      <c r="BT427" s="266"/>
      <c r="BU427" s="266"/>
      <c r="BV427" s="266"/>
      <c r="BW427" s="266"/>
      <c r="BX427" s="266"/>
      <c r="BY427" s="266"/>
      <c r="BZ427" s="266"/>
      <c r="CC427" s="266"/>
      <c r="CM427" s="266"/>
      <c r="CW427" s="266"/>
      <c r="DG427" s="266"/>
      <c r="DQ427" s="266"/>
      <c r="EA427" s="266"/>
      <c r="EK427" s="266"/>
      <c r="EU427" s="266"/>
      <c r="FE427" s="266"/>
      <c r="FO427" s="266"/>
      <c r="FY427" s="266"/>
      <c r="GI427" s="266"/>
      <c r="GS427" s="266"/>
      <c r="HC427" s="266"/>
      <c r="HM427" s="266"/>
      <c r="HW427" s="266"/>
      <c r="IG427" s="266"/>
      <c r="IQ427" s="266"/>
    </row>
    <row r="428" spans="1:251" s="3" customFormat="1" x14ac:dyDescent="0.3">
      <c r="A428" s="266"/>
      <c r="K428" s="266"/>
      <c r="U428" s="266"/>
      <c r="AE428" s="266"/>
      <c r="AO428" s="266"/>
      <c r="AY428" s="266"/>
      <c r="BI428" s="266"/>
      <c r="BS428" s="266"/>
      <c r="BT428" s="266"/>
      <c r="BU428" s="266"/>
      <c r="BV428" s="266"/>
      <c r="BW428" s="266"/>
      <c r="BX428" s="266"/>
      <c r="BY428" s="266"/>
      <c r="BZ428" s="266"/>
      <c r="CC428" s="266"/>
      <c r="CM428" s="266"/>
      <c r="CW428" s="266"/>
      <c r="DG428" s="266"/>
      <c r="DQ428" s="266"/>
      <c r="EA428" s="266"/>
      <c r="EK428" s="266"/>
      <c r="EU428" s="266"/>
      <c r="FE428" s="266"/>
      <c r="FO428" s="266"/>
      <c r="FY428" s="266"/>
      <c r="GI428" s="266"/>
      <c r="GS428" s="266"/>
      <c r="HC428" s="266"/>
      <c r="HM428" s="266"/>
      <c r="HW428" s="266"/>
      <c r="IG428" s="266"/>
      <c r="IQ428" s="266"/>
    </row>
    <row r="429" spans="1:251" s="3" customFormat="1" x14ac:dyDescent="0.3">
      <c r="A429" s="266"/>
      <c r="K429" s="266"/>
      <c r="U429" s="266"/>
      <c r="AE429" s="266"/>
      <c r="AO429" s="266"/>
      <c r="AY429" s="266"/>
      <c r="BI429" s="266"/>
      <c r="BS429" s="266"/>
      <c r="BT429" s="266"/>
      <c r="BU429" s="266"/>
      <c r="BV429" s="266"/>
      <c r="BW429" s="266"/>
      <c r="BX429" s="266"/>
      <c r="BY429" s="266"/>
      <c r="BZ429" s="266"/>
      <c r="CC429" s="266"/>
      <c r="CM429" s="266"/>
      <c r="CW429" s="266"/>
      <c r="DG429" s="266"/>
      <c r="DQ429" s="266"/>
      <c r="EA429" s="266"/>
      <c r="EK429" s="266"/>
      <c r="EU429" s="266"/>
      <c r="FE429" s="266"/>
      <c r="FO429" s="266"/>
      <c r="FY429" s="266"/>
      <c r="GI429" s="266"/>
      <c r="GS429" s="266"/>
      <c r="HC429" s="266"/>
      <c r="HM429" s="266"/>
      <c r="HW429" s="266"/>
      <c r="IG429" s="266"/>
      <c r="IQ429" s="266"/>
    </row>
    <row r="430" spans="1:251" s="3" customFormat="1" x14ac:dyDescent="0.3">
      <c r="A430" s="266"/>
      <c r="K430" s="266"/>
      <c r="U430" s="266"/>
      <c r="AE430" s="266"/>
      <c r="AO430" s="266"/>
      <c r="AY430" s="266"/>
      <c r="BI430" s="266"/>
      <c r="BS430" s="266"/>
      <c r="BT430" s="266"/>
      <c r="BU430" s="266"/>
      <c r="BV430" s="266"/>
      <c r="BW430" s="266"/>
      <c r="BX430" s="266"/>
      <c r="BY430" s="266"/>
      <c r="BZ430" s="266"/>
      <c r="CC430" s="266"/>
      <c r="CM430" s="266"/>
      <c r="CW430" s="266"/>
      <c r="DG430" s="266"/>
      <c r="DQ430" s="266"/>
      <c r="EA430" s="266"/>
      <c r="EK430" s="266"/>
      <c r="EU430" s="266"/>
      <c r="FE430" s="266"/>
      <c r="FO430" s="266"/>
      <c r="FY430" s="266"/>
      <c r="GI430" s="266"/>
      <c r="GS430" s="266"/>
      <c r="HC430" s="266"/>
      <c r="HM430" s="266"/>
      <c r="HW430" s="266"/>
      <c r="IG430" s="266"/>
      <c r="IQ430" s="266"/>
    </row>
    <row r="431" spans="1:251" s="3" customFormat="1" x14ac:dyDescent="0.3">
      <c r="A431" s="266"/>
      <c r="K431" s="266"/>
      <c r="U431" s="266"/>
      <c r="AE431" s="266"/>
      <c r="AO431" s="266"/>
      <c r="AY431" s="266"/>
      <c r="BI431" s="266"/>
      <c r="BS431" s="266"/>
      <c r="BT431" s="266"/>
      <c r="BU431" s="266"/>
      <c r="BV431" s="266"/>
      <c r="BW431" s="266"/>
      <c r="BX431" s="266"/>
      <c r="BY431" s="266"/>
      <c r="BZ431" s="266"/>
      <c r="CC431" s="266"/>
      <c r="CM431" s="266"/>
      <c r="CW431" s="266"/>
      <c r="DG431" s="266"/>
      <c r="DQ431" s="266"/>
      <c r="EA431" s="266"/>
      <c r="EK431" s="266"/>
      <c r="EU431" s="266"/>
      <c r="FE431" s="266"/>
      <c r="FO431" s="266"/>
      <c r="FY431" s="266"/>
      <c r="GI431" s="266"/>
      <c r="GS431" s="266"/>
      <c r="HC431" s="266"/>
      <c r="HM431" s="266"/>
      <c r="HW431" s="266"/>
      <c r="IG431" s="266"/>
      <c r="IQ431" s="266"/>
    </row>
    <row r="432" spans="1:251" s="3" customFormat="1" x14ac:dyDescent="0.3">
      <c r="A432" s="266"/>
      <c r="K432" s="266"/>
      <c r="U432" s="266"/>
      <c r="AE432" s="266"/>
      <c r="AO432" s="266"/>
      <c r="AY432" s="266"/>
      <c r="BI432" s="266"/>
      <c r="BS432" s="266"/>
      <c r="BT432" s="266"/>
      <c r="BU432" s="266"/>
      <c r="BV432" s="266"/>
      <c r="BW432" s="266"/>
      <c r="BX432" s="266"/>
      <c r="BY432" s="266"/>
      <c r="BZ432" s="266"/>
      <c r="CC432" s="266"/>
      <c r="CM432" s="266"/>
      <c r="CW432" s="266"/>
      <c r="DG432" s="266"/>
      <c r="DQ432" s="266"/>
      <c r="EA432" s="266"/>
      <c r="EK432" s="266"/>
      <c r="EU432" s="266"/>
      <c r="FE432" s="266"/>
      <c r="FO432" s="266"/>
      <c r="FY432" s="266"/>
      <c r="GI432" s="266"/>
      <c r="GS432" s="266"/>
      <c r="HC432" s="266"/>
      <c r="HM432" s="266"/>
      <c r="HW432" s="266"/>
      <c r="IG432" s="266"/>
      <c r="IQ432" s="266"/>
    </row>
    <row r="433" spans="1:251" s="3" customFormat="1" x14ac:dyDescent="0.3">
      <c r="A433" s="266"/>
      <c r="K433" s="266"/>
      <c r="U433" s="266"/>
      <c r="AE433" s="266"/>
      <c r="AO433" s="266"/>
      <c r="AY433" s="266"/>
      <c r="BI433" s="266"/>
      <c r="BS433" s="266"/>
      <c r="BT433" s="266"/>
      <c r="BU433" s="266"/>
      <c r="BV433" s="266"/>
      <c r="BW433" s="266"/>
      <c r="BX433" s="266"/>
      <c r="BY433" s="266"/>
      <c r="BZ433" s="266"/>
      <c r="CC433" s="266"/>
      <c r="CM433" s="266"/>
      <c r="CW433" s="266"/>
      <c r="DG433" s="266"/>
      <c r="DQ433" s="266"/>
      <c r="EA433" s="266"/>
      <c r="EK433" s="266"/>
      <c r="EU433" s="266"/>
      <c r="FE433" s="266"/>
      <c r="FO433" s="266"/>
      <c r="FY433" s="266"/>
      <c r="GI433" s="266"/>
      <c r="GS433" s="266"/>
      <c r="HC433" s="266"/>
      <c r="HM433" s="266"/>
      <c r="HW433" s="266"/>
      <c r="IG433" s="266"/>
      <c r="IQ433" s="266"/>
    </row>
    <row r="434" spans="1:251" s="3" customFormat="1" x14ac:dyDescent="0.3">
      <c r="A434" s="266"/>
      <c r="K434" s="266"/>
      <c r="U434" s="266"/>
      <c r="AE434" s="266"/>
      <c r="AO434" s="266"/>
      <c r="AY434" s="266"/>
      <c r="BI434" s="266"/>
      <c r="BS434" s="266"/>
      <c r="BT434" s="266"/>
      <c r="BU434" s="266"/>
      <c r="BV434" s="266"/>
      <c r="BW434" s="266"/>
      <c r="BX434" s="266"/>
      <c r="BY434" s="266"/>
      <c r="BZ434" s="266"/>
      <c r="CC434" s="266"/>
      <c r="CM434" s="266"/>
      <c r="CW434" s="266"/>
      <c r="DG434" s="266"/>
      <c r="DQ434" s="266"/>
      <c r="EA434" s="266"/>
      <c r="EK434" s="266"/>
      <c r="EU434" s="266"/>
      <c r="FE434" s="266"/>
      <c r="FO434" s="266"/>
      <c r="FY434" s="266"/>
      <c r="GI434" s="266"/>
      <c r="GS434" s="266"/>
      <c r="HC434" s="266"/>
      <c r="HM434" s="266"/>
      <c r="HW434" s="266"/>
      <c r="IG434" s="266"/>
      <c r="IQ434" s="266"/>
    </row>
    <row r="435" spans="1:251" s="3" customFormat="1" x14ac:dyDescent="0.3">
      <c r="A435" s="266"/>
      <c r="K435" s="266"/>
      <c r="U435" s="266"/>
      <c r="AE435" s="266"/>
      <c r="AO435" s="266"/>
      <c r="AY435" s="266"/>
      <c r="BI435" s="266"/>
      <c r="BS435" s="266"/>
      <c r="BT435" s="266"/>
      <c r="BU435" s="266"/>
      <c r="BV435" s="266"/>
      <c r="BW435" s="266"/>
      <c r="BX435" s="266"/>
      <c r="BY435" s="266"/>
      <c r="BZ435" s="266"/>
      <c r="CC435" s="266"/>
      <c r="CM435" s="266"/>
      <c r="CW435" s="266"/>
      <c r="DG435" s="266"/>
      <c r="DQ435" s="266"/>
      <c r="EA435" s="266"/>
      <c r="EK435" s="266"/>
      <c r="EU435" s="266"/>
      <c r="FE435" s="266"/>
      <c r="FO435" s="266"/>
      <c r="FY435" s="266"/>
      <c r="GI435" s="266"/>
      <c r="GS435" s="266"/>
      <c r="HC435" s="266"/>
      <c r="HM435" s="266"/>
      <c r="HW435" s="266"/>
      <c r="IG435" s="266"/>
      <c r="IQ435" s="266"/>
    </row>
    <row r="436" spans="1:251" s="3" customFormat="1" x14ac:dyDescent="0.3">
      <c r="A436" s="266"/>
      <c r="K436" s="266"/>
      <c r="U436" s="266"/>
      <c r="AE436" s="266"/>
      <c r="AO436" s="266"/>
      <c r="AY436" s="266"/>
      <c r="BI436" s="266"/>
      <c r="BS436" s="266"/>
      <c r="BT436" s="266"/>
      <c r="BU436" s="266"/>
      <c r="BV436" s="266"/>
      <c r="BW436" s="266"/>
      <c r="BX436" s="266"/>
      <c r="BY436" s="266"/>
      <c r="BZ436" s="266"/>
      <c r="CC436" s="266"/>
      <c r="CM436" s="266"/>
      <c r="CW436" s="266"/>
      <c r="DG436" s="266"/>
      <c r="DQ436" s="266"/>
      <c r="EA436" s="266"/>
      <c r="EK436" s="266"/>
      <c r="EU436" s="266"/>
      <c r="FE436" s="266"/>
      <c r="FO436" s="266"/>
      <c r="FY436" s="266"/>
      <c r="GI436" s="266"/>
      <c r="GS436" s="266"/>
      <c r="HC436" s="266"/>
      <c r="HM436" s="266"/>
      <c r="HW436" s="266"/>
      <c r="IG436" s="266"/>
      <c r="IQ436" s="266"/>
    </row>
    <row r="437" spans="1:251" s="3" customFormat="1" x14ac:dyDescent="0.3">
      <c r="A437" s="266"/>
      <c r="K437" s="266"/>
      <c r="U437" s="266"/>
      <c r="AE437" s="266"/>
      <c r="AO437" s="266"/>
      <c r="AY437" s="266"/>
      <c r="BI437" s="266"/>
      <c r="BS437" s="266"/>
      <c r="BT437" s="266"/>
      <c r="BU437" s="266"/>
      <c r="BV437" s="266"/>
      <c r="BW437" s="266"/>
      <c r="BX437" s="266"/>
      <c r="BY437" s="266"/>
      <c r="BZ437" s="266"/>
      <c r="CC437" s="266"/>
      <c r="CM437" s="266"/>
      <c r="CW437" s="266"/>
      <c r="DG437" s="266"/>
      <c r="DQ437" s="266"/>
      <c r="EA437" s="266"/>
      <c r="EK437" s="266"/>
      <c r="EU437" s="266"/>
      <c r="FE437" s="266"/>
      <c r="FO437" s="266"/>
      <c r="FY437" s="266"/>
      <c r="GI437" s="266"/>
      <c r="GS437" s="266"/>
      <c r="HC437" s="266"/>
      <c r="HM437" s="266"/>
      <c r="HW437" s="266"/>
      <c r="IG437" s="266"/>
      <c r="IQ437" s="266"/>
    </row>
    <row r="438" spans="1:251" s="3" customFormat="1" x14ac:dyDescent="0.3">
      <c r="A438" s="266"/>
      <c r="K438" s="266"/>
      <c r="U438" s="266"/>
      <c r="AE438" s="266"/>
      <c r="AO438" s="266"/>
      <c r="AY438" s="266"/>
      <c r="BI438" s="266"/>
      <c r="BS438" s="266"/>
      <c r="BT438" s="266"/>
      <c r="BU438" s="266"/>
      <c r="BV438" s="266"/>
      <c r="BW438" s="266"/>
      <c r="BX438" s="266"/>
      <c r="BY438" s="266"/>
      <c r="BZ438" s="266"/>
      <c r="CC438" s="266"/>
      <c r="CM438" s="266"/>
      <c r="CW438" s="266"/>
      <c r="DG438" s="266"/>
      <c r="DQ438" s="266"/>
      <c r="EA438" s="266"/>
      <c r="EK438" s="266"/>
      <c r="EU438" s="266"/>
      <c r="FE438" s="266"/>
      <c r="FO438" s="266"/>
      <c r="FY438" s="266"/>
      <c r="GI438" s="266"/>
      <c r="GS438" s="266"/>
      <c r="HC438" s="266"/>
      <c r="HM438" s="266"/>
      <c r="HW438" s="266"/>
      <c r="IG438" s="266"/>
      <c r="IQ438" s="266"/>
    </row>
    <row r="439" spans="1:251" s="3" customFormat="1" x14ac:dyDescent="0.3">
      <c r="A439" s="266"/>
      <c r="K439" s="266"/>
      <c r="U439" s="266"/>
      <c r="AE439" s="266"/>
      <c r="AO439" s="266"/>
      <c r="AY439" s="266"/>
      <c r="BI439" s="266"/>
      <c r="BS439" s="266"/>
      <c r="BT439" s="266"/>
      <c r="BU439" s="266"/>
      <c r="BV439" s="266"/>
      <c r="BW439" s="266"/>
      <c r="BX439" s="266"/>
      <c r="BY439" s="266"/>
      <c r="BZ439" s="266"/>
      <c r="CC439" s="266"/>
      <c r="CM439" s="266"/>
      <c r="CW439" s="266"/>
      <c r="DG439" s="266"/>
      <c r="DQ439" s="266"/>
      <c r="EA439" s="266"/>
      <c r="EK439" s="266"/>
      <c r="EU439" s="266"/>
      <c r="FE439" s="266"/>
      <c r="FO439" s="266"/>
      <c r="FY439" s="266"/>
      <c r="GI439" s="266"/>
      <c r="GS439" s="266"/>
      <c r="HC439" s="266"/>
      <c r="HM439" s="266"/>
      <c r="HW439" s="266"/>
      <c r="IG439" s="266"/>
      <c r="IQ439" s="266"/>
    </row>
    <row r="440" spans="1:251" s="3" customFormat="1" x14ac:dyDescent="0.3">
      <c r="A440" s="266"/>
      <c r="K440" s="266"/>
      <c r="U440" s="266"/>
      <c r="AE440" s="266"/>
      <c r="AO440" s="266"/>
      <c r="AY440" s="266"/>
      <c r="BI440" s="266"/>
      <c r="BS440" s="266"/>
      <c r="BT440" s="266"/>
      <c r="BU440" s="266"/>
      <c r="BV440" s="266"/>
      <c r="BW440" s="266"/>
      <c r="BX440" s="266"/>
      <c r="BY440" s="266"/>
      <c r="BZ440" s="266"/>
      <c r="CC440" s="266"/>
      <c r="CM440" s="266"/>
      <c r="CW440" s="266"/>
      <c r="DG440" s="266"/>
      <c r="DQ440" s="266"/>
      <c r="EA440" s="266"/>
      <c r="EK440" s="266"/>
      <c r="EU440" s="266"/>
      <c r="FE440" s="266"/>
      <c r="FO440" s="266"/>
      <c r="FY440" s="266"/>
      <c r="GI440" s="266"/>
      <c r="GS440" s="266"/>
      <c r="HC440" s="266"/>
      <c r="HM440" s="266"/>
      <c r="HW440" s="266"/>
      <c r="IG440" s="266"/>
      <c r="IQ440" s="266"/>
    </row>
    <row r="441" spans="1:251" s="3" customFormat="1" x14ac:dyDescent="0.3">
      <c r="A441" s="266"/>
      <c r="K441" s="266"/>
      <c r="U441" s="266"/>
      <c r="AE441" s="266"/>
      <c r="AO441" s="266"/>
      <c r="AY441" s="266"/>
      <c r="BI441" s="266"/>
      <c r="BS441" s="266"/>
      <c r="BT441" s="266"/>
      <c r="BU441" s="266"/>
      <c r="BV441" s="266"/>
      <c r="BW441" s="266"/>
      <c r="BX441" s="266"/>
      <c r="BY441" s="266"/>
      <c r="BZ441" s="266"/>
      <c r="CC441" s="266"/>
      <c r="CM441" s="266"/>
      <c r="CW441" s="266"/>
      <c r="DG441" s="266"/>
      <c r="DQ441" s="266"/>
      <c r="EA441" s="266"/>
      <c r="EK441" s="266"/>
      <c r="EU441" s="266"/>
      <c r="FE441" s="266"/>
      <c r="FO441" s="266"/>
      <c r="FY441" s="266"/>
      <c r="GI441" s="266"/>
      <c r="GS441" s="266"/>
      <c r="HC441" s="266"/>
      <c r="HM441" s="266"/>
      <c r="HW441" s="266"/>
      <c r="IG441" s="266"/>
      <c r="IQ441" s="266"/>
    </row>
    <row r="442" spans="1:251" s="3" customFormat="1" x14ac:dyDescent="0.3">
      <c r="A442" s="266"/>
      <c r="K442" s="266"/>
      <c r="U442" s="266"/>
      <c r="AE442" s="266"/>
      <c r="AO442" s="266"/>
      <c r="AY442" s="266"/>
      <c r="BI442" s="266"/>
      <c r="BS442" s="266"/>
      <c r="BT442" s="266"/>
      <c r="BU442" s="266"/>
      <c r="BV442" s="266"/>
      <c r="BW442" s="266"/>
      <c r="BX442" s="266"/>
      <c r="BY442" s="266"/>
      <c r="BZ442" s="266"/>
      <c r="CC442" s="266"/>
      <c r="CM442" s="266"/>
      <c r="CW442" s="266"/>
      <c r="DG442" s="266"/>
      <c r="DQ442" s="266"/>
      <c r="EA442" s="266"/>
      <c r="EK442" s="266"/>
      <c r="EU442" s="266"/>
      <c r="FE442" s="266"/>
      <c r="FO442" s="266"/>
      <c r="FY442" s="266"/>
      <c r="GI442" s="266"/>
      <c r="GS442" s="266"/>
      <c r="HC442" s="266"/>
      <c r="HM442" s="266"/>
      <c r="HW442" s="266"/>
      <c r="IG442" s="266"/>
      <c r="IQ442" s="266"/>
    </row>
    <row r="443" spans="1:251" s="3" customFormat="1" x14ac:dyDescent="0.3">
      <c r="A443" s="266"/>
      <c r="K443" s="266"/>
      <c r="U443" s="266"/>
      <c r="AE443" s="266"/>
      <c r="AO443" s="266"/>
      <c r="AY443" s="266"/>
      <c r="BI443" s="266"/>
      <c r="BS443" s="266"/>
      <c r="BT443" s="266"/>
      <c r="BU443" s="266"/>
      <c r="BV443" s="266"/>
      <c r="BW443" s="266"/>
      <c r="BX443" s="266"/>
      <c r="BY443" s="266"/>
      <c r="BZ443" s="266"/>
      <c r="CC443" s="266"/>
      <c r="CM443" s="266"/>
      <c r="CW443" s="266"/>
      <c r="DG443" s="266"/>
      <c r="DQ443" s="266"/>
      <c r="EA443" s="266"/>
      <c r="EK443" s="266"/>
      <c r="EU443" s="266"/>
      <c r="FE443" s="266"/>
      <c r="FO443" s="266"/>
      <c r="FY443" s="266"/>
      <c r="GI443" s="266"/>
      <c r="GS443" s="266"/>
      <c r="HC443" s="266"/>
      <c r="HM443" s="266"/>
      <c r="HW443" s="266"/>
      <c r="IG443" s="266"/>
      <c r="IQ443" s="266"/>
    </row>
    <row r="444" spans="1:251" s="3" customFormat="1" x14ac:dyDescent="0.3">
      <c r="A444" s="266"/>
      <c r="K444" s="266"/>
      <c r="U444" s="266"/>
      <c r="AE444" s="266"/>
      <c r="AO444" s="266"/>
      <c r="AY444" s="266"/>
      <c r="BI444" s="266"/>
      <c r="BS444" s="266"/>
      <c r="BT444" s="266"/>
      <c r="BU444" s="266"/>
      <c r="BV444" s="266"/>
      <c r="BW444" s="266"/>
      <c r="BX444" s="266"/>
      <c r="BY444" s="266"/>
      <c r="BZ444" s="266"/>
      <c r="CC444" s="266"/>
      <c r="CM444" s="266"/>
      <c r="CW444" s="266"/>
      <c r="DG444" s="266"/>
      <c r="DQ444" s="266"/>
      <c r="EA444" s="266"/>
      <c r="EK444" s="266"/>
      <c r="EU444" s="266"/>
      <c r="FE444" s="266"/>
      <c r="FO444" s="266"/>
      <c r="FY444" s="266"/>
      <c r="GI444" s="266"/>
      <c r="GS444" s="266"/>
      <c r="HC444" s="266"/>
      <c r="HM444" s="266"/>
      <c r="HW444" s="266"/>
      <c r="IG444" s="266"/>
      <c r="IQ444" s="266"/>
    </row>
    <row r="445" spans="1:251" s="3" customFormat="1" x14ac:dyDescent="0.3">
      <c r="A445" s="266"/>
      <c r="K445" s="266"/>
      <c r="U445" s="266"/>
      <c r="AE445" s="266"/>
      <c r="AO445" s="266"/>
      <c r="AY445" s="266"/>
      <c r="BI445" s="266"/>
      <c r="BS445" s="266"/>
      <c r="BT445" s="266"/>
      <c r="BU445" s="266"/>
      <c r="BV445" s="266"/>
      <c r="BW445" s="266"/>
      <c r="BX445" s="266"/>
      <c r="BY445" s="266"/>
      <c r="BZ445" s="266"/>
      <c r="CC445" s="266"/>
      <c r="CM445" s="266"/>
      <c r="CW445" s="266"/>
      <c r="DG445" s="266"/>
      <c r="DQ445" s="266"/>
      <c r="EA445" s="266"/>
      <c r="EK445" s="266"/>
      <c r="EU445" s="266"/>
      <c r="FE445" s="266"/>
      <c r="FO445" s="266"/>
      <c r="FY445" s="266"/>
      <c r="GI445" s="266"/>
      <c r="GS445" s="266"/>
      <c r="HC445" s="266"/>
      <c r="HM445" s="266"/>
      <c r="HW445" s="266"/>
      <c r="IG445" s="266"/>
      <c r="IQ445" s="266"/>
    </row>
    <row r="446" spans="1:251" s="3" customFormat="1" x14ac:dyDescent="0.3">
      <c r="A446" s="266"/>
      <c r="K446" s="266"/>
      <c r="U446" s="266"/>
      <c r="AE446" s="266"/>
      <c r="AO446" s="266"/>
      <c r="AY446" s="266"/>
      <c r="BI446" s="266"/>
      <c r="BS446" s="266"/>
      <c r="BT446" s="266"/>
      <c r="BU446" s="266"/>
      <c r="BV446" s="266"/>
      <c r="BW446" s="266"/>
      <c r="BX446" s="266"/>
      <c r="BY446" s="266"/>
      <c r="BZ446" s="266"/>
      <c r="CC446" s="266"/>
      <c r="CM446" s="266"/>
      <c r="CW446" s="266"/>
      <c r="DG446" s="266"/>
      <c r="DQ446" s="266"/>
      <c r="EA446" s="266"/>
      <c r="EK446" s="266"/>
      <c r="EU446" s="266"/>
      <c r="FE446" s="266"/>
      <c r="FO446" s="266"/>
      <c r="FY446" s="266"/>
      <c r="GI446" s="266"/>
      <c r="GS446" s="266"/>
      <c r="HC446" s="266"/>
      <c r="HM446" s="266"/>
      <c r="HW446" s="266"/>
      <c r="IG446" s="266"/>
      <c r="IQ446" s="266"/>
    </row>
    <row r="447" spans="1:251" s="3" customFormat="1" x14ac:dyDescent="0.3">
      <c r="A447" s="266"/>
      <c r="K447" s="266"/>
      <c r="U447" s="266"/>
      <c r="AE447" s="266"/>
      <c r="AO447" s="266"/>
      <c r="AY447" s="266"/>
      <c r="BI447" s="266"/>
      <c r="BS447" s="266"/>
      <c r="BT447" s="266"/>
      <c r="BU447" s="266"/>
      <c r="BV447" s="266"/>
      <c r="BW447" s="266"/>
      <c r="BX447" s="266"/>
      <c r="BY447" s="266"/>
      <c r="BZ447" s="266"/>
      <c r="CC447" s="266"/>
      <c r="CM447" s="266"/>
      <c r="CW447" s="266"/>
      <c r="DG447" s="266"/>
      <c r="DQ447" s="266"/>
      <c r="EA447" s="266"/>
      <c r="EK447" s="266"/>
      <c r="EU447" s="266"/>
      <c r="FE447" s="266"/>
      <c r="FO447" s="266"/>
      <c r="FY447" s="266"/>
      <c r="GI447" s="266"/>
      <c r="GS447" s="266"/>
      <c r="HC447" s="266"/>
      <c r="HM447" s="266"/>
      <c r="HW447" s="266"/>
      <c r="IG447" s="266"/>
      <c r="IQ447" s="266"/>
    </row>
    <row r="448" spans="1:251" s="3" customFormat="1" x14ac:dyDescent="0.3">
      <c r="A448" s="266"/>
      <c r="K448" s="266"/>
      <c r="U448" s="266"/>
      <c r="AE448" s="266"/>
      <c r="AO448" s="266"/>
      <c r="AY448" s="266"/>
      <c r="BI448" s="266"/>
      <c r="BS448" s="266"/>
      <c r="BT448" s="266"/>
      <c r="BU448" s="266"/>
      <c r="BV448" s="266"/>
      <c r="BW448" s="266"/>
      <c r="BX448" s="266"/>
      <c r="BY448" s="266"/>
      <c r="BZ448" s="266"/>
      <c r="CC448" s="266"/>
      <c r="CM448" s="266"/>
      <c r="CW448" s="266"/>
      <c r="DG448" s="266"/>
      <c r="DQ448" s="266"/>
      <c r="EA448" s="266"/>
      <c r="EK448" s="266"/>
      <c r="EU448" s="266"/>
      <c r="FE448" s="266"/>
      <c r="FO448" s="266"/>
      <c r="FY448" s="266"/>
      <c r="GI448" s="266"/>
      <c r="GS448" s="266"/>
      <c r="HC448" s="266"/>
      <c r="HM448" s="266"/>
      <c r="HW448" s="266"/>
      <c r="IG448" s="266"/>
      <c r="IQ448" s="266"/>
    </row>
    <row r="449" spans="1:251" s="3" customFormat="1" x14ac:dyDescent="0.3">
      <c r="A449" s="266"/>
      <c r="K449" s="266"/>
      <c r="U449" s="266"/>
      <c r="AE449" s="266"/>
      <c r="AO449" s="266"/>
      <c r="AY449" s="266"/>
      <c r="BI449" s="266"/>
      <c r="BS449" s="266"/>
      <c r="BT449" s="266"/>
      <c r="BU449" s="266"/>
      <c r="BV449" s="266"/>
      <c r="BW449" s="266"/>
      <c r="BX449" s="266"/>
      <c r="BY449" s="266"/>
      <c r="BZ449" s="266"/>
      <c r="CC449" s="266"/>
      <c r="CM449" s="266"/>
      <c r="CW449" s="266"/>
      <c r="DG449" s="266"/>
      <c r="DQ449" s="266"/>
      <c r="EA449" s="266"/>
      <c r="EK449" s="266"/>
      <c r="EU449" s="266"/>
      <c r="FE449" s="266"/>
      <c r="FO449" s="266"/>
      <c r="FY449" s="266"/>
      <c r="GI449" s="266"/>
      <c r="GS449" s="266"/>
      <c r="HC449" s="266"/>
      <c r="HM449" s="266"/>
      <c r="HW449" s="266"/>
      <c r="IG449" s="266"/>
      <c r="IQ449" s="266"/>
    </row>
    <row r="450" spans="1:251" s="3" customFormat="1" x14ac:dyDescent="0.3">
      <c r="A450" s="266"/>
      <c r="K450" s="266"/>
      <c r="U450" s="266"/>
      <c r="AE450" s="266"/>
      <c r="AO450" s="266"/>
      <c r="AY450" s="266"/>
      <c r="BI450" s="266"/>
      <c r="BS450" s="266"/>
      <c r="BT450" s="266"/>
      <c r="BU450" s="266"/>
      <c r="BV450" s="266"/>
      <c r="BW450" s="266"/>
      <c r="BX450" s="266"/>
      <c r="BY450" s="266"/>
      <c r="BZ450" s="266"/>
      <c r="CC450" s="266"/>
      <c r="CM450" s="266"/>
      <c r="CW450" s="266"/>
      <c r="DG450" s="266"/>
      <c r="DQ450" s="266"/>
      <c r="EA450" s="266"/>
      <c r="EK450" s="266"/>
      <c r="EU450" s="266"/>
      <c r="FE450" s="266"/>
      <c r="FO450" s="266"/>
      <c r="FY450" s="266"/>
      <c r="GI450" s="266"/>
      <c r="GS450" s="266"/>
      <c r="HC450" s="266"/>
      <c r="HM450" s="266"/>
      <c r="HW450" s="266"/>
      <c r="IG450" s="266"/>
      <c r="IQ450" s="266"/>
    </row>
    <row r="451" spans="1:251" s="3" customFormat="1" x14ac:dyDescent="0.3">
      <c r="A451" s="266"/>
      <c r="K451" s="266"/>
      <c r="U451" s="266"/>
      <c r="AE451" s="266"/>
      <c r="AO451" s="266"/>
      <c r="AY451" s="266"/>
      <c r="BI451" s="266"/>
      <c r="BS451" s="266"/>
      <c r="BT451" s="266"/>
      <c r="BU451" s="266"/>
      <c r="BV451" s="266"/>
      <c r="BW451" s="266"/>
      <c r="BX451" s="266"/>
      <c r="BY451" s="266"/>
      <c r="BZ451" s="266"/>
      <c r="CC451" s="266"/>
      <c r="CM451" s="266"/>
      <c r="CW451" s="266"/>
      <c r="DG451" s="266"/>
      <c r="DQ451" s="266"/>
      <c r="EA451" s="266"/>
      <c r="EK451" s="266"/>
      <c r="EU451" s="266"/>
      <c r="FE451" s="266"/>
      <c r="FO451" s="266"/>
      <c r="FY451" s="266"/>
      <c r="GI451" s="266"/>
      <c r="GS451" s="266"/>
      <c r="HC451" s="266"/>
      <c r="HM451" s="266"/>
      <c r="HW451" s="266"/>
      <c r="IG451" s="266"/>
      <c r="IQ451" s="266"/>
    </row>
    <row r="452" spans="1:251" s="3" customFormat="1" x14ac:dyDescent="0.3">
      <c r="A452" s="266"/>
      <c r="K452" s="266"/>
      <c r="U452" s="266"/>
      <c r="AE452" s="266"/>
      <c r="AO452" s="266"/>
      <c r="AY452" s="266"/>
      <c r="BI452" s="266"/>
      <c r="BS452" s="266"/>
      <c r="BT452" s="266"/>
      <c r="BU452" s="266"/>
      <c r="BV452" s="266"/>
      <c r="BW452" s="266"/>
      <c r="BX452" s="266"/>
      <c r="BY452" s="266"/>
      <c r="BZ452" s="266"/>
      <c r="CC452" s="266"/>
      <c r="CM452" s="266"/>
      <c r="CW452" s="266"/>
      <c r="DG452" s="266"/>
      <c r="DQ452" s="266"/>
      <c r="EA452" s="266"/>
      <c r="EK452" s="266"/>
      <c r="EU452" s="266"/>
      <c r="FE452" s="266"/>
      <c r="FO452" s="266"/>
      <c r="FY452" s="266"/>
      <c r="GI452" s="266"/>
      <c r="GS452" s="266"/>
      <c r="HC452" s="266"/>
      <c r="HM452" s="266"/>
      <c r="HW452" s="266"/>
      <c r="IG452" s="266"/>
      <c r="IQ452" s="266"/>
    </row>
    <row r="453" spans="1:251" s="3" customFormat="1" x14ac:dyDescent="0.3">
      <c r="A453" s="266"/>
      <c r="K453" s="266"/>
      <c r="U453" s="266"/>
      <c r="AE453" s="266"/>
      <c r="AO453" s="266"/>
      <c r="AY453" s="266"/>
      <c r="BI453" s="266"/>
      <c r="BS453" s="266"/>
      <c r="BT453" s="266"/>
      <c r="BU453" s="266"/>
      <c r="BV453" s="266"/>
      <c r="BW453" s="266"/>
      <c r="BX453" s="266"/>
      <c r="BY453" s="266"/>
      <c r="BZ453" s="266"/>
      <c r="CC453" s="266"/>
      <c r="CM453" s="266"/>
      <c r="CW453" s="266"/>
      <c r="DG453" s="266"/>
      <c r="DQ453" s="266"/>
      <c r="EA453" s="266"/>
      <c r="EK453" s="266"/>
      <c r="EU453" s="266"/>
      <c r="FE453" s="266"/>
      <c r="FO453" s="266"/>
      <c r="FY453" s="266"/>
      <c r="GI453" s="266"/>
      <c r="GS453" s="266"/>
      <c r="HC453" s="266"/>
      <c r="HM453" s="266"/>
      <c r="HW453" s="266"/>
      <c r="IG453" s="266"/>
      <c r="IQ453" s="266"/>
    </row>
    <row r="454" spans="1:251" s="3" customFormat="1" x14ac:dyDescent="0.3">
      <c r="A454" s="266"/>
      <c r="K454" s="266"/>
      <c r="U454" s="266"/>
      <c r="AE454" s="266"/>
      <c r="AO454" s="266"/>
      <c r="AY454" s="266"/>
      <c r="BI454" s="266"/>
      <c r="BS454" s="266"/>
      <c r="BT454" s="266"/>
      <c r="BU454" s="266"/>
      <c r="BV454" s="266"/>
      <c r="BW454" s="266"/>
      <c r="BX454" s="266"/>
      <c r="BY454" s="266"/>
      <c r="BZ454" s="266"/>
      <c r="CC454" s="266"/>
      <c r="CM454" s="266"/>
      <c r="CW454" s="266"/>
      <c r="DG454" s="266"/>
      <c r="DQ454" s="266"/>
      <c r="EA454" s="266"/>
      <c r="EK454" s="266"/>
      <c r="EU454" s="266"/>
      <c r="FE454" s="266"/>
      <c r="FO454" s="266"/>
      <c r="FY454" s="266"/>
      <c r="GI454" s="266"/>
      <c r="GS454" s="266"/>
      <c r="HC454" s="266"/>
      <c r="HM454" s="266"/>
      <c r="HW454" s="266"/>
      <c r="IG454" s="266"/>
      <c r="IQ454" s="266"/>
    </row>
    <row r="455" spans="1:251" s="3" customFormat="1" x14ac:dyDescent="0.3">
      <c r="A455" s="266"/>
      <c r="K455" s="266"/>
      <c r="U455" s="266"/>
      <c r="AE455" s="266"/>
      <c r="AO455" s="266"/>
      <c r="AY455" s="266"/>
      <c r="BI455" s="266"/>
      <c r="BS455" s="266"/>
      <c r="BT455" s="266"/>
      <c r="BU455" s="266"/>
      <c r="BV455" s="266"/>
      <c r="BW455" s="266"/>
      <c r="BX455" s="266"/>
      <c r="BY455" s="266"/>
      <c r="BZ455" s="266"/>
      <c r="CC455" s="266"/>
      <c r="CM455" s="266"/>
      <c r="CW455" s="266"/>
      <c r="DG455" s="266"/>
      <c r="DQ455" s="266"/>
      <c r="EA455" s="266"/>
      <c r="EK455" s="266"/>
      <c r="EU455" s="266"/>
      <c r="FE455" s="266"/>
      <c r="FO455" s="266"/>
      <c r="FY455" s="266"/>
      <c r="GI455" s="266"/>
      <c r="GS455" s="266"/>
      <c r="HC455" s="266"/>
      <c r="HM455" s="266"/>
      <c r="HW455" s="266"/>
      <c r="IG455" s="266"/>
      <c r="IQ455" s="266"/>
    </row>
    <row r="456" spans="1:251" s="3" customFormat="1" x14ac:dyDescent="0.3">
      <c r="A456" s="266"/>
      <c r="K456" s="266"/>
      <c r="U456" s="266"/>
      <c r="AE456" s="266"/>
      <c r="AO456" s="266"/>
      <c r="AY456" s="266"/>
      <c r="BI456" s="266"/>
      <c r="BS456" s="266"/>
      <c r="BT456" s="266"/>
      <c r="BU456" s="266"/>
      <c r="BV456" s="266"/>
      <c r="BW456" s="266"/>
      <c r="BX456" s="266"/>
      <c r="BY456" s="266"/>
      <c r="BZ456" s="266"/>
      <c r="CC456" s="266"/>
      <c r="CM456" s="266"/>
      <c r="CW456" s="266"/>
      <c r="DG456" s="266"/>
      <c r="DQ456" s="266"/>
      <c r="EA456" s="266"/>
      <c r="EK456" s="266"/>
      <c r="EU456" s="266"/>
      <c r="FE456" s="266"/>
      <c r="FO456" s="266"/>
      <c r="FY456" s="266"/>
      <c r="GI456" s="266"/>
      <c r="GS456" s="266"/>
      <c r="HC456" s="266"/>
      <c r="HM456" s="266"/>
      <c r="HW456" s="266"/>
      <c r="IG456" s="266"/>
      <c r="IQ456" s="266"/>
    </row>
    <row r="457" spans="1:251" s="3" customFormat="1" x14ac:dyDescent="0.3">
      <c r="A457" s="266"/>
      <c r="K457" s="266"/>
      <c r="U457" s="266"/>
      <c r="AE457" s="266"/>
      <c r="AO457" s="266"/>
      <c r="AY457" s="266"/>
      <c r="BI457" s="266"/>
      <c r="BS457" s="266"/>
      <c r="BT457" s="266"/>
      <c r="BU457" s="266"/>
      <c r="BV457" s="266"/>
      <c r="BW457" s="266"/>
      <c r="BX457" s="266"/>
      <c r="BY457" s="266"/>
      <c r="BZ457" s="266"/>
      <c r="CC457" s="266"/>
      <c r="CM457" s="266"/>
      <c r="CW457" s="266"/>
      <c r="DG457" s="266"/>
      <c r="DQ457" s="266"/>
      <c r="EA457" s="266"/>
      <c r="EK457" s="266"/>
      <c r="EU457" s="266"/>
      <c r="FE457" s="266"/>
      <c r="FO457" s="266"/>
      <c r="FY457" s="266"/>
      <c r="GI457" s="266"/>
      <c r="GS457" s="266"/>
      <c r="HC457" s="266"/>
      <c r="HM457" s="266"/>
      <c r="HW457" s="266"/>
      <c r="IG457" s="266"/>
      <c r="IQ457" s="266"/>
    </row>
    <row r="458" spans="1:251" s="3" customFormat="1" x14ac:dyDescent="0.3">
      <c r="A458" s="266"/>
      <c r="K458" s="266"/>
      <c r="U458" s="266"/>
      <c r="AE458" s="266"/>
      <c r="AO458" s="266"/>
      <c r="AY458" s="266"/>
      <c r="BI458" s="266"/>
      <c r="BS458" s="266"/>
      <c r="BT458" s="266"/>
      <c r="BU458" s="266"/>
      <c r="BV458" s="266"/>
      <c r="BW458" s="266"/>
      <c r="BX458" s="266"/>
      <c r="BY458" s="266"/>
      <c r="BZ458" s="266"/>
      <c r="CC458" s="266"/>
      <c r="CM458" s="266"/>
      <c r="CW458" s="266"/>
      <c r="DG458" s="266"/>
      <c r="DQ458" s="266"/>
      <c r="EA458" s="266"/>
      <c r="EK458" s="266"/>
      <c r="EU458" s="266"/>
      <c r="FE458" s="266"/>
      <c r="FO458" s="266"/>
      <c r="FY458" s="266"/>
      <c r="GI458" s="266"/>
      <c r="GS458" s="266"/>
      <c r="HC458" s="266"/>
      <c r="HM458" s="266"/>
      <c r="HW458" s="266"/>
      <c r="IG458" s="266"/>
      <c r="IQ458" s="266"/>
    </row>
    <row r="459" spans="1:251" s="3" customFormat="1" x14ac:dyDescent="0.3">
      <c r="A459" s="266"/>
      <c r="K459" s="266"/>
      <c r="U459" s="266"/>
      <c r="AE459" s="266"/>
      <c r="AO459" s="266"/>
      <c r="AY459" s="266"/>
      <c r="BI459" s="266"/>
      <c r="BS459" s="266"/>
      <c r="BT459" s="266"/>
      <c r="BU459" s="266"/>
      <c r="BV459" s="266"/>
      <c r="BW459" s="266"/>
      <c r="BX459" s="266"/>
      <c r="BY459" s="266"/>
      <c r="BZ459" s="266"/>
      <c r="CC459" s="266"/>
      <c r="CM459" s="266"/>
      <c r="CW459" s="266"/>
      <c r="DG459" s="266"/>
      <c r="DQ459" s="266"/>
      <c r="EA459" s="266"/>
      <c r="EK459" s="266"/>
      <c r="EU459" s="266"/>
      <c r="FE459" s="266"/>
      <c r="FO459" s="266"/>
      <c r="FY459" s="266"/>
      <c r="GI459" s="266"/>
      <c r="GS459" s="266"/>
      <c r="HC459" s="266"/>
      <c r="HM459" s="266"/>
      <c r="HW459" s="266"/>
      <c r="IG459" s="266"/>
      <c r="IQ459" s="266"/>
    </row>
    <row r="460" spans="1:251" s="3" customFormat="1" x14ac:dyDescent="0.3">
      <c r="A460" s="266"/>
      <c r="K460" s="266"/>
      <c r="U460" s="266"/>
      <c r="AE460" s="266"/>
      <c r="AO460" s="266"/>
      <c r="AY460" s="266"/>
      <c r="BI460" s="266"/>
      <c r="BS460" s="266"/>
      <c r="BT460" s="266"/>
      <c r="BU460" s="266"/>
      <c r="BV460" s="266"/>
      <c r="BW460" s="266"/>
      <c r="BX460" s="266"/>
      <c r="BY460" s="266"/>
      <c r="BZ460" s="266"/>
      <c r="CC460" s="266"/>
      <c r="CM460" s="266"/>
      <c r="CW460" s="266"/>
      <c r="DG460" s="266"/>
      <c r="DQ460" s="266"/>
      <c r="EA460" s="266"/>
      <c r="EK460" s="266"/>
      <c r="EU460" s="266"/>
      <c r="FE460" s="266"/>
      <c r="FO460" s="266"/>
      <c r="FY460" s="266"/>
      <c r="GI460" s="266"/>
      <c r="GS460" s="266"/>
      <c r="HC460" s="266"/>
      <c r="HM460" s="266"/>
      <c r="HW460" s="266"/>
      <c r="IG460" s="266"/>
      <c r="IQ460" s="266"/>
    </row>
    <row r="461" spans="1:251" s="3" customFormat="1" x14ac:dyDescent="0.3">
      <c r="A461" s="266"/>
      <c r="K461" s="266"/>
      <c r="U461" s="266"/>
      <c r="AE461" s="266"/>
      <c r="AO461" s="266"/>
      <c r="AY461" s="266"/>
      <c r="BI461" s="266"/>
      <c r="BS461" s="266"/>
      <c r="BT461" s="266"/>
      <c r="BU461" s="266"/>
      <c r="BV461" s="266"/>
      <c r="BW461" s="266"/>
      <c r="BX461" s="266"/>
      <c r="BY461" s="266"/>
      <c r="BZ461" s="266"/>
      <c r="CC461" s="266"/>
      <c r="CM461" s="266"/>
      <c r="CW461" s="266"/>
      <c r="DG461" s="266"/>
      <c r="DQ461" s="266"/>
      <c r="EA461" s="266"/>
      <c r="EK461" s="266"/>
      <c r="EU461" s="266"/>
      <c r="FE461" s="266"/>
      <c r="FO461" s="266"/>
      <c r="FY461" s="266"/>
      <c r="GI461" s="266"/>
      <c r="GS461" s="266"/>
      <c r="HC461" s="266"/>
      <c r="HM461" s="266"/>
      <c r="HW461" s="266"/>
      <c r="IG461" s="266"/>
      <c r="IQ461" s="266"/>
    </row>
    <row r="462" spans="1:251" s="3" customFormat="1" x14ac:dyDescent="0.3">
      <c r="A462" s="266"/>
      <c r="K462" s="266"/>
      <c r="U462" s="266"/>
      <c r="AE462" s="266"/>
      <c r="AO462" s="266"/>
      <c r="AY462" s="266"/>
      <c r="BI462" s="266"/>
      <c r="BS462" s="266"/>
      <c r="BT462" s="266"/>
      <c r="BU462" s="266"/>
      <c r="BV462" s="266"/>
      <c r="BW462" s="266"/>
      <c r="BX462" s="266"/>
      <c r="BY462" s="266"/>
      <c r="BZ462" s="266"/>
      <c r="CC462" s="266"/>
      <c r="CM462" s="266"/>
      <c r="CW462" s="266"/>
      <c r="DG462" s="266"/>
      <c r="DQ462" s="266"/>
      <c r="EA462" s="266"/>
      <c r="EK462" s="266"/>
      <c r="EU462" s="266"/>
      <c r="FE462" s="266"/>
      <c r="FO462" s="266"/>
      <c r="FY462" s="266"/>
      <c r="GI462" s="266"/>
      <c r="GS462" s="266"/>
      <c r="HC462" s="266"/>
      <c r="HM462" s="266"/>
      <c r="HW462" s="266"/>
      <c r="IG462" s="266"/>
      <c r="IQ462" s="266"/>
    </row>
    <row r="463" spans="1:251" s="3" customFormat="1" x14ac:dyDescent="0.3">
      <c r="A463" s="266"/>
      <c r="K463" s="266"/>
      <c r="U463" s="266"/>
      <c r="AE463" s="266"/>
      <c r="AO463" s="266"/>
      <c r="AY463" s="266"/>
      <c r="BI463" s="266"/>
      <c r="BS463" s="266"/>
      <c r="BT463" s="266"/>
      <c r="BU463" s="266"/>
      <c r="BV463" s="266"/>
      <c r="BW463" s="266"/>
      <c r="BX463" s="266"/>
      <c r="BY463" s="266"/>
      <c r="BZ463" s="266"/>
      <c r="CC463" s="266"/>
      <c r="CM463" s="266"/>
      <c r="CW463" s="266"/>
      <c r="DG463" s="266"/>
      <c r="DQ463" s="266"/>
      <c r="EA463" s="266"/>
      <c r="EK463" s="266"/>
      <c r="EU463" s="266"/>
      <c r="FE463" s="266"/>
      <c r="FO463" s="266"/>
      <c r="FY463" s="266"/>
      <c r="GI463" s="266"/>
      <c r="GS463" s="266"/>
      <c r="HC463" s="266"/>
      <c r="HM463" s="266"/>
      <c r="HW463" s="266"/>
      <c r="IG463" s="266"/>
      <c r="IQ463" s="266"/>
    </row>
    <row r="464" spans="1:251" s="3" customFormat="1" x14ac:dyDescent="0.3">
      <c r="A464" s="266"/>
      <c r="K464" s="266"/>
      <c r="U464" s="266"/>
      <c r="AE464" s="266"/>
      <c r="AO464" s="266"/>
      <c r="AY464" s="266"/>
      <c r="BI464" s="266"/>
      <c r="BS464" s="266"/>
      <c r="BT464" s="266"/>
      <c r="BU464" s="266"/>
      <c r="BV464" s="266"/>
      <c r="BW464" s="266"/>
      <c r="BX464" s="266"/>
      <c r="BY464" s="266"/>
      <c r="BZ464" s="266"/>
      <c r="CC464" s="266"/>
      <c r="CM464" s="266"/>
      <c r="CW464" s="266"/>
      <c r="DG464" s="266"/>
      <c r="DQ464" s="266"/>
      <c r="EA464" s="266"/>
      <c r="EK464" s="266"/>
      <c r="EU464" s="266"/>
      <c r="FE464" s="266"/>
      <c r="FO464" s="266"/>
      <c r="FY464" s="266"/>
      <c r="GI464" s="266"/>
      <c r="GS464" s="266"/>
      <c r="HC464" s="266"/>
      <c r="HM464" s="266"/>
      <c r="HW464" s="266"/>
      <c r="IG464" s="266"/>
      <c r="IQ464" s="266"/>
    </row>
    <row r="465" spans="1:251" s="3" customFormat="1" x14ac:dyDescent="0.3">
      <c r="A465" s="266"/>
      <c r="K465" s="266"/>
      <c r="U465" s="266"/>
      <c r="AE465" s="266"/>
      <c r="AO465" s="266"/>
      <c r="AY465" s="266"/>
      <c r="BI465" s="266"/>
      <c r="BS465" s="266"/>
      <c r="BT465" s="266"/>
      <c r="BU465" s="266"/>
      <c r="BV465" s="266"/>
      <c r="BW465" s="266"/>
      <c r="BX465" s="266"/>
      <c r="BY465" s="266"/>
      <c r="BZ465" s="266"/>
      <c r="CC465" s="266"/>
      <c r="CM465" s="266"/>
      <c r="CW465" s="266"/>
      <c r="DG465" s="266"/>
      <c r="DQ465" s="266"/>
      <c r="EA465" s="266"/>
      <c r="EK465" s="266"/>
      <c r="EU465" s="266"/>
      <c r="FE465" s="266"/>
      <c r="FO465" s="266"/>
      <c r="FY465" s="266"/>
      <c r="GI465" s="266"/>
      <c r="GS465" s="266"/>
      <c r="HC465" s="266"/>
      <c r="HM465" s="266"/>
      <c r="HW465" s="266"/>
      <c r="IG465" s="266"/>
      <c r="IQ465" s="266"/>
    </row>
    <row r="466" spans="1:251" s="3" customFormat="1" x14ac:dyDescent="0.3">
      <c r="A466" s="266"/>
      <c r="K466" s="266"/>
      <c r="U466" s="266"/>
      <c r="AE466" s="266"/>
      <c r="AO466" s="266"/>
      <c r="AY466" s="266"/>
      <c r="BI466" s="266"/>
      <c r="BS466" s="266"/>
      <c r="BT466" s="266"/>
      <c r="BU466" s="266"/>
      <c r="BV466" s="266"/>
      <c r="BW466" s="266"/>
      <c r="BX466" s="266"/>
      <c r="BY466" s="266"/>
      <c r="BZ466" s="266"/>
      <c r="CC466" s="266"/>
      <c r="CM466" s="266"/>
      <c r="CW466" s="266"/>
      <c r="DG466" s="266"/>
      <c r="DQ466" s="266"/>
      <c r="EA466" s="266"/>
      <c r="EK466" s="266"/>
      <c r="EU466" s="266"/>
      <c r="FE466" s="266"/>
      <c r="FO466" s="266"/>
      <c r="FY466" s="266"/>
      <c r="GI466" s="266"/>
      <c r="GS466" s="266"/>
      <c r="HC466" s="266"/>
      <c r="HM466" s="266"/>
      <c r="HW466" s="266"/>
      <c r="IG466" s="266"/>
      <c r="IQ466" s="266"/>
    </row>
    <row r="467" spans="1:251" s="3" customFormat="1" x14ac:dyDescent="0.3">
      <c r="A467" s="266"/>
      <c r="K467" s="266"/>
      <c r="U467" s="266"/>
      <c r="AE467" s="266"/>
      <c r="AO467" s="266"/>
      <c r="AY467" s="266"/>
      <c r="BI467" s="266"/>
      <c r="BS467" s="266"/>
      <c r="BT467" s="266"/>
      <c r="BU467" s="266"/>
      <c r="BV467" s="266"/>
      <c r="BW467" s="266"/>
      <c r="BX467" s="266"/>
      <c r="BY467" s="266"/>
      <c r="BZ467" s="266"/>
      <c r="CC467" s="266"/>
      <c r="CM467" s="266"/>
      <c r="CW467" s="266"/>
      <c r="DG467" s="266"/>
      <c r="DQ467" s="266"/>
      <c r="EA467" s="266"/>
      <c r="EK467" s="266"/>
      <c r="EU467" s="266"/>
      <c r="FE467" s="266"/>
      <c r="FO467" s="266"/>
      <c r="FY467" s="266"/>
      <c r="GI467" s="266"/>
      <c r="GS467" s="266"/>
      <c r="HC467" s="266"/>
      <c r="HM467" s="266"/>
      <c r="HW467" s="266"/>
      <c r="IG467" s="266"/>
      <c r="IQ467" s="266"/>
    </row>
    <row r="468" spans="1:251" s="3" customFormat="1" x14ac:dyDescent="0.3">
      <c r="A468" s="266"/>
      <c r="K468" s="266"/>
      <c r="U468" s="266"/>
      <c r="AE468" s="266"/>
      <c r="AO468" s="266"/>
      <c r="AY468" s="266"/>
      <c r="BI468" s="266"/>
      <c r="BS468" s="266"/>
      <c r="BT468" s="266"/>
      <c r="BU468" s="266"/>
      <c r="BV468" s="266"/>
      <c r="BW468" s="266"/>
      <c r="BX468" s="266"/>
      <c r="BY468" s="266"/>
      <c r="BZ468" s="266"/>
      <c r="CC468" s="266"/>
      <c r="CM468" s="266"/>
      <c r="CW468" s="266"/>
      <c r="DG468" s="266"/>
      <c r="DQ468" s="266"/>
      <c r="EA468" s="266"/>
      <c r="EK468" s="266"/>
      <c r="EU468" s="266"/>
      <c r="FE468" s="266"/>
      <c r="FO468" s="266"/>
      <c r="FY468" s="266"/>
      <c r="GI468" s="266"/>
      <c r="GS468" s="266"/>
      <c r="HC468" s="266"/>
      <c r="HM468" s="266"/>
      <c r="HW468" s="266"/>
      <c r="IG468" s="266"/>
      <c r="IQ468" s="266"/>
    </row>
    <row r="469" spans="1:251" s="3" customFormat="1" x14ac:dyDescent="0.3">
      <c r="A469" s="266"/>
      <c r="K469" s="266"/>
      <c r="U469" s="266"/>
      <c r="AE469" s="266"/>
      <c r="AO469" s="266"/>
      <c r="AY469" s="266"/>
      <c r="BI469" s="266"/>
      <c r="BS469" s="266"/>
      <c r="BT469" s="266"/>
      <c r="BU469" s="266"/>
      <c r="BV469" s="266"/>
      <c r="BW469" s="266"/>
      <c r="BX469" s="266"/>
      <c r="BY469" s="266"/>
      <c r="BZ469" s="266"/>
      <c r="CC469" s="266"/>
      <c r="CM469" s="266"/>
      <c r="CW469" s="266"/>
      <c r="DG469" s="266"/>
      <c r="DQ469" s="266"/>
      <c r="EA469" s="266"/>
      <c r="EK469" s="266"/>
      <c r="EU469" s="266"/>
      <c r="FE469" s="266"/>
      <c r="FO469" s="266"/>
      <c r="FY469" s="266"/>
      <c r="GI469" s="266"/>
      <c r="GS469" s="266"/>
      <c r="HC469" s="266"/>
      <c r="HM469" s="266"/>
      <c r="HW469" s="266"/>
      <c r="IG469" s="266"/>
      <c r="IQ469" s="266"/>
    </row>
    <row r="470" spans="1:251" s="3" customFormat="1" x14ac:dyDescent="0.3">
      <c r="A470" s="266"/>
      <c r="K470" s="266"/>
      <c r="U470" s="266"/>
      <c r="AE470" s="266"/>
      <c r="AO470" s="266"/>
      <c r="AY470" s="266"/>
      <c r="BI470" s="266"/>
      <c r="BS470" s="266"/>
      <c r="BT470" s="266"/>
      <c r="BU470" s="266"/>
      <c r="BV470" s="266"/>
      <c r="BW470" s="266"/>
      <c r="BX470" s="266"/>
      <c r="BY470" s="266"/>
      <c r="BZ470" s="266"/>
      <c r="CC470" s="266"/>
      <c r="CM470" s="266"/>
      <c r="CW470" s="266"/>
      <c r="DG470" s="266"/>
      <c r="DQ470" s="266"/>
      <c r="EA470" s="266"/>
      <c r="EK470" s="266"/>
      <c r="EU470" s="266"/>
      <c r="FE470" s="266"/>
      <c r="FO470" s="266"/>
      <c r="FY470" s="266"/>
      <c r="GI470" s="266"/>
      <c r="GS470" s="266"/>
      <c r="HC470" s="266"/>
      <c r="HM470" s="266"/>
      <c r="HW470" s="266"/>
      <c r="IG470" s="266"/>
      <c r="IQ470" s="266"/>
    </row>
    <row r="471" spans="1:251" s="3" customFormat="1" x14ac:dyDescent="0.3">
      <c r="A471" s="266"/>
      <c r="K471" s="266"/>
      <c r="U471" s="266"/>
      <c r="AE471" s="266"/>
      <c r="AO471" s="266"/>
      <c r="AY471" s="266"/>
      <c r="BI471" s="266"/>
      <c r="BS471" s="266"/>
      <c r="BT471" s="266"/>
      <c r="BU471" s="266"/>
      <c r="BV471" s="266"/>
      <c r="BW471" s="266"/>
      <c r="BX471" s="266"/>
      <c r="BY471" s="266"/>
      <c r="BZ471" s="266"/>
      <c r="CC471" s="266"/>
      <c r="CM471" s="266"/>
      <c r="CW471" s="266"/>
      <c r="DG471" s="266"/>
      <c r="DQ471" s="266"/>
      <c r="EA471" s="266"/>
      <c r="EK471" s="266"/>
      <c r="EU471" s="266"/>
      <c r="FE471" s="266"/>
      <c r="FO471" s="266"/>
      <c r="FY471" s="266"/>
      <c r="GI471" s="266"/>
      <c r="GS471" s="266"/>
      <c r="HC471" s="266"/>
      <c r="HM471" s="266"/>
      <c r="HW471" s="266"/>
      <c r="IG471" s="266"/>
      <c r="IQ471" s="266"/>
    </row>
    <row r="472" spans="1:251" s="3" customFormat="1" x14ac:dyDescent="0.3">
      <c r="A472" s="266"/>
      <c r="K472" s="266"/>
      <c r="U472" s="266"/>
      <c r="AE472" s="266"/>
      <c r="AO472" s="266"/>
      <c r="AY472" s="266"/>
      <c r="BI472" s="266"/>
      <c r="BS472" s="266"/>
      <c r="BT472" s="266"/>
      <c r="BU472" s="266"/>
      <c r="BV472" s="266"/>
      <c r="BW472" s="266"/>
      <c r="BX472" s="266"/>
      <c r="BY472" s="266"/>
      <c r="BZ472" s="266"/>
      <c r="CC472" s="266"/>
      <c r="CM472" s="266"/>
      <c r="CW472" s="266"/>
      <c r="DG472" s="266"/>
      <c r="DQ472" s="266"/>
      <c r="EA472" s="266"/>
      <c r="EK472" s="266"/>
      <c r="EU472" s="266"/>
      <c r="FE472" s="266"/>
      <c r="FO472" s="266"/>
      <c r="FY472" s="266"/>
      <c r="GI472" s="266"/>
      <c r="GS472" s="266"/>
      <c r="HC472" s="266"/>
      <c r="HM472" s="266"/>
      <c r="HW472" s="266"/>
      <c r="IG472" s="266"/>
      <c r="IQ472" s="266"/>
    </row>
    <row r="473" spans="1:251" s="3" customFormat="1" x14ac:dyDescent="0.3">
      <c r="A473" s="266"/>
      <c r="K473" s="266"/>
      <c r="U473" s="266"/>
      <c r="AE473" s="266"/>
      <c r="AO473" s="266"/>
      <c r="AY473" s="266"/>
      <c r="BI473" s="266"/>
      <c r="BS473" s="266"/>
      <c r="BT473" s="266"/>
      <c r="BU473" s="266"/>
      <c r="BV473" s="266"/>
      <c r="BW473" s="266"/>
      <c r="BX473" s="266"/>
      <c r="BY473" s="266"/>
      <c r="BZ473" s="266"/>
      <c r="CC473" s="266"/>
      <c r="CM473" s="266"/>
      <c r="CW473" s="266"/>
      <c r="DG473" s="266"/>
      <c r="DQ473" s="266"/>
      <c r="EA473" s="266"/>
      <c r="EK473" s="266"/>
      <c r="EU473" s="266"/>
      <c r="FE473" s="266"/>
      <c r="FO473" s="266"/>
      <c r="FY473" s="266"/>
      <c r="GI473" s="266"/>
      <c r="GS473" s="266"/>
      <c r="HC473" s="266"/>
      <c r="HM473" s="266"/>
      <c r="HW473" s="266"/>
      <c r="IG473" s="266"/>
      <c r="IQ473" s="266"/>
    </row>
    <row r="474" spans="1:251" s="3" customFormat="1" x14ac:dyDescent="0.3">
      <c r="A474" s="266"/>
      <c r="K474" s="266"/>
      <c r="U474" s="266"/>
      <c r="AE474" s="266"/>
      <c r="AO474" s="266"/>
      <c r="AY474" s="266"/>
      <c r="BI474" s="266"/>
      <c r="BS474" s="266"/>
      <c r="BT474" s="266"/>
      <c r="BU474" s="266"/>
      <c r="BV474" s="266"/>
      <c r="BW474" s="266"/>
      <c r="BX474" s="266"/>
      <c r="BY474" s="266"/>
      <c r="BZ474" s="266"/>
      <c r="CC474" s="266"/>
      <c r="CM474" s="266"/>
      <c r="CW474" s="266"/>
      <c r="DG474" s="266"/>
      <c r="DQ474" s="266"/>
      <c r="EA474" s="266"/>
      <c r="EK474" s="266"/>
      <c r="EU474" s="266"/>
      <c r="FE474" s="266"/>
      <c r="FO474" s="266"/>
      <c r="FY474" s="266"/>
      <c r="GI474" s="266"/>
      <c r="GS474" s="266"/>
      <c r="HC474" s="266"/>
      <c r="HM474" s="266"/>
      <c r="HW474" s="266"/>
      <c r="IG474" s="266"/>
      <c r="IQ474" s="266"/>
    </row>
    <row r="475" spans="1:251" s="3" customFormat="1" x14ac:dyDescent="0.3">
      <c r="A475" s="266"/>
      <c r="K475" s="266"/>
      <c r="U475" s="266"/>
      <c r="AE475" s="266"/>
      <c r="AO475" s="266"/>
      <c r="AY475" s="266"/>
      <c r="BI475" s="266"/>
      <c r="BS475" s="266"/>
      <c r="BT475" s="266"/>
      <c r="BU475" s="266"/>
      <c r="BV475" s="266"/>
      <c r="BW475" s="266"/>
      <c r="BX475" s="266"/>
      <c r="BY475" s="266"/>
      <c r="BZ475" s="266"/>
      <c r="CC475" s="266"/>
      <c r="CM475" s="266"/>
      <c r="CW475" s="266"/>
      <c r="DG475" s="266"/>
      <c r="DQ475" s="266"/>
      <c r="EA475" s="266"/>
      <c r="EK475" s="266"/>
      <c r="EU475" s="266"/>
      <c r="FE475" s="266"/>
      <c r="FO475" s="266"/>
      <c r="FY475" s="266"/>
      <c r="GI475" s="266"/>
      <c r="GS475" s="266"/>
      <c r="HC475" s="266"/>
      <c r="HM475" s="266"/>
      <c r="HW475" s="266"/>
      <c r="IG475" s="266"/>
      <c r="IQ475" s="266"/>
    </row>
    <row r="476" spans="1:251" s="3" customFormat="1" x14ac:dyDescent="0.3">
      <c r="A476" s="266"/>
      <c r="K476" s="266"/>
      <c r="U476" s="266"/>
      <c r="AE476" s="266"/>
      <c r="AO476" s="266"/>
      <c r="AY476" s="266"/>
      <c r="BI476" s="266"/>
      <c r="BS476" s="266"/>
      <c r="BT476" s="266"/>
      <c r="BU476" s="266"/>
      <c r="BV476" s="266"/>
      <c r="BW476" s="266"/>
      <c r="BX476" s="266"/>
      <c r="BY476" s="266"/>
      <c r="BZ476" s="266"/>
      <c r="CC476" s="266"/>
      <c r="CM476" s="266"/>
      <c r="CW476" s="266"/>
      <c r="DG476" s="266"/>
      <c r="DQ476" s="266"/>
      <c r="EA476" s="266"/>
      <c r="EK476" s="266"/>
      <c r="EU476" s="266"/>
      <c r="FE476" s="266"/>
      <c r="FO476" s="266"/>
      <c r="FY476" s="266"/>
      <c r="GI476" s="266"/>
      <c r="GS476" s="266"/>
      <c r="HC476" s="266"/>
      <c r="HM476" s="266"/>
      <c r="HW476" s="266"/>
      <c r="IG476" s="266"/>
      <c r="IQ476" s="266"/>
    </row>
    <row r="477" spans="1:251" s="3" customFormat="1" x14ac:dyDescent="0.3">
      <c r="A477" s="266"/>
      <c r="K477" s="266"/>
      <c r="U477" s="266"/>
      <c r="AE477" s="266"/>
      <c r="AO477" s="266"/>
      <c r="AY477" s="266"/>
      <c r="BI477" s="266"/>
      <c r="BS477" s="266"/>
      <c r="BT477" s="266"/>
      <c r="BU477" s="266"/>
      <c r="BV477" s="266"/>
      <c r="BW477" s="266"/>
      <c r="BX477" s="266"/>
      <c r="BY477" s="266"/>
      <c r="BZ477" s="266"/>
      <c r="CC477" s="266"/>
      <c r="CM477" s="266"/>
      <c r="CW477" s="266"/>
      <c r="DG477" s="266"/>
      <c r="DQ477" s="266"/>
      <c r="EA477" s="266"/>
      <c r="EK477" s="266"/>
      <c r="EU477" s="266"/>
      <c r="FE477" s="266"/>
      <c r="FO477" s="266"/>
      <c r="FY477" s="266"/>
      <c r="GI477" s="266"/>
      <c r="GS477" s="266"/>
      <c r="HC477" s="266"/>
      <c r="HM477" s="266"/>
      <c r="HW477" s="266"/>
      <c r="IG477" s="266"/>
      <c r="IQ477" s="266"/>
    </row>
    <row r="478" spans="1:251" s="3" customFormat="1" x14ac:dyDescent="0.3">
      <c r="A478" s="266"/>
      <c r="K478" s="266"/>
      <c r="U478" s="266"/>
      <c r="AE478" s="266"/>
      <c r="AO478" s="266"/>
      <c r="AY478" s="266"/>
      <c r="BI478" s="266"/>
      <c r="BS478" s="266"/>
      <c r="BT478" s="266"/>
      <c r="BU478" s="266"/>
      <c r="BV478" s="266"/>
      <c r="BW478" s="266"/>
      <c r="BX478" s="266"/>
      <c r="BY478" s="266"/>
      <c r="BZ478" s="266"/>
      <c r="CC478" s="266"/>
      <c r="CM478" s="266"/>
      <c r="CW478" s="266"/>
      <c r="DG478" s="266"/>
      <c r="DQ478" s="266"/>
      <c r="EA478" s="266"/>
      <c r="EK478" s="266"/>
      <c r="EU478" s="266"/>
      <c r="FE478" s="266"/>
      <c r="FO478" s="266"/>
      <c r="FY478" s="266"/>
      <c r="GI478" s="266"/>
      <c r="GS478" s="266"/>
      <c r="HC478" s="266"/>
      <c r="HM478" s="266"/>
      <c r="HW478" s="266"/>
      <c r="IG478" s="266"/>
      <c r="IQ478" s="266"/>
    </row>
    <row r="479" spans="1:251" s="3" customFormat="1" x14ac:dyDescent="0.3">
      <c r="A479" s="266"/>
      <c r="K479" s="266"/>
      <c r="U479" s="266"/>
      <c r="AE479" s="266"/>
      <c r="AO479" s="266"/>
      <c r="AY479" s="266"/>
      <c r="BI479" s="266"/>
      <c r="BS479" s="266"/>
      <c r="BT479" s="266"/>
      <c r="BU479" s="266"/>
      <c r="BV479" s="266"/>
      <c r="BW479" s="266"/>
      <c r="BX479" s="266"/>
      <c r="BY479" s="266"/>
      <c r="BZ479" s="266"/>
      <c r="CC479" s="266"/>
      <c r="CM479" s="266"/>
      <c r="CW479" s="266"/>
      <c r="DG479" s="266"/>
      <c r="DQ479" s="266"/>
      <c r="EA479" s="266"/>
      <c r="EK479" s="266"/>
      <c r="EU479" s="266"/>
      <c r="FE479" s="266"/>
      <c r="FO479" s="266"/>
      <c r="FY479" s="266"/>
      <c r="GI479" s="266"/>
      <c r="GS479" s="266"/>
      <c r="HC479" s="266"/>
      <c r="HM479" s="266"/>
      <c r="HW479" s="266"/>
      <c r="IG479" s="266"/>
      <c r="IQ479" s="266"/>
    </row>
    <row r="480" spans="1:251" s="3" customFormat="1" x14ac:dyDescent="0.3">
      <c r="A480" s="266"/>
      <c r="K480" s="266"/>
      <c r="U480" s="266"/>
      <c r="AE480" s="266"/>
      <c r="AO480" s="266"/>
      <c r="AY480" s="266"/>
      <c r="BI480" s="266"/>
      <c r="BS480" s="266"/>
      <c r="BT480" s="266"/>
      <c r="BU480" s="266"/>
      <c r="BV480" s="266"/>
      <c r="BW480" s="266"/>
      <c r="BX480" s="266"/>
      <c r="BY480" s="266"/>
      <c r="BZ480" s="266"/>
      <c r="CC480" s="266"/>
      <c r="CM480" s="266"/>
      <c r="CW480" s="266"/>
      <c r="DG480" s="266"/>
      <c r="DQ480" s="266"/>
      <c r="EA480" s="266"/>
      <c r="EK480" s="266"/>
      <c r="EU480" s="266"/>
      <c r="FE480" s="266"/>
      <c r="FO480" s="266"/>
      <c r="FY480" s="266"/>
      <c r="GI480" s="266"/>
      <c r="GS480" s="266"/>
      <c r="HC480" s="266"/>
      <c r="HM480" s="266"/>
      <c r="HW480" s="266"/>
      <c r="IG480" s="266"/>
      <c r="IQ480" s="266"/>
    </row>
    <row r="481" spans="1:251" s="3" customFormat="1" x14ac:dyDescent="0.3">
      <c r="A481" s="266"/>
      <c r="K481" s="266"/>
      <c r="U481" s="266"/>
      <c r="AE481" s="266"/>
      <c r="AO481" s="266"/>
      <c r="AY481" s="266"/>
      <c r="BI481" s="266"/>
      <c r="BS481" s="266"/>
      <c r="BT481" s="266"/>
      <c r="BU481" s="266"/>
      <c r="BV481" s="266"/>
      <c r="BW481" s="266"/>
      <c r="BX481" s="266"/>
      <c r="BY481" s="266"/>
      <c r="BZ481" s="266"/>
      <c r="CC481" s="266"/>
      <c r="CM481" s="266"/>
      <c r="CW481" s="266"/>
      <c r="DG481" s="266"/>
      <c r="DQ481" s="266"/>
      <c r="EA481" s="266"/>
      <c r="EK481" s="266"/>
      <c r="EU481" s="266"/>
      <c r="FE481" s="266"/>
      <c r="FO481" s="266"/>
      <c r="FY481" s="266"/>
      <c r="GI481" s="266"/>
      <c r="GS481" s="266"/>
      <c r="HC481" s="266"/>
      <c r="HM481" s="266"/>
      <c r="HW481" s="266"/>
      <c r="IG481" s="266"/>
      <c r="IQ481" s="266"/>
    </row>
    <row r="482" spans="1:251" s="3" customFormat="1" x14ac:dyDescent="0.3">
      <c r="A482" s="266"/>
      <c r="K482" s="266"/>
      <c r="U482" s="266"/>
      <c r="AE482" s="266"/>
      <c r="AO482" s="266"/>
      <c r="AY482" s="266"/>
      <c r="BI482" s="266"/>
      <c r="BS482" s="266"/>
      <c r="BT482" s="266"/>
      <c r="BU482" s="266"/>
      <c r="BV482" s="266"/>
      <c r="BW482" s="266"/>
      <c r="BX482" s="266"/>
      <c r="BY482" s="266"/>
      <c r="BZ482" s="266"/>
      <c r="CC482" s="266"/>
      <c r="CM482" s="266"/>
      <c r="CW482" s="266"/>
      <c r="DG482" s="266"/>
      <c r="DQ482" s="266"/>
      <c r="EA482" s="266"/>
      <c r="EK482" s="266"/>
      <c r="EU482" s="266"/>
      <c r="FE482" s="266"/>
      <c r="FO482" s="266"/>
      <c r="FY482" s="266"/>
      <c r="GI482" s="266"/>
      <c r="GS482" s="266"/>
      <c r="HC482" s="266"/>
      <c r="HM482" s="266"/>
      <c r="HW482" s="266"/>
      <c r="IG482" s="266"/>
      <c r="IQ482" s="266"/>
    </row>
    <row r="483" spans="1:251" s="3" customFormat="1" x14ac:dyDescent="0.3">
      <c r="A483" s="266"/>
      <c r="K483" s="266"/>
      <c r="U483" s="266"/>
      <c r="AE483" s="266"/>
      <c r="AO483" s="266"/>
      <c r="AY483" s="266"/>
      <c r="BI483" s="266"/>
      <c r="BS483" s="266"/>
      <c r="BT483" s="266"/>
      <c r="BU483" s="266"/>
      <c r="BV483" s="266"/>
      <c r="BW483" s="266"/>
      <c r="BX483" s="266"/>
      <c r="BY483" s="266"/>
      <c r="BZ483" s="266"/>
      <c r="CC483" s="266"/>
      <c r="CM483" s="266"/>
      <c r="CW483" s="266"/>
      <c r="DG483" s="266"/>
      <c r="DQ483" s="266"/>
      <c r="EA483" s="266"/>
      <c r="EK483" s="266"/>
      <c r="EU483" s="266"/>
      <c r="FE483" s="266"/>
      <c r="FO483" s="266"/>
      <c r="FY483" s="266"/>
      <c r="GI483" s="266"/>
      <c r="GS483" s="266"/>
      <c r="HC483" s="266"/>
      <c r="HM483" s="266"/>
      <c r="HW483" s="266"/>
      <c r="IG483" s="266"/>
      <c r="IQ483" s="266"/>
    </row>
    <row r="484" spans="1:251" s="3" customFormat="1" x14ac:dyDescent="0.3">
      <c r="A484" s="266"/>
      <c r="K484" s="266"/>
      <c r="U484" s="266"/>
      <c r="AE484" s="266"/>
      <c r="AO484" s="266"/>
      <c r="AY484" s="266"/>
      <c r="BI484" s="266"/>
      <c r="BS484" s="266"/>
      <c r="BT484" s="266"/>
      <c r="BU484" s="266"/>
      <c r="BV484" s="266"/>
      <c r="BW484" s="266"/>
      <c r="BX484" s="266"/>
      <c r="BY484" s="266"/>
      <c r="BZ484" s="266"/>
      <c r="CC484" s="266"/>
      <c r="CM484" s="266"/>
      <c r="CW484" s="266"/>
      <c r="DG484" s="266"/>
      <c r="DQ484" s="266"/>
      <c r="EA484" s="266"/>
      <c r="EK484" s="266"/>
      <c r="EU484" s="266"/>
      <c r="FE484" s="266"/>
      <c r="FO484" s="266"/>
      <c r="FY484" s="266"/>
      <c r="GI484" s="266"/>
      <c r="GS484" s="266"/>
      <c r="HC484" s="266"/>
      <c r="HM484" s="266"/>
      <c r="HW484" s="266"/>
      <c r="IG484" s="266"/>
      <c r="IQ484" s="266"/>
    </row>
    <row r="485" spans="1:251" s="3" customFormat="1" x14ac:dyDescent="0.3">
      <c r="A485" s="266"/>
      <c r="K485" s="266"/>
      <c r="U485" s="266"/>
      <c r="AE485" s="266"/>
      <c r="AO485" s="266"/>
      <c r="AY485" s="266"/>
      <c r="BI485" s="266"/>
      <c r="BS485" s="266"/>
      <c r="BT485" s="266"/>
      <c r="BU485" s="266"/>
      <c r="BV485" s="266"/>
      <c r="BW485" s="266"/>
      <c r="BX485" s="266"/>
      <c r="BY485" s="266"/>
      <c r="BZ485" s="266"/>
      <c r="CC485" s="266"/>
      <c r="CM485" s="266"/>
      <c r="CW485" s="266"/>
      <c r="DG485" s="266"/>
      <c r="DQ485" s="266"/>
      <c r="EA485" s="266"/>
      <c r="EK485" s="266"/>
      <c r="EU485" s="266"/>
      <c r="FE485" s="266"/>
      <c r="FO485" s="266"/>
      <c r="FY485" s="266"/>
      <c r="GI485" s="266"/>
      <c r="GS485" s="266"/>
      <c r="HC485" s="266"/>
      <c r="HM485" s="266"/>
      <c r="HW485" s="266"/>
      <c r="IG485" s="266"/>
      <c r="IQ485" s="266"/>
    </row>
    <row r="486" spans="1:251" s="3" customFormat="1" x14ac:dyDescent="0.3">
      <c r="A486" s="266"/>
      <c r="K486" s="266"/>
      <c r="U486" s="266"/>
      <c r="AE486" s="266"/>
      <c r="AO486" s="266"/>
      <c r="AY486" s="266"/>
      <c r="BI486" s="266"/>
      <c r="BS486" s="266"/>
      <c r="BT486" s="266"/>
      <c r="BU486" s="266"/>
      <c r="BV486" s="266"/>
      <c r="BW486" s="266"/>
      <c r="BX486" s="266"/>
      <c r="BY486" s="266"/>
      <c r="BZ486" s="266"/>
      <c r="CC486" s="266"/>
      <c r="CM486" s="266"/>
      <c r="CW486" s="266"/>
      <c r="DG486" s="266"/>
      <c r="DQ486" s="266"/>
      <c r="EA486" s="266"/>
      <c r="EK486" s="266"/>
      <c r="EU486" s="266"/>
      <c r="FE486" s="266"/>
      <c r="FO486" s="266"/>
      <c r="FY486" s="266"/>
      <c r="GI486" s="266"/>
      <c r="GS486" s="266"/>
      <c r="HC486" s="266"/>
      <c r="HM486" s="266"/>
      <c r="HW486" s="266"/>
      <c r="IG486" s="266"/>
      <c r="IQ486" s="266"/>
    </row>
    <row r="487" spans="1:251" s="3" customFormat="1" x14ac:dyDescent="0.3">
      <c r="A487" s="266"/>
      <c r="K487" s="266"/>
      <c r="U487" s="266"/>
      <c r="AE487" s="266"/>
      <c r="AO487" s="266"/>
      <c r="AY487" s="266"/>
      <c r="BI487" s="266"/>
      <c r="BS487" s="266"/>
      <c r="BT487" s="266"/>
      <c r="BU487" s="266"/>
      <c r="BV487" s="266"/>
      <c r="BW487" s="266"/>
      <c r="BX487" s="266"/>
      <c r="BY487" s="266"/>
      <c r="BZ487" s="266"/>
      <c r="CC487" s="266"/>
      <c r="CM487" s="266"/>
      <c r="CW487" s="266"/>
      <c r="DG487" s="266"/>
      <c r="DQ487" s="266"/>
      <c r="EA487" s="266"/>
      <c r="EK487" s="266"/>
      <c r="EU487" s="266"/>
      <c r="FE487" s="266"/>
      <c r="FO487" s="266"/>
      <c r="FY487" s="266"/>
      <c r="GI487" s="266"/>
      <c r="GS487" s="266"/>
      <c r="HC487" s="266"/>
      <c r="HM487" s="266"/>
      <c r="HW487" s="266"/>
      <c r="IG487" s="266"/>
      <c r="IQ487" s="266"/>
    </row>
    <row r="488" spans="1:251" s="3" customFormat="1" x14ac:dyDescent="0.3">
      <c r="A488" s="266"/>
      <c r="K488" s="266"/>
      <c r="U488" s="266"/>
      <c r="AE488" s="266"/>
      <c r="AO488" s="266"/>
      <c r="AY488" s="266"/>
      <c r="BI488" s="266"/>
      <c r="BS488" s="266"/>
      <c r="BT488" s="266"/>
      <c r="BU488" s="266"/>
      <c r="BV488" s="266"/>
      <c r="BW488" s="266"/>
      <c r="BX488" s="266"/>
      <c r="BY488" s="266"/>
      <c r="BZ488" s="266"/>
      <c r="CC488" s="266"/>
      <c r="CM488" s="266"/>
      <c r="CW488" s="266"/>
      <c r="DG488" s="266"/>
      <c r="DQ488" s="266"/>
      <c r="EA488" s="266"/>
      <c r="EK488" s="266"/>
      <c r="EU488" s="266"/>
      <c r="FE488" s="266"/>
      <c r="FO488" s="266"/>
      <c r="FY488" s="266"/>
      <c r="GI488" s="266"/>
      <c r="GS488" s="266"/>
      <c r="HC488" s="266"/>
      <c r="HM488" s="266"/>
      <c r="HW488" s="266"/>
      <c r="IG488" s="266"/>
      <c r="IQ488" s="266"/>
    </row>
    <row r="489" spans="1:251" s="3" customFormat="1" x14ac:dyDescent="0.3">
      <c r="A489" s="266"/>
      <c r="K489" s="266"/>
      <c r="U489" s="266"/>
      <c r="AE489" s="266"/>
      <c r="AO489" s="266"/>
      <c r="AY489" s="266"/>
      <c r="BI489" s="266"/>
      <c r="BS489" s="266"/>
      <c r="BT489" s="266"/>
      <c r="BU489" s="266"/>
      <c r="BV489" s="266"/>
      <c r="BW489" s="266"/>
      <c r="BX489" s="266"/>
      <c r="BY489" s="266"/>
      <c r="BZ489" s="266"/>
      <c r="CC489" s="266"/>
      <c r="CM489" s="266"/>
      <c r="CW489" s="266"/>
      <c r="DG489" s="266"/>
      <c r="DQ489" s="266"/>
      <c r="EA489" s="266"/>
      <c r="EK489" s="266"/>
      <c r="EU489" s="266"/>
      <c r="FE489" s="266"/>
      <c r="FO489" s="266"/>
      <c r="FY489" s="266"/>
      <c r="GI489" s="266"/>
      <c r="GS489" s="266"/>
      <c r="HC489" s="266"/>
      <c r="HM489" s="266"/>
      <c r="HW489" s="266"/>
      <c r="IG489" s="266"/>
      <c r="IQ489" s="266"/>
    </row>
    <row r="490" spans="1:251" s="3" customFormat="1" x14ac:dyDescent="0.3">
      <c r="A490" s="266"/>
      <c r="K490" s="266"/>
      <c r="U490" s="266"/>
      <c r="AE490" s="266"/>
      <c r="AO490" s="266"/>
      <c r="AY490" s="266"/>
      <c r="BI490" s="266"/>
      <c r="BS490" s="266"/>
      <c r="BT490" s="266"/>
      <c r="BU490" s="266"/>
      <c r="BV490" s="266"/>
      <c r="BW490" s="266"/>
      <c r="BX490" s="266"/>
      <c r="BY490" s="266"/>
      <c r="BZ490" s="266"/>
      <c r="CC490" s="266"/>
      <c r="CM490" s="266"/>
      <c r="CW490" s="266"/>
      <c r="DG490" s="266"/>
      <c r="DQ490" s="266"/>
      <c r="EA490" s="266"/>
      <c r="EK490" s="266"/>
      <c r="EU490" s="266"/>
      <c r="FE490" s="266"/>
      <c r="FO490" s="266"/>
      <c r="FY490" s="266"/>
      <c r="GI490" s="266"/>
      <c r="GS490" s="266"/>
      <c r="HC490" s="266"/>
      <c r="HM490" s="266"/>
      <c r="HW490" s="266"/>
      <c r="IG490" s="266"/>
      <c r="IQ490" s="266"/>
    </row>
    <row r="491" spans="1:251" s="3" customFormat="1" x14ac:dyDescent="0.3">
      <c r="A491" s="266"/>
      <c r="K491" s="266"/>
      <c r="U491" s="266"/>
      <c r="AE491" s="266"/>
      <c r="AO491" s="266"/>
      <c r="AY491" s="266"/>
      <c r="BI491" s="266"/>
      <c r="BS491" s="266"/>
      <c r="BT491" s="266"/>
      <c r="BU491" s="266"/>
      <c r="BV491" s="266"/>
      <c r="BW491" s="266"/>
      <c r="BX491" s="266"/>
      <c r="BY491" s="266"/>
      <c r="BZ491" s="266"/>
      <c r="CC491" s="266"/>
      <c r="CM491" s="266"/>
      <c r="CW491" s="266"/>
      <c r="DG491" s="266"/>
      <c r="DQ491" s="266"/>
      <c r="EA491" s="266"/>
      <c r="EK491" s="266"/>
      <c r="EU491" s="266"/>
      <c r="FE491" s="266"/>
      <c r="FO491" s="266"/>
      <c r="FY491" s="266"/>
      <c r="GI491" s="266"/>
      <c r="GS491" s="266"/>
      <c r="HC491" s="266"/>
      <c r="HM491" s="266"/>
      <c r="HW491" s="266"/>
      <c r="IG491" s="266"/>
      <c r="IQ491" s="266"/>
    </row>
    <row r="492" spans="1:251" s="3" customFormat="1" x14ac:dyDescent="0.3">
      <c r="A492" s="266"/>
      <c r="K492" s="266"/>
      <c r="U492" s="266"/>
      <c r="AE492" s="266"/>
      <c r="AO492" s="266"/>
      <c r="AY492" s="266"/>
      <c r="BI492" s="266"/>
      <c r="BS492" s="266"/>
      <c r="BT492" s="266"/>
      <c r="BU492" s="266"/>
      <c r="BV492" s="266"/>
      <c r="BW492" s="266"/>
      <c r="BX492" s="266"/>
      <c r="BY492" s="266"/>
      <c r="BZ492" s="266"/>
      <c r="CC492" s="266"/>
      <c r="CM492" s="266"/>
      <c r="CW492" s="266"/>
      <c r="DG492" s="266"/>
      <c r="DQ492" s="266"/>
      <c r="EA492" s="266"/>
      <c r="EK492" s="266"/>
      <c r="EU492" s="266"/>
      <c r="FE492" s="266"/>
      <c r="FO492" s="266"/>
      <c r="FY492" s="266"/>
      <c r="GI492" s="266"/>
      <c r="GS492" s="266"/>
      <c r="HC492" s="266"/>
      <c r="HM492" s="266"/>
      <c r="HW492" s="266"/>
      <c r="IG492" s="266"/>
      <c r="IQ492" s="266"/>
    </row>
    <row r="493" spans="1:251" s="3" customFormat="1" x14ac:dyDescent="0.3">
      <c r="A493" s="266"/>
      <c r="K493" s="266"/>
      <c r="U493" s="266"/>
      <c r="AE493" s="266"/>
      <c r="AO493" s="266"/>
      <c r="AY493" s="266"/>
      <c r="BI493" s="266"/>
      <c r="BS493" s="266"/>
      <c r="BT493" s="266"/>
      <c r="BU493" s="266"/>
      <c r="BV493" s="266"/>
      <c r="BW493" s="266"/>
      <c r="BX493" s="266"/>
      <c r="BY493" s="266"/>
      <c r="BZ493" s="266"/>
      <c r="CC493" s="266"/>
      <c r="CM493" s="266"/>
      <c r="CW493" s="266"/>
      <c r="DG493" s="266"/>
      <c r="DQ493" s="266"/>
      <c r="EA493" s="266"/>
      <c r="EK493" s="266"/>
      <c r="EU493" s="266"/>
      <c r="FE493" s="266"/>
      <c r="FO493" s="266"/>
      <c r="FY493" s="266"/>
      <c r="GI493" s="266"/>
      <c r="GS493" s="266"/>
      <c r="HC493" s="266"/>
      <c r="HM493" s="266"/>
      <c r="HW493" s="266"/>
      <c r="IG493" s="266"/>
      <c r="IQ493" s="266"/>
    </row>
    <row r="494" spans="1:251" s="3" customFormat="1" x14ac:dyDescent="0.3">
      <c r="A494" s="266"/>
      <c r="K494" s="266"/>
      <c r="U494" s="266"/>
      <c r="AE494" s="266"/>
      <c r="AO494" s="266"/>
      <c r="AY494" s="266"/>
      <c r="BI494" s="266"/>
      <c r="BS494" s="266"/>
      <c r="BT494" s="266"/>
      <c r="BU494" s="266"/>
      <c r="BV494" s="266"/>
      <c r="BW494" s="266"/>
      <c r="BX494" s="266"/>
      <c r="BY494" s="266"/>
      <c r="BZ494" s="266"/>
      <c r="CC494" s="266"/>
      <c r="CM494" s="266"/>
      <c r="CW494" s="266"/>
      <c r="DG494" s="266"/>
      <c r="DQ494" s="266"/>
      <c r="EA494" s="266"/>
      <c r="EK494" s="266"/>
      <c r="EU494" s="266"/>
      <c r="FE494" s="266"/>
      <c r="FO494" s="266"/>
      <c r="FY494" s="266"/>
      <c r="GI494" s="266"/>
      <c r="GS494" s="266"/>
      <c r="HC494" s="266"/>
      <c r="HM494" s="266"/>
      <c r="HW494" s="266"/>
      <c r="IG494" s="266"/>
      <c r="IQ494" s="266"/>
    </row>
    <row r="495" spans="1:251" s="3" customFormat="1" x14ac:dyDescent="0.3">
      <c r="A495" s="266"/>
      <c r="K495" s="266"/>
      <c r="U495" s="266"/>
      <c r="AE495" s="266"/>
      <c r="AO495" s="266"/>
      <c r="AY495" s="266"/>
      <c r="BI495" s="266"/>
      <c r="BS495" s="266"/>
      <c r="BT495" s="266"/>
      <c r="BU495" s="266"/>
      <c r="BV495" s="266"/>
      <c r="BW495" s="266"/>
      <c r="BX495" s="266"/>
      <c r="BY495" s="266"/>
      <c r="BZ495" s="266"/>
      <c r="CC495" s="266"/>
      <c r="CM495" s="266"/>
      <c r="CW495" s="266"/>
      <c r="DG495" s="266"/>
      <c r="DQ495" s="266"/>
      <c r="EA495" s="266"/>
      <c r="EK495" s="266"/>
      <c r="EU495" s="266"/>
      <c r="FE495" s="266"/>
      <c r="FO495" s="266"/>
      <c r="FY495" s="266"/>
      <c r="GI495" s="266"/>
      <c r="GS495" s="266"/>
      <c r="HC495" s="266"/>
      <c r="HM495" s="266"/>
      <c r="HW495" s="266"/>
      <c r="IG495" s="266"/>
      <c r="IQ495" s="266"/>
    </row>
    <row r="496" spans="1:251" s="3" customFormat="1" x14ac:dyDescent="0.3">
      <c r="A496" s="266"/>
      <c r="K496" s="266"/>
      <c r="U496" s="266"/>
      <c r="AE496" s="266"/>
      <c r="AO496" s="266"/>
      <c r="AY496" s="266"/>
      <c r="BI496" s="266"/>
      <c r="BS496" s="266"/>
      <c r="BT496" s="266"/>
      <c r="BU496" s="266"/>
      <c r="BV496" s="266"/>
      <c r="BW496" s="266"/>
      <c r="BX496" s="266"/>
      <c r="BY496" s="266"/>
      <c r="BZ496" s="266"/>
      <c r="CC496" s="266"/>
      <c r="CM496" s="266"/>
      <c r="CW496" s="266"/>
      <c r="DG496" s="266"/>
      <c r="DQ496" s="266"/>
      <c r="EA496" s="266"/>
      <c r="EK496" s="266"/>
      <c r="EU496" s="266"/>
      <c r="FE496" s="266"/>
      <c r="FO496" s="266"/>
      <c r="FY496" s="266"/>
      <c r="GI496" s="266"/>
      <c r="GS496" s="266"/>
      <c r="HC496" s="266"/>
      <c r="HM496" s="266"/>
      <c r="HW496" s="266"/>
      <c r="IG496" s="266"/>
      <c r="IQ496" s="266"/>
    </row>
    <row r="497" spans="1:251" s="3" customFormat="1" x14ac:dyDescent="0.3">
      <c r="A497" s="266"/>
      <c r="K497" s="266"/>
      <c r="U497" s="266"/>
      <c r="AE497" s="266"/>
      <c r="AO497" s="266"/>
      <c r="AY497" s="266"/>
      <c r="BI497" s="266"/>
      <c r="BS497" s="266"/>
      <c r="BT497" s="266"/>
      <c r="BU497" s="266"/>
      <c r="BV497" s="266"/>
      <c r="BW497" s="266"/>
      <c r="BX497" s="266"/>
      <c r="BY497" s="266"/>
      <c r="BZ497" s="266"/>
      <c r="CC497" s="266"/>
      <c r="CM497" s="266"/>
      <c r="CW497" s="266"/>
      <c r="DG497" s="266"/>
      <c r="DQ497" s="266"/>
      <c r="EA497" s="266"/>
      <c r="EK497" s="266"/>
      <c r="EU497" s="266"/>
      <c r="FE497" s="266"/>
      <c r="FO497" s="266"/>
      <c r="FY497" s="266"/>
      <c r="GI497" s="266"/>
      <c r="GS497" s="266"/>
      <c r="HC497" s="266"/>
      <c r="HM497" s="266"/>
      <c r="HW497" s="266"/>
      <c r="IG497" s="266"/>
      <c r="IQ497" s="266"/>
    </row>
    <row r="498" spans="1:251" s="3" customFormat="1" x14ac:dyDescent="0.3">
      <c r="A498" s="266"/>
      <c r="K498" s="266"/>
      <c r="U498" s="266"/>
      <c r="AE498" s="266"/>
      <c r="AO498" s="266"/>
      <c r="AY498" s="266"/>
      <c r="BI498" s="266"/>
      <c r="BS498" s="266"/>
      <c r="BT498" s="266"/>
      <c r="BU498" s="266"/>
      <c r="BV498" s="266"/>
      <c r="BW498" s="266"/>
      <c r="BX498" s="266"/>
      <c r="BY498" s="266"/>
      <c r="BZ498" s="266"/>
      <c r="CC498" s="266"/>
      <c r="CM498" s="266"/>
      <c r="CW498" s="266"/>
      <c r="DG498" s="266"/>
      <c r="DQ498" s="266"/>
      <c r="EA498" s="266"/>
      <c r="EK498" s="266"/>
      <c r="EU498" s="266"/>
      <c r="FE498" s="266"/>
      <c r="FO498" s="266"/>
      <c r="FY498" s="266"/>
      <c r="GI498" s="266"/>
      <c r="GS498" s="266"/>
      <c r="HC498" s="266"/>
      <c r="HM498" s="266"/>
      <c r="HW498" s="266"/>
      <c r="IG498" s="266"/>
      <c r="IQ498" s="266"/>
    </row>
    <row r="499" spans="1:251" s="3" customFormat="1" x14ac:dyDescent="0.3">
      <c r="A499" s="266"/>
      <c r="K499" s="266"/>
      <c r="U499" s="266"/>
      <c r="AE499" s="266"/>
      <c r="AO499" s="266"/>
      <c r="AY499" s="266"/>
      <c r="BI499" s="266"/>
      <c r="BS499" s="266"/>
      <c r="BT499" s="266"/>
      <c r="BU499" s="266"/>
      <c r="BV499" s="266"/>
      <c r="BW499" s="266"/>
      <c r="BX499" s="266"/>
      <c r="BY499" s="266"/>
      <c r="BZ499" s="266"/>
      <c r="CC499" s="266"/>
      <c r="CM499" s="266"/>
      <c r="CW499" s="266"/>
      <c r="DG499" s="266"/>
      <c r="DQ499" s="266"/>
      <c r="EA499" s="266"/>
      <c r="EK499" s="266"/>
      <c r="EU499" s="266"/>
      <c r="FE499" s="266"/>
      <c r="FO499" s="266"/>
      <c r="FY499" s="266"/>
      <c r="GI499" s="266"/>
      <c r="GS499" s="266"/>
      <c r="HC499" s="266"/>
      <c r="HM499" s="266"/>
      <c r="HW499" s="266"/>
      <c r="IG499" s="266"/>
      <c r="IQ499" s="266"/>
    </row>
    <row r="500" spans="1:251" s="3" customFormat="1" x14ac:dyDescent="0.3">
      <c r="A500" s="266"/>
      <c r="K500" s="266"/>
      <c r="U500" s="266"/>
      <c r="AE500" s="266"/>
      <c r="AO500" s="266"/>
      <c r="AY500" s="266"/>
      <c r="BI500" s="266"/>
      <c r="BS500" s="266"/>
      <c r="BT500" s="266"/>
      <c r="BU500" s="266"/>
      <c r="BV500" s="266"/>
      <c r="BW500" s="266"/>
      <c r="BX500" s="266"/>
      <c r="BY500" s="266"/>
      <c r="BZ500" s="266"/>
      <c r="CC500" s="266"/>
      <c r="CM500" s="266"/>
      <c r="CW500" s="266"/>
      <c r="DG500" s="266"/>
      <c r="DQ500" s="266"/>
      <c r="EA500" s="266"/>
      <c r="EK500" s="266"/>
      <c r="EU500" s="266"/>
      <c r="FE500" s="266"/>
      <c r="FO500" s="266"/>
      <c r="FY500" s="266"/>
      <c r="GI500" s="266"/>
      <c r="GS500" s="266"/>
      <c r="HC500" s="266"/>
      <c r="HM500" s="266"/>
      <c r="HW500" s="266"/>
      <c r="IG500" s="266"/>
      <c r="IQ500" s="266"/>
    </row>
    <row r="501" spans="1:251" s="3" customFormat="1" x14ac:dyDescent="0.3">
      <c r="A501" s="266"/>
      <c r="K501" s="266"/>
      <c r="U501" s="266"/>
      <c r="AE501" s="266"/>
      <c r="AO501" s="266"/>
      <c r="AY501" s="266"/>
      <c r="BI501" s="266"/>
      <c r="BS501" s="266"/>
      <c r="BT501" s="266"/>
      <c r="BU501" s="266"/>
      <c r="BV501" s="266"/>
      <c r="BW501" s="266"/>
      <c r="BX501" s="266"/>
      <c r="BY501" s="266"/>
      <c r="BZ501" s="266"/>
      <c r="CC501" s="266"/>
      <c r="CM501" s="266"/>
      <c r="CW501" s="266"/>
      <c r="DG501" s="266"/>
      <c r="DQ501" s="266"/>
      <c r="EA501" s="266"/>
      <c r="EK501" s="266"/>
      <c r="EU501" s="266"/>
      <c r="FE501" s="266"/>
      <c r="FO501" s="266"/>
      <c r="FY501" s="266"/>
      <c r="GI501" s="266"/>
      <c r="GS501" s="266"/>
      <c r="HC501" s="266"/>
      <c r="HM501" s="266"/>
      <c r="HW501" s="266"/>
      <c r="IG501" s="266"/>
      <c r="IQ501" s="266"/>
    </row>
    <row r="502" spans="1:251" s="3" customFormat="1" x14ac:dyDescent="0.3">
      <c r="A502" s="266"/>
      <c r="K502" s="266"/>
      <c r="U502" s="266"/>
      <c r="AE502" s="266"/>
      <c r="AO502" s="266"/>
      <c r="AY502" s="266"/>
      <c r="BI502" s="266"/>
      <c r="BS502" s="266"/>
      <c r="BT502" s="266"/>
      <c r="BU502" s="266"/>
      <c r="BV502" s="266"/>
      <c r="BW502" s="266"/>
      <c r="BX502" s="266"/>
      <c r="BY502" s="266"/>
      <c r="BZ502" s="266"/>
      <c r="CC502" s="266"/>
      <c r="CM502" s="266"/>
      <c r="CW502" s="266"/>
      <c r="DG502" s="266"/>
      <c r="DQ502" s="266"/>
      <c r="EA502" s="266"/>
      <c r="EK502" s="266"/>
      <c r="EU502" s="266"/>
      <c r="FE502" s="266"/>
      <c r="FO502" s="266"/>
      <c r="FY502" s="266"/>
      <c r="GI502" s="266"/>
      <c r="GS502" s="266"/>
      <c r="HC502" s="266"/>
      <c r="HM502" s="266"/>
      <c r="HW502" s="266"/>
      <c r="IG502" s="266"/>
      <c r="IQ502" s="266"/>
    </row>
    <row r="503" spans="1:251" s="3" customFormat="1" x14ac:dyDescent="0.3">
      <c r="A503" s="266"/>
      <c r="K503" s="266"/>
      <c r="U503" s="266"/>
      <c r="AE503" s="266"/>
      <c r="AO503" s="266"/>
      <c r="AY503" s="266"/>
      <c r="BI503" s="266"/>
      <c r="BS503" s="266"/>
      <c r="BT503" s="266"/>
      <c r="BU503" s="266"/>
      <c r="BV503" s="266"/>
      <c r="BW503" s="266"/>
      <c r="BX503" s="266"/>
      <c r="BY503" s="266"/>
      <c r="BZ503" s="266"/>
      <c r="CC503" s="266"/>
      <c r="CM503" s="266"/>
      <c r="CW503" s="266"/>
      <c r="DG503" s="266"/>
      <c r="DQ503" s="266"/>
      <c r="EA503" s="266"/>
      <c r="EK503" s="266"/>
      <c r="EU503" s="266"/>
      <c r="FE503" s="266"/>
      <c r="FO503" s="266"/>
      <c r="FY503" s="266"/>
      <c r="GI503" s="266"/>
      <c r="GS503" s="266"/>
      <c r="HC503" s="266"/>
      <c r="HM503" s="266"/>
      <c r="HW503" s="266"/>
      <c r="IG503" s="266"/>
      <c r="IQ503" s="266"/>
    </row>
    <row r="504" spans="1:251" s="3" customFormat="1" x14ac:dyDescent="0.3">
      <c r="A504" s="266"/>
      <c r="K504" s="266"/>
      <c r="U504" s="266"/>
      <c r="AE504" s="266"/>
      <c r="AO504" s="266"/>
      <c r="AY504" s="266"/>
      <c r="BI504" s="266"/>
      <c r="BS504" s="266"/>
      <c r="BT504" s="266"/>
      <c r="BU504" s="266"/>
      <c r="BV504" s="266"/>
      <c r="BW504" s="266"/>
      <c r="BX504" s="266"/>
      <c r="BY504" s="266"/>
      <c r="BZ504" s="266"/>
      <c r="CC504" s="266"/>
      <c r="CM504" s="266"/>
      <c r="CW504" s="266"/>
      <c r="DG504" s="266"/>
      <c r="DQ504" s="266"/>
      <c r="EA504" s="266"/>
      <c r="EK504" s="266"/>
      <c r="EU504" s="266"/>
      <c r="FE504" s="266"/>
      <c r="FO504" s="266"/>
      <c r="FY504" s="266"/>
      <c r="GI504" s="266"/>
      <c r="GS504" s="266"/>
      <c r="HC504" s="266"/>
      <c r="HM504" s="266"/>
      <c r="HW504" s="266"/>
      <c r="IG504" s="266"/>
      <c r="IQ504" s="266"/>
    </row>
    <row r="505" spans="1:251" s="3" customFormat="1" x14ac:dyDescent="0.3">
      <c r="A505" s="266"/>
      <c r="K505" s="266"/>
      <c r="U505" s="266"/>
      <c r="AE505" s="266"/>
      <c r="AO505" s="266"/>
      <c r="AY505" s="266"/>
      <c r="BI505" s="266"/>
      <c r="BS505" s="266"/>
      <c r="BT505" s="266"/>
      <c r="BU505" s="266"/>
      <c r="BV505" s="266"/>
      <c r="BW505" s="266"/>
      <c r="BX505" s="266"/>
      <c r="BY505" s="266"/>
      <c r="BZ505" s="266"/>
      <c r="CC505" s="266"/>
      <c r="CM505" s="266"/>
      <c r="CW505" s="266"/>
      <c r="DG505" s="266"/>
      <c r="DQ505" s="266"/>
      <c r="EA505" s="266"/>
      <c r="EK505" s="266"/>
      <c r="EU505" s="266"/>
      <c r="FE505" s="266"/>
      <c r="FO505" s="266"/>
      <c r="FY505" s="266"/>
      <c r="GI505" s="266"/>
      <c r="GS505" s="266"/>
      <c r="HC505" s="266"/>
      <c r="HM505" s="266"/>
      <c r="HW505" s="266"/>
      <c r="IG505" s="266"/>
      <c r="IQ505" s="266"/>
    </row>
    <row r="506" spans="1:251" s="3" customFormat="1" x14ac:dyDescent="0.3">
      <c r="A506" s="266"/>
      <c r="K506" s="266"/>
      <c r="U506" s="266"/>
      <c r="AE506" s="266"/>
      <c r="AO506" s="266"/>
      <c r="AY506" s="266"/>
      <c r="BI506" s="266"/>
      <c r="BS506" s="266"/>
      <c r="BT506" s="266"/>
      <c r="BU506" s="266"/>
      <c r="BV506" s="266"/>
      <c r="BW506" s="266"/>
      <c r="BX506" s="266"/>
      <c r="BY506" s="266"/>
      <c r="BZ506" s="266"/>
      <c r="CC506" s="266"/>
      <c r="CM506" s="266"/>
      <c r="CW506" s="266"/>
      <c r="DG506" s="266"/>
      <c r="DQ506" s="266"/>
      <c r="EA506" s="266"/>
      <c r="EK506" s="266"/>
      <c r="EU506" s="266"/>
      <c r="FE506" s="266"/>
      <c r="FO506" s="266"/>
      <c r="FY506" s="266"/>
      <c r="GI506" s="266"/>
      <c r="GS506" s="266"/>
      <c r="HC506" s="266"/>
      <c r="HM506" s="266"/>
      <c r="HW506" s="266"/>
      <c r="IG506" s="266"/>
      <c r="IQ506" s="266"/>
    </row>
    <row r="507" spans="1:251" s="3" customFormat="1" x14ac:dyDescent="0.3">
      <c r="A507" s="266"/>
      <c r="K507" s="266"/>
      <c r="U507" s="266"/>
      <c r="AE507" s="266"/>
      <c r="AO507" s="266"/>
      <c r="AY507" s="266"/>
      <c r="BI507" s="266"/>
      <c r="BS507" s="266"/>
      <c r="BT507" s="266"/>
      <c r="BU507" s="266"/>
      <c r="BV507" s="266"/>
      <c r="BW507" s="266"/>
      <c r="BX507" s="266"/>
      <c r="BY507" s="266"/>
      <c r="BZ507" s="266"/>
      <c r="CC507" s="266"/>
      <c r="CM507" s="266"/>
      <c r="CW507" s="266"/>
      <c r="DG507" s="266"/>
      <c r="DQ507" s="266"/>
      <c r="EA507" s="266"/>
      <c r="EK507" s="266"/>
      <c r="EU507" s="266"/>
      <c r="FE507" s="266"/>
      <c r="FO507" s="266"/>
      <c r="FY507" s="266"/>
      <c r="GI507" s="266"/>
      <c r="GS507" s="266"/>
      <c r="HC507" s="266"/>
      <c r="HM507" s="266"/>
      <c r="HW507" s="266"/>
      <c r="IG507" s="266"/>
      <c r="IQ507" s="266"/>
    </row>
    <row r="508" spans="1:251" s="3" customFormat="1" x14ac:dyDescent="0.3">
      <c r="A508" s="266"/>
      <c r="K508" s="266"/>
      <c r="U508" s="266"/>
      <c r="AE508" s="266"/>
      <c r="AO508" s="266"/>
      <c r="AY508" s="266"/>
      <c r="BI508" s="266"/>
      <c r="BS508" s="266"/>
      <c r="BT508" s="266"/>
      <c r="BU508" s="266"/>
      <c r="BV508" s="266"/>
      <c r="BW508" s="266"/>
      <c r="BX508" s="266"/>
      <c r="BY508" s="266"/>
      <c r="BZ508" s="266"/>
      <c r="CC508" s="266"/>
      <c r="CM508" s="266"/>
      <c r="CW508" s="266"/>
      <c r="DG508" s="266"/>
      <c r="DQ508" s="266"/>
      <c r="EA508" s="266"/>
      <c r="EK508" s="266"/>
      <c r="EU508" s="266"/>
      <c r="FE508" s="266"/>
      <c r="FO508" s="266"/>
      <c r="FY508" s="266"/>
      <c r="GI508" s="266"/>
      <c r="GS508" s="266"/>
      <c r="HC508" s="266"/>
      <c r="HM508" s="266"/>
      <c r="HW508" s="266"/>
      <c r="IG508" s="266"/>
      <c r="IQ508" s="266"/>
    </row>
    <row r="509" spans="1:251" s="3" customFormat="1" x14ac:dyDescent="0.3">
      <c r="A509" s="266"/>
      <c r="K509" s="266"/>
      <c r="U509" s="266"/>
      <c r="AE509" s="266"/>
      <c r="AO509" s="266"/>
      <c r="AY509" s="266"/>
      <c r="BI509" s="266"/>
      <c r="BS509" s="266"/>
      <c r="BT509" s="266"/>
      <c r="BU509" s="266"/>
      <c r="BV509" s="266"/>
      <c r="BW509" s="266"/>
      <c r="BX509" s="266"/>
      <c r="BY509" s="266"/>
      <c r="BZ509" s="266"/>
      <c r="CC509" s="266"/>
      <c r="CM509" s="266"/>
      <c r="CW509" s="266"/>
      <c r="DG509" s="266"/>
      <c r="DQ509" s="266"/>
      <c r="EA509" s="266"/>
      <c r="EK509" s="266"/>
      <c r="EU509" s="266"/>
      <c r="FE509" s="266"/>
      <c r="FO509" s="266"/>
      <c r="FY509" s="266"/>
      <c r="GI509" s="266"/>
      <c r="GS509" s="266"/>
      <c r="HC509" s="266"/>
      <c r="HM509" s="266"/>
      <c r="HW509" s="266"/>
      <c r="IG509" s="266"/>
      <c r="IQ509" s="266"/>
    </row>
    <row r="510" spans="1:251" s="3" customFormat="1" x14ac:dyDescent="0.3">
      <c r="A510" s="266"/>
      <c r="K510" s="266"/>
      <c r="U510" s="266"/>
      <c r="AE510" s="266"/>
      <c r="AO510" s="266"/>
      <c r="AY510" s="266"/>
      <c r="BI510" s="266"/>
      <c r="BS510" s="266"/>
      <c r="BT510" s="266"/>
      <c r="BU510" s="266"/>
      <c r="BV510" s="266"/>
      <c r="BW510" s="266"/>
      <c r="BX510" s="266"/>
      <c r="BY510" s="266"/>
      <c r="BZ510" s="266"/>
      <c r="CC510" s="266"/>
      <c r="CM510" s="266"/>
      <c r="CW510" s="266"/>
      <c r="DG510" s="266"/>
      <c r="DQ510" s="266"/>
      <c r="EA510" s="266"/>
      <c r="EK510" s="266"/>
      <c r="EU510" s="266"/>
      <c r="FE510" s="266"/>
      <c r="FO510" s="266"/>
      <c r="FY510" s="266"/>
      <c r="GI510" s="266"/>
      <c r="GS510" s="266"/>
      <c r="HC510" s="266"/>
      <c r="HM510" s="266"/>
      <c r="HW510" s="266"/>
      <c r="IG510" s="266"/>
      <c r="IQ510" s="266"/>
    </row>
    <row r="511" spans="1:251" s="3" customFormat="1" x14ac:dyDescent="0.3">
      <c r="A511" s="266"/>
      <c r="K511" s="266"/>
      <c r="U511" s="266"/>
      <c r="AE511" s="266"/>
      <c r="AO511" s="266"/>
      <c r="AY511" s="266"/>
      <c r="BI511" s="266"/>
      <c r="BS511" s="266"/>
      <c r="BT511" s="266"/>
      <c r="BU511" s="266"/>
      <c r="BV511" s="266"/>
      <c r="BW511" s="266"/>
      <c r="BX511" s="266"/>
      <c r="BY511" s="266"/>
      <c r="BZ511" s="266"/>
      <c r="CC511" s="266"/>
      <c r="CM511" s="266"/>
      <c r="CW511" s="266"/>
      <c r="DG511" s="266"/>
      <c r="DQ511" s="266"/>
      <c r="EA511" s="266"/>
      <c r="EK511" s="266"/>
      <c r="EU511" s="266"/>
      <c r="FE511" s="266"/>
      <c r="FO511" s="266"/>
      <c r="FY511" s="266"/>
      <c r="GI511" s="266"/>
      <c r="GS511" s="266"/>
      <c r="HC511" s="266"/>
      <c r="HM511" s="266"/>
      <c r="HW511" s="266"/>
      <c r="IG511" s="266"/>
      <c r="IQ511" s="266"/>
    </row>
    <row r="512" spans="1:251" s="3" customFormat="1" x14ac:dyDescent="0.3">
      <c r="A512" s="266"/>
      <c r="K512" s="266"/>
      <c r="U512" s="266"/>
      <c r="AE512" s="266"/>
      <c r="AO512" s="266"/>
      <c r="AY512" s="266"/>
      <c r="BI512" s="266"/>
      <c r="BS512" s="266"/>
      <c r="BT512" s="266"/>
      <c r="BU512" s="266"/>
      <c r="BV512" s="266"/>
      <c r="BW512" s="266"/>
      <c r="BX512" s="266"/>
      <c r="BY512" s="266"/>
      <c r="BZ512" s="266"/>
      <c r="CC512" s="266"/>
      <c r="CM512" s="266"/>
      <c r="CW512" s="266"/>
      <c r="DG512" s="266"/>
      <c r="DQ512" s="266"/>
      <c r="EA512" s="266"/>
      <c r="EK512" s="266"/>
      <c r="EU512" s="266"/>
      <c r="FE512" s="266"/>
      <c r="FO512" s="266"/>
      <c r="FY512" s="266"/>
      <c r="GI512" s="266"/>
      <c r="GS512" s="266"/>
      <c r="HC512" s="266"/>
      <c r="HM512" s="266"/>
      <c r="HW512" s="266"/>
      <c r="IG512" s="266"/>
      <c r="IQ512" s="266"/>
    </row>
    <row r="513" spans="1:251" s="3" customFormat="1" x14ac:dyDescent="0.3">
      <c r="A513" s="266"/>
      <c r="K513" s="266"/>
      <c r="U513" s="266"/>
      <c r="AE513" s="266"/>
      <c r="AO513" s="266"/>
      <c r="AY513" s="266"/>
      <c r="BI513" s="266"/>
      <c r="BS513" s="266"/>
      <c r="BT513" s="266"/>
      <c r="BU513" s="266"/>
      <c r="BV513" s="266"/>
      <c r="BW513" s="266"/>
      <c r="BX513" s="266"/>
      <c r="BY513" s="266"/>
      <c r="BZ513" s="266"/>
      <c r="CC513" s="266"/>
      <c r="CM513" s="266"/>
      <c r="CW513" s="266"/>
      <c r="DG513" s="266"/>
      <c r="DQ513" s="266"/>
      <c r="EA513" s="266"/>
      <c r="EK513" s="266"/>
      <c r="EU513" s="266"/>
      <c r="FE513" s="266"/>
      <c r="FO513" s="266"/>
      <c r="FY513" s="266"/>
      <c r="GI513" s="266"/>
      <c r="GS513" s="266"/>
      <c r="HC513" s="266"/>
      <c r="HM513" s="266"/>
      <c r="HW513" s="266"/>
      <c r="IG513" s="266"/>
      <c r="IQ513" s="266"/>
    </row>
    <row r="514" spans="1:251" s="3" customFormat="1" x14ac:dyDescent="0.3">
      <c r="A514" s="266"/>
      <c r="K514" s="266"/>
      <c r="U514" s="266"/>
      <c r="AE514" s="266"/>
      <c r="AO514" s="266"/>
      <c r="AY514" s="266"/>
      <c r="BI514" s="266"/>
      <c r="BS514" s="266"/>
      <c r="BT514" s="266"/>
      <c r="BU514" s="266"/>
      <c r="BV514" s="266"/>
      <c r="BW514" s="266"/>
      <c r="BX514" s="266"/>
      <c r="BY514" s="266"/>
      <c r="BZ514" s="266"/>
      <c r="CC514" s="266"/>
      <c r="CM514" s="266"/>
      <c r="CW514" s="266"/>
      <c r="DG514" s="266"/>
      <c r="DQ514" s="266"/>
      <c r="EA514" s="266"/>
      <c r="EK514" s="266"/>
      <c r="EU514" s="266"/>
      <c r="FE514" s="266"/>
      <c r="FO514" s="266"/>
      <c r="FY514" s="266"/>
      <c r="GI514" s="266"/>
      <c r="GS514" s="266"/>
      <c r="HC514" s="266"/>
      <c r="HM514" s="266"/>
      <c r="HW514" s="266"/>
      <c r="IG514" s="266"/>
      <c r="IQ514" s="266"/>
    </row>
    <row r="515" spans="1:251" s="3" customFormat="1" x14ac:dyDescent="0.3">
      <c r="A515" s="266"/>
      <c r="K515" s="266"/>
      <c r="U515" s="266"/>
      <c r="AE515" s="266"/>
      <c r="AO515" s="266"/>
      <c r="AY515" s="266"/>
      <c r="BI515" s="266"/>
      <c r="BS515" s="266"/>
      <c r="BT515" s="266"/>
      <c r="BU515" s="266"/>
      <c r="BV515" s="266"/>
      <c r="BW515" s="266"/>
      <c r="BX515" s="266"/>
      <c r="BY515" s="266"/>
      <c r="BZ515" s="266"/>
      <c r="CC515" s="266"/>
      <c r="CM515" s="266"/>
      <c r="CW515" s="266"/>
      <c r="DG515" s="266"/>
      <c r="DQ515" s="266"/>
      <c r="EA515" s="266"/>
      <c r="EK515" s="266"/>
      <c r="EU515" s="266"/>
      <c r="FE515" s="266"/>
      <c r="FO515" s="266"/>
      <c r="FY515" s="266"/>
      <c r="GI515" s="266"/>
      <c r="GS515" s="266"/>
      <c r="HC515" s="266"/>
      <c r="HM515" s="266"/>
      <c r="HW515" s="266"/>
      <c r="IG515" s="266"/>
      <c r="IQ515" s="266"/>
    </row>
    <row r="516" spans="1:251" s="3" customFormat="1" x14ac:dyDescent="0.3">
      <c r="A516" s="266"/>
      <c r="K516" s="266"/>
      <c r="U516" s="266"/>
      <c r="AE516" s="266"/>
      <c r="AO516" s="266"/>
      <c r="AY516" s="266"/>
      <c r="BI516" s="266"/>
      <c r="BS516" s="266"/>
      <c r="BT516" s="266"/>
      <c r="BU516" s="266"/>
      <c r="BV516" s="266"/>
      <c r="BW516" s="266"/>
      <c r="BX516" s="266"/>
      <c r="BY516" s="266"/>
      <c r="BZ516" s="266"/>
      <c r="CC516" s="266"/>
      <c r="CM516" s="266"/>
      <c r="CW516" s="266"/>
      <c r="DG516" s="266"/>
      <c r="DQ516" s="266"/>
      <c r="EA516" s="266"/>
      <c r="EK516" s="266"/>
      <c r="EU516" s="266"/>
      <c r="FE516" s="266"/>
      <c r="FO516" s="266"/>
      <c r="FY516" s="266"/>
      <c r="GI516" s="266"/>
      <c r="GS516" s="266"/>
      <c r="HC516" s="266"/>
      <c r="HM516" s="266"/>
      <c r="HW516" s="266"/>
      <c r="IG516" s="266"/>
      <c r="IQ516" s="266"/>
    </row>
    <row r="517" spans="1:251" s="3" customFormat="1" x14ac:dyDescent="0.3">
      <c r="A517" s="266"/>
      <c r="K517" s="266"/>
      <c r="U517" s="266"/>
      <c r="AE517" s="266"/>
      <c r="AO517" s="266"/>
      <c r="AY517" s="266"/>
      <c r="BI517" s="266"/>
      <c r="BS517" s="266"/>
      <c r="BT517" s="266"/>
      <c r="BU517" s="266"/>
      <c r="BV517" s="266"/>
      <c r="BW517" s="266"/>
      <c r="BX517" s="266"/>
      <c r="BY517" s="266"/>
      <c r="BZ517" s="266"/>
      <c r="CC517" s="266"/>
      <c r="CM517" s="266"/>
      <c r="CW517" s="266"/>
      <c r="DG517" s="266"/>
      <c r="DQ517" s="266"/>
      <c r="EA517" s="266"/>
      <c r="EK517" s="266"/>
      <c r="EU517" s="266"/>
      <c r="FE517" s="266"/>
      <c r="FO517" s="266"/>
      <c r="FY517" s="266"/>
      <c r="GI517" s="266"/>
      <c r="GS517" s="266"/>
      <c r="HC517" s="266"/>
      <c r="HM517" s="266"/>
      <c r="HW517" s="266"/>
      <c r="IG517" s="266"/>
      <c r="IQ517" s="266"/>
    </row>
    <row r="518" spans="1:251" s="3" customFormat="1" x14ac:dyDescent="0.3">
      <c r="A518" s="266"/>
      <c r="K518" s="266"/>
      <c r="U518" s="266"/>
      <c r="AE518" s="266"/>
      <c r="AO518" s="266"/>
      <c r="AY518" s="266"/>
      <c r="BI518" s="266"/>
      <c r="BS518" s="266"/>
      <c r="BT518" s="266"/>
      <c r="BU518" s="266"/>
      <c r="BV518" s="266"/>
      <c r="BW518" s="266"/>
      <c r="BX518" s="266"/>
      <c r="BY518" s="266"/>
      <c r="BZ518" s="266"/>
      <c r="CC518" s="266"/>
      <c r="CM518" s="266"/>
      <c r="CW518" s="266"/>
      <c r="DG518" s="266"/>
      <c r="DQ518" s="266"/>
      <c r="EA518" s="266"/>
      <c r="EK518" s="266"/>
      <c r="EU518" s="266"/>
      <c r="FE518" s="266"/>
      <c r="FO518" s="266"/>
      <c r="FY518" s="266"/>
      <c r="GI518" s="266"/>
      <c r="GS518" s="266"/>
      <c r="HC518" s="266"/>
      <c r="HM518" s="266"/>
      <c r="HW518" s="266"/>
      <c r="IG518" s="266"/>
      <c r="IQ518" s="266"/>
    </row>
    <row r="519" spans="1:251" s="3" customFormat="1" x14ac:dyDescent="0.3">
      <c r="A519" s="266"/>
      <c r="K519" s="266"/>
      <c r="U519" s="266"/>
      <c r="AE519" s="266"/>
      <c r="AO519" s="266"/>
      <c r="AY519" s="266"/>
      <c r="BI519" s="266"/>
      <c r="BS519" s="266"/>
      <c r="BT519" s="266"/>
      <c r="BU519" s="266"/>
      <c r="BV519" s="266"/>
      <c r="BW519" s="266"/>
      <c r="BX519" s="266"/>
      <c r="BY519" s="266"/>
      <c r="BZ519" s="266"/>
      <c r="CC519" s="266"/>
      <c r="CM519" s="266"/>
      <c r="CW519" s="266"/>
      <c r="DG519" s="266"/>
      <c r="DQ519" s="266"/>
      <c r="EA519" s="266"/>
      <c r="EK519" s="266"/>
      <c r="EU519" s="266"/>
      <c r="FE519" s="266"/>
      <c r="FO519" s="266"/>
      <c r="FY519" s="266"/>
      <c r="GI519" s="266"/>
      <c r="GS519" s="266"/>
      <c r="HC519" s="266"/>
      <c r="HM519" s="266"/>
      <c r="HW519" s="266"/>
      <c r="IG519" s="266"/>
      <c r="IQ519" s="266"/>
    </row>
    <row r="520" spans="1:251" s="3" customFormat="1" x14ac:dyDescent="0.3">
      <c r="A520" s="266"/>
      <c r="K520" s="266"/>
      <c r="U520" s="266"/>
      <c r="AE520" s="266"/>
      <c r="AO520" s="266"/>
      <c r="AY520" s="266"/>
      <c r="BI520" s="266"/>
      <c r="BS520" s="266"/>
      <c r="BT520" s="266"/>
      <c r="BU520" s="266"/>
      <c r="BV520" s="266"/>
      <c r="BW520" s="266"/>
      <c r="BX520" s="266"/>
      <c r="BY520" s="266"/>
      <c r="BZ520" s="266"/>
      <c r="CC520" s="266"/>
      <c r="CM520" s="266"/>
      <c r="CW520" s="266"/>
      <c r="DG520" s="266"/>
      <c r="DQ520" s="266"/>
      <c r="EA520" s="266"/>
      <c r="EK520" s="266"/>
      <c r="EU520" s="266"/>
      <c r="FE520" s="266"/>
      <c r="FO520" s="266"/>
      <c r="FY520" s="266"/>
      <c r="GI520" s="266"/>
      <c r="GS520" s="266"/>
      <c r="HC520" s="266"/>
      <c r="HM520" s="266"/>
      <c r="HW520" s="266"/>
      <c r="IG520" s="266"/>
      <c r="IQ520" s="266"/>
    </row>
    <row r="521" spans="1:251" s="3" customFormat="1" x14ac:dyDescent="0.3">
      <c r="A521" s="266"/>
      <c r="K521" s="266"/>
      <c r="U521" s="266"/>
      <c r="AE521" s="266"/>
      <c r="AO521" s="266"/>
      <c r="AY521" s="266"/>
      <c r="BI521" s="266"/>
      <c r="BS521" s="266"/>
      <c r="BT521" s="266"/>
      <c r="BU521" s="266"/>
      <c r="BV521" s="266"/>
      <c r="BW521" s="266"/>
      <c r="BX521" s="266"/>
      <c r="BY521" s="266"/>
      <c r="BZ521" s="266"/>
      <c r="CC521" s="266"/>
      <c r="CM521" s="266"/>
      <c r="CW521" s="266"/>
      <c r="DG521" s="266"/>
      <c r="DQ521" s="266"/>
      <c r="EA521" s="266"/>
      <c r="EK521" s="266"/>
      <c r="EU521" s="266"/>
      <c r="FE521" s="266"/>
      <c r="FO521" s="266"/>
      <c r="FY521" s="266"/>
      <c r="GI521" s="266"/>
      <c r="GS521" s="266"/>
      <c r="HC521" s="266"/>
      <c r="HM521" s="266"/>
      <c r="HW521" s="266"/>
      <c r="IG521" s="266"/>
      <c r="IQ521" s="266"/>
    </row>
    <row r="522" spans="1:251" s="3" customFormat="1" x14ac:dyDescent="0.3">
      <c r="A522" s="266"/>
      <c r="K522" s="266"/>
      <c r="U522" s="266"/>
      <c r="AE522" s="266"/>
      <c r="AO522" s="266"/>
      <c r="AY522" s="266"/>
      <c r="BI522" s="266"/>
      <c r="BS522" s="266"/>
      <c r="BT522" s="266"/>
      <c r="BU522" s="266"/>
      <c r="BV522" s="266"/>
      <c r="BW522" s="266"/>
      <c r="BX522" s="266"/>
      <c r="BY522" s="266"/>
      <c r="BZ522" s="266"/>
      <c r="CC522" s="266"/>
      <c r="CM522" s="266"/>
      <c r="CW522" s="266"/>
      <c r="DG522" s="266"/>
      <c r="DQ522" s="266"/>
      <c r="EA522" s="266"/>
      <c r="EK522" s="266"/>
      <c r="EU522" s="266"/>
      <c r="FE522" s="266"/>
      <c r="FO522" s="266"/>
      <c r="FY522" s="266"/>
      <c r="GI522" s="266"/>
      <c r="GS522" s="266"/>
      <c r="HC522" s="266"/>
      <c r="HM522" s="266"/>
      <c r="HW522" s="266"/>
      <c r="IG522" s="266"/>
      <c r="IQ522" s="266"/>
    </row>
    <row r="523" spans="1:251" s="3" customFormat="1" x14ac:dyDescent="0.3">
      <c r="A523" s="266"/>
      <c r="K523" s="266"/>
      <c r="U523" s="266"/>
      <c r="AE523" s="266"/>
      <c r="AO523" s="266"/>
      <c r="AY523" s="266"/>
      <c r="BI523" s="266"/>
      <c r="BS523" s="266"/>
      <c r="BT523" s="266"/>
      <c r="BU523" s="266"/>
      <c r="BV523" s="266"/>
      <c r="BW523" s="266"/>
      <c r="BX523" s="266"/>
      <c r="BY523" s="266"/>
      <c r="BZ523" s="266"/>
      <c r="CC523" s="266"/>
      <c r="CM523" s="266"/>
      <c r="CW523" s="266"/>
      <c r="DG523" s="266"/>
      <c r="DQ523" s="266"/>
      <c r="EA523" s="266"/>
      <c r="EK523" s="266"/>
      <c r="EU523" s="266"/>
      <c r="FE523" s="266"/>
      <c r="FO523" s="266"/>
      <c r="FY523" s="266"/>
      <c r="GI523" s="266"/>
      <c r="GS523" s="266"/>
      <c r="HC523" s="266"/>
      <c r="HM523" s="266"/>
      <c r="HW523" s="266"/>
      <c r="IG523" s="266"/>
      <c r="IQ523" s="266"/>
    </row>
    <row r="524" spans="1:251" s="3" customFormat="1" x14ac:dyDescent="0.3">
      <c r="A524" s="266"/>
      <c r="K524" s="266"/>
      <c r="U524" s="266"/>
      <c r="AE524" s="266"/>
      <c r="AO524" s="266"/>
      <c r="AY524" s="266"/>
      <c r="BI524" s="266"/>
      <c r="BS524" s="266"/>
      <c r="BT524" s="266"/>
      <c r="BU524" s="266"/>
      <c r="BV524" s="266"/>
      <c r="BW524" s="266"/>
      <c r="BX524" s="266"/>
      <c r="BY524" s="266"/>
      <c r="BZ524" s="266"/>
      <c r="CC524" s="266"/>
      <c r="CM524" s="266"/>
      <c r="CW524" s="266"/>
      <c r="DG524" s="266"/>
      <c r="DQ524" s="266"/>
      <c r="EA524" s="266"/>
      <c r="EK524" s="266"/>
      <c r="EU524" s="266"/>
      <c r="FE524" s="266"/>
      <c r="FO524" s="266"/>
      <c r="FY524" s="266"/>
      <c r="GI524" s="266"/>
      <c r="GS524" s="266"/>
      <c r="HC524" s="266"/>
      <c r="HM524" s="266"/>
      <c r="HW524" s="266"/>
      <c r="IG524" s="266"/>
      <c r="IQ524" s="266"/>
    </row>
    <row r="525" spans="1:251" s="3" customFormat="1" x14ac:dyDescent="0.3">
      <c r="A525" s="266"/>
      <c r="K525" s="266"/>
      <c r="U525" s="266"/>
      <c r="AE525" s="266"/>
      <c r="AO525" s="266"/>
      <c r="AY525" s="266"/>
      <c r="BI525" s="266"/>
      <c r="BS525" s="266"/>
      <c r="BT525" s="266"/>
      <c r="BU525" s="266"/>
      <c r="BV525" s="266"/>
      <c r="BW525" s="266"/>
      <c r="BX525" s="266"/>
      <c r="BY525" s="266"/>
      <c r="BZ525" s="266"/>
      <c r="CC525" s="266"/>
      <c r="CM525" s="266"/>
      <c r="CW525" s="266"/>
      <c r="DG525" s="266"/>
      <c r="DQ525" s="266"/>
      <c r="EA525" s="266"/>
      <c r="EK525" s="266"/>
      <c r="EU525" s="266"/>
      <c r="FE525" s="266"/>
      <c r="FO525" s="266"/>
      <c r="FY525" s="266"/>
      <c r="GI525" s="266"/>
      <c r="GS525" s="266"/>
      <c r="HC525" s="266"/>
      <c r="HM525" s="266"/>
      <c r="HW525" s="266"/>
      <c r="IG525" s="266"/>
      <c r="IQ525" s="266"/>
    </row>
    <row r="526" spans="1:251" s="3" customFormat="1" x14ac:dyDescent="0.3">
      <c r="A526" s="266"/>
      <c r="K526" s="266"/>
      <c r="U526" s="266"/>
      <c r="AE526" s="266"/>
      <c r="AO526" s="266"/>
      <c r="AY526" s="266"/>
      <c r="BI526" s="266"/>
      <c r="BS526" s="266"/>
      <c r="BT526" s="266"/>
      <c r="BU526" s="266"/>
      <c r="BV526" s="266"/>
      <c r="BW526" s="266"/>
      <c r="BX526" s="266"/>
      <c r="BY526" s="266"/>
      <c r="BZ526" s="266"/>
      <c r="CC526" s="266"/>
      <c r="CM526" s="266"/>
      <c r="CW526" s="266"/>
      <c r="DG526" s="266"/>
      <c r="DQ526" s="266"/>
      <c r="EA526" s="266"/>
      <c r="EK526" s="266"/>
      <c r="EU526" s="266"/>
      <c r="FE526" s="266"/>
      <c r="FO526" s="266"/>
      <c r="FY526" s="266"/>
      <c r="GI526" s="266"/>
      <c r="GS526" s="266"/>
      <c r="HC526" s="266"/>
      <c r="HM526" s="266"/>
      <c r="HW526" s="266"/>
      <c r="IG526" s="266"/>
      <c r="IQ526" s="266"/>
    </row>
    <row r="527" spans="1:251" s="3" customFormat="1" x14ac:dyDescent="0.3">
      <c r="A527" s="266"/>
      <c r="K527" s="266"/>
      <c r="U527" s="266"/>
      <c r="AE527" s="266"/>
      <c r="AO527" s="266"/>
      <c r="AY527" s="266"/>
      <c r="BI527" s="266"/>
      <c r="BS527" s="266"/>
      <c r="BT527" s="266"/>
      <c r="BU527" s="266"/>
      <c r="BV527" s="266"/>
      <c r="BW527" s="266"/>
      <c r="BX527" s="266"/>
      <c r="BY527" s="266"/>
      <c r="BZ527" s="266"/>
      <c r="CC527" s="266"/>
      <c r="CM527" s="266"/>
      <c r="CW527" s="266"/>
      <c r="DG527" s="266"/>
      <c r="DQ527" s="266"/>
      <c r="EA527" s="266"/>
      <c r="EK527" s="266"/>
      <c r="EU527" s="266"/>
      <c r="FE527" s="266"/>
      <c r="FO527" s="266"/>
      <c r="FY527" s="266"/>
      <c r="GI527" s="266"/>
      <c r="GS527" s="266"/>
      <c r="HC527" s="266"/>
      <c r="HM527" s="266"/>
      <c r="HW527" s="266"/>
      <c r="IG527" s="266"/>
      <c r="IQ527" s="266"/>
    </row>
    <row r="528" spans="1:251" s="3" customFormat="1" x14ac:dyDescent="0.3">
      <c r="A528" s="266"/>
      <c r="K528" s="266"/>
      <c r="U528" s="266"/>
      <c r="AE528" s="266"/>
      <c r="AO528" s="266"/>
      <c r="AY528" s="266"/>
      <c r="BI528" s="266"/>
      <c r="BS528" s="266"/>
      <c r="BT528" s="266"/>
      <c r="BU528" s="266"/>
      <c r="BV528" s="266"/>
      <c r="BW528" s="266"/>
      <c r="BX528" s="266"/>
      <c r="BY528" s="266"/>
      <c r="BZ528" s="266"/>
      <c r="CC528" s="266"/>
      <c r="CM528" s="266"/>
      <c r="CW528" s="266"/>
      <c r="DG528" s="266"/>
      <c r="DQ528" s="266"/>
      <c r="EA528" s="266"/>
      <c r="EK528" s="266"/>
      <c r="EU528" s="266"/>
      <c r="FE528" s="266"/>
      <c r="FO528" s="266"/>
      <c r="FY528" s="266"/>
      <c r="GI528" s="266"/>
      <c r="GS528" s="266"/>
      <c r="HC528" s="266"/>
      <c r="HM528" s="266"/>
      <c r="HW528" s="266"/>
      <c r="IG528" s="266"/>
      <c r="IQ528" s="266"/>
    </row>
    <row r="529" spans="1:251" s="3" customFormat="1" x14ac:dyDescent="0.3">
      <c r="A529" s="266"/>
      <c r="K529" s="266"/>
      <c r="U529" s="266"/>
      <c r="AE529" s="266"/>
      <c r="AO529" s="266"/>
      <c r="AY529" s="266"/>
      <c r="BI529" s="266"/>
      <c r="BS529" s="266"/>
      <c r="BT529" s="266"/>
      <c r="BU529" s="266"/>
      <c r="BV529" s="266"/>
      <c r="BW529" s="266"/>
      <c r="BX529" s="266"/>
      <c r="BY529" s="266"/>
      <c r="BZ529" s="266"/>
      <c r="CC529" s="266"/>
      <c r="CM529" s="266"/>
      <c r="CW529" s="266"/>
      <c r="DG529" s="266"/>
      <c r="DQ529" s="266"/>
      <c r="EA529" s="266"/>
      <c r="EK529" s="266"/>
      <c r="EU529" s="266"/>
      <c r="FE529" s="266"/>
      <c r="FO529" s="266"/>
      <c r="FY529" s="266"/>
      <c r="GI529" s="266"/>
      <c r="GS529" s="266"/>
      <c r="HC529" s="266"/>
      <c r="HM529" s="266"/>
      <c r="HW529" s="266"/>
      <c r="IG529" s="266"/>
      <c r="IQ529" s="266"/>
    </row>
    <row r="530" spans="1:251" s="3" customFormat="1" x14ac:dyDescent="0.3">
      <c r="A530" s="266"/>
      <c r="K530" s="266"/>
      <c r="U530" s="266"/>
      <c r="AE530" s="266"/>
      <c r="AO530" s="266"/>
      <c r="AY530" s="266"/>
      <c r="BI530" s="266"/>
      <c r="BS530" s="266"/>
      <c r="BT530" s="266"/>
      <c r="BU530" s="266"/>
      <c r="BV530" s="266"/>
      <c r="BW530" s="266"/>
      <c r="BX530" s="266"/>
      <c r="BY530" s="266"/>
      <c r="BZ530" s="266"/>
      <c r="CC530" s="266"/>
      <c r="CM530" s="266"/>
      <c r="CW530" s="266"/>
      <c r="DG530" s="266"/>
      <c r="DQ530" s="266"/>
      <c r="EA530" s="266"/>
      <c r="EK530" s="266"/>
      <c r="EU530" s="266"/>
      <c r="FE530" s="266"/>
      <c r="FO530" s="266"/>
      <c r="FY530" s="266"/>
      <c r="GI530" s="266"/>
      <c r="GS530" s="266"/>
      <c r="HC530" s="266"/>
      <c r="HM530" s="266"/>
      <c r="HW530" s="266"/>
      <c r="IG530" s="266"/>
      <c r="IQ530" s="266"/>
    </row>
    <row r="531" spans="1:251" s="3" customFormat="1" x14ac:dyDescent="0.3">
      <c r="A531" s="266"/>
      <c r="K531" s="266"/>
      <c r="U531" s="266"/>
      <c r="AE531" s="266"/>
      <c r="AO531" s="266"/>
      <c r="AY531" s="266"/>
      <c r="BI531" s="266"/>
      <c r="BS531" s="266"/>
      <c r="BT531" s="266"/>
      <c r="BU531" s="266"/>
      <c r="BV531" s="266"/>
      <c r="BW531" s="266"/>
      <c r="BX531" s="266"/>
      <c r="BY531" s="266"/>
      <c r="BZ531" s="266"/>
      <c r="CC531" s="266"/>
      <c r="CM531" s="266"/>
      <c r="CW531" s="266"/>
      <c r="DG531" s="266"/>
      <c r="DQ531" s="266"/>
      <c r="EA531" s="266"/>
      <c r="EK531" s="266"/>
      <c r="EU531" s="266"/>
      <c r="FE531" s="266"/>
      <c r="FO531" s="266"/>
      <c r="FY531" s="266"/>
      <c r="GI531" s="266"/>
      <c r="GS531" s="266"/>
      <c r="HC531" s="266"/>
      <c r="HM531" s="266"/>
      <c r="HW531" s="266"/>
      <c r="IG531" s="266"/>
      <c r="IQ531" s="266"/>
    </row>
    <row r="532" spans="1:251" s="3" customFormat="1" x14ac:dyDescent="0.3">
      <c r="A532" s="266"/>
      <c r="K532" s="266"/>
      <c r="U532" s="266"/>
      <c r="AE532" s="266"/>
      <c r="AO532" s="266"/>
      <c r="AY532" s="266"/>
      <c r="BI532" s="266"/>
      <c r="BS532" s="266"/>
      <c r="BT532" s="266"/>
      <c r="BU532" s="266"/>
      <c r="BV532" s="266"/>
      <c r="BW532" s="266"/>
      <c r="BX532" s="266"/>
      <c r="BY532" s="266"/>
      <c r="BZ532" s="266"/>
      <c r="CC532" s="266"/>
      <c r="CM532" s="266"/>
      <c r="CW532" s="266"/>
      <c r="DG532" s="266"/>
      <c r="DQ532" s="266"/>
      <c r="EA532" s="266"/>
      <c r="EK532" s="266"/>
      <c r="EU532" s="266"/>
      <c r="FE532" s="266"/>
      <c r="FO532" s="266"/>
      <c r="FY532" s="266"/>
      <c r="GI532" s="266"/>
      <c r="GS532" s="266"/>
      <c r="HC532" s="266"/>
      <c r="HM532" s="266"/>
      <c r="HW532" s="266"/>
      <c r="IG532" s="266"/>
      <c r="IQ532" s="266"/>
    </row>
    <row r="533" spans="1:251" s="3" customFormat="1" x14ac:dyDescent="0.3">
      <c r="A533" s="266"/>
      <c r="K533" s="266"/>
      <c r="U533" s="266"/>
      <c r="AE533" s="266"/>
      <c r="AO533" s="266"/>
      <c r="AY533" s="266"/>
      <c r="BI533" s="266"/>
      <c r="BS533" s="266"/>
      <c r="BT533" s="266"/>
      <c r="BU533" s="266"/>
      <c r="BV533" s="266"/>
      <c r="BW533" s="266"/>
      <c r="BX533" s="266"/>
      <c r="BY533" s="266"/>
      <c r="BZ533" s="266"/>
      <c r="CC533" s="266"/>
      <c r="CM533" s="266"/>
      <c r="CW533" s="266"/>
      <c r="DG533" s="266"/>
      <c r="DQ533" s="266"/>
      <c r="EA533" s="266"/>
      <c r="EK533" s="266"/>
      <c r="EU533" s="266"/>
      <c r="FE533" s="266"/>
      <c r="FO533" s="266"/>
      <c r="FY533" s="266"/>
      <c r="GI533" s="266"/>
      <c r="GS533" s="266"/>
      <c r="HC533" s="266"/>
      <c r="HM533" s="266"/>
      <c r="HW533" s="266"/>
      <c r="IG533" s="266"/>
      <c r="IQ533" s="266"/>
    </row>
    <row r="534" spans="1:251" s="3" customFormat="1" x14ac:dyDescent="0.3">
      <c r="A534" s="266"/>
      <c r="K534" s="266"/>
      <c r="U534" s="266"/>
      <c r="AE534" s="266"/>
      <c r="AO534" s="266"/>
      <c r="AY534" s="266"/>
      <c r="BI534" s="266"/>
      <c r="BS534" s="266"/>
      <c r="BT534" s="266"/>
      <c r="BU534" s="266"/>
      <c r="BV534" s="266"/>
      <c r="BW534" s="266"/>
      <c r="BX534" s="266"/>
      <c r="BY534" s="266"/>
      <c r="BZ534" s="266"/>
      <c r="CC534" s="266"/>
      <c r="CM534" s="266"/>
      <c r="CW534" s="266"/>
      <c r="DG534" s="266"/>
      <c r="DQ534" s="266"/>
      <c r="EA534" s="266"/>
      <c r="EK534" s="266"/>
      <c r="EU534" s="266"/>
      <c r="FE534" s="266"/>
      <c r="FO534" s="266"/>
      <c r="FY534" s="266"/>
      <c r="GI534" s="266"/>
      <c r="GS534" s="266"/>
      <c r="HC534" s="266"/>
      <c r="HM534" s="266"/>
      <c r="HW534" s="266"/>
      <c r="IG534" s="266"/>
      <c r="IQ534" s="266"/>
    </row>
    <row r="535" spans="1:251" s="3" customFormat="1" x14ac:dyDescent="0.3">
      <c r="A535" s="266"/>
      <c r="K535" s="266"/>
      <c r="U535" s="266"/>
      <c r="AE535" s="266"/>
      <c r="AO535" s="266"/>
      <c r="AY535" s="266"/>
      <c r="BI535" s="266"/>
      <c r="BS535" s="266"/>
      <c r="BT535" s="266"/>
      <c r="BU535" s="266"/>
      <c r="BV535" s="266"/>
      <c r="BW535" s="266"/>
      <c r="BX535" s="266"/>
      <c r="BY535" s="266"/>
      <c r="BZ535" s="266"/>
      <c r="CC535" s="266"/>
      <c r="CM535" s="266"/>
      <c r="CW535" s="266"/>
      <c r="DG535" s="266"/>
      <c r="DQ535" s="266"/>
      <c r="EA535" s="266"/>
      <c r="EK535" s="266"/>
      <c r="EU535" s="266"/>
      <c r="FE535" s="266"/>
      <c r="FO535" s="266"/>
      <c r="FY535" s="266"/>
      <c r="GI535" s="266"/>
      <c r="GS535" s="266"/>
      <c r="HC535" s="266"/>
      <c r="HM535" s="266"/>
      <c r="HW535" s="266"/>
      <c r="IG535" s="266"/>
      <c r="IQ535" s="266"/>
    </row>
    <row r="536" spans="1:251" s="3" customFormat="1" x14ac:dyDescent="0.3">
      <c r="A536" s="266"/>
      <c r="K536" s="266"/>
      <c r="U536" s="266"/>
      <c r="AE536" s="266"/>
      <c r="AO536" s="266"/>
      <c r="AY536" s="266"/>
      <c r="BI536" s="266"/>
      <c r="BS536" s="266"/>
      <c r="BT536" s="266"/>
      <c r="BU536" s="266"/>
      <c r="BV536" s="266"/>
      <c r="BW536" s="266"/>
      <c r="BX536" s="266"/>
      <c r="BY536" s="266"/>
      <c r="BZ536" s="266"/>
      <c r="CC536" s="266"/>
      <c r="CM536" s="266"/>
      <c r="CW536" s="266"/>
      <c r="DG536" s="266"/>
      <c r="DQ536" s="266"/>
      <c r="EA536" s="266"/>
      <c r="EK536" s="266"/>
      <c r="EU536" s="266"/>
      <c r="FE536" s="266"/>
      <c r="FO536" s="266"/>
      <c r="FY536" s="266"/>
      <c r="GI536" s="266"/>
      <c r="GS536" s="266"/>
      <c r="HC536" s="266"/>
      <c r="HM536" s="266"/>
      <c r="HW536" s="266"/>
      <c r="IG536" s="266"/>
      <c r="IQ536" s="266"/>
    </row>
    <row r="537" spans="1:251" s="3" customFormat="1" x14ac:dyDescent="0.3">
      <c r="A537" s="266"/>
      <c r="K537" s="266"/>
      <c r="U537" s="266"/>
      <c r="AE537" s="266"/>
      <c r="AO537" s="266"/>
      <c r="AY537" s="266"/>
      <c r="BI537" s="266"/>
      <c r="BS537" s="266"/>
      <c r="BT537" s="266"/>
      <c r="BU537" s="266"/>
      <c r="BV537" s="266"/>
      <c r="BW537" s="266"/>
      <c r="BX537" s="266"/>
      <c r="BY537" s="266"/>
      <c r="BZ537" s="266"/>
      <c r="CC537" s="266"/>
      <c r="CM537" s="266"/>
      <c r="CW537" s="266"/>
      <c r="DG537" s="266"/>
      <c r="DQ537" s="266"/>
      <c r="EA537" s="266"/>
      <c r="EK537" s="266"/>
      <c r="EU537" s="266"/>
      <c r="FE537" s="266"/>
      <c r="FO537" s="266"/>
      <c r="FY537" s="266"/>
      <c r="GI537" s="266"/>
      <c r="GS537" s="266"/>
      <c r="HC537" s="266"/>
      <c r="HM537" s="266"/>
      <c r="HW537" s="266"/>
      <c r="IG537" s="266"/>
      <c r="IQ537" s="266"/>
    </row>
    <row r="538" spans="1:251" s="3" customFormat="1" x14ac:dyDescent="0.3">
      <c r="A538" s="266"/>
      <c r="K538" s="266"/>
      <c r="U538" s="266"/>
      <c r="AE538" s="266"/>
      <c r="AO538" s="266"/>
      <c r="AY538" s="266"/>
      <c r="BI538" s="266"/>
      <c r="BS538" s="266"/>
      <c r="BT538" s="266"/>
      <c r="BU538" s="266"/>
      <c r="BV538" s="266"/>
      <c r="BW538" s="266"/>
      <c r="BX538" s="266"/>
      <c r="BY538" s="266"/>
      <c r="BZ538" s="266"/>
      <c r="CC538" s="266"/>
      <c r="CM538" s="266"/>
      <c r="CW538" s="266"/>
      <c r="DG538" s="266"/>
      <c r="DQ538" s="266"/>
      <c r="EA538" s="266"/>
      <c r="EK538" s="266"/>
      <c r="EU538" s="266"/>
      <c r="FE538" s="266"/>
      <c r="FO538" s="266"/>
      <c r="FY538" s="266"/>
      <c r="GI538" s="266"/>
      <c r="GS538" s="266"/>
      <c r="HC538" s="266"/>
      <c r="HM538" s="266"/>
      <c r="HW538" s="266"/>
      <c r="IG538" s="266"/>
      <c r="IQ538" s="266"/>
    </row>
    <row r="539" spans="1:251" s="3" customFormat="1" x14ac:dyDescent="0.3">
      <c r="A539" s="266"/>
      <c r="K539" s="266"/>
      <c r="U539" s="266"/>
      <c r="AE539" s="266"/>
      <c r="AO539" s="266"/>
      <c r="AY539" s="266"/>
      <c r="BI539" s="266"/>
      <c r="BS539" s="266"/>
      <c r="BT539" s="266"/>
      <c r="BU539" s="266"/>
      <c r="BV539" s="266"/>
      <c r="BW539" s="266"/>
      <c r="BX539" s="266"/>
      <c r="BY539" s="266"/>
      <c r="BZ539" s="266"/>
      <c r="CC539" s="266"/>
      <c r="CM539" s="266"/>
      <c r="CW539" s="266"/>
      <c r="DG539" s="266"/>
      <c r="DQ539" s="266"/>
      <c r="EA539" s="266"/>
      <c r="EK539" s="266"/>
      <c r="EU539" s="266"/>
      <c r="FE539" s="266"/>
      <c r="FO539" s="266"/>
      <c r="FY539" s="266"/>
      <c r="GI539" s="266"/>
      <c r="GS539" s="266"/>
      <c r="HC539" s="266"/>
      <c r="HM539" s="266"/>
      <c r="HW539" s="266"/>
      <c r="IG539" s="266"/>
      <c r="IQ539" s="266"/>
    </row>
    <row r="540" spans="1:251" s="3" customFormat="1" x14ac:dyDescent="0.3">
      <c r="A540" s="266"/>
      <c r="K540" s="266"/>
      <c r="U540" s="266"/>
      <c r="AE540" s="266"/>
      <c r="AO540" s="266"/>
      <c r="AY540" s="266"/>
      <c r="BI540" s="266"/>
      <c r="BS540" s="266"/>
      <c r="BT540" s="266"/>
      <c r="BU540" s="266"/>
      <c r="BV540" s="266"/>
      <c r="BW540" s="266"/>
      <c r="BX540" s="266"/>
      <c r="BY540" s="266"/>
      <c r="BZ540" s="266"/>
      <c r="CC540" s="266"/>
      <c r="CM540" s="266"/>
      <c r="CW540" s="266"/>
      <c r="DG540" s="266"/>
      <c r="DQ540" s="266"/>
      <c r="EA540" s="266"/>
      <c r="EK540" s="266"/>
      <c r="EU540" s="266"/>
      <c r="FE540" s="266"/>
      <c r="FO540" s="266"/>
      <c r="FY540" s="266"/>
      <c r="GI540" s="266"/>
      <c r="GS540" s="266"/>
      <c r="HC540" s="266"/>
      <c r="HM540" s="266"/>
      <c r="HW540" s="266"/>
      <c r="IG540" s="266"/>
      <c r="IQ540" s="266"/>
    </row>
    <row r="541" spans="1:251" s="3" customFormat="1" x14ac:dyDescent="0.3">
      <c r="A541" s="266"/>
      <c r="K541" s="266"/>
      <c r="U541" s="266"/>
      <c r="AE541" s="266"/>
      <c r="AO541" s="266"/>
      <c r="AY541" s="266"/>
      <c r="BI541" s="266"/>
      <c r="BS541" s="266"/>
      <c r="BT541" s="266"/>
      <c r="BU541" s="266"/>
      <c r="BV541" s="266"/>
      <c r="BW541" s="266"/>
      <c r="BX541" s="266"/>
      <c r="BY541" s="266"/>
      <c r="BZ541" s="266"/>
      <c r="CC541" s="266"/>
      <c r="CM541" s="266"/>
      <c r="CW541" s="266"/>
      <c r="DG541" s="266"/>
      <c r="DQ541" s="266"/>
      <c r="EA541" s="266"/>
      <c r="EK541" s="266"/>
      <c r="EU541" s="266"/>
      <c r="FE541" s="266"/>
      <c r="FO541" s="266"/>
      <c r="FY541" s="266"/>
      <c r="GI541" s="266"/>
      <c r="GS541" s="266"/>
      <c r="HC541" s="266"/>
      <c r="HM541" s="266"/>
      <c r="HW541" s="266"/>
      <c r="IG541" s="266"/>
      <c r="IQ541" s="266"/>
    </row>
    <row r="542" spans="1:251" s="3" customFormat="1" x14ac:dyDescent="0.3">
      <c r="A542" s="266"/>
      <c r="K542" s="266"/>
      <c r="U542" s="266"/>
      <c r="AE542" s="266"/>
      <c r="AO542" s="266"/>
      <c r="AY542" s="266"/>
      <c r="BI542" s="266"/>
      <c r="BS542" s="266"/>
      <c r="BT542" s="266"/>
      <c r="BU542" s="266"/>
      <c r="BV542" s="266"/>
      <c r="BW542" s="266"/>
      <c r="BX542" s="266"/>
      <c r="BY542" s="266"/>
      <c r="BZ542" s="266"/>
      <c r="CC542" s="266"/>
      <c r="CM542" s="266"/>
      <c r="CW542" s="266"/>
      <c r="DG542" s="266"/>
      <c r="DQ542" s="266"/>
      <c r="EA542" s="266"/>
      <c r="EK542" s="266"/>
      <c r="EU542" s="266"/>
      <c r="FE542" s="266"/>
      <c r="FO542" s="266"/>
      <c r="FY542" s="266"/>
      <c r="GI542" s="266"/>
      <c r="GS542" s="266"/>
      <c r="HC542" s="266"/>
      <c r="HM542" s="266"/>
      <c r="HW542" s="266"/>
      <c r="IG542" s="266"/>
      <c r="IQ542" s="266"/>
    </row>
    <row r="543" spans="1:251" s="3" customFormat="1" x14ac:dyDescent="0.3">
      <c r="A543" s="266"/>
      <c r="K543" s="266"/>
      <c r="U543" s="266"/>
      <c r="AE543" s="266"/>
      <c r="AO543" s="266"/>
      <c r="AY543" s="266"/>
      <c r="BI543" s="266"/>
      <c r="BS543" s="266"/>
      <c r="BT543" s="266"/>
      <c r="BU543" s="266"/>
      <c r="BV543" s="266"/>
      <c r="BW543" s="266"/>
      <c r="BX543" s="266"/>
      <c r="BY543" s="266"/>
      <c r="BZ543" s="266"/>
      <c r="CC543" s="266"/>
      <c r="CM543" s="266"/>
      <c r="CW543" s="266"/>
      <c r="DG543" s="266"/>
      <c r="DQ543" s="266"/>
      <c r="EA543" s="266"/>
      <c r="EK543" s="266"/>
      <c r="EU543" s="266"/>
      <c r="FE543" s="266"/>
      <c r="FO543" s="266"/>
      <c r="FY543" s="266"/>
      <c r="GI543" s="266"/>
      <c r="GS543" s="266"/>
      <c r="HC543" s="266"/>
      <c r="HM543" s="266"/>
      <c r="HW543" s="266"/>
      <c r="IG543" s="266"/>
      <c r="IQ543" s="266"/>
    </row>
    <row r="544" spans="1:251" s="3" customFormat="1" x14ac:dyDescent="0.3">
      <c r="A544" s="266"/>
      <c r="K544" s="266"/>
      <c r="U544" s="266"/>
      <c r="AE544" s="266"/>
      <c r="AO544" s="266"/>
      <c r="AY544" s="266"/>
      <c r="BI544" s="266"/>
      <c r="BS544" s="266"/>
      <c r="BT544" s="266"/>
      <c r="BU544" s="266"/>
      <c r="BV544" s="266"/>
      <c r="BW544" s="266"/>
      <c r="BX544" s="266"/>
      <c r="BY544" s="266"/>
      <c r="BZ544" s="266"/>
      <c r="CC544" s="266"/>
      <c r="CM544" s="266"/>
      <c r="CW544" s="266"/>
      <c r="DG544" s="266"/>
      <c r="DQ544" s="266"/>
      <c r="EA544" s="266"/>
      <c r="EK544" s="266"/>
      <c r="EU544" s="266"/>
      <c r="FE544" s="266"/>
      <c r="FO544" s="266"/>
      <c r="FY544" s="266"/>
      <c r="GI544" s="266"/>
      <c r="GS544" s="266"/>
      <c r="HC544" s="266"/>
      <c r="HM544" s="266"/>
      <c r="HW544" s="266"/>
      <c r="IG544" s="266"/>
      <c r="IQ544" s="266"/>
    </row>
    <row r="545" spans="1:251" s="3" customFormat="1" x14ac:dyDescent="0.3">
      <c r="A545" s="266"/>
      <c r="K545" s="266"/>
      <c r="U545" s="266"/>
      <c r="AE545" s="266"/>
      <c r="AO545" s="266"/>
      <c r="AY545" s="266"/>
      <c r="BI545" s="266"/>
      <c r="BS545" s="266"/>
      <c r="BT545" s="266"/>
      <c r="BU545" s="266"/>
      <c r="BV545" s="266"/>
      <c r="BW545" s="266"/>
      <c r="BX545" s="266"/>
      <c r="BY545" s="266"/>
      <c r="BZ545" s="266"/>
      <c r="CC545" s="266"/>
      <c r="CM545" s="266"/>
      <c r="CW545" s="266"/>
      <c r="DG545" s="266"/>
      <c r="DQ545" s="266"/>
      <c r="EA545" s="266"/>
      <c r="EK545" s="266"/>
      <c r="EU545" s="266"/>
      <c r="FE545" s="266"/>
      <c r="FO545" s="266"/>
      <c r="FY545" s="266"/>
      <c r="GI545" s="266"/>
      <c r="GS545" s="266"/>
      <c r="HC545" s="266"/>
      <c r="HM545" s="266"/>
      <c r="HW545" s="266"/>
      <c r="IG545" s="266"/>
      <c r="IQ545" s="266"/>
    </row>
    <row r="546" spans="1:251" s="3" customFormat="1" x14ac:dyDescent="0.3">
      <c r="A546" s="266"/>
      <c r="K546" s="266"/>
      <c r="U546" s="266"/>
      <c r="AE546" s="266"/>
      <c r="AO546" s="266"/>
      <c r="AY546" s="266"/>
      <c r="BI546" s="266"/>
      <c r="BS546" s="266"/>
      <c r="BT546" s="266"/>
      <c r="BU546" s="266"/>
      <c r="BV546" s="266"/>
      <c r="BW546" s="266"/>
      <c r="BX546" s="266"/>
      <c r="BY546" s="266"/>
      <c r="BZ546" s="266"/>
      <c r="CC546" s="266"/>
      <c r="CM546" s="266"/>
      <c r="CW546" s="266"/>
      <c r="DG546" s="266"/>
      <c r="DQ546" s="266"/>
      <c r="EA546" s="266"/>
      <c r="EK546" s="266"/>
      <c r="EU546" s="266"/>
      <c r="FE546" s="266"/>
      <c r="FO546" s="266"/>
      <c r="FY546" s="266"/>
      <c r="GI546" s="266"/>
      <c r="GS546" s="266"/>
      <c r="HC546" s="266"/>
      <c r="HM546" s="266"/>
      <c r="HW546" s="266"/>
      <c r="IG546" s="266"/>
      <c r="IQ546" s="266"/>
    </row>
    <row r="547" spans="1:251" s="3" customFormat="1" x14ac:dyDescent="0.3">
      <c r="A547" s="266"/>
      <c r="K547" s="266"/>
      <c r="U547" s="266"/>
      <c r="AE547" s="266"/>
      <c r="AO547" s="266"/>
      <c r="AY547" s="266"/>
      <c r="BI547" s="266"/>
      <c r="BS547" s="266"/>
      <c r="BT547" s="266"/>
      <c r="BU547" s="266"/>
      <c r="BV547" s="266"/>
      <c r="BW547" s="266"/>
      <c r="BX547" s="266"/>
      <c r="BY547" s="266"/>
      <c r="BZ547" s="266"/>
      <c r="CC547" s="266"/>
      <c r="CM547" s="266"/>
      <c r="CW547" s="266"/>
      <c r="DG547" s="266"/>
      <c r="DQ547" s="266"/>
      <c r="EA547" s="266"/>
      <c r="EK547" s="266"/>
      <c r="EU547" s="266"/>
      <c r="FE547" s="266"/>
      <c r="FO547" s="266"/>
      <c r="FY547" s="266"/>
      <c r="GI547" s="266"/>
      <c r="GS547" s="266"/>
      <c r="HC547" s="266"/>
      <c r="HM547" s="266"/>
      <c r="HW547" s="266"/>
      <c r="IG547" s="266"/>
      <c r="IQ547" s="266"/>
    </row>
    <row r="548" spans="1:251" s="3" customFormat="1" x14ac:dyDescent="0.3">
      <c r="A548" s="266"/>
      <c r="K548" s="266"/>
      <c r="U548" s="266"/>
      <c r="AE548" s="266"/>
      <c r="AO548" s="266"/>
      <c r="AY548" s="266"/>
      <c r="BI548" s="266"/>
      <c r="BS548" s="266"/>
      <c r="BT548" s="266"/>
      <c r="BU548" s="266"/>
      <c r="BV548" s="266"/>
      <c r="BW548" s="266"/>
      <c r="BX548" s="266"/>
      <c r="BY548" s="266"/>
      <c r="BZ548" s="266"/>
      <c r="CC548" s="266"/>
      <c r="CM548" s="266"/>
      <c r="CW548" s="266"/>
      <c r="DG548" s="266"/>
      <c r="DQ548" s="266"/>
      <c r="EA548" s="266"/>
      <c r="EK548" s="266"/>
      <c r="EU548" s="266"/>
      <c r="FE548" s="266"/>
      <c r="FO548" s="266"/>
      <c r="FY548" s="266"/>
      <c r="GI548" s="266"/>
      <c r="GS548" s="266"/>
      <c r="HC548" s="266"/>
      <c r="HM548" s="266"/>
      <c r="HW548" s="266"/>
      <c r="IG548" s="266"/>
      <c r="IQ548" s="266"/>
    </row>
    <row r="549" spans="1:251" s="3" customFormat="1" x14ac:dyDescent="0.3">
      <c r="A549" s="266"/>
      <c r="K549" s="266"/>
      <c r="U549" s="266"/>
      <c r="AE549" s="266"/>
      <c r="AO549" s="266"/>
      <c r="AY549" s="266"/>
      <c r="BI549" s="266"/>
      <c r="BS549" s="266"/>
      <c r="BT549" s="266"/>
      <c r="BU549" s="266"/>
      <c r="BV549" s="266"/>
      <c r="BW549" s="266"/>
      <c r="BX549" s="266"/>
      <c r="BY549" s="266"/>
      <c r="BZ549" s="266"/>
      <c r="CC549" s="266"/>
      <c r="CM549" s="266"/>
      <c r="CW549" s="266"/>
      <c r="DG549" s="266"/>
      <c r="DQ549" s="266"/>
      <c r="EA549" s="266"/>
      <c r="EK549" s="266"/>
      <c r="EU549" s="266"/>
      <c r="FE549" s="266"/>
      <c r="FO549" s="266"/>
      <c r="FY549" s="266"/>
      <c r="GI549" s="266"/>
      <c r="GS549" s="266"/>
      <c r="HC549" s="266"/>
      <c r="HM549" s="266"/>
      <c r="HW549" s="266"/>
      <c r="IG549" s="266"/>
      <c r="IQ549" s="266"/>
    </row>
    <row r="550" spans="1:251" s="3" customFormat="1" x14ac:dyDescent="0.3">
      <c r="A550" s="266"/>
      <c r="K550" s="266"/>
      <c r="U550" s="266"/>
      <c r="AE550" s="266"/>
      <c r="AO550" s="266"/>
      <c r="AY550" s="266"/>
      <c r="BI550" s="266"/>
      <c r="BS550" s="266"/>
      <c r="BT550" s="266"/>
      <c r="BU550" s="266"/>
      <c r="BV550" s="266"/>
      <c r="BW550" s="266"/>
      <c r="BX550" s="266"/>
      <c r="BY550" s="266"/>
      <c r="BZ550" s="266"/>
      <c r="CC550" s="266"/>
      <c r="CM550" s="266"/>
      <c r="CW550" s="266"/>
      <c r="DG550" s="266"/>
      <c r="DQ550" s="266"/>
      <c r="EA550" s="266"/>
      <c r="EK550" s="266"/>
      <c r="EU550" s="266"/>
      <c r="FE550" s="266"/>
      <c r="FO550" s="266"/>
      <c r="FY550" s="266"/>
      <c r="GI550" s="266"/>
      <c r="GS550" s="266"/>
      <c r="HC550" s="266"/>
      <c r="HM550" s="266"/>
      <c r="HW550" s="266"/>
      <c r="IG550" s="266"/>
      <c r="IQ550" s="266"/>
    </row>
    <row r="551" spans="1:251" s="3" customFormat="1" x14ac:dyDescent="0.3">
      <c r="A551" s="266"/>
      <c r="K551" s="266"/>
      <c r="U551" s="266"/>
      <c r="AE551" s="266"/>
      <c r="AO551" s="266"/>
      <c r="AY551" s="266"/>
      <c r="BI551" s="266"/>
      <c r="BS551" s="266"/>
      <c r="BT551" s="266"/>
      <c r="BU551" s="266"/>
      <c r="BV551" s="266"/>
      <c r="BW551" s="266"/>
      <c r="BX551" s="266"/>
      <c r="BY551" s="266"/>
      <c r="BZ551" s="266"/>
      <c r="CC551" s="266"/>
      <c r="CM551" s="266"/>
      <c r="CW551" s="266"/>
      <c r="DG551" s="266"/>
      <c r="DQ551" s="266"/>
      <c r="EA551" s="266"/>
      <c r="EK551" s="266"/>
      <c r="EU551" s="266"/>
      <c r="FE551" s="266"/>
      <c r="FO551" s="266"/>
      <c r="FY551" s="266"/>
      <c r="GI551" s="266"/>
      <c r="GS551" s="266"/>
      <c r="HC551" s="266"/>
      <c r="HM551" s="266"/>
      <c r="HW551" s="266"/>
      <c r="IG551" s="266"/>
      <c r="IQ551" s="266"/>
    </row>
    <row r="552" spans="1:251" s="3" customFormat="1" x14ac:dyDescent="0.3">
      <c r="A552" s="266"/>
      <c r="K552" s="266"/>
      <c r="U552" s="266"/>
      <c r="AE552" s="266"/>
      <c r="AO552" s="266"/>
      <c r="AY552" s="266"/>
      <c r="BI552" s="266"/>
      <c r="BS552" s="266"/>
      <c r="BT552" s="266"/>
      <c r="BU552" s="266"/>
      <c r="BV552" s="266"/>
      <c r="BW552" s="266"/>
      <c r="BX552" s="266"/>
      <c r="BY552" s="266"/>
      <c r="BZ552" s="266"/>
      <c r="CC552" s="266"/>
      <c r="CM552" s="266"/>
      <c r="CW552" s="266"/>
      <c r="DG552" s="266"/>
      <c r="DQ552" s="266"/>
      <c r="EA552" s="266"/>
      <c r="EK552" s="266"/>
      <c r="EU552" s="266"/>
      <c r="FE552" s="266"/>
      <c r="FO552" s="266"/>
      <c r="FY552" s="266"/>
      <c r="GI552" s="266"/>
      <c r="GS552" s="266"/>
      <c r="HC552" s="266"/>
      <c r="HM552" s="266"/>
      <c r="HW552" s="266"/>
      <c r="IG552" s="266"/>
      <c r="IQ552" s="266"/>
    </row>
    <row r="553" spans="1:251" s="3" customFormat="1" x14ac:dyDescent="0.3">
      <c r="A553" s="266"/>
      <c r="K553" s="266"/>
      <c r="U553" s="266"/>
      <c r="AE553" s="266"/>
      <c r="AO553" s="266"/>
      <c r="AY553" s="266"/>
      <c r="BI553" s="266"/>
      <c r="BS553" s="266"/>
      <c r="BT553" s="266"/>
      <c r="BU553" s="266"/>
      <c r="BV553" s="266"/>
      <c r="BW553" s="266"/>
      <c r="BX553" s="266"/>
      <c r="BY553" s="266"/>
      <c r="BZ553" s="266"/>
      <c r="CC553" s="266"/>
      <c r="CM553" s="266"/>
      <c r="CW553" s="266"/>
      <c r="DG553" s="266"/>
      <c r="DQ553" s="266"/>
      <c r="EA553" s="266"/>
      <c r="EK553" s="266"/>
      <c r="EU553" s="266"/>
      <c r="FE553" s="266"/>
      <c r="FO553" s="266"/>
      <c r="FY553" s="266"/>
      <c r="GI553" s="266"/>
      <c r="GS553" s="266"/>
      <c r="HC553" s="266"/>
      <c r="HM553" s="266"/>
      <c r="HW553" s="266"/>
      <c r="IG553" s="266"/>
      <c r="IQ553" s="266"/>
    </row>
    <row r="554" spans="1:251" s="3" customFormat="1" x14ac:dyDescent="0.3">
      <c r="A554" s="266"/>
      <c r="K554" s="266"/>
      <c r="U554" s="266"/>
      <c r="AE554" s="266"/>
      <c r="AO554" s="266"/>
      <c r="AY554" s="266"/>
      <c r="BI554" s="266"/>
      <c r="BS554" s="266"/>
      <c r="BT554" s="266"/>
      <c r="BU554" s="266"/>
      <c r="BV554" s="266"/>
      <c r="BW554" s="266"/>
      <c r="BX554" s="266"/>
      <c r="BY554" s="266"/>
      <c r="BZ554" s="266"/>
      <c r="CC554" s="266"/>
      <c r="CM554" s="266"/>
      <c r="CW554" s="266"/>
      <c r="DG554" s="266"/>
      <c r="DQ554" s="266"/>
      <c r="EA554" s="266"/>
      <c r="EK554" s="266"/>
      <c r="EU554" s="266"/>
      <c r="FE554" s="266"/>
      <c r="FO554" s="266"/>
      <c r="FY554" s="266"/>
      <c r="GI554" s="266"/>
      <c r="GS554" s="266"/>
      <c r="HC554" s="266"/>
      <c r="HM554" s="266"/>
      <c r="HW554" s="266"/>
      <c r="IG554" s="266"/>
      <c r="IQ554" s="266"/>
    </row>
    <row r="555" spans="1:251" s="3" customFormat="1" x14ac:dyDescent="0.3">
      <c r="A555" s="266"/>
      <c r="K555" s="266"/>
      <c r="U555" s="266"/>
      <c r="AE555" s="266"/>
      <c r="AO555" s="266"/>
      <c r="AY555" s="266"/>
      <c r="BI555" s="266"/>
      <c r="BS555" s="266"/>
      <c r="BT555" s="266"/>
      <c r="BU555" s="266"/>
      <c r="BV555" s="266"/>
      <c r="BW555" s="266"/>
      <c r="BX555" s="266"/>
      <c r="BY555" s="266"/>
      <c r="BZ555" s="266"/>
      <c r="CC555" s="266"/>
      <c r="CM555" s="266"/>
      <c r="CW555" s="266"/>
      <c r="DG555" s="266"/>
      <c r="DQ555" s="266"/>
      <c r="EA555" s="266"/>
      <c r="EK555" s="266"/>
      <c r="EU555" s="266"/>
      <c r="FE555" s="266"/>
      <c r="FO555" s="266"/>
      <c r="FY555" s="266"/>
      <c r="GI555" s="266"/>
      <c r="GS555" s="266"/>
      <c r="HC555" s="266"/>
      <c r="HM555" s="266"/>
      <c r="HW555" s="266"/>
      <c r="IG555" s="266"/>
      <c r="IQ555" s="266"/>
    </row>
    <row r="556" spans="1:251" s="3" customFormat="1" x14ac:dyDescent="0.3">
      <c r="A556" s="266"/>
      <c r="K556" s="266"/>
      <c r="U556" s="266"/>
      <c r="AE556" s="266"/>
      <c r="AO556" s="266"/>
      <c r="AY556" s="266"/>
      <c r="BI556" s="266"/>
      <c r="BS556" s="266"/>
      <c r="BT556" s="266"/>
      <c r="BU556" s="266"/>
      <c r="BV556" s="266"/>
      <c r="BW556" s="266"/>
      <c r="BX556" s="266"/>
      <c r="BY556" s="266"/>
      <c r="BZ556" s="266"/>
      <c r="CC556" s="266"/>
      <c r="CM556" s="266"/>
      <c r="CW556" s="266"/>
      <c r="DG556" s="266"/>
      <c r="DQ556" s="266"/>
      <c r="EA556" s="266"/>
      <c r="EK556" s="266"/>
      <c r="EU556" s="266"/>
      <c r="FE556" s="266"/>
      <c r="FO556" s="266"/>
      <c r="FY556" s="266"/>
      <c r="GI556" s="266"/>
      <c r="GS556" s="266"/>
      <c r="HC556" s="266"/>
      <c r="HM556" s="266"/>
      <c r="HW556" s="266"/>
      <c r="IG556" s="266"/>
      <c r="IQ556" s="266"/>
    </row>
    <row r="557" spans="1:251" s="3" customFormat="1" x14ac:dyDescent="0.3">
      <c r="A557" s="266"/>
      <c r="K557" s="266"/>
      <c r="U557" s="266"/>
      <c r="AE557" s="266"/>
      <c r="AO557" s="266"/>
      <c r="AY557" s="266"/>
      <c r="BI557" s="266"/>
      <c r="BS557" s="266"/>
      <c r="BT557" s="266"/>
      <c r="BU557" s="266"/>
      <c r="BV557" s="266"/>
      <c r="BW557" s="266"/>
      <c r="BX557" s="266"/>
      <c r="BY557" s="266"/>
      <c r="BZ557" s="266"/>
      <c r="CC557" s="266"/>
      <c r="CM557" s="266"/>
      <c r="CW557" s="266"/>
      <c r="DG557" s="266"/>
      <c r="DQ557" s="266"/>
      <c r="EA557" s="266"/>
      <c r="EK557" s="266"/>
      <c r="EU557" s="266"/>
      <c r="FE557" s="266"/>
      <c r="FO557" s="266"/>
      <c r="FY557" s="266"/>
      <c r="GI557" s="266"/>
      <c r="GS557" s="266"/>
      <c r="HC557" s="266"/>
      <c r="HM557" s="266"/>
      <c r="HW557" s="266"/>
      <c r="IG557" s="266"/>
      <c r="IQ557" s="266"/>
    </row>
    <row r="558" spans="1:251" s="3" customFormat="1" x14ac:dyDescent="0.3">
      <c r="A558" s="266"/>
      <c r="K558" s="266"/>
      <c r="U558" s="266"/>
      <c r="AE558" s="266"/>
      <c r="AO558" s="266"/>
      <c r="AY558" s="266"/>
      <c r="BI558" s="266"/>
      <c r="BS558" s="266"/>
      <c r="BT558" s="266"/>
      <c r="BU558" s="266"/>
      <c r="BV558" s="266"/>
      <c r="BW558" s="266"/>
      <c r="BX558" s="266"/>
      <c r="BY558" s="266"/>
      <c r="BZ558" s="266"/>
      <c r="CC558" s="266"/>
      <c r="CM558" s="266"/>
      <c r="CW558" s="266"/>
      <c r="DG558" s="266"/>
      <c r="DQ558" s="266"/>
      <c r="EA558" s="266"/>
      <c r="EK558" s="266"/>
      <c r="EU558" s="266"/>
      <c r="FE558" s="266"/>
      <c r="FO558" s="266"/>
      <c r="FY558" s="266"/>
      <c r="GI558" s="266"/>
      <c r="GS558" s="266"/>
      <c r="HC558" s="266"/>
      <c r="HM558" s="266"/>
      <c r="HW558" s="266"/>
      <c r="IG558" s="266"/>
      <c r="IQ558" s="266"/>
    </row>
    <row r="559" spans="1:251" s="3" customFormat="1" x14ac:dyDescent="0.3">
      <c r="A559" s="266"/>
      <c r="K559" s="266"/>
      <c r="U559" s="266"/>
      <c r="AE559" s="266"/>
      <c r="AO559" s="266"/>
      <c r="AY559" s="266"/>
      <c r="BI559" s="266"/>
      <c r="BS559" s="266"/>
      <c r="BT559" s="266"/>
      <c r="BU559" s="266"/>
      <c r="BV559" s="266"/>
      <c r="BW559" s="266"/>
      <c r="BX559" s="266"/>
      <c r="BY559" s="266"/>
      <c r="BZ559" s="266"/>
      <c r="CC559" s="266"/>
      <c r="CM559" s="266"/>
      <c r="CW559" s="266"/>
      <c r="DG559" s="266"/>
      <c r="DQ559" s="266"/>
      <c r="EA559" s="266"/>
      <c r="EK559" s="266"/>
      <c r="EU559" s="266"/>
      <c r="FE559" s="266"/>
      <c r="FO559" s="266"/>
      <c r="FY559" s="266"/>
      <c r="GI559" s="266"/>
      <c r="GS559" s="266"/>
      <c r="HC559" s="266"/>
      <c r="HM559" s="266"/>
      <c r="HW559" s="266"/>
      <c r="IG559" s="266"/>
      <c r="IQ559" s="266"/>
    </row>
    <row r="560" spans="1:251" s="3" customFormat="1" x14ac:dyDescent="0.3">
      <c r="A560" s="266"/>
      <c r="K560" s="266"/>
      <c r="U560" s="266"/>
      <c r="AE560" s="266"/>
      <c r="AO560" s="266"/>
      <c r="AY560" s="266"/>
      <c r="BI560" s="266"/>
      <c r="BS560" s="266"/>
      <c r="BT560" s="266"/>
      <c r="BU560" s="266"/>
      <c r="BV560" s="266"/>
      <c r="BW560" s="266"/>
      <c r="BX560" s="266"/>
      <c r="BY560" s="266"/>
      <c r="BZ560" s="266"/>
      <c r="CC560" s="266"/>
      <c r="CM560" s="266"/>
      <c r="CW560" s="266"/>
      <c r="DG560" s="266"/>
      <c r="DQ560" s="266"/>
      <c r="EA560" s="266"/>
      <c r="EK560" s="266"/>
      <c r="EU560" s="266"/>
      <c r="FE560" s="266"/>
      <c r="FO560" s="266"/>
      <c r="FY560" s="266"/>
      <c r="GI560" s="266"/>
      <c r="GS560" s="266"/>
      <c r="HC560" s="266"/>
      <c r="HM560" s="266"/>
      <c r="HW560" s="266"/>
      <c r="IG560" s="266"/>
      <c r="IQ560" s="266"/>
    </row>
    <row r="561" spans="1:251" s="3" customFormat="1" x14ac:dyDescent="0.3">
      <c r="A561" s="266"/>
      <c r="K561" s="266"/>
      <c r="U561" s="266"/>
      <c r="AE561" s="266"/>
      <c r="AO561" s="266"/>
      <c r="AY561" s="266"/>
      <c r="BI561" s="266"/>
      <c r="BS561" s="266"/>
      <c r="BT561" s="266"/>
      <c r="BU561" s="266"/>
      <c r="BV561" s="266"/>
      <c r="BW561" s="266"/>
      <c r="BX561" s="266"/>
      <c r="BY561" s="266"/>
      <c r="BZ561" s="266"/>
      <c r="CC561" s="266"/>
      <c r="CM561" s="266"/>
      <c r="CW561" s="266"/>
      <c r="DG561" s="266"/>
      <c r="DQ561" s="266"/>
      <c r="EA561" s="266"/>
      <c r="EK561" s="266"/>
      <c r="EU561" s="266"/>
      <c r="FE561" s="266"/>
      <c r="FO561" s="266"/>
      <c r="FY561" s="266"/>
      <c r="GI561" s="266"/>
      <c r="GS561" s="266"/>
      <c r="HC561" s="266"/>
      <c r="HM561" s="266"/>
      <c r="HW561" s="266"/>
      <c r="IG561" s="266"/>
      <c r="IQ561" s="266"/>
    </row>
    <row r="562" spans="1:251" s="3" customFormat="1" x14ac:dyDescent="0.3">
      <c r="A562" s="266"/>
      <c r="K562" s="266"/>
      <c r="U562" s="266"/>
      <c r="AE562" s="266"/>
      <c r="AO562" s="266"/>
      <c r="AY562" s="266"/>
      <c r="BI562" s="266"/>
      <c r="BS562" s="266"/>
      <c r="BT562" s="266"/>
      <c r="BU562" s="266"/>
      <c r="BV562" s="266"/>
      <c r="BW562" s="266"/>
      <c r="BX562" s="266"/>
      <c r="BY562" s="266"/>
      <c r="BZ562" s="266"/>
      <c r="CC562" s="266"/>
      <c r="CM562" s="266"/>
      <c r="CW562" s="266"/>
      <c r="DG562" s="266"/>
      <c r="DQ562" s="266"/>
      <c r="EA562" s="266"/>
      <c r="EK562" s="266"/>
      <c r="EU562" s="266"/>
      <c r="FE562" s="266"/>
      <c r="FO562" s="266"/>
      <c r="FY562" s="266"/>
      <c r="GI562" s="266"/>
      <c r="GS562" s="266"/>
      <c r="HC562" s="266"/>
      <c r="HM562" s="266"/>
      <c r="HW562" s="266"/>
      <c r="IG562" s="266"/>
      <c r="IQ562" s="266"/>
    </row>
    <row r="563" spans="1:251" s="3" customFormat="1" x14ac:dyDescent="0.3">
      <c r="A563" s="266"/>
      <c r="K563" s="266"/>
      <c r="U563" s="266"/>
      <c r="AE563" s="266"/>
      <c r="AO563" s="266"/>
      <c r="AY563" s="266"/>
      <c r="BI563" s="266"/>
      <c r="BS563" s="266"/>
      <c r="BT563" s="266"/>
      <c r="BU563" s="266"/>
      <c r="BV563" s="266"/>
      <c r="BW563" s="266"/>
      <c r="BX563" s="266"/>
      <c r="BY563" s="266"/>
      <c r="BZ563" s="266"/>
      <c r="CC563" s="266"/>
      <c r="CM563" s="266"/>
      <c r="CW563" s="266"/>
      <c r="DG563" s="266"/>
      <c r="DQ563" s="266"/>
      <c r="EA563" s="266"/>
      <c r="EK563" s="266"/>
      <c r="EU563" s="266"/>
      <c r="FE563" s="266"/>
      <c r="FO563" s="266"/>
      <c r="FY563" s="266"/>
      <c r="GI563" s="266"/>
      <c r="GS563" s="266"/>
      <c r="HC563" s="266"/>
      <c r="HM563" s="266"/>
      <c r="HW563" s="266"/>
      <c r="IG563" s="266"/>
      <c r="IQ563" s="266"/>
    </row>
    <row r="564" spans="1:251" s="3" customFormat="1" x14ac:dyDescent="0.3">
      <c r="A564" s="266"/>
      <c r="K564" s="266"/>
      <c r="U564" s="266"/>
      <c r="AE564" s="266"/>
      <c r="AO564" s="266"/>
      <c r="AY564" s="266"/>
      <c r="BI564" s="266"/>
      <c r="BS564" s="266"/>
      <c r="BT564" s="266"/>
      <c r="BU564" s="266"/>
      <c r="BV564" s="266"/>
      <c r="BW564" s="266"/>
      <c r="BX564" s="266"/>
      <c r="BY564" s="266"/>
      <c r="BZ564" s="266"/>
      <c r="CC564" s="266"/>
      <c r="CM564" s="266"/>
      <c r="CW564" s="266"/>
      <c r="DG564" s="266"/>
      <c r="DQ564" s="266"/>
      <c r="EA564" s="266"/>
      <c r="EK564" s="266"/>
      <c r="EU564" s="266"/>
      <c r="FE564" s="266"/>
      <c r="FO564" s="266"/>
      <c r="FY564" s="266"/>
      <c r="GI564" s="266"/>
      <c r="GS564" s="266"/>
      <c r="HC564" s="266"/>
      <c r="HM564" s="266"/>
      <c r="HW564" s="266"/>
      <c r="IG564" s="266"/>
      <c r="IQ564" s="266"/>
    </row>
    <row r="565" spans="1:251" s="3" customFormat="1" x14ac:dyDescent="0.3">
      <c r="A565" s="266"/>
      <c r="K565" s="266"/>
      <c r="U565" s="266"/>
      <c r="AE565" s="266"/>
      <c r="AO565" s="266"/>
      <c r="AY565" s="266"/>
      <c r="BI565" s="266"/>
      <c r="BS565" s="266"/>
      <c r="BT565" s="266"/>
      <c r="BU565" s="266"/>
      <c r="BV565" s="266"/>
      <c r="BW565" s="266"/>
      <c r="BX565" s="266"/>
      <c r="BY565" s="266"/>
      <c r="BZ565" s="266"/>
      <c r="CC565" s="266"/>
      <c r="CM565" s="266"/>
      <c r="CW565" s="266"/>
      <c r="DG565" s="266"/>
      <c r="DQ565" s="266"/>
      <c r="EA565" s="266"/>
      <c r="EK565" s="266"/>
      <c r="EU565" s="266"/>
      <c r="FE565" s="266"/>
      <c r="FO565" s="266"/>
      <c r="FY565" s="266"/>
      <c r="GI565" s="266"/>
      <c r="GS565" s="266"/>
      <c r="HC565" s="266"/>
      <c r="HM565" s="266"/>
      <c r="HW565" s="266"/>
      <c r="IG565" s="266"/>
      <c r="IQ565" s="266"/>
    </row>
    <row r="566" spans="1:251" s="3" customFormat="1" x14ac:dyDescent="0.3">
      <c r="A566" s="266"/>
      <c r="K566" s="266"/>
      <c r="U566" s="266"/>
      <c r="AE566" s="266"/>
      <c r="AO566" s="266"/>
      <c r="AY566" s="266"/>
      <c r="BI566" s="266"/>
      <c r="BS566" s="266"/>
      <c r="BT566" s="266"/>
      <c r="BU566" s="266"/>
      <c r="BV566" s="266"/>
      <c r="BW566" s="266"/>
      <c r="BX566" s="266"/>
      <c r="BY566" s="266"/>
      <c r="BZ566" s="266"/>
      <c r="CC566" s="266"/>
      <c r="CM566" s="266"/>
      <c r="CW566" s="266"/>
      <c r="DG566" s="266"/>
      <c r="DQ566" s="266"/>
      <c r="EA566" s="266"/>
      <c r="EK566" s="266"/>
      <c r="EU566" s="266"/>
      <c r="FE566" s="266"/>
      <c r="FO566" s="266"/>
      <c r="FY566" s="266"/>
      <c r="GI566" s="266"/>
      <c r="GS566" s="266"/>
      <c r="HC566" s="266"/>
      <c r="HM566" s="266"/>
      <c r="HW566" s="266"/>
      <c r="IG566" s="266"/>
      <c r="IQ566" s="266"/>
    </row>
    <row r="567" spans="1:251" s="3" customFormat="1" x14ac:dyDescent="0.3">
      <c r="A567" s="266"/>
      <c r="K567" s="266"/>
      <c r="U567" s="266"/>
      <c r="AE567" s="266"/>
      <c r="AO567" s="266"/>
      <c r="AY567" s="266"/>
      <c r="BI567" s="266"/>
      <c r="BS567" s="266"/>
      <c r="BT567" s="266"/>
      <c r="BU567" s="266"/>
      <c r="BV567" s="266"/>
      <c r="BW567" s="266"/>
      <c r="BX567" s="266"/>
      <c r="BY567" s="266"/>
      <c r="BZ567" s="266"/>
      <c r="CC567" s="266"/>
      <c r="CM567" s="266"/>
      <c r="CW567" s="266"/>
      <c r="DG567" s="266"/>
      <c r="DQ567" s="266"/>
      <c r="EA567" s="266"/>
      <c r="EK567" s="266"/>
      <c r="EU567" s="266"/>
      <c r="FE567" s="266"/>
      <c r="FO567" s="266"/>
      <c r="FY567" s="266"/>
      <c r="GI567" s="266"/>
      <c r="GS567" s="266"/>
      <c r="HC567" s="266"/>
      <c r="HM567" s="266"/>
      <c r="HW567" s="266"/>
      <c r="IG567" s="266"/>
      <c r="IQ567" s="266"/>
    </row>
    <row r="568" spans="1:251" s="3" customFormat="1" x14ac:dyDescent="0.3">
      <c r="A568" s="266"/>
      <c r="K568" s="266"/>
      <c r="U568" s="266"/>
      <c r="AE568" s="266"/>
      <c r="AO568" s="266"/>
      <c r="AY568" s="266"/>
      <c r="BI568" s="266"/>
      <c r="BS568" s="266"/>
      <c r="BT568" s="266"/>
      <c r="BU568" s="266"/>
      <c r="BV568" s="266"/>
      <c r="BW568" s="266"/>
      <c r="BX568" s="266"/>
      <c r="BY568" s="266"/>
      <c r="BZ568" s="266"/>
      <c r="CC568" s="266"/>
      <c r="CM568" s="266"/>
      <c r="CW568" s="266"/>
      <c r="DG568" s="266"/>
      <c r="DQ568" s="266"/>
      <c r="EA568" s="266"/>
      <c r="EK568" s="266"/>
      <c r="EU568" s="266"/>
      <c r="FE568" s="266"/>
      <c r="FO568" s="266"/>
      <c r="FY568" s="266"/>
      <c r="GI568" s="266"/>
      <c r="GS568" s="266"/>
      <c r="HC568" s="266"/>
      <c r="HM568" s="266"/>
      <c r="HW568" s="266"/>
      <c r="IG568" s="266"/>
      <c r="IQ568" s="266"/>
    </row>
    <row r="569" spans="1:251" s="3" customFormat="1" x14ac:dyDescent="0.3">
      <c r="A569" s="266"/>
      <c r="K569" s="266"/>
      <c r="U569" s="266"/>
      <c r="AE569" s="266"/>
      <c r="AO569" s="266"/>
      <c r="AY569" s="266"/>
      <c r="BI569" s="266"/>
      <c r="BS569" s="266"/>
      <c r="BT569" s="266"/>
      <c r="BU569" s="266"/>
      <c r="BV569" s="266"/>
      <c r="BW569" s="266"/>
      <c r="BX569" s="266"/>
      <c r="BY569" s="266"/>
      <c r="BZ569" s="266"/>
      <c r="CC569" s="266"/>
      <c r="CM569" s="266"/>
      <c r="CW569" s="266"/>
      <c r="DG569" s="266"/>
      <c r="DQ569" s="266"/>
      <c r="EA569" s="266"/>
      <c r="EK569" s="266"/>
      <c r="EU569" s="266"/>
      <c r="FE569" s="266"/>
      <c r="FO569" s="266"/>
      <c r="FY569" s="266"/>
      <c r="GI569" s="266"/>
      <c r="GS569" s="266"/>
      <c r="HC569" s="266"/>
      <c r="HM569" s="266"/>
      <c r="HW569" s="266"/>
      <c r="IG569" s="266"/>
      <c r="IQ569" s="266"/>
    </row>
    <row r="570" spans="1:251" s="3" customFormat="1" x14ac:dyDescent="0.3">
      <c r="A570" s="266"/>
      <c r="K570" s="266"/>
      <c r="U570" s="266"/>
      <c r="AE570" s="266"/>
      <c r="AO570" s="266"/>
      <c r="AY570" s="266"/>
      <c r="BI570" s="266"/>
      <c r="BS570" s="266"/>
      <c r="BT570" s="266"/>
      <c r="BU570" s="266"/>
      <c r="BV570" s="266"/>
      <c r="BW570" s="266"/>
      <c r="BX570" s="266"/>
      <c r="BY570" s="266"/>
      <c r="BZ570" s="266"/>
      <c r="CC570" s="266"/>
      <c r="CM570" s="266"/>
      <c r="CW570" s="266"/>
      <c r="DG570" s="266"/>
      <c r="DQ570" s="266"/>
      <c r="EA570" s="266"/>
      <c r="EK570" s="266"/>
      <c r="EU570" s="266"/>
      <c r="FE570" s="266"/>
      <c r="FO570" s="266"/>
      <c r="FY570" s="266"/>
      <c r="GI570" s="266"/>
      <c r="GS570" s="266"/>
      <c r="HC570" s="266"/>
      <c r="HM570" s="266"/>
      <c r="HW570" s="266"/>
      <c r="IG570" s="266"/>
      <c r="IQ570" s="266"/>
    </row>
    <row r="571" spans="1:251" s="3" customFormat="1" x14ac:dyDescent="0.3">
      <c r="A571" s="266"/>
      <c r="K571" s="266"/>
      <c r="U571" s="266"/>
      <c r="AE571" s="266"/>
      <c r="AO571" s="266"/>
      <c r="AY571" s="266"/>
      <c r="BI571" s="266"/>
      <c r="BS571" s="266"/>
      <c r="BT571" s="266"/>
      <c r="BU571" s="266"/>
      <c r="BV571" s="266"/>
      <c r="BW571" s="266"/>
      <c r="BX571" s="266"/>
      <c r="BY571" s="266"/>
      <c r="BZ571" s="266"/>
      <c r="CC571" s="266"/>
      <c r="CM571" s="266"/>
      <c r="CW571" s="266"/>
      <c r="DG571" s="266"/>
      <c r="DQ571" s="266"/>
      <c r="EA571" s="266"/>
      <c r="EK571" s="266"/>
      <c r="EU571" s="266"/>
      <c r="FE571" s="266"/>
      <c r="FO571" s="266"/>
      <c r="FY571" s="266"/>
      <c r="GI571" s="266"/>
      <c r="GS571" s="266"/>
      <c r="HC571" s="266"/>
      <c r="HM571" s="266"/>
      <c r="HW571" s="266"/>
      <c r="IG571" s="266"/>
      <c r="IQ571" s="266"/>
    </row>
    <row r="572" spans="1:251" s="3" customFormat="1" x14ac:dyDescent="0.3">
      <c r="A572" s="266"/>
      <c r="K572" s="266"/>
      <c r="U572" s="266"/>
      <c r="AE572" s="266"/>
      <c r="AO572" s="266"/>
      <c r="AY572" s="266"/>
      <c r="BI572" s="266"/>
      <c r="BS572" s="266"/>
      <c r="BT572" s="266"/>
      <c r="BU572" s="266"/>
      <c r="BV572" s="266"/>
      <c r="BW572" s="266"/>
      <c r="BX572" s="266"/>
      <c r="BY572" s="266"/>
      <c r="BZ572" s="266"/>
      <c r="CC572" s="266"/>
      <c r="CM572" s="266"/>
      <c r="CW572" s="266"/>
      <c r="DG572" s="266"/>
      <c r="DQ572" s="266"/>
      <c r="EA572" s="266"/>
      <c r="EK572" s="266"/>
      <c r="EU572" s="266"/>
      <c r="FE572" s="266"/>
      <c r="FO572" s="266"/>
      <c r="FY572" s="266"/>
      <c r="GI572" s="266"/>
      <c r="GS572" s="266"/>
      <c r="HC572" s="266"/>
      <c r="HM572" s="266"/>
      <c r="HW572" s="266"/>
      <c r="IG572" s="266"/>
      <c r="IQ572" s="266"/>
    </row>
    <row r="573" spans="1:251" s="3" customFormat="1" x14ac:dyDescent="0.3">
      <c r="A573" s="266"/>
      <c r="K573" s="266"/>
      <c r="U573" s="266"/>
      <c r="AE573" s="266"/>
      <c r="AO573" s="266"/>
      <c r="AY573" s="266"/>
      <c r="BI573" s="266"/>
      <c r="BS573" s="266"/>
      <c r="BT573" s="266"/>
      <c r="BU573" s="266"/>
      <c r="BV573" s="266"/>
      <c r="BW573" s="266"/>
      <c r="BX573" s="266"/>
      <c r="BY573" s="266"/>
      <c r="BZ573" s="266"/>
      <c r="CC573" s="266"/>
      <c r="CM573" s="266"/>
      <c r="CW573" s="266"/>
      <c r="DG573" s="266"/>
      <c r="DQ573" s="266"/>
      <c r="EA573" s="266"/>
      <c r="EK573" s="266"/>
      <c r="EU573" s="266"/>
      <c r="FE573" s="266"/>
      <c r="FO573" s="266"/>
      <c r="FY573" s="266"/>
      <c r="GI573" s="266"/>
      <c r="GS573" s="266"/>
      <c r="HC573" s="266"/>
      <c r="HM573" s="266"/>
      <c r="HW573" s="266"/>
      <c r="IG573" s="266"/>
      <c r="IQ573" s="266"/>
    </row>
    <row r="574" spans="1:251" s="3" customFormat="1" x14ac:dyDescent="0.3">
      <c r="A574" s="266"/>
      <c r="K574" s="266"/>
      <c r="U574" s="266"/>
      <c r="AE574" s="266"/>
      <c r="AO574" s="266"/>
      <c r="AY574" s="266"/>
      <c r="BI574" s="266"/>
      <c r="BS574" s="266"/>
      <c r="BT574" s="266"/>
      <c r="BU574" s="266"/>
      <c r="BV574" s="266"/>
      <c r="BW574" s="266"/>
      <c r="BX574" s="266"/>
      <c r="BY574" s="266"/>
      <c r="BZ574" s="266"/>
      <c r="CC574" s="266"/>
      <c r="CM574" s="266"/>
      <c r="CW574" s="266"/>
      <c r="DG574" s="266"/>
      <c r="DQ574" s="266"/>
      <c r="EA574" s="266"/>
      <c r="EK574" s="266"/>
      <c r="EU574" s="266"/>
      <c r="FE574" s="266"/>
      <c r="FO574" s="266"/>
      <c r="FY574" s="266"/>
      <c r="GI574" s="266"/>
      <c r="GS574" s="266"/>
      <c r="HC574" s="266"/>
      <c r="HM574" s="266"/>
      <c r="HW574" s="266"/>
      <c r="IG574" s="266"/>
      <c r="IQ574" s="266"/>
    </row>
    <row r="575" spans="1:251" s="3" customFormat="1" x14ac:dyDescent="0.3">
      <c r="A575" s="266"/>
      <c r="K575" s="266"/>
      <c r="U575" s="266"/>
      <c r="AE575" s="266"/>
      <c r="AO575" s="266"/>
      <c r="AY575" s="266"/>
      <c r="BI575" s="266"/>
      <c r="BS575" s="266"/>
      <c r="BT575" s="266"/>
      <c r="BU575" s="266"/>
      <c r="BV575" s="266"/>
      <c r="BW575" s="266"/>
      <c r="BX575" s="266"/>
      <c r="BY575" s="266"/>
      <c r="BZ575" s="266"/>
      <c r="CC575" s="266"/>
      <c r="CM575" s="266"/>
      <c r="CW575" s="266"/>
      <c r="DG575" s="266"/>
      <c r="DQ575" s="266"/>
      <c r="EA575" s="266"/>
      <c r="EK575" s="266"/>
      <c r="EU575" s="266"/>
      <c r="FE575" s="266"/>
      <c r="FO575" s="266"/>
      <c r="FY575" s="266"/>
      <c r="GI575" s="266"/>
      <c r="GS575" s="266"/>
      <c r="HC575" s="266"/>
      <c r="HM575" s="266"/>
      <c r="HW575" s="266"/>
      <c r="IG575" s="266"/>
      <c r="IQ575" s="266"/>
    </row>
    <row r="576" spans="1:251" s="3" customFormat="1" x14ac:dyDescent="0.3">
      <c r="A576" s="266"/>
      <c r="K576" s="266"/>
      <c r="U576" s="266"/>
      <c r="AE576" s="266"/>
      <c r="AO576" s="266"/>
      <c r="AY576" s="266"/>
      <c r="BI576" s="266"/>
      <c r="BS576" s="266"/>
      <c r="BT576" s="266"/>
      <c r="BU576" s="266"/>
      <c r="BV576" s="266"/>
      <c r="BW576" s="266"/>
      <c r="BX576" s="266"/>
      <c r="BY576" s="266"/>
      <c r="BZ576" s="266"/>
      <c r="CC576" s="266"/>
      <c r="CM576" s="266"/>
      <c r="CW576" s="266"/>
      <c r="DG576" s="266"/>
      <c r="DQ576" s="266"/>
      <c r="EA576" s="266"/>
      <c r="EK576" s="266"/>
      <c r="EU576" s="266"/>
      <c r="FE576" s="266"/>
      <c r="FO576" s="266"/>
      <c r="FY576" s="266"/>
      <c r="GI576" s="266"/>
      <c r="GS576" s="266"/>
      <c r="HC576" s="266"/>
      <c r="HM576" s="266"/>
      <c r="HW576" s="266"/>
      <c r="IG576" s="266"/>
      <c r="IQ576" s="266"/>
    </row>
    <row r="577" spans="1:251" s="3" customFormat="1" x14ac:dyDescent="0.3">
      <c r="A577" s="266"/>
      <c r="K577" s="266"/>
      <c r="U577" s="266"/>
      <c r="AE577" s="266"/>
      <c r="AO577" s="266"/>
      <c r="AY577" s="266"/>
      <c r="BI577" s="266"/>
      <c r="BS577" s="266"/>
      <c r="BT577" s="266"/>
      <c r="BU577" s="266"/>
      <c r="BV577" s="266"/>
      <c r="BW577" s="266"/>
      <c r="BX577" s="266"/>
      <c r="BY577" s="266"/>
      <c r="BZ577" s="266"/>
      <c r="CC577" s="266"/>
      <c r="CM577" s="266"/>
      <c r="CW577" s="266"/>
      <c r="DG577" s="266"/>
      <c r="DQ577" s="266"/>
      <c r="EA577" s="266"/>
      <c r="EK577" s="266"/>
      <c r="EU577" s="266"/>
      <c r="FE577" s="266"/>
      <c r="FO577" s="266"/>
      <c r="FY577" s="266"/>
      <c r="GI577" s="266"/>
      <c r="GS577" s="266"/>
      <c r="HC577" s="266"/>
      <c r="HM577" s="266"/>
      <c r="HW577" s="266"/>
      <c r="IG577" s="266"/>
      <c r="IQ577" s="266"/>
    </row>
    <row r="578" spans="1:251" s="3" customFormat="1" x14ac:dyDescent="0.3">
      <c r="A578" s="266"/>
      <c r="K578" s="266"/>
      <c r="U578" s="266"/>
      <c r="AE578" s="266"/>
      <c r="AO578" s="266"/>
      <c r="AY578" s="266"/>
      <c r="BI578" s="266"/>
      <c r="BS578" s="266"/>
      <c r="BT578" s="266"/>
      <c r="BU578" s="266"/>
      <c r="BV578" s="266"/>
      <c r="BW578" s="266"/>
      <c r="BX578" s="266"/>
      <c r="BY578" s="266"/>
      <c r="BZ578" s="266"/>
      <c r="CC578" s="266"/>
      <c r="CM578" s="266"/>
      <c r="CW578" s="266"/>
      <c r="DG578" s="266"/>
      <c r="DQ578" s="266"/>
      <c r="EA578" s="266"/>
      <c r="EK578" s="266"/>
      <c r="EU578" s="266"/>
      <c r="FE578" s="266"/>
      <c r="FO578" s="266"/>
      <c r="FY578" s="266"/>
      <c r="GI578" s="266"/>
      <c r="GS578" s="266"/>
      <c r="HC578" s="266"/>
      <c r="HM578" s="266"/>
      <c r="HW578" s="266"/>
      <c r="IG578" s="266"/>
      <c r="IQ578" s="266"/>
    </row>
    <row r="579" spans="1:251" s="3" customFormat="1" x14ac:dyDescent="0.3">
      <c r="A579" s="266"/>
      <c r="K579" s="266"/>
      <c r="U579" s="266"/>
      <c r="AE579" s="266"/>
      <c r="AO579" s="266"/>
      <c r="AY579" s="266"/>
      <c r="BI579" s="266"/>
      <c r="BS579" s="266"/>
      <c r="BT579" s="266"/>
      <c r="BU579" s="266"/>
      <c r="BV579" s="266"/>
      <c r="BW579" s="266"/>
      <c r="BX579" s="266"/>
      <c r="BY579" s="266"/>
      <c r="BZ579" s="266"/>
      <c r="CC579" s="266"/>
      <c r="CM579" s="266"/>
      <c r="CW579" s="266"/>
      <c r="DG579" s="266"/>
      <c r="DQ579" s="266"/>
      <c r="EA579" s="266"/>
      <c r="EK579" s="266"/>
      <c r="EU579" s="266"/>
      <c r="FE579" s="266"/>
      <c r="FO579" s="266"/>
      <c r="FY579" s="266"/>
      <c r="GI579" s="266"/>
      <c r="GS579" s="266"/>
      <c r="HC579" s="266"/>
      <c r="HM579" s="266"/>
      <c r="HW579" s="266"/>
      <c r="IG579" s="266"/>
      <c r="IQ579" s="266"/>
    </row>
    <row r="580" spans="1:251" s="3" customFormat="1" x14ac:dyDescent="0.3">
      <c r="A580" s="266"/>
      <c r="K580" s="266"/>
      <c r="U580" s="266"/>
      <c r="AE580" s="266"/>
      <c r="AO580" s="266"/>
      <c r="AY580" s="266"/>
      <c r="BI580" s="266"/>
      <c r="BS580" s="266"/>
      <c r="BT580" s="266"/>
      <c r="BU580" s="266"/>
      <c r="BV580" s="266"/>
      <c r="BW580" s="266"/>
      <c r="BX580" s="266"/>
      <c r="BY580" s="266"/>
      <c r="BZ580" s="266"/>
      <c r="CC580" s="266"/>
      <c r="CM580" s="266"/>
      <c r="CW580" s="266"/>
      <c r="DG580" s="266"/>
      <c r="DQ580" s="266"/>
      <c r="EA580" s="266"/>
      <c r="EK580" s="266"/>
      <c r="EU580" s="266"/>
      <c r="FE580" s="266"/>
      <c r="FO580" s="266"/>
      <c r="FY580" s="266"/>
      <c r="GI580" s="266"/>
      <c r="GS580" s="266"/>
      <c r="HC580" s="266"/>
      <c r="HM580" s="266"/>
      <c r="HW580" s="266"/>
      <c r="IG580" s="266"/>
      <c r="IQ580" s="266"/>
    </row>
    <row r="581" spans="1:251" s="3" customFormat="1" x14ac:dyDescent="0.3">
      <c r="A581" s="266"/>
      <c r="K581" s="266"/>
      <c r="U581" s="266"/>
      <c r="AE581" s="266"/>
      <c r="AO581" s="266"/>
      <c r="AY581" s="266"/>
      <c r="BI581" s="266"/>
      <c r="BS581" s="266"/>
      <c r="BT581" s="266"/>
      <c r="BU581" s="266"/>
      <c r="BV581" s="266"/>
      <c r="BW581" s="266"/>
      <c r="BX581" s="266"/>
      <c r="BY581" s="266"/>
      <c r="BZ581" s="266"/>
      <c r="CC581" s="266"/>
      <c r="CM581" s="266"/>
      <c r="CW581" s="266"/>
      <c r="DG581" s="266"/>
      <c r="DQ581" s="266"/>
      <c r="EA581" s="266"/>
      <c r="EK581" s="266"/>
      <c r="EU581" s="266"/>
      <c r="FE581" s="266"/>
      <c r="FO581" s="266"/>
      <c r="FY581" s="266"/>
      <c r="GI581" s="266"/>
      <c r="GS581" s="266"/>
      <c r="HC581" s="266"/>
      <c r="HM581" s="266"/>
      <c r="HW581" s="266"/>
      <c r="IG581" s="266"/>
      <c r="IQ581" s="266"/>
    </row>
    <row r="582" spans="1:251" s="3" customFormat="1" x14ac:dyDescent="0.3">
      <c r="A582" s="266"/>
      <c r="K582" s="266"/>
      <c r="U582" s="266"/>
      <c r="AE582" s="266"/>
      <c r="AO582" s="266"/>
      <c r="AY582" s="266"/>
      <c r="BI582" s="266"/>
      <c r="BS582" s="266"/>
      <c r="BT582" s="266"/>
      <c r="BU582" s="266"/>
      <c r="BV582" s="266"/>
      <c r="BW582" s="266"/>
      <c r="BX582" s="266"/>
      <c r="BY582" s="266"/>
      <c r="BZ582" s="266"/>
      <c r="CC582" s="266"/>
      <c r="CM582" s="266"/>
      <c r="CW582" s="266"/>
      <c r="DG582" s="266"/>
      <c r="DQ582" s="266"/>
      <c r="EA582" s="266"/>
      <c r="EK582" s="266"/>
      <c r="EU582" s="266"/>
      <c r="FE582" s="266"/>
      <c r="FO582" s="266"/>
      <c r="FY582" s="266"/>
      <c r="GI582" s="266"/>
      <c r="GS582" s="266"/>
      <c r="HC582" s="266"/>
      <c r="HM582" s="266"/>
      <c r="HW582" s="266"/>
      <c r="IG582" s="266"/>
      <c r="IQ582" s="266"/>
    </row>
    <row r="583" spans="1:251" s="3" customFormat="1" x14ac:dyDescent="0.3">
      <c r="A583" s="266"/>
      <c r="K583" s="266"/>
      <c r="U583" s="266"/>
      <c r="AE583" s="266"/>
      <c r="AO583" s="266"/>
      <c r="AY583" s="266"/>
      <c r="BI583" s="266"/>
      <c r="BS583" s="266"/>
      <c r="BT583" s="266"/>
      <c r="BU583" s="266"/>
      <c r="BV583" s="266"/>
      <c r="BW583" s="266"/>
      <c r="BX583" s="266"/>
      <c r="BY583" s="266"/>
      <c r="BZ583" s="266"/>
      <c r="CC583" s="266"/>
      <c r="CM583" s="266"/>
      <c r="CW583" s="266"/>
      <c r="DG583" s="266"/>
      <c r="DQ583" s="266"/>
      <c r="EA583" s="266"/>
      <c r="EK583" s="266"/>
      <c r="EU583" s="266"/>
      <c r="FE583" s="266"/>
      <c r="FO583" s="266"/>
      <c r="FY583" s="266"/>
      <c r="GI583" s="266"/>
      <c r="GS583" s="266"/>
      <c r="HC583" s="266"/>
      <c r="HM583" s="266"/>
      <c r="HW583" s="266"/>
      <c r="IG583" s="266"/>
      <c r="IQ583" s="266"/>
    </row>
    <row r="584" spans="1:251" s="3" customFormat="1" x14ac:dyDescent="0.3">
      <c r="A584" s="266"/>
      <c r="K584" s="266"/>
      <c r="U584" s="266"/>
      <c r="AE584" s="266"/>
      <c r="AO584" s="266"/>
      <c r="AY584" s="266"/>
      <c r="BI584" s="266"/>
      <c r="BS584" s="266"/>
      <c r="BT584" s="266"/>
      <c r="BU584" s="266"/>
      <c r="BV584" s="266"/>
      <c r="BW584" s="266"/>
      <c r="BX584" s="266"/>
      <c r="BY584" s="266"/>
      <c r="BZ584" s="266"/>
      <c r="CC584" s="266"/>
      <c r="CM584" s="266"/>
      <c r="CW584" s="266"/>
      <c r="DG584" s="266"/>
      <c r="DQ584" s="266"/>
      <c r="EA584" s="266"/>
      <c r="EK584" s="266"/>
      <c r="EU584" s="266"/>
      <c r="FE584" s="266"/>
      <c r="FO584" s="266"/>
      <c r="FY584" s="266"/>
      <c r="GI584" s="266"/>
      <c r="GS584" s="266"/>
      <c r="HC584" s="266"/>
      <c r="HM584" s="266"/>
      <c r="HW584" s="266"/>
      <c r="IG584" s="266"/>
      <c r="IQ584" s="266"/>
    </row>
    <row r="585" spans="1:251" s="3" customFormat="1" x14ac:dyDescent="0.3">
      <c r="A585" s="266"/>
      <c r="K585" s="266"/>
      <c r="U585" s="266"/>
      <c r="AE585" s="266"/>
      <c r="AO585" s="266"/>
      <c r="AY585" s="266"/>
      <c r="BI585" s="266"/>
      <c r="BS585" s="266"/>
      <c r="BT585" s="266"/>
      <c r="BU585" s="266"/>
      <c r="BV585" s="266"/>
      <c r="BW585" s="266"/>
      <c r="BX585" s="266"/>
      <c r="BY585" s="266"/>
      <c r="BZ585" s="266"/>
      <c r="CC585" s="266"/>
      <c r="CM585" s="266"/>
      <c r="CW585" s="266"/>
      <c r="DG585" s="266"/>
      <c r="DQ585" s="266"/>
      <c r="EA585" s="266"/>
      <c r="EK585" s="266"/>
      <c r="EU585" s="266"/>
      <c r="FE585" s="266"/>
      <c r="FO585" s="266"/>
      <c r="FY585" s="266"/>
      <c r="GI585" s="266"/>
      <c r="GS585" s="266"/>
      <c r="HC585" s="266"/>
      <c r="HM585" s="266"/>
      <c r="HW585" s="266"/>
      <c r="IG585" s="266"/>
      <c r="IQ585" s="266"/>
    </row>
    <row r="586" spans="1:251" s="3" customFormat="1" x14ac:dyDescent="0.3">
      <c r="A586" s="266"/>
      <c r="K586" s="266"/>
      <c r="U586" s="266"/>
      <c r="AE586" s="266"/>
      <c r="AO586" s="266"/>
      <c r="AY586" s="266"/>
      <c r="BI586" s="266"/>
      <c r="BS586" s="266"/>
      <c r="BT586" s="266"/>
      <c r="BU586" s="266"/>
      <c r="BV586" s="266"/>
      <c r="BW586" s="266"/>
      <c r="BX586" s="266"/>
      <c r="BY586" s="266"/>
      <c r="BZ586" s="266"/>
      <c r="CC586" s="266"/>
      <c r="CM586" s="266"/>
      <c r="CW586" s="266"/>
      <c r="DG586" s="266"/>
      <c r="DQ586" s="266"/>
      <c r="EA586" s="266"/>
      <c r="EK586" s="266"/>
      <c r="EU586" s="266"/>
      <c r="FE586" s="266"/>
      <c r="FO586" s="266"/>
      <c r="FY586" s="266"/>
      <c r="GI586" s="266"/>
      <c r="GS586" s="266"/>
      <c r="HC586" s="266"/>
      <c r="HM586" s="266"/>
      <c r="HW586" s="266"/>
      <c r="IG586" s="266"/>
      <c r="IQ586" s="266"/>
    </row>
    <row r="587" spans="1:251" s="3" customFormat="1" x14ac:dyDescent="0.3">
      <c r="A587" s="266"/>
      <c r="K587" s="266"/>
      <c r="U587" s="266"/>
      <c r="AE587" s="266"/>
      <c r="AO587" s="266"/>
      <c r="AY587" s="266"/>
      <c r="BI587" s="266"/>
      <c r="BS587" s="266"/>
      <c r="BT587" s="266"/>
      <c r="BU587" s="266"/>
      <c r="BV587" s="266"/>
      <c r="BW587" s="266"/>
      <c r="BX587" s="266"/>
      <c r="BY587" s="266"/>
      <c r="BZ587" s="266"/>
      <c r="CC587" s="266"/>
      <c r="CM587" s="266"/>
      <c r="CW587" s="266"/>
      <c r="DG587" s="266"/>
      <c r="DQ587" s="266"/>
      <c r="EA587" s="266"/>
      <c r="EK587" s="266"/>
      <c r="EU587" s="266"/>
      <c r="FE587" s="266"/>
      <c r="FO587" s="266"/>
      <c r="FY587" s="266"/>
      <c r="GI587" s="266"/>
      <c r="GS587" s="266"/>
      <c r="HC587" s="266"/>
      <c r="HM587" s="266"/>
      <c r="HW587" s="266"/>
      <c r="IG587" s="266"/>
      <c r="IQ587" s="266"/>
    </row>
    <row r="588" spans="1:251" s="3" customFormat="1" x14ac:dyDescent="0.3">
      <c r="A588" s="266"/>
      <c r="K588" s="266"/>
      <c r="U588" s="266"/>
      <c r="AE588" s="266"/>
      <c r="AO588" s="266"/>
      <c r="AY588" s="266"/>
      <c r="BI588" s="266"/>
      <c r="BS588" s="266"/>
      <c r="BT588" s="266"/>
      <c r="BU588" s="266"/>
      <c r="BV588" s="266"/>
      <c r="BW588" s="266"/>
      <c r="BX588" s="266"/>
      <c r="BY588" s="266"/>
      <c r="BZ588" s="266"/>
      <c r="CC588" s="266"/>
      <c r="CM588" s="266"/>
      <c r="CW588" s="266"/>
      <c r="DG588" s="266"/>
      <c r="DQ588" s="266"/>
      <c r="EA588" s="266"/>
      <c r="EK588" s="266"/>
      <c r="EU588" s="266"/>
      <c r="FE588" s="266"/>
      <c r="FO588" s="266"/>
      <c r="FY588" s="266"/>
      <c r="GI588" s="266"/>
      <c r="GS588" s="266"/>
      <c r="HC588" s="266"/>
      <c r="HM588" s="266"/>
      <c r="HW588" s="266"/>
      <c r="IG588" s="266"/>
      <c r="IQ588" s="266"/>
    </row>
    <row r="589" spans="1:251" s="3" customFormat="1" x14ac:dyDescent="0.3">
      <c r="A589" s="266"/>
      <c r="K589" s="266"/>
      <c r="U589" s="266"/>
      <c r="AE589" s="266"/>
      <c r="AO589" s="266"/>
      <c r="AY589" s="266"/>
      <c r="BI589" s="266"/>
      <c r="BS589" s="266"/>
      <c r="BT589" s="266"/>
      <c r="BU589" s="266"/>
      <c r="BV589" s="266"/>
      <c r="BW589" s="266"/>
      <c r="BX589" s="266"/>
      <c r="BY589" s="266"/>
      <c r="BZ589" s="266"/>
      <c r="CC589" s="266"/>
      <c r="CM589" s="266"/>
      <c r="CW589" s="266"/>
      <c r="DG589" s="266"/>
      <c r="DQ589" s="266"/>
      <c r="EA589" s="266"/>
      <c r="EK589" s="266"/>
      <c r="EU589" s="266"/>
      <c r="FE589" s="266"/>
      <c r="FO589" s="266"/>
      <c r="FY589" s="266"/>
      <c r="GI589" s="266"/>
      <c r="GS589" s="266"/>
      <c r="HC589" s="266"/>
      <c r="HM589" s="266"/>
      <c r="HW589" s="266"/>
      <c r="IG589" s="266"/>
      <c r="IQ589" s="266"/>
    </row>
    <row r="590" spans="1:251" s="3" customFormat="1" x14ac:dyDescent="0.3">
      <c r="A590" s="266"/>
      <c r="K590" s="266"/>
      <c r="U590" s="266"/>
      <c r="AE590" s="266"/>
      <c r="AO590" s="266"/>
      <c r="AY590" s="266"/>
      <c r="BI590" s="266"/>
      <c r="BS590" s="266"/>
      <c r="BT590" s="266"/>
      <c r="BU590" s="266"/>
      <c r="BV590" s="266"/>
      <c r="BW590" s="266"/>
      <c r="BX590" s="266"/>
      <c r="BY590" s="266"/>
      <c r="BZ590" s="266"/>
      <c r="CC590" s="266"/>
      <c r="CM590" s="266"/>
      <c r="CW590" s="266"/>
      <c r="DG590" s="266"/>
      <c r="DQ590" s="266"/>
      <c r="EA590" s="266"/>
      <c r="EK590" s="266"/>
      <c r="EU590" s="266"/>
      <c r="FE590" s="266"/>
      <c r="FO590" s="266"/>
      <c r="FY590" s="266"/>
      <c r="GI590" s="266"/>
      <c r="GS590" s="266"/>
      <c r="HC590" s="266"/>
      <c r="HM590" s="266"/>
      <c r="HW590" s="266"/>
      <c r="IG590" s="266"/>
      <c r="IQ590" s="266"/>
    </row>
    <row r="591" spans="1:251" s="3" customFormat="1" x14ac:dyDescent="0.3">
      <c r="A591" s="266"/>
      <c r="K591" s="266"/>
      <c r="U591" s="266"/>
      <c r="AE591" s="266"/>
      <c r="AO591" s="266"/>
      <c r="AY591" s="266"/>
      <c r="BI591" s="266"/>
      <c r="BS591" s="266"/>
      <c r="BT591" s="266"/>
      <c r="BU591" s="266"/>
      <c r="BV591" s="266"/>
      <c r="BW591" s="266"/>
      <c r="BX591" s="266"/>
      <c r="BY591" s="266"/>
      <c r="BZ591" s="266"/>
      <c r="CC591" s="266"/>
      <c r="CM591" s="266"/>
      <c r="CW591" s="266"/>
      <c r="DG591" s="266"/>
      <c r="DQ591" s="266"/>
      <c r="EA591" s="266"/>
      <c r="EK591" s="266"/>
      <c r="EU591" s="266"/>
      <c r="FE591" s="266"/>
      <c r="FO591" s="266"/>
      <c r="FY591" s="266"/>
      <c r="GI591" s="266"/>
      <c r="GS591" s="266"/>
      <c r="HC591" s="266"/>
      <c r="HM591" s="266"/>
      <c r="HW591" s="266"/>
      <c r="IG591" s="266"/>
      <c r="IQ591" s="266"/>
    </row>
    <row r="592" spans="1:251" s="3" customFormat="1" x14ac:dyDescent="0.3">
      <c r="A592" s="266"/>
      <c r="K592" s="266"/>
      <c r="U592" s="266"/>
      <c r="AE592" s="266"/>
      <c r="AO592" s="266"/>
      <c r="AY592" s="266"/>
      <c r="BI592" s="266"/>
      <c r="BS592" s="266"/>
      <c r="BT592" s="266"/>
      <c r="BU592" s="266"/>
      <c r="BV592" s="266"/>
      <c r="BW592" s="266"/>
      <c r="BX592" s="266"/>
      <c r="BY592" s="266"/>
      <c r="BZ592" s="266"/>
      <c r="CC592" s="266"/>
      <c r="CM592" s="266"/>
      <c r="CW592" s="266"/>
      <c r="DG592" s="266"/>
      <c r="DQ592" s="266"/>
      <c r="EA592" s="266"/>
      <c r="EK592" s="266"/>
      <c r="EU592" s="266"/>
      <c r="FE592" s="266"/>
      <c r="FO592" s="266"/>
      <c r="FY592" s="266"/>
      <c r="GI592" s="266"/>
      <c r="GS592" s="266"/>
      <c r="HC592" s="266"/>
      <c r="HM592" s="266"/>
      <c r="HW592" s="266"/>
      <c r="IG592" s="266"/>
      <c r="IQ592" s="266"/>
    </row>
    <row r="593" spans="1:251" s="3" customFormat="1" x14ac:dyDescent="0.3">
      <c r="A593" s="266"/>
      <c r="K593" s="266"/>
      <c r="U593" s="266"/>
      <c r="AE593" s="266"/>
      <c r="AO593" s="266"/>
      <c r="AY593" s="266"/>
      <c r="BI593" s="266"/>
      <c r="BS593" s="266"/>
      <c r="BT593" s="266"/>
      <c r="BU593" s="266"/>
      <c r="BV593" s="266"/>
      <c r="BW593" s="266"/>
      <c r="BX593" s="266"/>
      <c r="BY593" s="266"/>
      <c r="BZ593" s="266"/>
      <c r="CC593" s="266"/>
      <c r="CM593" s="266"/>
      <c r="CW593" s="266"/>
      <c r="DG593" s="266"/>
      <c r="DQ593" s="266"/>
      <c r="EA593" s="266"/>
      <c r="EK593" s="266"/>
      <c r="EU593" s="266"/>
      <c r="FE593" s="266"/>
      <c r="FO593" s="266"/>
      <c r="FY593" s="266"/>
      <c r="GI593" s="266"/>
      <c r="GS593" s="266"/>
      <c r="HC593" s="266"/>
      <c r="HM593" s="266"/>
      <c r="HW593" s="266"/>
      <c r="IG593" s="266"/>
      <c r="IQ593" s="266"/>
    </row>
    <row r="594" spans="1:251" s="3" customFormat="1" x14ac:dyDescent="0.3">
      <c r="A594" s="266"/>
      <c r="K594" s="266"/>
      <c r="U594" s="266"/>
      <c r="AE594" s="266"/>
      <c r="AO594" s="266"/>
      <c r="AY594" s="266"/>
      <c r="BI594" s="266"/>
      <c r="BS594" s="266"/>
      <c r="BT594" s="266"/>
      <c r="BU594" s="266"/>
      <c r="BV594" s="266"/>
      <c r="BW594" s="266"/>
      <c r="BX594" s="266"/>
      <c r="BY594" s="266"/>
      <c r="BZ594" s="266"/>
      <c r="CC594" s="266"/>
      <c r="CM594" s="266"/>
      <c r="CW594" s="266"/>
      <c r="DG594" s="266"/>
      <c r="DQ594" s="266"/>
      <c r="EA594" s="266"/>
      <c r="EK594" s="266"/>
      <c r="EU594" s="266"/>
      <c r="FE594" s="266"/>
      <c r="FO594" s="266"/>
      <c r="FY594" s="266"/>
      <c r="GI594" s="266"/>
      <c r="GS594" s="266"/>
      <c r="HC594" s="266"/>
      <c r="HM594" s="266"/>
      <c r="HW594" s="266"/>
      <c r="IG594" s="266"/>
      <c r="IQ594" s="266"/>
    </row>
    <row r="595" spans="1:251" s="3" customFormat="1" x14ac:dyDescent="0.3">
      <c r="A595" s="266"/>
      <c r="K595" s="266"/>
      <c r="U595" s="266"/>
      <c r="AE595" s="266"/>
      <c r="AO595" s="266"/>
      <c r="AY595" s="266"/>
      <c r="BI595" s="266"/>
      <c r="BS595" s="266"/>
      <c r="BT595" s="266"/>
      <c r="BU595" s="266"/>
      <c r="BV595" s="266"/>
      <c r="BW595" s="266"/>
      <c r="BX595" s="266"/>
      <c r="BY595" s="266"/>
      <c r="BZ595" s="266"/>
      <c r="CC595" s="266"/>
      <c r="CM595" s="266"/>
      <c r="CW595" s="266"/>
      <c r="DG595" s="266"/>
      <c r="DQ595" s="266"/>
      <c r="EA595" s="266"/>
      <c r="EK595" s="266"/>
      <c r="EU595" s="266"/>
      <c r="FE595" s="266"/>
      <c r="FO595" s="266"/>
      <c r="FY595" s="266"/>
      <c r="GI595" s="266"/>
      <c r="GS595" s="266"/>
      <c r="HC595" s="266"/>
      <c r="HM595" s="266"/>
      <c r="HW595" s="266"/>
      <c r="IG595" s="266"/>
      <c r="IQ595" s="266"/>
    </row>
    <row r="596" spans="1:251" s="3" customFormat="1" x14ac:dyDescent="0.3">
      <c r="A596" s="266"/>
      <c r="K596" s="266"/>
      <c r="U596" s="266"/>
      <c r="AE596" s="266"/>
      <c r="AO596" s="266"/>
      <c r="AY596" s="266"/>
      <c r="BI596" s="266"/>
      <c r="BS596" s="266"/>
      <c r="BT596" s="266"/>
      <c r="BU596" s="266"/>
      <c r="BV596" s="266"/>
      <c r="BW596" s="266"/>
      <c r="BX596" s="266"/>
      <c r="BY596" s="266"/>
      <c r="BZ596" s="266"/>
      <c r="CC596" s="266"/>
      <c r="CM596" s="266"/>
      <c r="CW596" s="266"/>
      <c r="DG596" s="266"/>
      <c r="DQ596" s="266"/>
      <c r="EA596" s="266"/>
      <c r="EK596" s="266"/>
      <c r="EU596" s="266"/>
      <c r="FE596" s="266"/>
      <c r="FO596" s="266"/>
      <c r="FY596" s="266"/>
      <c r="GI596" s="266"/>
      <c r="GS596" s="266"/>
      <c r="HC596" s="266"/>
      <c r="HM596" s="266"/>
      <c r="HW596" s="266"/>
      <c r="IG596" s="266"/>
      <c r="IQ596" s="266"/>
    </row>
    <row r="597" spans="1:251" s="3" customFormat="1" x14ac:dyDescent="0.3">
      <c r="A597" s="266"/>
      <c r="K597" s="266"/>
      <c r="U597" s="266"/>
      <c r="AE597" s="266"/>
      <c r="AO597" s="266"/>
      <c r="AY597" s="266"/>
      <c r="BI597" s="266"/>
      <c r="BS597" s="266"/>
      <c r="BT597" s="266"/>
      <c r="BU597" s="266"/>
      <c r="BV597" s="266"/>
      <c r="BW597" s="266"/>
      <c r="BX597" s="266"/>
      <c r="BY597" s="266"/>
      <c r="BZ597" s="266"/>
      <c r="CC597" s="266"/>
      <c r="CM597" s="266"/>
      <c r="CW597" s="266"/>
      <c r="DG597" s="266"/>
      <c r="DQ597" s="266"/>
      <c r="EA597" s="266"/>
      <c r="EK597" s="266"/>
      <c r="EU597" s="266"/>
      <c r="FE597" s="266"/>
      <c r="FO597" s="266"/>
      <c r="FY597" s="266"/>
      <c r="GI597" s="266"/>
      <c r="GS597" s="266"/>
      <c r="HC597" s="266"/>
      <c r="HM597" s="266"/>
      <c r="HW597" s="266"/>
      <c r="IG597" s="266"/>
      <c r="IQ597" s="266"/>
    </row>
    <row r="598" spans="1:251" s="3" customFormat="1" x14ac:dyDescent="0.3">
      <c r="A598" s="266"/>
      <c r="K598" s="266"/>
      <c r="U598" s="266"/>
      <c r="AE598" s="266"/>
      <c r="AO598" s="266"/>
      <c r="AY598" s="266"/>
      <c r="BI598" s="266"/>
      <c r="BS598" s="266"/>
      <c r="BT598" s="266"/>
      <c r="BU598" s="266"/>
      <c r="BV598" s="266"/>
      <c r="BW598" s="266"/>
      <c r="BX598" s="266"/>
      <c r="BY598" s="266"/>
      <c r="BZ598" s="266"/>
      <c r="CC598" s="266"/>
      <c r="CM598" s="266"/>
      <c r="CW598" s="266"/>
      <c r="DG598" s="266"/>
      <c r="DQ598" s="266"/>
      <c r="EA598" s="266"/>
      <c r="EK598" s="266"/>
      <c r="EU598" s="266"/>
      <c r="FE598" s="266"/>
      <c r="FO598" s="266"/>
      <c r="FY598" s="266"/>
      <c r="GI598" s="266"/>
      <c r="GS598" s="266"/>
      <c r="HC598" s="266"/>
      <c r="HM598" s="266"/>
      <c r="HW598" s="266"/>
      <c r="IG598" s="266"/>
      <c r="IQ598" s="266"/>
    </row>
    <row r="599" spans="1:251" s="3" customFormat="1" x14ac:dyDescent="0.3">
      <c r="A599" s="266"/>
      <c r="K599" s="266"/>
      <c r="U599" s="266"/>
      <c r="AE599" s="266"/>
      <c r="AO599" s="266"/>
      <c r="AY599" s="266"/>
      <c r="BI599" s="266"/>
      <c r="BS599" s="266"/>
      <c r="BT599" s="266"/>
      <c r="BU599" s="266"/>
      <c r="BV599" s="266"/>
      <c r="BW599" s="266"/>
      <c r="BX599" s="266"/>
      <c r="BY599" s="266"/>
      <c r="BZ599" s="266"/>
      <c r="CC599" s="266"/>
      <c r="CM599" s="266"/>
      <c r="CW599" s="266"/>
      <c r="DG599" s="266"/>
      <c r="DQ599" s="266"/>
      <c r="EA599" s="266"/>
      <c r="EK599" s="266"/>
      <c r="EU599" s="266"/>
      <c r="FE599" s="266"/>
      <c r="FO599" s="266"/>
      <c r="FY599" s="266"/>
      <c r="GI599" s="266"/>
      <c r="GS599" s="266"/>
      <c r="HC599" s="266"/>
      <c r="HM599" s="266"/>
      <c r="HW599" s="266"/>
      <c r="IG599" s="266"/>
      <c r="IQ599" s="266"/>
    </row>
    <row r="600" spans="1:251" s="3" customFormat="1" x14ac:dyDescent="0.3">
      <c r="A600" s="266"/>
      <c r="K600" s="266"/>
      <c r="U600" s="266"/>
      <c r="AE600" s="266"/>
      <c r="AO600" s="266"/>
      <c r="AY600" s="266"/>
      <c r="BI600" s="266"/>
      <c r="BS600" s="266"/>
      <c r="BT600" s="266"/>
      <c r="BU600" s="266"/>
      <c r="BV600" s="266"/>
      <c r="BW600" s="266"/>
      <c r="BX600" s="266"/>
      <c r="BY600" s="266"/>
      <c r="BZ600" s="266"/>
      <c r="CC600" s="266"/>
      <c r="CM600" s="266"/>
      <c r="CW600" s="266"/>
      <c r="DG600" s="266"/>
      <c r="DQ600" s="266"/>
      <c r="EA600" s="266"/>
      <c r="EK600" s="266"/>
      <c r="EU600" s="266"/>
      <c r="FE600" s="266"/>
      <c r="FO600" s="266"/>
      <c r="FY600" s="266"/>
      <c r="GI600" s="266"/>
      <c r="GS600" s="266"/>
      <c r="HC600" s="266"/>
      <c r="HM600" s="266"/>
      <c r="HW600" s="266"/>
      <c r="IG600" s="266"/>
      <c r="IQ600" s="266"/>
    </row>
    <row r="601" spans="1:251" s="3" customFormat="1" x14ac:dyDescent="0.3">
      <c r="A601" s="266"/>
      <c r="K601" s="266"/>
      <c r="U601" s="266"/>
      <c r="AE601" s="266"/>
      <c r="AO601" s="266"/>
      <c r="AY601" s="266"/>
      <c r="BI601" s="266"/>
      <c r="BS601" s="266"/>
      <c r="BT601" s="266"/>
      <c r="BU601" s="266"/>
      <c r="BV601" s="266"/>
      <c r="BW601" s="266"/>
      <c r="BX601" s="266"/>
      <c r="BY601" s="266"/>
      <c r="BZ601" s="266"/>
      <c r="CC601" s="266"/>
      <c r="CM601" s="266"/>
      <c r="CW601" s="266"/>
      <c r="DG601" s="266"/>
      <c r="DQ601" s="266"/>
      <c r="EA601" s="266"/>
      <c r="EK601" s="266"/>
      <c r="EU601" s="266"/>
      <c r="FE601" s="266"/>
      <c r="FO601" s="266"/>
      <c r="FY601" s="266"/>
      <c r="GI601" s="266"/>
      <c r="GS601" s="266"/>
      <c r="HC601" s="266"/>
      <c r="HM601" s="266"/>
      <c r="HW601" s="266"/>
      <c r="IG601" s="266"/>
      <c r="IQ601" s="266"/>
    </row>
    <row r="602" spans="1:251" s="3" customFormat="1" x14ac:dyDescent="0.3">
      <c r="A602" s="266"/>
      <c r="K602" s="266"/>
      <c r="U602" s="266"/>
      <c r="AE602" s="266"/>
      <c r="AO602" s="266"/>
      <c r="AY602" s="266"/>
      <c r="BI602" s="266"/>
      <c r="BS602" s="266"/>
      <c r="BT602" s="266"/>
      <c r="BU602" s="266"/>
      <c r="BV602" s="266"/>
      <c r="BW602" s="266"/>
      <c r="BX602" s="266"/>
      <c r="BY602" s="266"/>
      <c r="BZ602" s="266"/>
      <c r="CC602" s="266"/>
      <c r="CM602" s="266"/>
      <c r="CW602" s="266"/>
      <c r="DG602" s="266"/>
      <c r="DQ602" s="266"/>
      <c r="EA602" s="266"/>
      <c r="EK602" s="266"/>
      <c r="EU602" s="266"/>
      <c r="FE602" s="266"/>
      <c r="FO602" s="266"/>
      <c r="FY602" s="266"/>
      <c r="GI602" s="266"/>
      <c r="GS602" s="266"/>
      <c r="HC602" s="266"/>
      <c r="HM602" s="266"/>
      <c r="HW602" s="266"/>
      <c r="IG602" s="266"/>
      <c r="IQ602" s="266"/>
    </row>
    <row r="603" spans="1:251" s="3" customFormat="1" x14ac:dyDescent="0.3">
      <c r="A603" s="266"/>
      <c r="K603" s="266"/>
      <c r="U603" s="266"/>
      <c r="AE603" s="266"/>
      <c r="AO603" s="266"/>
      <c r="AY603" s="266"/>
      <c r="BI603" s="266"/>
      <c r="BS603" s="266"/>
      <c r="BT603" s="266"/>
      <c r="BU603" s="266"/>
      <c r="BV603" s="266"/>
      <c r="BW603" s="266"/>
      <c r="BX603" s="266"/>
      <c r="BY603" s="266"/>
      <c r="BZ603" s="266"/>
      <c r="CC603" s="266"/>
      <c r="CM603" s="266"/>
      <c r="CW603" s="266"/>
      <c r="DG603" s="266"/>
      <c r="DQ603" s="266"/>
      <c r="EA603" s="266"/>
      <c r="EK603" s="266"/>
      <c r="EU603" s="266"/>
      <c r="FE603" s="266"/>
      <c r="FO603" s="266"/>
      <c r="FY603" s="266"/>
      <c r="GI603" s="266"/>
      <c r="GS603" s="266"/>
      <c r="HC603" s="266"/>
      <c r="HM603" s="266"/>
      <c r="HW603" s="266"/>
      <c r="IG603" s="266"/>
      <c r="IQ603" s="266"/>
    </row>
    <row r="604" spans="1:251" s="3" customFormat="1" x14ac:dyDescent="0.3">
      <c r="A604" s="266"/>
      <c r="K604" s="266"/>
      <c r="U604" s="266"/>
      <c r="AE604" s="266"/>
      <c r="AO604" s="266"/>
      <c r="AY604" s="266"/>
      <c r="BI604" s="266"/>
      <c r="BS604" s="266"/>
      <c r="BT604" s="266"/>
      <c r="BU604" s="266"/>
      <c r="BV604" s="266"/>
      <c r="BW604" s="266"/>
      <c r="BX604" s="266"/>
      <c r="BY604" s="266"/>
      <c r="BZ604" s="266"/>
      <c r="CC604" s="266"/>
      <c r="CM604" s="266"/>
      <c r="CW604" s="266"/>
      <c r="DG604" s="266"/>
      <c r="DQ604" s="266"/>
      <c r="EA604" s="266"/>
      <c r="EK604" s="266"/>
      <c r="EU604" s="266"/>
      <c r="FE604" s="266"/>
      <c r="FO604" s="266"/>
      <c r="FY604" s="266"/>
      <c r="GI604" s="266"/>
      <c r="GS604" s="266"/>
      <c r="HC604" s="266"/>
      <c r="HM604" s="266"/>
      <c r="HW604" s="266"/>
      <c r="IG604" s="266"/>
      <c r="IQ604" s="266"/>
    </row>
    <row r="605" spans="1:251" s="3" customFormat="1" x14ac:dyDescent="0.3">
      <c r="A605" s="266"/>
      <c r="K605" s="266"/>
      <c r="U605" s="266"/>
      <c r="AE605" s="266"/>
      <c r="AO605" s="266"/>
      <c r="AY605" s="266"/>
      <c r="BI605" s="266"/>
      <c r="BS605" s="266"/>
      <c r="BT605" s="266"/>
      <c r="BU605" s="266"/>
      <c r="BV605" s="266"/>
      <c r="BW605" s="266"/>
      <c r="BX605" s="266"/>
      <c r="BY605" s="266"/>
      <c r="BZ605" s="266"/>
      <c r="CC605" s="266"/>
      <c r="CM605" s="266"/>
      <c r="CW605" s="266"/>
      <c r="DG605" s="266"/>
      <c r="DQ605" s="266"/>
      <c r="EA605" s="266"/>
      <c r="EK605" s="266"/>
      <c r="EU605" s="266"/>
      <c r="FE605" s="266"/>
      <c r="FO605" s="266"/>
      <c r="FY605" s="266"/>
      <c r="GI605" s="266"/>
      <c r="GS605" s="266"/>
      <c r="HC605" s="266"/>
      <c r="HM605" s="266"/>
      <c r="HW605" s="266"/>
      <c r="IG605" s="266"/>
      <c r="IQ605" s="266"/>
    </row>
    <row r="606" spans="1:251" s="3" customFormat="1" x14ac:dyDescent="0.3">
      <c r="A606" s="266"/>
      <c r="K606" s="266"/>
      <c r="U606" s="266"/>
      <c r="AE606" s="266"/>
      <c r="AO606" s="266"/>
      <c r="AY606" s="266"/>
      <c r="BI606" s="266"/>
      <c r="BS606" s="266"/>
      <c r="BT606" s="266"/>
      <c r="BU606" s="266"/>
      <c r="BV606" s="266"/>
      <c r="BW606" s="266"/>
      <c r="BX606" s="266"/>
      <c r="BY606" s="266"/>
      <c r="BZ606" s="266"/>
      <c r="CC606" s="266"/>
      <c r="CM606" s="266"/>
      <c r="CW606" s="266"/>
      <c r="DG606" s="266"/>
      <c r="DQ606" s="266"/>
      <c r="EA606" s="266"/>
      <c r="EK606" s="266"/>
      <c r="EU606" s="266"/>
      <c r="FE606" s="266"/>
      <c r="FO606" s="266"/>
      <c r="FY606" s="266"/>
      <c r="GI606" s="266"/>
      <c r="GS606" s="266"/>
      <c r="HC606" s="266"/>
      <c r="HM606" s="266"/>
      <c r="HW606" s="266"/>
      <c r="IG606" s="266"/>
      <c r="IQ606" s="266"/>
    </row>
    <row r="607" spans="1:251" s="3" customFormat="1" x14ac:dyDescent="0.3">
      <c r="A607" s="266"/>
      <c r="K607" s="266"/>
      <c r="U607" s="266"/>
      <c r="AE607" s="266"/>
      <c r="AO607" s="266"/>
      <c r="AY607" s="266"/>
      <c r="BI607" s="266"/>
      <c r="BS607" s="266"/>
      <c r="BT607" s="266"/>
      <c r="BU607" s="266"/>
      <c r="BV607" s="266"/>
      <c r="BW607" s="266"/>
      <c r="BX607" s="266"/>
      <c r="BY607" s="266"/>
      <c r="BZ607" s="266"/>
      <c r="CC607" s="266"/>
      <c r="CM607" s="266"/>
      <c r="CW607" s="266"/>
      <c r="DG607" s="266"/>
      <c r="DQ607" s="266"/>
      <c r="EA607" s="266"/>
      <c r="EK607" s="266"/>
      <c r="EU607" s="266"/>
      <c r="FE607" s="266"/>
      <c r="FO607" s="266"/>
      <c r="FY607" s="266"/>
      <c r="GI607" s="266"/>
      <c r="GS607" s="266"/>
      <c r="HC607" s="266"/>
      <c r="HM607" s="266"/>
      <c r="HW607" s="266"/>
      <c r="IG607" s="266"/>
      <c r="IQ607" s="266"/>
    </row>
    <row r="608" spans="1:251" s="3" customFormat="1" x14ac:dyDescent="0.3">
      <c r="A608" s="266"/>
      <c r="K608" s="266"/>
      <c r="U608" s="266"/>
      <c r="AE608" s="266"/>
      <c r="AO608" s="266"/>
      <c r="AY608" s="266"/>
      <c r="BI608" s="266"/>
      <c r="BS608" s="266"/>
      <c r="BT608" s="266"/>
      <c r="BU608" s="266"/>
      <c r="BV608" s="266"/>
      <c r="BW608" s="266"/>
      <c r="BX608" s="266"/>
      <c r="BY608" s="266"/>
      <c r="BZ608" s="266"/>
      <c r="CC608" s="266"/>
      <c r="CM608" s="266"/>
      <c r="CW608" s="266"/>
      <c r="DG608" s="266"/>
      <c r="DQ608" s="266"/>
      <c r="EA608" s="266"/>
      <c r="EK608" s="266"/>
      <c r="EU608" s="266"/>
      <c r="FE608" s="266"/>
      <c r="FO608" s="266"/>
      <c r="FY608" s="266"/>
      <c r="GI608" s="266"/>
      <c r="GS608" s="266"/>
      <c r="HC608" s="266"/>
      <c r="HM608" s="266"/>
      <c r="HW608" s="266"/>
      <c r="IG608" s="266"/>
      <c r="IQ608" s="266"/>
    </row>
    <row r="609" spans="1:251" s="3" customFormat="1" x14ac:dyDescent="0.3">
      <c r="A609" s="266"/>
      <c r="K609" s="266"/>
      <c r="U609" s="266"/>
      <c r="AE609" s="266"/>
      <c r="AO609" s="266"/>
      <c r="AY609" s="266"/>
      <c r="BI609" s="266"/>
      <c r="BS609" s="266"/>
      <c r="BT609" s="266"/>
      <c r="BU609" s="266"/>
      <c r="BV609" s="266"/>
      <c r="BW609" s="266"/>
      <c r="BX609" s="266"/>
      <c r="BY609" s="266"/>
      <c r="BZ609" s="266"/>
      <c r="CC609" s="266"/>
      <c r="CM609" s="266"/>
      <c r="CW609" s="266"/>
      <c r="DG609" s="266"/>
      <c r="DQ609" s="266"/>
      <c r="EA609" s="266"/>
      <c r="EK609" s="266"/>
      <c r="EU609" s="266"/>
      <c r="FE609" s="266"/>
      <c r="FO609" s="266"/>
      <c r="FY609" s="266"/>
      <c r="GI609" s="266"/>
      <c r="GS609" s="266"/>
      <c r="HC609" s="266"/>
      <c r="HM609" s="266"/>
      <c r="HW609" s="266"/>
      <c r="IG609" s="266"/>
      <c r="IQ609" s="266"/>
    </row>
    <row r="610" spans="1:251" s="3" customFormat="1" x14ac:dyDescent="0.3">
      <c r="A610" s="266"/>
      <c r="K610" s="266"/>
      <c r="U610" s="266"/>
      <c r="AE610" s="266"/>
      <c r="AO610" s="266"/>
      <c r="AY610" s="266"/>
      <c r="BI610" s="266"/>
      <c r="BS610" s="266"/>
      <c r="BT610" s="266"/>
      <c r="BU610" s="266"/>
      <c r="BV610" s="266"/>
      <c r="BW610" s="266"/>
      <c r="BX610" s="266"/>
      <c r="BY610" s="266"/>
      <c r="BZ610" s="266"/>
      <c r="CC610" s="266"/>
      <c r="CM610" s="266"/>
      <c r="CW610" s="266"/>
      <c r="DG610" s="266"/>
      <c r="DQ610" s="266"/>
      <c r="EA610" s="266"/>
      <c r="EK610" s="266"/>
      <c r="EU610" s="266"/>
      <c r="FE610" s="266"/>
      <c r="FO610" s="266"/>
      <c r="FY610" s="266"/>
      <c r="GI610" s="266"/>
      <c r="GS610" s="266"/>
      <c r="HC610" s="266"/>
      <c r="HM610" s="266"/>
      <c r="HW610" s="266"/>
      <c r="IG610" s="266"/>
      <c r="IQ610" s="266"/>
    </row>
    <row r="611" spans="1:251" s="3" customFormat="1" x14ac:dyDescent="0.3">
      <c r="A611" s="266"/>
      <c r="K611" s="266"/>
      <c r="U611" s="266"/>
      <c r="AE611" s="266"/>
      <c r="AO611" s="266"/>
      <c r="AY611" s="266"/>
      <c r="BI611" s="266"/>
      <c r="BS611" s="266"/>
      <c r="BT611" s="266"/>
      <c r="BU611" s="266"/>
      <c r="BV611" s="266"/>
      <c r="BW611" s="266"/>
      <c r="BX611" s="266"/>
      <c r="BY611" s="266"/>
      <c r="BZ611" s="266"/>
      <c r="CC611" s="266"/>
      <c r="CM611" s="266"/>
      <c r="CW611" s="266"/>
      <c r="DG611" s="266"/>
      <c r="DQ611" s="266"/>
      <c r="EA611" s="266"/>
      <c r="EK611" s="266"/>
      <c r="EU611" s="266"/>
      <c r="FE611" s="266"/>
      <c r="FO611" s="266"/>
      <c r="FY611" s="266"/>
      <c r="GI611" s="266"/>
      <c r="GS611" s="266"/>
      <c r="HC611" s="266"/>
      <c r="HM611" s="266"/>
      <c r="HW611" s="266"/>
      <c r="IG611" s="266"/>
      <c r="IQ611" s="266"/>
    </row>
    <row r="612" spans="1:251" s="3" customFormat="1" x14ac:dyDescent="0.3">
      <c r="A612" s="266"/>
      <c r="K612" s="266"/>
      <c r="U612" s="266"/>
      <c r="AE612" s="266"/>
      <c r="AO612" s="266"/>
      <c r="AY612" s="266"/>
      <c r="BI612" s="266"/>
      <c r="BS612" s="266"/>
      <c r="BT612" s="266"/>
      <c r="BU612" s="266"/>
      <c r="BV612" s="266"/>
      <c r="BW612" s="266"/>
      <c r="BX612" s="266"/>
      <c r="BY612" s="266"/>
      <c r="BZ612" s="266"/>
      <c r="CC612" s="266"/>
      <c r="CM612" s="266"/>
      <c r="CW612" s="266"/>
      <c r="DG612" s="266"/>
      <c r="DQ612" s="266"/>
      <c r="EA612" s="266"/>
      <c r="EK612" s="266"/>
      <c r="EU612" s="266"/>
      <c r="FE612" s="266"/>
      <c r="FO612" s="266"/>
      <c r="FY612" s="266"/>
      <c r="GI612" s="266"/>
      <c r="GS612" s="266"/>
      <c r="HC612" s="266"/>
      <c r="HM612" s="266"/>
      <c r="HW612" s="266"/>
      <c r="IG612" s="266"/>
      <c r="IQ612" s="266"/>
    </row>
    <row r="613" spans="1:251" s="3" customFormat="1" x14ac:dyDescent="0.3">
      <c r="A613" s="266"/>
      <c r="K613" s="266"/>
      <c r="U613" s="266"/>
      <c r="AE613" s="266"/>
      <c r="AO613" s="266"/>
      <c r="AY613" s="266"/>
      <c r="BI613" s="266"/>
      <c r="BS613" s="266"/>
      <c r="BT613" s="266"/>
      <c r="BU613" s="266"/>
      <c r="BV613" s="266"/>
      <c r="BW613" s="266"/>
      <c r="BX613" s="266"/>
      <c r="BY613" s="266"/>
      <c r="BZ613" s="266"/>
      <c r="CC613" s="266"/>
      <c r="CM613" s="266"/>
      <c r="CW613" s="266"/>
      <c r="DG613" s="266"/>
      <c r="DQ613" s="266"/>
      <c r="EA613" s="266"/>
      <c r="EK613" s="266"/>
      <c r="EU613" s="266"/>
      <c r="FE613" s="266"/>
      <c r="FO613" s="266"/>
      <c r="FY613" s="266"/>
      <c r="GI613" s="266"/>
      <c r="GS613" s="266"/>
      <c r="HC613" s="266"/>
      <c r="HM613" s="266"/>
      <c r="HW613" s="266"/>
      <c r="IG613" s="266"/>
      <c r="IQ613" s="266"/>
    </row>
    <row r="614" spans="1:251" s="3" customFormat="1" x14ac:dyDescent="0.3">
      <c r="A614" s="266"/>
      <c r="K614" s="266"/>
      <c r="U614" s="266"/>
      <c r="AE614" s="266"/>
      <c r="AO614" s="266"/>
      <c r="AY614" s="266"/>
      <c r="BI614" s="266"/>
      <c r="BS614" s="266"/>
      <c r="BT614" s="266"/>
      <c r="BU614" s="266"/>
      <c r="BV614" s="266"/>
      <c r="BW614" s="266"/>
      <c r="BX614" s="266"/>
      <c r="BY614" s="266"/>
      <c r="BZ614" s="266"/>
      <c r="CC614" s="266"/>
      <c r="CM614" s="266"/>
      <c r="CW614" s="266"/>
      <c r="DG614" s="266"/>
      <c r="DQ614" s="266"/>
      <c r="EA614" s="266"/>
      <c r="EK614" s="266"/>
      <c r="EU614" s="266"/>
      <c r="FE614" s="266"/>
      <c r="FO614" s="266"/>
      <c r="FY614" s="266"/>
      <c r="GI614" s="266"/>
      <c r="GS614" s="266"/>
      <c r="HC614" s="266"/>
      <c r="HM614" s="266"/>
      <c r="HW614" s="266"/>
      <c r="IG614" s="266"/>
      <c r="IQ614" s="266"/>
    </row>
    <row r="615" spans="1:251" s="3" customFormat="1" x14ac:dyDescent="0.3">
      <c r="A615" s="266"/>
      <c r="K615" s="266"/>
      <c r="U615" s="266"/>
      <c r="AE615" s="266"/>
      <c r="AO615" s="266"/>
      <c r="AY615" s="266"/>
      <c r="BI615" s="266"/>
      <c r="BS615" s="266"/>
      <c r="BT615" s="266"/>
      <c r="BU615" s="266"/>
      <c r="BV615" s="266"/>
      <c r="BW615" s="266"/>
      <c r="BX615" s="266"/>
      <c r="BY615" s="266"/>
      <c r="BZ615" s="266"/>
      <c r="CC615" s="266"/>
      <c r="CM615" s="266"/>
      <c r="CW615" s="266"/>
      <c r="DG615" s="266"/>
      <c r="DQ615" s="266"/>
      <c r="EA615" s="266"/>
      <c r="EK615" s="266"/>
      <c r="EU615" s="266"/>
      <c r="FE615" s="266"/>
      <c r="FO615" s="266"/>
      <c r="FY615" s="266"/>
      <c r="GI615" s="266"/>
      <c r="GS615" s="266"/>
      <c r="HC615" s="266"/>
      <c r="HM615" s="266"/>
      <c r="HW615" s="266"/>
      <c r="IG615" s="266"/>
      <c r="IQ615" s="266"/>
    </row>
    <row r="616" spans="1:251" s="3" customFormat="1" x14ac:dyDescent="0.3">
      <c r="A616" s="266"/>
      <c r="K616" s="266"/>
      <c r="U616" s="266"/>
      <c r="AE616" s="266"/>
      <c r="AO616" s="266"/>
      <c r="AY616" s="266"/>
      <c r="BI616" s="266"/>
      <c r="BS616" s="266"/>
      <c r="BT616" s="266"/>
      <c r="BU616" s="266"/>
      <c r="BV616" s="266"/>
      <c r="BW616" s="266"/>
      <c r="BX616" s="266"/>
      <c r="BY616" s="266"/>
      <c r="BZ616" s="266"/>
      <c r="CC616" s="266"/>
      <c r="CM616" s="266"/>
      <c r="CW616" s="266"/>
      <c r="DG616" s="266"/>
      <c r="DQ616" s="266"/>
      <c r="EA616" s="266"/>
      <c r="EK616" s="266"/>
      <c r="EU616" s="266"/>
      <c r="FE616" s="266"/>
      <c r="FO616" s="266"/>
      <c r="FY616" s="266"/>
      <c r="GI616" s="266"/>
      <c r="GS616" s="266"/>
      <c r="HC616" s="266"/>
      <c r="HM616" s="266"/>
      <c r="HW616" s="266"/>
      <c r="IG616" s="266"/>
      <c r="IQ616" s="266"/>
    </row>
    <row r="617" spans="1:251" s="3" customFormat="1" x14ac:dyDescent="0.3">
      <c r="A617" s="266"/>
      <c r="K617" s="266"/>
      <c r="U617" s="266"/>
      <c r="AE617" s="266"/>
      <c r="AO617" s="266"/>
      <c r="AY617" s="266"/>
      <c r="BI617" s="266"/>
      <c r="BS617" s="266"/>
      <c r="BT617" s="266"/>
      <c r="BU617" s="266"/>
      <c r="BV617" s="266"/>
      <c r="BW617" s="266"/>
      <c r="BX617" s="266"/>
      <c r="BY617" s="266"/>
      <c r="BZ617" s="266"/>
      <c r="CC617" s="266"/>
      <c r="CM617" s="266"/>
      <c r="CW617" s="266"/>
      <c r="DG617" s="266"/>
      <c r="DQ617" s="266"/>
      <c r="EA617" s="266"/>
      <c r="EK617" s="266"/>
      <c r="EU617" s="266"/>
      <c r="FE617" s="266"/>
      <c r="FO617" s="266"/>
      <c r="FY617" s="266"/>
      <c r="GI617" s="266"/>
      <c r="GS617" s="266"/>
      <c r="HC617" s="266"/>
      <c r="HM617" s="266"/>
      <c r="HW617" s="266"/>
      <c r="IG617" s="266"/>
      <c r="IQ617" s="266"/>
    </row>
    <row r="618" spans="1:251" s="3" customFormat="1" x14ac:dyDescent="0.3">
      <c r="A618" s="266"/>
      <c r="K618" s="266"/>
      <c r="U618" s="266"/>
      <c r="AE618" s="266"/>
      <c r="AO618" s="266"/>
      <c r="AY618" s="266"/>
      <c r="BI618" s="266"/>
      <c r="BS618" s="266"/>
      <c r="BT618" s="266"/>
      <c r="BU618" s="266"/>
      <c r="BV618" s="266"/>
      <c r="BW618" s="266"/>
      <c r="BX618" s="266"/>
      <c r="BY618" s="266"/>
      <c r="BZ618" s="266"/>
      <c r="CC618" s="266"/>
      <c r="CM618" s="266"/>
      <c r="CW618" s="266"/>
      <c r="DG618" s="266"/>
      <c r="DQ618" s="266"/>
      <c r="EA618" s="266"/>
      <c r="EK618" s="266"/>
      <c r="EU618" s="266"/>
      <c r="FE618" s="266"/>
      <c r="FO618" s="266"/>
      <c r="FY618" s="266"/>
      <c r="GI618" s="266"/>
      <c r="GS618" s="266"/>
      <c r="HC618" s="266"/>
      <c r="HM618" s="266"/>
      <c r="HW618" s="266"/>
      <c r="IG618" s="266"/>
      <c r="IQ618" s="266"/>
    </row>
    <row r="619" spans="1:251" s="3" customFormat="1" x14ac:dyDescent="0.3">
      <c r="A619" s="266"/>
      <c r="K619" s="266"/>
      <c r="U619" s="266"/>
      <c r="AE619" s="266"/>
      <c r="AO619" s="266"/>
      <c r="AY619" s="266"/>
      <c r="BI619" s="266"/>
      <c r="BS619" s="266"/>
      <c r="BT619" s="266"/>
      <c r="BU619" s="266"/>
      <c r="BV619" s="266"/>
      <c r="BW619" s="266"/>
      <c r="BX619" s="266"/>
      <c r="BY619" s="266"/>
      <c r="BZ619" s="266"/>
      <c r="CC619" s="266"/>
      <c r="CM619" s="266"/>
      <c r="CW619" s="266"/>
      <c r="DG619" s="266"/>
      <c r="DQ619" s="266"/>
      <c r="EA619" s="266"/>
      <c r="EK619" s="266"/>
      <c r="EU619" s="266"/>
      <c r="FE619" s="266"/>
      <c r="FO619" s="266"/>
      <c r="FY619" s="266"/>
      <c r="GI619" s="266"/>
      <c r="GS619" s="266"/>
      <c r="HC619" s="266"/>
      <c r="HM619" s="266"/>
      <c r="HW619" s="266"/>
      <c r="IG619" s="266"/>
      <c r="IQ619" s="266"/>
    </row>
    <row r="620" spans="1:251" s="3" customFormat="1" x14ac:dyDescent="0.3">
      <c r="A620" s="266"/>
      <c r="K620" s="266"/>
      <c r="U620" s="266"/>
      <c r="AE620" s="266"/>
      <c r="AO620" s="266"/>
      <c r="AY620" s="266"/>
      <c r="BI620" s="266"/>
      <c r="BS620" s="266"/>
      <c r="BT620" s="266"/>
      <c r="BU620" s="266"/>
      <c r="BV620" s="266"/>
      <c r="BW620" s="266"/>
      <c r="BX620" s="266"/>
      <c r="BY620" s="266"/>
      <c r="BZ620" s="266"/>
      <c r="CC620" s="266"/>
      <c r="CM620" s="266"/>
      <c r="CW620" s="266"/>
      <c r="DG620" s="266"/>
      <c r="DQ620" s="266"/>
      <c r="EA620" s="266"/>
      <c r="EK620" s="266"/>
      <c r="EU620" s="266"/>
      <c r="FE620" s="266"/>
      <c r="FO620" s="266"/>
      <c r="FY620" s="266"/>
      <c r="GI620" s="266"/>
      <c r="GS620" s="266"/>
      <c r="HC620" s="266"/>
      <c r="HM620" s="266"/>
      <c r="HW620" s="266"/>
      <c r="IG620" s="266"/>
      <c r="IQ620" s="266"/>
    </row>
    <row r="621" spans="1:251" s="3" customFormat="1" x14ac:dyDescent="0.3">
      <c r="A621" s="266"/>
      <c r="K621" s="266"/>
      <c r="U621" s="266"/>
      <c r="AE621" s="266"/>
      <c r="AO621" s="266"/>
      <c r="AY621" s="266"/>
      <c r="BI621" s="266"/>
      <c r="BS621" s="266"/>
      <c r="BT621" s="266"/>
      <c r="BU621" s="266"/>
      <c r="BV621" s="266"/>
      <c r="BW621" s="266"/>
      <c r="BX621" s="266"/>
      <c r="BY621" s="266"/>
      <c r="BZ621" s="266"/>
      <c r="CC621" s="266"/>
      <c r="CM621" s="266"/>
      <c r="CW621" s="266"/>
      <c r="DG621" s="266"/>
      <c r="DQ621" s="266"/>
      <c r="EA621" s="266"/>
      <c r="EK621" s="266"/>
      <c r="EU621" s="266"/>
      <c r="FE621" s="266"/>
      <c r="FO621" s="266"/>
      <c r="FY621" s="266"/>
      <c r="GI621" s="266"/>
      <c r="GS621" s="266"/>
      <c r="HC621" s="266"/>
      <c r="HM621" s="266"/>
      <c r="HW621" s="266"/>
      <c r="IG621" s="266"/>
      <c r="IQ621" s="266"/>
    </row>
    <row r="622" spans="1:251" s="3" customFormat="1" x14ac:dyDescent="0.3">
      <c r="A622" s="266"/>
      <c r="K622" s="266"/>
      <c r="U622" s="266"/>
      <c r="AE622" s="266"/>
      <c r="AO622" s="266"/>
      <c r="AY622" s="266"/>
      <c r="BI622" s="266"/>
      <c r="BS622" s="266"/>
      <c r="BT622" s="266"/>
      <c r="BU622" s="266"/>
      <c r="BV622" s="266"/>
      <c r="BW622" s="266"/>
      <c r="BX622" s="266"/>
      <c r="BY622" s="266"/>
      <c r="BZ622" s="266"/>
      <c r="CC622" s="266"/>
      <c r="CM622" s="266"/>
      <c r="CW622" s="266"/>
      <c r="DG622" s="266"/>
      <c r="DQ622" s="266"/>
      <c r="EA622" s="266"/>
      <c r="EK622" s="266"/>
      <c r="EU622" s="266"/>
      <c r="FE622" s="266"/>
      <c r="FO622" s="266"/>
      <c r="FY622" s="266"/>
      <c r="GI622" s="266"/>
      <c r="GS622" s="266"/>
      <c r="HC622" s="266"/>
      <c r="HM622" s="266"/>
      <c r="HW622" s="266"/>
      <c r="IG622" s="266"/>
      <c r="IQ622" s="266"/>
    </row>
    <row r="623" spans="1:251" s="3" customFormat="1" x14ac:dyDescent="0.3">
      <c r="A623" s="266"/>
      <c r="K623" s="266"/>
      <c r="U623" s="266"/>
      <c r="AE623" s="266"/>
      <c r="AO623" s="266"/>
      <c r="AY623" s="266"/>
      <c r="BI623" s="266"/>
      <c r="BS623" s="266"/>
      <c r="BT623" s="266"/>
      <c r="BU623" s="266"/>
      <c r="BV623" s="266"/>
      <c r="BW623" s="266"/>
      <c r="BX623" s="266"/>
      <c r="BY623" s="266"/>
      <c r="BZ623" s="266"/>
      <c r="CC623" s="266"/>
      <c r="CM623" s="266"/>
      <c r="CW623" s="266"/>
      <c r="DG623" s="266"/>
      <c r="DQ623" s="266"/>
      <c r="EA623" s="266"/>
      <c r="EK623" s="266"/>
      <c r="EU623" s="266"/>
      <c r="FE623" s="266"/>
      <c r="FO623" s="266"/>
      <c r="FY623" s="266"/>
      <c r="GI623" s="266"/>
      <c r="GS623" s="266"/>
      <c r="HC623" s="266"/>
      <c r="HM623" s="266"/>
      <c r="HW623" s="266"/>
      <c r="IG623" s="266"/>
      <c r="IQ623" s="266"/>
    </row>
    <row r="624" spans="1:251" s="3" customFormat="1" x14ac:dyDescent="0.3">
      <c r="A624" s="266"/>
      <c r="K624" s="266"/>
      <c r="U624" s="266"/>
      <c r="AE624" s="266"/>
      <c r="AO624" s="266"/>
      <c r="AY624" s="266"/>
      <c r="BI624" s="266"/>
      <c r="BS624" s="266"/>
      <c r="BT624" s="266"/>
      <c r="BU624" s="266"/>
      <c r="BV624" s="266"/>
      <c r="BW624" s="266"/>
      <c r="BX624" s="266"/>
      <c r="BY624" s="266"/>
      <c r="BZ624" s="266"/>
      <c r="CC624" s="266"/>
      <c r="CM624" s="266"/>
      <c r="CW624" s="266"/>
      <c r="DG624" s="266"/>
      <c r="DQ624" s="266"/>
      <c r="EA624" s="266"/>
      <c r="EK624" s="266"/>
      <c r="EU624" s="266"/>
      <c r="FE624" s="266"/>
      <c r="FO624" s="266"/>
      <c r="FY624" s="266"/>
      <c r="GI624" s="266"/>
      <c r="GS624" s="266"/>
      <c r="HC624" s="266"/>
      <c r="HM624" s="266"/>
      <c r="HW624" s="266"/>
      <c r="IG624" s="266"/>
      <c r="IQ624" s="266"/>
    </row>
    <row r="625" spans="1:251" s="3" customFormat="1" x14ac:dyDescent="0.3">
      <c r="A625" s="266"/>
      <c r="K625" s="266"/>
      <c r="U625" s="266"/>
      <c r="AE625" s="266"/>
      <c r="AO625" s="266"/>
      <c r="AY625" s="266"/>
      <c r="BI625" s="266"/>
      <c r="BS625" s="266"/>
      <c r="BT625" s="266"/>
      <c r="BU625" s="266"/>
      <c r="BV625" s="266"/>
      <c r="BW625" s="266"/>
      <c r="BX625" s="266"/>
      <c r="BY625" s="266"/>
      <c r="BZ625" s="266"/>
      <c r="CC625" s="266"/>
      <c r="CM625" s="266"/>
      <c r="CW625" s="266"/>
      <c r="DG625" s="266"/>
      <c r="DQ625" s="266"/>
      <c r="EA625" s="266"/>
      <c r="EK625" s="266"/>
      <c r="EU625" s="266"/>
      <c r="FE625" s="266"/>
      <c r="FO625" s="266"/>
      <c r="FY625" s="266"/>
      <c r="GI625" s="266"/>
      <c r="GS625" s="266"/>
      <c r="HC625" s="266"/>
      <c r="HM625" s="266"/>
      <c r="HW625" s="266"/>
      <c r="IG625" s="266"/>
      <c r="IQ625" s="266"/>
    </row>
    <row r="626" spans="1:251" s="3" customFormat="1" x14ac:dyDescent="0.3">
      <c r="A626" s="266"/>
      <c r="K626" s="266"/>
      <c r="U626" s="266"/>
      <c r="AE626" s="266"/>
      <c r="AO626" s="266"/>
      <c r="AY626" s="266"/>
      <c r="BI626" s="266"/>
      <c r="BS626" s="266"/>
      <c r="BT626" s="266"/>
      <c r="BU626" s="266"/>
      <c r="BV626" s="266"/>
      <c r="BW626" s="266"/>
      <c r="BX626" s="266"/>
      <c r="BY626" s="266"/>
      <c r="BZ626" s="266"/>
      <c r="CC626" s="266"/>
      <c r="CM626" s="266"/>
      <c r="CW626" s="266"/>
      <c r="DG626" s="266"/>
      <c r="DQ626" s="266"/>
      <c r="EA626" s="266"/>
      <c r="EK626" s="266"/>
      <c r="EU626" s="266"/>
      <c r="FE626" s="266"/>
      <c r="FO626" s="266"/>
      <c r="FY626" s="266"/>
      <c r="GI626" s="266"/>
      <c r="GS626" s="266"/>
      <c r="HC626" s="266"/>
      <c r="HM626" s="266"/>
      <c r="HW626" s="266"/>
      <c r="IG626" s="266"/>
      <c r="IQ626" s="266"/>
    </row>
    <row r="627" spans="1:251" s="3" customFormat="1" x14ac:dyDescent="0.3">
      <c r="A627" s="266"/>
      <c r="K627" s="266"/>
      <c r="U627" s="266"/>
      <c r="AE627" s="266"/>
      <c r="AO627" s="266"/>
      <c r="AY627" s="266"/>
      <c r="BI627" s="266"/>
      <c r="BS627" s="266"/>
      <c r="BT627" s="266"/>
      <c r="BU627" s="266"/>
      <c r="BV627" s="266"/>
      <c r="BW627" s="266"/>
      <c r="BX627" s="266"/>
      <c r="BY627" s="266"/>
      <c r="BZ627" s="266"/>
      <c r="CC627" s="266"/>
      <c r="CM627" s="266"/>
      <c r="CW627" s="266"/>
      <c r="DG627" s="266"/>
      <c r="DQ627" s="266"/>
      <c r="EA627" s="266"/>
      <c r="EK627" s="266"/>
      <c r="EU627" s="266"/>
      <c r="FE627" s="266"/>
      <c r="FO627" s="266"/>
      <c r="FY627" s="266"/>
      <c r="GI627" s="266"/>
      <c r="GS627" s="266"/>
      <c r="HC627" s="266"/>
      <c r="HM627" s="266"/>
      <c r="HW627" s="266"/>
      <c r="IG627" s="266"/>
      <c r="IQ627" s="266"/>
    </row>
    <row r="628" spans="1:251" s="3" customFormat="1" x14ac:dyDescent="0.3">
      <c r="A628" s="266"/>
      <c r="K628" s="266"/>
      <c r="U628" s="266"/>
      <c r="AE628" s="266"/>
      <c r="AO628" s="266"/>
      <c r="AY628" s="266"/>
      <c r="BI628" s="266"/>
      <c r="BS628" s="266"/>
      <c r="BT628" s="266"/>
      <c r="BU628" s="266"/>
      <c r="BV628" s="266"/>
      <c r="BW628" s="266"/>
      <c r="BX628" s="266"/>
      <c r="BY628" s="266"/>
      <c r="BZ628" s="266"/>
      <c r="CC628" s="266"/>
      <c r="CM628" s="266"/>
      <c r="CW628" s="266"/>
      <c r="DG628" s="266"/>
      <c r="DQ628" s="266"/>
      <c r="EA628" s="266"/>
      <c r="EK628" s="266"/>
      <c r="EU628" s="266"/>
      <c r="FE628" s="266"/>
      <c r="FO628" s="266"/>
      <c r="FY628" s="266"/>
      <c r="GI628" s="266"/>
      <c r="GS628" s="266"/>
      <c r="HC628" s="266"/>
      <c r="HM628" s="266"/>
      <c r="HW628" s="266"/>
      <c r="IG628" s="266"/>
      <c r="IQ628" s="266"/>
    </row>
    <row r="629" spans="1:251" s="3" customFormat="1" x14ac:dyDescent="0.3">
      <c r="A629" s="266"/>
      <c r="K629" s="266"/>
      <c r="U629" s="266"/>
      <c r="AE629" s="266"/>
      <c r="AO629" s="266"/>
      <c r="AY629" s="266"/>
      <c r="BI629" s="266"/>
      <c r="BS629" s="266"/>
      <c r="BT629" s="266"/>
      <c r="BU629" s="266"/>
      <c r="BV629" s="266"/>
      <c r="BW629" s="266"/>
      <c r="BX629" s="266"/>
      <c r="BY629" s="266"/>
      <c r="BZ629" s="266"/>
      <c r="CC629" s="266"/>
      <c r="CM629" s="266"/>
      <c r="CW629" s="266"/>
      <c r="DG629" s="266"/>
      <c r="DQ629" s="266"/>
      <c r="EA629" s="266"/>
      <c r="EK629" s="266"/>
      <c r="EU629" s="266"/>
      <c r="FE629" s="266"/>
      <c r="FO629" s="266"/>
      <c r="FY629" s="266"/>
      <c r="GI629" s="266"/>
      <c r="GS629" s="266"/>
      <c r="HC629" s="266"/>
      <c r="HM629" s="266"/>
      <c r="HW629" s="266"/>
      <c r="IG629" s="266"/>
      <c r="IQ629" s="266"/>
    </row>
    <row r="630" spans="1:251" s="3" customFormat="1" x14ac:dyDescent="0.3">
      <c r="A630" s="266"/>
      <c r="K630" s="266"/>
      <c r="U630" s="266"/>
      <c r="AE630" s="266"/>
      <c r="AO630" s="266"/>
      <c r="AY630" s="266"/>
      <c r="BI630" s="266"/>
      <c r="BS630" s="266"/>
      <c r="BT630" s="266"/>
      <c r="BU630" s="266"/>
      <c r="BV630" s="266"/>
      <c r="BW630" s="266"/>
      <c r="BX630" s="266"/>
      <c r="BY630" s="266"/>
      <c r="BZ630" s="266"/>
      <c r="CC630" s="266"/>
      <c r="CM630" s="266"/>
      <c r="CW630" s="266"/>
      <c r="DG630" s="266"/>
      <c r="DQ630" s="266"/>
      <c r="EA630" s="266"/>
      <c r="EK630" s="266"/>
      <c r="EU630" s="266"/>
      <c r="FE630" s="266"/>
      <c r="FO630" s="266"/>
      <c r="FY630" s="266"/>
      <c r="GI630" s="266"/>
      <c r="GS630" s="266"/>
      <c r="HC630" s="266"/>
      <c r="HM630" s="266"/>
      <c r="HW630" s="266"/>
      <c r="IG630" s="266"/>
      <c r="IQ630" s="266"/>
    </row>
    <row r="631" spans="1:251" s="3" customFormat="1" x14ac:dyDescent="0.3">
      <c r="A631" s="266"/>
      <c r="K631" s="266"/>
      <c r="U631" s="266"/>
      <c r="AE631" s="266"/>
      <c r="AO631" s="266"/>
      <c r="AY631" s="266"/>
      <c r="BI631" s="266"/>
      <c r="BS631" s="266"/>
      <c r="BT631" s="266"/>
      <c r="BU631" s="266"/>
      <c r="BV631" s="266"/>
      <c r="BW631" s="266"/>
      <c r="BX631" s="266"/>
      <c r="BY631" s="266"/>
      <c r="BZ631" s="266"/>
      <c r="CC631" s="266"/>
      <c r="CM631" s="266"/>
      <c r="CW631" s="266"/>
      <c r="DG631" s="266"/>
      <c r="DQ631" s="266"/>
      <c r="EA631" s="266"/>
      <c r="EK631" s="266"/>
      <c r="EU631" s="266"/>
      <c r="FE631" s="266"/>
      <c r="FO631" s="266"/>
      <c r="FY631" s="266"/>
      <c r="GI631" s="266"/>
      <c r="GS631" s="266"/>
      <c r="HC631" s="266"/>
      <c r="HM631" s="266"/>
      <c r="HW631" s="266"/>
      <c r="IG631" s="266"/>
      <c r="IQ631" s="266"/>
    </row>
    <row r="632" spans="1:251" s="3" customFormat="1" x14ac:dyDescent="0.3">
      <c r="A632" s="266"/>
      <c r="K632" s="266"/>
      <c r="U632" s="266"/>
      <c r="AE632" s="266"/>
      <c r="AO632" s="266"/>
      <c r="AY632" s="266"/>
      <c r="BI632" s="266"/>
      <c r="BS632" s="266"/>
      <c r="BT632" s="266"/>
      <c r="BU632" s="266"/>
      <c r="BV632" s="266"/>
      <c r="BW632" s="266"/>
      <c r="BX632" s="266"/>
      <c r="BY632" s="266"/>
      <c r="BZ632" s="266"/>
      <c r="CC632" s="266"/>
      <c r="CM632" s="266"/>
      <c r="CW632" s="266"/>
      <c r="DG632" s="266"/>
      <c r="DQ632" s="266"/>
      <c r="EA632" s="266"/>
      <c r="EK632" s="266"/>
      <c r="EU632" s="266"/>
      <c r="FE632" s="266"/>
      <c r="FO632" s="266"/>
      <c r="FY632" s="266"/>
      <c r="GI632" s="266"/>
      <c r="GS632" s="266"/>
      <c r="HC632" s="266"/>
      <c r="HM632" s="266"/>
      <c r="HW632" s="266"/>
      <c r="IG632" s="266"/>
      <c r="IQ632" s="266"/>
    </row>
    <row r="633" spans="1:251" s="3" customFormat="1" x14ac:dyDescent="0.3">
      <c r="A633" s="266"/>
      <c r="K633" s="266"/>
      <c r="U633" s="266"/>
      <c r="AE633" s="266"/>
      <c r="AO633" s="266"/>
      <c r="AY633" s="266"/>
      <c r="BI633" s="266"/>
      <c r="BS633" s="266"/>
      <c r="BT633" s="266"/>
      <c r="BU633" s="266"/>
      <c r="BV633" s="266"/>
      <c r="BW633" s="266"/>
      <c r="BX633" s="266"/>
      <c r="BY633" s="266"/>
      <c r="BZ633" s="266"/>
      <c r="CC633" s="266"/>
      <c r="CM633" s="266"/>
      <c r="CW633" s="266"/>
      <c r="DG633" s="266"/>
      <c r="DQ633" s="266"/>
      <c r="EA633" s="266"/>
      <c r="EK633" s="266"/>
      <c r="EU633" s="266"/>
      <c r="FE633" s="266"/>
      <c r="FO633" s="266"/>
      <c r="FY633" s="266"/>
      <c r="GI633" s="266"/>
      <c r="GS633" s="266"/>
      <c r="HC633" s="266"/>
      <c r="HM633" s="266"/>
      <c r="HW633" s="266"/>
      <c r="IG633" s="266"/>
      <c r="IQ633" s="266"/>
    </row>
    <row r="634" spans="1:251" s="3" customFormat="1" x14ac:dyDescent="0.3">
      <c r="A634" s="266"/>
      <c r="K634" s="266"/>
      <c r="U634" s="266"/>
      <c r="AE634" s="266"/>
      <c r="AO634" s="266"/>
      <c r="AY634" s="266"/>
      <c r="BI634" s="266"/>
      <c r="BS634" s="266"/>
      <c r="BT634" s="266"/>
      <c r="BU634" s="266"/>
      <c r="BV634" s="266"/>
      <c r="BW634" s="266"/>
      <c r="BX634" s="266"/>
      <c r="BY634" s="266"/>
      <c r="BZ634" s="266"/>
      <c r="CC634" s="266"/>
      <c r="CM634" s="266"/>
      <c r="CW634" s="266"/>
      <c r="DG634" s="266"/>
      <c r="DQ634" s="266"/>
      <c r="EA634" s="266"/>
      <c r="EK634" s="266"/>
      <c r="EU634" s="266"/>
      <c r="FE634" s="266"/>
      <c r="FO634" s="266"/>
      <c r="FY634" s="266"/>
      <c r="GI634" s="266"/>
      <c r="GS634" s="266"/>
      <c r="HC634" s="266"/>
      <c r="HM634" s="266"/>
      <c r="HW634" s="266"/>
      <c r="IG634" s="266"/>
      <c r="IQ634" s="266"/>
    </row>
    <row r="635" spans="1:251" s="3" customFormat="1" x14ac:dyDescent="0.3">
      <c r="A635" s="266"/>
      <c r="K635" s="266"/>
      <c r="U635" s="266"/>
      <c r="AE635" s="266"/>
      <c r="AO635" s="266"/>
      <c r="AY635" s="266"/>
      <c r="BI635" s="266"/>
      <c r="BS635" s="266"/>
      <c r="BT635" s="266"/>
      <c r="BU635" s="266"/>
      <c r="BV635" s="266"/>
      <c r="BW635" s="266"/>
      <c r="BX635" s="266"/>
      <c r="BY635" s="266"/>
      <c r="BZ635" s="266"/>
      <c r="CC635" s="266"/>
      <c r="CM635" s="266"/>
      <c r="CW635" s="266"/>
      <c r="DG635" s="266"/>
      <c r="DQ635" s="266"/>
      <c r="EA635" s="266"/>
      <c r="EK635" s="266"/>
      <c r="EU635" s="266"/>
      <c r="FE635" s="266"/>
      <c r="FO635" s="266"/>
      <c r="FY635" s="266"/>
      <c r="GI635" s="266"/>
      <c r="GS635" s="266"/>
      <c r="HC635" s="266"/>
      <c r="HM635" s="266"/>
      <c r="HW635" s="266"/>
      <c r="IG635" s="266"/>
      <c r="IQ635" s="266"/>
    </row>
    <row r="636" spans="1:251" s="3" customFormat="1" x14ac:dyDescent="0.3">
      <c r="A636" s="266"/>
      <c r="K636" s="266"/>
      <c r="U636" s="266"/>
      <c r="AE636" s="266"/>
      <c r="AO636" s="266"/>
      <c r="AY636" s="266"/>
      <c r="BI636" s="266"/>
      <c r="BS636" s="266"/>
      <c r="BT636" s="266"/>
      <c r="BU636" s="266"/>
      <c r="BV636" s="266"/>
      <c r="BW636" s="266"/>
      <c r="BX636" s="266"/>
      <c r="BY636" s="266"/>
      <c r="BZ636" s="266"/>
      <c r="CC636" s="266"/>
      <c r="CM636" s="266"/>
      <c r="CW636" s="266"/>
      <c r="DG636" s="266"/>
      <c r="DQ636" s="266"/>
      <c r="EA636" s="266"/>
      <c r="EK636" s="266"/>
      <c r="EU636" s="266"/>
      <c r="FE636" s="266"/>
      <c r="FO636" s="266"/>
      <c r="FY636" s="266"/>
      <c r="GI636" s="266"/>
      <c r="GS636" s="266"/>
      <c r="HC636" s="266"/>
      <c r="HM636" s="266"/>
      <c r="HW636" s="266"/>
      <c r="IG636" s="266"/>
      <c r="IQ636" s="266"/>
    </row>
    <row r="637" spans="1:251" s="3" customFormat="1" x14ac:dyDescent="0.3">
      <c r="A637" s="266"/>
      <c r="K637" s="266"/>
      <c r="U637" s="266"/>
      <c r="AE637" s="266"/>
      <c r="AO637" s="266"/>
      <c r="AY637" s="266"/>
      <c r="BI637" s="266"/>
      <c r="BS637" s="266"/>
      <c r="BT637" s="266"/>
      <c r="BU637" s="266"/>
      <c r="BV637" s="266"/>
      <c r="BW637" s="266"/>
      <c r="BX637" s="266"/>
      <c r="BY637" s="266"/>
      <c r="BZ637" s="266"/>
      <c r="CC637" s="266"/>
      <c r="CM637" s="266"/>
      <c r="CW637" s="266"/>
      <c r="DG637" s="266"/>
      <c r="DQ637" s="266"/>
      <c r="EA637" s="266"/>
      <c r="EK637" s="266"/>
      <c r="EU637" s="266"/>
      <c r="FE637" s="266"/>
      <c r="FO637" s="266"/>
      <c r="FY637" s="266"/>
      <c r="GI637" s="266"/>
      <c r="GS637" s="266"/>
      <c r="HC637" s="266"/>
      <c r="HM637" s="266"/>
      <c r="HW637" s="266"/>
      <c r="IG637" s="266"/>
      <c r="IQ637" s="266"/>
    </row>
    <row r="638" spans="1:251" s="3" customFormat="1" x14ac:dyDescent="0.3">
      <c r="A638" s="266"/>
      <c r="K638" s="266"/>
      <c r="U638" s="266"/>
      <c r="AE638" s="266"/>
      <c r="AO638" s="266"/>
      <c r="AY638" s="266"/>
      <c r="BI638" s="266"/>
      <c r="BS638" s="266"/>
      <c r="BT638" s="266"/>
      <c r="BU638" s="266"/>
      <c r="BV638" s="266"/>
      <c r="BW638" s="266"/>
      <c r="BX638" s="266"/>
      <c r="BY638" s="266"/>
      <c r="BZ638" s="266"/>
      <c r="CC638" s="266"/>
      <c r="CM638" s="266"/>
      <c r="CW638" s="266"/>
      <c r="DG638" s="266"/>
      <c r="DQ638" s="266"/>
      <c r="EA638" s="266"/>
      <c r="EK638" s="266"/>
      <c r="EU638" s="266"/>
      <c r="FE638" s="266"/>
      <c r="FO638" s="266"/>
      <c r="FY638" s="266"/>
      <c r="GI638" s="266"/>
      <c r="GS638" s="266"/>
      <c r="HC638" s="266"/>
      <c r="HM638" s="266"/>
      <c r="HW638" s="266"/>
      <c r="IG638" s="266"/>
      <c r="IQ638" s="266"/>
    </row>
  </sheetData>
  <mergeCells count="45">
    <mergeCell ref="EC1:EH2"/>
    <mergeCell ref="EC3:EH3"/>
    <mergeCell ref="EB27:EH27"/>
    <mergeCell ref="DH27:DN27"/>
    <mergeCell ref="DI1:DN2"/>
    <mergeCell ref="DI3:DN3"/>
    <mergeCell ref="DR27:DX27"/>
    <mergeCell ref="DS1:DX2"/>
    <mergeCell ref="DS3:DX3"/>
    <mergeCell ref="CO1:CT2"/>
    <mergeCell ref="CO3:CT3"/>
    <mergeCell ref="CX27:DD27"/>
    <mergeCell ref="CY1:DD2"/>
    <mergeCell ref="CY3:DD3"/>
    <mergeCell ref="AQ1:AV2"/>
    <mergeCell ref="AQ3:AV3"/>
    <mergeCell ref="AP27:AV27"/>
    <mergeCell ref="C1:H2"/>
    <mergeCell ref="M1:R2"/>
    <mergeCell ref="C3:H3"/>
    <mergeCell ref="M3:R3"/>
    <mergeCell ref="B27:H27"/>
    <mergeCell ref="L27:R27"/>
    <mergeCell ref="W1:AB2"/>
    <mergeCell ref="W3:AB3"/>
    <mergeCell ref="V27:AB27"/>
    <mergeCell ref="AG1:AL2"/>
    <mergeCell ref="AG3:AL3"/>
    <mergeCell ref="AF27:AL27"/>
    <mergeCell ref="EL27:ER27"/>
    <mergeCell ref="EM1:ER2"/>
    <mergeCell ref="EM3:ER3"/>
    <mergeCell ref="BA1:BF2"/>
    <mergeCell ref="BA3:BF3"/>
    <mergeCell ref="AZ27:BF27"/>
    <mergeCell ref="BK1:BP2"/>
    <mergeCell ref="BK3:BP3"/>
    <mergeCell ref="BJ27:BP27"/>
    <mergeCell ref="BU1:BZ2"/>
    <mergeCell ref="BU3:BZ3"/>
    <mergeCell ref="CE1:CJ2"/>
    <mergeCell ref="CE3:CJ3"/>
    <mergeCell ref="CD27:CJ27"/>
    <mergeCell ref="BT27:BZ27"/>
    <mergeCell ref="CN27:CT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IQ641"/>
  <sheetViews>
    <sheetView showGridLines="0" topLeftCell="AF1" zoomScale="90" zoomScaleNormal="90" workbookViewId="0"/>
  </sheetViews>
  <sheetFormatPr defaultRowHeight="15.6" x14ac:dyDescent="0.3"/>
  <cols>
    <col min="1" max="1" width="24.59765625" style="267" customWidth="1"/>
    <col min="2" max="2" width="29.69921875" customWidth="1"/>
    <col min="3" max="8" width="7.8984375" customWidth="1"/>
    <col min="9" max="10" width="1.09765625" customWidth="1"/>
    <col min="11" max="11" width="24.59765625" style="267" customWidth="1"/>
    <col min="12" max="12" width="29.69921875" customWidth="1"/>
    <col min="13" max="18" width="7.8984375" customWidth="1"/>
    <col min="19" max="20" width="1.09765625" customWidth="1"/>
    <col min="21" max="21" width="24.59765625" style="267" customWidth="1"/>
    <col min="22" max="22" width="29.69921875" customWidth="1"/>
    <col min="23" max="28" width="7.8984375" customWidth="1"/>
    <col min="29" max="30" width="1.09765625" customWidth="1"/>
    <col min="31" max="31" width="24.59765625" style="267" customWidth="1"/>
    <col min="32" max="32" width="29.69921875" customWidth="1"/>
    <col min="33" max="38" width="7.8984375" customWidth="1"/>
    <col min="39" max="40" width="1.09765625" customWidth="1"/>
    <col min="41" max="41" width="24.59765625" style="267" customWidth="1"/>
    <col min="42" max="42" width="29.69921875" customWidth="1"/>
    <col min="43" max="48" width="7.8984375" customWidth="1"/>
    <col min="49" max="50" width="1.09765625" customWidth="1"/>
    <col min="51" max="51" width="24.59765625" style="267" customWidth="1"/>
    <col min="52" max="52" width="29.69921875" customWidth="1"/>
    <col min="53" max="58" width="7.8984375" customWidth="1"/>
    <col min="59" max="60" width="1.09765625" customWidth="1"/>
    <col min="61" max="61" width="24.59765625" style="267" customWidth="1"/>
    <col min="62" max="62" width="29.69921875" customWidth="1"/>
    <col min="63" max="68" width="7.8984375" customWidth="1"/>
    <col min="69" max="70" width="1.09765625" customWidth="1"/>
    <col min="71" max="71" width="24.59765625" style="267" customWidth="1"/>
    <col min="72" max="72" width="29.69921875" style="267" customWidth="1"/>
    <col min="73" max="78" width="7.8984375" style="267" customWidth="1"/>
    <col min="79" max="80" width="1.09765625" customWidth="1"/>
    <col min="81" max="81" width="24.59765625" style="267" customWidth="1"/>
    <col min="82" max="82" width="29.69921875" customWidth="1"/>
    <col min="83" max="88" width="7.8984375" customWidth="1"/>
    <col min="89" max="90" width="1.09765625" customWidth="1"/>
    <col min="91" max="91" width="24.59765625" style="267" customWidth="1"/>
    <col min="92" max="92" width="29.69921875" customWidth="1"/>
    <col min="93" max="98" width="7.8984375" customWidth="1"/>
    <col min="99" max="100" width="1.09765625" customWidth="1"/>
    <col min="101" max="101" width="24.59765625" style="267" customWidth="1"/>
    <col min="102" max="102" width="29.69921875" customWidth="1"/>
    <col min="103" max="108" width="7.8984375" customWidth="1"/>
    <col min="109" max="110" width="1.09765625" customWidth="1"/>
    <col min="111" max="111" width="24.59765625" style="267" customWidth="1"/>
    <col min="112" max="112" width="29.69921875" customWidth="1"/>
    <col min="113" max="118" width="7.8984375" customWidth="1"/>
    <col min="119" max="120" width="1.09765625" customWidth="1"/>
    <col min="121" max="121" width="24.59765625" style="267" customWidth="1"/>
    <col min="122" max="122" width="29.69921875" customWidth="1"/>
    <col min="123" max="128" width="7.8984375" customWidth="1"/>
    <col min="129" max="130" width="1.09765625" customWidth="1"/>
    <col min="131" max="131" width="24.59765625" style="267" customWidth="1"/>
    <col min="132" max="132" width="29.69921875" customWidth="1"/>
    <col min="133" max="138" width="7.8984375" customWidth="1"/>
    <col min="139" max="140" width="1.09765625" customWidth="1"/>
    <col min="141" max="141" width="24.59765625" style="267" customWidth="1"/>
    <col min="142" max="142" width="29.69921875" customWidth="1"/>
    <col min="143" max="148" width="7.8984375" customWidth="1"/>
    <col min="149" max="150" width="1.09765625" customWidth="1"/>
    <col min="151" max="151" width="24.59765625" style="267" customWidth="1"/>
    <col min="152" max="152" width="29.69921875" customWidth="1"/>
    <col min="153" max="158" width="7.8984375" customWidth="1"/>
    <col min="159" max="160" width="1.09765625" customWidth="1"/>
    <col min="161" max="161" width="24.59765625" style="267" customWidth="1"/>
    <col min="162" max="162" width="29.69921875" customWidth="1"/>
    <col min="163" max="168" width="7.8984375" customWidth="1"/>
    <col min="169" max="170" width="1.09765625" customWidth="1"/>
    <col min="171" max="171" width="24.59765625" style="267" customWidth="1"/>
    <col min="172" max="172" width="29.69921875" customWidth="1"/>
    <col min="173" max="178" width="7.8984375" customWidth="1"/>
    <col min="179" max="180" width="1.09765625" customWidth="1"/>
    <col min="181" max="181" width="24.59765625" style="267" customWidth="1"/>
    <col min="182" max="182" width="29.69921875" customWidth="1"/>
    <col min="183" max="188" width="7.8984375" customWidth="1"/>
    <col min="189" max="190" width="1.09765625" customWidth="1"/>
    <col min="191" max="191" width="24.59765625" style="267" customWidth="1"/>
    <col min="192" max="192" width="29.69921875" customWidth="1"/>
    <col min="193" max="198" width="7.8984375" customWidth="1"/>
    <col min="199" max="200" width="1.09765625" customWidth="1"/>
    <col min="201" max="201" width="24.59765625" style="267" customWidth="1"/>
    <col min="202" max="202" width="29.69921875" customWidth="1"/>
    <col min="203" max="208" width="7.8984375" customWidth="1"/>
    <col min="209" max="210" width="1.09765625" customWidth="1"/>
    <col min="211" max="211" width="24.59765625" style="267" customWidth="1"/>
    <col min="212" max="212" width="29.69921875" customWidth="1"/>
    <col min="213" max="218" width="7.8984375" customWidth="1"/>
    <col min="219" max="220" width="1.09765625" customWidth="1"/>
    <col min="221" max="221" width="24.59765625" style="267" customWidth="1"/>
    <col min="222" max="222" width="29.69921875" customWidth="1"/>
    <col min="223" max="228" width="7.8984375" customWidth="1"/>
    <col min="229" max="230" width="1.09765625" customWidth="1"/>
    <col min="231" max="231" width="24.59765625" style="267" customWidth="1"/>
    <col min="232" max="232" width="29.69921875" customWidth="1"/>
    <col min="233" max="238" width="7.8984375" customWidth="1"/>
    <col min="239" max="240" width="1.09765625" customWidth="1"/>
    <col min="241" max="241" width="24.59765625" style="267" customWidth="1"/>
    <col min="242" max="242" width="29.69921875" customWidth="1"/>
    <col min="243" max="248" width="7.8984375" customWidth="1"/>
    <col min="249" max="250" width="1.09765625" customWidth="1"/>
    <col min="251" max="251" width="24.59765625" style="267" customWidth="1"/>
    <col min="252" max="252" width="29.69921875" customWidth="1"/>
    <col min="253" max="258" width="7.8984375" customWidth="1"/>
    <col min="259" max="260" width="1.09765625" customWidth="1"/>
  </cols>
  <sheetData>
    <row r="1" spans="1:251" ht="15.75" customHeight="1" x14ac:dyDescent="0.3">
      <c r="A1" s="302" t="s">
        <v>22</v>
      </c>
      <c r="B1" s="303" t="str">
        <f>'Water Data'!B1</f>
        <v>ASPR10</v>
      </c>
      <c r="C1" s="579" t="str">
        <f>'Water Data'!C1:H2</f>
        <v>Bangladesh</v>
      </c>
      <c r="D1" s="585"/>
      <c r="E1" s="585"/>
      <c r="F1" s="585"/>
      <c r="G1" s="585"/>
      <c r="H1" s="586"/>
      <c r="I1" s="25"/>
      <c r="J1" s="16"/>
      <c r="K1" s="302" t="s">
        <v>22</v>
      </c>
      <c r="L1" s="390" t="str">
        <f>'Water Data'!L1</f>
        <v>BEIS10</v>
      </c>
      <c r="M1" s="579" t="str">
        <f>'Water Data'!M1:R2</f>
        <v>Bangladesh</v>
      </c>
      <c r="N1" s="585"/>
      <c r="O1" s="585"/>
      <c r="P1" s="585"/>
      <c r="Q1" s="585"/>
      <c r="R1" s="586"/>
      <c r="S1" s="25"/>
      <c r="T1" s="16"/>
      <c r="U1" s="302" t="s">
        <v>22</v>
      </c>
      <c r="V1" s="390" t="str">
        <f>'Water Data'!V1</f>
        <v>ASPR11</v>
      </c>
      <c r="W1" s="579" t="str">
        <f>'Water Data'!W1:AB2</f>
        <v>Bangladesh</v>
      </c>
      <c r="X1" s="585"/>
      <c r="Y1" s="585"/>
      <c r="Z1" s="585"/>
      <c r="AA1" s="585"/>
      <c r="AB1" s="586"/>
      <c r="AC1" s="25"/>
      <c r="AD1" s="16"/>
      <c r="AE1" s="302" t="s">
        <v>22</v>
      </c>
      <c r="AF1" s="390" t="str">
        <f>'Water Data'!AF1</f>
        <v>BEIS11</v>
      </c>
      <c r="AG1" s="579" t="str">
        <f>'Water Data'!AG1:AL2</f>
        <v>Bangladesh</v>
      </c>
      <c r="AH1" s="585"/>
      <c r="AI1" s="585"/>
      <c r="AJ1" s="585"/>
      <c r="AK1" s="585"/>
      <c r="AL1" s="586"/>
      <c r="AM1" s="25"/>
      <c r="AN1" s="16"/>
      <c r="AO1" s="302" t="s">
        <v>22</v>
      </c>
      <c r="AP1" s="390" t="str">
        <f>'Water Data'!AP1</f>
        <v>ASPR12</v>
      </c>
      <c r="AQ1" s="579" t="str">
        <f>'Water Data'!AQ1:AV2</f>
        <v>Bangladesh</v>
      </c>
      <c r="AR1" s="585"/>
      <c r="AS1" s="585"/>
      <c r="AT1" s="585"/>
      <c r="AU1" s="585"/>
      <c r="AV1" s="586"/>
      <c r="AW1" s="25"/>
      <c r="AX1" s="16"/>
      <c r="AY1" s="302" t="s">
        <v>22</v>
      </c>
      <c r="AZ1" s="390" t="str">
        <f>'Water Data'!AZ1</f>
        <v>BEIS12</v>
      </c>
      <c r="BA1" s="579" t="str">
        <f>'Water Data'!BA1:BF2</f>
        <v>Bangladesh</v>
      </c>
      <c r="BB1" s="585"/>
      <c r="BC1" s="585"/>
      <c r="BD1" s="585"/>
      <c r="BE1" s="585"/>
      <c r="BF1" s="586"/>
      <c r="BG1" s="25"/>
      <c r="BH1" s="16"/>
      <c r="BI1" s="302" t="s">
        <v>22</v>
      </c>
      <c r="BJ1" s="390" t="str">
        <f>'Water Data'!BJ1</f>
        <v>ASPR13</v>
      </c>
      <c r="BK1" s="579" t="str">
        <f>'Water Data'!BK1:BP2</f>
        <v>Bangladesh</v>
      </c>
      <c r="BL1" s="585"/>
      <c r="BM1" s="585"/>
      <c r="BN1" s="585"/>
      <c r="BO1" s="585"/>
      <c r="BP1" s="586"/>
      <c r="BQ1" s="25"/>
      <c r="BR1" s="16"/>
      <c r="BS1" s="302" t="s">
        <v>22</v>
      </c>
      <c r="BT1" s="390" t="str">
        <f>'Water Data'!BT1</f>
        <v>BEIS13</v>
      </c>
      <c r="BU1" s="579" t="str">
        <f>'Water Data'!BU1:BZ2</f>
        <v>Bangladesh</v>
      </c>
      <c r="BV1" s="585"/>
      <c r="BW1" s="585"/>
      <c r="BX1" s="585"/>
      <c r="BY1" s="585"/>
      <c r="BZ1" s="586"/>
      <c r="CA1" s="25"/>
      <c r="CB1" s="16"/>
      <c r="CC1" s="302" t="s">
        <v>22</v>
      </c>
      <c r="CD1" s="390" t="str">
        <f>'Water Data'!CD1</f>
        <v>SUR14</v>
      </c>
      <c r="CE1" s="579" t="str">
        <f>'Water Data'!CE1:CJ2</f>
        <v>Bangladesh</v>
      </c>
      <c r="CF1" s="579"/>
      <c r="CG1" s="579"/>
      <c r="CH1" s="579"/>
      <c r="CI1" s="579"/>
      <c r="CJ1" s="580"/>
      <c r="CK1" s="25"/>
      <c r="CL1" s="16"/>
      <c r="CM1" s="302" t="s">
        <v>22</v>
      </c>
      <c r="CN1" s="390" t="str">
        <f>'Water Data'!CN1</f>
        <v>ISAS14</v>
      </c>
      <c r="CO1" s="579" t="str">
        <f>'Water Data'!CO1:CT2</f>
        <v>Bangladesh</v>
      </c>
      <c r="CP1" s="579"/>
      <c r="CQ1" s="579"/>
      <c r="CR1" s="579"/>
      <c r="CS1" s="579"/>
      <c r="CT1" s="580"/>
      <c r="CU1" s="25"/>
      <c r="CV1" s="16"/>
      <c r="CW1" s="302" t="s">
        <v>22</v>
      </c>
      <c r="CX1" s="390" t="str">
        <f>'Water Data'!CX1</f>
        <v>BEIS15</v>
      </c>
      <c r="CY1" s="579" t="str">
        <f>'Water Data'!CY1:DD2</f>
        <v>Bangladesh</v>
      </c>
      <c r="CZ1" s="579"/>
      <c r="DA1" s="579"/>
      <c r="DB1" s="579"/>
      <c r="DC1" s="579"/>
      <c r="DD1" s="580"/>
      <c r="DE1" s="25"/>
      <c r="DF1" s="16"/>
      <c r="DG1" s="302" t="s">
        <v>22</v>
      </c>
      <c r="DH1" s="390" t="str">
        <f>'Water Data'!DH1</f>
        <v>ASPR15</v>
      </c>
      <c r="DI1" s="579" t="str">
        <f>'Water Data'!DI1:DN2</f>
        <v>Bangladesh</v>
      </c>
      <c r="DJ1" s="579"/>
      <c r="DK1" s="579"/>
      <c r="DL1" s="579"/>
      <c r="DM1" s="579"/>
      <c r="DN1" s="580"/>
      <c r="DO1" s="25"/>
      <c r="DP1" s="16"/>
      <c r="DQ1" s="302" t="s">
        <v>22</v>
      </c>
      <c r="DR1" s="437" t="str">
        <f>'Water Data'!DR1</f>
        <v>BEIS16</v>
      </c>
      <c r="DS1" s="579" t="str">
        <f>'Water Data'!DS1:DX2</f>
        <v>Bangladesh</v>
      </c>
      <c r="DT1" s="579"/>
      <c r="DU1" s="579"/>
      <c r="DV1" s="579"/>
      <c r="DW1" s="579"/>
      <c r="DX1" s="580"/>
      <c r="DY1" s="25"/>
      <c r="DZ1" s="16"/>
      <c r="EA1" s="302" t="s">
        <v>22</v>
      </c>
      <c r="EB1" s="437" t="str">
        <f>'Water Data'!EB1</f>
        <v>UIS16</v>
      </c>
      <c r="EC1" s="579" t="str">
        <f>'Water Data'!EC1:EH2</f>
        <v>Bangladesh</v>
      </c>
      <c r="ED1" s="579"/>
      <c r="EE1" s="579"/>
      <c r="EF1" s="579"/>
      <c r="EG1" s="579"/>
      <c r="EH1" s="580"/>
      <c r="EI1" s="25"/>
      <c r="EJ1" s="16"/>
      <c r="EK1" s="302" t="s">
        <v>22</v>
      </c>
      <c r="EL1" s="437" t="str">
        <f>'Water Data'!EL1</f>
        <v>ASPR16</v>
      </c>
      <c r="EM1" s="579" t="str">
        <f>'Water Data'!EM1:ER2</f>
        <v>Bangladesh</v>
      </c>
      <c r="EN1" s="579"/>
      <c r="EO1" s="579"/>
      <c r="EP1" s="579"/>
      <c r="EQ1" s="579"/>
      <c r="ER1" s="580"/>
      <c r="ES1" s="25"/>
      <c r="ET1" s="16"/>
    </row>
    <row r="2" spans="1:251" x14ac:dyDescent="0.3">
      <c r="A2" s="304" t="str">
        <f>'Water Data'!A2</f>
        <v>Bangladesh Primary Education Annual Sector Performance Report [ASPR-2012]</v>
      </c>
      <c r="B2" s="305"/>
      <c r="C2" s="587"/>
      <c r="D2" s="587"/>
      <c r="E2" s="587"/>
      <c r="F2" s="587"/>
      <c r="G2" s="587"/>
      <c r="H2" s="588"/>
      <c r="I2" s="11"/>
      <c r="J2" s="17"/>
      <c r="K2" s="304" t="str">
        <f>'Water Data'!K2</f>
        <v>Bangladesh Bureau of Educational Information and Statistics (BANBEIS) Database</v>
      </c>
      <c r="L2" s="305"/>
      <c r="M2" s="587"/>
      <c r="N2" s="587"/>
      <c r="O2" s="587"/>
      <c r="P2" s="587"/>
      <c r="Q2" s="587"/>
      <c r="R2" s="588"/>
      <c r="S2" s="11"/>
      <c r="T2" s="17"/>
      <c r="U2" s="304" t="str">
        <f>'Water Data'!U2</f>
        <v>Bangladesh Primary Education Annual Sector Performance Report [ASPR-2012]</v>
      </c>
      <c r="V2" s="305"/>
      <c r="W2" s="587"/>
      <c r="X2" s="587"/>
      <c r="Y2" s="587"/>
      <c r="Z2" s="587"/>
      <c r="AA2" s="587"/>
      <c r="AB2" s="588"/>
      <c r="AC2" s="11"/>
      <c r="AD2" s="17"/>
      <c r="AE2" s="304" t="str">
        <f>'Water Data'!AE2</f>
        <v>Bangladesh Bureau of Educational Information and Statistics (BANBEIS) Database</v>
      </c>
      <c r="AF2" s="305"/>
      <c r="AG2" s="587"/>
      <c r="AH2" s="587"/>
      <c r="AI2" s="587"/>
      <c r="AJ2" s="587"/>
      <c r="AK2" s="587"/>
      <c r="AL2" s="588"/>
      <c r="AM2" s="11"/>
      <c r="AN2" s="17"/>
      <c r="AO2" s="304" t="str">
        <f>'Water Data'!AO2</f>
        <v>Bangladesh Primary Education Annual Sector Performance Report [ASPR-2014]</v>
      </c>
      <c r="AP2" s="305"/>
      <c r="AQ2" s="587"/>
      <c r="AR2" s="587"/>
      <c r="AS2" s="587"/>
      <c r="AT2" s="587"/>
      <c r="AU2" s="587"/>
      <c r="AV2" s="588"/>
      <c r="AW2" s="11"/>
      <c r="AX2" s="17"/>
      <c r="AY2" s="304" t="str">
        <f>'Water Data'!AY2</f>
        <v>Bangladesh Bureau of Educational Information and Statistics (BANBEIS) Database</v>
      </c>
      <c r="AZ2" s="305"/>
      <c r="BA2" s="587"/>
      <c r="BB2" s="587"/>
      <c r="BC2" s="587"/>
      <c r="BD2" s="587"/>
      <c r="BE2" s="587"/>
      <c r="BF2" s="588"/>
      <c r="BG2" s="11"/>
      <c r="BH2" s="17"/>
      <c r="BI2" s="304" t="str">
        <f>'Water Data'!BI2</f>
        <v>Bangladesh Primary Education Annual Sector Performance Report [ASPR-2014]</v>
      </c>
      <c r="BJ2" s="305"/>
      <c r="BK2" s="587"/>
      <c r="BL2" s="587"/>
      <c r="BM2" s="587"/>
      <c r="BN2" s="587"/>
      <c r="BO2" s="587"/>
      <c r="BP2" s="588"/>
      <c r="BQ2" s="11"/>
      <c r="BR2" s="17"/>
      <c r="BS2" s="304" t="str">
        <f>'Water Data'!BS2</f>
        <v>Bangladesh Bureau of Educational Information and Statistics (BANBEIS) Database</v>
      </c>
      <c r="BT2" s="305"/>
      <c r="BU2" s="587"/>
      <c r="BV2" s="587"/>
      <c r="BW2" s="587"/>
      <c r="BX2" s="587"/>
      <c r="BY2" s="587"/>
      <c r="BZ2" s="588"/>
      <c r="CA2" s="11"/>
      <c r="CB2" s="17"/>
      <c r="CC2" s="304" t="str">
        <f>'Water Data'!CC2</f>
        <v>Bangladesh National Hygiene Baseline Survey, Preliminary Report, 2014</v>
      </c>
      <c r="CD2" s="305"/>
      <c r="CE2" s="581"/>
      <c r="CF2" s="581"/>
      <c r="CG2" s="581"/>
      <c r="CH2" s="581"/>
      <c r="CI2" s="581"/>
      <c r="CJ2" s="582"/>
      <c r="CK2" s="11"/>
      <c r="CL2" s="17"/>
      <c r="CM2" s="304" t="str">
        <f>'Water Data'!CM2</f>
        <v>Performance Based Institutional Self-Assessment Summary (ISAS) Report 2014</v>
      </c>
      <c r="CN2" s="305"/>
      <c r="CO2" s="581"/>
      <c r="CP2" s="581"/>
      <c r="CQ2" s="581"/>
      <c r="CR2" s="581"/>
      <c r="CS2" s="581"/>
      <c r="CT2" s="582"/>
      <c r="CU2" s="11"/>
      <c r="CV2" s="17"/>
      <c r="CW2" s="304" t="str">
        <f>'Water Data'!CW2</f>
        <v>Bangladesh Bureau of Educational Information and Statistics (BANBEIS) 2015</v>
      </c>
      <c r="CX2" s="305"/>
      <c r="CY2" s="581"/>
      <c r="CZ2" s="581"/>
      <c r="DA2" s="581"/>
      <c r="DB2" s="581"/>
      <c r="DC2" s="581"/>
      <c r="DD2" s="582"/>
      <c r="DE2" s="11"/>
      <c r="DF2" s="17"/>
      <c r="DG2" s="304" t="str">
        <f>'Water Data'!DG2</f>
        <v>Bangladesh Primary Education Annual Sector Performance Report [ASPR-2016]</v>
      </c>
      <c r="DH2" s="305"/>
      <c r="DI2" s="581"/>
      <c r="DJ2" s="581"/>
      <c r="DK2" s="581"/>
      <c r="DL2" s="581"/>
      <c r="DM2" s="581"/>
      <c r="DN2" s="582"/>
      <c r="DO2" s="11"/>
      <c r="DP2" s="17"/>
      <c r="DQ2" s="304" t="str">
        <f>'Water Data'!DQ2</f>
        <v>Bangladesh Bureau of Educational Information and Statistics (BANBEIS) 2016</v>
      </c>
      <c r="DR2" s="305"/>
      <c r="DS2" s="581"/>
      <c r="DT2" s="581"/>
      <c r="DU2" s="581"/>
      <c r="DV2" s="581"/>
      <c r="DW2" s="581"/>
      <c r="DX2" s="582"/>
      <c r="DY2" s="11"/>
      <c r="DZ2" s="17"/>
      <c r="EA2" s="304" t="str">
        <f>'Water Data'!EA2</f>
        <v>UNESCO UIS - data.unesco.uis.org</v>
      </c>
      <c r="EB2" s="305"/>
      <c r="EC2" s="581"/>
      <c r="ED2" s="581"/>
      <c r="EE2" s="581"/>
      <c r="EF2" s="581"/>
      <c r="EG2" s="581"/>
      <c r="EH2" s="582"/>
      <c r="EI2" s="11"/>
      <c r="EJ2" s="17"/>
      <c r="EK2" s="304" t="str">
        <f>'Water Data'!EK2</f>
        <v>Bangladesh Primary Education Annual Sector Performance Report [ASPR-2017]</v>
      </c>
      <c r="EL2" s="305"/>
      <c r="EM2" s="581"/>
      <c r="EN2" s="581"/>
      <c r="EO2" s="581"/>
      <c r="EP2" s="581"/>
      <c r="EQ2" s="581"/>
      <c r="ER2" s="582"/>
      <c r="ES2" s="11"/>
      <c r="ET2" s="17"/>
    </row>
    <row r="3" spans="1:251" x14ac:dyDescent="0.3">
      <c r="A3" s="306" t="str">
        <f>'Water Data'!A3</f>
        <v>EMIS</v>
      </c>
      <c r="B3" s="307"/>
      <c r="C3" s="583">
        <f>'Water Data'!C3:H3</f>
        <v>2010</v>
      </c>
      <c r="D3" s="589"/>
      <c r="E3" s="589"/>
      <c r="F3" s="589"/>
      <c r="G3" s="589"/>
      <c r="H3" s="590"/>
      <c r="I3" s="11"/>
      <c r="J3" s="17"/>
      <c r="K3" s="306" t="str">
        <f>'Water Data'!K3</f>
        <v>EMIS</v>
      </c>
      <c r="L3" s="307"/>
      <c r="M3" s="583">
        <f>'Water Data'!M3:R3</f>
        <v>2010</v>
      </c>
      <c r="N3" s="589"/>
      <c r="O3" s="589"/>
      <c r="P3" s="589"/>
      <c r="Q3" s="589"/>
      <c r="R3" s="590"/>
      <c r="S3" s="11"/>
      <c r="T3" s="17"/>
      <c r="U3" s="306" t="str">
        <f>'Water Data'!U3</f>
        <v>EMIS</v>
      </c>
      <c r="V3" s="307"/>
      <c r="W3" s="583">
        <f>'Water Data'!W3:AB3</f>
        <v>2011</v>
      </c>
      <c r="X3" s="589"/>
      <c r="Y3" s="589"/>
      <c r="Z3" s="589"/>
      <c r="AA3" s="589"/>
      <c r="AB3" s="590"/>
      <c r="AC3" s="11"/>
      <c r="AD3" s="17"/>
      <c r="AE3" s="306" t="str">
        <f>'Water Data'!AE3</f>
        <v>EMIS</v>
      </c>
      <c r="AF3" s="307"/>
      <c r="AG3" s="583">
        <f>'Water Data'!AG3:AL3</f>
        <v>2011</v>
      </c>
      <c r="AH3" s="589"/>
      <c r="AI3" s="589"/>
      <c r="AJ3" s="589"/>
      <c r="AK3" s="589"/>
      <c r="AL3" s="590"/>
      <c r="AM3" s="11"/>
      <c r="AN3" s="17"/>
      <c r="AO3" s="306" t="str">
        <f>'Water Data'!AO3</f>
        <v>EMIS</v>
      </c>
      <c r="AP3" s="307"/>
      <c r="AQ3" s="583">
        <f>'Water Data'!AQ3:AV3</f>
        <v>2012</v>
      </c>
      <c r="AR3" s="589"/>
      <c r="AS3" s="589"/>
      <c r="AT3" s="589"/>
      <c r="AU3" s="589"/>
      <c r="AV3" s="590"/>
      <c r="AW3" s="11"/>
      <c r="AX3" s="17"/>
      <c r="AY3" s="306" t="str">
        <f>'Water Data'!AY3</f>
        <v>EMIS</v>
      </c>
      <c r="AZ3" s="307"/>
      <c r="BA3" s="583">
        <f>'Water Data'!BA3:BF3</f>
        <v>2012</v>
      </c>
      <c r="BB3" s="589"/>
      <c r="BC3" s="589"/>
      <c r="BD3" s="589"/>
      <c r="BE3" s="589"/>
      <c r="BF3" s="590"/>
      <c r="BG3" s="11"/>
      <c r="BH3" s="17"/>
      <c r="BI3" s="306" t="str">
        <f>'Water Data'!BI3</f>
        <v>EMIS</v>
      </c>
      <c r="BJ3" s="307"/>
      <c r="BK3" s="583">
        <f>'Water Data'!BK3:BP3</f>
        <v>2013</v>
      </c>
      <c r="BL3" s="589"/>
      <c r="BM3" s="589"/>
      <c r="BN3" s="589"/>
      <c r="BO3" s="589"/>
      <c r="BP3" s="590"/>
      <c r="BQ3" s="11"/>
      <c r="BR3" s="17"/>
      <c r="BS3" s="306" t="str">
        <f>'Water Data'!BS3</f>
        <v>EMIS</v>
      </c>
      <c r="BT3" s="307"/>
      <c r="BU3" s="583">
        <f>'Water Data'!BU3:BZ3</f>
        <v>2013</v>
      </c>
      <c r="BV3" s="589"/>
      <c r="BW3" s="589"/>
      <c r="BX3" s="589"/>
      <c r="BY3" s="589"/>
      <c r="BZ3" s="590"/>
      <c r="CA3" s="11"/>
      <c r="CB3" s="17"/>
      <c r="CC3" s="306" t="str">
        <f>'Water Data'!CC3</f>
        <v>Survey</v>
      </c>
      <c r="CD3" s="307"/>
      <c r="CE3" s="583">
        <f>'Water Data'!CE3:CJ3</f>
        <v>2014</v>
      </c>
      <c r="CF3" s="583"/>
      <c r="CG3" s="583"/>
      <c r="CH3" s="583"/>
      <c r="CI3" s="583"/>
      <c r="CJ3" s="584"/>
      <c r="CK3" s="11"/>
      <c r="CL3" s="17"/>
      <c r="CM3" s="306" t="str">
        <f>'Water Data'!CM3</f>
        <v>Survey</v>
      </c>
      <c r="CN3" s="307"/>
      <c r="CO3" s="583">
        <f>'Water Data'!CO3:CT3</f>
        <v>2014</v>
      </c>
      <c r="CP3" s="583"/>
      <c r="CQ3" s="583"/>
      <c r="CR3" s="583"/>
      <c r="CS3" s="583"/>
      <c r="CT3" s="584"/>
      <c r="CU3" s="11"/>
      <c r="CV3" s="17"/>
      <c r="CW3" s="306" t="str">
        <f>'Water Data'!CW3</f>
        <v>Census</v>
      </c>
      <c r="CX3" s="307"/>
      <c r="CY3" s="583">
        <f>'Water Data'!CY3:DD3</f>
        <v>2015</v>
      </c>
      <c r="CZ3" s="583"/>
      <c r="DA3" s="583"/>
      <c r="DB3" s="583"/>
      <c r="DC3" s="583"/>
      <c r="DD3" s="584"/>
      <c r="DE3" s="11"/>
      <c r="DF3" s="17"/>
      <c r="DG3" s="306" t="str">
        <f>'Water Data'!DG3</f>
        <v>EMIS</v>
      </c>
      <c r="DH3" s="307"/>
      <c r="DI3" s="583">
        <f>'Water Data'!DI3:DN3</f>
        <v>2015</v>
      </c>
      <c r="DJ3" s="583"/>
      <c r="DK3" s="583"/>
      <c r="DL3" s="583"/>
      <c r="DM3" s="583"/>
      <c r="DN3" s="584"/>
      <c r="DO3" s="11"/>
      <c r="DP3" s="17"/>
      <c r="DQ3" s="306" t="str">
        <f>'Water Data'!DQ3</f>
        <v>Census</v>
      </c>
      <c r="DR3" s="307"/>
      <c r="DS3" s="583">
        <f>'Water Data'!DS3:DX3</f>
        <v>2016</v>
      </c>
      <c r="DT3" s="583"/>
      <c r="DU3" s="583"/>
      <c r="DV3" s="583"/>
      <c r="DW3" s="583"/>
      <c r="DX3" s="584"/>
      <c r="DY3" s="11"/>
      <c r="DZ3" s="17"/>
      <c r="EA3" s="306" t="str">
        <f>'Water Data'!EA3</f>
        <v>Other</v>
      </c>
      <c r="EB3" s="307"/>
      <c r="EC3" s="583">
        <f>'Water Data'!EC3:EH3</f>
        <v>2016</v>
      </c>
      <c r="ED3" s="583"/>
      <c r="EE3" s="583"/>
      <c r="EF3" s="583"/>
      <c r="EG3" s="583"/>
      <c r="EH3" s="584"/>
      <c r="EI3" s="11"/>
      <c r="EJ3" s="17"/>
      <c r="EK3" s="306" t="str">
        <f>'Water Data'!EK3</f>
        <v>EMIS</v>
      </c>
      <c r="EL3" s="307"/>
      <c r="EM3" s="583">
        <f>'Water Data'!EM3:ER3</f>
        <v>2016</v>
      </c>
      <c r="EN3" s="583"/>
      <c r="EO3" s="583"/>
      <c r="EP3" s="583"/>
      <c r="EQ3" s="583"/>
      <c r="ER3" s="584"/>
      <c r="ES3" s="11"/>
      <c r="ET3" s="17"/>
    </row>
    <row r="4" spans="1:251" s="4" customFormat="1" ht="18" customHeight="1" x14ac:dyDescent="0.3">
      <c r="A4" s="308" t="s">
        <v>236</v>
      </c>
      <c r="B4" s="309" t="s">
        <v>57</v>
      </c>
      <c r="C4" s="310" t="s">
        <v>7</v>
      </c>
      <c r="D4" s="311" t="s">
        <v>1</v>
      </c>
      <c r="E4" s="311" t="s">
        <v>2</v>
      </c>
      <c r="F4" s="311" t="s">
        <v>16</v>
      </c>
      <c r="G4" s="311" t="s">
        <v>17</v>
      </c>
      <c r="H4" s="312" t="s">
        <v>18</v>
      </c>
      <c r="I4" s="26"/>
      <c r="J4" s="18"/>
      <c r="K4" s="308" t="s">
        <v>236</v>
      </c>
      <c r="L4" s="309" t="s">
        <v>57</v>
      </c>
      <c r="M4" s="310" t="s">
        <v>7</v>
      </c>
      <c r="N4" s="311" t="s">
        <v>1</v>
      </c>
      <c r="O4" s="311" t="s">
        <v>2</v>
      </c>
      <c r="P4" s="311" t="s">
        <v>16</v>
      </c>
      <c r="Q4" s="311" t="s">
        <v>17</v>
      </c>
      <c r="R4" s="312" t="s">
        <v>18</v>
      </c>
      <c r="S4" s="26"/>
      <c r="T4" s="18"/>
      <c r="U4" s="308" t="s">
        <v>236</v>
      </c>
      <c r="V4" s="309" t="s">
        <v>57</v>
      </c>
      <c r="W4" s="310" t="s">
        <v>7</v>
      </c>
      <c r="X4" s="311" t="s">
        <v>1</v>
      </c>
      <c r="Y4" s="311" t="s">
        <v>2</v>
      </c>
      <c r="Z4" s="311" t="s">
        <v>16</v>
      </c>
      <c r="AA4" s="311" t="s">
        <v>17</v>
      </c>
      <c r="AB4" s="312" t="s">
        <v>18</v>
      </c>
      <c r="AC4" s="26"/>
      <c r="AD4" s="18"/>
      <c r="AE4" s="308" t="s">
        <v>236</v>
      </c>
      <c r="AF4" s="309" t="s">
        <v>57</v>
      </c>
      <c r="AG4" s="310" t="s">
        <v>7</v>
      </c>
      <c r="AH4" s="311" t="s">
        <v>1</v>
      </c>
      <c r="AI4" s="311" t="s">
        <v>2</v>
      </c>
      <c r="AJ4" s="311" t="s">
        <v>16</v>
      </c>
      <c r="AK4" s="311" t="s">
        <v>17</v>
      </c>
      <c r="AL4" s="312" t="s">
        <v>18</v>
      </c>
      <c r="AM4" s="26"/>
      <c r="AN4" s="18"/>
      <c r="AO4" s="308" t="s">
        <v>236</v>
      </c>
      <c r="AP4" s="309" t="s">
        <v>57</v>
      </c>
      <c r="AQ4" s="310" t="s">
        <v>7</v>
      </c>
      <c r="AR4" s="311" t="s">
        <v>1</v>
      </c>
      <c r="AS4" s="311" t="s">
        <v>2</v>
      </c>
      <c r="AT4" s="311" t="s">
        <v>16</v>
      </c>
      <c r="AU4" s="311" t="s">
        <v>17</v>
      </c>
      <c r="AV4" s="312" t="s">
        <v>18</v>
      </c>
      <c r="AW4" s="26"/>
      <c r="AX4" s="18"/>
      <c r="AY4" s="308" t="s">
        <v>236</v>
      </c>
      <c r="AZ4" s="309" t="s">
        <v>57</v>
      </c>
      <c r="BA4" s="310" t="s">
        <v>7</v>
      </c>
      <c r="BB4" s="311" t="s">
        <v>1</v>
      </c>
      <c r="BC4" s="311" t="s">
        <v>2</v>
      </c>
      <c r="BD4" s="311" t="s">
        <v>16</v>
      </c>
      <c r="BE4" s="311" t="s">
        <v>17</v>
      </c>
      <c r="BF4" s="312" t="s">
        <v>18</v>
      </c>
      <c r="BG4" s="26"/>
      <c r="BH4" s="18"/>
      <c r="BI4" s="308" t="s">
        <v>236</v>
      </c>
      <c r="BJ4" s="309" t="s">
        <v>57</v>
      </c>
      <c r="BK4" s="310" t="s">
        <v>7</v>
      </c>
      <c r="BL4" s="311" t="s">
        <v>1</v>
      </c>
      <c r="BM4" s="311" t="s">
        <v>2</v>
      </c>
      <c r="BN4" s="311" t="s">
        <v>16</v>
      </c>
      <c r="BO4" s="311" t="s">
        <v>17</v>
      </c>
      <c r="BP4" s="312" t="s">
        <v>18</v>
      </c>
      <c r="BQ4" s="26"/>
      <c r="BR4" s="18"/>
      <c r="BS4" s="308" t="s">
        <v>236</v>
      </c>
      <c r="BT4" s="309" t="s">
        <v>57</v>
      </c>
      <c r="BU4" s="310" t="s">
        <v>7</v>
      </c>
      <c r="BV4" s="311" t="s">
        <v>1</v>
      </c>
      <c r="BW4" s="311" t="s">
        <v>2</v>
      </c>
      <c r="BX4" s="311" t="s">
        <v>16</v>
      </c>
      <c r="BY4" s="311" t="s">
        <v>17</v>
      </c>
      <c r="BZ4" s="312" t="s">
        <v>18</v>
      </c>
      <c r="CA4" s="26"/>
      <c r="CB4" s="18"/>
      <c r="CC4" s="308" t="s">
        <v>236</v>
      </c>
      <c r="CD4" s="309" t="s">
        <v>57</v>
      </c>
      <c r="CE4" s="310" t="s">
        <v>7</v>
      </c>
      <c r="CF4" s="311" t="s">
        <v>1</v>
      </c>
      <c r="CG4" s="311" t="s">
        <v>2</v>
      </c>
      <c r="CH4" s="311" t="s">
        <v>16</v>
      </c>
      <c r="CI4" s="311" t="s">
        <v>17</v>
      </c>
      <c r="CJ4" s="312" t="s">
        <v>18</v>
      </c>
      <c r="CK4" s="26"/>
      <c r="CL4" s="18"/>
      <c r="CM4" s="308" t="s">
        <v>236</v>
      </c>
      <c r="CN4" s="309" t="s">
        <v>57</v>
      </c>
      <c r="CO4" s="310" t="s">
        <v>7</v>
      </c>
      <c r="CP4" s="311" t="s">
        <v>1</v>
      </c>
      <c r="CQ4" s="311" t="s">
        <v>2</v>
      </c>
      <c r="CR4" s="311" t="s">
        <v>16</v>
      </c>
      <c r="CS4" s="311" t="s">
        <v>17</v>
      </c>
      <c r="CT4" s="312" t="s">
        <v>18</v>
      </c>
      <c r="CU4" s="26"/>
      <c r="CV4" s="18"/>
      <c r="CW4" s="308" t="s">
        <v>236</v>
      </c>
      <c r="CX4" s="309" t="s">
        <v>57</v>
      </c>
      <c r="CY4" s="310" t="s">
        <v>7</v>
      </c>
      <c r="CZ4" s="311" t="s">
        <v>1</v>
      </c>
      <c r="DA4" s="311" t="s">
        <v>2</v>
      </c>
      <c r="DB4" s="311" t="s">
        <v>16</v>
      </c>
      <c r="DC4" s="311" t="s">
        <v>17</v>
      </c>
      <c r="DD4" s="312" t="s">
        <v>18</v>
      </c>
      <c r="DE4" s="26"/>
      <c r="DF4" s="18"/>
      <c r="DG4" s="308" t="s">
        <v>236</v>
      </c>
      <c r="DH4" s="313" t="s">
        <v>57</v>
      </c>
      <c r="DI4" s="310" t="s">
        <v>7</v>
      </c>
      <c r="DJ4" s="311" t="s">
        <v>1</v>
      </c>
      <c r="DK4" s="311" t="s">
        <v>2</v>
      </c>
      <c r="DL4" s="311" t="s">
        <v>16</v>
      </c>
      <c r="DM4" s="311" t="s">
        <v>17</v>
      </c>
      <c r="DN4" s="312" t="s">
        <v>18</v>
      </c>
      <c r="DO4" s="26"/>
      <c r="DP4" s="18"/>
      <c r="DQ4" s="308" t="s">
        <v>236</v>
      </c>
      <c r="DR4" s="313" t="s">
        <v>57</v>
      </c>
      <c r="DS4" s="310" t="s">
        <v>7</v>
      </c>
      <c r="DT4" s="311" t="s">
        <v>1</v>
      </c>
      <c r="DU4" s="311" t="s">
        <v>2</v>
      </c>
      <c r="DV4" s="311" t="s">
        <v>16</v>
      </c>
      <c r="DW4" s="311" t="s">
        <v>17</v>
      </c>
      <c r="DX4" s="312" t="s">
        <v>18</v>
      </c>
      <c r="DY4" s="26"/>
      <c r="DZ4" s="18"/>
      <c r="EA4" s="308" t="s">
        <v>236</v>
      </c>
      <c r="EB4" s="313" t="s">
        <v>57</v>
      </c>
      <c r="EC4" s="310" t="s">
        <v>7</v>
      </c>
      <c r="ED4" s="311" t="s">
        <v>1</v>
      </c>
      <c r="EE4" s="311" t="s">
        <v>2</v>
      </c>
      <c r="EF4" s="311" t="s">
        <v>16</v>
      </c>
      <c r="EG4" s="311" t="s">
        <v>17</v>
      </c>
      <c r="EH4" s="312" t="s">
        <v>18</v>
      </c>
      <c r="EI4" s="26"/>
      <c r="EJ4" s="18"/>
      <c r="EK4" s="308" t="s">
        <v>236</v>
      </c>
      <c r="EL4" s="313" t="s">
        <v>57</v>
      </c>
      <c r="EM4" s="310" t="s">
        <v>7</v>
      </c>
      <c r="EN4" s="311" t="s">
        <v>1</v>
      </c>
      <c r="EO4" s="311" t="s">
        <v>2</v>
      </c>
      <c r="EP4" s="311" t="s">
        <v>16</v>
      </c>
      <c r="EQ4" s="311" t="s">
        <v>17</v>
      </c>
      <c r="ER4" s="312" t="s">
        <v>18</v>
      </c>
      <c r="ES4" s="26"/>
      <c r="ET4" s="18"/>
      <c r="EU4" s="276"/>
      <c r="FE4" s="276"/>
      <c r="FO4" s="276"/>
      <c r="FY4" s="276"/>
      <c r="GI4" s="276"/>
      <c r="GS4" s="276"/>
      <c r="HC4" s="276"/>
      <c r="HM4" s="276"/>
      <c r="HW4" s="276"/>
      <c r="IG4" s="276"/>
      <c r="IQ4" s="276"/>
    </row>
    <row r="5" spans="1:251" s="4" customFormat="1" x14ac:dyDescent="0.3">
      <c r="A5" s="260"/>
      <c r="B5" s="15" t="s">
        <v>3</v>
      </c>
      <c r="C5" s="9" t="str">
        <f>IF(COUNTA(C15)=0,"",C15)</f>
        <v/>
      </c>
      <c r="D5" s="9" t="str">
        <f t="shared" ref="D5:H5" si="0">IF(COUNTA(D15)=0,"",D15)</f>
        <v/>
      </c>
      <c r="E5" s="9" t="str">
        <f t="shared" si="0"/>
        <v/>
      </c>
      <c r="F5" s="9" t="str">
        <f t="shared" si="0"/>
        <v/>
      </c>
      <c r="G5" s="9" t="str">
        <f t="shared" si="0"/>
        <v/>
      </c>
      <c r="H5" s="33" t="str">
        <f t="shared" si="0"/>
        <v/>
      </c>
      <c r="I5" s="26"/>
      <c r="J5" s="18"/>
      <c r="K5" s="260"/>
      <c r="L5" s="15" t="s">
        <v>3</v>
      </c>
      <c r="M5" s="9" t="str">
        <f>IF(COUNTA(M15)=0,"",M15)</f>
        <v/>
      </c>
      <c r="N5" s="9" t="str">
        <f t="shared" ref="N5:R5" si="1">IF(COUNTA(N15)=0,"",N15)</f>
        <v/>
      </c>
      <c r="O5" s="9" t="str">
        <f t="shared" si="1"/>
        <v/>
      </c>
      <c r="P5" s="9" t="str">
        <f t="shared" si="1"/>
        <v/>
      </c>
      <c r="Q5" s="9" t="str">
        <f t="shared" si="1"/>
        <v/>
      </c>
      <c r="R5" s="33">
        <f t="shared" si="1"/>
        <v>4</v>
      </c>
      <c r="S5" s="26"/>
      <c r="T5" s="18"/>
      <c r="U5" s="260"/>
      <c r="V5" s="15" t="s">
        <v>3</v>
      </c>
      <c r="W5" s="9" t="str">
        <f>IF(COUNTA(W15)=0,"",W15)</f>
        <v/>
      </c>
      <c r="X5" s="9" t="str">
        <f t="shared" ref="X5:AB5" si="2">IF(COUNTA(X15)=0,"",X15)</f>
        <v/>
      </c>
      <c r="Y5" s="9" t="str">
        <f t="shared" si="2"/>
        <v/>
      </c>
      <c r="Z5" s="9" t="str">
        <f t="shared" si="2"/>
        <v/>
      </c>
      <c r="AA5" s="9" t="str">
        <f t="shared" si="2"/>
        <v/>
      </c>
      <c r="AB5" s="33" t="str">
        <f t="shared" si="2"/>
        <v/>
      </c>
      <c r="AC5" s="26"/>
      <c r="AD5" s="18"/>
      <c r="AE5" s="260"/>
      <c r="AF5" s="15" t="s">
        <v>3</v>
      </c>
      <c r="AG5" s="9" t="str">
        <f>IF(COUNTA(AG15)=0,"",AG15)</f>
        <v/>
      </c>
      <c r="AH5" s="9" t="str">
        <f t="shared" ref="AH5:AL5" si="3">IF(COUNTA(AH15)=0,"",AH15)</f>
        <v/>
      </c>
      <c r="AI5" s="9" t="str">
        <f t="shared" si="3"/>
        <v/>
      </c>
      <c r="AJ5" s="9" t="str">
        <f t="shared" si="3"/>
        <v/>
      </c>
      <c r="AK5" s="9" t="str">
        <f t="shared" si="3"/>
        <v/>
      </c>
      <c r="AL5" s="33">
        <f t="shared" si="3"/>
        <v>4</v>
      </c>
      <c r="AM5" s="26"/>
      <c r="AN5" s="18"/>
      <c r="AO5" s="260"/>
      <c r="AP5" s="15" t="s">
        <v>3</v>
      </c>
      <c r="AQ5" s="9" t="str">
        <f>IF(COUNTA(AQ15)=0,"",AQ15)</f>
        <v/>
      </c>
      <c r="AR5" s="9" t="str">
        <f t="shared" ref="AR5:AV5" si="4">IF(COUNTA(AR15)=0,"",AR15)</f>
        <v/>
      </c>
      <c r="AS5" s="9" t="str">
        <f t="shared" si="4"/>
        <v/>
      </c>
      <c r="AT5" s="9" t="str">
        <f t="shared" si="4"/>
        <v/>
      </c>
      <c r="AU5" s="9" t="str">
        <f t="shared" si="4"/>
        <v/>
      </c>
      <c r="AV5" s="33" t="str">
        <f t="shared" si="4"/>
        <v/>
      </c>
      <c r="AW5" s="26"/>
      <c r="AX5" s="18"/>
      <c r="AY5" s="260"/>
      <c r="AZ5" s="15" t="s">
        <v>3</v>
      </c>
      <c r="BA5" s="9" t="str">
        <f>IF(COUNTA(BA15)=0,"",BA15)</f>
        <v/>
      </c>
      <c r="BB5" s="9" t="str">
        <f t="shared" ref="BB5:BF5" si="5">IF(COUNTA(BB15)=0,"",BB15)</f>
        <v/>
      </c>
      <c r="BC5" s="9" t="str">
        <f t="shared" si="5"/>
        <v/>
      </c>
      <c r="BD5" s="9" t="str">
        <f t="shared" si="5"/>
        <v/>
      </c>
      <c r="BE5" s="9" t="str">
        <f t="shared" si="5"/>
        <v/>
      </c>
      <c r="BF5" s="33">
        <f t="shared" si="5"/>
        <v>6.1700000000000017</v>
      </c>
      <c r="BG5" s="26"/>
      <c r="BH5" s="18"/>
      <c r="BI5" s="260"/>
      <c r="BJ5" s="15" t="s">
        <v>3</v>
      </c>
      <c r="BK5" s="9" t="str">
        <f>IF(COUNTA(BK15)=0,"",BK15)</f>
        <v/>
      </c>
      <c r="BL5" s="9" t="str">
        <f t="shared" ref="BL5:BP5" si="6">IF(COUNTA(BL15)=0,"",BL15)</f>
        <v/>
      </c>
      <c r="BM5" s="9" t="str">
        <f t="shared" si="6"/>
        <v/>
      </c>
      <c r="BN5" s="9" t="str">
        <f t="shared" si="6"/>
        <v/>
      </c>
      <c r="BO5" s="9" t="str">
        <f t="shared" si="6"/>
        <v/>
      </c>
      <c r="BP5" s="33" t="str">
        <f t="shared" si="6"/>
        <v/>
      </c>
      <c r="BQ5" s="26"/>
      <c r="BR5" s="18"/>
      <c r="BS5" s="260"/>
      <c r="BT5" s="15" t="s">
        <v>3</v>
      </c>
      <c r="BU5" s="9" t="str">
        <f>IF(COUNTA(BU15)=0,"",BU15)</f>
        <v/>
      </c>
      <c r="BV5" s="9" t="str">
        <f t="shared" ref="BV5:BZ5" si="7">IF(COUNTA(BV15)=0,"",BV15)</f>
        <v/>
      </c>
      <c r="BW5" s="9" t="str">
        <f t="shared" si="7"/>
        <v/>
      </c>
      <c r="BX5" s="9" t="str">
        <f t="shared" si="7"/>
        <v/>
      </c>
      <c r="BY5" s="9" t="str">
        <f t="shared" si="7"/>
        <v/>
      </c>
      <c r="BZ5" s="33">
        <f t="shared" si="7"/>
        <v>7.7399999999999949</v>
      </c>
      <c r="CA5" s="26"/>
      <c r="CB5" s="18"/>
      <c r="CC5" s="260"/>
      <c r="CD5" s="15" t="s">
        <v>3</v>
      </c>
      <c r="CE5" s="9">
        <f>IF(COUNTA(CE15)=0,"",CE15)</f>
        <v>2.7142857142857144</v>
      </c>
      <c r="CF5" s="9" t="str">
        <f t="shared" ref="CF5:CJ5" si="8">IF(COUNTA(CF15)=0,"",CF15)</f>
        <v/>
      </c>
      <c r="CG5" s="9" t="str">
        <f t="shared" si="8"/>
        <v/>
      </c>
      <c r="CH5" s="9" t="str">
        <f t="shared" si="8"/>
        <v/>
      </c>
      <c r="CI5" s="9">
        <f t="shared" si="8"/>
        <v>3.7181996086105675</v>
      </c>
      <c r="CJ5" s="33">
        <f t="shared" si="8"/>
        <v>0</v>
      </c>
      <c r="CK5" s="26"/>
      <c r="CL5" s="18"/>
      <c r="CM5" s="260"/>
      <c r="CN5" s="15" t="s">
        <v>3</v>
      </c>
      <c r="CO5" s="9" t="str">
        <f>IF(COUNTA(CO15)=0,"",CO15)</f>
        <v/>
      </c>
      <c r="CP5" s="9" t="str">
        <f t="shared" ref="CP5:CT5" si="9">IF(COUNTA(CP15)=0,"",CP15)</f>
        <v/>
      </c>
      <c r="CQ5" s="9" t="str">
        <f t="shared" si="9"/>
        <v/>
      </c>
      <c r="CR5" s="9" t="str">
        <f t="shared" si="9"/>
        <v/>
      </c>
      <c r="CS5" s="9" t="str">
        <f t="shared" si="9"/>
        <v/>
      </c>
      <c r="CT5" s="33" t="str">
        <f t="shared" si="9"/>
        <v/>
      </c>
      <c r="CU5" s="26"/>
      <c r="CV5" s="18"/>
      <c r="CW5" s="260"/>
      <c r="CX5" s="15" t="s">
        <v>3</v>
      </c>
      <c r="CY5" s="9" t="str">
        <f>IF(COUNTA(CY15)=0,"",CY15)</f>
        <v/>
      </c>
      <c r="CZ5" s="9" t="str">
        <f t="shared" ref="CZ5:DD5" si="10">IF(COUNTA(CZ15)=0,"",CZ15)</f>
        <v/>
      </c>
      <c r="DA5" s="9" t="str">
        <f t="shared" si="10"/>
        <v/>
      </c>
      <c r="DB5" s="9" t="str">
        <f t="shared" si="10"/>
        <v/>
      </c>
      <c r="DC5" s="9" t="str">
        <f t="shared" si="10"/>
        <v/>
      </c>
      <c r="DD5" s="33">
        <f t="shared" si="10"/>
        <v>4.3100000000000023</v>
      </c>
      <c r="DE5" s="26"/>
      <c r="DF5" s="18"/>
      <c r="DG5" s="260"/>
      <c r="DH5" s="122" t="s">
        <v>3</v>
      </c>
      <c r="DI5" s="9" t="str">
        <f>IF(COUNTA(DI15)=0,"",DI15)</f>
        <v/>
      </c>
      <c r="DJ5" s="9" t="str">
        <f t="shared" ref="DJ5:DN5" si="11">IF(COUNTA(DJ15)=0,"",DJ15)</f>
        <v/>
      </c>
      <c r="DK5" s="9" t="str">
        <f t="shared" si="11"/>
        <v/>
      </c>
      <c r="DL5" s="9" t="str">
        <f t="shared" si="11"/>
        <v/>
      </c>
      <c r="DM5" s="9" t="str">
        <f t="shared" si="11"/>
        <v/>
      </c>
      <c r="DN5" s="33" t="str">
        <f t="shared" si="11"/>
        <v/>
      </c>
      <c r="DO5" s="26"/>
      <c r="DP5" s="18"/>
      <c r="DQ5" s="260"/>
      <c r="DR5" s="122" t="s">
        <v>3</v>
      </c>
      <c r="DS5" s="9" t="str">
        <f>IF(COUNTA(DS15)=0,"",DS15)</f>
        <v/>
      </c>
      <c r="DT5" s="9" t="str">
        <f t="shared" ref="DT5:DX5" si="12">IF(COUNTA(DT15)=0,"",DT15)</f>
        <v/>
      </c>
      <c r="DU5" s="9" t="str">
        <f t="shared" si="12"/>
        <v/>
      </c>
      <c r="DV5" s="9" t="str">
        <f t="shared" si="12"/>
        <v/>
      </c>
      <c r="DW5" s="9" t="str">
        <f t="shared" si="12"/>
        <v/>
      </c>
      <c r="DX5" s="33">
        <f t="shared" si="12"/>
        <v>3.6500000000000057</v>
      </c>
      <c r="DY5" s="26"/>
      <c r="DZ5" s="18"/>
      <c r="EA5" s="260"/>
      <c r="EB5" s="122" t="s">
        <v>3</v>
      </c>
      <c r="EC5" s="9" t="str">
        <f>IF(COUNTA(EC15)=0,"",EC15)</f>
        <v/>
      </c>
      <c r="ED5" s="9" t="str">
        <f t="shared" ref="ED5:EH5" si="13">IF(COUNTA(ED15)=0,"",ED15)</f>
        <v/>
      </c>
      <c r="EE5" s="9" t="str">
        <f t="shared" si="13"/>
        <v/>
      </c>
      <c r="EF5" s="9" t="str">
        <f t="shared" si="13"/>
        <v/>
      </c>
      <c r="EG5" s="9" t="str">
        <f t="shared" si="13"/>
        <v/>
      </c>
      <c r="EH5" s="33" t="str">
        <f t="shared" si="13"/>
        <v/>
      </c>
      <c r="EI5" s="26"/>
      <c r="EJ5" s="18"/>
      <c r="EK5" s="260"/>
      <c r="EL5" s="122" t="s">
        <v>3</v>
      </c>
      <c r="EM5" s="9" t="str">
        <f>IF(COUNTA(EM15)=0,"",EM15)</f>
        <v/>
      </c>
      <c r="EN5" s="9" t="str">
        <f t="shared" ref="EN5:ER5" si="14">IF(COUNTA(EN15)=0,"",EN15)</f>
        <v/>
      </c>
      <c r="EO5" s="9" t="str">
        <f t="shared" si="14"/>
        <v/>
      </c>
      <c r="EP5" s="9" t="str">
        <f t="shared" si="14"/>
        <v/>
      </c>
      <c r="EQ5" s="9" t="str">
        <f t="shared" si="14"/>
        <v/>
      </c>
      <c r="ER5" s="33" t="str">
        <f t="shared" si="14"/>
        <v/>
      </c>
      <c r="ES5" s="26"/>
      <c r="ET5" s="18"/>
      <c r="EU5" s="276"/>
      <c r="FE5" s="276"/>
      <c r="FO5" s="276"/>
      <c r="FY5" s="276"/>
      <c r="GI5" s="276"/>
      <c r="GS5" s="276"/>
      <c r="HC5" s="276"/>
      <c r="HM5" s="276"/>
      <c r="HW5" s="276"/>
      <c r="IG5" s="276"/>
      <c r="IQ5" s="276"/>
    </row>
    <row r="6" spans="1:251" s="4" customFormat="1" x14ac:dyDescent="0.3">
      <c r="A6" s="26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26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26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3" t="str">
        <f>IF((COUNTA(AB16:AB27)=0)+(COUNTA(AB15)=0),"",100-AB15-SUMPRODUCT(V16:V27,AB16:AB27))</f>
        <v/>
      </c>
      <c r="AC6" s="26"/>
      <c r="AD6" s="18"/>
      <c r="AE6" s="26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26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260"/>
      <c r="AZ6" s="15"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3" t="str">
        <f>IF((COUNTA(BF16:BF27)=0)+(COUNTA(BF15)=0),"",100-BF15-SUMPRODUCT(AZ16:AZ27,BF16:BF27))</f>
        <v/>
      </c>
      <c r="BG6" s="26"/>
      <c r="BH6" s="18"/>
      <c r="BI6" s="260"/>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3" t="str">
        <f>IF((COUNTA(BP16:BP27)=0)+(COUNTA(BP15)=0),"",100-BP15-SUMPRODUCT(BJ16:BJ27,BP16:BP27))</f>
        <v/>
      </c>
      <c r="BQ6" s="26"/>
      <c r="BR6" s="18"/>
      <c r="BS6" s="260"/>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3" t="str">
        <f>IF((COUNTA(BZ16:BZ27)=0)+(COUNTA(BZ15)=0),"",100-BZ15-SUMPRODUCT(BT16:BT27,BZ16:BZ27))</f>
        <v/>
      </c>
      <c r="CA6" s="26"/>
      <c r="CB6" s="18"/>
      <c r="CC6" s="260"/>
      <c r="CD6" s="15" t="s">
        <v>0</v>
      </c>
      <c r="CE6" s="9">
        <f>IF((COUNTA(CE16:CE27)=0)+(COUNTA(CE15)=0),"",100-CE15-SUMPRODUCT(CD16:CD27,CE16:CE27))</f>
        <v>3.2857142857142918</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3" t="str">
        <f>IF((COUNTA(CJ16:CJ27)=0)+(COUNTA(CJ15)=0),"",100-CJ15-SUMPRODUCT(CD16:CD27,CJ16:CJ27))</f>
        <v/>
      </c>
      <c r="CK6" s="26"/>
      <c r="CL6" s="18"/>
      <c r="CM6" s="260"/>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3" t="str">
        <f>IF((COUNTA(CT16:CT27)=0)+(COUNTA(CT15)=0),"",100-CT15-SUMPRODUCT(CN16:CN27,CT16:CT27))</f>
        <v/>
      </c>
      <c r="CU6" s="26"/>
      <c r="CV6" s="18"/>
      <c r="CW6" s="260"/>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3" t="str">
        <f>IF((COUNTA(DD16:DD27)=0)+(COUNTA(DD15)=0),"",100-DD15-SUMPRODUCT(CX16:CX27,DD16:DD27))</f>
        <v/>
      </c>
      <c r="DE6" s="26"/>
      <c r="DF6" s="18"/>
      <c r="DG6" s="260"/>
      <c r="DH6" s="122"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3" t="str">
        <f>IF((COUNTA(DN16:DN27)=0)+(COUNTA(DN15)=0),"",100-DN15-SUMPRODUCT(DH16:DH27,DN16:DN27))</f>
        <v/>
      </c>
      <c r="DO6" s="26"/>
      <c r="DP6" s="18"/>
      <c r="DQ6" s="260"/>
      <c r="DR6" s="122"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3" t="str">
        <f>IF((COUNTA(DX16:DX27)=0)+(COUNTA(DX15)=0),"",100-DX15-SUMPRODUCT(DR16:DR27,DX16:DX27))</f>
        <v/>
      </c>
      <c r="DY6" s="26"/>
      <c r="DZ6" s="18"/>
      <c r="EA6" s="260"/>
      <c r="EB6" s="122"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3" t="str">
        <f>IF((COUNTA(EH16:EH27)=0)+(COUNTA(EH15)=0),"",100-EH15-SUMPRODUCT(EB16:EB27,EH16:EH27))</f>
        <v/>
      </c>
      <c r="EI6" s="26"/>
      <c r="EJ6" s="18"/>
      <c r="EK6" s="260"/>
      <c r="EL6" s="122"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3" t="str">
        <f>IF((COUNTA(ER16:ER27)=0)+(COUNTA(ER15)=0),"",100-ER15-SUMPRODUCT(EL16:EL27,ER16:ER27))</f>
        <v/>
      </c>
      <c r="ES6" s="26"/>
      <c r="ET6" s="18"/>
      <c r="EU6" s="276"/>
      <c r="FE6" s="276"/>
      <c r="FO6" s="276"/>
      <c r="FY6" s="276"/>
      <c r="GI6" s="276"/>
      <c r="GS6" s="276"/>
      <c r="HC6" s="276"/>
      <c r="HM6" s="276"/>
      <c r="HW6" s="276"/>
      <c r="IG6" s="276"/>
      <c r="IQ6" s="276"/>
    </row>
    <row r="7" spans="1:251" s="4" customFormat="1" x14ac:dyDescent="0.3">
      <c r="A7" s="26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260"/>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260"/>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3" t="str">
        <f>IF(COUNTA(AB16:AB27)=0,"",SUMPRODUCT(AB16:AB27,V16:V27))</f>
        <v/>
      </c>
      <c r="AC7" s="26"/>
      <c r="AD7" s="18"/>
      <c r="AE7" s="260"/>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260"/>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3" t="str">
        <f>IF(COUNTA(AV16:AV27)=0,"",SUMPRODUCT(AV16:AV27,AP16:AP27))</f>
        <v/>
      </c>
      <c r="AW7" s="26"/>
      <c r="AX7" s="18"/>
      <c r="AY7" s="260"/>
      <c r="AZ7" s="15"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3" t="str">
        <f>IF(COUNTA(BF16:BF27)=0,"",SUMPRODUCT(BF16:BF27,AZ16:AZ27))</f>
        <v/>
      </c>
      <c r="BG7" s="26"/>
      <c r="BH7" s="18"/>
      <c r="BI7" s="260"/>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3" t="str">
        <f>IF(COUNTA(BP16:BP27)=0,"",SUMPRODUCT(BP16:BP27,BJ16:BJ27))</f>
        <v/>
      </c>
      <c r="BQ7" s="26"/>
      <c r="BR7" s="18"/>
      <c r="BS7" s="260"/>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3" t="str">
        <f>IF(COUNTA(BZ16:BZ27)=0,"",SUMPRODUCT(BZ16:BZ27,BT16:BT27))</f>
        <v/>
      </c>
      <c r="CA7" s="26"/>
      <c r="CB7" s="18"/>
      <c r="CC7" s="260"/>
      <c r="CD7" s="15" t="s">
        <v>19</v>
      </c>
      <c r="CE7" s="9">
        <f>IF(COUNTA(CE16:CE27)=0,"",SUMPRODUCT(CE16:CE27,CD16:CD27))</f>
        <v>94</v>
      </c>
      <c r="CF7" s="9" t="str">
        <f>IF(COUNTA(CF16:CF27)=0,"",SUMPRODUCT(CF16:CF27,CD16:CD27))</f>
        <v/>
      </c>
      <c r="CG7" s="9" t="str">
        <f>IF(COUNTA(CG16:CG27)=0,"",SUMPRODUCT(CG16:CG27,CD16:CD27))</f>
        <v/>
      </c>
      <c r="CH7" s="9" t="str">
        <f>IF(COUNTA(CH16:CH27)=0,"",SUMPRODUCT(CH16:CH27,CD16:CD27))</f>
        <v/>
      </c>
      <c r="CI7" s="9" t="str">
        <f>IF(COUNTA(CI16:CI27)=0,"",SUMPRODUCT(CI16:CI27,CD16:CD27))</f>
        <v/>
      </c>
      <c r="CJ7" s="33" t="str">
        <f>IF(COUNTA(CJ16:CJ27)=0,"",SUMPRODUCT(CJ16:CJ27,CD16:CD27))</f>
        <v/>
      </c>
      <c r="CK7" s="26"/>
      <c r="CL7" s="18"/>
      <c r="CM7" s="260"/>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3" t="str">
        <f>IF(COUNTA(CT16:CT27)=0,"",SUMPRODUCT(CT16:CT27,CN16:CN27))</f>
        <v/>
      </c>
      <c r="CU7" s="26"/>
      <c r="CV7" s="18"/>
      <c r="CW7" s="260"/>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3" t="str">
        <f>IF(COUNTA(DD16:DD27)=0,"",SUMPRODUCT(DD16:DD27,CX16:CX27))</f>
        <v/>
      </c>
      <c r="DE7" s="26"/>
      <c r="DF7" s="18"/>
      <c r="DG7" s="260"/>
      <c r="DH7" s="122" t="s">
        <v>19</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3" t="str">
        <f>IF(COUNTA(DN16:DN27)=0,"",SUMPRODUCT(DN16:DN27,DH16:DH27))</f>
        <v/>
      </c>
      <c r="DO7" s="26"/>
      <c r="DP7" s="18"/>
      <c r="DQ7" s="260"/>
      <c r="DR7" s="122"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3" t="str">
        <f>IF(COUNTA(DX16:DX27)=0,"",SUMPRODUCT(DX16:DX27,DR16:DR27))</f>
        <v/>
      </c>
      <c r="DY7" s="26"/>
      <c r="DZ7" s="18"/>
      <c r="EA7" s="260"/>
      <c r="EB7" s="122" t="s">
        <v>19</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3" t="str">
        <f>IF(COUNTA(EH16:EH27)=0,"",SUMPRODUCT(EH16:EH27,EB16:EB27))</f>
        <v/>
      </c>
      <c r="EI7" s="26"/>
      <c r="EJ7" s="18"/>
      <c r="EK7" s="260"/>
      <c r="EL7" s="122" t="s">
        <v>19</v>
      </c>
      <c r="EM7" s="9" t="str">
        <f>IF(COUNTA(EM16:EM27)=0,"",SUMPRODUCT(EM16:EM27,EL16:EL27))</f>
        <v/>
      </c>
      <c r="EN7" s="9" t="str">
        <f>IF(COUNTA(EN16:EN27)=0,"",SUMPRODUCT(EN16:EN27,EL16:EL27))</f>
        <v/>
      </c>
      <c r="EO7" s="9" t="str">
        <f>IF(COUNTA(EO16:EO27)=0,"",SUMPRODUCT(EO16:EO27,EL16:EL27))</f>
        <v/>
      </c>
      <c r="EP7" s="9" t="str">
        <f>IF(COUNTA(EP16:EP27)=0,"",SUMPRODUCT(EP16:EP27,EL16:EL27))</f>
        <v/>
      </c>
      <c r="EQ7" s="9" t="str">
        <f>IF(COUNTA(EQ16:EQ27)=0,"",SUMPRODUCT(EQ16:EQ27,EL16:EL27))</f>
        <v/>
      </c>
      <c r="ER7" s="33" t="str">
        <f>IF(COUNTA(ER16:ER27)=0,"",SUMPRODUCT(ER16:ER27,EL16:EL27))</f>
        <v/>
      </c>
      <c r="ES7" s="26"/>
      <c r="ET7" s="18"/>
      <c r="EU7" s="276"/>
      <c r="FE7" s="276"/>
      <c r="FO7" s="276"/>
      <c r="FY7" s="276"/>
      <c r="GI7" s="276"/>
      <c r="GS7" s="276"/>
      <c r="HC7" s="276"/>
      <c r="HM7" s="276"/>
      <c r="HW7" s="276"/>
      <c r="IG7" s="276"/>
      <c r="IQ7" s="276"/>
    </row>
    <row r="8" spans="1:251" s="4" customFormat="1" x14ac:dyDescent="0.3">
      <c r="A8" s="260" t="s">
        <v>185</v>
      </c>
      <c r="B8" s="83" t="s">
        <v>54</v>
      </c>
      <c r="C8" s="20">
        <f>G8</f>
        <v>96</v>
      </c>
      <c r="D8" s="20"/>
      <c r="E8" s="20"/>
      <c r="F8" s="20"/>
      <c r="G8" s="20">
        <v>96</v>
      </c>
      <c r="H8" s="135"/>
      <c r="I8" s="26"/>
      <c r="J8" s="18"/>
      <c r="K8" s="260"/>
      <c r="L8" s="83" t="s">
        <v>54</v>
      </c>
      <c r="M8" s="20"/>
      <c r="N8" s="20"/>
      <c r="O8" s="20"/>
      <c r="P8" s="20"/>
      <c r="Q8" s="20"/>
      <c r="R8" s="135"/>
      <c r="S8" s="26"/>
      <c r="T8" s="18"/>
      <c r="U8" s="260" t="s">
        <v>271</v>
      </c>
      <c r="V8" s="83" t="s">
        <v>54</v>
      </c>
      <c r="W8" s="20">
        <v>97</v>
      </c>
      <c r="X8" s="20"/>
      <c r="Y8" s="20"/>
      <c r="Z8" s="20"/>
      <c r="AA8" s="20">
        <v>97</v>
      </c>
      <c r="AB8" s="135"/>
      <c r="AC8" s="26"/>
      <c r="AD8" s="18"/>
      <c r="AE8" s="260"/>
      <c r="AF8" s="83" t="s">
        <v>54</v>
      </c>
      <c r="AG8" s="20"/>
      <c r="AH8" s="20"/>
      <c r="AI8" s="20"/>
      <c r="AJ8" s="20"/>
      <c r="AK8" s="20"/>
      <c r="AL8" s="135"/>
      <c r="AM8" s="26"/>
      <c r="AN8" s="18"/>
      <c r="AO8" s="260" t="s">
        <v>271</v>
      </c>
      <c r="AP8" s="83" t="s">
        <v>54</v>
      </c>
      <c r="AQ8" s="20">
        <f>AU8</f>
        <v>85</v>
      </c>
      <c r="AR8" s="20"/>
      <c r="AS8" s="20"/>
      <c r="AT8" s="20"/>
      <c r="AU8" s="20">
        <v>85</v>
      </c>
      <c r="AV8" s="135"/>
      <c r="AW8" s="26"/>
      <c r="AX8" s="18"/>
      <c r="AY8" s="260"/>
      <c r="AZ8" s="83" t="s">
        <v>54</v>
      </c>
      <c r="BA8" s="20"/>
      <c r="BB8" s="20"/>
      <c r="BC8" s="20"/>
      <c r="BD8" s="20"/>
      <c r="BE8" s="20"/>
      <c r="BF8" s="135"/>
      <c r="BG8" s="26"/>
      <c r="BH8" s="18"/>
      <c r="BI8" s="260" t="s">
        <v>271</v>
      </c>
      <c r="BJ8" s="83" t="s">
        <v>54</v>
      </c>
      <c r="BK8" s="20">
        <f>BO8</f>
        <v>83</v>
      </c>
      <c r="BL8" s="20"/>
      <c r="BM8" s="20"/>
      <c r="BN8" s="20"/>
      <c r="BO8" s="20">
        <v>83</v>
      </c>
      <c r="BP8" s="135"/>
      <c r="BQ8" s="26"/>
      <c r="BR8" s="18"/>
      <c r="BS8" s="260"/>
      <c r="BT8" s="83" t="s">
        <v>54</v>
      </c>
      <c r="BU8" s="20"/>
      <c r="BV8" s="20"/>
      <c r="BW8" s="20"/>
      <c r="BX8" s="20"/>
      <c r="BY8" s="20"/>
      <c r="BZ8" s="135"/>
      <c r="CA8" s="26"/>
      <c r="CB8" s="18"/>
      <c r="CC8" s="260"/>
      <c r="CD8" s="83" t="s">
        <v>54</v>
      </c>
      <c r="CE8" s="20"/>
      <c r="CF8" s="20"/>
      <c r="CG8" s="20"/>
      <c r="CH8" s="20"/>
      <c r="CI8" s="20"/>
      <c r="CJ8" s="135"/>
      <c r="CK8" s="26"/>
      <c r="CL8" s="18"/>
      <c r="CM8" s="260" t="s">
        <v>216</v>
      </c>
      <c r="CN8" s="83" t="s">
        <v>54</v>
      </c>
      <c r="CO8" s="20"/>
      <c r="CP8" s="20"/>
      <c r="CQ8" s="20"/>
      <c r="CR8" s="20"/>
      <c r="CS8" s="20"/>
      <c r="CT8" s="135">
        <v>90.73</v>
      </c>
      <c r="CU8" s="26"/>
      <c r="CV8" s="18"/>
      <c r="CW8" s="260"/>
      <c r="CX8" s="83" t="s">
        <v>54</v>
      </c>
      <c r="CY8" s="20"/>
      <c r="CZ8" s="20"/>
      <c r="DA8" s="20"/>
      <c r="DB8" s="20"/>
      <c r="DC8" s="20"/>
      <c r="DD8" s="135"/>
      <c r="DE8" s="26"/>
      <c r="DF8" s="18"/>
      <c r="DG8" s="260" t="s">
        <v>185</v>
      </c>
      <c r="DH8" s="269" t="s">
        <v>54</v>
      </c>
      <c r="DI8" s="20">
        <f>DM8</f>
        <v>87.5</v>
      </c>
      <c r="DJ8" s="20"/>
      <c r="DK8" s="20"/>
      <c r="DL8" s="20"/>
      <c r="DM8" s="20">
        <v>87.5</v>
      </c>
      <c r="DN8" s="135"/>
      <c r="DO8" s="26"/>
      <c r="DP8" s="18"/>
      <c r="DQ8" s="260"/>
      <c r="DR8" s="269" t="s">
        <v>54</v>
      </c>
      <c r="DS8" s="20"/>
      <c r="DT8" s="20"/>
      <c r="DU8" s="20"/>
      <c r="DV8" s="20"/>
      <c r="DW8" s="20"/>
      <c r="DX8" s="135"/>
      <c r="DY8" s="26"/>
      <c r="DZ8" s="18"/>
      <c r="EA8" s="260"/>
      <c r="EB8" s="269" t="s">
        <v>54</v>
      </c>
      <c r="EC8" s="20"/>
      <c r="ED8" s="20"/>
      <c r="EE8" s="20"/>
      <c r="EF8" s="20"/>
      <c r="EG8" s="20"/>
      <c r="EH8" s="135"/>
      <c r="EI8" s="26"/>
      <c r="EJ8" s="18"/>
      <c r="EK8" s="260" t="s">
        <v>185</v>
      </c>
      <c r="EL8" s="269" t="s">
        <v>54</v>
      </c>
      <c r="EM8" s="20">
        <f>EQ8</f>
        <v>81.7</v>
      </c>
      <c r="EN8" s="20"/>
      <c r="EO8" s="20"/>
      <c r="EP8" s="20"/>
      <c r="EQ8" s="20">
        <v>81.7</v>
      </c>
      <c r="ER8" s="135"/>
      <c r="ES8" s="26"/>
      <c r="ET8" s="18"/>
      <c r="EU8" s="276"/>
      <c r="FE8" s="276"/>
      <c r="FO8" s="276"/>
      <c r="FY8" s="276"/>
      <c r="GI8" s="276"/>
      <c r="GS8" s="276"/>
      <c r="HC8" s="276"/>
      <c r="HM8" s="276"/>
      <c r="HW8" s="276"/>
      <c r="IG8" s="276"/>
      <c r="IQ8" s="276"/>
    </row>
    <row r="9" spans="1:251" s="4" customFormat="1" x14ac:dyDescent="0.3">
      <c r="A9" s="260"/>
      <c r="B9" s="83" t="s">
        <v>59</v>
      </c>
      <c r="C9" s="20"/>
      <c r="D9" s="20"/>
      <c r="E9" s="20"/>
      <c r="F9" s="20"/>
      <c r="G9" s="20"/>
      <c r="H9" s="135"/>
      <c r="I9" s="26"/>
      <c r="J9" s="18"/>
      <c r="K9" s="260" t="s">
        <v>186</v>
      </c>
      <c r="L9" s="83" t="s">
        <v>59</v>
      </c>
      <c r="M9" s="20"/>
      <c r="N9" s="20"/>
      <c r="O9" s="20"/>
      <c r="P9" s="20"/>
      <c r="Q9" s="20"/>
      <c r="R9" s="135">
        <v>96</v>
      </c>
      <c r="S9" s="26"/>
      <c r="T9" s="18"/>
      <c r="U9" s="260"/>
      <c r="V9" s="83" t="s">
        <v>59</v>
      </c>
      <c r="W9" s="20"/>
      <c r="X9" s="20"/>
      <c r="Y9" s="20"/>
      <c r="Z9" s="20"/>
      <c r="AA9" s="20"/>
      <c r="AB9" s="135"/>
      <c r="AC9" s="26"/>
      <c r="AD9" s="18"/>
      <c r="AE9" s="260" t="s">
        <v>186</v>
      </c>
      <c r="AF9" s="83" t="s">
        <v>59</v>
      </c>
      <c r="AG9" s="20"/>
      <c r="AH9" s="20"/>
      <c r="AI9" s="20"/>
      <c r="AJ9" s="20"/>
      <c r="AK9" s="20"/>
      <c r="AL9" s="135">
        <v>96</v>
      </c>
      <c r="AM9" s="26"/>
      <c r="AN9" s="18"/>
      <c r="AO9" s="260"/>
      <c r="AP9" s="83" t="s">
        <v>59</v>
      </c>
      <c r="AQ9" s="20"/>
      <c r="AR9" s="20"/>
      <c r="AS9" s="20"/>
      <c r="AT9" s="20"/>
      <c r="AU9" s="20"/>
      <c r="AV9" s="135"/>
      <c r="AW9" s="26"/>
      <c r="AX9" s="18"/>
      <c r="AY9" s="260" t="s">
        <v>186</v>
      </c>
      <c r="AZ9" s="83" t="s">
        <v>59</v>
      </c>
      <c r="BA9" s="20"/>
      <c r="BB9" s="20"/>
      <c r="BC9" s="20"/>
      <c r="BD9" s="20"/>
      <c r="BE9" s="20"/>
      <c r="BF9" s="135">
        <v>93.83</v>
      </c>
      <c r="BG9" s="26"/>
      <c r="BH9" s="18"/>
      <c r="BI9" s="260"/>
      <c r="BJ9" s="83" t="s">
        <v>59</v>
      </c>
      <c r="BK9" s="20"/>
      <c r="BL9" s="20"/>
      <c r="BM9" s="20"/>
      <c r="BN9" s="20"/>
      <c r="BO9" s="20"/>
      <c r="BP9" s="135"/>
      <c r="BQ9" s="26"/>
      <c r="BR9" s="18"/>
      <c r="BS9" s="260" t="s">
        <v>186</v>
      </c>
      <c r="BT9" s="83" t="s">
        <v>59</v>
      </c>
      <c r="BU9" s="20"/>
      <c r="BV9" s="20"/>
      <c r="BW9" s="20"/>
      <c r="BX9" s="20"/>
      <c r="BY9" s="20"/>
      <c r="BZ9" s="135">
        <v>92.26</v>
      </c>
      <c r="CA9" s="26"/>
      <c r="CB9" s="18"/>
      <c r="CC9" s="260"/>
      <c r="CD9" s="83" t="s">
        <v>59</v>
      </c>
      <c r="CE9" s="20"/>
      <c r="CF9" s="20"/>
      <c r="CG9" s="20"/>
      <c r="CH9" s="20"/>
      <c r="CI9" s="20"/>
      <c r="CJ9" s="135"/>
      <c r="CK9" s="26"/>
      <c r="CL9" s="18"/>
      <c r="CM9" s="260"/>
      <c r="CN9" s="83" t="s">
        <v>59</v>
      </c>
      <c r="CO9" s="20"/>
      <c r="CP9" s="20"/>
      <c r="CQ9" s="20"/>
      <c r="CR9" s="20"/>
      <c r="CS9" s="20"/>
      <c r="CT9" s="135"/>
      <c r="CU9" s="26"/>
      <c r="CV9" s="18"/>
      <c r="CW9" s="260" t="s">
        <v>224</v>
      </c>
      <c r="CX9" s="83" t="s">
        <v>59</v>
      </c>
      <c r="CY9" s="20"/>
      <c r="CZ9" s="20"/>
      <c r="DA9" s="20"/>
      <c r="DB9" s="20"/>
      <c r="DC9" s="20"/>
      <c r="DD9" s="135">
        <v>81.89</v>
      </c>
      <c r="DE9" s="26"/>
      <c r="DF9" s="18"/>
      <c r="DG9" s="260"/>
      <c r="DH9" s="269" t="s">
        <v>59</v>
      </c>
      <c r="DI9" s="20"/>
      <c r="DJ9" s="20"/>
      <c r="DK9" s="20"/>
      <c r="DL9" s="20"/>
      <c r="DM9" s="20"/>
      <c r="DN9" s="135"/>
      <c r="DO9" s="26"/>
      <c r="DP9" s="18"/>
      <c r="DQ9" s="260" t="s">
        <v>224</v>
      </c>
      <c r="DR9" s="269" t="s">
        <v>59</v>
      </c>
      <c r="DS9" s="20"/>
      <c r="DT9" s="20"/>
      <c r="DU9" s="20"/>
      <c r="DV9" s="20"/>
      <c r="DW9" s="20"/>
      <c r="DX9" s="135">
        <v>84.44</v>
      </c>
      <c r="DY9" s="26"/>
      <c r="DZ9" s="18"/>
      <c r="EA9" s="260"/>
      <c r="EB9" s="269" t="s">
        <v>59</v>
      </c>
      <c r="EC9" s="20"/>
      <c r="ED9" s="20"/>
      <c r="EE9" s="20"/>
      <c r="EF9" s="20"/>
      <c r="EG9" s="20"/>
      <c r="EH9" s="135"/>
      <c r="EI9" s="26"/>
      <c r="EJ9" s="18"/>
      <c r="EK9" s="260"/>
      <c r="EL9" s="269" t="s">
        <v>59</v>
      </c>
      <c r="EM9" s="20"/>
      <c r="EN9" s="20"/>
      <c r="EO9" s="20"/>
      <c r="EP9" s="20"/>
      <c r="EQ9" s="20"/>
      <c r="ER9" s="135"/>
      <c r="ES9" s="26"/>
      <c r="ET9" s="18"/>
      <c r="EU9" s="276"/>
      <c r="FE9" s="276"/>
      <c r="FO9" s="276"/>
      <c r="FY9" s="276"/>
      <c r="GI9" s="276"/>
      <c r="GS9" s="276"/>
      <c r="HC9" s="276"/>
      <c r="HM9" s="276"/>
      <c r="HW9" s="276"/>
      <c r="IG9" s="276"/>
      <c r="IQ9" s="276"/>
    </row>
    <row r="10" spans="1:251" s="4" customFormat="1" x14ac:dyDescent="0.3">
      <c r="A10" s="260" t="s">
        <v>187</v>
      </c>
      <c r="B10" s="83" t="s">
        <v>122</v>
      </c>
      <c r="C10" s="20">
        <f>G10</f>
        <v>31</v>
      </c>
      <c r="D10" s="20"/>
      <c r="E10" s="20"/>
      <c r="F10" s="20"/>
      <c r="G10" s="20">
        <v>31</v>
      </c>
      <c r="H10" s="135"/>
      <c r="I10" s="26"/>
      <c r="J10" s="18"/>
      <c r="K10" s="260"/>
      <c r="L10" s="83" t="s">
        <v>122</v>
      </c>
      <c r="M10" s="20"/>
      <c r="N10" s="20"/>
      <c r="O10" s="20"/>
      <c r="P10" s="20"/>
      <c r="Q10" s="20"/>
      <c r="R10" s="135"/>
      <c r="S10" s="26"/>
      <c r="T10" s="18"/>
      <c r="U10" s="260" t="s">
        <v>272</v>
      </c>
      <c r="V10" s="83" t="s">
        <v>122</v>
      </c>
      <c r="W10" s="20">
        <f>AA10</f>
        <v>48</v>
      </c>
      <c r="X10" s="20"/>
      <c r="Y10" s="20"/>
      <c r="Z10" s="20"/>
      <c r="AA10" s="20">
        <v>48</v>
      </c>
      <c r="AB10" s="135"/>
      <c r="AC10" s="26"/>
      <c r="AD10" s="18"/>
      <c r="AE10" s="260"/>
      <c r="AF10" s="83" t="s">
        <v>122</v>
      </c>
      <c r="AG10" s="20"/>
      <c r="AH10" s="20"/>
      <c r="AI10" s="20"/>
      <c r="AJ10" s="20"/>
      <c r="AK10" s="20"/>
      <c r="AL10" s="135"/>
      <c r="AM10" s="26"/>
      <c r="AN10" s="18"/>
      <c r="AO10" s="260" t="s">
        <v>272</v>
      </c>
      <c r="AP10" s="83" t="s">
        <v>122</v>
      </c>
      <c r="AQ10" s="20">
        <f>AU10</f>
        <v>63</v>
      </c>
      <c r="AR10" s="20"/>
      <c r="AS10" s="20"/>
      <c r="AT10" s="20"/>
      <c r="AU10" s="20">
        <v>63</v>
      </c>
      <c r="AV10" s="135"/>
      <c r="AW10" s="26"/>
      <c r="AX10" s="18"/>
      <c r="AY10" s="260"/>
      <c r="AZ10" s="83" t="s">
        <v>122</v>
      </c>
      <c r="BA10" s="20"/>
      <c r="BB10" s="20"/>
      <c r="BC10" s="20"/>
      <c r="BD10" s="20"/>
      <c r="BE10" s="20"/>
      <c r="BF10" s="135"/>
      <c r="BG10" s="26"/>
      <c r="BH10" s="18"/>
      <c r="BI10" s="260" t="s">
        <v>272</v>
      </c>
      <c r="BJ10" s="83" t="s">
        <v>122</v>
      </c>
      <c r="BK10" s="20">
        <v>64</v>
      </c>
      <c r="BL10" s="20"/>
      <c r="BM10" s="20"/>
      <c r="BN10" s="20"/>
      <c r="BO10" s="20">
        <v>64</v>
      </c>
      <c r="BP10" s="135"/>
      <c r="BQ10" s="26"/>
      <c r="BR10" s="18"/>
      <c r="BS10" s="260"/>
      <c r="BT10" s="83" t="s">
        <v>122</v>
      </c>
      <c r="BU10" s="20"/>
      <c r="BV10" s="20"/>
      <c r="BW10" s="20"/>
      <c r="BX10" s="20"/>
      <c r="BY10" s="20"/>
      <c r="BZ10" s="135"/>
      <c r="CA10" s="26"/>
      <c r="CB10" s="18"/>
      <c r="CC10" s="260"/>
      <c r="CD10" s="83" t="s">
        <v>122</v>
      </c>
      <c r="CE10" s="20"/>
      <c r="CF10" s="20"/>
      <c r="CG10" s="20"/>
      <c r="CH10" s="20"/>
      <c r="CI10" s="20"/>
      <c r="CJ10" s="135"/>
      <c r="CK10" s="26"/>
      <c r="CL10" s="18"/>
      <c r="CM10" s="260"/>
      <c r="CN10" s="83" t="s">
        <v>122</v>
      </c>
      <c r="CO10" s="20"/>
      <c r="CP10" s="20"/>
      <c r="CQ10" s="20"/>
      <c r="CR10" s="20"/>
      <c r="CS10" s="20"/>
      <c r="CT10" s="135"/>
      <c r="CU10" s="26"/>
      <c r="CV10" s="18"/>
      <c r="CW10" s="260"/>
      <c r="CX10" s="83" t="s">
        <v>122</v>
      </c>
      <c r="CY10" s="20"/>
      <c r="CZ10" s="20"/>
      <c r="DA10" s="20"/>
      <c r="DB10" s="20"/>
      <c r="DC10" s="20"/>
      <c r="DD10" s="135"/>
      <c r="DE10" s="26"/>
      <c r="DF10" s="18"/>
      <c r="DG10" s="260" t="s">
        <v>277</v>
      </c>
      <c r="DH10" s="269" t="s">
        <v>122</v>
      </c>
      <c r="DI10" s="20">
        <f>DM10</f>
        <v>52.6</v>
      </c>
      <c r="DJ10" s="20"/>
      <c r="DK10" s="20"/>
      <c r="DL10" s="20"/>
      <c r="DM10" s="20">
        <v>52.6</v>
      </c>
      <c r="DN10" s="135"/>
      <c r="DO10" s="26"/>
      <c r="DP10" s="18"/>
      <c r="DQ10" s="260"/>
      <c r="DR10" s="269" t="s">
        <v>122</v>
      </c>
      <c r="DS10" s="20"/>
      <c r="DT10" s="20"/>
      <c r="DU10" s="20"/>
      <c r="DV10" s="20"/>
      <c r="DW10" s="20"/>
      <c r="DX10" s="135"/>
      <c r="DY10" s="26"/>
      <c r="DZ10" s="18"/>
      <c r="EA10" s="260"/>
      <c r="EB10" s="269" t="s">
        <v>122</v>
      </c>
      <c r="EC10" s="20"/>
      <c r="ED10" s="20"/>
      <c r="EE10" s="20"/>
      <c r="EF10" s="20"/>
      <c r="EG10" s="20"/>
      <c r="EH10" s="135"/>
      <c r="EI10" s="26"/>
      <c r="EJ10" s="18"/>
      <c r="EK10" s="260" t="s">
        <v>277</v>
      </c>
      <c r="EL10" s="269" t="s">
        <v>122</v>
      </c>
      <c r="EM10" s="20">
        <f>EQ10</f>
        <v>52.5</v>
      </c>
      <c r="EN10" s="20"/>
      <c r="EO10" s="20"/>
      <c r="EP10" s="20"/>
      <c r="EQ10" s="20">
        <v>52.5</v>
      </c>
      <c r="ER10" s="135"/>
      <c r="ES10" s="26"/>
      <c r="ET10" s="18"/>
      <c r="EU10" s="276"/>
      <c r="FE10" s="276"/>
      <c r="FO10" s="276"/>
      <c r="FY10" s="276"/>
      <c r="GI10" s="276"/>
      <c r="GS10" s="276"/>
      <c r="HC10" s="276"/>
      <c r="HM10" s="276"/>
      <c r="HW10" s="276"/>
      <c r="IG10" s="276"/>
      <c r="IQ10" s="276"/>
    </row>
    <row r="11" spans="1:251" s="4" customFormat="1" x14ac:dyDescent="0.3">
      <c r="A11" s="260"/>
      <c r="B11" s="122" t="s">
        <v>21</v>
      </c>
      <c r="C11" s="20"/>
      <c r="D11" s="20"/>
      <c r="E11" s="20"/>
      <c r="F11" s="20"/>
      <c r="G11" s="20"/>
      <c r="H11" s="135"/>
      <c r="I11" s="26"/>
      <c r="J11" s="18"/>
      <c r="K11" s="260"/>
      <c r="L11" s="122" t="s">
        <v>21</v>
      </c>
      <c r="M11" s="20"/>
      <c r="N11" s="20"/>
      <c r="O11" s="20"/>
      <c r="P11" s="20"/>
      <c r="Q11" s="20"/>
      <c r="R11" s="135"/>
      <c r="S11" s="26"/>
      <c r="T11" s="18"/>
      <c r="U11" s="260"/>
      <c r="V11" s="122" t="s">
        <v>21</v>
      </c>
      <c r="W11" s="20"/>
      <c r="X11" s="20"/>
      <c r="Y11" s="20"/>
      <c r="Z11" s="20"/>
      <c r="AA11" s="20"/>
      <c r="AB11" s="135"/>
      <c r="AC11" s="26"/>
      <c r="AD11" s="18"/>
      <c r="AE11" s="260"/>
      <c r="AF11" s="122" t="s">
        <v>21</v>
      </c>
      <c r="AG11" s="20"/>
      <c r="AH11" s="20"/>
      <c r="AI11" s="20"/>
      <c r="AJ11" s="20"/>
      <c r="AK11" s="20"/>
      <c r="AL11" s="135"/>
      <c r="AM11" s="26"/>
      <c r="AN11" s="18"/>
      <c r="AO11" s="260"/>
      <c r="AP11" s="122" t="s">
        <v>21</v>
      </c>
      <c r="AQ11" s="20"/>
      <c r="AR11" s="20"/>
      <c r="AS11" s="20"/>
      <c r="AT11" s="20"/>
      <c r="AU11" s="20"/>
      <c r="AV11" s="135"/>
      <c r="AW11" s="26"/>
      <c r="AX11" s="18"/>
      <c r="AY11" s="260"/>
      <c r="AZ11" s="122" t="s">
        <v>21</v>
      </c>
      <c r="BA11" s="20"/>
      <c r="BB11" s="20"/>
      <c r="BC11" s="20"/>
      <c r="BD11" s="20"/>
      <c r="BE11" s="20"/>
      <c r="BF11" s="135"/>
      <c r="BG11" s="26"/>
      <c r="BH11" s="18"/>
      <c r="BI11" s="260"/>
      <c r="BJ11" s="122" t="s">
        <v>21</v>
      </c>
      <c r="BK11" s="20"/>
      <c r="BL11" s="20"/>
      <c r="BM11" s="20"/>
      <c r="BN11" s="20"/>
      <c r="BO11" s="20"/>
      <c r="BP11" s="135"/>
      <c r="BQ11" s="26"/>
      <c r="BR11" s="18"/>
      <c r="BS11" s="260"/>
      <c r="BT11" s="122" t="s">
        <v>21</v>
      </c>
      <c r="BU11" s="20"/>
      <c r="BV11" s="20"/>
      <c r="BW11" s="20"/>
      <c r="BX11" s="20"/>
      <c r="BY11" s="20"/>
      <c r="BZ11" s="135"/>
      <c r="CA11" s="26"/>
      <c r="CB11" s="18"/>
      <c r="CC11" s="260" t="s">
        <v>206</v>
      </c>
      <c r="CD11" s="122" t="s">
        <v>21</v>
      </c>
      <c r="CE11" s="20">
        <f>363/700*100</f>
        <v>51.857142857142854</v>
      </c>
      <c r="CF11" s="20"/>
      <c r="CG11" s="20"/>
      <c r="CH11" s="20"/>
      <c r="CI11" s="20">
        <f>237/511*100</f>
        <v>46.37964774951076</v>
      </c>
      <c r="CJ11" s="135">
        <f>126/189*100</f>
        <v>66.666666666666657</v>
      </c>
      <c r="CK11" s="26"/>
      <c r="CL11" s="18"/>
      <c r="CM11" s="260"/>
      <c r="CN11" s="122" t="s">
        <v>21</v>
      </c>
      <c r="CO11" s="20"/>
      <c r="CP11" s="20"/>
      <c r="CQ11" s="20"/>
      <c r="CR11" s="20"/>
      <c r="CS11" s="20"/>
      <c r="CT11" s="135"/>
      <c r="CU11" s="26"/>
      <c r="CV11" s="18"/>
      <c r="CW11" s="260"/>
      <c r="CX11" s="122" t="s">
        <v>21</v>
      </c>
      <c r="CY11" s="20"/>
      <c r="CZ11" s="20"/>
      <c r="DA11" s="20"/>
      <c r="DB11" s="20"/>
      <c r="DC11" s="20"/>
      <c r="DD11" s="135"/>
      <c r="DE11" s="26"/>
      <c r="DF11" s="18"/>
      <c r="DG11" s="260"/>
      <c r="DH11" s="122" t="s">
        <v>21</v>
      </c>
      <c r="DI11" s="20"/>
      <c r="DJ11" s="20"/>
      <c r="DK11" s="20"/>
      <c r="DL11" s="20"/>
      <c r="DM11" s="20"/>
      <c r="DN11" s="135"/>
      <c r="DO11" s="26"/>
      <c r="DP11" s="18"/>
      <c r="DQ11" s="260"/>
      <c r="DR11" s="122" t="s">
        <v>21</v>
      </c>
      <c r="DS11" s="20"/>
      <c r="DT11" s="20"/>
      <c r="DU11" s="20"/>
      <c r="DV11" s="20"/>
      <c r="DW11" s="20"/>
      <c r="DX11" s="135"/>
      <c r="DY11" s="26"/>
      <c r="DZ11" s="18"/>
      <c r="EA11" s="260"/>
      <c r="EB11" s="122" t="s">
        <v>21</v>
      </c>
      <c r="EC11" s="20"/>
      <c r="ED11" s="20"/>
      <c r="EE11" s="20"/>
      <c r="EF11" s="20"/>
      <c r="EG11" s="20"/>
      <c r="EH11" s="135"/>
      <c r="EI11" s="26"/>
      <c r="EJ11" s="18"/>
      <c r="EK11" s="260"/>
      <c r="EL11" s="122" t="s">
        <v>21</v>
      </c>
      <c r="EM11" s="20"/>
      <c r="EN11" s="20"/>
      <c r="EO11" s="20"/>
      <c r="EP11" s="20"/>
      <c r="EQ11" s="20"/>
      <c r="ER11" s="135"/>
      <c r="ES11" s="26"/>
      <c r="ET11" s="18"/>
      <c r="EU11" s="276"/>
      <c r="FE11" s="276"/>
      <c r="FO11" s="276"/>
      <c r="FY11" s="276"/>
      <c r="GI11" s="276"/>
      <c r="GS11" s="276"/>
      <c r="HC11" s="276"/>
      <c r="HM11" s="276"/>
      <c r="HW11" s="276"/>
      <c r="IG11" s="276"/>
      <c r="IQ11" s="276"/>
    </row>
    <row r="12" spans="1:251" s="4" customFormat="1" x14ac:dyDescent="0.3">
      <c r="A12" s="260"/>
      <c r="B12" s="122" t="s">
        <v>30</v>
      </c>
      <c r="C12" s="20"/>
      <c r="D12" s="7"/>
      <c r="E12" s="7"/>
      <c r="F12" s="7"/>
      <c r="G12" s="7"/>
      <c r="H12" s="28"/>
      <c r="I12" s="26"/>
      <c r="J12" s="18"/>
      <c r="K12" s="260"/>
      <c r="L12" s="122" t="s">
        <v>30</v>
      </c>
      <c r="M12" s="20"/>
      <c r="N12" s="7"/>
      <c r="O12" s="7"/>
      <c r="P12" s="7"/>
      <c r="Q12" s="7"/>
      <c r="R12" s="28"/>
      <c r="S12" s="26"/>
      <c r="T12" s="18"/>
      <c r="U12" s="260"/>
      <c r="V12" s="122" t="s">
        <v>30</v>
      </c>
      <c r="W12" s="20"/>
      <c r="X12" s="7"/>
      <c r="Y12" s="7"/>
      <c r="Z12" s="7"/>
      <c r="AA12" s="7"/>
      <c r="AB12" s="28"/>
      <c r="AC12" s="26"/>
      <c r="AD12" s="18"/>
      <c r="AE12" s="260"/>
      <c r="AF12" s="122" t="s">
        <v>30</v>
      </c>
      <c r="AG12" s="20"/>
      <c r="AH12" s="7"/>
      <c r="AI12" s="7"/>
      <c r="AJ12" s="7"/>
      <c r="AK12" s="7"/>
      <c r="AL12" s="28"/>
      <c r="AM12" s="26"/>
      <c r="AN12" s="18"/>
      <c r="AO12" s="260"/>
      <c r="AP12" s="122" t="s">
        <v>30</v>
      </c>
      <c r="AQ12" s="20"/>
      <c r="AR12" s="7"/>
      <c r="AS12" s="7"/>
      <c r="AT12" s="7"/>
      <c r="AU12" s="7"/>
      <c r="AV12" s="28"/>
      <c r="AW12" s="26"/>
      <c r="AX12" s="18"/>
      <c r="AY12" s="260"/>
      <c r="AZ12" s="122" t="s">
        <v>30</v>
      </c>
      <c r="BA12" s="20"/>
      <c r="BB12" s="7"/>
      <c r="BC12" s="7"/>
      <c r="BD12" s="7"/>
      <c r="BE12" s="7"/>
      <c r="BF12" s="28"/>
      <c r="BG12" s="26"/>
      <c r="BH12" s="18"/>
      <c r="BI12" s="260"/>
      <c r="BJ12" s="122" t="s">
        <v>30</v>
      </c>
      <c r="BK12" s="20"/>
      <c r="BL12" s="7"/>
      <c r="BM12" s="7"/>
      <c r="BN12" s="7"/>
      <c r="BO12" s="7"/>
      <c r="BP12" s="28"/>
      <c r="BQ12" s="26"/>
      <c r="BR12" s="18"/>
      <c r="BS12" s="260"/>
      <c r="BT12" s="122" t="s">
        <v>30</v>
      </c>
      <c r="BU12" s="20"/>
      <c r="BV12" s="7"/>
      <c r="BW12" s="7"/>
      <c r="BX12" s="7"/>
      <c r="BY12" s="7"/>
      <c r="BZ12" s="28"/>
      <c r="CA12" s="26"/>
      <c r="CB12" s="18"/>
      <c r="CC12" s="260"/>
      <c r="CD12" s="122" t="s">
        <v>30</v>
      </c>
      <c r="CE12" s="20"/>
      <c r="CF12" s="7"/>
      <c r="CG12" s="7"/>
      <c r="CH12" s="7"/>
      <c r="CI12" s="7"/>
      <c r="CJ12" s="28"/>
      <c r="CK12" s="26"/>
      <c r="CL12" s="18"/>
      <c r="CM12" s="260"/>
      <c r="CN12" s="122" t="s">
        <v>30</v>
      </c>
      <c r="CO12" s="20"/>
      <c r="CP12" s="7"/>
      <c r="CQ12" s="7"/>
      <c r="CR12" s="7"/>
      <c r="CS12" s="7"/>
      <c r="CT12" s="28"/>
      <c r="CU12" s="26"/>
      <c r="CV12" s="18"/>
      <c r="CW12" s="260"/>
      <c r="CX12" s="122" t="s">
        <v>30</v>
      </c>
      <c r="CY12" s="20"/>
      <c r="CZ12" s="7"/>
      <c r="DA12" s="7"/>
      <c r="DB12" s="7"/>
      <c r="DC12" s="7"/>
      <c r="DD12" s="28"/>
      <c r="DE12" s="26"/>
      <c r="DF12" s="18"/>
      <c r="DG12" s="260"/>
      <c r="DH12" s="122" t="s">
        <v>30</v>
      </c>
      <c r="DI12" s="20"/>
      <c r="DJ12" s="7"/>
      <c r="DK12" s="7"/>
      <c r="DL12" s="7"/>
      <c r="DM12" s="7"/>
      <c r="DN12" s="28"/>
      <c r="DO12" s="26"/>
      <c r="DP12" s="18"/>
      <c r="DQ12" s="260"/>
      <c r="DR12" s="122" t="s">
        <v>30</v>
      </c>
      <c r="DS12" s="20"/>
      <c r="DT12" s="7"/>
      <c r="DU12" s="7"/>
      <c r="DV12" s="7"/>
      <c r="DW12" s="7"/>
      <c r="DX12" s="28"/>
      <c r="DY12" s="26"/>
      <c r="DZ12" s="18"/>
      <c r="EA12" s="260"/>
      <c r="EB12" s="122" t="s">
        <v>30</v>
      </c>
      <c r="EC12" s="20"/>
      <c r="ED12" s="7"/>
      <c r="EE12" s="7"/>
      <c r="EF12" s="7"/>
      <c r="EG12" s="7"/>
      <c r="EH12" s="28"/>
      <c r="EI12" s="26"/>
      <c r="EJ12" s="18"/>
      <c r="EK12" s="260"/>
      <c r="EL12" s="122" t="s">
        <v>30</v>
      </c>
      <c r="EM12" s="20"/>
      <c r="EN12" s="7"/>
      <c r="EO12" s="7"/>
      <c r="EP12" s="7"/>
      <c r="EQ12" s="7"/>
      <c r="ER12" s="28"/>
      <c r="ES12" s="26"/>
      <c r="ET12" s="18"/>
      <c r="EU12" s="276"/>
      <c r="FE12" s="276"/>
      <c r="FO12" s="276"/>
      <c r="FY12" s="276"/>
      <c r="GI12" s="276"/>
      <c r="GS12" s="276"/>
      <c r="HC12" s="276"/>
      <c r="HM12" s="276"/>
      <c r="HW12" s="276"/>
      <c r="IG12" s="276"/>
      <c r="IQ12" s="276"/>
    </row>
    <row r="13" spans="1:251" s="1" customFormat="1" ht="15.75" customHeight="1" x14ac:dyDescent="0.2">
      <c r="A13" s="260" t="s">
        <v>188</v>
      </c>
      <c r="B13" s="122" t="s">
        <v>238</v>
      </c>
      <c r="C13" s="20">
        <f>G13</f>
        <v>31</v>
      </c>
      <c r="D13" s="20"/>
      <c r="E13" s="20"/>
      <c r="F13" s="20"/>
      <c r="G13" s="20">
        <v>31</v>
      </c>
      <c r="H13" s="135"/>
      <c r="I13" s="26"/>
      <c r="J13" s="18"/>
      <c r="K13" s="260"/>
      <c r="L13" s="122" t="s">
        <v>238</v>
      </c>
      <c r="M13" s="20"/>
      <c r="N13" s="20"/>
      <c r="O13" s="20"/>
      <c r="P13" s="20"/>
      <c r="Q13" s="20"/>
      <c r="R13" s="135"/>
      <c r="S13" s="26"/>
      <c r="T13" s="18"/>
      <c r="U13" s="260" t="s">
        <v>278</v>
      </c>
      <c r="V13" s="122" t="s">
        <v>238</v>
      </c>
      <c r="W13" s="20">
        <f>AA13</f>
        <v>48</v>
      </c>
      <c r="X13" s="20"/>
      <c r="Y13" s="20"/>
      <c r="Z13" s="20"/>
      <c r="AA13" s="20">
        <f>AA10</f>
        <v>48</v>
      </c>
      <c r="AB13" s="135"/>
      <c r="AC13" s="26"/>
      <c r="AD13" s="18"/>
      <c r="AE13" s="260"/>
      <c r="AF13" s="122" t="s">
        <v>238</v>
      </c>
      <c r="AG13" s="20"/>
      <c r="AH13" s="20"/>
      <c r="AI13" s="20"/>
      <c r="AJ13" s="20"/>
      <c r="AK13" s="20"/>
      <c r="AL13" s="135"/>
      <c r="AM13" s="26"/>
      <c r="AN13" s="18"/>
      <c r="AO13" s="260" t="s">
        <v>278</v>
      </c>
      <c r="AP13" s="122" t="s">
        <v>238</v>
      </c>
      <c r="AQ13" s="20">
        <f>AU13</f>
        <v>63</v>
      </c>
      <c r="AR13" s="20"/>
      <c r="AS13" s="20"/>
      <c r="AT13" s="20"/>
      <c r="AU13" s="20">
        <v>63</v>
      </c>
      <c r="AV13" s="135"/>
      <c r="AW13" s="26"/>
      <c r="AX13" s="18"/>
      <c r="AY13" s="260"/>
      <c r="AZ13" s="122" t="s">
        <v>238</v>
      </c>
      <c r="BA13" s="20"/>
      <c r="BB13" s="20"/>
      <c r="BC13" s="20"/>
      <c r="BD13" s="20"/>
      <c r="BE13" s="20"/>
      <c r="BF13" s="135"/>
      <c r="BG13" s="26"/>
      <c r="BH13" s="18"/>
      <c r="BI13" s="260" t="s">
        <v>278</v>
      </c>
      <c r="BJ13" s="122" t="s">
        <v>238</v>
      </c>
      <c r="BK13" s="20">
        <f>BO13</f>
        <v>64</v>
      </c>
      <c r="BL13" s="20"/>
      <c r="BM13" s="20"/>
      <c r="BN13" s="20"/>
      <c r="BO13" s="20">
        <v>64</v>
      </c>
      <c r="BP13" s="135"/>
      <c r="BQ13" s="26"/>
      <c r="BR13" s="18"/>
      <c r="BS13" s="260"/>
      <c r="BT13" s="122" t="s">
        <v>238</v>
      </c>
      <c r="BU13" s="20"/>
      <c r="BV13" s="20"/>
      <c r="BW13" s="20"/>
      <c r="BX13" s="20"/>
      <c r="BY13" s="20"/>
      <c r="BZ13" s="135"/>
      <c r="CA13" s="26"/>
      <c r="CB13" s="18"/>
      <c r="CC13" s="260" t="s">
        <v>207</v>
      </c>
      <c r="CD13" s="122" t="s">
        <v>238</v>
      </c>
      <c r="CE13" s="20">
        <f>CE11</f>
        <v>51.857142857142854</v>
      </c>
      <c r="CF13" s="20"/>
      <c r="CG13" s="20"/>
      <c r="CH13" s="20"/>
      <c r="CI13" s="20">
        <f>CI11</f>
        <v>46.37964774951076</v>
      </c>
      <c r="CJ13" s="135">
        <f>CJ11</f>
        <v>66.666666666666657</v>
      </c>
      <c r="CK13" s="26"/>
      <c r="CL13" s="18"/>
      <c r="CM13" s="260"/>
      <c r="CN13" s="122" t="s">
        <v>238</v>
      </c>
      <c r="CO13" s="20"/>
      <c r="CP13" s="20"/>
      <c r="CQ13" s="20"/>
      <c r="CR13" s="20"/>
      <c r="CS13" s="20"/>
      <c r="CT13" s="135"/>
      <c r="CU13" s="26"/>
      <c r="CV13" s="18"/>
      <c r="CW13" s="260"/>
      <c r="CX13" s="122" t="s">
        <v>238</v>
      </c>
      <c r="CY13" s="20"/>
      <c r="CZ13" s="20"/>
      <c r="DA13" s="20"/>
      <c r="DB13" s="20"/>
      <c r="DC13" s="20"/>
      <c r="DD13" s="135"/>
      <c r="DE13" s="26"/>
      <c r="DF13" s="18"/>
      <c r="DG13" s="260" t="s">
        <v>278</v>
      </c>
      <c r="DH13" s="122" t="s">
        <v>238</v>
      </c>
      <c r="DI13" s="20">
        <f>DM13</f>
        <v>52.6</v>
      </c>
      <c r="DJ13" s="20"/>
      <c r="DK13" s="20"/>
      <c r="DL13" s="20"/>
      <c r="DM13" s="20">
        <f>DM10</f>
        <v>52.6</v>
      </c>
      <c r="DN13" s="135"/>
      <c r="DO13" s="26"/>
      <c r="DP13" s="18"/>
      <c r="DQ13" s="260"/>
      <c r="DR13" s="122" t="s">
        <v>238</v>
      </c>
      <c r="DS13" s="20"/>
      <c r="DT13" s="20"/>
      <c r="DU13" s="20"/>
      <c r="DV13" s="20"/>
      <c r="DW13" s="20"/>
      <c r="DX13" s="135"/>
      <c r="DY13" s="26"/>
      <c r="DZ13" s="18"/>
      <c r="EA13" s="260" t="s">
        <v>249</v>
      </c>
      <c r="EB13" s="122" t="s">
        <v>238</v>
      </c>
      <c r="EC13" s="20">
        <f>(EG13/100*60332+EH13/100*18425)/(60332+18425)*100</f>
        <v>42.859149789859948</v>
      </c>
      <c r="ED13" s="20"/>
      <c r="EE13" s="20"/>
      <c r="EF13" s="20"/>
      <c r="EG13" s="20">
        <v>36.58</v>
      </c>
      <c r="EH13" s="135">
        <v>63.42</v>
      </c>
      <c r="EI13" s="26"/>
      <c r="EJ13" s="18"/>
      <c r="EK13" s="260" t="s">
        <v>278</v>
      </c>
      <c r="EL13" s="122" t="s">
        <v>238</v>
      </c>
      <c r="EM13" s="20">
        <f>EQ13</f>
        <v>52.5</v>
      </c>
      <c r="EN13" s="20"/>
      <c r="EO13" s="20"/>
      <c r="EP13" s="20"/>
      <c r="EQ13" s="20">
        <f>EQ10</f>
        <v>52.5</v>
      </c>
      <c r="ER13" s="135"/>
      <c r="ES13" s="26"/>
      <c r="ET13" s="18"/>
      <c r="EU13" s="277"/>
      <c r="FE13" s="277"/>
      <c r="FO13" s="277"/>
      <c r="FY13" s="277"/>
      <c r="GI13" s="277"/>
      <c r="GS13" s="277"/>
      <c r="HC13" s="277"/>
      <c r="HM13" s="277"/>
      <c r="HW13" s="277"/>
      <c r="IG13" s="277"/>
      <c r="IQ13" s="277"/>
    </row>
    <row r="14" spans="1:251" s="14" customFormat="1" ht="18" customHeight="1" x14ac:dyDescent="0.3">
      <c r="A14" s="308" t="s">
        <v>58</v>
      </c>
      <c r="B14" s="314" t="s">
        <v>27</v>
      </c>
      <c r="C14" s="315"/>
      <c r="D14" s="315"/>
      <c r="E14" s="315"/>
      <c r="F14" s="316"/>
      <c r="G14" s="316"/>
      <c r="H14" s="317"/>
      <c r="I14" s="26"/>
      <c r="J14" s="18"/>
      <c r="K14" s="308" t="s">
        <v>58</v>
      </c>
      <c r="L14" s="314" t="s">
        <v>27</v>
      </c>
      <c r="M14" s="315"/>
      <c r="N14" s="315"/>
      <c r="O14" s="315"/>
      <c r="P14" s="316"/>
      <c r="Q14" s="316"/>
      <c r="R14" s="317"/>
      <c r="S14" s="26"/>
      <c r="T14" s="18"/>
      <c r="U14" s="308" t="s">
        <v>58</v>
      </c>
      <c r="V14" s="314" t="s">
        <v>27</v>
      </c>
      <c r="W14" s="315"/>
      <c r="X14" s="315"/>
      <c r="Y14" s="315"/>
      <c r="Z14" s="316"/>
      <c r="AA14" s="316"/>
      <c r="AB14" s="317"/>
      <c r="AC14" s="26"/>
      <c r="AD14" s="18"/>
      <c r="AE14" s="308" t="s">
        <v>58</v>
      </c>
      <c r="AF14" s="314" t="s">
        <v>27</v>
      </c>
      <c r="AG14" s="315"/>
      <c r="AH14" s="315"/>
      <c r="AI14" s="315"/>
      <c r="AJ14" s="316"/>
      <c r="AK14" s="316"/>
      <c r="AL14" s="317"/>
      <c r="AM14" s="26"/>
      <c r="AN14" s="18"/>
      <c r="AO14" s="308" t="s">
        <v>58</v>
      </c>
      <c r="AP14" s="314" t="s">
        <v>27</v>
      </c>
      <c r="AQ14" s="315"/>
      <c r="AR14" s="315"/>
      <c r="AS14" s="315"/>
      <c r="AT14" s="316"/>
      <c r="AU14" s="316"/>
      <c r="AV14" s="317"/>
      <c r="AW14" s="26"/>
      <c r="AX14" s="18"/>
      <c r="AY14" s="308" t="s">
        <v>58</v>
      </c>
      <c r="AZ14" s="314" t="s">
        <v>27</v>
      </c>
      <c r="BA14" s="315"/>
      <c r="BB14" s="315"/>
      <c r="BC14" s="315"/>
      <c r="BD14" s="316"/>
      <c r="BE14" s="316"/>
      <c r="BF14" s="317"/>
      <c r="BG14" s="26"/>
      <c r="BH14" s="18"/>
      <c r="BI14" s="308" t="s">
        <v>58</v>
      </c>
      <c r="BJ14" s="314" t="s">
        <v>27</v>
      </c>
      <c r="BK14" s="315"/>
      <c r="BL14" s="315"/>
      <c r="BM14" s="315"/>
      <c r="BN14" s="316"/>
      <c r="BO14" s="316"/>
      <c r="BP14" s="317"/>
      <c r="BQ14" s="26"/>
      <c r="BR14" s="18"/>
      <c r="BS14" s="308" t="s">
        <v>58</v>
      </c>
      <c r="BT14" s="314" t="s">
        <v>27</v>
      </c>
      <c r="BU14" s="315"/>
      <c r="BV14" s="315"/>
      <c r="BW14" s="315"/>
      <c r="BX14" s="316"/>
      <c r="BY14" s="316"/>
      <c r="BZ14" s="317"/>
      <c r="CA14" s="26"/>
      <c r="CB14" s="18"/>
      <c r="CC14" s="308" t="s">
        <v>58</v>
      </c>
      <c r="CD14" s="314" t="s">
        <v>27</v>
      </c>
      <c r="CE14" s="315"/>
      <c r="CF14" s="315"/>
      <c r="CG14" s="315"/>
      <c r="CH14" s="316"/>
      <c r="CI14" s="316"/>
      <c r="CJ14" s="317"/>
      <c r="CK14" s="26"/>
      <c r="CL14" s="18"/>
      <c r="CM14" s="308" t="s">
        <v>58</v>
      </c>
      <c r="CN14" s="314" t="s">
        <v>27</v>
      </c>
      <c r="CO14" s="315"/>
      <c r="CP14" s="315"/>
      <c r="CQ14" s="315"/>
      <c r="CR14" s="316"/>
      <c r="CS14" s="316"/>
      <c r="CT14" s="317"/>
      <c r="CU14" s="26"/>
      <c r="CV14" s="18"/>
      <c r="CW14" s="308" t="s">
        <v>58</v>
      </c>
      <c r="CX14" s="314" t="s">
        <v>27</v>
      </c>
      <c r="CY14" s="315"/>
      <c r="CZ14" s="315"/>
      <c r="DA14" s="315"/>
      <c r="DB14" s="316"/>
      <c r="DC14" s="316"/>
      <c r="DD14" s="317"/>
      <c r="DE14" s="26"/>
      <c r="DF14" s="18"/>
      <c r="DG14" s="308" t="s">
        <v>58</v>
      </c>
      <c r="DH14" s="314" t="s">
        <v>27</v>
      </c>
      <c r="DI14" s="385"/>
      <c r="DJ14" s="385"/>
      <c r="DK14" s="385"/>
      <c r="DL14" s="386"/>
      <c r="DM14" s="386"/>
      <c r="DN14" s="387"/>
      <c r="DO14" s="26"/>
      <c r="DP14" s="18"/>
      <c r="DQ14" s="308" t="s">
        <v>58</v>
      </c>
      <c r="DR14" s="314" t="s">
        <v>27</v>
      </c>
      <c r="DS14" s="385"/>
      <c r="DT14" s="385"/>
      <c r="DU14" s="385"/>
      <c r="DV14" s="386"/>
      <c r="DW14" s="386"/>
      <c r="DX14" s="387"/>
      <c r="DY14" s="26"/>
      <c r="DZ14" s="18"/>
      <c r="EA14" s="308" t="s">
        <v>58</v>
      </c>
      <c r="EB14" s="314" t="s">
        <v>27</v>
      </c>
      <c r="EC14" s="385"/>
      <c r="ED14" s="385"/>
      <c r="EE14" s="385"/>
      <c r="EF14" s="386"/>
      <c r="EG14" s="386"/>
      <c r="EH14" s="387"/>
      <c r="EI14" s="26"/>
      <c r="EJ14" s="18"/>
      <c r="EK14" s="308" t="s">
        <v>58</v>
      </c>
      <c r="EL14" s="314" t="s">
        <v>27</v>
      </c>
      <c r="EM14" s="385"/>
      <c r="EN14" s="385"/>
      <c r="EO14" s="385"/>
      <c r="EP14" s="386"/>
      <c r="EQ14" s="386"/>
      <c r="ER14" s="387"/>
      <c r="ES14" s="26"/>
      <c r="ET14" s="18"/>
      <c r="EU14" s="278"/>
      <c r="FE14" s="278"/>
      <c r="FO14" s="278"/>
      <c r="FY14" s="278"/>
      <c r="GI14" s="278"/>
      <c r="GS14" s="278"/>
      <c r="HC14" s="278"/>
      <c r="HM14" s="278"/>
      <c r="HW14" s="278"/>
      <c r="IG14" s="278"/>
      <c r="IQ14" s="278"/>
    </row>
    <row r="15" spans="1:251" x14ac:dyDescent="0.3">
      <c r="A15" s="261" t="s">
        <v>31</v>
      </c>
      <c r="B15" s="21">
        <v>0</v>
      </c>
      <c r="C15" s="136"/>
      <c r="D15" s="82"/>
      <c r="E15" s="82"/>
      <c r="F15" s="7"/>
      <c r="G15" s="7"/>
      <c r="H15" s="28"/>
      <c r="I15" s="11"/>
      <c r="J15" s="17"/>
      <c r="K15" s="261" t="s">
        <v>31</v>
      </c>
      <c r="L15" s="21">
        <v>0</v>
      </c>
      <c r="M15" s="136"/>
      <c r="N15" s="82"/>
      <c r="O15" s="82"/>
      <c r="P15" s="7"/>
      <c r="Q15" s="7"/>
      <c r="R15" s="28">
        <f>100-R9</f>
        <v>4</v>
      </c>
      <c r="S15" s="11"/>
      <c r="T15" s="17"/>
      <c r="U15" s="261" t="s">
        <v>31</v>
      </c>
      <c r="V15" s="21">
        <v>0</v>
      </c>
      <c r="W15" s="136"/>
      <c r="X15" s="82"/>
      <c r="Y15" s="82"/>
      <c r="Z15" s="7"/>
      <c r="AA15" s="7"/>
      <c r="AB15" s="28"/>
      <c r="AC15" s="11"/>
      <c r="AD15" s="17"/>
      <c r="AE15" s="261" t="s">
        <v>31</v>
      </c>
      <c r="AF15" s="21">
        <v>0</v>
      </c>
      <c r="AG15" s="136"/>
      <c r="AH15" s="82"/>
      <c r="AI15" s="82"/>
      <c r="AJ15" s="7"/>
      <c r="AK15" s="7"/>
      <c r="AL15" s="28">
        <f>100-AL9</f>
        <v>4</v>
      </c>
      <c r="AM15" s="11"/>
      <c r="AN15" s="17"/>
      <c r="AO15" s="261" t="s">
        <v>31</v>
      </c>
      <c r="AP15" s="21">
        <v>0</v>
      </c>
      <c r="AQ15" s="136"/>
      <c r="AR15" s="82"/>
      <c r="AS15" s="82"/>
      <c r="AT15" s="7"/>
      <c r="AU15" s="7"/>
      <c r="AV15" s="28"/>
      <c r="AW15" s="11"/>
      <c r="AX15" s="17"/>
      <c r="AY15" s="261" t="s">
        <v>31</v>
      </c>
      <c r="AZ15" s="21">
        <v>0</v>
      </c>
      <c r="BA15" s="136"/>
      <c r="BB15" s="82"/>
      <c r="BC15" s="82"/>
      <c r="BD15" s="7"/>
      <c r="BE15" s="7"/>
      <c r="BF15" s="28">
        <f>100-BF9</f>
        <v>6.1700000000000017</v>
      </c>
      <c r="BG15" s="11"/>
      <c r="BH15" s="17"/>
      <c r="BI15" s="261" t="s">
        <v>31</v>
      </c>
      <c r="BJ15" s="21">
        <v>0</v>
      </c>
      <c r="BK15" s="136"/>
      <c r="BL15" s="82"/>
      <c r="BM15" s="82"/>
      <c r="BN15" s="7"/>
      <c r="BO15" s="7"/>
      <c r="BP15" s="28"/>
      <c r="BQ15" s="11"/>
      <c r="BR15" s="17"/>
      <c r="BS15" s="261" t="s">
        <v>31</v>
      </c>
      <c r="BT15" s="21">
        <v>0</v>
      </c>
      <c r="BU15" s="136"/>
      <c r="BV15" s="82"/>
      <c r="BW15" s="82"/>
      <c r="BX15" s="7"/>
      <c r="BY15" s="7"/>
      <c r="BZ15" s="28">
        <f>100-BZ9</f>
        <v>7.7399999999999949</v>
      </c>
      <c r="CA15" s="11"/>
      <c r="CB15" s="17"/>
      <c r="CC15" s="261" t="s">
        <v>31</v>
      </c>
      <c r="CD15" s="21">
        <v>0</v>
      </c>
      <c r="CE15" s="136">
        <f>19/700*100</f>
        <v>2.7142857142857144</v>
      </c>
      <c r="CF15" s="82"/>
      <c r="CG15" s="82"/>
      <c r="CH15" s="7"/>
      <c r="CI15" s="7">
        <f>19/511*100</f>
        <v>3.7181996086105675</v>
      </c>
      <c r="CJ15" s="28">
        <v>0</v>
      </c>
      <c r="CK15" s="11"/>
      <c r="CL15" s="17"/>
      <c r="CM15" s="261" t="s">
        <v>31</v>
      </c>
      <c r="CN15" s="21">
        <v>0</v>
      </c>
      <c r="CO15" s="136"/>
      <c r="CP15" s="82"/>
      <c r="CQ15" s="82"/>
      <c r="CR15" s="7"/>
      <c r="CS15" s="7"/>
      <c r="CT15" s="28"/>
      <c r="CU15" s="11"/>
      <c r="CV15" s="17"/>
      <c r="CW15" s="261" t="s">
        <v>31</v>
      </c>
      <c r="CX15" s="21">
        <v>0</v>
      </c>
      <c r="CY15" s="136"/>
      <c r="CZ15" s="82"/>
      <c r="DA15" s="82"/>
      <c r="DB15" s="7"/>
      <c r="DC15" s="7"/>
      <c r="DD15" s="28">
        <f>100-95.69</f>
        <v>4.3100000000000023</v>
      </c>
      <c r="DE15" s="11"/>
      <c r="DF15" s="17"/>
      <c r="DG15" s="261" t="s">
        <v>31</v>
      </c>
      <c r="DH15" s="21">
        <v>0</v>
      </c>
      <c r="DI15" s="136"/>
      <c r="DJ15" s="82"/>
      <c r="DK15" s="82"/>
      <c r="DL15" s="7"/>
      <c r="DM15" s="7"/>
      <c r="DN15" s="28"/>
      <c r="DO15" s="11"/>
      <c r="DP15" s="17"/>
      <c r="DQ15" s="261" t="s">
        <v>31</v>
      </c>
      <c r="DR15" s="21">
        <v>0</v>
      </c>
      <c r="DS15" s="136"/>
      <c r="DT15" s="82"/>
      <c r="DU15" s="82"/>
      <c r="DV15" s="7"/>
      <c r="DW15" s="7"/>
      <c r="DX15" s="28">
        <f>100-96.35</f>
        <v>3.6500000000000057</v>
      </c>
      <c r="DY15" s="11"/>
      <c r="DZ15" s="17"/>
      <c r="EA15" s="261" t="s">
        <v>31</v>
      </c>
      <c r="EB15" s="21">
        <v>0</v>
      </c>
      <c r="EC15" s="136"/>
      <c r="ED15" s="82"/>
      <c r="EE15" s="82"/>
      <c r="EF15" s="7"/>
      <c r="EG15" s="7"/>
      <c r="EH15" s="28"/>
      <c r="EI15" s="11"/>
      <c r="EJ15" s="17"/>
      <c r="EK15" s="261" t="s">
        <v>31</v>
      </c>
      <c r="EL15" s="21">
        <v>0</v>
      </c>
      <c r="EM15" s="136"/>
      <c r="EN15" s="82"/>
      <c r="EO15" s="82"/>
      <c r="EP15" s="7"/>
      <c r="EQ15" s="7"/>
      <c r="ER15" s="28"/>
      <c r="ES15" s="11"/>
      <c r="ET15" s="17"/>
    </row>
    <row r="16" spans="1:251" s="2" customFormat="1" x14ac:dyDescent="0.3">
      <c r="A16" s="261" t="s">
        <v>118</v>
      </c>
      <c r="B16" s="137">
        <v>0</v>
      </c>
      <c r="C16" s="82"/>
      <c r="D16" s="82"/>
      <c r="E16" s="82"/>
      <c r="F16" s="7"/>
      <c r="G16" s="7"/>
      <c r="H16" s="28"/>
      <c r="I16" s="11"/>
      <c r="J16" s="17"/>
      <c r="K16" s="261" t="s">
        <v>118</v>
      </c>
      <c r="L16" s="137">
        <v>0</v>
      </c>
      <c r="M16" s="82"/>
      <c r="N16" s="82"/>
      <c r="O16" s="82"/>
      <c r="P16" s="7"/>
      <c r="Q16" s="7"/>
      <c r="R16" s="28"/>
      <c r="S16" s="11"/>
      <c r="T16" s="17"/>
      <c r="U16" s="261" t="s">
        <v>118</v>
      </c>
      <c r="V16" s="137">
        <v>0</v>
      </c>
      <c r="W16" s="82"/>
      <c r="X16" s="82"/>
      <c r="Y16" s="82"/>
      <c r="Z16" s="7"/>
      <c r="AA16" s="7"/>
      <c r="AB16" s="28"/>
      <c r="AC16" s="11"/>
      <c r="AD16" s="17"/>
      <c r="AE16" s="261" t="s">
        <v>118</v>
      </c>
      <c r="AF16" s="137">
        <v>0</v>
      </c>
      <c r="AG16" s="82"/>
      <c r="AH16" s="82"/>
      <c r="AI16" s="82"/>
      <c r="AJ16" s="7"/>
      <c r="AK16" s="7"/>
      <c r="AL16" s="28"/>
      <c r="AM16" s="11"/>
      <c r="AN16" s="17"/>
      <c r="AO16" s="261" t="s">
        <v>118</v>
      </c>
      <c r="AP16" s="137">
        <v>0</v>
      </c>
      <c r="AQ16" s="82"/>
      <c r="AR16" s="82"/>
      <c r="AS16" s="82"/>
      <c r="AT16" s="7"/>
      <c r="AU16" s="7"/>
      <c r="AV16" s="28"/>
      <c r="AW16" s="11"/>
      <c r="AX16" s="17"/>
      <c r="AY16" s="261" t="s">
        <v>118</v>
      </c>
      <c r="AZ16" s="137">
        <v>0</v>
      </c>
      <c r="BA16" s="82"/>
      <c r="BB16" s="82"/>
      <c r="BC16" s="82"/>
      <c r="BD16" s="7"/>
      <c r="BE16" s="7"/>
      <c r="BF16" s="28"/>
      <c r="BG16" s="11"/>
      <c r="BH16" s="17"/>
      <c r="BI16" s="261" t="s">
        <v>118</v>
      </c>
      <c r="BJ16" s="137">
        <v>0</v>
      </c>
      <c r="BK16" s="82"/>
      <c r="BL16" s="82"/>
      <c r="BM16" s="82"/>
      <c r="BN16" s="7"/>
      <c r="BO16" s="7"/>
      <c r="BP16" s="28"/>
      <c r="BQ16" s="11"/>
      <c r="BR16" s="17"/>
      <c r="BS16" s="261" t="s">
        <v>118</v>
      </c>
      <c r="BT16" s="137">
        <v>0</v>
      </c>
      <c r="BU16" s="82"/>
      <c r="BV16" s="82"/>
      <c r="BW16" s="82"/>
      <c r="BX16" s="7"/>
      <c r="BY16" s="7"/>
      <c r="BZ16" s="28"/>
      <c r="CA16" s="11"/>
      <c r="CB16" s="17"/>
      <c r="CC16" s="261" t="s">
        <v>118</v>
      </c>
      <c r="CD16" s="137">
        <v>0</v>
      </c>
      <c r="CE16" s="82"/>
      <c r="CF16" s="82"/>
      <c r="CG16" s="82"/>
      <c r="CH16" s="7"/>
      <c r="CI16" s="7"/>
      <c r="CJ16" s="28"/>
      <c r="CK16" s="11"/>
      <c r="CL16" s="17"/>
      <c r="CM16" s="261" t="s">
        <v>118</v>
      </c>
      <c r="CN16" s="137">
        <v>0</v>
      </c>
      <c r="CO16" s="82"/>
      <c r="CP16" s="82"/>
      <c r="CQ16" s="82"/>
      <c r="CR16" s="7"/>
      <c r="CS16" s="7"/>
      <c r="CT16" s="28"/>
      <c r="CU16" s="11"/>
      <c r="CV16" s="17"/>
      <c r="CW16" s="261" t="s">
        <v>118</v>
      </c>
      <c r="CX16" s="137">
        <v>0</v>
      </c>
      <c r="CY16" s="82"/>
      <c r="CZ16" s="82"/>
      <c r="DA16" s="82"/>
      <c r="DB16" s="7"/>
      <c r="DC16" s="7"/>
      <c r="DD16" s="28"/>
      <c r="DE16" s="11"/>
      <c r="DF16" s="17"/>
      <c r="DG16" s="261" t="s">
        <v>118</v>
      </c>
      <c r="DH16" s="137">
        <v>0</v>
      </c>
      <c r="DI16" s="82"/>
      <c r="DJ16" s="82"/>
      <c r="DK16" s="82"/>
      <c r="DL16" s="7"/>
      <c r="DM16" s="7"/>
      <c r="DN16" s="28"/>
      <c r="DO16" s="11"/>
      <c r="DP16" s="17"/>
      <c r="DQ16" s="261" t="s">
        <v>118</v>
      </c>
      <c r="DR16" s="137">
        <v>0</v>
      </c>
      <c r="DS16" s="82"/>
      <c r="DT16" s="82"/>
      <c r="DU16" s="82"/>
      <c r="DV16" s="7"/>
      <c r="DW16" s="7"/>
      <c r="DX16" s="28"/>
      <c r="DY16" s="11"/>
      <c r="DZ16" s="17"/>
      <c r="EA16" s="261" t="s">
        <v>118</v>
      </c>
      <c r="EB16" s="137">
        <v>0</v>
      </c>
      <c r="EC16" s="82"/>
      <c r="ED16" s="82"/>
      <c r="EE16" s="82"/>
      <c r="EF16" s="7"/>
      <c r="EG16" s="7"/>
      <c r="EH16" s="28"/>
      <c r="EI16" s="11"/>
      <c r="EJ16" s="17"/>
      <c r="EK16" s="261" t="s">
        <v>118</v>
      </c>
      <c r="EL16" s="137">
        <v>0</v>
      </c>
      <c r="EM16" s="82"/>
      <c r="EN16" s="82"/>
      <c r="EO16" s="82"/>
      <c r="EP16" s="7"/>
      <c r="EQ16" s="7"/>
      <c r="ER16" s="28"/>
      <c r="ES16" s="11"/>
      <c r="ET16" s="17"/>
      <c r="EU16" s="279"/>
      <c r="FE16" s="279"/>
      <c r="FO16" s="279"/>
      <c r="FY16" s="279"/>
      <c r="GI16" s="279"/>
      <c r="GS16" s="279"/>
      <c r="HC16" s="279"/>
      <c r="HM16" s="279"/>
      <c r="HW16" s="279"/>
      <c r="IG16" s="279"/>
      <c r="IQ16" s="279"/>
    </row>
    <row r="17" spans="1:251" s="2" customFormat="1" x14ac:dyDescent="0.3">
      <c r="A17" s="262"/>
      <c r="B17" s="22"/>
      <c r="C17" s="136"/>
      <c r="D17" s="82"/>
      <c r="E17" s="7"/>
      <c r="F17" s="7"/>
      <c r="G17" s="7"/>
      <c r="H17" s="28"/>
      <c r="I17" s="11"/>
      <c r="J17" s="17"/>
      <c r="K17" s="262"/>
      <c r="L17" s="22"/>
      <c r="M17" s="136"/>
      <c r="N17" s="82"/>
      <c r="O17" s="82"/>
      <c r="P17" s="7"/>
      <c r="Q17" s="7"/>
      <c r="R17" s="28"/>
      <c r="S17" s="11"/>
      <c r="T17" s="17"/>
      <c r="U17" s="262"/>
      <c r="V17" s="22"/>
      <c r="W17" s="136"/>
      <c r="X17" s="82"/>
      <c r="Y17" s="82"/>
      <c r="Z17" s="7"/>
      <c r="AA17" s="7"/>
      <c r="AB17" s="28"/>
      <c r="AC17" s="11"/>
      <c r="AD17" s="17"/>
      <c r="AE17" s="262"/>
      <c r="AF17" s="22"/>
      <c r="AG17" s="136"/>
      <c r="AH17" s="82"/>
      <c r="AI17" s="82"/>
      <c r="AJ17" s="7"/>
      <c r="AK17" s="7"/>
      <c r="AL17" s="28"/>
      <c r="AM17" s="11"/>
      <c r="AN17" s="17"/>
      <c r="AO17" s="262"/>
      <c r="AP17" s="22"/>
      <c r="AQ17" s="136"/>
      <c r="AR17" s="82"/>
      <c r="AS17" s="82"/>
      <c r="AT17" s="7"/>
      <c r="AU17" s="7"/>
      <c r="AV17" s="28"/>
      <c r="AW17" s="11"/>
      <c r="AX17" s="17"/>
      <c r="AY17" s="262"/>
      <c r="AZ17" s="22"/>
      <c r="BA17" s="136"/>
      <c r="BB17" s="82"/>
      <c r="BC17" s="82"/>
      <c r="BD17" s="7"/>
      <c r="BE17" s="7"/>
      <c r="BF17" s="28"/>
      <c r="BG17" s="11"/>
      <c r="BH17" s="17"/>
      <c r="BI17" s="262"/>
      <c r="BJ17" s="22"/>
      <c r="BK17" s="136"/>
      <c r="BL17" s="82"/>
      <c r="BM17" s="82"/>
      <c r="BN17" s="7"/>
      <c r="BO17" s="7"/>
      <c r="BP17" s="28"/>
      <c r="BQ17" s="11"/>
      <c r="BR17" s="17"/>
      <c r="BS17" s="262"/>
      <c r="BT17" s="22"/>
      <c r="BU17" s="136"/>
      <c r="BV17" s="82"/>
      <c r="BW17" s="82"/>
      <c r="BX17" s="7"/>
      <c r="BY17" s="7"/>
      <c r="BZ17" s="28"/>
      <c r="CA17" s="11"/>
      <c r="CB17" s="17"/>
      <c r="CC17" s="262" t="s">
        <v>202</v>
      </c>
      <c r="CD17" s="22">
        <v>1</v>
      </c>
      <c r="CE17" s="136">
        <f>58/700*100</f>
        <v>8.2857142857142847</v>
      </c>
      <c r="CF17" s="82"/>
      <c r="CG17" s="82"/>
      <c r="CH17" s="7"/>
      <c r="CI17" s="7"/>
      <c r="CJ17" s="28"/>
      <c r="CK17" s="11"/>
      <c r="CL17" s="17"/>
      <c r="CM17" s="262"/>
      <c r="CN17" s="22"/>
      <c r="CO17" s="136"/>
      <c r="CP17" s="82"/>
      <c r="CQ17" s="82"/>
      <c r="CR17" s="7"/>
      <c r="CS17" s="7"/>
      <c r="CT17" s="28"/>
      <c r="CU17" s="11"/>
      <c r="CV17" s="17"/>
      <c r="CW17" s="262"/>
      <c r="CX17" s="22"/>
      <c r="CY17" s="136"/>
      <c r="CZ17" s="82"/>
      <c r="DA17" s="82"/>
      <c r="DB17" s="7"/>
      <c r="DC17" s="7"/>
      <c r="DD17" s="28"/>
      <c r="DE17" s="11"/>
      <c r="DF17" s="17"/>
      <c r="DG17" s="262"/>
      <c r="DH17" s="22"/>
      <c r="DI17" s="136"/>
      <c r="DJ17" s="82"/>
      <c r="DK17" s="82"/>
      <c r="DL17" s="7"/>
      <c r="DM17" s="7"/>
      <c r="DN17" s="28"/>
      <c r="DO17" s="11"/>
      <c r="DP17" s="17"/>
      <c r="DQ17" s="262"/>
      <c r="DR17" s="22"/>
      <c r="DS17" s="136"/>
      <c r="DT17" s="82"/>
      <c r="DU17" s="82"/>
      <c r="DV17" s="7"/>
      <c r="DW17" s="7"/>
      <c r="DX17" s="28"/>
      <c r="DY17" s="11"/>
      <c r="DZ17" s="17"/>
      <c r="EA17" s="262"/>
      <c r="EB17" s="22"/>
      <c r="EC17" s="136"/>
      <c r="ED17" s="82"/>
      <c r="EE17" s="82"/>
      <c r="EF17" s="7"/>
      <c r="EG17" s="7"/>
      <c r="EH17" s="28"/>
      <c r="EI17" s="11"/>
      <c r="EJ17" s="17"/>
      <c r="EK17" s="262"/>
      <c r="EL17" s="22"/>
      <c r="EM17" s="136"/>
      <c r="EN17" s="82"/>
      <c r="EO17" s="82"/>
      <c r="EP17" s="7"/>
      <c r="EQ17" s="7"/>
      <c r="ER17" s="28"/>
      <c r="ES17" s="11"/>
      <c r="ET17" s="17"/>
      <c r="EU17" s="279"/>
      <c r="FE17" s="279"/>
      <c r="FO17" s="279"/>
      <c r="FY17" s="279"/>
      <c r="GI17" s="279"/>
      <c r="GS17" s="279"/>
      <c r="HC17" s="279"/>
      <c r="HM17" s="279"/>
      <c r="HW17" s="279"/>
      <c r="IG17" s="279"/>
      <c r="IQ17" s="279"/>
    </row>
    <row r="18" spans="1:251" s="2" customFormat="1" x14ac:dyDescent="0.3">
      <c r="A18" s="262"/>
      <c r="B18" s="23"/>
      <c r="C18" s="82"/>
      <c r="D18" s="7"/>
      <c r="E18" s="7"/>
      <c r="F18" s="7"/>
      <c r="G18" s="7"/>
      <c r="H18" s="28"/>
      <c r="I18" s="11"/>
      <c r="J18" s="17"/>
      <c r="K18" s="262"/>
      <c r="L18" s="23"/>
      <c r="M18" s="82"/>
      <c r="N18" s="7"/>
      <c r="O18" s="7"/>
      <c r="P18" s="7"/>
      <c r="Q18" s="7"/>
      <c r="R18" s="28"/>
      <c r="S18" s="11"/>
      <c r="T18" s="17"/>
      <c r="U18" s="262"/>
      <c r="V18" s="23"/>
      <c r="W18" s="82"/>
      <c r="X18" s="7"/>
      <c r="Y18" s="7"/>
      <c r="Z18" s="7"/>
      <c r="AA18" s="7"/>
      <c r="AB18" s="28"/>
      <c r="AC18" s="11"/>
      <c r="AD18" s="17"/>
      <c r="AE18" s="262"/>
      <c r="AF18" s="23"/>
      <c r="AG18" s="82"/>
      <c r="AH18" s="7"/>
      <c r="AI18" s="7"/>
      <c r="AJ18" s="7"/>
      <c r="AK18" s="7"/>
      <c r="AL18" s="28"/>
      <c r="AM18" s="11"/>
      <c r="AN18" s="17"/>
      <c r="AO18" s="262"/>
      <c r="AP18" s="23"/>
      <c r="AQ18" s="82"/>
      <c r="AR18" s="7"/>
      <c r="AS18" s="7"/>
      <c r="AT18" s="7"/>
      <c r="AU18" s="7"/>
      <c r="AV18" s="28"/>
      <c r="AW18" s="11"/>
      <c r="AX18" s="17"/>
      <c r="AY18" s="262"/>
      <c r="AZ18" s="23"/>
      <c r="BA18" s="82"/>
      <c r="BB18" s="7"/>
      <c r="BC18" s="7"/>
      <c r="BD18" s="7"/>
      <c r="BE18" s="7"/>
      <c r="BF18" s="28"/>
      <c r="BG18" s="11"/>
      <c r="BH18" s="17"/>
      <c r="BI18" s="262"/>
      <c r="BJ18" s="23"/>
      <c r="BK18" s="82"/>
      <c r="BL18" s="7"/>
      <c r="BM18" s="7"/>
      <c r="BN18" s="7"/>
      <c r="BO18" s="7"/>
      <c r="BP18" s="28"/>
      <c r="BQ18" s="11"/>
      <c r="BR18" s="17"/>
      <c r="BS18" s="262"/>
      <c r="BT18" s="23"/>
      <c r="BU18" s="82"/>
      <c r="BV18" s="7"/>
      <c r="BW18" s="7"/>
      <c r="BX18" s="7"/>
      <c r="BY18" s="7"/>
      <c r="BZ18" s="28"/>
      <c r="CA18" s="11"/>
      <c r="CB18" s="17"/>
      <c r="CC18" s="262" t="s">
        <v>203</v>
      </c>
      <c r="CD18" s="23">
        <v>1</v>
      </c>
      <c r="CE18" s="82">
        <f>256/700*100</f>
        <v>36.571428571428569</v>
      </c>
      <c r="CF18" s="7"/>
      <c r="CG18" s="7"/>
      <c r="CH18" s="7"/>
      <c r="CI18" s="7"/>
      <c r="CJ18" s="28"/>
      <c r="CK18" s="11"/>
      <c r="CL18" s="17"/>
      <c r="CM18" s="262"/>
      <c r="CN18" s="23"/>
      <c r="CO18" s="82"/>
      <c r="CP18" s="7"/>
      <c r="CQ18" s="7"/>
      <c r="CR18" s="7"/>
      <c r="CS18" s="7"/>
      <c r="CT18" s="28"/>
      <c r="CU18" s="11"/>
      <c r="CV18" s="17"/>
      <c r="CW18" s="262"/>
      <c r="CX18" s="23"/>
      <c r="CY18" s="82"/>
      <c r="CZ18" s="7"/>
      <c r="DA18" s="7"/>
      <c r="DB18" s="7"/>
      <c r="DC18" s="7"/>
      <c r="DD18" s="28"/>
      <c r="DE18" s="11"/>
      <c r="DF18" s="17"/>
      <c r="DG18" s="262"/>
      <c r="DH18" s="23"/>
      <c r="DI18" s="82"/>
      <c r="DJ18" s="7"/>
      <c r="DK18" s="7"/>
      <c r="DL18" s="7"/>
      <c r="DM18" s="7"/>
      <c r="DN18" s="28"/>
      <c r="DO18" s="11"/>
      <c r="DP18" s="17"/>
      <c r="DQ18" s="262"/>
      <c r="DR18" s="23"/>
      <c r="DS18" s="82"/>
      <c r="DT18" s="7"/>
      <c r="DU18" s="7"/>
      <c r="DV18" s="7"/>
      <c r="DW18" s="7"/>
      <c r="DX18" s="28"/>
      <c r="DY18" s="11"/>
      <c r="DZ18" s="17"/>
      <c r="EA18" s="262"/>
      <c r="EB18" s="23"/>
      <c r="EC18" s="82"/>
      <c r="ED18" s="7"/>
      <c r="EE18" s="7"/>
      <c r="EF18" s="7"/>
      <c r="EG18" s="7"/>
      <c r="EH18" s="28"/>
      <c r="EI18" s="11"/>
      <c r="EJ18" s="17"/>
      <c r="EK18" s="262"/>
      <c r="EL18" s="23"/>
      <c r="EM18" s="82"/>
      <c r="EN18" s="7"/>
      <c r="EO18" s="7"/>
      <c r="EP18" s="7"/>
      <c r="EQ18" s="7"/>
      <c r="ER18" s="28"/>
      <c r="ES18" s="11"/>
      <c r="ET18" s="17"/>
      <c r="EU18" s="279"/>
      <c r="FE18" s="279"/>
      <c r="FO18" s="279"/>
      <c r="FY18" s="279"/>
      <c r="GI18" s="279"/>
      <c r="GS18" s="279"/>
      <c r="HC18" s="279"/>
      <c r="HM18" s="279"/>
      <c r="HW18" s="279"/>
      <c r="IG18" s="279"/>
      <c r="IQ18" s="279"/>
    </row>
    <row r="19" spans="1:251" s="2" customFormat="1" x14ac:dyDescent="0.3">
      <c r="A19" s="262"/>
      <c r="B19" s="23"/>
      <c r="C19" s="7"/>
      <c r="D19" s="7"/>
      <c r="E19" s="7"/>
      <c r="F19" s="7"/>
      <c r="G19" s="7"/>
      <c r="H19" s="28"/>
      <c r="I19" s="11"/>
      <c r="J19" s="17"/>
      <c r="K19" s="262"/>
      <c r="L19" s="23"/>
      <c r="M19" s="7"/>
      <c r="N19" s="7"/>
      <c r="O19" s="7"/>
      <c r="P19" s="7"/>
      <c r="Q19" s="7"/>
      <c r="R19" s="28"/>
      <c r="S19" s="11"/>
      <c r="T19" s="17"/>
      <c r="U19" s="262"/>
      <c r="V19" s="23"/>
      <c r="W19" s="7"/>
      <c r="X19" s="7"/>
      <c r="Y19" s="7"/>
      <c r="Z19" s="7"/>
      <c r="AA19" s="7"/>
      <c r="AB19" s="28"/>
      <c r="AC19" s="11"/>
      <c r="AD19" s="17"/>
      <c r="AE19" s="262"/>
      <c r="AF19" s="23"/>
      <c r="AG19" s="7"/>
      <c r="AH19" s="7"/>
      <c r="AI19" s="7"/>
      <c r="AJ19" s="7"/>
      <c r="AK19" s="7"/>
      <c r="AL19" s="28"/>
      <c r="AM19" s="11"/>
      <c r="AN19" s="17"/>
      <c r="AO19" s="262"/>
      <c r="AP19" s="23"/>
      <c r="AQ19" s="7"/>
      <c r="AR19" s="7"/>
      <c r="AS19" s="7"/>
      <c r="AT19" s="7"/>
      <c r="AU19" s="7"/>
      <c r="AV19" s="28"/>
      <c r="AW19" s="11"/>
      <c r="AX19" s="17"/>
      <c r="AY19" s="262"/>
      <c r="AZ19" s="23"/>
      <c r="BA19" s="7"/>
      <c r="BB19" s="7"/>
      <c r="BC19" s="7"/>
      <c r="BD19" s="7"/>
      <c r="BE19" s="7"/>
      <c r="BF19" s="28"/>
      <c r="BG19" s="11"/>
      <c r="BH19" s="17"/>
      <c r="BI19" s="262"/>
      <c r="BJ19" s="23"/>
      <c r="BK19" s="7"/>
      <c r="BL19" s="7"/>
      <c r="BM19" s="7"/>
      <c r="BN19" s="7"/>
      <c r="BO19" s="7"/>
      <c r="BP19" s="28"/>
      <c r="BQ19" s="11"/>
      <c r="BR19" s="17"/>
      <c r="BS19" s="262"/>
      <c r="BT19" s="23"/>
      <c r="BU19" s="7"/>
      <c r="BV19" s="7"/>
      <c r="BW19" s="7"/>
      <c r="BX19" s="7"/>
      <c r="BY19" s="7"/>
      <c r="BZ19" s="28"/>
      <c r="CA19" s="11"/>
      <c r="CB19" s="17"/>
      <c r="CC19" s="262" t="s">
        <v>204</v>
      </c>
      <c r="CD19" s="23">
        <v>1</v>
      </c>
      <c r="CE19" s="7">
        <f>344/700*100</f>
        <v>49.142857142857146</v>
      </c>
      <c r="CF19" s="7"/>
      <c r="CG19" s="7"/>
      <c r="CH19" s="7"/>
      <c r="CI19" s="7"/>
      <c r="CJ19" s="28"/>
      <c r="CK19" s="11"/>
      <c r="CL19" s="17"/>
      <c r="CM19" s="262"/>
      <c r="CN19" s="23"/>
      <c r="CO19" s="7"/>
      <c r="CP19" s="7"/>
      <c r="CQ19" s="7"/>
      <c r="CR19" s="7"/>
      <c r="CS19" s="7"/>
      <c r="CT19" s="28"/>
      <c r="CU19" s="11"/>
      <c r="CV19" s="17"/>
      <c r="CW19" s="262"/>
      <c r="CX19" s="23"/>
      <c r="CY19" s="7"/>
      <c r="CZ19" s="7"/>
      <c r="DA19" s="7"/>
      <c r="DB19" s="7"/>
      <c r="DC19" s="7"/>
      <c r="DD19" s="28"/>
      <c r="DE19" s="11"/>
      <c r="DF19" s="17"/>
      <c r="DG19" s="262"/>
      <c r="DH19" s="23"/>
      <c r="DI19" s="7"/>
      <c r="DJ19" s="7"/>
      <c r="DK19" s="7"/>
      <c r="DL19" s="7"/>
      <c r="DM19" s="7"/>
      <c r="DN19" s="28"/>
      <c r="DO19" s="11"/>
      <c r="DP19" s="17"/>
      <c r="DQ19" s="262"/>
      <c r="DR19" s="23"/>
      <c r="DS19" s="7"/>
      <c r="DT19" s="7"/>
      <c r="DU19" s="7"/>
      <c r="DV19" s="7"/>
      <c r="DW19" s="7"/>
      <c r="DX19" s="28"/>
      <c r="DY19" s="11"/>
      <c r="DZ19" s="17"/>
      <c r="EA19" s="262"/>
      <c r="EB19" s="23"/>
      <c r="EC19" s="7"/>
      <c r="ED19" s="7"/>
      <c r="EE19" s="7"/>
      <c r="EF19" s="7"/>
      <c r="EG19" s="7"/>
      <c r="EH19" s="28"/>
      <c r="EI19" s="11"/>
      <c r="EJ19" s="17"/>
      <c r="EK19" s="262"/>
      <c r="EL19" s="23"/>
      <c r="EM19" s="7"/>
      <c r="EN19" s="7"/>
      <c r="EO19" s="7"/>
      <c r="EP19" s="7"/>
      <c r="EQ19" s="7"/>
      <c r="ER19" s="28"/>
      <c r="ES19" s="11"/>
      <c r="ET19" s="17"/>
      <c r="EU19" s="279"/>
      <c r="FE19" s="279"/>
      <c r="FO19" s="279"/>
      <c r="FY19" s="279"/>
      <c r="GI19" s="279"/>
      <c r="GS19" s="279"/>
      <c r="HC19" s="279"/>
      <c r="HM19" s="279"/>
      <c r="HW19" s="279"/>
      <c r="IG19" s="279"/>
      <c r="IQ19" s="279"/>
    </row>
    <row r="20" spans="1:251" s="2" customFormat="1" x14ac:dyDescent="0.3">
      <c r="A20" s="262"/>
      <c r="B20" s="23"/>
      <c r="C20" s="7"/>
      <c r="D20" s="7"/>
      <c r="E20" s="124"/>
      <c r="F20" s="7"/>
      <c r="G20" s="7"/>
      <c r="H20" s="28"/>
      <c r="I20" s="11"/>
      <c r="J20" s="17"/>
      <c r="K20" s="262"/>
      <c r="L20" s="23"/>
      <c r="M20" s="7"/>
      <c r="N20" s="7"/>
      <c r="O20" s="7"/>
      <c r="P20" s="7"/>
      <c r="Q20" s="7"/>
      <c r="R20" s="28"/>
      <c r="S20" s="11"/>
      <c r="T20" s="17"/>
      <c r="U20" s="262"/>
      <c r="V20" s="23"/>
      <c r="W20" s="7"/>
      <c r="X20" s="7"/>
      <c r="Y20" s="7"/>
      <c r="Z20" s="7"/>
      <c r="AA20" s="7"/>
      <c r="AB20" s="28"/>
      <c r="AC20" s="11"/>
      <c r="AD20" s="17"/>
      <c r="AE20" s="262"/>
      <c r="AF20" s="23"/>
      <c r="AG20" s="7"/>
      <c r="AH20" s="7"/>
      <c r="AI20" s="7"/>
      <c r="AJ20" s="7"/>
      <c r="AK20" s="7"/>
      <c r="AL20" s="28"/>
      <c r="AM20" s="11"/>
      <c r="AN20" s="17"/>
      <c r="AO20" s="262"/>
      <c r="AP20" s="23"/>
      <c r="AQ20" s="7"/>
      <c r="AR20" s="7"/>
      <c r="AS20" s="7"/>
      <c r="AT20" s="7"/>
      <c r="AU20" s="7"/>
      <c r="AV20" s="28"/>
      <c r="AW20" s="11"/>
      <c r="AX20" s="17"/>
      <c r="AY20" s="262"/>
      <c r="AZ20" s="23"/>
      <c r="BA20" s="7"/>
      <c r="BB20" s="7"/>
      <c r="BC20" s="7"/>
      <c r="BD20" s="7"/>
      <c r="BE20" s="7"/>
      <c r="BF20" s="28"/>
      <c r="BG20" s="11"/>
      <c r="BH20" s="17"/>
      <c r="BI20" s="262"/>
      <c r="BJ20" s="23"/>
      <c r="BK20" s="7"/>
      <c r="BL20" s="7"/>
      <c r="BM20" s="7"/>
      <c r="BN20" s="7"/>
      <c r="BO20" s="7"/>
      <c r="BP20" s="28"/>
      <c r="BQ20" s="11"/>
      <c r="BR20" s="17"/>
      <c r="BS20" s="262"/>
      <c r="BT20" s="23"/>
      <c r="BU20" s="7"/>
      <c r="BV20" s="7"/>
      <c r="BW20" s="7"/>
      <c r="BX20" s="7"/>
      <c r="BY20" s="7"/>
      <c r="BZ20" s="28"/>
      <c r="CA20" s="11"/>
      <c r="CB20" s="17"/>
      <c r="CC20" s="262" t="s">
        <v>273</v>
      </c>
      <c r="CD20" s="23">
        <v>0</v>
      </c>
      <c r="CE20" s="7">
        <f>9/700*100</f>
        <v>1.2857142857142856</v>
      </c>
      <c r="CF20" s="7"/>
      <c r="CG20" s="7"/>
      <c r="CH20" s="7"/>
      <c r="CI20" s="7"/>
      <c r="CJ20" s="28"/>
      <c r="CK20" s="11"/>
      <c r="CL20" s="17"/>
      <c r="CM20" s="262"/>
      <c r="CN20" s="23"/>
      <c r="CO20" s="7"/>
      <c r="CP20" s="7"/>
      <c r="CQ20" s="7"/>
      <c r="CR20" s="7"/>
      <c r="CS20" s="7"/>
      <c r="CT20" s="28"/>
      <c r="CU20" s="11"/>
      <c r="CV20" s="17"/>
      <c r="CW20" s="262"/>
      <c r="CX20" s="23"/>
      <c r="CY20" s="7"/>
      <c r="CZ20" s="7"/>
      <c r="DA20" s="7"/>
      <c r="DB20" s="7"/>
      <c r="DC20" s="7"/>
      <c r="DD20" s="28"/>
      <c r="DE20" s="11"/>
      <c r="DF20" s="17"/>
      <c r="DG20" s="262"/>
      <c r="DH20" s="23"/>
      <c r="DI20" s="7"/>
      <c r="DJ20" s="7"/>
      <c r="DK20" s="7"/>
      <c r="DL20" s="7"/>
      <c r="DM20" s="7"/>
      <c r="DN20" s="28"/>
      <c r="DO20" s="11"/>
      <c r="DP20" s="17"/>
      <c r="DQ20" s="262"/>
      <c r="DR20" s="23"/>
      <c r="DS20" s="7"/>
      <c r="DT20" s="7"/>
      <c r="DU20" s="7"/>
      <c r="DV20" s="7"/>
      <c r="DW20" s="7"/>
      <c r="DX20" s="28"/>
      <c r="DY20" s="11"/>
      <c r="DZ20" s="17"/>
      <c r="EA20" s="262"/>
      <c r="EB20" s="272"/>
      <c r="EC20" s="7"/>
      <c r="ED20" s="7"/>
      <c r="EE20" s="7"/>
      <c r="EF20" s="7"/>
      <c r="EG20" s="7"/>
      <c r="EH20" s="28"/>
      <c r="EI20" s="11"/>
      <c r="EJ20" s="17"/>
      <c r="EK20" s="262"/>
      <c r="EL20" s="272"/>
      <c r="EM20" s="7"/>
      <c r="EN20" s="7"/>
      <c r="EO20" s="7"/>
      <c r="EP20" s="7"/>
      <c r="EQ20" s="7"/>
      <c r="ER20" s="28"/>
      <c r="ES20" s="11"/>
      <c r="ET20" s="17"/>
      <c r="EU20" s="279"/>
      <c r="FE20" s="279"/>
      <c r="FO20" s="279"/>
      <c r="FY20" s="279"/>
      <c r="GI20" s="279"/>
      <c r="GS20" s="279"/>
      <c r="HC20" s="279"/>
      <c r="HM20" s="279"/>
      <c r="HW20" s="279"/>
      <c r="IG20" s="279"/>
      <c r="IQ20" s="279"/>
    </row>
    <row r="21" spans="1:251" s="2" customFormat="1" x14ac:dyDescent="0.3">
      <c r="A21" s="262"/>
      <c r="B21" s="22"/>
      <c r="C21" s="7"/>
      <c r="D21" s="124"/>
      <c r="E21" s="124"/>
      <c r="F21" s="7"/>
      <c r="G21" s="7"/>
      <c r="H21" s="28"/>
      <c r="I21" s="11"/>
      <c r="J21" s="17"/>
      <c r="K21" s="262"/>
      <c r="L21" s="22"/>
      <c r="M21" s="7"/>
      <c r="N21" s="124"/>
      <c r="O21" s="124"/>
      <c r="P21" s="7"/>
      <c r="Q21" s="7"/>
      <c r="R21" s="28"/>
      <c r="S21" s="11"/>
      <c r="T21" s="17"/>
      <c r="U21" s="262"/>
      <c r="V21" s="22"/>
      <c r="W21" s="7"/>
      <c r="X21" s="124"/>
      <c r="Y21" s="124"/>
      <c r="Z21" s="7"/>
      <c r="AA21" s="7"/>
      <c r="AB21" s="28"/>
      <c r="AC21" s="11"/>
      <c r="AD21" s="17"/>
      <c r="AE21" s="262"/>
      <c r="AF21" s="22"/>
      <c r="AG21" s="7"/>
      <c r="AH21" s="124"/>
      <c r="AI21" s="124"/>
      <c r="AJ21" s="7"/>
      <c r="AK21" s="7"/>
      <c r="AL21" s="28"/>
      <c r="AM21" s="11"/>
      <c r="AN21" s="17"/>
      <c r="AO21" s="262"/>
      <c r="AP21" s="22"/>
      <c r="AQ21" s="7"/>
      <c r="AR21" s="124"/>
      <c r="AS21" s="124"/>
      <c r="AT21" s="7"/>
      <c r="AU21" s="7"/>
      <c r="AV21" s="28"/>
      <c r="AW21" s="11"/>
      <c r="AX21" s="17"/>
      <c r="AY21" s="262"/>
      <c r="AZ21" s="22"/>
      <c r="BA21" s="7"/>
      <c r="BB21" s="124"/>
      <c r="BC21" s="124"/>
      <c r="BD21" s="7"/>
      <c r="BE21" s="7"/>
      <c r="BF21" s="28"/>
      <c r="BG21" s="11"/>
      <c r="BH21" s="17"/>
      <c r="BI21" s="262"/>
      <c r="BJ21" s="22"/>
      <c r="BK21" s="7"/>
      <c r="BL21" s="124"/>
      <c r="BM21" s="124"/>
      <c r="BN21" s="7"/>
      <c r="BO21" s="7"/>
      <c r="BP21" s="28"/>
      <c r="BQ21" s="11"/>
      <c r="BR21" s="17"/>
      <c r="BS21" s="262"/>
      <c r="BT21" s="22"/>
      <c r="BU21" s="7"/>
      <c r="BV21" s="124"/>
      <c r="BW21" s="124"/>
      <c r="BX21" s="7"/>
      <c r="BY21" s="7"/>
      <c r="BZ21" s="28"/>
      <c r="CA21" s="11"/>
      <c r="CB21" s="17"/>
      <c r="CC21" s="262" t="s">
        <v>205</v>
      </c>
      <c r="CD21" s="22">
        <v>0</v>
      </c>
      <c r="CE21" s="7">
        <f>14/700*100</f>
        <v>2</v>
      </c>
      <c r="CF21" s="124"/>
      <c r="CG21" s="124"/>
      <c r="CH21" s="7"/>
      <c r="CI21" s="7"/>
      <c r="CJ21" s="28"/>
      <c r="CK21" s="11"/>
      <c r="CL21" s="17"/>
      <c r="CM21" s="262"/>
      <c r="CN21" s="22"/>
      <c r="CO21" s="7"/>
      <c r="CP21" s="124"/>
      <c r="CQ21" s="124"/>
      <c r="CR21" s="7"/>
      <c r="CS21" s="7"/>
      <c r="CT21" s="28"/>
      <c r="CU21" s="11"/>
      <c r="CV21" s="17"/>
      <c r="CW21" s="262"/>
      <c r="CX21" s="22"/>
      <c r="CY21" s="7"/>
      <c r="CZ21" s="124"/>
      <c r="DA21" s="124"/>
      <c r="DB21" s="7"/>
      <c r="DC21" s="7"/>
      <c r="DD21" s="28"/>
      <c r="DE21" s="11"/>
      <c r="DF21" s="17"/>
      <c r="DG21" s="262"/>
      <c r="DH21" s="22"/>
      <c r="DI21" s="7"/>
      <c r="DJ21" s="124"/>
      <c r="DK21" s="124"/>
      <c r="DL21" s="7"/>
      <c r="DM21" s="7"/>
      <c r="DN21" s="28"/>
      <c r="DO21" s="11"/>
      <c r="DP21" s="17"/>
      <c r="DQ21" s="262"/>
      <c r="DR21" s="22"/>
      <c r="DS21" s="7"/>
      <c r="DT21" s="124"/>
      <c r="DU21" s="124"/>
      <c r="DV21" s="7"/>
      <c r="DW21" s="7"/>
      <c r="DX21" s="28"/>
      <c r="DY21" s="11"/>
      <c r="DZ21" s="17"/>
      <c r="EA21" s="262"/>
      <c r="EB21" s="280"/>
      <c r="EC21" s="7"/>
      <c r="ED21" s="124"/>
      <c r="EE21" s="124"/>
      <c r="EF21" s="7"/>
      <c r="EG21" s="7"/>
      <c r="EH21" s="28"/>
      <c r="EI21" s="11"/>
      <c r="EJ21" s="17"/>
      <c r="EK21" s="262"/>
      <c r="EL21" s="280"/>
      <c r="EM21" s="7"/>
      <c r="EN21" s="124"/>
      <c r="EO21" s="124"/>
      <c r="EP21" s="7"/>
      <c r="EQ21" s="7"/>
      <c r="ER21" s="28"/>
      <c r="ES21" s="11"/>
      <c r="ET21" s="17"/>
      <c r="EU21" s="279"/>
      <c r="FE21" s="279"/>
      <c r="FO21" s="279"/>
      <c r="FY21" s="279"/>
      <c r="GI21" s="279"/>
      <c r="GS21" s="279"/>
      <c r="HC21" s="279"/>
      <c r="HM21" s="279"/>
      <c r="HW21" s="279"/>
      <c r="IG21" s="279"/>
      <c r="IQ21" s="279"/>
    </row>
    <row r="22" spans="1:251" s="2" customFormat="1" x14ac:dyDescent="0.3">
      <c r="A22" s="262"/>
      <c r="B22" s="22"/>
      <c r="C22" s="124"/>
      <c r="D22" s="124"/>
      <c r="E22" s="124"/>
      <c r="F22" s="124"/>
      <c r="G22" s="124"/>
      <c r="H22" s="125"/>
      <c r="I22" s="11"/>
      <c r="J22" s="17"/>
      <c r="K22" s="262"/>
      <c r="L22" s="22"/>
      <c r="M22" s="124"/>
      <c r="N22" s="124"/>
      <c r="O22" s="124"/>
      <c r="P22" s="124"/>
      <c r="Q22" s="124"/>
      <c r="R22" s="125"/>
      <c r="S22" s="11"/>
      <c r="T22" s="17"/>
      <c r="U22" s="262"/>
      <c r="V22" s="22"/>
      <c r="W22" s="124"/>
      <c r="X22" s="124"/>
      <c r="Y22" s="124"/>
      <c r="Z22" s="124"/>
      <c r="AA22" s="124"/>
      <c r="AB22" s="125"/>
      <c r="AC22" s="11"/>
      <c r="AD22" s="17"/>
      <c r="AE22" s="262"/>
      <c r="AF22" s="22"/>
      <c r="AG22" s="124"/>
      <c r="AH22" s="124"/>
      <c r="AI22" s="124"/>
      <c r="AJ22" s="124"/>
      <c r="AK22" s="124"/>
      <c r="AL22" s="125"/>
      <c r="AM22" s="11"/>
      <c r="AN22" s="17"/>
      <c r="AO22" s="262"/>
      <c r="AP22" s="22"/>
      <c r="AQ22" s="124"/>
      <c r="AR22" s="124"/>
      <c r="AS22" s="124"/>
      <c r="AT22" s="124"/>
      <c r="AU22" s="124"/>
      <c r="AV22" s="125"/>
      <c r="AW22" s="11"/>
      <c r="AX22" s="17"/>
      <c r="AY22" s="262"/>
      <c r="AZ22" s="22"/>
      <c r="BA22" s="124"/>
      <c r="BB22" s="124"/>
      <c r="BC22" s="124"/>
      <c r="BD22" s="124"/>
      <c r="BE22" s="124"/>
      <c r="BF22" s="125"/>
      <c r="BG22" s="11"/>
      <c r="BH22" s="17"/>
      <c r="BI22" s="262"/>
      <c r="BJ22" s="22"/>
      <c r="BK22" s="124"/>
      <c r="BL22" s="124"/>
      <c r="BM22" s="124"/>
      <c r="BN22" s="124"/>
      <c r="BO22" s="124"/>
      <c r="BP22" s="125"/>
      <c r="BQ22" s="11"/>
      <c r="BR22" s="17"/>
      <c r="BS22" s="262"/>
      <c r="BT22" s="22"/>
      <c r="BU22" s="124"/>
      <c r="BV22" s="124"/>
      <c r="BW22" s="124"/>
      <c r="BX22" s="124"/>
      <c r="BY22" s="124"/>
      <c r="BZ22" s="125"/>
      <c r="CA22" s="11"/>
      <c r="CB22" s="17"/>
      <c r="CC22" s="262"/>
      <c r="CD22" s="22"/>
      <c r="CE22" s="124"/>
      <c r="CF22" s="124"/>
      <c r="CG22" s="124"/>
      <c r="CH22" s="124"/>
      <c r="CI22" s="124"/>
      <c r="CJ22" s="125"/>
      <c r="CK22" s="11"/>
      <c r="CL22" s="17"/>
      <c r="CM22" s="262"/>
      <c r="CN22" s="22"/>
      <c r="CO22" s="124"/>
      <c r="CP22" s="124"/>
      <c r="CQ22" s="124"/>
      <c r="CR22" s="124"/>
      <c r="CS22" s="124"/>
      <c r="CT22" s="125"/>
      <c r="CU22" s="11"/>
      <c r="CV22" s="17"/>
      <c r="CW22" s="262"/>
      <c r="CX22" s="22"/>
      <c r="CY22" s="124"/>
      <c r="CZ22" s="124"/>
      <c r="DA22" s="124"/>
      <c r="DB22" s="124"/>
      <c r="DC22" s="124"/>
      <c r="DD22" s="125"/>
      <c r="DE22" s="11"/>
      <c r="DF22" s="17"/>
      <c r="DG22" s="262"/>
      <c r="DH22" s="22"/>
      <c r="DI22" s="124"/>
      <c r="DJ22" s="124"/>
      <c r="DK22" s="124"/>
      <c r="DL22" s="124"/>
      <c r="DM22" s="124"/>
      <c r="DN22" s="125"/>
      <c r="DO22" s="11"/>
      <c r="DP22" s="17"/>
      <c r="DQ22" s="262"/>
      <c r="DR22" s="22"/>
      <c r="DS22" s="124"/>
      <c r="DT22" s="124"/>
      <c r="DU22" s="124"/>
      <c r="DV22" s="124"/>
      <c r="DW22" s="124"/>
      <c r="DX22" s="125"/>
      <c r="DY22" s="11"/>
      <c r="DZ22" s="17"/>
      <c r="EA22" s="262"/>
      <c r="EB22" s="280"/>
      <c r="EC22" s="124"/>
      <c r="ED22" s="124"/>
      <c r="EE22" s="124"/>
      <c r="EF22" s="124"/>
      <c r="EG22" s="124"/>
      <c r="EH22" s="125"/>
      <c r="EI22" s="11"/>
      <c r="EJ22" s="17"/>
      <c r="EK22" s="262"/>
      <c r="EL22" s="280"/>
      <c r="EM22" s="124"/>
      <c r="EN22" s="124"/>
      <c r="EO22" s="124"/>
      <c r="EP22" s="124"/>
      <c r="EQ22" s="124"/>
      <c r="ER22" s="125"/>
      <c r="ES22" s="11"/>
      <c r="ET22" s="17"/>
      <c r="EU22" s="279"/>
      <c r="FE22" s="279"/>
      <c r="FO22" s="279"/>
      <c r="FY22" s="279"/>
      <c r="GI22" s="279"/>
      <c r="GS22" s="279"/>
      <c r="HC22" s="279"/>
      <c r="HM22" s="279"/>
      <c r="HW22" s="279"/>
      <c r="IG22" s="279"/>
      <c r="IQ22" s="279"/>
    </row>
    <row r="23" spans="1:251" s="2" customFormat="1" x14ac:dyDescent="0.3">
      <c r="A23" s="262"/>
      <c r="B23" s="22"/>
      <c r="C23" s="124"/>
      <c r="D23" s="124"/>
      <c r="E23" s="124"/>
      <c r="F23" s="124"/>
      <c r="G23" s="124"/>
      <c r="H23" s="125"/>
      <c r="I23" s="11"/>
      <c r="J23" s="17"/>
      <c r="K23" s="262"/>
      <c r="L23" s="22"/>
      <c r="M23" s="124"/>
      <c r="N23" s="124"/>
      <c r="O23" s="124"/>
      <c r="P23" s="124"/>
      <c r="Q23" s="124"/>
      <c r="R23" s="125"/>
      <c r="S23" s="11"/>
      <c r="T23" s="17"/>
      <c r="U23" s="262"/>
      <c r="V23" s="22"/>
      <c r="W23" s="124"/>
      <c r="X23" s="124"/>
      <c r="Y23" s="124"/>
      <c r="Z23" s="124"/>
      <c r="AA23" s="124"/>
      <c r="AB23" s="125"/>
      <c r="AC23" s="11"/>
      <c r="AD23" s="17"/>
      <c r="AE23" s="262"/>
      <c r="AF23" s="22"/>
      <c r="AG23" s="124"/>
      <c r="AH23" s="124"/>
      <c r="AI23" s="124"/>
      <c r="AJ23" s="124"/>
      <c r="AK23" s="124"/>
      <c r="AL23" s="125"/>
      <c r="AM23" s="11"/>
      <c r="AN23" s="17"/>
      <c r="AO23" s="262"/>
      <c r="AP23" s="22"/>
      <c r="AQ23" s="124"/>
      <c r="AR23" s="124"/>
      <c r="AS23" s="124"/>
      <c r="AT23" s="124"/>
      <c r="AU23" s="124"/>
      <c r="AV23" s="125"/>
      <c r="AW23" s="11"/>
      <c r="AX23" s="17"/>
      <c r="AY23" s="262"/>
      <c r="AZ23" s="22"/>
      <c r="BA23" s="124"/>
      <c r="BB23" s="124"/>
      <c r="BC23" s="124"/>
      <c r="BD23" s="124"/>
      <c r="BE23" s="124"/>
      <c r="BF23" s="125"/>
      <c r="BG23" s="11"/>
      <c r="BH23" s="17"/>
      <c r="BI23" s="262"/>
      <c r="BJ23" s="22"/>
      <c r="BK23" s="124"/>
      <c r="BL23" s="124"/>
      <c r="BM23" s="124"/>
      <c r="BN23" s="124"/>
      <c r="BO23" s="124"/>
      <c r="BP23" s="125"/>
      <c r="BQ23" s="11"/>
      <c r="BR23" s="17"/>
      <c r="BS23" s="262"/>
      <c r="BT23" s="22"/>
      <c r="BU23" s="124"/>
      <c r="BV23" s="124"/>
      <c r="BW23" s="124"/>
      <c r="BX23" s="124"/>
      <c r="BY23" s="124"/>
      <c r="BZ23" s="125"/>
      <c r="CA23" s="11"/>
      <c r="CB23" s="17"/>
      <c r="CC23" s="262"/>
      <c r="CD23" s="22"/>
      <c r="CE23" s="124"/>
      <c r="CF23" s="124"/>
      <c r="CG23" s="124"/>
      <c r="CH23" s="124"/>
      <c r="CI23" s="124"/>
      <c r="CJ23" s="125"/>
      <c r="CK23" s="11"/>
      <c r="CL23" s="17"/>
      <c r="CM23" s="262"/>
      <c r="CN23" s="22"/>
      <c r="CO23" s="124"/>
      <c r="CP23" s="124"/>
      <c r="CQ23" s="124"/>
      <c r="CR23" s="124"/>
      <c r="CS23" s="124"/>
      <c r="CT23" s="125"/>
      <c r="CU23" s="11"/>
      <c r="CV23" s="17"/>
      <c r="CW23" s="262"/>
      <c r="CX23" s="22"/>
      <c r="CY23" s="124"/>
      <c r="CZ23" s="124"/>
      <c r="DA23" s="124"/>
      <c r="DB23" s="124"/>
      <c r="DC23" s="124"/>
      <c r="DD23" s="125"/>
      <c r="DE23" s="11"/>
      <c r="DF23" s="17"/>
      <c r="DG23" s="262"/>
      <c r="DH23" s="22"/>
      <c r="DI23" s="124"/>
      <c r="DJ23" s="124"/>
      <c r="DK23" s="124"/>
      <c r="DL23" s="124"/>
      <c r="DM23" s="124"/>
      <c r="DN23" s="125"/>
      <c r="DO23" s="11"/>
      <c r="DP23" s="17"/>
      <c r="DQ23" s="262"/>
      <c r="DR23" s="22"/>
      <c r="DS23" s="124"/>
      <c r="DT23" s="124"/>
      <c r="DU23" s="124"/>
      <c r="DV23" s="124"/>
      <c r="DW23" s="124"/>
      <c r="DX23" s="125"/>
      <c r="DY23" s="11"/>
      <c r="DZ23" s="17"/>
      <c r="EA23" s="262"/>
      <c r="EB23" s="280"/>
      <c r="EC23" s="124"/>
      <c r="ED23" s="124"/>
      <c r="EE23" s="124"/>
      <c r="EF23" s="124"/>
      <c r="EG23" s="124"/>
      <c r="EH23" s="125"/>
      <c r="EI23" s="11"/>
      <c r="EJ23" s="17"/>
      <c r="EK23" s="262"/>
      <c r="EL23" s="280"/>
      <c r="EM23" s="124"/>
      <c r="EN23" s="124"/>
      <c r="EO23" s="124"/>
      <c r="EP23" s="124"/>
      <c r="EQ23" s="124"/>
      <c r="ER23" s="125"/>
      <c r="ES23" s="11"/>
      <c r="ET23" s="17"/>
      <c r="EU23" s="279"/>
      <c r="FE23" s="279"/>
      <c r="FO23" s="279"/>
      <c r="FY23" s="279"/>
      <c r="GI23" s="279"/>
      <c r="GS23" s="279"/>
      <c r="HC23" s="279"/>
      <c r="HM23" s="279"/>
      <c r="HW23" s="279"/>
      <c r="IG23" s="279"/>
      <c r="IQ23" s="279"/>
    </row>
    <row r="24" spans="1:251" s="2" customFormat="1" x14ac:dyDescent="0.3">
      <c r="A24" s="262"/>
      <c r="B24" s="22"/>
      <c r="C24" s="124"/>
      <c r="D24" s="124"/>
      <c r="E24" s="124"/>
      <c r="F24" s="124"/>
      <c r="G24" s="124"/>
      <c r="H24" s="125"/>
      <c r="I24" s="11"/>
      <c r="J24" s="17"/>
      <c r="K24" s="262"/>
      <c r="L24" s="22"/>
      <c r="M24" s="124"/>
      <c r="N24" s="124"/>
      <c r="O24" s="124"/>
      <c r="P24" s="124"/>
      <c r="Q24" s="124"/>
      <c r="R24" s="125"/>
      <c r="S24" s="11"/>
      <c r="T24" s="17"/>
      <c r="U24" s="262"/>
      <c r="V24" s="22"/>
      <c r="W24" s="124"/>
      <c r="X24" s="124"/>
      <c r="Y24" s="124"/>
      <c r="Z24" s="124"/>
      <c r="AA24" s="124"/>
      <c r="AB24" s="125"/>
      <c r="AC24" s="11"/>
      <c r="AD24" s="17"/>
      <c r="AE24" s="262"/>
      <c r="AF24" s="22"/>
      <c r="AG24" s="124"/>
      <c r="AH24" s="124"/>
      <c r="AI24" s="124"/>
      <c r="AJ24" s="124"/>
      <c r="AK24" s="124"/>
      <c r="AL24" s="125"/>
      <c r="AM24" s="11"/>
      <c r="AN24" s="17"/>
      <c r="AO24" s="262"/>
      <c r="AP24" s="22"/>
      <c r="AQ24" s="124"/>
      <c r="AR24" s="124"/>
      <c r="AS24" s="124"/>
      <c r="AT24" s="124"/>
      <c r="AU24" s="124"/>
      <c r="AV24" s="125"/>
      <c r="AW24" s="11"/>
      <c r="AX24" s="17"/>
      <c r="AY24" s="262"/>
      <c r="AZ24" s="22"/>
      <c r="BA24" s="124"/>
      <c r="BB24" s="124"/>
      <c r="BC24" s="124"/>
      <c r="BD24" s="124"/>
      <c r="BE24" s="124"/>
      <c r="BF24" s="125"/>
      <c r="BG24" s="11"/>
      <c r="BH24" s="17"/>
      <c r="BI24" s="262"/>
      <c r="BJ24" s="22"/>
      <c r="BK24" s="124"/>
      <c r="BL24" s="124"/>
      <c r="BM24" s="124"/>
      <c r="BN24" s="124"/>
      <c r="BO24" s="124"/>
      <c r="BP24" s="125"/>
      <c r="BQ24" s="11"/>
      <c r="BR24" s="17"/>
      <c r="BS24" s="262"/>
      <c r="BT24" s="22"/>
      <c r="BU24" s="124"/>
      <c r="BV24" s="124"/>
      <c r="BW24" s="124"/>
      <c r="BX24" s="124"/>
      <c r="BY24" s="124"/>
      <c r="BZ24" s="125"/>
      <c r="CA24" s="11"/>
      <c r="CB24" s="17"/>
      <c r="CC24" s="262"/>
      <c r="CD24" s="22"/>
      <c r="CE24" s="124"/>
      <c r="CF24" s="124"/>
      <c r="CG24" s="124"/>
      <c r="CH24" s="124"/>
      <c r="CI24" s="124"/>
      <c r="CJ24" s="125"/>
      <c r="CK24" s="11"/>
      <c r="CL24" s="17"/>
      <c r="CM24" s="262"/>
      <c r="CN24" s="22"/>
      <c r="CO24" s="124"/>
      <c r="CP24" s="124"/>
      <c r="CQ24" s="124"/>
      <c r="CR24" s="124"/>
      <c r="CS24" s="124"/>
      <c r="CT24" s="125"/>
      <c r="CU24" s="11"/>
      <c r="CV24" s="17"/>
      <c r="CW24" s="262"/>
      <c r="CX24" s="22"/>
      <c r="CY24" s="124"/>
      <c r="CZ24" s="124"/>
      <c r="DA24" s="124"/>
      <c r="DB24" s="124"/>
      <c r="DC24" s="124"/>
      <c r="DD24" s="125"/>
      <c r="DE24" s="11"/>
      <c r="DF24" s="17"/>
      <c r="DG24" s="262"/>
      <c r="DH24" s="22"/>
      <c r="DI24" s="124"/>
      <c r="DJ24" s="124"/>
      <c r="DK24" s="124"/>
      <c r="DL24" s="124"/>
      <c r="DM24" s="124"/>
      <c r="DN24" s="125"/>
      <c r="DO24" s="11"/>
      <c r="DP24" s="17"/>
      <c r="DQ24" s="262"/>
      <c r="DR24" s="22"/>
      <c r="DS24" s="124"/>
      <c r="DT24" s="124"/>
      <c r="DU24" s="124"/>
      <c r="DV24" s="124"/>
      <c r="DW24" s="124"/>
      <c r="DX24" s="125"/>
      <c r="DY24" s="11"/>
      <c r="DZ24" s="17"/>
      <c r="EA24" s="262"/>
      <c r="EB24" s="280"/>
      <c r="EC24" s="124"/>
      <c r="ED24" s="124"/>
      <c r="EE24" s="124"/>
      <c r="EF24" s="124"/>
      <c r="EG24" s="124"/>
      <c r="EH24" s="125"/>
      <c r="EI24" s="11"/>
      <c r="EJ24" s="17"/>
      <c r="EK24" s="262"/>
      <c r="EL24" s="280"/>
      <c r="EM24" s="124"/>
      <c r="EN24" s="124"/>
      <c r="EO24" s="124"/>
      <c r="EP24" s="124"/>
      <c r="EQ24" s="124"/>
      <c r="ER24" s="125"/>
      <c r="ES24" s="11"/>
      <c r="ET24" s="17"/>
      <c r="EU24" s="279"/>
      <c r="FE24" s="279"/>
      <c r="FO24" s="279"/>
      <c r="FY24" s="279"/>
      <c r="GI24" s="279"/>
      <c r="GS24" s="279"/>
      <c r="HC24" s="279"/>
      <c r="HM24" s="279"/>
      <c r="HW24" s="279"/>
      <c r="IG24" s="279"/>
      <c r="IQ24" s="279"/>
    </row>
    <row r="25" spans="1:251" s="2" customFormat="1" x14ac:dyDescent="0.3">
      <c r="A25" s="262"/>
      <c r="B25" s="22"/>
      <c r="C25" s="124"/>
      <c r="D25" s="124"/>
      <c r="E25" s="124"/>
      <c r="F25" s="124"/>
      <c r="G25" s="124"/>
      <c r="H25" s="125"/>
      <c r="I25" s="11"/>
      <c r="J25" s="17"/>
      <c r="K25" s="262"/>
      <c r="L25" s="22"/>
      <c r="M25" s="124"/>
      <c r="N25" s="124"/>
      <c r="O25" s="124"/>
      <c r="P25" s="124"/>
      <c r="Q25" s="124"/>
      <c r="R25" s="125"/>
      <c r="S25" s="11"/>
      <c r="T25" s="17"/>
      <c r="U25" s="262"/>
      <c r="V25" s="22"/>
      <c r="W25" s="124"/>
      <c r="X25" s="124"/>
      <c r="Y25" s="124"/>
      <c r="Z25" s="124"/>
      <c r="AA25" s="124"/>
      <c r="AB25" s="125"/>
      <c r="AC25" s="11"/>
      <c r="AD25" s="17"/>
      <c r="AE25" s="262"/>
      <c r="AF25" s="22"/>
      <c r="AG25" s="124"/>
      <c r="AH25" s="124"/>
      <c r="AI25" s="124"/>
      <c r="AJ25" s="124"/>
      <c r="AK25" s="124"/>
      <c r="AL25" s="125"/>
      <c r="AM25" s="11"/>
      <c r="AN25" s="17"/>
      <c r="AO25" s="262"/>
      <c r="AP25" s="22"/>
      <c r="AQ25" s="124"/>
      <c r="AR25" s="124"/>
      <c r="AS25" s="124"/>
      <c r="AT25" s="124"/>
      <c r="AU25" s="124"/>
      <c r="AV25" s="125"/>
      <c r="AW25" s="11"/>
      <c r="AX25" s="17"/>
      <c r="AY25" s="262"/>
      <c r="AZ25" s="22"/>
      <c r="BA25" s="124"/>
      <c r="BB25" s="124"/>
      <c r="BC25" s="124"/>
      <c r="BD25" s="124"/>
      <c r="BE25" s="124"/>
      <c r="BF25" s="125"/>
      <c r="BG25" s="11"/>
      <c r="BH25" s="17"/>
      <c r="BI25" s="262"/>
      <c r="BJ25" s="22"/>
      <c r="BK25" s="124"/>
      <c r="BL25" s="124"/>
      <c r="BM25" s="124"/>
      <c r="BN25" s="124"/>
      <c r="BO25" s="124"/>
      <c r="BP25" s="125"/>
      <c r="BQ25" s="11"/>
      <c r="BR25" s="17"/>
      <c r="BS25" s="262"/>
      <c r="BT25" s="22"/>
      <c r="BU25" s="124"/>
      <c r="BV25" s="124"/>
      <c r="BW25" s="124"/>
      <c r="BX25" s="124"/>
      <c r="BY25" s="124"/>
      <c r="BZ25" s="125"/>
      <c r="CA25" s="11"/>
      <c r="CB25" s="17"/>
      <c r="CC25" s="262"/>
      <c r="CD25" s="22"/>
      <c r="CE25" s="124"/>
      <c r="CF25" s="124"/>
      <c r="CG25" s="124"/>
      <c r="CH25" s="124"/>
      <c r="CI25" s="124"/>
      <c r="CJ25" s="125"/>
      <c r="CK25" s="11"/>
      <c r="CL25" s="17"/>
      <c r="CM25" s="262"/>
      <c r="CN25" s="22"/>
      <c r="CO25" s="124"/>
      <c r="CP25" s="124"/>
      <c r="CQ25" s="124"/>
      <c r="CR25" s="124"/>
      <c r="CS25" s="124"/>
      <c r="CT25" s="125"/>
      <c r="CU25" s="11"/>
      <c r="CV25" s="17"/>
      <c r="CW25" s="262"/>
      <c r="CX25" s="22"/>
      <c r="CY25" s="124"/>
      <c r="CZ25" s="124"/>
      <c r="DA25" s="124"/>
      <c r="DB25" s="124"/>
      <c r="DC25" s="124"/>
      <c r="DD25" s="125"/>
      <c r="DE25" s="11"/>
      <c r="DF25" s="17"/>
      <c r="DG25" s="262"/>
      <c r="DH25" s="22"/>
      <c r="DI25" s="124"/>
      <c r="DJ25" s="124"/>
      <c r="DK25" s="124"/>
      <c r="DL25" s="124"/>
      <c r="DM25" s="124"/>
      <c r="DN25" s="125"/>
      <c r="DO25" s="11"/>
      <c r="DP25" s="17"/>
      <c r="DQ25" s="262"/>
      <c r="DR25" s="22"/>
      <c r="DS25" s="124"/>
      <c r="DT25" s="124"/>
      <c r="DU25" s="124"/>
      <c r="DV25" s="124"/>
      <c r="DW25" s="124"/>
      <c r="DX25" s="125"/>
      <c r="DY25" s="11"/>
      <c r="DZ25" s="17"/>
      <c r="EA25" s="262"/>
      <c r="EB25" s="280"/>
      <c r="EC25" s="124"/>
      <c r="ED25" s="124"/>
      <c r="EE25" s="124"/>
      <c r="EF25" s="124"/>
      <c r="EG25" s="124"/>
      <c r="EH25" s="125"/>
      <c r="EI25" s="11"/>
      <c r="EJ25" s="17"/>
      <c r="EK25" s="262"/>
      <c r="EL25" s="280"/>
      <c r="EM25" s="124"/>
      <c r="EN25" s="124"/>
      <c r="EO25" s="124"/>
      <c r="EP25" s="124"/>
      <c r="EQ25" s="124"/>
      <c r="ER25" s="125"/>
      <c r="ES25" s="11"/>
      <c r="ET25" s="17"/>
      <c r="EU25" s="279"/>
      <c r="FE25" s="279"/>
      <c r="FO25" s="279"/>
      <c r="FY25" s="279"/>
      <c r="GI25" s="279"/>
      <c r="GS25" s="279"/>
      <c r="HC25" s="279"/>
      <c r="HM25" s="279"/>
      <c r="HW25" s="279"/>
      <c r="IG25" s="279"/>
      <c r="IQ25" s="279"/>
    </row>
    <row r="26" spans="1:251" s="2" customFormat="1" x14ac:dyDescent="0.3">
      <c r="A26" s="262"/>
      <c r="B26" s="22"/>
      <c r="C26" s="124"/>
      <c r="D26" s="124"/>
      <c r="E26" s="124"/>
      <c r="F26" s="124"/>
      <c r="G26" s="124"/>
      <c r="H26" s="125"/>
      <c r="I26" s="11"/>
      <c r="J26" s="17"/>
      <c r="K26" s="262"/>
      <c r="L26" s="22"/>
      <c r="M26" s="124"/>
      <c r="N26" s="124"/>
      <c r="O26" s="124"/>
      <c r="P26" s="124"/>
      <c r="Q26" s="124"/>
      <c r="R26" s="125"/>
      <c r="S26" s="11"/>
      <c r="T26" s="17"/>
      <c r="U26" s="262"/>
      <c r="V26" s="22"/>
      <c r="W26" s="124"/>
      <c r="X26" s="124"/>
      <c r="Y26" s="124"/>
      <c r="Z26" s="124"/>
      <c r="AA26" s="124"/>
      <c r="AB26" s="125"/>
      <c r="AC26" s="11"/>
      <c r="AD26" s="17"/>
      <c r="AE26" s="262"/>
      <c r="AF26" s="22"/>
      <c r="AG26" s="124"/>
      <c r="AH26" s="124"/>
      <c r="AI26" s="124"/>
      <c r="AJ26" s="124"/>
      <c r="AK26" s="124"/>
      <c r="AL26" s="125"/>
      <c r="AM26" s="11"/>
      <c r="AN26" s="17"/>
      <c r="AO26" s="262"/>
      <c r="AP26" s="22"/>
      <c r="AQ26" s="124"/>
      <c r="AR26" s="124"/>
      <c r="AS26" s="124"/>
      <c r="AT26" s="124"/>
      <c r="AU26" s="124"/>
      <c r="AV26" s="125"/>
      <c r="AW26" s="11"/>
      <c r="AX26" s="17"/>
      <c r="AY26" s="262"/>
      <c r="AZ26" s="22"/>
      <c r="BA26" s="124"/>
      <c r="BB26" s="124"/>
      <c r="BC26" s="124"/>
      <c r="BD26" s="124"/>
      <c r="BE26" s="124"/>
      <c r="BF26" s="125"/>
      <c r="BG26" s="11"/>
      <c r="BH26" s="17"/>
      <c r="BI26" s="262"/>
      <c r="BJ26" s="22"/>
      <c r="BK26" s="124"/>
      <c r="BL26" s="124"/>
      <c r="BM26" s="124"/>
      <c r="BN26" s="124"/>
      <c r="BO26" s="124"/>
      <c r="BP26" s="125"/>
      <c r="BQ26" s="11"/>
      <c r="BR26" s="17"/>
      <c r="BS26" s="262"/>
      <c r="BT26" s="22"/>
      <c r="BU26" s="124"/>
      <c r="BV26" s="124"/>
      <c r="BW26" s="124"/>
      <c r="BX26" s="124"/>
      <c r="BY26" s="124"/>
      <c r="BZ26" s="125"/>
      <c r="CA26" s="11"/>
      <c r="CB26" s="17"/>
      <c r="CC26" s="262"/>
      <c r="CD26" s="22"/>
      <c r="CE26" s="124"/>
      <c r="CF26" s="124"/>
      <c r="CG26" s="124"/>
      <c r="CH26" s="124"/>
      <c r="CI26" s="124"/>
      <c r="CJ26" s="125"/>
      <c r="CK26" s="11"/>
      <c r="CL26" s="17"/>
      <c r="CM26" s="262"/>
      <c r="CN26" s="22"/>
      <c r="CO26" s="124"/>
      <c r="CP26" s="124"/>
      <c r="CQ26" s="124"/>
      <c r="CR26" s="124"/>
      <c r="CS26" s="124"/>
      <c r="CT26" s="125"/>
      <c r="CU26" s="11"/>
      <c r="CV26" s="17"/>
      <c r="CW26" s="262"/>
      <c r="CX26" s="22"/>
      <c r="CY26" s="124"/>
      <c r="CZ26" s="124"/>
      <c r="DA26" s="124"/>
      <c r="DB26" s="124"/>
      <c r="DC26" s="124"/>
      <c r="DD26" s="125"/>
      <c r="DE26" s="11"/>
      <c r="DF26" s="17"/>
      <c r="DG26" s="262"/>
      <c r="DH26" s="22"/>
      <c r="DI26" s="124"/>
      <c r="DJ26" s="124"/>
      <c r="DK26" s="124"/>
      <c r="DL26" s="124"/>
      <c r="DM26" s="124"/>
      <c r="DN26" s="125"/>
      <c r="DO26" s="11"/>
      <c r="DP26" s="17"/>
      <c r="DQ26" s="262"/>
      <c r="DR26" s="22"/>
      <c r="DS26" s="124"/>
      <c r="DT26" s="124"/>
      <c r="DU26" s="124"/>
      <c r="DV26" s="124"/>
      <c r="DW26" s="124"/>
      <c r="DX26" s="125"/>
      <c r="DY26" s="11"/>
      <c r="DZ26" s="17"/>
      <c r="EA26" s="262"/>
      <c r="EB26" s="280"/>
      <c r="EC26" s="124"/>
      <c r="ED26" s="124"/>
      <c r="EE26" s="124"/>
      <c r="EF26" s="124"/>
      <c r="EG26" s="124"/>
      <c r="EH26" s="125"/>
      <c r="EI26" s="11"/>
      <c r="EJ26" s="17"/>
      <c r="EK26" s="262"/>
      <c r="EL26" s="280"/>
      <c r="EM26" s="124"/>
      <c r="EN26" s="124"/>
      <c r="EO26" s="124"/>
      <c r="EP26" s="124"/>
      <c r="EQ26" s="124"/>
      <c r="ER26" s="125"/>
      <c r="ES26" s="11"/>
      <c r="ET26" s="17"/>
      <c r="EU26" s="279"/>
      <c r="FE26" s="279"/>
      <c r="FO26" s="279"/>
      <c r="FY26" s="279"/>
      <c r="GI26" s="279"/>
      <c r="GS26" s="279"/>
      <c r="HC26" s="279"/>
      <c r="HM26" s="279"/>
      <c r="HW26" s="279"/>
      <c r="IG26" s="279"/>
      <c r="IQ26" s="279"/>
    </row>
    <row r="27" spans="1:251" s="2" customFormat="1" x14ac:dyDescent="0.3">
      <c r="A27" s="262"/>
      <c r="B27" s="24"/>
      <c r="C27" s="6"/>
      <c r="D27" s="6"/>
      <c r="E27" s="6"/>
      <c r="F27" s="6"/>
      <c r="G27" s="6"/>
      <c r="H27" s="29"/>
      <c r="I27" s="11"/>
      <c r="J27" s="17"/>
      <c r="K27" s="262"/>
      <c r="L27" s="24"/>
      <c r="M27" s="6"/>
      <c r="N27" s="6"/>
      <c r="O27" s="6"/>
      <c r="P27" s="6"/>
      <c r="Q27" s="6"/>
      <c r="R27" s="29"/>
      <c r="S27" s="11"/>
      <c r="T27" s="17"/>
      <c r="U27" s="262"/>
      <c r="V27" s="24"/>
      <c r="W27" s="6"/>
      <c r="X27" s="6"/>
      <c r="Y27" s="6"/>
      <c r="Z27" s="6"/>
      <c r="AA27" s="6"/>
      <c r="AB27" s="29"/>
      <c r="AC27" s="11"/>
      <c r="AD27" s="17"/>
      <c r="AE27" s="262"/>
      <c r="AF27" s="24"/>
      <c r="AG27" s="6"/>
      <c r="AH27" s="6"/>
      <c r="AI27" s="6"/>
      <c r="AJ27" s="6"/>
      <c r="AK27" s="6"/>
      <c r="AL27" s="29"/>
      <c r="AM27" s="11"/>
      <c r="AN27" s="17"/>
      <c r="AO27" s="262"/>
      <c r="AP27" s="24"/>
      <c r="AQ27" s="6"/>
      <c r="AR27" s="6"/>
      <c r="AS27" s="6"/>
      <c r="AT27" s="6"/>
      <c r="AU27" s="6"/>
      <c r="AV27" s="29"/>
      <c r="AW27" s="11"/>
      <c r="AX27" s="17"/>
      <c r="AY27" s="262"/>
      <c r="AZ27" s="24"/>
      <c r="BA27" s="6"/>
      <c r="BB27" s="6"/>
      <c r="BC27" s="6"/>
      <c r="BD27" s="6"/>
      <c r="BE27" s="6"/>
      <c r="BF27" s="29"/>
      <c r="BG27" s="11"/>
      <c r="BH27" s="17"/>
      <c r="BI27" s="262"/>
      <c r="BJ27" s="24"/>
      <c r="BK27" s="6"/>
      <c r="BL27" s="6"/>
      <c r="BM27" s="6"/>
      <c r="BN27" s="6"/>
      <c r="BO27" s="6"/>
      <c r="BP27" s="29"/>
      <c r="BQ27" s="11"/>
      <c r="BR27" s="17"/>
      <c r="BS27" s="262"/>
      <c r="BT27" s="24"/>
      <c r="BU27" s="6"/>
      <c r="BV27" s="6"/>
      <c r="BW27" s="6"/>
      <c r="BX27" s="6"/>
      <c r="BY27" s="6"/>
      <c r="BZ27" s="29"/>
      <c r="CA27" s="11"/>
      <c r="CB27" s="17"/>
      <c r="CC27" s="262"/>
      <c r="CD27" s="24"/>
      <c r="CE27" s="6"/>
      <c r="CF27" s="6"/>
      <c r="CG27" s="6"/>
      <c r="CH27" s="6"/>
      <c r="CI27" s="6"/>
      <c r="CJ27" s="29"/>
      <c r="CK27" s="11"/>
      <c r="CL27" s="17"/>
      <c r="CM27" s="262"/>
      <c r="CN27" s="24"/>
      <c r="CO27" s="6"/>
      <c r="CP27" s="6"/>
      <c r="CQ27" s="6"/>
      <c r="CR27" s="6"/>
      <c r="CS27" s="6"/>
      <c r="CT27" s="29"/>
      <c r="CU27" s="11"/>
      <c r="CV27" s="17"/>
      <c r="CW27" s="262"/>
      <c r="CX27" s="24"/>
      <c r="CY27" s="6"/>
      <c r="CZ27" s="6"/>
      <c r="DA27" s="6"/>
      <c r="DB27" s="6"/>
      <c r="DC27" s="6"/>
      <c r="DD27" s="29"/>
      <c r="DE27" s="11"/>
      <c r="DF27" s="17"/>
      <c r="DG27" s="262"/>
      <c r="DH27" s="24"/>
      <c r="DI27" s="6"/>
      <c r="DJ27" s="6"/>
      <c r="DK27" s="6"/>
      <c r="DL27" s="6"/>
      <c r="DM27" s="6"/>
      <c r="DN27" s="29"/>
      <c r="DO27" s="11"/>
      <c r="DP27" s="17"/>
      <c r="DQ27" s="262"/>
      <c r="DR27" s="24"/>
      <c r="DS27" s="6"/>
      <c r="DT27" s="6"/>
      <c r="DU27" s="6"/>
      <c r="DV27" s="6"/>
      <c r="DW27" s="6"/>
      <c r="DX27" s="29"/>
      <c r="DY27" s="11"/>
      <c r="DZ27" s="17"/>
      <c r="EA27" s="262"/>
      <c r="EB27" s="281"/>
      <c r="EC27" s="273"/>
      <c r="ED27" s="273"/>
      <c r="EE27" s="273"/>
      <c r="EF27" s="273"/>
      <c r="EG27" s="273"/>
      <c r="EH27" s="282"/>
      <c r="EI27" s="11"/>
      <c r="EJ27" s="17"/>
      <c r="EK27" s="262"/>
      <c r="EL27" s="281"/>
      <c r="EM27" s="273"/>
      <c r="EN27" s="273"/>
      <c r="EO27" s="273"/>
      <c r="EP27" s="273"/>
      <c r="EQ27" s="273"/>
      <c r="ER27" s="282"/>
      <c r="ES27" s="11"/>
      <c r="ET27" s="17"/>
      <c r="EU27" s="279"/>
      <c r="FE27" s="279"/>
      <c r="FO27" s="279"/>
      <c r="FY27" s="279"/>
      <c r="GI27" s="279"/>
      <c r="GS27" s="279"/>
      <c r="HC27" s="279"/>
      <c r="HM27" s="279"/>
      <c r="HW27" s="279"/>
      <c r="IG27" s="279"/>
      <c r="IQ27" s="279"/>
    </row>
    <row r="28" spans="1:251" s="2" customFormat="1" ht="93" customHeight="1" x14ac:dyDescent="0.3">
      <c r="A28" s="263" t="s">
        <v>12</v>
      </c>
      <c r="B28" s="564" t="s">
        <v>290</v>
      </c>
      <c r="C28" s="565"/>
      <c r="D28" s="565"/>
      <c r="E28" s="565"/>
      <c r="F28" s="565"/>
      <c r="G28" s="565"/>
      <c r="H28" s="566"/>
      <c r="I28" s="11"/>
      <c r="J28" s="17"/>
      <c r="K28" s="263" t="s">
        <v>12</v>
      </c>
      <c r="L28" s="564" t="s">
        <v>262</v>
      </c>
      <c r="M28" s="565"/>
      <c r="N28" s="565"/>
      <c r="O28" s="565"/>
      <c r="P28" s="565"/>
      <c r="Q28" s="565"/>
      <c r="R28" s="566"/>
      <c r="S28" s="11"/>
      <c r="T28" s="17"/>
      <c r="U28" s="263" t="s">
        <v>12</v>
      </c>
      <c r="V28" s="564" t="s">
        <v>289</v>
      </c>
      <c r="W28" s="565"/>
      <c r="X28" s="565"/>
      <c r="Y28" s="565"/>
      <c r="Z28" s="565"/>
      <c r="AA28" s="565"/>
      <c r="AB28" s="566"/>
      <c r="AC28" s="11"/>
      <c r="AD28" s="17"/>
      <c r="AE28" s="263" t="s">
        <v>12</v>
      </c>
      <c r="AF28" s="564"/>
      <c r="AG28" s="565"/>
      <c r="AH28" s="565"/>
      <c r="AI28" s="565"/>
      <c r="AJ28" s="565"/>
      <c r="AK28" s="565"/>
      <c r="AL28" s="566"/>
      <c r="AM28" s="11"/>
      <c r="AN28" s="17"/>
      <c r="AO28" s="263" t="s">
        <v>12</v>
      </c>
      <c r="AP28" s="564" t="s">
        <v>279</v>
      </c>
      <c r="AQ28" s="565"/>
      <c r="AR28" s="565"/>
      <c r="AS28" s="565"/>
      <c r="AT28" s="565"/>
      <c r="AU28" s="565"/>
      <c r="AV28" s="566"/>
      <c r="AW28" s="11"/>
      <c r="AX28" s="17"/>
      <c r="AY28" s="263" t="s">
        <v>12</v>
      </c>
      <c r="AZ28" s="564" t="s">
        <v>257</v>
      </c>
      <c r="BA28" s="565"/>
      <c r="BB28" s="565"/>
      <c r="BC28" s="565"/>
      <c r="BD28" s="565"/>
      <c r="BE28" s="565"/>
      <c r="BF28" s="566"/>
      <c r="BG28" s="11"/>
      <c r="BH28" s="17"/>
      <c r="BI28" s="263" t="s">
        <v>12</v>
      </c>
      <c r="BJ28" s="564" t="s">
        <v>279</v>
      </c>
      <c r="BK28" s="565"/>
      <c r="BL28" s="565"/>
      <c r="BM28" s="565"/>
      <c r="BN28" s="565"/>
      <c r="BO28" s="565"/>
      <c r="BP28" s="566"/>
      <c r="BQ28" s="11"/>
      <c r="BR28" s="17"/>
      <c r="BS28" s="263" t="s">
        <v>12</v>
      </c>
      <c r="BT28" s="564" t="s">
        <v>258</v>
      </c>
      <c r="BU28" s="565"/>
      <c r="BV28" s="565"/>
      <c r="BW28" s="565"/>
      <c r="BX28" s="565"/>
      <c r="BY28" s="565"/>
      <c r="BZ28" s="566"/>
      <c r="CA28" s="11"/>
      <c r="CB28" s="17"/>
      <c r="CC28" s="263" t="s">
        <v>12</v>
      </c>
      <c r="CD28" s="564" t="s">
        <v>292</v>
      </c>
      <c r="CE28" s="565"/>
      <c r="CF28" s="565"/>
      <c r="CG28" s="565"/>
      <c r="CH28" s="565"/>
      <c r="CI28" s="565"/>
      <c r="CJ28" s="566"/>
      <c r="CK28" s="11"/>
      <c r="CL28" s="17"/>
      <c r="CM28" s="263" t="s">
        <v>12</v>
      </c>
      <c r="CN28" s="564" t="s">
        <v>217</v>
      </c>
      <c r="CO28" s="565"/>
      <c r="CP28" s="565"/>
      <c r="CQ28" s="565"/>
      <c r="CR28" s="565"/>
      <c r="CS28" s="565"/>
      <c r="CT28" s="566"/>
      <c r="CU28" s="11"/>
      <c r="CV28" s="17"/>
      <c r="CW28" s="263" t="s">
        <v>12</v>
      </c>
      <c r="CX28" s="564" t="s">
        <v>228</v>
      </c>
      <c r="CY28" s="565"/>
      <c r="CZ28" s="565"/>
      <c r="DA28" s="565"/>
      <c r="DB28" s="565"/>
      <c r="DC28" s="565"/>
      <c r="DD28" s="566"/>
      <c r="DE28" s="11"/>
      <c r="DF28" s="17"/>
      <c r="DG28" s="263" t="s">
        <v>12</v>
      </c>
      <c r="DH28" s="564" t="s">
        <v>279</v>
      </c>
      <c r="DI28" s="565"/>
      <c r="DJ28" s="565"/>
      <c r="DK28" s="565"/>
      <c r="DL28" s="565"/>
      <c r="DM28" s="565"/>
      <c r="DN28" s="566"/>
      <c r="DO28" s="11"/>
      <c r="DP28" s="17"/>
      <c r="DQ28" s="263" t="s">
        <v>12</v>
      </c>
      <c r="DR28" s="564" t="s">
        <v>223</v>
      </c>
      <c r="DS28" s="565"/>
      <c r="DT28" s="565"/>
      <c r="DU28" s="565"/>
      <c r="DV28" s="565"/>
      <c r="DW28" s="565"/>
      <c r="DX28" s="566"/>
      <c r="DY28" s="11"/>
      <c r="DZ28" s="17"/>
      <c r="EA28" s="263" t="s">
        <v>12</v>
      </c>
      <c r="EB28" s="564" t="s">
        <v>294</v>
      </c>
      <c r="EC28" s="565"/>
      <c r="ED28" s="565"/>
      <c r="EE28" s="565"/>
      <c r="EF28" s="565"/>
      <c r="EG28" s="565"/>
      <c r="EH28" s="566"/>
      <c r="EI28" s="11"/>
      <c r="EJ28" s="17"/>
      <c r="EK28" s="263" t="s">
        <v>12</v>
      </c>
      <c r="EL28" s="564" t="s">
        <v>279</v>
      </c>
      <c r="EM28" s="565"/>
      <c r="EN28" s="565"/>
      <c r="EO28" s="565"/>
      <c r="EP28" s="565"/>
      <c r="EQ28" s="565"/>
      <c r="ER28" s="566"/>
      <c r="ES28" s="11"/>
      <c r="ET28" s="17"/>
      <c r="EU28" s="279"/>
      <c r="FE28" s="279"/>
      <c r="FO28" s="279"/>
      <c r="FY28" s="279"/>
      <c r="GI28" s="279"/>
      <c r="GS28" s="279"/>
      <c r="HC28" s="279"/>
      <c r="HM28" s="279"/>
      <c r="HW28" s="279"/>
      <c r="IG28" s="279"/>
      <c r="IQ28" s="279"/>
    </row>
    <row r="29" spans="1:251" s="2" customFormat="1" ht="15.75" customHeight="1" x14ac:dyDescent="0.3">
      <c r="A29" s="263"/>
      <c r="B29" s="121" t="s">
        <v>139</v>
      </c>
      <c r="C29" s="86"/>
      <c r="D29" s="217"/>
      <c r="E29" s="217"/>
      <c r="F29" s="217"/>
      <c r="G29" s="86"/>
      <c r="H29" s="216"/>
      <c r="I29" s="11"/>
      <c r="J29" s="17"/>
      <c r="K29" s="263"/>
      <c r="L29" s="121" t="s">
        <v>139</v>
      </c>
      <c r="M29" s="86"/>
      <c r="N29" s="86"/>
      <c r="O29" s="86"/>
      <c r="P29" s="86"/>
      <c r="Q29" s="86"/>
      <c r="R29" s="220" t="s">
        <v>184</v>
      </c>
      <c r="S29" s="11"/>
      <c r="T29" s="17"/>
      <c r="U29" s="263"/>
      <c r="V29" s="121" t="s">
        <v>139</v>
      </c>
      <c r="W29" s="86"/>
      <c r="X29" s="86"/>
      <c r="Y29" s="86"/>
      <c r="Z29" s="86"/>
      <c r="AA29" s="86"/>
      <c r="AB29" s="436"/>
      <c r="AC29" s="11"/>
      <c r="AD29" s="17"/>
      <c r="AE29" s="263"/>
      <c r="AF29" s="121" t="s">
        <v>139</v>
      </c>
      <c r="AG29" s="86"/>
      <c r="AH29" s="86"/>
      <c r="AI29" s="86"/>
      <c r="AJ29" s="86"/>
      <c r="AK29" s="86"/>
      <c r="AL29" s="220" t="s">
        <v>184</v>
      </c>
      <c r="AM29" s="11"/>
      <c r="AN29" s="17"/>
      <c r="AO29" s="263"/>
      <c r="AP29" s="121" t="s">
        <v>139</v>
      </c>
      <c r="AQ29" s="86"/>
      <c r="AR29" s="86"/>
      <c r="AS29" s="86"/>
      <c r="AT29" s="86"/>
      <c r="AU29" s="86"/>
      <c r="AV29" s="389"/>
      <c r="AW29" s="11"/>
      <c r="AX29" s="17"/>
      <c r="AY29" s="263"/>
      <c r="AZ29" s="121" t="s">
        <v>139</v>
      </c>
      <c r="BA29" s="86"/>
      <c r="BB29" s="86"/>
      <c r="BC29" s="86"/>
      <c r="BD29" s="86"/>
      <c r="BE29" s="86"/>
      <c r="BF29" s="389"/>
      <c r="BG29" s="11"/>
      <c r="BH29" s="17"/>
      <c r="BI29" s="263"/>
      <c r="BJ29" s="121" t="s">
        <v>139</v>
      </c>
      <c r="BK29" s="86"/>
      <c r="BL29" s="86"/>
      <c r="BM29" s="86"/>
      <c r="BN29" s="86"/>
      <c r="BO29" s="86"/>
      <c r="BP29" s="389"/>
      <c r="BQ29" s="11"/>
      <c r="BR29" s="17"/>
      <c r="BS29" s="263"/>
      <c r="BT29" s="121" t="s">
        <v>139</v>
      </c>
      <c r="BU29" s="86"/>
      <c r="BV29" s="86"/>
      <c r="BW29" s="86"/>
      <c r="BX29" s="86"/>
      <c r="BY29" s="86"/>
      <c r="BZ29" s="389"/>
      <c r="CA29" s="11"/>
      <c r="CB29" s="17"/>
      <c r="CC29" s="263"/>
      <c r="CD29" s="121" t="s">
        <v>139</v>
      </c>
      <c r="CE29" s="86" t="s">
        <v>184</v>
      </c>
      <c r="CF29" s="86"/>
      <c r="CG29" s="86"/>
      <c r="CH29" s="86"/>
      <c r="CI29" s="86" t="s">
        <v>184</v>
      </c>
      <c r="CJ29" s="220" t="s">
        <v>184</v>
      </c>
      <c r="CK29" s="11"/>
      <c r="CL29" s="17"/>
      <c r="CM29" s="263"/>
      <c r="CN29" s="121" t="s">
        <v>139</v>
      </c>
      <c r="CO29" s="86"/>
      <c r="CP29" s="86"/>
      <c r="CQ29" s="86"/>
      <c r="CR29" s="86"/>
      <c r="CS29" s="86"/>
      <c r="CT29" s="220"/>
      <c r="CU29" s="11"/>
      <c r="CV29" s="17"/>
      <c r="CW29" s="263"/>
      <c r="CX29" s="121" t="s">
        <v>139</v>
      </c>
      <c r="CY29" s="86"/>
      <c r="CZ29" s="86"/>
      <c r="DA29" s="86"/>
      <c r="DB29" s="86"/>
      <c r="DC29" s="86"/>
      <c r="DD29" s="220" t="s">
        <v>184</v>
      </c>
      <c r="DE29" s="11"/>
      <c r="DF29" s="17"/>
      <c r="DG29" s="263"/>
      <c r="DH29" s="121" t="s">
        <v>139</v>
      </c>
      <c r="DI29" s="86"/>
      <c r="DJ29" s="86"/>
      <c r="DK29" s="86"/>
      <c r="DL29" s="86"/>
      <c r="DM29" s="86"/>
      <c r="DN29" s="220"/>
      <c r="DO29" s="11"/>
      <c r="DP29" s="17"/>
      <c r="DQ29" s="263"/>
      <c r="DR29" s="121" t="s">
        <v>139</v>
      </c>
      <c r="DS29" s="86"/>
      <c r="DT29" s="86"/>
      <c r="DU29" s="86"/>
      <c r="DV29" s="86"/>
      <c r="DW29" s="86"/>
      <c r="DX29" s="220" t="s">
        <v>184</v>
      </c>
      <c r="DY29" s="11"/>
      <c r="DZ29" s="17"/>
      <c r="EA29" s="263"/>
      <c r="EB29" s="121" t="s">
        <v>139</v>
      </c>
      <c r="EC29" s="86"/>
      <c r="ED29" s="86"/>
      <c r="EE29" s="86"/>
      <c r="EF29" s="86"/>
      <c r="EG29" s="86"/>
      <c r="EH29" s="220"/>
      <c r="EI29" s="11"/>
      <c r="EJ29" s="17"/>
      <c r="EK29" s="263"/>
      <c r="EL29" s="121" t="s">
        <v>139</v>
      </c>
      <c r="EM29" s="86"/>
      <c r="EN29" s="86"/>
      <c r="EO29" s="86"/>
      <c r="EP29" s="86"/>
      <c r="EQ29" s="86"/>
      <c r="ER29" s="220"/>
      <c r="ES29" s="11"/>
      <c r="ET29" s="17"/>
      <c r="EU29" s="279"/>
      <c r="FE29" s="279"/>
      <c r="FO29" s="279"/>
      <c r="FY29" s="279"/>
      <c r="GI29" s="279"/>
      <c r="GS29" s="279"/>
      <c r="HC29" s="279"/>
      <c r="HM29" s="279"/>
      <c r="HW29" s="279"/>
      <c r="IG29" s="279"/>
      <c r="IQ29" s="279"/>
    </row>
    <row r="30" spans="1:251" s="2" customFormat="1" ht="15" customHeight="1" x14ac:dyDescent="0.3">
      <c r="A30" s="263"/>
      <c r="B30" s="121" t="s">
        <v>115</v>
      </c>
      <c r="C30" s="85"/>
      <c r="D30" s="85"/>
      <c r="E30" s="85"/>
      <c r="F30" s="85"/>
      <c r="G30" s="85"/>
      <c r="H30" s="215"/>
      <c r="I30" s="11"/>
      <c r="J30" s="17"/>
      <c r="K30" s="263"/>
      <c r="L30" s="121" t="s">
        <v>115</v>
      </c>
      <c r="M30" s="85"/>
      <c r="N30" s="85"/>
      <c r="O30" s="85"/>
      <c r="P30" s="85"/>
      <c r="Q30" s="85"/>
      <c r="R30" s="215"/>
      <c r="S30" s="11"/>
      <c r="T30" s="17"/>
      <c r="U30" s="263"/>
      <c r="V30" s="121" t="s">
        <v>115</v>
      </c>
      <c r="W30" s="85"/>
      <c r="X30" s="85"/>
      <c r="Y30" s="85"/>
      <c r="Z30" s="85"/>
      <c r="AA30" s="85"/>
      <c r="AB30" s="215"/>
      <c r="AC30" s="11"/>
      <c r="AD30" s="17"/>
      <c r="AE30" s="263"/>
      <c r="AF30" s="121" t="s">
        <v>115</v>
      </c>
      <c r="AG30" s="85"/>
      <c r="AH30" s="85"/>
      <c r="AI30" s="85"/>
      <c r="AJ30" s="85"/>
      <c r="AK30" s="85"/>
      <c r="AL30" s="215"/>
      <c r="AM30" s="11"/>
      <c r="AN30" s="17"/>
      <c r="AO30" s="263"/>
      <c r="AP30" s="121" t="s">
        <v>115</v>
      </c>
      <c r="AQ30" s="85"/>
      <c r="AR30" s="85"/>
      <c r="AS30" s="85"/>
      <c r="AT30" s="85"/>
      <c r="AU30" s="85"/>
      <c r="AV30" s="215"/>
      <c r="AW30" s="11"/>
      <c r="AX30" s="17"/>
      <c r="AY30" s="263"/>
      <c r="AZ30" s="121" t="s">
        <v>115</v>
      </c>
      <c r="BA30" s="85"/>
      <c r="BB30" s="85"/>
      <c r="BC30" s="85"/>
      <c r="BD30" s="85"/>
      <c r="BE30" s="85"/>
      <c r="BF30" s="215"/>
      <c r="BG30" s="11"/>
      <c r="BH30" s="17"/>
      <c r="BI30" s="263"/>
      <c r="BJ30" s="121" t="s">
        <v>115</v>
      </c>
      <c r="BK30" s="85"/>
      <c r="BL30" s="85"/>
      <c r="BM30" s="85"/>
      <c r="BN30" s="85"/>
      <c r="BO30" s="85"/>
      <c r="BP30" s="215"/>
      <c r="BQ30" s="11"/>
      <c r="BR30" s="17"/>
      <c r="BS30" s="263"/>
      <c r="BT30" s="121" t="s">
        <v>115</v>
      </c>
      <c r="BU30" s="85"/>
      <c r="BV30" s="85"/>
      <c r="BW30" s="85"/>
      <c r="BX30" s="85"/>
      <c r="BY30" s="85"/>
      <c r="BZ30" s="215"/>
      <c r="CA30" s="11"/>
      <c r="CB30" s="17"/>
      <c r="CC30" s="263"/>
      <c r="CD30" s="121" t="s">
        <v>115</v>
      </c>
      <c r="CE30" s="85" t="s">
        <v>184</v>
      </c>
      <c r="CF30" s="85"/>
      <c r="CG30" s="85"/>
      <c r="CH30" s="85"/>
      <c r="CI30" s="85"/>
      <c r="CJ30" s="215"/>
      <c r="CK30" s="11"/>
      <c r="CL30" s="17"/>
      <c r="CM30" s="263"/>
      <c r="CN30" s="121" t="s">
        <v>115</v>
      </c>
      <c r="CO30" s="85"/>
      <c r="CP30" s="85"/>
      <c r="CQ30" s="85"/>
      <c r="CR30" s="85"/>
      <c r="CS30" s="85"/>
      <c r="CT30" s="215"/>
      <c r="CU30" s="11"/>
      <c r="CV30" s="17"/>
      <c r="CW30" s="263"/>
      <c r="CX30" s="121" t="s">
        <v>115</v>
      </c>
      <c r="CY30" s="85"/>
      <c r="CZ30" s="85"/>
      <c r="DA30" s="85"/>
      <c r="DB30" s="85"/>
      <c r="DC30" s="85"/>
      <c r="DD30" s="215"/>
      <c r="DE30" s="11"/>
      <c r="DF30" s="17"/>
      <c r="DG30" s="263"/>
      <c r="DH30" s="121" t="s">
        <v>115</v>
      </c>
      <c r="DI30" s="85"/>
      <c r="DJ30" s="85"/>
      <c r="DK30" s="85"/>
      <c r="DL30" s="85"/>
      <c r="DM30" s="85"/>
      <c r="DN30" s="215"/>
      <c r="DO30" s="11"/>
      <c r="DP30" s="17"/>
      <c r="DQ30" s="263"/>
      <c r="DR30" s="121" t="s">
        <v>115</v>
      </c>
      <c r="DS30" s="85"/>
      <c r="DT30" s="85"/>
      <c r="DU30" s="85"/>
      <c r="DV30" s="85"/>
      <c r="DW30" s="85"/>
      <c r="DX30" s="215"/>
      <c r="DY30" s="11"/>
      <c r="DZ30" s="17"/>
      <c r="EA30" s="263"/>
      <c r="EB30" s="121" t="s">
        <v>115</v>
      </c>
      <c r="EC30" s="85"/>
      <c r="ED30" s="85"/>
      <c r="EE30" s="85"/>
      <c r="EF30" s="85"/>
      <c r="EG30" s="85"/>
      <c r="EH30" s="215"/>
      <c r="EI30" s="11"/>
      <c r="EJ30" s="17"/>
      <c r="EK30" s="263"/>
      <c r="EL30" s="121" t="s">
        <v>115</v>
      </c>
      <c r="EM30" s="85"/>
      <c r="EN30" s="85"/>
      <c r="EO30" s="85"/>
      <c r="EP30" s="85"/>
      <c r="EQ30" s="85"/>
      <c r="ER30" s="215"/>
      <c r="ES30" s="11"/>
      <c r="ET30" s="17"/>
      <c r="EU30" s="279"/>
      <c r="FE30" s="279"/>
      <c r="FO30" s="279"/>
      <c r="FY30" s="279"/>
      <c r="GI30" s="279"/>
      <c r="GS30" s="279"/>
      <c r="HC30" s="279"/>
      <c r="HM30" s="279"/>
      <c r="HW30" s="279"/>
      <c r="IG30" s="279"/>
      <c r="IQ30" s="279"/>
    </row>
    <row r="31" spans="1:251" s="2" customFormat="1" ht="15" hidden="1" customHeight="1" x14ac:dyDescent="0.3">
      <c r="A31" s="263"/>
      <c r="B31" s="121" t="s">
        <v>146</v>
      </c>
      <c r="C31" s="85"/>
      <c r="D31" s="85"/>
      <c r="E31" s="85"/>
      <c r="F31" s="85"/>
      <c r="G31" s="85"/>
      <c r="H31" s="215"/>
      <c r="I31" s="11"/>
      <c r="J31" s="17"/>
      <c r="K31" s="263"/>
      <c r="L31" s="121" t="s">
        <v>146</v>
      </c>
      <c r="M31" s="85"/>
      <c r="N31" s="85"/>
      <c r="O31" s="85"/>
      <c r="P31" s="85"/>
      <c r="Q31" s="85"/>
      <c r="R31" s="215"/>
      <c r="S31" s="11"/>
      <c r="T31" s="17"/>
      <c r="U31" s="263"/>
      <c r="V31" s="121" t="s">
        <v>146</v>
      </c>
      <c r="W31" s="85"/>
      <c r="X31" s="85"/>
      <c r="Y31" s="85"/>
      <c r="Z31" s="85"/>
      <c r="AA31" s="85"/>
      <c r="AB31" s="215"/>
      <c r="AC31" s="11"/>
      <c r="AD31" s="17"/>
      <c r="AE31" s="263"/>
      <c r="AF31" s="121" t="s">
        <v>146</v>
      </c>
      <c r="AG31" s="85"/>
      <c r="AH31" s="85"/>
      <c r="AI31" s="85"/>
      <c r="AJ31" s="85"/>
      <c r="AK31" s="85"/>
      <c r="AL31" s="215"/>
      <c r="AM31" s="11"/>
      <c r="AN31" s="17"/>
      <c r="AO31" s="263"/>
      <c r="AP31" s="121" t="s">
        <v>146</v>
      </c>
      <c r="AQ31" s="85"/>
      <c r="AR31" s="85"/>
      <c r="AS31" s="85"/>
      <c r="AT31" s="85"/>
      <c r="AU31" s="85"/>
      <c r="AV31" s="215"/>
      <c r="AW31" s="11"/>
      <c r="AX31" s="17"/>
      <c r="AY31" s="263"/>
      <c r="AZ31" s="121" t="s">
        <v>146</v>
      </c>
      <c r="BA31" s="85"/>
      <c r="BB31" s="85"/>
      <c r="BC31" s="85"/>
      <c r="BD31" s="85"/>
      <c r="BE31" s="85"/>
      <c r="BF31" s="215"/>
      <c r="BG31" s="11"/>
      <c r="BH31" s="17"/>
      <c r="BI31" s="263"/>
      <c r="BJ31" s="121" t="s">
        <v>146</v>
      </c>
      <c r="BK31" s="85"/>
      <c r="BL31" s="85"/>
      <c r="BM31" s="85"/>
      <c r="BN31" s="85"/>
      <c r="BO31" s="85"/>
      <c r="BP31" s="215"/>
      <c r="BQ31" s="11"/>
      <c r="BR31" s="17"/>
      <c r="BS31" s="263"/>
      <c r="BT31" s="121" t="s">
        <v>146</v>
      </c>
      <c r="BU31" s="85"/>
      <c r="BV31" s="85"/>
      <c r="BW31" s="85"/>
      <c r="BX31" s="85"/>
      <c r="BY31" s="85"/>
      <c r="BZ31" s="215"/>
      <c r="CA31" s="11"/>
      <c r="CB31" s="17"/>
      <c r="CC31" s="263"/>
      <c r="CD31" s="121" t="s">
        <v>146</v>
      </c>
      <c r="CE31" s="85" t="s">
        <v>184</v>
      </c>
      <c r="CF31" s="85"/>
      <c r="CG31" s="85"/>
      <c r="CH31" s="85"/>
      <c r="CI31" s="85" t="s">
        <v>184</v>
      </c>
      <c r="CJ31" s="215" t="s">
        <v>184</v>
      </c>
      <c r="CK31" s="11"/>
      <c r="CL31" s="17"/>
      <c r="CM31" s="263"/>
      <c r="CN31" s="121" t="s">
        <v>146</v>
      </c>
      <c r="CO31" s="85"/>
      <c r="CP31" s="85"/>
      <c r="CQ31" s="85"/>
      <c r="CR31" s="85"/>
      <c r="CS31" s="85"/>
      <c r="CT31" s="215"/>
      <c r="CU31" s="11"/>
      <c r="CV31" s="17"/>
      <c r="CW31" s="263"/>
      <c r="CX31" s="121" t="s">
        <v>146</v>
      </c>
      <c r="CY31" s="85"/>
      <c r="CZ31" s="85"/>
      <c r="DA31" s="85"/>
      <c r="DB31" s="85"/>
      <c r="DC31" s="85"/>
      <c r="DD31" s="215"/>
      <c r="DE31" s="11"/>
      <c r="DF31" s="17"/>
      <c r="DG31" s="263"/>
      <c r="DH31" s="121" t="s">
        <v>146</v>
      </c>
      <c r="DI31" s="85"/>
      <c r="DJ31" s="85"/>
      <c r="DK31" s="85"/>
      <c r="DL31" s="85"/>
      <c r="DM31" s="85"/>
      <c r="DN31" s="215"/>
      <c r="DO31" s="11"/>
      <c r="DP31" s="17"/>
      <c r="DQ31" s="263"/>
      <c r="DR31" s="121" t="s">
        <v>146</v>
      </c>
      <c r="DS31" s="85"/>
      <c r="DT31" s="85"/>
      <c r="DU31" s="85"/>
      <c r="DV31" s="85"/>
      <c r="DW31" s="85"/>
      <c r="DX31" s="215"/>
      <c r="DY31" s="11"/>
      <c r="DZ31" s="17"/>
      <c r="EA31" s="263"/>
      <c r="EB31" s="121" t="s">
        <v>146</v>
      </c>
      <c r="EC31" s="85"/>
      <c r="ED31" s="85"/>
      <c r="EE31" s="85"/>
      <c r="EF31" s="85"/>
      <c r="EG31" s="85"/>
      <c r="EH31" s="215"/>
      <c r="EI31" s="11"/>
      <c r="EJ31" s="17"/>
      <c r="EK31" s="263"/>
      <c r="EL31" s="121" t="s">
        <v>146</v>
      </c>
      <c r="EM31" s="85"/>
      <c r="EN31" s="85"/>
      <c r="EO31" s="85"/>
      <c r="EP31" s="85"/>
      <c r="EQ31" s="85"/>
      <c r="ER31" s="215"/>
      <c r="ES31" s="11"/>
      <c r="ET31" s="17"/>
      <c r="EU31" s="279"/>
      <c r="FE31" s="279"/>
      <c r="FO31" s="279"/>
      <c r="FY31" s="279"/>
      <c r="GI31" s="279"/>
      <c r="GS31" s="279"/>
      <c r="HC31" s="279"/>
      <c r="HM31" s="279"/>
      <c r="HW31" s="279"/>
      <c r="IG31" s="279"/>
      <c r="IQ31" s="279"/>
    </row>
    <row r="32" spans="1:251" ht="16.5" hidden="1" customHeight="1" x14ac:dyDescent="0.3">
      <c r="A32" s="263"/>
      <c r="B32" s="121" t="s">
        <v>147</v>
      </c>
      <c r="C32" s="85"/>
      <c r="D32" s="85"/>
      <c r="E32" s="85"/>
      <c r="F32" s="85"/>
      <c r="G32" s="85"/>
      <c r="H32" s="215"/>
      <c r="I32" s="11"/>
      <c r="J32" s="17"/>
      <c r="K32" s="263"/>
      <c r="L32" s="121" t="s">
        <v>147</v>
      </c>
      <c r="M32" s="85"/>
      <c r="N32" s="85"/>
      <c r="O32" s="85"/>
      <c r="P32" s="85"/>
      <c r="Q32" s="85"/>
      <c r="R32" s="215"/>
      <c r="S32" s="11"/>
      <c r="T32" s="17"/>
      <c r="U32" s="263"/>
      <c r="V32" s="121" t="s">
        <v>147</v>
      </c>
      <c r="W32" s="85"/>
      <c r="X32" s="85"/>
      <c r="Y32" s="85"/>
      <c r="Z32" s="85"/>
      <c r="AA32" s="85"/>
      <c r="AB32" s="215"/>
      <c r="AC32" s="11"/>
      <c r="AD32" s="17"/>
      <c r="AE32" s="263"/>
      <c r="AF32" s="121" t="s">
        <v>147</v>
      </c>
      <c r="AG32" s="85"/>
      <c r="AH32" s="85"/>
      <c r="AI32" s="85"/>
      <c r="AJ32" s="85"/>
      <c r="AK32" s="85"/>
      <c r="AL32" s="215"/>
      <c r="AM32" s="11"/>
      <c r="AN32" s="17"/>
      <c r="AO32" s="263"/>
      <c r="AP32" s="121" t="s">
        <v>147</v>
      </c>
      <c r="AQ32" s="85"/>
      <c r="AR32" s="85"/>
      <c r="AS32" s="85"/>
      <c r="AT32" s="85"/>
      <c r="AU32" s="85"/>
      <c r="AV32" s="215"/>
      <c r="AW32" s="11"/>
      <c r="AX32" s="17"/>
      <c r="AY32" s="263"/>
      <c r="AZ32" s="121" t="s">
        <v>147</v>
      </c>
      <c r="BA32" s="85"/>
      <c r="BB32" s="85"/>
      <c r="BC32" s="85"/>
      <c r="BD32" s="85"/>
      <c r="BE32" s="85"/>
      <c r="BF32" s="215"/>
      <c r="BG32" s="11"/>
      <c r="BH32" s="17"/>
      <c r="BI32" s="263"/>
      <c r="BJ32" s="121" t="s">
        <v>147</v>
      </c>
      <c r="BK32" s="85"/>
      <c r="BL32" s="85"/>
      <c r="BM32" s="85"/>
      <c r="BN32" s="85"/>
      <c r="BO32" s="85"/>
      <c r="BP32" s="215"/>
      <c r="BQ32" s="11"/>
      <c r="BR32" s="17"/>
      <c r="BS32" s="263"/>
      <c r="BT32" s="121" t="s">
        <v>147</v>
      </c>
      <c r="BU32" s="85"/>
      <c r="BV32" s="85"/>
      <c r="BW32" s="85"/>
      <c r="BX32" s="85"/>
      <c r="BY32" s="85"/>
      <c r="BZ32" s="215"/>
      <c r="CA32" s="11"/>
      <c r="CB32" s="17"/>
      <c r="CC32" s="263"/>
      <c r="CD32" s="121" t="s">
        <v>147</v>
      </c>
      <c r="CE32" s="85"/>
      <c r="CF32" s="85"/>
      <c r="CG32" s="85"/>
      <c r="CH32" s="85"/>
      <c r="CI32" s="85"/>
      <c r="CJ32" s="215"/>
      <c r="CK32" s="11"/>
      <c r="CL32" s="17"/>
      <c r="CM32" s="263"/>
      <c r="CN32" s="121" t="s">
        <v>147</v>
      </c>
      <c r="CO32" s="85"/>
      <c r="CP32" s="85"/>
      <c r="CQ32" s="85"/>
      <c r="CR32" s="85"/>
      <c r="CS32" s="85"/>
      <c r="CT32" s="215"/>
      <c r="CU32" s="11"/>
      <c r="CV32" s="17"/>
      <c r="CW32" s="263"/>
      <c r="CX32" s="121" t="s">
        <v>147</v>
      </c>
      <c r="CY32" s="85"/>
      <c r="CZ32" s="85"/>
      <c r="DA32" s="85"/>
      <c r="DB32" s="85"/>
      <c r="DC32" s="85"/>
      <c r="DD32" s="215"/>
      <c r="DE32" s="11"/>
      <c r="DF32" s="17"/>
      <c r="DG32" s="263"/>
      <c r="DH32" s="121" t="s">
        <v>147</v>
      </c>
      <c r="DI32" s="85"/>
      <c r="DJ32" s="85"/>
      <c r="DK32" s="85"/>
      <c r="DL32" s="85"/>
      <c r="DM32" s="85"/>
      <c r="DN32" s="215"/>
      <c r="DO32" s="11"/>
      <c r="DP32" s="17"/>
      <c r="DQ32" s="263"/>
      <c r="DR32" s="121" t="s">
        <v>147</v>
      </c>
      <c r="DS32" s="85"/>
      <c r="DT32" s="85"/>
      <c r="DU32" s="85"/>
      <c r="DV32" s="85"/>
      <c r="DW32" s="85"/>
      <c r="DX32" s="215"/>
      <c r="DY32" s="11"/>
      <c r="DZ32" s="17"/>
      <c r="EA32" s="263"/>
      <c r="EB32" s="121" t="s">
        <v>147</v>
      </c>
      <c r="EC32" s="85"/>
      <c r="ED32" s="85"/>
      <c r="EE32" s="85"/>
      <c r="EF32" s="85"/>
      <c r="EG32" s="85"/>
      <c r="EH32" s="215"/>
      <c r="EI32" s="11"/>
      <c r="EJ32" s="17"/>
      <c r="EK32" s="263"/>
      <c r="EL32" s="121" t="s">
        <v>147</v>
      </c>
      <c r="EM32" s="85"/>
      <c r="EN32" s="85"/>
      <c r="EO32" s="85"/>
      <c r="EP32" s="85"/>
      <c r="EQ32" s="85"/>
      <c r="ER32" s="215"/>
      <c r="ES32" s="11"/>
      <c r="ET32" s="17"/>
    </row>
    <row r="33" spans="1:251" ht="16.5" customHeight="1" x14ac:dyDescent="0.3">
      <c r="A33" s="263"/>
      <c r="B33" s="121" t="s">
        <v>116</v>
      </c>
      <c r="C33" s="85" t="s">
        <v>184</v>
      </c>
      <c r="D33" s="85"/>
      <c r="E33" s="85"/>
      <c r="F33" s="85"/>
      <c r="G33" s="85" t="s">
        <v>184</v>
      </c>
      <c r="H33" s="215"/>
      <c r="I33" s="11"/>
      <c r="J33" s="17"/>
      <c r="K33" s="263"/>
      <c r="L33" s="121" t="s">
        <v>116</v>
      </c>
      <c r="M33" s="85"/>
      <c r="N33" s="85"/>
      <c r="O33" s="85"/>
      <c r="P33" s="85"/>
      <c r="Q33" s="85"/>
      <c r="R33" s="215"/>
      <c r="S33" s="11"/>
      <c r="T33" s="17"/>
      <c r="U33" s="263"/>
      <c r="V33" s="121" t="s">
        <v>116</v>
      </c>
      <c r="W33" s="85" t="s">
        <v>184</v>
      </c>
      <c r="X33" s="85"/>
      <c r="Y33" s="85"/>
      <c r="Z33" s="85"/>
      <c r="AA33" s="85" t="s">
        <v>184</v>
      </c>
      <c r="AB33" s="215"/>
      <c r="AC33" s="11"/>
      <c r="AD33" s="17"/>
      <c r="AE33" s="263"/>
      <c r="AF33" s="121" t="s">
        <v>116</v>
      </c>
      <c r="AG33" s="85"/>
      <c r="AH33" s="85"/>
      <c r="AI33" s="85"/>
      <c r="AJ33" s="85"/>
      <c r="AK33" s="85"/>
      <c r="AL33" s="215"/>
      <c r="AM33" s="11"/>
      <c r="AN33" s="17"/>
      <c r="AO33" s="263"/>
      <c r="AP33" s="121" t="s">
        <v>116</v>
      </c>
      <c r="AQ33" s="85" t="s">
        <v>184</v>
      </c>
      <c r="AR33" s="85"/>
      <c r="AS33" s="85"/>
      <c r="AT33" s="85"/>
      <c r="AU33" s="85" t="s">
        <v>184</v>
      </c>
      <c r="AV33" s="215"/>
      <c r="AW33" s="11"/>
      <c r="AX33" s="17"/>
      <c r="AY33" s="263"/>
      <c r="AZ33" s="121" t="s">
        <v>116</v>
      </c>
      <c r="BA33" s="85"/>
      <c r="BB33" s="85"/>
      <c r="BC33" s="85"/>
      <c r="BD33" s="85"/>
      <c r="BE33" s="85"/>
      <c r="BF33" s="215"/>
      <c r="BG33" s="11"/>
      <c r="BH33" s="17"/>
      <c r="BI33" s="263"/>
      <c r="BJ33" s="121" t="s">
        <v>116</v>
      </c>
      <c r="BK33" s="85" t="s">
        <v>184</v>
      </c>
      <c r="BL33" s="85"/>
      <c r="BM33" s="85"/>
      <c r="BN33" s="85"/>
      <c r="BO33" s="85" t="s">
        <v>184</v>
      </c>
      <c r="BP33" s="215"/>
      <c r="BQ33" s="11"/>
      <c r="BR33" s="17"/>
      <c r="BS33" s="263"/>
      <c r="BT33" s="121" t="s">
        <v>116</v>
      </c>
      <c r="BU33" s="85"/>
      <c r="BV33" s="85"/>
      <c r="BW33" s="85"/>
      <c r="BX33" s="85"/>
      <c r="BY33" s="85"/>
      <c r="BZ33" s="215"/>
      <c r="CA33" s="11"/>
      <c r="CB33" s="17"/>
      <c r="CC33" s="263"/>
      <c r="CD33" s="121" t="s">
        <v>116</v>
      </c>
      <c r="CE33" s="85" t="s">
        <v>184</v>
      </c>
      <c r="CF33" s="85"/>
      <c r="CG33" s="85"/>
      <c r="CH33" s="85"/>
      <c r="CI33" s="85" t="s">
        <v>184</v>
      </c>
      <c r="CJ33" s="215" t="s">
        <v>184</v>
      </c>
      <c r="CK33" s="11"/>
      <c r="CL33" s="17"/>
      <c r="CM33" s="263"/>
      <c r="CN33" s="121" t="s">
        <v>116</v>
      </c>
      <c r="CO33" s="85"/>
      <c r="CP33" s="85"/>
      <c r="CQ33" s="85"/>
      <c r="CR33" s="85"/>
      <c r="CS33" s="85"/>
      <c r="CT33" s="215"/>
      <c r="CU33" s="11"/>
      <c r="CV33" s="17"/>
      <c r="CW33" s="263"/>
      <c r="CX33" s="121" t="s">
        <v>116</v>
      </c>
      <c r="CY33" s="85"/>
      <c r="CZ33" s="85"/>
      <c r="DA33" s="85"/>
      <c r="DB33" s="85"/>
      <c r="DC33" s="85"/>
      <c r="DD33" s="215"/>
      <c r="DE33" s="11"/>
      <c r="DF33" s="17"/>
      <c r="DG33" s="263"/>
      <c r="DH33" s="121" t="s">
        <v>116</v>
      </c>
      <c r="DI33" s="85" t="s">
        <v>184</v>
      </c>
      <c r="DJ33" s="85"/>
      <c r="DK33" s="85"/>
      <c r="DL33" s="85"/>
      <c r="DM33" s="85" t="s">
        <v>184</v>
      </c>
      <c r="DN33" s="215"/>
      <c r="DO33" s="11"/>
      <c r="DP33" s="17"/>
      <c r="DQ33" s="263"/>
      <c r="DR33" s="121" t="s">
        <v>116</v>
      </c>
      <c r="DS33" s="85"/>
      <c r="DT33" s="85"/>
      <c r="DU33" s="85"/>
      <c r="DV33" s="85"/>
      <c r="DW33" s="85"/>
      <c r="DX33" s="215"/>
      <c r="DY33" s="11"/>
      <c r="DZ33" s="17"/>
      <c r="EA33" s="263"/>
      <c r="EB33" s="121" t="s">
        <v>116</v>
      </c>
      <c r="EC33" s="85" t="s">
        <v>251</v>
      </c>
      <c r="ED33" s="85"/>
      <c r="EE33" s="85"/>
      <c r="EF33" s="85"/>
      <c r="EG33" s="85" t="s">
        <v>251</v>
      </c>
      <c r="EH33" s="215" t="s">
        <v>251</v>
      </c>
      <c r="EI33" s="11"/>
      <c r="EJ33" s="17"/>
      <c r="EK33" s="263"/>
      <c r="EL33" s="121" t="s">
        <v>116</v>
      </c>
      <c r="EM33" s="85" t="s">
        <v>184</v>
      </c>
      <c r="EN33" s="85"/>
      <c r="EO33" s="85"/>
      <c r="EP33" s="85"/>
      <c r="EQ33" s="85" t="s">
        <v>184</v>
      </c>
      <c r="ER33" s="215"/>
      <c r="ES33" s="11"/>
      <c r="ET33" s="17"/>
    </row>
    <row r="34" spans="1:251" ht="16.5" customHeight="1" x14ac:dyDescent="0.3">
      <c r="A34" s="264"/>
      <c r="B34" s="12" t="s">
        <v>23</v>
      </c>
      <c r="C34" s="128"/>
      <c r="D34" s="10"/>
      <c r="E34" s="10"/>
      <c r="F34" s="129"/>
      <c r="G34" s="128">
        <v>89712</v>
      </c>
      <c r="H34" s="131"/>
      <c r="I34" s="11"/>
      <c r="J34" s="17"/>
      <c r="K34" s="264"/>
      <c r="L34" s="12" t="s">
        <v>23</v>
      </c>
      <c r="M34" s="128"/>
      <c r="N34" s="10"/>
      <c r="O34" s="10"/>
      <c r="P34" s="129"/>
      <c r="Q34" s="128"/>
      <c r="R34" s="131"/>
      <c r="S34" s="11"/>
      <c r="T34" s="17"/>
      <c r="U34" s="264"/>
      <c r="V34" s="12" t="s">
        <v>23</v>
      </c>
      <c r="W34" s="128"/>
      <c r="X34" s="10"/>
      <c r="Y34" s="10"/>
      <c r="Z34" s="129"/>
      <c r="AA34" s="128">
        <v>89712</v>
      </c>
      <c r="AB34" s="131"/>
      <c r="AC34" s="11"/>
      <c r="AD34" s="17"/>
      <c r="AE34" s="264"/>
      <c r="AF34" s="12" t="s">
        <v>23</v>
      </c>
      <c r="AG34" s="128"/>
      <c r="AH34" s="10"/>
      <c r="AI34" s="10"/>
      <c r="AJ34" s="129"/>
      <c r="AK34" s="128"/>
      <c r="AL34" s="131"/>
      <c r="AM34" s="11"/>
      <c r="AN34" s="17"/>
      <c r="AO34" s="264"/>
      <c r="AP34" s="12" t="s">
        <v>23</v>
      </c>
      <c r="AQ34" s="128"/>
      <c r="AR34" s="10"/>
      <c r="AS34" s="10"/>
      <c r="AT34" s="129"/>
      <c r="AU34" s="128"/>
      <c r="AV34" s="131"/>
      <c r="AW34" s="11"/>
      <c r="AX34" s="17"/>
      <c r="AY34" s="264"/>
      <c r="AZ34" s="12" t="s">
        <v>23</v>
      </c>
      <c r="BA34" s="128"/>
      <c r="BB34" s="10"/>
      <c r="BC34" s="10"/>
      <c r="BD34" s="129"/>
      <c r="BE34" s="128"/>
      <c r="BF34" s="131"/>
      <c r="BG34" s="11"/>
      <c r="BH34" s="17"/>
      <c r="BI34" s="264"/>
      <c r="BJ34" s="12" t="s">
        <v>23</v>
      </c>
      <c r="BK34" s="128"/>
      <c r="BL34" s="10"/>
      <c r="BM34" s="10"/>
      <c r="BN34" s="129"/>
      <c r="BO34" s="128"/>
      <c r="BP34" s="131"/>
      <c r="BQ34" s="11"/>
      <c r="BR34" s="17"/>
      <c r="BS34" s="264"/>
      <c r="BT34" s="12" t="s">
        <v>23</v>
      </c>
      <c r="BU34" s="128"/>
      <c r="BV34" s="10"/>
      <c r="BW34" s="10"/>
      <c r="BX34" s="129"/>
      <c r="BY34" s="128"/>
      <c r="BZ34" s="131"/>
      <c r="CA34" s="11"/>
      <c r="CB34" s="17"/>
      <c r="CC34" s="264"/>
      <c r="CD34" s="12" t="s">
        <v>23</v>
      </c>
      <c r="CE34" s="128"/>
      <c r="CF34" s="10"/>
      <c r="CG34" s="10"/>
      <c r="CH34" s="129"/>
      <c r="CI34" s="130"/>
      <c r="CJ34" s="131"/>
      <c r="CK34" s="11"/>
      <c r="CL34" s="17"/>
      <c r="CM34" s="264"/>
      <c r="CN34" s="12" t="s">
        <v>23</v>
      </c>
      <c r="CO34" s="128"/>
      <c r="CP34" s="10"/>
      <c r="CQ34" s="10"/>
      <c r="CR34" s="129"/>
      <c r="CS34" s="130"/>
      <c r="CT34" s="131"/>
      <c r="CU34" s="11"/>
      <c r="CV34" s="17"/>
      <c r="CW34" s="264"/>
      <c r="CX34" s="12" t="s">
        <v>23</v>
      </c>
      <c r="CY34" s="128"/>
      <c r="CZ34" s="10"/>
      <c r="DA34" s="10"/>
      <c r="DB34" s="129"/>
      <c r="DC34" s="130"/>
      <c r="DD34" s="131"/>
      <c r="DE34" s="11"/>
      <c r="DF34" s="17"/>
      <c r="DG34" s="264"/>
      <c r="DH34" s="12" t="s">
        <v>23</v>
      </c>
      <c r="DI34" s="128"/>
      <c r="DJ34" s="10"/>
      <c r="DK34" s="10"/>
      <c r="DL34" s="129"/>
      <c r="DM34" s="130"/>
      <c r="DN34" s="131"/>
      <c r="DO34" s="11"/>
      <c r="DP34" s="17"/>
      <c r="DQ34" s="264"/>
      <c r="DR34" s="12" t="s">
        <v>23</v>
      </c>
      <c r="DS34" s="128"/>
      <c r="DT34" s="10"/>
      <c r="DU34" s="10"/>
      <c r="DV34" s="129"/>
      <c r="DW34" s="130"/>
      <c r="DX34" s="131"/>
      <c r="DY34" s="11"/>
      <c r="DZ34" s="17"/>
      <c r="EA34" s="264"/>
      <c r="EB34" s="12" t="s">
        <v>23</v>
      </c>
      <c r="EC34" s="128"/>
      <c r="ED34" s="10"/>
      <c r="EE34" s="10"/>
      <c r="EF34" s="129"/>
      <c r="EG34" s="130"/>
      <c r="EH34" s="131"/>
      <c r="EI34" s="11"/>
      <c r="EJ34" s="17"/>
      <c r="EK34" s="264"/>
      <c r="EL34" s="12" t="s">
        <v>23</v>
      </c>
      <c r="EM34" s="128"/>
      <c r="EN34" s="10"/>
      <c r="EO34" s="10"/>
      <c r="EP34" s="129"/>
      <c r="EQ34" s="130"/>
      <c r="ER34" s="131"/>
      <c r="ES34" s="11"/>
      <c r="ET34" s="17"/>
    </row>
    <row r="35" spans="1:251" s="3" customFormat="1" ht="16.2" thickBot="1" x14ac:dyDescent="0.35">
      <c r="A35" s="265"/>
      <c r="B35" s="30" t="s">
        <v>20</v>
      </c>
      <c r="C35" s="133">
        <f>G35</f>
        <v>57840</v>
      </c>
      <c r="D35" s="133"/>
      <c r="E35" s="133"/>
      <c r="F35" s="139"/>
      <c r="G35" s="133">
        <f>37672+20168</f>
        <v>57840</v>
      </c>
      <c r="H35" s="140"/>
      <c r="I35" s="27"/>
      <c r="J35" s="19"/>
      <c r="K35" s="265"/>
      <c r="L35" s="30" t="s">
        <v>20</v>
      </c>
      <c r="M35" s="133"/>
      <c r="N35" s="138"/>
      <c r="O35" s="138"/>
      <c r="P35" s="139"/>
      <c r="Q35" s="133"/>
      <c r="R35" s="140"/>
      <c r="S35" s="27"/>
      <c r="T35" s="19"/>
      <c r="U35" s="265"/>
      <c r="V35" s="30" t="s">
        <v>20</v>
      </c>
      <c r="W35" s="133">
        <f>AA35</f>
        <v>57840</v>
      </c>
      <c r="X35" s="138"/>
      <c r="Y35" s="138"/>
      <c r="Z35" s="139"/>
      <c r="AA35" s="133">
        <f>37672+20168</f>
        <v>57840</v>
      </c>
      <c r="AB35" s="140"/>
      <c r="AC35" s="27"/>
      <c r="AD35" s="19"/>
      <c r="AE35" s="265"/>
      <c r="AF35" s="30" t="s">
        <v>20</v>
      </c>
      <c r="AG35" s="133"/>
      <c r="AH35" s="138"/>
      <c r="AI35" s="138"/>
      <c r="AJ35" s="139"/>
      <c r="AK35" s="133"/>
      <c r="AL35" s="140"/>
      <c r="AM35" s="27"/>
      <c r="AN35" s="19"/>
      <c r="AO35" s="265"/>
      <c r="AP35" s="30" t="s">
        <v>20</v>
      </c>
      <c r="AQ35" s="133">
        <f>AU35</f>
        <v>59773</v>
      </c>
      <c r="AR35" s="133"/>
      <c r="AS35" s="133"/>
      <c r="AT35" s="133"/>
      <c r="AU35" s="133">
        <f>37672+22101</f>
        <v>59773</v>
      </c>
      <c r="AV35" s="140"/>
      <c r="AW35" s="27"/>
      <c r="AX35" s="19"/>
      <c r="AY35" s="265"/>
      <c r="AZ35" s="30" t="s">
        <v>20</v>
      </c>
      <c r="BA35" s="133"/>
      <c r="BB35" s="138"/>
      <c r="BC35" s="138"/>
      <c r="BD35" s="139"/>
      <c r="BE35" s="133"/>
      <c r="BF35" s="140"/>
      <c r="BG35" s="27"/>
      <c r="BH35" s="19"/>
      <c r="BI35" s="265"/>
      <c r="BJ35" s="30" t="s">
        <v>20</v>
      </c>
      <c r="BK35" s="133">
        <f>BO35</f>
        <v>60332</v>
      </c>
      <c r="BL35" s="133"/>
      <c r="BM35" s="133"/>
      <c r="BN35" s="133"/>
      <c r="BO35" s="133">
        <f>37700+22632</f>
        <v>60332</v>
      </c>
      <c r="BP35" s="140"/>
      <c r="BQ35" s="27"/>
      <c r="BR35" s="19"/>
      <c r="BS35" s="265"/>
      <c r="BT35" s="30" t="s">
        <v>20</v>
      </c>
      <c r="BU35" s="133"/>
      <c r="BV35" s="138"/>
      <c r="BW35" s="138"/>
      <c r="BX35" s="139"/>
      <c r="BY35" s="133"/>
      <c r="BZ35" s="140"/>
      <c r="CA35" s="27"/>
      <c r="CB35" s="19"/>
      <c r="CC35" s="265"/>
      <c r="CD35" s="30" t="s">
        <v>20</v>
      </c>
      <c r="CE35" s="133">
        <v>700</v>
      </c>
      <c r="CF35" s="133"/>
      <c r="CG35" s="133"/>
      <c r="CH35" s="133"/>
      <c r="CI35" s="133">
        <v>511</v>
      </c>
      <c r="CJ35" s="134">
        <v>189</v>
      </c>
      <c r="CK35" s="27"/>
      <c r="CL35" s="19"/>
      <c r="CM35" s="265"/>
      <c r="CN35" s="30" t="s">
        <v>20</v>
      </c>
      <c r="CO35" s="133"/>
      <c r="CP35" s="133"/>
      <c r="CQ35" s="133"/>
      <c r="CR35" s="133"/>
      <c r="CS35" s="133"/>
      <c r="CT35" s="134">
        <v>18425</v>
      </c>
      <c r="CU35" s="27"/>
      <c r="CV35" s="19"/>
      <c r="CW35" s="265"/>
      <c r="CX35" s="30" t="s">
        <v>20</v>
      </c>
      <c r="CY35" s="133"/>
      <c r="CZ35" s="133"/>
      <c r="DA35" s="133"/>
      <c r="DB35" s="133"/>
      <c r="DC35" s="133"/>
      <c r="DD35" s="134">
        <v>9319</v>
      </c>
      <c r="DE35" s="27"/>
      <c r="DF35" s="19"/>
      <c r="DG35" s="265"/>
      <c r="DH35" s="30" t="s">
        <v>20</v>
      </c>
      <c r="DI35" s="133"/>
      <c r="DJ35" s="133"/>
      <c r="DK35" s="133"/>
      <c r="DL35" s="133"/>
      <c r="DM35" s="133"/>
      <c r="DN35" s="134"/>
      <c r="DO35" s="27"/>
      <c r="DP35" s="19"/>
      <c r="DQ35" s="265"/>
      <c r="DR35" s="30" t="s">
        <v>20</v>
      </c>
      <c r="DS35" s="133"/>
      <c r="DT35" s="133"/>
      <c r="DU35" s="133"/>
      <c r="DV35" s="133"/>
      <c r="DW35" s="133"/>
      <c r="DX35" s="134">
        <v>9314</v>
      </c>
      <c r="DY35" s="27"/>
      <c r="DZ35" s="19"/>
      <c r="EA35" s="265"/>
      <c r="EB35" s="30" t="s">
        <v>20</v>
      </c>
      <c r="EC35" s="133"/>
      <c r="ED35" s="133"/>
      <c r="EE35" s="133"/>
      <c r="EF35" s="133"/>
      <c r="EG35" s="133"/>
      <c r="EH35" s="134"/>
      <c r="EI35" s="27"/>
      <c r="EJ35" s="19"/>
      <c r="EK35" s="265"/>
      <c r="EL35" s="30" t="s">
        <v>20</v>
      </c>
      <c r="EM35" s="133">
        <f>EQ35</f>
        <v>64122</v>
      </c>
      <c r="EN35" s="133"/>
      <c r="EO35" s="133"/>
      <c r="EP35" s="133"/>
      <c r="EQ35" s="133">
        <f>38406+25716</f>
        <v>64122</v>
      </c>
      <c r="ER35" s="134"/>
      <c r="ES35" s="27"/>
      <c r="ET35" s="19"/>
      <c r="EU35" s="266"/>
      <c r="FE35" s="266"/>
      <c r="FO35" s="266"/>
      <c r="FY35" s="266"/>
      <c r="GI35" s="266"/>
      <c r="GS35" s="266"/>
      <c r="HC35" s="266"/>
      <c r="HM35" s="266"/>
      <c r="HW35" s="266"/>
      <c r="IG35" s="266"/>
      <c r="IQ35" s="266"/>
    </row>
    <row r="36" spans="1:251" s="3" customFormat="1" x14ac:dyDescent="0.3">
      <c r="A36" s="266"/>
      <c r="K36" s="266"/>
      <c r="U36" s="266"/>
      <c r="AE36" s="266"/>
      <c r="AO36" s="266"/>
      <c r="AY36" s="266"/>
      <c r="BI36" s="266"/>
      <c r="BS36" s="266"/>
      <c r="BT36" s="266"/>
      <c r="BU36" s="266"/>
      <c r="BV36" s="266"/>
      <c r="BW36" s="266"/>
      <c r="BX36" s="266"/>
      <c r="BY36" s="266"/>
      <c r="BZ36" s="266"/>
      <c r="CC36" s="266"/>
      <c r="CM36" s="266"/>
      <c r="CW36" s="266"/>
      <c r="DG36" s="266"/>
      <c r="DQ36" s="266"/>
      <c r="EA36" s="266"/>
      <c r="EK36" s="266"/>
      <c r="EU36" s="266"/>
      <c r="FE36" s="266"/>
      <c r="FO36" s="266"/>
      <c r="FY36" s="266"/>
      <c r="GI36" s="266"/>
      <c r="GS36" s="266"/>
      <c r="HC36" s="266"/>
      <c r="HM36" s="266"/>
      <c r="HW36" s="266"/>
      <c r="IG36" s="266"/>
      <c r="IQ36" s="266"/>
    </row>
    <row r="37" spans="1:251" s="3" customFormat="1" x14ac:dyDescent="0.3">
      <c r="A37" s="266"/>
      <c r="K37" s="266"/>
      <c r="U37" s="266"/>
      <c r="AE37" s="266"/>
      <c r="AO37" s="266"/>
      <c r="AY37" s="266"/>
      <c r="BI37" s="266"/>
      <c r="BS37" s="266"/>
      <c r="BT37" s="266"/>
      <c r="BU37" s="266"/>
      <c r="BV37" s="266"/>
      <c r="BW37" s="266"/>
      <c r="BX37" s="266"/>
      <c r="BY37" s="266"/>
      <c r="BZ37" s="266"/>
      <c r="CC37" s="266"/>
      <c r="CM37" s="266"/>
      <c r="CW37" s="266"/>
      <c r="DG37" s="266"/>
      <c r="DQ37" s="266"/>
      <c r="EA37" s="266"/>
      <c r="EK37" s="266"/>
      <c r="EU37" s="266"/>
      <c r="FE37" s="266"/>
      <c r="FO37" s="266"/>
      <c r="FY37" s="266"/>
      <c r="GI37" s="266"/>
      <c r="GS37" s="266"/>
      <c r="HC37" s="266"/>
      <c r="HM37" s="266"/>
      <c r="HW37" s="266"/>
      <c r="IG37" s="266"/>
      <c r="IQ37" s="266"/>
    </row>
    <row r="38" spans="1:251" s="3" customFormat="1" x14ac:dyDescent="0.3">
      <c r="A38" s="266"/>
      <c r="K38" s="266"/>
      <c r="U38" s="266"/>
      <c r="AE38" s="266"/>
      <c r="AO38" s="266"/>
      <c r="AY38" s="266"/>
      <c r="BI38" s="266"/>
      <c r="BS38" s="266"/>
      <c r="BT38" s="266"/>
      <c r="BU38" s="266"/>
      <c r="BV38" s="266"/>
      <c r="BW38" s="266"/>
      <c r="BX38" s="266"/>
      <c r="BY38" s="266"/>
      <c r="BZ38" s="266"/>
      <c r="CC38" s="266"/>
      <c r="CM38" s="266"/>
      <c r="CW38" s="266"/>
      <c r="DG38" s="266"/>
      <c r="DQ38" s="266"/>
      <c r="EA38" s="266"/>
      <c r="EK38" s="266"/>
      <c r="EU38" s="266"/>
      <c r="FE38" s="266"/>
      <c r="FO38" s="266"/>
      <c r="FY38" s="266"/>
      <c r="GI38" s="266"/>
      <c r="GS38" s="266"/>
      <c r="HC38" s="266"/>
      <c r="HM38" s="266"/>
      <c r="HW38" s="266"/>
      <c r="IG38" s="266"/>
      <c r="IQ38" s="266"/>
    </row>
    <row r="39" spans="1:251" s="3" customFormat="1" x14ac:dyDescent="0.3">
      <c r="A39" s="266"/>
      <c r="K39" s="266"/>
      <c r="U39" s="266"/>
      <c r="AE39" s="266"/>
      <c r="AO39" s="266"/>
      <c r="AY39" s="266"/>
      <c r="BI39" s="266"/>
      <c r="BS39" s="266"/>
      <c r="BT39" s="266"/>
      <c r="BU39" s="266"/>
      <c r="BV39" s="266"/>
      <c r="BW39" s="266"/>
      <c r="BX39" s="266"/>
      <c r="BY39" s="266"/>
      <c r="BZ39" s="266"/>
      <c r="CC39" s="266"/>
      <c r="CM39" s="266"/>
      <c r="CW39" s="266"/>
      <c r="DG39" s="266"/>
      <c r="DQ39" s="266"/>
      <c r="EA39" s="266"/>
      <c r="EK39" s="266"/>
      <c r="EU39" s="266"/>
      <c r="FE39" s="266"/>
      <c r="FO39" s="266"/>
      <c r="FY39" s="266"/>
      <c r="GI39" s="266"/>
      <c r="GS39" s="266"/>
      <c r="HC39" s="266"/>
      <c r="HM39" s="266"/>
      <c r="HW39" s="266"/>
      <c r="IG39" s="266"/>
      <c r="IQ39" s="266"/>
    </row>
    <row r="40" spans="1:251" s="3" customFormat="1" x14ac:dyDescent="0.3">
      <c r="A40" s="266"/>
      <c r="K40" s="266"/>
      <c r="U40" s="266"/>
      <c r="AE40" s="266"/>
      <c r="AO40" s="266"/>
      <c r="AY40" s="266"/>
      <c r="BI40" s="266"/>
      <c r="BS40" s="266"/>
      <c r="BT40" s="266"/>
      <c r="BU40" s="266"/>
      <c r="BV40" s="266"/>
      <c r="BW40" s="266"/>
      <c r="BX40" s="266"/>
      <c r="BY40" s="266"/>
      <c r="BZ40" s="266"/>
      <c r="CC40" s="266"/>
      <c r="CM40" s="266"/>
      <c r="CW40" s="266"/>
      <c r="DG40" s="266"/>
      <c r="DQ40" s="266"/>
      <c r="EA40" s="266"/>
      <c r="EK40" s="266"/>
      <c r="EU40" s="266"/>
      <c r="FE40" s="266"/>
      <c r="FO40" s="266"/>
      <c r="FY40" s="266"/>
      <c r="GI40" s="266"/>
      <c r="GS40" s="266"/>
      <c r="HC40" s="266"/>
      <c r="HM40" s="266"/>
      <c r="HW40" s="266"/>
      <c r="IG40" s="266"/>
      <c r="IQ40" s="266"/>
    </row>
    <row r="41" spans="1:251" s="3" customFormat="1" x14ac:dyDescent="0.3">
      <c r="A41" s="266"/>
      <c r="K41" s="266"/>
      <c r="U41" s="266"/>
      <c r="AE41" s="266"/>
      <c r="AO41" s="266"/>
      <c r="AY41" s="266"/>
      <c r="BI41" s="266"/>
      <c r="BS41" s="266"/>
      <c r="BT41" s="266"/>
      <c r="BU41" s="266"/>
      <c r="BV41" s="266"/>
      <c r="BW41" s="266"/>
      <c r="BX41" s="266"/>
      <c r="BY41" s="266"/>
      <c r="BZ41" s="266"/>
      <c r="CC41" s="266"/>
      <c r="CM41" s="266"/>
      <c r="CW41" s="266"/>
      <c r="DG41" s="266"/>
      <c r="DQ41" s="266"/>
      <c r="EA41" s="266"/>
      <c r="EK41" s="266"/>
      <c r="EU41" s="266"/>
      <c r="FE41" s="266"/>
      <c r="FO41" s="266"/>
      <c r="FY41" s="266"/>
      <c r="GI41" s="266"/>
      <c r="GS41" s="266"/>
      <c r="HC41" s="266"/>
      <c r="HM41" s="266"/>
      <c r="HW41" s="266"/>
      <c r="IG41" s="266"/>
      <c r="IQ41" s="266"/>
    </row>
    <row r="42" spans="1:251" s="3" customFormat="1" x14ac:dyDescent="0.3">
      <c r="A42" s="266"/>
      <c r="K42" s="266"/>
      <c r="U42" s="266"/>
      <c r="AE42" s="266"/>
      <c r="AO42" s="266"/>
      <c r="AY42" s="266"/>
      <c r="BI42" s="266"/>
      <c r="BS42" s="266"/>
      <c r="BT42" s="266"/>
      <c r="BU42" s="266"/>
      <c r="BV42" s="266"/>
      <c r="BW42" s="266"/>
      <c r="BX42" s="266"/>
      <c r="BY42" s="266"/>
      <c r="BZ42" s="266"/>
      <c r="CC42" s="266"/>
      <c r="CM42" s="266"/>
      <c r="CW42" s="266"/>
      <c r="DG42" s="266"/>
      <c r="DQ42" s="266"/>
      <c r="EA42" s="266"/>
      <c r="EK42" s="266"/>
      <c r="EU42" s="266"/>
      <c r="FE42" s="266"/>
      <c r="FO42" s="266"/>
      <c r="FY42" s="266"/>
      <c r="GI42" s="266"/>
      <c r="GS42" s="266"/>
      <c r="HC42" s="266"/>
      <c r="HM42" s="266"/>
      <c r="HW42" s="266"/>
      <c r="IG42" s="266"/>
      <c r="IQ42" s="266"/>
    </row>
    <row r="43" spans="1:251" s="3" customFormat="1" x14ac:dyDescent="0.3">
      <c r="A43" s="266"/>
      <c r="K43" s="266"/>
      <c r="U43" s="266"/>
      <c r="AE43" s="266"/>
      <c r="AO43" s="266"/>
      <c r="AY43" s="266"/>
      <c r="BI43" s="266"/>
      <c r="BS43" s="266"/>
      <c r="BT43" s="266"/>
      <c r="BU43" s="266"/>
      <c r="BV43" s="266"/>
      <c r="BW43" s="266"/>
      <c r="BX43" s="266"/>
      <c r="BY43" s="266"/>
      <c r="BZ43" s="266"/>
      <c r="CC43" s="266"/>
      <c r="CM43" s="266"/>
      <c r="CW43" s="266"/>
      <c r="DG43" s="266"/>
      <c r="DQ43" s="266"/>
      <c r="EA43" s="266"/>
      <c r="EK43" s="266"/>
      <c r="EU43" s="266"/>
      <c r="FE43" s="266"/>
      <c r="FO43" s="266"/>
      <c r="FY43" s="266"/>
      <c r="GI43" s="266"/>
      <c r="GS43" s="266"/>
      <c r="HC43" s="266"/>
      <c r="HM43" s="266"/>
      <c r="HW43" s="266"/>
      <c r="IG43" s="266"/>
      <c r="IQ43" s="266"/>
    </row>
    <row r="44" spans="1:251" s="3" customFormat="1" x14ac:dyDescent="0.3">
      <c r="A44" s="266"/>
      <c r="K44" s="266"/>
      <c r="U44" s="266"/>
      <c r="AE44" s="266"/>
      <c r="AO44" s="266"/>
      <c r="AY44" s="266"/>
      <c r="BI44" s="266"/>
      <c r="BS44" s="266"/>
      <c r="BT44" s="266"/>
      <c r="BU44" s="266"/>
      <c r="BV44" s="266"/>
      <c r="BW44" s="266"/>
      <c r="BX44" s="266"/>
      <c r="BY44" s="266"/>
      <c r="BZ44" s="266"/>
      <c r="CC44" s="266"/>
      <c r="CM44" s="266"/>
      <c r="CW44" s="266"/>
      <c r="DG44" s="266"/>
      <c r="DQ44" s="266"/>
      <c r="EA44" s="266"/>
      <c r="EK44" s="266"/>
      <c r="EU44" s="266"/>
      <c r="FE44" s="266"/>
      <c r="FO44" s="266"/>
      <c r="FY44" s="266"/>
      <c r="GI44" s="266"/>
      <c r="GS44" s="266"/>
      <c r="HC44" s="266"/>
      <c r="HM44" s="266"/>
      <c r="HW44" s="266"/>
      <c r="IG44" s="266"/>
      <c r="IQ44" s="266"/>
    </row>
    <row r="45" spans="1:251" s="3" customFormat="1" x14ac:dyDescent="0.3">
      <c r="A45" s="266"/>
      <c r="K45" s="266"/>
      <c r="U45" s="266"/>
      <c r="AE45" s="266"/>
      <c r="AO45" s="266"/>
      <c r="AY45" s="266"/>
      <c r="BI45" s="266"/>
      <c r="BS45" s="266"/>
      <c r="BT45" s="266"/>
      <c r="BU45" s="266"/>
      <c r="BV45" s="266"/>
      <c r="BW45" s="266"/>
      <c r="BX45" s="266"/>
      <c r="BY45" s="266"/>
      <c r="BZ45" s="266"/>
      <c r="CC45" s="266"/>
      <c r="CM45" s="266"/>
      <c r="CW45" s="266"/>
      <c r="DG45" s="266"/>
      <c r="DQ45" s="266"/>
      <c r="EA45" s="266"/>
      <c r="EK45" s="266"/>
      <c r="EU45" s="266"/>
      <c r="FE45" s="266"/>
      <c r="FO45" s="266"/>
      <c r="FY45" s="266"/>
      <c r="GI45" s="266"/>
      <c r="GS45" s="266"/>
      <c r="HC45" s="266"/>
      <c r="HM45" s="266"/>
      <c r="HW45" s="266"/>
      <c r="IG45" s="266"/>
      <c r="IQ45" s="266"/>
    </row>
    <row r="46" spans="1:251" s="3" customFormat="1" x14ac:dyDescent="0.3">
      <c r="A46" s="266"/>
      <c r="K46" s="266"/>
      <c r="U46" s="266"/>
      <c r="AE46" s="266"/>
      <c r="AO46" s="266"/>
      <c r="AY46" s="266"/>
      <c r="BI46" s="266"/>
      <c r="BS46" s="266"/>
      <c r="BT46" s="266"/>
      <c r="BU46" s="266"/>
      <c r="BV46" s="266"/>
      <c r="BW46" s="266"/>
      <c r="BX46" s="266"/>
      <c r="BY46" s="266"/>
      <c r="BZ46" s="266"/>
      <c r="CC46" s="266"/>
      <c r="CM46" s="266"/>
      <c r="CW46" s="266"/>
      <c r="DG46" s="266"/>
      <c r="DQ46" s="266"/>
      <c r="EA46" s="266"/>
      <c r="EK46" s="266"/>
      <c r="EU46" s="266"/>
      <c r="FE46" s="266"/>
      <c r="FO46" s="266"/>
      <c r="FY46" s="266"/>
      <c r="GI46" s="266"/>
      <c r="GS46" s="266"/>
      <c r="HC46" s="266"/>
      <c r="HM46" s="266"/>
      <c r="HW46" s="266"/>
      <c r="IG46" s="266"/>
      <c r="IQ46" s="266"/>
    </row>
    <row r="47" spans="1:251" s="3" customFormat="1" x14ac:dyDescent="0.3">
      <c r="A47" s="266"/>
      <c r="K47" s="266"/>
      <c r="U47" s="266"/>
      <c r="AE47" s="266"/>
      <c r="AO47" s="266"/>
      <c r="AY47" s="266"/>
      <c r="BI47" s="266"/>
      <c r="BS47" s="266"/>
      <c r="BT47" s="266"/>
      <c r="BU47" s="266"/>
      <c r="BV47" s="266"/>
      <c r="BW47" s="266"/>
      <c r="BX47" s="266"/>
      <c r="BY47" s="266"/>
      <c r="BZ47" s="266"/>
      <c r="CC47" s="266"/>
      <c r="CM47" s="266"/>
      <c r="CW47" s="266"/>
      <c r="DG47" s="266"/>
      <c r="DQ47" s="266"/>
      <c r="EA47" s="266"/>
      <c r="EK47" s="266"/>
      <c r="EU47" s="266"/>
      <c r="FE47" s="266"/>
      <c r="FO47" s="266"/>
      <c r="FY47" s="266"/>
      <c r="GI47" s="266"/>
      <c r="GS47" s="266"/>
      <c r="HC47" s="266"/>
      <c r="HM47" s="266"/>
      <c r="HW47" s="266"/>
      <c r="IG47" s="266"/>
      <c r="IQ47" s="266"/>
    </row>
    <row r="48" spans="1:251" s="3" customFormat="1" x14ac:dyDescent="0.3">
      <c r="A48" s="266"/>
      <c r="K48" s="266"/>
      <c r="U48" s="266"/>
      <c r="AE48" s="266"/>
      <c r="AO48" s="266"/>
      <c r="AY48" s="266"/>
      <c r="BI48" s="266"/>
      <c r="BS48" s="266"/>
      <c r="BT48" s="266"/>
      <c r="BU48" s="266"/>
      <c r="BV48" s="266"/>
      <c r="BW48" s="266"/>
      <c r="BX48" s="266"/>
      <c r="BY48" s="266"/>
      <c r="BZ48" s="266"/>
      <c r="CC48" s="266"/>
      <c r="CM48" s="266"/>
      <c r="CW48" s="266"/>
      <c r="DG48" s="266"/>
      <c r="DQ48" s="266"/>
      <c r="EA48" s="266"/>
      <c r="EK48" s="266"/>
      <c r="EU48" s="266"/>
      <c r="FE48" s="266"/>
      <c r="FO48" s="266"/>
      <c r="FY48" s="266"/>
      <c r="GI48" s="266"/>
      <c r="GS48" s="266"/>
      <c r="HC48" s="266"/>
      <c r="HM48" s="266"/>
      <c r="HW48" s="266"/>
      <c r="IG48" s="266"/>
      <c r="IQ48" s="266"/>
    </row>
    <row r="49" spans="1:251" s="3" customFormat="1" x14ac:dyDescent="0.3">
      <c r="A49" s="266"/>
      <c r="K49" s="266"/>
      <c r="U49" s="266"/>
      <c r="AE49" s="266"/>
      <c r="AO49" s="266"/>
      <c r="AY49" s="266"/>
      <c r="BI49" s="266"/>
      <c r="BS49" s="266"/>
      <c r="BT49" s="266"/>
      <c r="BU49" s="266"/>
      <c r="BV49" s="266"/>
      <c r="BW49" s="266"/>
      <c r="BX49" s="266"/>
      <c r="BY49" s="266"/>
      <c r="BZ49" s="266"/>
      <c r="CC49" s="266"/>
      <c r="CM49" s="266"/>
      <c r="CW49" s="266"/>
      <c r="DG49" s="266"/>
      <c r="DQ49" s="266"/>
      <c r="EA49" s="266"/>
      <c r="EK49" s="266"/>
      <c r="EU49" s="266"/>
      <c r="FE49" s="266"/>
      <c r="FO49" s="266"/>
      <c r="FY49" s="266"/>
      <c r="GI49" s="266"/>
      <c r="GS49" s="266"/>
      <c r="HC49" s="266"/>
      <c r="HM49" s="266"/>
      <c r="HW49" s="266"/>
      <c r="IG49" s="266"/>
      <c r="IQ49" s="266"/>
    </row>
    <row r="50" spans="1:251" s="3" customFormat="1" x14ac:dyDescent="0.3">
      <c r="A50" s="266"/>
      <c r="K50" s="266"/>
      <c r="U50" s="266"/>
      <c r="AE50" s="266"/>
      <c r="AO50" s="266"/>
      <c r="AY50" s="266"/>
      <c r="BI50" s="266"/>
      <c r="BS50" s="266"/>
      <c r="BT50" s="266"/>
      <c r="BU50" s="266"/>
      <c r="BV50" s="266"/>
      <c r="BW50" s="266"/>
      <c r="BX50" s="266"/>
      <c r="BY50" s="266"/>
      <c r="BZ50" s="266"/>
      <c r="CC50" s="266"/>
      <c r="CM50" s="266"/>
      <c r="CW50" s="266"/>
      <c r="DG50" s="266"/>
      <c r="DQ50" s="266"/>
      <c r="EA50" s="266"/>
      <c r="EK50" s="266"/>
      <c r="EU50" s="266"/>
      <c r="FE50" s="266"/>
      <c r="FO50" s="266"/>
      <c r="FY50" s="266"/>
      <c r="GI50" s="266"/>
      <c r="GS50" s="266"/>
      <c r="HC50" s="266"/>
      <c r="HM50" s="266"/>
      <c r="HW50" s="266"/>
      <c r="IG50" s="266"/>
      <c r="IQ50" s="266"/>
    </row>
    <row r="51" spans="1:251" s="3" customFormat="1" x14ac:dyDescent="0.3">
      <c r="A51" s="266"/>
      <c r="K51" s="266"/>
      <c r="U51" s="266"/>
      <c r="AE51" s="266"/>
      <c r="AO51" s="266"/>
      <c r="AY51" s="266"/>
      <c r="BI51" s="266"/>
      <c r="BS51" s="266"/>
      <c r="BT51" s="266"/>
      <c r="BU51" s="266"/>
      <c r="BV51" s="266"/>
      <c r="BW51" s="266"/>
      <c r="BX51" s="266"/>
      <c r="BY51" s="266"/>
      <c r="BZ51" s="266"/>
      <c r="CC51" s="266"/>
      <c r="CM51" s="266"/>
      <c r="CW51" s="266"/>
      <c r="DG51" s="266"/>
      <c r="DQ51" s="266"/>
      <c r="EA51" s="266"/>
      <c r="EK51" s="266"/>
      <c r="EU51" s="266"/>
      <c r="FE51" s="266"/>
      <c r="FO51" s="266"/>
      <c r="FY51" s="266"/>
      <c r="GI51" s="266"/>
      <c r="GS51" s="266"/>
      <c r="HC51" s="266"/>
      <c r="HM51" s="266"/>
      <c r="HW51" s="266"/>
      <c r="IG51" s="266"/>
      <c r="IQ51" s="266"/>
    </row>
    <row r="52" spans="1:251" s="3" customFormat="1" x14ac:dyDescent="0.3">
      <c r="A52" s="266"/>
      <c r="K52" s="266"/>
      <c r="U52" s="266"/>
      <c r="AE52" s="266"/>
      <c r="AO52" s="266"/>
      <c r="AY52" s="266"/>
      <c r="BI52" s="266"/>
      <c r="BS52" s="266"/>
      <c r="BT52" s="266"/>
      <c r="BU52" s="266"/>
      <c r="BV52" s="266"/>
      <c r="BW52" s="266"/>
      <c r="BX52" s="266"/>
      <c r="BY52" s="266"/>
      <c r="BZ52" s="266"/>
      <c r="CC52" s="266"/>
      <c r="CM52" s="266"/>
      <c r="CW52" s="266"/>
      <c r="DG52" s="266"/>
      <c r="DQ52" s="266"/>
      <c r="EA52" s="266"/>
      <c r="EK52" s="266"/>
      <c r="EU52" s="266"/>
      <c r="FE52" s="266"/>
      <c r="FO52" s="266"/>
      <c r="FY52" s="266"/>
      <c r="GI52" s="266"/>
      <c r="GS52" s="266"/>
      <c r="HC52" s="266"/>
      <c r="HM52" s="266"/>
      <c r="HW52" s="266"/>
      <c r="IG52" s="266"/>
      <c r="IQ52" s="266"/>
    </row>
    <row r="53" spans="1:251" s="3" customFormat="1" x14ac:dyDescent="0.3">
      <c r="A53" s="266"/>
      <c r="K53" s="266"/>
      <c r="U53" s="266"/>
      <c r="AE53" s="266"/>
      <c r="AO53" s="266"/>
      <c r="AY53" s="266"/>
      <c r="BI53" s="266"/>
      <c r="BS53" s="266"/>
      <c r="BT53" s="266"/>
      <c r="BU53" s="266"/>
      <c r="BV53" s="266"/>
      <c r="BW53" s="266"/>
      <c r="BX53" s="266"/>
      <c r="BY53" s="266"/>
      <c r="BZ53" s="266"/>
      <c r="CC53" s="266"/>
      <c r="CM53" s="266"/>
      <c r="CW53" s="266"/>
      <c r="DG53" s="266"/>
      <c r="DQ53" s="266"/>
      <c r="EA53" s="266"/>
      <c r="EK53" s="266"/>
      <c r="EU53" s="266"/>
      <c r="FE53" s="266"/>
      <c r="FO53" s="266"/>
      <c r="FY53" s="266"/>
      <c r="GI53" s="266"/>
      <c r="GS53" s="266"/>
      <c r="HC53" s="266"/>
      <c r="HM53" s="266"/>
      <c r="HW53" s="266"/>
      <c r="IG53" s="266"/>
      <c r="IQ53" s="266"/>
    </row>
    <row r="54" spans="1:251" s="3" customFormat="1" x14ac:dyDescent="0.3">
      <c r="A54" s="266"/>
      <c r="K54" s="266"/>
      <c r="U54" s="266"/>
      <c r="AE54" s="266"/>
      <c r="AO54" s="266"/>
      <c r="AY54" s="266"/>
      <c r="BI54" s="266"/>
      <c r="BS54" s="266"/>
      <c r="BT54" s="266"/>
      <c r="BU54" s="266"/>
      <c r="BV54" s="266"/>
      <c r="BW54" s="266"/>
      <c r="BX54" s="266"/>
      <c r="BY54" s="266"/>
      <c r="BZ54" s="266"/>
      <c r="CC54" s="266"/>
      <c r="CM54" s="266"/>
      <c r="CW54" s="266"/>
      <c r="DG54" s="266"/>
      <c r="DQ54" s="266"/>
      <c r="EA54" s="266"/>
      <c r="EK54" s="266"/>
      <c r="EU54" s="266"/>
      <c r="FE54" s="266"/>
      <c r="FO54" s="266"/>
      <c r="FY54" s="266"/>
      <c r="GI54" s="266"/>
      <c r="GS54" s="266"/>
      <c r="HC54" s="266"/>
      <c r="HM54" s="266"/>
      <c r="HW54" s="266"/>
      <c r="IG54" s="266"/>
      <c r="IQ54" s="266"/>
    </row>
    <row r="55" spans="1:251" s="3" customFormat="1" x14ac:dyDescent="0.3">
      <c r="A55" s="266"/>
      <c r="K55" s="266"/>
      <c r="U55" s="266"/>
      <c r="AE55" s="266"/>
      <c r="AO55" s="266"/>
      <c r="AY55" s="266"/>
      <c r="BI55" s="266"/>
      <c r="BS55" s="266"/>
      <c r="BT55" s="266"/>
      <c r="BU55" s="266"/>
      <c r="BV55" s="266"/>
      <c r="BW55" s="266"/>
      <c r="BX55" s="266"/>
      <c r="BY55" s="266"/>
      <c r="BZ55" s="266"/>
      <c r="CC55" s="266"/>
      <c r="CM55" s="266"/>
      <c r="CW55" s="266"/>
      <c r="DG55" s="266"/>
      <c r="DQ55" s="266"/>
      <c r="EA55" s="266"/>
      <c r="EK55" s="266"/>
      <c r="EU55" s="266"/>
      <c r="FE55" s="266"/>
      <c r="FO55" s="266"/>
      <c r="FY55" s="266"/>
      <c r="GI55" s="266"/>
      <c r="GS55" s="266"/>
      <c r="HC55" s="266"/>
      <c r="HM55" s="266"/>
      <c r="HW55" s="266"/>
      <c r="IG55" s="266"/>
      <c r="IQ55" s="266"/>
    </row>
    <row r="56" spans="1:251" s="3" customFormat="1" x14ac:dyDescent="0.3">
      <c r="A56" s="266"/>
      <c r="K56" s="266"/>
      <c r="U56" s="266"/>
      <c r="AE56" s="266"/>
      <c r="AO56" s="266"/>
      <c r="AY56" s="266"/>
      <c r="BI56" s="266"/>
      <c r="BS56" s="266"/>
      <c r="BT56" s="266"/>
      <c r="BU56" s="266"/>
      <c r="BV56" s="266"/>
      <c r="BW56" s="266"/>
      <c r="BX56" s="266"/>
      <c r="BY56" s="266"/>
      <c r="BZ56" s="266"/>
      <c r="CC56" s="266"/>
      <c r="CM56" s="266"/>
      <c r="CW56" s="266"/>
      <c r="DG56" s="266"/>
      <c r="DQ56" s="266"/>
      <c r="EA56" s="266"/>
      <c r="EK56" s="266"/>
      <c r="EU56" s="266"/>
      <c r="FE56" s="266"/>
      <c r="FO56" s="266"/>
      <c r="FY56" s="266"/>
      <c r="GI56" s="266"/>
      <c r="GS56" s="266"/>
      <c r="HC56" s="266"/>
      <c r="HM56" s="266"/>
      <c r="HW56" s="266"/>
      <c r="IG56" s="266"/>
      <c r="IQ56" s="266"/>
    </row>
    <row r="57" spans="1:251" s="3" customFormat="1" x14ac:dyDescent="0.3">
      <c r="A57" s="266"/>
      <c r="K57" s="266"/>
      <c r="U57" s="266"/>
      <c r="AE57" s="266"/>
      <c r="AO57" s="266"/>
      <c r="AY57" s="266"/>
      <c r="BI57" s="266"/>
      <c r="BS57" s="266"/>
      <c r="BT57" s="266"/>
      <c r="BU57" s="266"/>
      <c r="BV57" s="266"/>
      <c r="BW57" s="266"/>
      <c r="BX57" s="266"/>
      <c r="BY57" s="266"/>
      <c r="BZ57" s="266"/>
      <c r="CC57" s="266"/>
      <c r="CM57" s="266"/>
      <c r="CW57" s="266"/>
      <c r="DG57" s="266"/>
      <c r="DQ57" s="266"/>
      <c r="EA57" s="266"/>
      <c r="EK57" s="266"/>
      <c r="EU57" s="266"/>
      <c r="FE57" s="266"/>
      <c r="FO57" s="266"/>
      <c r="FY57" s="266"/>
      <c r="GI57" s="266"/>
      <c r="GS57" s="266"/>
      <c r="HC57" s="266"/>
      <c r="HM57" s="266"/>
      <c r="HW57" s="266"/>
      <c r="IG57" s="266"/>
      <c r="IQ57" s="266"/>
    </row>
    <row r="58" spans="1:251" s="3" customFormat="1" x14ac:dyDescent="0.3">
      <c r="A58" s="266"/>
      <c r="K58" s="266"/>
      <c r="U58" s="266"/>
      <c r="AE58" s="266"/>
      <c r="AO58" s="266"/>
      <c r="AY58" s="266"/>
      <c r="BI58" s="266"/>
      <c r="BS58" s="266"/>
      <c r="BT58" s="266"/>
      <c r="BU58" s="266"/>
      <c r="BV58" s="266"/>
      <c r="BW58" s="266"/>
      <c r="BX58" s="266"/>
      <c r="BY58" s="266"/>
      <c r="BZ58" s="266"/>
      <c r="CC58" s="266"/>
      <c r="CM58" s="266"/>
      <c r="CW58" s="266"/>
      <c r="DG58" s="266"/>
      <c r="DQ58" s="266"/>
      <c r="EA58" s="266"/>
      <c r="EK58" s="266"/>
      <c r="EU58" s="266"/>
      <c r="FE58" s="266"/>
      <c r="FO58" s="266"/>
      <c r="FY58" s="266"/>
      <c r="GI58" s="266"/>
      <c r="GS58" s="266"/>
      <c r="HC58" s="266"/>
      <c r="HM58" s="266"/>
      <c r="HW58" s="266"/>
      <c r="IG58" s="266"/>
      <c r="IQ58" s="266"/>
    </row>
    <row r="59" spans="1:251" s="3" customFormat="1" x14ac:dyDescent="0.3">
      <c r="A59" s="266"/>
      <c r="K59" s="266"/>
      <c r="U59" s="266"/>
      <c r="AE59" s="266"/>
      <c r="AO59" s="266"/>
      <c r="AY59" s="266"/>
      <c r="BI59" s="266"/>
      <c r="BS59" s="266"/>
      <c r="BT59" s="266"/>
      <c r="BU59" s="266"/>
      <c r="BV59" s="266"/>
      <c r="BW59" s="266"/>
      <c r="BX59" s="266"/>
      <c r="BY59" s="266"/>
      <c r="BZ59" s="266"/>
      <c r="CC59" s="266"/>
      <c r="CM59" s="266"/>
      <c r="CW59" s="266"/>
      <c r="DG59" s="266"/>
      <c r="DQ59" s="266"/>
      <c r="EA59" s="266"/>
      <c r="EK59" s="266"/>
      <c r="EU59" s="266"/>
      <c r="FE59" s="266"/>
      <c r="FO59" s="266"/>
      <c r="FY59" s="266"/>
      <c r="GI59" s="266"/>
      <c r="GS59" s="266"/>
      <c r="HC59" s="266"/>
      <c r="HM59" s="266"/>
      <c r="HW59" s="266"/>
      <c r="IG59" s="266"/>
      <c r="IQ59" s="266"/>
    </row>
    <row r="60" spans="1:251" s="3" customFormat="1" x14ac:dyDescent="0.3">
      <c r="A60" s="266"/>
      <c r="K60" s="266"/>
      <c r="U60" s="266"/>
      <c r="AE60" s="266"/>
      <c r="AO60" s="266"/>
      <c r="AY60" s="266"/>
      <c r="BI60" s="266"/>
      <c r="BS60" s="266"/>
      <c r="BT60" s="266"/>
      <c r="BU60" s="266"/>
      <c r="BV60" s="266"/>
      <c r="BW60" s="266"/>
      <c r="BX60" s="266"/>
      <c r="BY60" s="266"/>
      <c r="BZ60" s="266"/>
      <c r="CC60" s="266"/>
      <c r="CM60" s="266"/>
      <c r="CW60" s="266"/>
      <c r="DG60" s="266"/>
      <c r="DQ60" s="266"/>
      <c r="EA60" s="266"/>
      <c r="EK60" s="266"/>
      <c r="EU60" s="266"/>
      <c r="FE60" s="266"/>
      <c r="FO60" s="266"/>
      <c r="FY60" s="266"/>
      <c r="GI60" s="266"/>
      <c r="GS60" s="266"/>
      <c r="HC60" s="266"/>
      <c r="HM60" s="266"/>
      <c r="HW60" s="266"/>
      <c r="IG60" s="266"/>
      <c r="IQ60" s="266"/>
    </row>
    <row r="61" spans="1:251" s="3" customFormat="1" x14ac:dyDescent="0.3">
      <c r="A61" s="266"/>
      <c r="K61" s="266"/>
      <c r="U61" s="266"/>
      <c r="AE61" s="266"/>
      <c r="AO61" s="266"/>
      <c r="AY61" s="266"/>
      <c r="BI61" s="266"/>
      <c r="BS61" s="266"/>
      <c r="BT61" s="266"/>
      <c r="BU61" s="266"/>
      <c r="BV61" s="266"/>
      <c r="BW61" s="266"/>
      <c r="BX61" s="266"/>
      <c r="BY61" s="266"/>
      <c r="BZ61" s="266"/>
      <c r="CC61" s="266"/>
      <c r="CM61" s="266"/>
      <c r="CW61" s="266"/>
      <c r="DG61" s="266"/>
      <c r="DQ61" s="266"/>
      <c r="EA61" s="266"/>
      <c r="EK61" s="266"/>
      <c r="EU61" s="266"/>
      <c r="FE61" s="266"/>
      <c r="FO61" s="266"/>
      <c r="FY61" s="266"/>
      <c r="GI61" s="266"/>
      <c r="GS61" s="266"/>
      <c r="HC61" s="266"/>
      <c r="HM61" s="266"/>
      <c r="HW61" s="266"/>
      <c r="IG61" s="266"/>
      <c r="IQ61" s="266"/>
    </row>
    <row r="62" spans="1:251" s="3" customFormat="1" x14ac:dyDescent="0.3">
      <c r="A62" s="266"/>
      <c r="K62" s="266"/>
      <c r="U62" s="266"/>
      <c r="AE62" s="266"/>
      <c r="AO62" s="266"/>
      <c r="AY62" s="266"/>
      <c r="BI62" s="266"/>
      <c r="BS62" s="266"/>
      <c r="BT62" s="266"/>
      <c r="BU62" s="266"/>
      <c r="BV62" s="266"/>
      <c r="BW62" s="266"/>
      <c r="BX62" s="266"/>
      <c r="BY62" s="266"/>
      <c r="BZ62" s="266"/>
      <c r="CC62" s="266"/>
      <c r="CM62" s="266"/>
      <c r="CW62" s="266"/>
      <c r="DG62" s="266"/>
      <c r="DQ62" s="266"/>
      <c r="EA62" s="266"/>
      <c r="EK62" s="266"/>
      <c r="EU62" s="266"/>
      <c r="FE62" s="266"/>
      <c r="FO62" s="266"/>
      <c r="FY62" s="266"/>
      <c r="GI62" s="266"/>
      <c r="GS62" s="266"/>
      <c r="HC62" s="266"/>
      <c r="HM62" s="266"/>
      <c r="HW62" s="266"/>
      <c r="IG62" s="266"/>
      <c r="IQ62" s="266"/>
    </row>
    <row r="63" spans="1:251" s="3" customFormat="1" x14ac:dyDescent="0.3">
      <c r="A63" s="266"/>
      <c r="K63" s="266"/>
      <c r="U63" s="266"/>
      <c r="AE63" s="266"/>
      <c r="AO63" s="266"/>
      <c r="AY63" s="266"/>
      <c r="BI63" s="266"/>
      <c r="BS63" s="266"/>
      <c r="BT63" s="266"/>
      <c r="BU63" s="266"/>
      <c r="BV63" s="266"/>
      <c r="BW63" s="266"/>
      <c r="BX63" s="266"/>
      <c r="BY63" s="266"/>
      <c r="BZ63" s="266"/>
      <c r="CC63" s="266"/>
      <c r="CM63" s="266"/>
      <c r="CW63" s="266"/>
      <c r="DG63" s="266"/>
      <c r="DQ63" s="266"/>
      <c r="EA63" s="266"/>
      <c r="EK63" s="266"/>
      <c r="EU63" s="266"/>
      <c r="FE63" s="266"/>
      <c r="FO63" s="266"/>
      <c r="FY63" s="266"/>
      <c r="GI63" s="266"/>
      <c r="GS63" s="266"/>
      <c r="HC63" s="266"/>
      <c r="HM63" s="266"/>
      <c r="HW63" s="266"/>
      <c r="IG63" s="266"/>
      <c r="IQ63" s="266"/>
    </row>
    <row r="64" spans="1:251" s="3" customFormat="1" x14ac:dyDescent="0.3">
      <c r="A64" s="266"/>
      <c r="K64" s="266"/>
      <c r="U64" s="266"/>
      <c r="AE64" s="266"/>
      <c r="AO64" s="266"/>
      <c r="AY64" s="266"/>
      <c r="BI64" s="266"/>
      <c r="BS64" s="266"/>
      <c r="BT64" s="266"/>
      <c r="BU64" s="266"/>
      <c r="BV64" s="266"/>
      <c r="BW64" s="266"/>
      <c r="BX64" s="266"/>
      <c r="BY64" s="266"/>
      <c r="BZ64" s="266"/>
      <c r="CC64" s="266"/>
      <c r="CM64" s="266"/>
      <c r="CW64" s="266"/>
      <c r="DG64" s="266"/>
      <c r="DQ64" s="266"/>
      <c r="EA64" s="266"/>
      <c r="EK64" s="266"/>
      <c r="EU64" s="266"/>
      <c r="FE64" s="266"/>
      <c r="FO64" s="266"/>
      <c r="FY64" s="266"/>
      <c r="GI64" s="266"/>
      <c r="GS64" s="266"/>
      <c r="HC64" s="266"/>
      <c r="HM64" s="266"/>
      <c r="HW64" s="266"/>
      <c r="IG64" s="266"/>
      <c r="IQ64" s="266"/>
    </row>
    <row r="65" spans="1:251" s="3" customFormat="1" x14ac:dyDescent="0.3">
      <c r="A65" s="266"/>
      <c r="K65" s="266"/>
      <c r="U65" s="266"/>
      <c r="AE65" s="266"/>
      <c r="AO65" s="266"/>
      <c r="AY65" s="266"/>
      <c r="BI65" s="266"/>
      <c r="BS65" s="266"/>
      <c r="BT65" s="266"/>
      <c r="BU65" s="266"/>
      <c r="BV65" s="266"/>
      <c r="BW65" s="266"/>
      <c r="BX65" s="266"/>
      <c r="BY65" s="266"/>
      <c r="BZ65" s="266"/>
      <c r="CC65" s="266"/>
      <c r="CM65" s="266"/>
      <c r="CW65" s="266"/>
      <c r="DG65" s="266"/>
      <c r="DQ65" s="266"/>
      <c r="EA65" s="266"/>
      <c r="EK65" s="266"/>
      <c r="EU65" s="266"/>
      <c r="FE65" s="266"/>
      <c r="FO65" s="266"/>
      <c r="FY65" s="266"/>
      <c r="GI65" s="266"/>
      <c r="GS65" s="266"/>
      <c r="HC65" s="266"/>
      <c r="HM65" s="266"/>
      <c r="HW65" s="266"/>
      <c r="IG65" s="266"/>
      <c r="IQ65" s="266"/>
    </row>
    <row r="66" spans="1:251" s="3" customFormat="1" x14ac:dyDescent="0.3">
      <c r="A66" s="266"/>
      <c r="K66" s="266"/>
      <c r="U66" s="266"/>
      <c r="AE66" s="266"/>
      <c r="AO66" s="266"/>
      <c r="AY66" s="266"/>
      <c r="BI66" s="266"/>
      <c r="BS66" s="266"/>
      <c r="BT66" s="266"/>
      <c r="BU66" s="266"/>
      <c r="BV66" s="266"/>
      <c r="BW66" s="266"/>
      <c r="BX66" s="266"/>
      <c r="BY66" s="266"/>
      <c r="BZ66" s="266"/>
      <c r="CC66" s="266"/>
      <c r="CM66" s="266"/>
      <c r="CW66" s="266"/>
      <c r="DG66" s="266"/>
      <c r="DQ66" s="266"/>
      <c r="EA66" s="266"/>
      <c r="EK66" s="266"/>
      <c r="EU66" s="266"/>
      <c r="FE66" s="266"/>
      <c r="FO66" s="266"/>
      <c r="FY66" s="266"/>
      <c r="GI66" s="266"/>
      <c r="GS66" s="266"/>
      <c r="HC66" s="266"/>
      <c r="HM66" s="266"/>
      <c r="HW66" s="266"/>
      <c r="IG66" s="266"/>
      <c r="IQ66" s="266"/>
    </row>
    <row r="67" spans="1:251" s="3" customFormat="1" x14ac:dyDescent="0.3">
      <c r="A67" s="266"/>
      <c r="K67" s="266"/>
      <c r="U67" s="266"/>
      <c r="AE67" s="266"/>
      <c r="AO67" s="266"/>
      <c r="AY67" s="266"/>
      <c r="BI67" s="266"/>
      <c r="BS67" s="266"/>
      <c r="BT67" s="266"/>
      <c r="BU67" s="266"/>
      <c r="BV67" s="266"/>
      <c r="BW67" s="266"/>
      <c r="BX67" s="266"/>
      <c r="BY67" s="266"/>
      <c r="BZ67" s="266"/>
      <c r="CC67" s="266"/>
      <c r="CM67" s="266"/>
      <c r="CW67" s="266"/>
      <c r="DG67" s="266"/>
      <c r="DQ67" s="266"/>
      <c r="EA67" s="266"/>
      <c r="EK67" s="266"/>
      <c r="EU67" s="266"/>
      <c r="FE67" s="266"/>
      <c r="FO67" s="266"/>
      <c r="FY67" s="266"/>
      <c r="GI67" s="266"/>
      <c r="GS67" s="266"/>
      <c r="HC67" s="266"/>
      <c r="HM67" s="266"/>
      <c r="HW67" s="266"/>
      <c r="IG67" s="266"/>
      <c r="IQ67" s="266"/>
    </row>
    <row r="68" spans="1:251" s="3" customFormat="1" x14ac:dyDescent="0.3">
      <c r="A68" s="266"/>
      <c r="K68" s="266"/>
      <c r="U68" s="266"/>
      <c r="AE68" s="266"/>
      <c r="AO68" s="266"/>
      <c r="AY68" s="266"/>
      <c r="BI68" s="266"/>
      <c r="BS68" s="266"/>
      <c r="BT68" s="266"/>
      <c r="BU68" s="266"/>
      <c r="BV68" s="266"/>
      <c r="BW68" s="266"/>
      <c r="BX68" s="266"/>
      <c r="BY68" s="266"/>
      <c r="BZ68" s="266"/>
      <c r="CC68" s="266"/>
      <c r="CM68" s="266"/>
      <c r="CW68" s="266"/>
      <c r="DG68" s="266"/>
      <c r="DQ68" s="266"/>
      <c r="EA68" s="266"/>
      <c r="EK68" s="266"/>
      <c r="EU68" s="266"/>
      <c r="FE68" s="266"/>
      <c r="FO68" s="266"/>
      <c r="FY68" s="266"/>
      <c r="GI68" s="266"/>
      <c r="GS68" s="266"/>
      <c r="HC68" s="266"/>
      <c r="HM68" s="266"/>
      <c r="HW68" s="266"/>
      <c r="IG68" s="266"/>
      <c r="IQ68" s="266"/>
    </row>
    <row r="69" spans="1:251" s="3" customFormat="1" x14ac:dyDescent="0.3">
      <c r="A69" s="266"/>
      <c r="K69" s="266"/>
      <c r="U69" s="266"/>
      <c r="AE69" s="266"/>
      <c r="AO69" s="266"/>
      <c r="AY69" s="266"/>
      <c r="BI69" s="266"/>
      <c r="BS69" s="266"/>
      <c r="BT69" s="266"/>
      <c r="BU69" s="266"/>
      <c r="BV69" s="266"/>
      <c r="BW69" s="266"/>
      <c r="BX69" s="266"/>
      <c r="BY69" s="266"/>
      <c r="BZ69" s="266"/>
      <c r="CC69" s="266"/>
      <c r="CM69" s="266"/>
      <c r="CW69" s="266"/>
      <c r="DG69" s="266"/>
      <c r="DQ69" s="266"/>
      <c r="EA69" s="266"/>
      <c r="EK69" s="266"/>
      <c r="EU69" s="266"/>
      <c r="FE69" s="266"/>
      <c r="FO69" s="266"/>
      <c r="FY69" s="266"/>
      <c r="GI69" s="266"/>
      <c r="GS69" s="266"/>
      <c r="HC69" s="266"/>
      <c r="HM69" s="266"/>
      <c r="HW69" s="266"/>
      <c r="IG69" s="266"/>
      <c r="IQ69" s="266"/>
    </row>
    <row r="70" spans="1:251" s="3" customFormat="1" x14ac:dyDescent="0.3">
      <c r="A70" s="266"/>
      <c r="K70" s="266"/>
      <c r="U70" s="266"/>
      <c r="AE70" s="266"/>
      <c r="AO70" s="266"/>
      <c r="AY70" s="266"/>
      <c r="BI70" s="266"/>
      <c r="BS70" s="266"/>
      <c r="BT70" s="266"/>
      <c r="BU70" s="266"/>
      <c r="BV70" s="266"/>
      <c r="BW70" s="266"/>
      <c r="BX70" s="266"/>
      <c r="BY70" s="266"/>
      <c r="BZ70" s="266"/>
      <c r="CC70" s="266"/>
      <c r="CM70" s="266"/>
      <c r="CW70" s="266"/>
      <c r="DG70" s="266"/>
      <c r="DQ70" s="266"/>
      <c r="EA70" s="266"/>
      <c r="EK70" s="266"/>
      <c r="EU70" s="266"/>
      <c r="FE70" s="266"/>
      <c r="FO70" s="266"/>
      <c r="FY70" s="266"/>
      <c r="GI70" s="266"/>
      <c r="GS70" s="266"/>
      <c r="HC70" s="266"/>
      <c r="HM70" s="266"/>
      <c r="HW70" s="266"/>
      <c r="IG70" s="266"/>
      <c r="IQ70" s="266"/>
    </row>
    <row r="71" spans="1:251" s="3" customFormat="1" x14ac:dyDescent="0.3">
      <c r="A71" s="266"/>
      <c r="K71" s="266"/>
      <c r="U71" s="266"/>
      <c r="AE71" s="266"/>
      <c r="AO71" s="266"/>
      <c r="AY71" s="266"/>
      <c r="BI71" s="266"/>
      <c r="BS71" s="266"/>
      <c r="BT71" s="266"/>
      <c r="BU71" s="266"/>
      <c r="BV71" s="266"/>
      <c r="BW71" s="266"/>
      <c r="BX71" s="266"/>
      <c r="BY71" s="266"/>
      <c r="BZ71" s="266"/>
      <c r="CC71" s="266"/>
      <c r="CM71" s="266"/>
      <c r="CW71" s="266"/>
      <c r="DG71" s="266"/>
      <c r="DQ71" s="266"/>
      <c r="EA71" s="266"/>
      <c r="EK71" s="266"/>
      <c r="EU71" s="266"/>
      <c r="FE71" s="266"/>
      <c r="FO71" s="266"/>
      <c r="FY71" s="266"/>
      <c r="GI71" s="266"/>
      <c r="GS71" s="266"/>
      <c r="HC71" s="266"/>
      <c r="HM71" s="266"/>
      <c r="HW71" s="266"/>
      <c r="IG71" s="266"/>
      <c r="IQ71" s="266"/>
    </row>
    <row r="72" spans="1:251" s="3" customFormat="1" x14ac:dyDescent="0.3">
      <c r="A72" s="266"/>
      <c r="K72" s="266"/>
      <c r="U72" s="266"/>
      <c r="AE72" s="266"/>
      <c r="AO72" s="266"/>
      <c r="AY72" s="266"/>
      <c r="BI72" s="266"/>
      <c r="BS72" s="266"/>
      <c r="BT72" s="266"/>
      <c r="BU72" s="266"/>
      <c r="BV72" s="266"/>
      <c r="BW72" s="266"/>
      <c r="BX72" s="266"/>
      <c r="BY72" s="266"/>
      <c r="BZ72" s="266"/>
      <c r="CC72" s="266"/>
      <c r="CM72" s="266"/>
      <c r="CW72" s="266"/>
      <c r="DG72" s="266"/>
      <c r="DQ72" s="266"/>
      <c r="EA72" s="266"/>
      <c r="EK72" s="266"/>
      <c r="EU72" s="266"/>
      <c r="FE72" s="266"/>
      <c r="FO72" s="266"/>
      <c r="FY72" s="266"/>
      <c r="GI72" s="266"/>
      <c r="GS72" s="266"/>
      <c r="HC72" s="266"/>
      <c r="HM72" s="266"/>
      <c r="HW72" s="266"/>
      <c r="IG72" s="266"/>
      <c r="IQ72" s="266"/>
    </row>
    <row r="73" spans="1:251" s="3" customFormat="1" x14ac:dyDescent="0.3">
      <c r="A73" s="266"/>
      <c r="K73" s="266"/>
      <c r="U73" s="266"/>
      <c r="AE73" s="266"/>
      <c r="AO73" s="266"/>
      <c r="AY73" s="266"/>
      <c r="BI73" s="266"/>
      <c r="BS73" s="266"/>
      <c r="BT73" s="266"/>
      <c r="BU73" s="266"/>
      <c r="BV73" s="266"/>
      <c r="BW73" s="266"/>
      <c r="BX73" s="266"/>
      <c r="BY73" s="266"/>
      <c r="BZ73" s="266"/>
      <c r="CC73" s="266"/>
      <c r="CM73" s="266"/>
      <c r="CW73" s="266"/>
      <c r="DG73" s="266"/>
      <c r="DQ73" s="266"/>
      <c r="EA73" s="266"/>
      <c r="EK73" s="266"/>
      <c r="EU73" s="266"/>
      <c r="FE73" s="266"/>
      <c r="FO73" s="266"/>
      <c r="FY73" s="266"/>
      <c r="GI73" s="266"/>
      <c r="GS73" s="266"/>
      <c r="HC73" s="266"/>
      <c r="HM73" s="266"/>
      <c r="HW73" s="266"/>
      <c r="IG73" s="266"/>
      <c r="IQ73" s="266"/>
    </row>
    <row r="74" spans="1:251" s="3" customFormat="1" x14ac:dyDescent="0.3">
      <c r="A74" s="266"/>
      <c r="K74" s="266"/>
      <c r="U74" s="266"/>
      <c r="AE74" s="266"/>
      <c r="AO74" s="266"/>
      <c r="AY74" s="266"/>
      <c r="BI74" s="266"/>
      <c r="BS74" s="266"/>
      <c r="BT74" s="266"/>
      <c r="BU74" s="266"/>
      <c r="BV74" s="266"/>
      <c r="BW74" s="266"/>
      <c r="BX74" s="266"/>
      <c r="BY74" s="266"/>
      <c r="BZ74" s="266"/>
      <c r="CC74" s="266"/>
      <c r="CM74" s="266"/>
      <c r="CW74" s="266"/>
      <c r="DG74" s="266"/>
      <c r="DQ74" s="266"/>
      <c r="EA74" s="266"/>
      <c r="EK74" s="266"/>
      <c r="EU74" s="266"/>
      <c r="FE74" s="266"/>
      <c r="FO74" s="266"/>
      <c r="FY74" s="266"/>
      <c r="GI74" s="266"/>
      <c r="GS74" s="266"/>
      <c r="HC74" s="266"/>
      <c r="HM74" s="266"/>
      <c r="HW74" s="266"/>
      <c r="IG74" s="266"/>
      <c r="IQ74" s="266"/>
    </row>
    <row r="75" spans="1:251" s="3" customFormat="1" x14ac:dyDescent="0.3">
      <c r="A75" s="266"/>
      <c r="K75" s="266"/>
      <c r="U75" s="266"/>
      <c r="AE75" s="266"/>
      <c r="AO75" s="266"/>
      <c r="AY75" s="266"/>
      <c r="BI75" s="266"/>
      <c r="BS75" s="266"/>
      <c r="BT75" s="266"/>
      <c r="BU75" s="266"/>
      <c r="BV75" s="266"/>
      <c r="BW75" s="266"/>
      <c r="BX75" s="266"/>
      <c r="BY75" s="266"/>
      <c r="BZ75" s="266"/>
      <c r="CC75" s="266"/>
      <c r="CM75" s="266"/>
      <c r="CW75" s="266"/>
      <c r="DG75" s="266"/>
      <c r="DQ75" s="266"/>
      <c r="EA75" s="266"/>
      <c r="EK75" s="266"/>
      <c r="EU75" s="266"/>
      <c r="FE75" s="266"/>
      <c r="FO75" s="266"/>
      <c r="FY75" s="266"/>
      <c r="GI75" s="266"/>
      <c r="GS75" s="266"/>
      <c r="HC75" s="266"/>
      <c r="HM75" s="266"/>
      <c r="HW75" s="266"/>
      <c r="IG75" s="266"/>
      <c r="IQ75" s="266"/>
    </row>
    <row r="76" spans="1:251" s="3" customFormat="1" x14ac:dyDescent="0.3">
      <c r="A76" s="266"/>
      <c r="K76" s="266"/>
      <c r="U76" s="266"/>
      <c r="AE76" s="266"/>
      <c r="AO76" s="266"/>
      <c r="AY76" s="266"/>
      <c r="BI76" s="266"/>
      <c r="BS76" s="266"/>
      <c r="BT76" s="266"/>
      <c r="BU76" s="266"/>
      <c r="BV76" s="266"/>
      <c r="BW76" s="266"/>
      <c r="BX76" s="266"/>
      <c r="BY76" s="266"/>
      <c r="BZ76" s="266"/>
      <c r="CC76" s="266"/>
      <c r="CM76" s="266"/>
      <c r="CW76" s="266"/>
      <c r="DG76" s="266"/>
      <c r="DQ76" s="266"/>
      <c r="EA76" s="266"/>
      <c r="EK76" s="266"/>
      <c r="EU76" s="266"/>
      <c r="FE76" s="266"/>
      <c r="FO76" s="266"/>
      <c r="FY76" s="266"/>
      <c r="GI76" s="266"/>
      <c r="GS76" s="266"/>
      <c r="HC76" s="266"/>
      <c r="HM76" s="266"/>
      <c r="HW76" s="266"/>
      <c r="IG76" s="266"/>
      <c r="IQ76" s="266"/>
    </row>
    <row r="77" spans="1:251" s="3" customFormat="1" x14ac:dyDescent="0.3">
      <c r="A77" s="266"/>
      <c r="K77" s="266"/>
      <c r="U77" s="266"/>
      <c r="AE77" s="266"/>
      <c r="AO77" s="266"/>
      <c r="AY77" s="266"/>
      <c r="BI77" s="266"/>
      <c r="BS77" s="266"/>
      <c r="BT77" s="266"/>
      <c r="BU77" s="266"/>
      <c r="BV77" s="266"/>
      <c r="BW77" s="266"/>
      <c r="BX77" s="266"/>
      <c r="BY77" s="266"/>
      <c r="BZ77" s="266"/>
      <c r="CC77" s="266"/>
      <c r="CM77" s="266"/>
      <c r="CW77" s="266"/>
      <c r="DG77" s="266"/>
      <c r="DQ77" s="266"/>
      <c r="EA77" s="266"/>
      <c r="EK77" s="266"/>
      <c r="EU77" s="266"/>
      <c r="FE77" s="266"/>
      <c r="FO77" s="266"/>
      <c r="FY77" s="266"/>
      <c r="GI77" s="266"/>
      <c r="GS77" s="266"/>
      <c r="HC77" s="266"/>
      <c r="HM77" s="266"/>
      <c r="HW77" s="266"/>
      <c r="IG77" s="266"/>
      <c r="IQ77" s="266"/>
    </row>
    <row r="78" spans="1:251" s="3" customFormat="1" x14ac:dyDescent="0.3">
      <c r="A78" s="266"/>
      <c r="K78" s="266"/>
      <c r="U78" s="266"/>
      <c r="AE78" s="266"/>
      <c r="AO78" s="266"/>
      <c r="AY78" s="266"/>
      <c r="BI78" s="266"/>
      <c r="BS78" s="266"/>
      <c r="BT78" s="266"/>
      <c r="BU78" s="266"/>
      <c r="BV78" s="266"/>
      <c r="BW78" s="266"/>
      <c r="BX78" s="266"/>
      <c r="BY78" s="266"/>
      <c r="BZ78" s="266"/>
      <c r="CC78" s="266"/>
      <c r="CM78" s="266"/>
      <c r="CW78" s="266"/>
      <c r="DG78" s="266"/>
      <c r="DQ78" s="266"/>
      <c r="EA78" s="266"/>
      <c r="EK78" s="266"/>
      <c r="EU78" s="266"/>
      <c r="FE78" s="266"/>
      <c r="FO78" s="266"/>
      <c r="FY78" s="266"/>
      <c r="GI78" s="266"/>
      <c r="GS78" s="266"/>
      <c r="HC78" s="266"/>
      <c r="HM78" s="266"/>
      <c r="HW78" s="266"/>
      <c r="IG78" s="266"/>
      <c r="IQ78" s="266"/>
    </row>
    <row r="79" spans="1:251" s="3" customFormat="1" x14ac:dyDescent="0.3">
      <c r="A79" s="266"/>
      <c r="K79" s="266"/>
      <c r="U79" s="266"/>
      <c r="AE79" s="266"/>
      <c r="AO79" s="266"/>
      <c r="AY79" s="266"/>
      <c r="BI79" s="266"/>
      <c r="BS79" s="266"/>
      <c r="BT79" s="266"/>
      <c r="BU79" s="266"/>
      <c r="BV79" s="266"/>
      <c r="BW79" s="266"/>
      <c r="BX79" s="266"/>
      <c r="BY79" s="266"/>
      <c r="BZ79" s="266"/>
      <c r="CC79" s="266"/>
      <c r="CM79" s="266"/>
      <c r="CW79" s="266"/>
      <c r="DG79" s="266"/>
      <c r="DQ79" s="266"/>
      <c r="EA79" s="266"/>
      <c r="EK79" s="266"/>
      <c r="EU79" s="266"/>
      <c r="FE79" s="266"/>
      <c r="FO79" s="266"/>
      <c r="FY79" s="266"/>
      <c r="GI79" s="266"/>
      <c r="GS79" s="266"/>
      <c r="HC79" s="266"/>
      <c r="HM79" s="266"/>
      <c r="HW79" s="266"/>
      <c r="IG79" s="266"/>
      <c r="IQ79" s="266"/>
    </row>
    <row r="80" spans="1:251" s="3" customFormat="1" x14ac:dyDescent="0.3">
      <c r="A80" s="266"/>
      <c r="K80" s="266"/>
      <c r="U80" s="266"/>
      <c r="AE80" s="266"/>
      <c r="AO80" s="266"/>
      <c r="AY80" s="266"/>
      <c r="BI80" s="266"/>
      <c r="BS80" s="266"/>
      <c r="BT80" s="266"/>
      <c r="BU80" s="266"/>
      <c r="BV80" s="266"/>
      <c r="BW80" s="266"/>
      <c r="BX80" s="266"/>
      <c r="BY80" s="266"/>
      <c r="BZ80" s="266"/>
      <c r="CC80" s="266"/>
      <c r="CM80" s="266"/>
      <c r="CW80" s="266"/>
      <c r="DG80" s="266"/>
      <c r="DQ80" s="266"/>
      <c r="EA80" s="266"/>
      <c r="EK80" s="266"/>
      <c r="EU80" s="266"/>
      <c r="FE80" s="266"/>
      <c r="FO80" s="266"/>
      <c r="FY80" s="266"/>
      <c r="GI80" s="266"/>
      <c r="GS80" s="266"/>
      <c r="HC80" s="266"/>
      <c r="HM80" s="266"/>
      <c r="HW80" s="266"/>
      <c r="IG80" s="266"/>
      <c r="IQ80" s="266"/>
    </row>
    <row r="81" spans="1:251" s="3" customFormat="1" x14ac:dyDescent="0.3">
      <c r="A81" s="266"/>
      <c r="K81" s="266"/>
      <c r="U81" s="266"/>
      <c r="AE81" s="266"/>
      <c r="AO81" s="266"/>
      <c r="AY81" s="266"/>
      <c r="BI81" s="266"/>
      <c r="BS81" s="266"/>
      <c r="BT81" s="266"/>
      <c r="BU81" s="266"/>
      <c r="BV81" s="266"/>
      <c r="BW81" s="266"/>
      <c r="BX81" s="266"/>
      <c r="BY81" s="266"/>
      <c r="BZ81" s="266"/>
      <c r="CC81" s="266"/>
      <c r="CM81" s="266"/>
      <c r="CW81" s="266"/>
      <c r="DG81" s="266"/>
      <c r="DQ81" s="266"/>
      <c r="EA81" s="266"/>
      <c r="EK81" s="266"/>
      <c r="EU81" s="266"/>
      <c r="FE81" s="266"/>
      <c r="FO81" s="266"/>
      <c r="FY81" s="266"/>
      <c r="GI81" s="266"/>
      <c r="GS81" s="266"/>
      <c r="HC81" s="266"/>
      <c r="HM81" s="266"/>
      <c r="HW81" s="266"/>
      <c r="IG81" s="266"/>
      <c r="IQ81" s="266"/>
    </row>
    <row r="82" spans="1:251" s="3" customFormat="1" x14ac:dyDescent="0.3">
      <c r="A82" s="266"/>
      <c r="K82" s="266"/>
      <c r="U82" s="266"/>
      <c r="AE82" s="266"/>
      <c r="AO82" s="266"/>
      <c r="AY82" s="266"/>
      <c r="BI82" s="266"/>
      <c r="BS82" s="266"/>
      <c r="BT82" s="266"/>
      <c r="BU82" s="266"/>
      <c r="BV82" s="266"/>
      <c r="BW82" s="266"/>
      <c r="BX82" s="266"/>
      <c r="BY82" s="266"/>
      <c r="BZ82" s="266"/>
      <c r="CC82" s="266"/>
      <c r="CM82" s="266"/>
      <c r="CW82" s="266"/>
      <c r="DG82" s="266"/>
      <c r="DQ82" s="266"/>
      <c r="EA82" s="266"/>
      <c r="EK82" s="266"/>
      <c r="EU82" s="266"/>
      <c r="FE82" s="266"/>
      <c r="FO82" s="266"/>
      <c r="FY82" s="266"/>
      <c r="GI82" s="266"/>
      <c r="GS82" s="266"/>
      <c r="HC82" s="266"/>
      <c r="HM82" s="266"/>
      <c r="HW82" s="266"/>
      <c r="IG82" s="266"/>
      <c r="IQ82" s="266"/>
    </row>
    <row r="83" spans="1:251" s="3" customFormat="1" x14ac:dyDescent="0.3">
      <c r="A83" s="266"/>
      <c r="K83" s="266"/>
      <c r="U83" s="266"/>
      <c r="AE83" s="266"/>
      <c r="AO83" s="266"/>
      <c r="AY83" s="266"/>
      <c r="BI83" s="266"/>
      <c r="BS83" s="266"/>
      <c r="BT83" s="266"/>
      <c r="BU83" s="266"/>
      <c r="BV83" s="266"/>
      <c r="BW83" s="266"/>
      <c r="BX83" s="266"/>
      <c r="BY83" s="266"/>
      <c r="BZ83" s="266"/>
      <c r="CC83" s="266"/>
      <c r="CM83" s="266"/>
      <c r="CW83" s="266"/>
      <c r="DG83" s="266"/>
      <c r="DQ83" s="266"/>
      <c r="EA83" s="266"/>
      <c r="EK83" s="266"/>
      <c r="EU83" s="266"/>
      <c r="FE83" s="266"/>
      <c r="FO83" s="266"/>
      <c r="FY83" s="266"/>
      <c r="GI83" s="266"/>
      <c r="GS83" s="266"/>
      <c r="HC83" s="266"/>
      <c r="HM83" s="266"/>
      <c r="HW83" s="266"/>
      <c r="IG83" s="266"/>
      <c r="IQ83" s="266"/>
    </row>
    <row r="84" spans="1:251" s="3" customFormat="1" x14ac:dyDescent="0.3">
      <c r="A84" s="266"/>
      <c r="K84" s="266"/>
      <c r="U84" s="266"/>
      <c r="AE84" s="266"/>
      <c r="AO84" s="266"/>
      <c r="AY84" s="266"/>
      <c r="BI84" s="266"/>
      <c r="BS84" s="266"/>
      <c r="BT84" s="266"/>
      <c r="BU84" s="266"/>
      <c r="BV84" s="266"/>
      <c r="BW84" s="266"/>
      <c r="BX84" s="266"/>
      <c r="BY84" s="266"/>
      <c r="BZ84" s="266"/>
      <c r="CC84" s="266"/>
      <c r="CM84" s="266"/>
      <c r="CW84" s="266"/>
      <c r="DG84" s="266"/>
      <c r="DQ84" s="266"/>
      <c r="EA84" s="266"/>
      <c r="EK84" s="266"/>
      <c r="EU84" s="266"/>
      <c r="FE84" s="266"/>
      <c r="FO84" s="266"/>
      <c r="FY84" s="266"/>
      <c r="GI84" s="266"/>
      <c r="GS84" s="266"/>
      <c r="HC84" s="266"/>
      <c r="HM84" s="266"/>
      <c r="HW84" s="266"/>
      <c r="IG84" s="266"/>
      <c r="IQ84" s="266"/>
    </row>
    <row r="85" spans="1:251" s="3" customFormat="1" x14ac:dyDescent="0.3">
      <c r="A85" s="266"/>
      <c r="K85" s="266"/>
      <c r="U85" s="266"/>
      <c r="AE85" s="266"/>
      <c r="AO85" s="266"/>
      <c r="AY85" s="266"/>
      <c r="BI85" s="266"/>
      <c r="BS85" s="266"/>
      <c r="BT85" s="266"/>
      <c r="BU85" s="266"/>
      <c r="BV85" s="266"/>
      <c r="BW85" s="266"/>
      <c r="BX85" s="266"/>
      <c r="BY85" s="266"/>
      <c r="BZ85" s="266"/>
      <c r="CC85" s="266"/>
      <c r="CM85" s="266"/>
      <c r="CW85" s="266"/>
      <c r="DG85" s="266"/>
      <c r="DQ85" s="266"/>
      <c r="EA85" s="266"/>
      <c r="EK85" s="266"/>
      <c r="EU85" s="266"/>
      <c r="FE85" s="266"/>
      <c r="FO85" s="266"/>
      <c r="FY85" s="266"/>
      <c r="GI85" s="266"/>
      <c r="GS85" s="266"/>
      <c r="HC85" s="266"/>
      <c r="HM85" s="266"/>
      <c r="HW85" s="266"/>
      <c r="IG85" s="266"/>
      <c r="IQ85" s="266"/>
    </row>
    <row r="86" spans="1:251" s="3" customFormat="1" x14ac:dyDescent="0.3">
      <c r="A86" s="266"/>
      <c r="K86" s="266"/>
      <c r="U86" s="266"/>
      <c r="AE86" s="266"/>
      <c r="AO86" s="266"/>
      <c r="AY86" s="266"/>
      <c r="BI86" s="266"/>
      <c r="BS86" s="266"/>
      <c r="BT86" s="266"/>
      <c r="BU86" s="266"/>
      <c r="BV86" s="266"/>
      <c r="BW86" s="266"/>
      <c r="BX86" s="266"/>
      <c r="BY86" s="266"/>
      <c r="BZ86" s="266"/>
      <c r="CC86" s="266"/>
      <c r="CM86" s="266"/>
      <c r="CW86" s="266"/>
      <c r="DG86" s="266"/>
      <c r="DQ86" s="266"/>
      <c r="EA86" s="266"/>
      <c r="EK86" s="266"/>
      <c r="EU86" s="266"/>
      <c r="FE86" s="266"/>
      <c r="FO86" s="266"/>
      <c r="FY86" s="266"/>
      <c r="GI86" s="266"/>
      <c r="GS86" s="266"/>
      <c r="HC86" s="266"/>
      <c r="HM86" s="266"/>
      <c r="HW86" s="266"/>
      <c r="IG86" s="266"/>
      <c r="IQ86" s="266"/>
    </row>
    <row r="87" spans="1:251" s="3" customFormat="1" x14ac:dyDescent="0.3">
      <c r="A87" s="266"/>
      <c r="K87" s="266"/>
      <c r="U87" s="266"/>
      <c r="AE87" s="266"/>
      <c r="AO87" s="266"/>
      <c r="AY87" s="266"/>
      <c r="BI87" s="266"/>
      <c r="BS87" s="266"/>
      <c r="BT87" s="266"/>
      <c r="BU87" s="266"/>
      <c r="BV87" s="266"/>
      <c r="BW87" s="266"/>
      <c r="BX87" s="266"/>
      <c r="BY87" s="266"/>
      <c r="BZ87" s="266"/>
      <c r="CC87" s="266"/>
      <c r="CM87" s="266"/>
      <c r="CW87" s="266"/>
      <c r="DG87" s="266"/>
      <c r="DQ87" s="266"/>
      <c r="EA87" s="266"/>
      <c r="EK87" s="266"/>
      <c r="EU87" s="266"/>
      <c r="FE87" s="266"/>
      <c r="FO87" s="266"/>
      <c r="FY87" s="266"/>
      <c r="GI87" s="266"/>
      <c r="GS87" s="266"/>
      <c r="HC87" s="266"/>
      <c r="HM87" s="266"/>
      <c r="HW87" s="266"/>
      <c r="IG87" s="266"/>
      <c r="IQ87" s="266"/>
    </row>
    <row r="88" spans="1:251" s="3" customFormat="1" x14ac:dyDescent="0.3">
      <c r="A88" s="266"/>
      <c r="K88" s="266"/>
      <c r="U88" s="266"/>
      <c r="AE88" s="266"/>
      <c r="AO88" s="266"/>
      <c r="AY88" s="266"/>
      <c r="BI88" s="266"/>
      <c r="BS88" s="266"/>
      <c r="BT88" s="266"/>
      <c r="BU88" s="266"/>
      <c r="BV88" s="266"/>
      <c r="BW88" s="266"/>
      <c r="BX88" s="266"/>
      <c r="BY88" s="266"/>
      <c r="BZ88" s="266"/>
      <c r="CC88" s="266"/>
      <c r="CM88" s="266"/>
      <c r="CW88" s="266"/>
      <c r="DG88" s="266"/>
      <c r="DQ88" s="266"/>
      <c r="EA88" s="266"/>
      <c r="EK88" s="266"/>
      <c r="EU88" s="266"/>
      <c r="FE88" s="266"/>
      <c r="FO88" s="266"/>
      <c r="FY88" s="266"/>
      <c r="GI88" s="266"/>
      <c r="GS88" s="266"/>
      <c r="HC88" s="266"/>
      <c r="HM88" s="266"/>
      <c r="HW88" s="266"/>
      <c r="IG88" s="266"/>
      <c r="IQ88" s="266"/>
    </row>
    <row r="89" spans="1:251" s="3" customFormat="1" x14ac:dyDescent="0.3">
      <c r="A89" s="266"/>
      <c r="K89" s="266"/>
      <c r="U89" s="266"/>
      <c r="AE89" s="266"/>
      <c r="AO89" s="266"/>
      <c r="AY89" s="266"/>
      <c r="BI89" s="266"/>
      <c r="BS89" s="266"/>
      <c r="BT89" s="266"/>
      <c r="BU89" s="266"/>
      <c r="BV89" s="266"/>
      <c r="BW89" s="266"/>
      <c r="BX89" s="266"/>
      <c r="BY89" s="266"/>
      <c r="BZ89" s="266"/>
      <c r="CC89" s="266"/>
      <c r="CM89" s="266"/>
      <c r="CW89" s="266"/>
      <c r="DG89" s="266"/>
      <c r="DQ89" s="266"/>
      <c r="EA89" s="266"/>
      <c r="EK89" s="266"/>
      <c r="EU89" s="266"/>
      <c r="FE89" s="266"/>
      <c r="FO89" s="266"/>
      <c r="FY89" s="266"/>
      <c r="GI89" s="266"/>
      <c r="GS89" s="266"/>
      <c r="HC89" s="266"/>
      <c r="HM89" s="266"/>
      <c r="HW89" s="266"/>
      <c r="IG89" s="266"/>
      <c r="IQ89" s="266"/>
    </row>
    <row r="90" spans="1:251" s="3" customFormat="1" x14ac:dyDescent="0.3">
      <c r="A90" s="266"/>
      <c r="K90" s="266"/>
      <c r="U90" s="266"/>
      <c r="AE90" s="266"/>
      <c r="AO90" s="266"/>
      <c r="AY90" s="266"/>
      <c r="BI90" s="266"/>
      <c r="BS90" s="266"/>
      <c r="BT90" s="266"/>
      <c r="BU90" s="266"/>
      <c r="BV90" s="266"/>
      <c r="BW90" s="266"/>
      <c r="BX90" s="266"/>
      <c r="BY90" s="266"/>
      <c r="BZ90" s="266"/>
      <c r="CC90" s="266"/>
      <c r="CM90" s="266"/>
      <c r="CW90" s="266"/>
      <c r="DG90" s="266"/>
      <c r="DQ90" s="266"/>
      <c r="EA90" s="266"/>
      <c r="EK90" s="266"/>
      <c r="EU90" s="266"/>
      <c r="FE90" s="266"/>
      <c r="FO90" s="266"/>
      <c r="FY90" s="266"/>
      <c r="GI90" s="266"/>
      <c r="GS90" s="266"/>
      <c r="HC90" s="266"/>
      <c r="HM90" s="266"/>
      <c r="HW90" s="266"/>
      <c r="IG90" s="266"/>
      <c r="IQ90" s="266"/>
    </row>
    <row r="91" spans="1:251" s="3" customFormat="1" x14ac:dyDescent="0.3">
      <c r="A91" s="266"/>
      <c r="K91" s="266"/>
      <c r="U91" s="266"/>
      <c r="AE91" s="266"/>
      <c r="AO91" s="266"/>
      <c r="AY91" s="266"/>
      <c r="BI91" s="266"/>
      <c r="BS91" s="266"/>
      <c r="BT91" s="266"/>
      <c r="BU91" s="266"/>
      <c r="BV91" s="266"/>
      <c r="BW91" s="266"/>
      <c r="BX91" s="266"/>
      <c r="BY91" s="266"/>
      <c r="BZ91" s="266"/>
      <c r="CC91" s="266"/>
      <c r="CM91" s="266"/>
      <c r="CW91" s="266"/>
      <c r="DG91" s="266"/>
      <c r="DQ91" s="266"/>
      <c r="EA91" s="266"/>
      <c r="EK91" s="266"/>
      <c r="EU91" s="266"/>
      <c r="FE91" s="266"/>
      <c r="FO91" s="266"/>
      <c r="FY91" s="266"/>
      <c r="GI91" s="266"/>
      <c r="GS91" s="266"/>
      <c r="HC91" s="266"/>
      <c r="HM91" s="266"/>
      <c r="HW91" s="266"/>
      <c r="IG91" s="266"/>
      <c r="IQ91" s="266"/>
    </row>
    <row r="92" spans="1:251" s="3" customFormat="1" x14ac:dyDescent="0.3">
      <c r="A92" s="266"/>
      <c r="K92" s="266"/>
      <c r="U92" s="266"/>
      <c r="AE92" s="266"/>
      <c r="AO92" s="266"/>
      <c r="AY92" s="266"/>
      <c r="BI92" s="266"/>
      <c r="BS92" s="266"/>
      <c r="BT92" s="266"/>
      <c r="BU92" s="266"/>
      <c r="BV92" s="266"/>
      <c r="BW92" s="266"/>
      <c r="BX92" s="266"/>
      <c r="BY92" s="266"/>
      <c r="BZ92" s="266"/>
      <c r="CC92" s="266"/>
      <c r="CM92" s="266"/>
      <c r="CW92" s="266"/>
      <c r="DG92" s="266"/>
      <c r="DQ92" s="266"/>
      <c r="EA92" s="266"/>
      <c r="EK92" s="266"/>
      <c r="EU92" s="266"/>
      <c r="FE92" s="266"/>
      <c r="FO92" s="266"/>
      <c r="FY92" s="266"/>
      <c r="GI92" s="266"/>
      <c r="GS92" s="266"/>
      <c r="HC92" s="266"/>
      <c r="HM92" s="266"/>
      <c r="HW92" s="266"/>
      <c r="IG92" s="266"/>
      <c r="IQ92" s="266"/>
    </row>
    <row r="93" spans="1:251" s="3" customFormat="1" x14ac:dyDescent="0.3">
      <c r="A93" s="266"/>
      <c r="K93" s="266"/>
      <c r="U93" s="266"/>
      <c r="AE93" s="266"/>
      <c r="AO93" s="266"/>
      <c r="AY93" s="266"/>
      <c r="BI93" s="266"/>
      <c r="BS93" s="266"/>
      <c r="BT93" s="266"/>
      <c r="BU93" s="266"/>
      <c r="BV93" s="266"/>
      <c r="BW93" s="266"/>
      <c r="BX93" s="266"/>
      <c r="BY93" s="266"/>
      <c r="BZ93" s="266"/>
      <c r="CC93" s="266"/>
      <c r="CM93" s="266"/>
      <c r="CW93" s="266"/>
      <c r="DG93" s="266"/>
      <c r="DQ93" s="266"/>
      <c r="EA93" s="266"/>
      <c r="EK93" s="266"/>
      <c r="EU93" s="266"/>
      <c r="FE93" s="266"/>
      <c r="FO93" s="266"/>
      <c r="FY93" s="266"/>
      <c r="GI93" s="266"/>
      <c r="GS93" s="266"/>
      <c r="HC93" s="266"/>
      <c r="HM93" s="266"/>
      <c r="HW93" s="266"/>
      <c r="IG93" s="266"/>
      <c r="IQ93" s="266"/>
    </row>
    <row r="94" spans="1:251" s="3" customFormat="1" x14ac:dyDescent="0.3">
      <c r="A94" s="266"/>
      <c r="K94" s="266"/>
      <c r="U94" s="266"/>
      <c r="AE94" s="266"/>
      <c r="AO94" s="266"/>
      <c r="AY94" s="266"/>
      <c r="BI94" s="266"/>
      <c r="BS94" s="266"/>
      <c r="BT94" s="266"/>
      <c r="BU94" s="266"/>
      <c r="BV94" s="266"/>
      <c r="BW94" s="266"/>
      <c r="BX94" s="266"/>
      <c r="BY94" s="266"/>
      <c r="BZ94" s="266"/>
      <c r="CC94" s="266"/>
      <c r="CM94" s="266"/>
      <c r="CW94" s="266"/>
      <c r="DG94" s="266"/>
      <c r="DQ94" s="266"/>
      <c r="EA94" s="266"/>
      <c r="EK94" s="266"/>
      <c r="EU94" s="266"/>
      <c r="FE94" s="266"/>
      <c r="FO94" s="266"/>
      <c r="FY94" s="266"/>
      <c r="GI94" s="266"/>
      <c r="GS94" s="266"/>
      <c r="HC94" s="266"/>
      <c r="HM94" s="266"/>
      <c r="HW94" s="266"/>
      <c r="IG94" s="266"/>
      <c r="IQ94" s="266"/>
    </row>
    <row r="95" spans="1:251" s="3" customFormat="1" x14ac:dyDescent="0.3">
      <c r="A95" s="266"/>
      <c r="K95" s="266"/>
      <c r="U95" s="266"/>
      <c r="AE95" s="266"/>
      <c r="AO95" s="266"/>
      <c r="AY95" s="266"/>
      <c r="BI95" s="266"/>
      <c r="BS95" s="266"/>
      <c r="BT95" s="266"/>
      <c r="BU95" s="266"/>
      <c r="BV95" s="266"/>
      <c r="BW95" s="266"/>
      <c r="BX95" s="266"/>
      <c r="BY95" s="266"/>
      <c r="BZ95" s="266"/>
      <c r="CC95" s="266"/>
      <c r="CM95" s="266"/>
      <c r="CW95" s="266"/>
      <c r="DG95" s="266"/>
      <c r="DQ95" s="266"/>
      <c r="EA95" s="266"/>
      <c r="EK95" s="266"/>
      <c r="EU95" s="266"/>
      <c r="FE95" s="266"/>
      <c r="FO95" s="266"/>
      <c r="FY95" s="266"/>
      <c r="GI95" s="266"/>
      <c r="GS95" s="266"/>
      <c r="HC95" s="266"/>
      <c r="HM95" s="266"/>
      <c r="HW95" s="266"/>
      <c r="IG95" s="266"/>
      <c r="IQ95" s="266"/>
    </row>
    <row r="96" spans="1:251" s="3" customFormat="1" x14ac:dyDescent="0.3">
      <c r="A96" s="266"/>
      <c r="K96" s="266"/>
      <c r="U96" s="266"/>
      <c r="AE96" s="266"/>
      <c r="AO96" s="266"/>
      <c r="AY96" s="266"/>
      <c r="BI96" s="266"/>
      <c r="BS96" s="266"/>
      <c r="BT96" s="266"/>
      <c r="BU96" s="266"/>
      <c r="BV96" s="266"/>
      <c r="BW96" s="266"/>
      <c r="BX96" s="266"/>
      <c r="BY96" s="266"/>
      <c r="BZ96" s="266"/>
      <c r="CC96" s="266"/>
      <c r="CM96" s="266"/>
      <c r="CW96" s="266"/>
      <c r="DG96" s="266"/>
      <c r="DQ96" s="266"/>
      <c r="EA96" s="266"/>
      <c r="EK96" s="266"/>
      <c r="EU96" s="266"/>
      <c r="FE96" s="266"/>
      <c r="FO96" s="266"/>
      <c r="FY96" s="266"/>
      <c r="GI96" s="266"/>
      <c r="GS96" s="266"/>
      <c r="HC96" s="266"/>
      <c r="HM96" s="266"/>
      <c r="HW96" s="266"/>
      <c r="IG96" s="266"/>
      <c r="IQ96" s="266"/>
    </row>
    <row r="97" spans="1:251" s="3" customFormat="1" x14ac:dyDescent="0.3">
      <c r="A97" s="266"/>
      <c r="K97" s="266"/>
      <c r="U97" s="266"/>
      <c r="AE97" s="266"/>
      <c r="AO97" s="266"/>
      <c r="AY97" s="266"/>
      <c r="BI97" s="266"/>
      <c r="BS97" s="266"/>
      <c r="BT97" s="266"/>
      <c r="BU97" s="266"/>
      <c r="BV97" s="266"/>
      <c r="BW97" s="266"/>
      <c r="BX97" s="266"/>
      <c r="BY97" s="266"/>
      <c r="BZ97" s="266"/>
      <c r="CC97" s="266"/>
      <c r="CM97" s="266"/>
      <c r="CW97" s="266"/>
      <c r="DG97" s="266"/>
      <c r="DQ97" s="266"/>
      <c r="EA97" s="266"/>
      <c r="EK97" s="266"/>
      <c r="EU97" s="266"/>
      <c r="FE97" s="266"/>
      <c r="FO97" s="266"/>
      <c r="FY97" s="266"/>
      <c r="GI97" s="266"/>
      <c r="GS97" s="266"/>
      <c r="HC97" s="266"/>
      <c r="HM97" s="266"/>
      <c r="HW97" s="266"/>
      <c r="IG97" s="266"/>
      <c r="IQ97" s="266"/>
    </row>
    <row r="98" spans="1:251" s="3" customFormat="1" x14ac:dyDescent="0.3">
      <c r="A98" s="266"/>
      <c r="K98" s="266"/>
      <c r="U98" s="266"/>
      <c r="AE98" s="266"/>
      <c r="AO98" s="266"/>
      <c r="AY98" s="266"/>
      <c r="BI98" s="266"/>
      <c r="BS98" s="266"/>
      <c r="BT98" s="266"/>
      <c r="BU98" s="266"/>
      <c r="BV98" s="266"/>
      <c r="BW98" s="266"/>
      <c r="BX98" s="266"/>
      <c r="BY98" s="266"/>
      <c r="BZ98" s="266"/>
      <c r="CC98" s="266"/>
      <c r="CM98" s="266"/>
      <c r="CW98" s="266"/>
      <c r="DG98" s="266"/>
      <c r="DQ98" s="266"/>
      <c r="EA98" s="266"/>
      <c r="EK98" s="266"/>
      <c r="EU98" s="266"/>
      <c r="FE98" s="266"/>
      <c r="FO98" s="266"/>
      <c r="FY98" s="266"/>
      <c r="GI98" s="266"/>
      <c r="GS98" s="266"/>
      <c r="HC98" s="266"/>
      <c r="HM98" s="266"/>
      <c r="HW98" s="266"/>
      <c r="IG98" s="266"/>
      <c r="IQ98" s="266"/>
    </row>
    <row r="99" spans="1:251" s="3" customFormat="1" x14ac:dyDescent="0.3">
      <c r="A99" s="266"/>
      <c r="K99" s="266"/>
      <c r="U99" s="266"/>
      <c r="AE99" s="266"/>
      <c r="AO99" s="266"/>
      <c r="AY99" s="266"/>
      <c r="BI99" s="266"/>
      <c r="BS99" s="266"/>
      <c r="BT99" s="266"/>
      <c r="BU99" s="266"/>
      <c r="BV99" s="266"/>
      <c r="BW99" s="266"/>
      <c r="BX99" s="266"/>
      <c r="BY99" s="266"/>
      <c r="BZ99" s="266"/>
      <c r="CC99" s="266"/>
      <c r="CM99" s="266"/>
      <c r="CW99" s="266"/>
      <c r="DG99" s="266"/>
      <c r="DQ99" s="266"/>
      <c r="EA99" s="266"/>
      <c r="EK99" s="266"/>
      <c r="EU99" s="266"/>
      <c r="FE99" s="266"/>
      <c r="FO99" s="266"/>
      <c r="FY99" s="266"/>
      <c r="GI99" s="266"/>
      <c r="GS99" s="266"/>
      <c r="HC99" s="266"/>
      <c r="HM99" s="266"/>
      <c r="HW99" s="266"/>
      <c r="IG99" s="266"/>
      <c r="IQ99" s="266"/>
    </row>
    <row r="100" spans="1:251" s="3" customFormat="1" x14ac:dyDescent="0.3">
      <c r="A100" s="266"/>
      <c r="K100" s="266"/>
      <c r="U100" s="266"/>
      <c r="AE100" s="266"/>
      <c r="AO100" s="266"/>
      <c r="AY100" s="266"/>
      <c r="BI100" s="266"/>
      <c r="BS100" s="266"/>
      <c r="BT100" s="266"/>
      <c r="BU100" s="266"/>
      <c r="BV100" s="266"/>
      <c r="BW100" s="266"/>
      <c r="BX100" s="266"/>
      <c r="BY100" s="266"/>
      <c r="BZ100" s="266"/>
      <c r="CC100" s="266"/>
      <c r="CM100" s="266"/>
      <c r="CW100" s="266"/>
      <c r="DG100" s="266"/>
      <c r="DQ100" s="266"/>
      <c r="EA100" s="266"/>
      <c r="EK100" s="266"/>
      <c r="EU100" s="266"/>
      <c r="FE100" s="266"/>
      <c r="FO100" s="266"/>
      <c r="FY100" s="266"/>
      <c r="GI100" s="266"/>
      <c r="GS100" s="266"/>
      <c r="HC100" s="266"/>
      <c r="HM100" s="266"/>
      <c r="HW100" s="266"/>
      <c r="IG100" s="266"/>
      <c r="IQ100" s="266"/>
    </row>
    <row r="101" spans="1:251" s="3" customFormat="1" x14ac:dyDescent="0.3">
      <c r="A101" s="266"/>
      <c r="K101" s="266"/>
      <c r="U101" s="266"/>
      <c r="AE101" s="266"/>
      <c r="AO101" s="266"/>
      <c r="AY101" s="266"/>
      <c r="BI101" s="266"/>
      <c r="BS101" s="266"/>
      <c r="BT101" s="266"/>
      <c r="BU101" s="266"/>
      <c r="BV101" s="266"/>
      <c r="BW101" s="266"/>
      <c r="BX101" s="266"/>
      <c r="BY101" s="266"/>
      <c r="BZ101" s="266"/>
      <c r="CC101" s="266"/>
      <c r="CM101" s="266"/>
      <c r="CW101" s="266"/>
      <c r="DG101" s="266"/>
      <c r="DQ101" s="266"/>
      <c r="EA101" s="266"/>
      <c r="EK101" s="266"/>
      <c r="EU101" s="266"/>
      <c r="FE101" s="266"/>
      <c r="FO101" s="266"/>
      <c r="FY101" s="266"/>
      <c r="GI101" s="266"/>
      <c r="GS101" s="266"/>
      <c r="HC101" s="266"/>
      <c r="HM101" s="266"/>
      <c r="HW101" s="266"/>
      <c r="IG101" s="266"/>
      <c r="IQ101" s="266"/>
    </row>
    <row r="102" spans="1:251" s="3" customFormat="1" x14ac:dyDescent="0.3">
      <c r="A102" s="266"/>
      <c r="K102" s="266"/>
      <c r="U102" s="266"/>
      <c r="AE102" s="266"/>
      <c r="AO102" s="266"/>
      <c r="AY102" s="266"/>
      <c r="BI102" s="266"/>
      <c r="BS102" s="266"/>
      <c r="BT102" s="266"/>
      <c r="BU102" s="266"/>
      <c r="BV102" s="266"/>
      <c r="BW102" s="266"/>
      <c r="BX102" s="266"/>
      <c r="BY102" s="266"/>
      <c r="BZ102" s="266"/>
      <c r="CC102" s="266"/>
      <c r="CM102" s="266"/>
      <c r="CW102" s="266"/>
      <c r="DG102" s="266"/>
      <c r="DQ102" s="266"/>
      <c r="EA102" s="266"/>
      <c r="EK102" s="266"/>
      <c r="EU102" s="266"/>
      <c r="FE102" s="266"/>
      <c r="FO102" s="266"/>
      <c r="FY102" s="266"/>
      <c r="GI102" s="266"/>
      <c r="GS102" s="266"/>
      <c r="HC102" s="266"/>
      <c r="HM102" s="266"/>
      <c r="HW102" s="266"/>
      <c r="IG102" s="266"/>
      <c r="IQ102" s="266"/>
    </row>
    <row r="103" spans="1:251" s="3" customFormat="1" x14ac:dyDescent="0.3">
      <c r="A103" s="266"/>
      <c r="K103" s="266"/>
      <c r="U103" s="266"/>
      <c r="AE103" s="266"/>
      <c r="AO103" s="266"/>
      <c r="AY103" s="266"/>
      <c r="BI103" s="266"/>
      <c r="BS103" s="266"/>
      <c r="BT103" s="266"/>
      <c r="BU103" s="266"/>
      <c r="BV103" s="266"/>
      <c r="BW103" s="266"/>
      <c r="BX103" s="266"/>
      <c r="BY103" s="266"/>
      <c r="BZ103" s="266"/>
      <c r="CC103" s="266"/>
      <c r="CM103" s="266"/>
      <c r="CW103" s="266"/>
      <c r="DG103" s="266"/>
      <c r="DQ103" s="266"/>
      <c r="EA103" s="266"/>
      <c r="EK103" s="266"/>
      <c r="EU103" s="266"/>
      <c r="FE103" s="266"/>
      <c r="FO103" s="266"/>
      <c r="FY103" s="266"/>
      <c r="GI103" s="266"/>
      <c r="GS103" s="266"/>
      <c r="HC103" s="266"/>
      <c r="HM103" s="266"/>
      <c r="HW103" s="266"/>
      <c r="IG103" s="266"/>
      <c r="IQ103" s="266"/>
    </row>
    <row r="104" spans="1:251" s="3" customFormat="1" x14ac:dyDescent="0.3">
      <c r="A104" s="266"/>
      <c r="K104" s="266"/>
      <c r="U104" s="266"/>
      <c r="AE104" s="266"/>
      <c r="AO104" s="266"/>
      <c r="AY104" s="266"/>
      <c r="BI104" s="266"/>
      <c r="BS104" s="266"/>
      <c r="BT104" s="266"/>
      <c r="BU104" s="266"/>
      <c r="BV104" s="266"/>
      <c r="BW104" s="266"/>
      <c r="BX104" s="266"/>
      <c r="BY104" s="266"/>
      <c r="BZ104" s="266"/>
      <c r="CC104" s="266"/>
      <c r="CM104" s="266"/>
      <c r="CW104" s="266"/>
      <c r="DG104" s="266"/>
      <c r="DQ104" s="266"/>
      <c r="EA104" s="266"/>
      <c r="EK104" s="266"/>
      <c r="EU104" s="266"/>
      <c r="FE104" s="266"/>
      <c r="FO104" s="266"/>
      <c r="FY104" s="266"/>
      <c r="GI104" s="266"/>
      <c r="GS104" s="266"/>
      <c r="HC104" s="266"/>
      <c r="HM104" s="266"/>
      <c r="HW104" s="266"/>
      <c r="IG104" s="266"/>
      <c r="IQ104" s="266"/>
    </row>
    <row r="105" spans="1:251" s="3" customFormat="1" x14ac:dyDescent="0.3">
      <c r="A105" s="266"/>
      <c r="K105" s="266"/>
      <c r="U105" s="266"/>
      <c r="AE105" s="266"/>
      <c r="AO105" s="266"/>
      <c r="AY105" s="266"/>
      <c r="BI105" s="266"/>
      <c r="BS105" s="266"/>
      <c r="BT105" s="266"/>
      <c r="BU105" s="266"/>
      <c r="BV105" s="266"/>
      <c r="BW105" s="266"/>
      <c r="BX105" s="266"/>
      <c r="BY105" s="266"/>
      <c r="BZ105" s="266"/>
      <c r="CC105" s="266"/>
      <c r="CM105" s="266"/>
      <c r="CW105" s="266"/>
      <c r="DG105" s="266"/>
      <c r="DQ105" s="266"/>
      <c r="EA105" s="266"/>
      <c r="EK105" s="266"/>
      <c r="EU105" s="266"/>
      <c r="FE105" s="266"/>
      <c r="FO105" s="266"/>
      <c r="FY105" s="266"/>
      <c r="GI105" s="266"/>
      <c r="GS105" s="266"/>
      <c r="HC105" s="266"/>
      <c r="HM105" s="266"/>
      <c r="HW105" s="266"/>
      <c r="IG105" s="266"/>
      <c r="IQ105" s="266"/>
    </row>
    <row r="106" spans="1:251" s="3" customFormat="1" x14ac:dyDescent="0.3">
      <c r="A106" s="266"/>
      <c r="K106" s="266"/>
      <c r="U106" s="266"/>
      <c r="AE106" s="266"/>
      <c r="AO106" s="266"/>
      <c r="AY106" s="266"/>
      <c r="BI106" s="266"/>
      <c r="BS106" s="266"/>
      <c r="BT106" s="266"/>
      <c r="BU106" s="266"/>
      <c r="BV106" s="266"/>
      <c r="BW106" s="266"/>
      <c r="BX106" s="266"/>
      <c r="BY106" s="266"/>
      <c r="BZ106" s="266"/>
      <c r="CC106" s="266"/>
      <c r="CM106" s="266"/>
      <c r="CW106" s="266"/>
      <c r="DG106" s="266"/>
      <c r="DQ106" s="266"/>
      <c r="EA106" s="266"/>
      <c r="EK106" s="266"/>
      <c r="EU106" s="266"/>
      <c r="FE106" s="266"/>
      <c r="FO106" s="266"/>
      <c r="FY106" s="266"/>
      <c r="GI106" s="266"/>
      <c r="GS106" s="266"/>
      <c r="HC106" s="266"/>
      <c r="HM106" s="266"/>
      <c r="HW106" s="266"/>
      <c r="IG106" s="266"/>
      <c r="IQ106" s="266"/>
    </row>
    <row r="107" spans="1:251" s="3" customFormat="1" x14ac:dyDescent="0.3">
      <c r="A107" s="266"/>
      <c r="K107" s="266"/>
      <c r="U107" s="266"/>
      <c r="AE107" s="266"/>
      <c r="AO107" s="266"/>
      <c r="AY107" s="266"/>
      <c r="BI107" s="266"/>
      <c r="BS107" s="266"/>
      <c r="BT107" s="266"/>
      <c r="BU107" s="266"/>
      <c r="BV107" s="266"/>
      <c r="BW107" s="266"/>
      <c r="BX107" s="266"/>
      <c r="BY107" s="266"/>
      <c r="BZ107" s="266"/>
      <c r="CC107" s="266"/>
      <c r="CM107" s="266"/>
      <c r="CW107" s="266"/>
      <c r="DG107" s="266"/>
      <c r="DQ107" s="266"/>
      <c r="EA107" s="266"/>
      <c r="EK107" s="266"/>
      <c r="EU107" s="266"/>
      <c r="FE107" s="266"/>
      <c r="FO107" s="266"/>
      <c r="FY107" s="266"/>
      <c r="GI107" s="266"/>
      <c r="GS107" s="266"/>
      <c r="HC107" s="266"/>
      <c r="HM107" s="266"/>
      <c r="HW107" s="266"/>
      <c r="IG107" s="266"/>
      <c r="IQ107" s="266"/>
    </row>
    <row r="108" spans="1:251" s="3" customFormat="1" x14ac:dyDescent="0.3">
      <c r="A108" s="266"/>
      <c r="K108" s="266"/>
      <c r="U108" s="266"/>
      <c r="AE108" s="266"/>
      <c r="AO108" s="266"/>
      <c r="AY108" s="266"/>
      <c r="BI108" s="266"/>
      <c r="BS108" s="266"/>
      <c r="BT108" s="266"/>
      <c r="BU108" s="266"/>
      <c r="BV108" s="266"/>
      <c r="BW108" s="266"/>
      <c r="BX108" s="266"/>
      <c r="BY108" s="266"/>
      <c r="BZ108" s="266"/>
      <c r="CC108" s="266"/>
      <c r="CM108" s="266"/>
      <c r="CW108" s="266"/>
      <c r="DG108" s="266"/>
      <c r="DQ108" s="266"/>
      <c r="EA108" s="266"/>
      <c r="EK108" s="266"/>
      <c r="EU108" s="266"/>
      <c r="FE108" s="266"/>
      <c r="FO108" s="266"/>
      <c r="FY108" s="266"/>
      <c r="GI108" s="266"/>
      <c r="GS108" s="266"/>
      <c r="HC108" s="266"/>
      <c r="HM108" s="266"/>
      <c r="HW108" s="266"/>
      <c r="IG108" s="266"/>
      <c r="IQ108" s="266"/>
    </row>
    <row r="109" spans="1:251" s="3" customFormat="1" x14ac:dyDescent="0.3">
      <c r="A109" s="266"/>
      <c r="K109" s="266"/>
      <c r="U109" s="266"/>
      <c r="AE109" s="266"/>
      <c r="AO109" s="266"/>
      <c r="AY109" s="266"/>
      <c r="BI109" s="266"/>
      <c r="BS109" s="266"/>
      <c r="BT109" s="266"/>
      <c r="BU109" s="266"/>
      <c r="BV109" s="266"/>
      <c r="BW109" s="266"/>
      <c r="BX109" s="266"/>
      <c r="BY109" s="266"/>
      <c r="BZ109" s="266"/>
      <c r="CC109" s="266"/>
      <c r="CM109" s="266"/>
      <c r="CW109" s="266"/>
      <c r="DG109" s="266"/>
      <c r="DQ109" s="266"/>
      <c r="EA109" s="266"/>
      <c r="EK109" s="266"/>
      <c r="EU109" s="266"/>
      <c r="FE109" s="266"/>
      <c r="FO109" s="266"/>
      <c r="FY109" s="266"/>
      <c r="GI109" s="266"/>
      <c r="GS109" s="266"/>
      <c r="HC109" s="266"/>
      <c r="HM109" s="266"/>
      <c r="HW109" s="266"/>
      <c r="IG109" s="266"/>
      <c r="IQ109" s="266"/>
    </row>
    <row r="110" spans="1:251" s="3" customFormat="1" x14ac:dyDescent="0.3">
      <c r="A110" s="266"/>
      <c r="K110" s="266"/>
      <c r="U110" s="266"/>
      <c r="AE110" s="266"/>
      <c r="AO110" s="266"/>
      <c r="AY110" s="266"/>
      <c r="BI110" s="266"/>
      <c r="BS110" s="266"/>
      <c r="BT110" s="266"/>
      <c r="BU110" s="266"/>
      <c r="BV110" s="266"/>
      <c r="BW110" s="266"/>
      <c r="BX110" s="266"/>
      <c r="BY110" s="266"/>
      <c r="BZ110" s="266"/>
      <c r="CC110" s="266"/>
      <c r="CM110" s="266"/>
      <c r="CW110" s="266"/>
      <c r="DG110" s="266"/>
      <c r="DQ110" s="266"/>
      <c r="EA110" s="266"/>
      <c r="EK110" s="266"/>
      <c r="EU110" s="266"/>
      <c r="FE110" s="266"/>
      <c r="FO110" s="266"/>
      <c r="FY110" s="266"/>
      <c r="GI110" s="266"/>
      <c r="GS110" s="266"/>
      <c r="HC110" s="266"/>
      <c r="HM110" s="266"/>
      <c r="HW110" s="266"/>
      <c r="IG110" s="266"/>
      <c r="IQ110" s="266"/>
    </row>
    <row r="111" spans="1:251" s="3" customFormat="1" x14ac:dyDescent="0.3">
      <c r="A111" s="266"/>
      <c r="K111" s="266"/>
      <c r="U111" s="266"/>
      <c r="AE111" s="266"/>
      <c r="AO111" s="266"/>
      <c r="AY111" s="266"/>
      <c r="BI111" s="266"/>
      <c r="BS111" s="266"/>
      <c r="BT111" s="266"/>
      <c r="BU111" s="266"/>
      <c r="BV111" s="266"/>
      <c r="BW111" s="266"/>
      <c r="BX111" s="266"/>
      <c r="BY111" s="266"/>
      <c r="BZ111" s="266"/>
      <c r="CC111" s="266"/>
      <c r="CM111" s="266"/>
      <c r="CW111" s="266"/>
      <c r="DG111" s="266"/>
      <c r="DQ111" s="266"/>
      <c r="EA111" s="266"/>
      <c r="EK111" s="266"/>
      <c r="EU111" s="266"/>
      <c r="FE111" s="266"/>
      <c r="FO111" s="266"/>
      <c r="FY111" s="266"/>
      <c r="GI111" s="266"/>
      <c r="GS111" s="266"/>
      <c r="HC111" s="266"/>
      <c r="HM111" s="266"/>
      <c r="HW111" s="266"/>
      <c r="IG111" s="266"/>
      <c r="IQ111" s="266"/>
    </row>
    <row r="112" spans="1:251" s="3" customFormat="1" x14ac:dyDescent="0.3">
      <c r="A112" s="266"/>
      <c r="K112" s="266"/>
      <c r="U112" s="266"/>
      <c r="AE112" s="266"/>
      <c r="AO112" s="266"/>
      <c r="AY112" s="266"/>
      <c r="BI112" s="266"/>
      <c r="BS112" s="266"/>
      <c r="BT112" s="266"/>
      <c r="BU112" s="266"/>
      <c r="BV112" s="266"/>
      <c r="BW112" s="266"/>
      <c r="BX112" s="266"/>
      <c r="BY112" s="266"/>
      <c r="BZ112" s="266"/>
      <c r="CC112" s="266"/>
      <c r="CM112" s="266"/>
      <c r="CW112" s="266"/>
      <c r="DG112" s="266"/>
      <c r="DQ112" s="266"/>
      <c r="EA112" s="266"/>
      <c r="EK112" s="266"/>
      <c r="EU112" s="266"/>
      <c r="FE112" s="266"/>
      <c r="FO112" s="266"/>
      <c r="FY112" s="266"/>
      <c r="GI112" s="266"/>
      <c r="GS112" s="266"/>
      <c r="HC112" s="266"/>
      <c r="HM112" s="266"/>
      <c r="HW112" s="266"/>
      <c r="IG112" s="266"/>
      <c r="IQ112" s="266"/>
    </row>
    <row r="113" spans="1:251" s="3" customFormat="1" x14ac:dyDescent="0.3">
      <c r="A113" s="266"/>
      <c r="K113" s="266"/>
      <c r="U113" s="266"/>
      <c r="AE113" s="266"/>
      <c r="AO113" s="266"/>
      <c r="AY113" s="266"/>
      <c r="BI113" s="266"/>
      <c r="BS113" s="266"/>
      <c r="BT113" s="266"/>
      <c r="BU113" s="266"/>
      <c r="BV113" s="266"/>
      <c r="BW113" s="266"/>
      <c r="BX113" s="266"/>
      <c r="BY113" s="266"/>
      <c r="BZ113" s="266"/>
      <c r="CC113" s="266"/>
      <c r="CM113" s="266"/>
      <c r="CW113" s="266"/>
      <c r="DG113" s="266"/>
      <c r="DQ113" s="266"/>
      <c r="EA113" s="266"/>
      <c r="EK113" s="266"/>
      <c r="EU113" s="266"/>
      <c r="FE113" s="266"/>
      <c r="FO113" s="266"/>
      <c r="FY113" s="266"/>
      <c r="GI113" s="266"/>
      <c r="GS113" s="266"/>
      <c r="HC113" s="266"/>
      <c r="HM113" s="266"/>
      <c r="HW113" s="266"/>
      <c r="IG113" s="266"/>
      <c r="IQ113" s="266"/>
    </row>
    <row r="114" spans="1:251" s="3" customFormat="1" x14ac:dyDescent="0.3">
      <c r="A114" s="266"/>
      <c r="K114" s="266"/>
      <c r="U114" s="266"/>
      <c r="AE114" s="266"/>
      <c r="AO114" s="266"/>
      <c r="AY114" s="266"/>
      <c r="BI114" s="266"/>
      <c r="BS114" s="266"/>
      <c r="BT114" s="266"/>
      <c r="BU114" s="266"/>
      <c r="BV114" s="266"/>
      <c r="BW114" s="266"/>
      <c r="BX114" s="266"/>
      <c r="BY114" s="266"/>
      <c r="BZ114" s="266"/>
      <c r="CC114" s="266"/>
      <c r="CM114" s="266"/>
      <c r="CW114" s="266"/>
      <c r="DG114" s="266"/>
      <c r="DQ114" s="266"/>
      <c r="EA114" s="266"/>
      <c r="EK114" s="266"/>
      <c r="EU114" s="266"/>
      <c r="FE114" s="266"/>
      <c r="FO114" s="266"/>
      <c r="FY114" s="266"/>
      <c r="GI114" s="266"/>
      <c r="GS114" s="266"/>
      <c r="HC114" s="266"/>
      <c r="HM114" s="266"/>
      <c r="HW114" s="266"/>
      <c r="IG114" s="266"/>
      <c r="IQ114" s="266"/>
    </row>
    <row r="115" spans="1:251" s="3" customFormat="1" x14ac:dyDescent="0.3">
      <c r="A115" s="266"/>
      <c r="K115" s="266"/>
      <c r="U115" s="266"/>
      <c r="AE115" s="266"/>
      <c r="AO115" s="266"/>
      <c r="AY115" s="266"/>
      <c r="BI115" s="266"/>
      <c r="BS115" s="266"/>
      <c r="BT115" s="266"/>
      <c r="BU115" s="266"/>
      <c r="BV115" s="266"/>
      <c r="BW115" s="266"/>
      <c r="BX115" s="266"/>
      <c r="BY115" s="266"/>
      <c r="BZ115" s="266"/>
      <c r="CC115" s="266"/>
      <c r="CM115" s="266"/>
      <c r="CW115" s="266"/>
      <c r="DG115" s="266"/>
      <c r="DQ115" s="266"/>
      <c r="EA115" s="266"/>
      <c r="EK115" s="266"/>
      <c r="EU115" s="266"/>
      <c r="FE115" s="266"/>
      <c r="FO115" s="266"/>
      <c r="FY115" s="266"/>
      <c r="GI115" s="266"/>
      <c r="GS115" s="266"/>
      <c r="HC115" s="266"/>
      <c r="HM115" s="266"/>
      <c r="HW115" s="266"/>
      <c r="IG115" s="266"/>
      <c r="IQ115" s="266"/>
    </row>
    <row r="116" spans="1:251" s="3" customFormat="1" x14ac:dyDescent="0.3">
      <c r="A116" s="266"/>
      <c r="K116" s="266"/>
      <c r="U116" s="266"/>
      <c r="AE116" s="266"/>
      <c r="AO116" s="266"/>
      <c r="AY116" s="266"/>
      <c r="BI116" s="266"/>
      <c r="BS116" s="266"/>
      <c r="BT116" s="266"/>
      <c r="BU116" s="266"/>
      <c r="BV116" s="266"/>
      <c r="BW116" s="266"/>
      <c r="BX116" s="266"/>
      <c r="BY116" s="266"/>
      <c r="BZ116" s="266"/>
      <c r="CC116" s="266"/>
      <c r="CM116" s="266"/>
      <c r="CW116" s="266"/>
      <c r="DG116" s="266"/>
      <c r="DQ116" s="266"/>
      <c r="EA116" s="266"/>
      <c r="EK116" s="266"/>
      <c r="EU116" s="266"/>
      <c r="FE116" s="266"/>
      <c r="FO116" s="266"/>
      <c r="FY116" s="266"/>
      <c r="GI116" s="266"/>
      <c r="GS116" s="266"/>
      <c r="HC116" s="266"/>
      <c r="HM116" s="266"/>
      <c r="HW116" s="266"/>
      <c r="IG116" s="266"/>
      <c r="IQ116" s="266"/>
    </row>
    <row r="117" spans="1:251" s="3" customFormat="1" x14ac:dyDescent="0.3">
      <c r="A117" s="266"/>
      <c r="K117" s="266"/>
      <c r="U117" s="266"/>
      <c r="AE117" s="266"/>
      <c r="AO117" s="266"/>
      <c r="AY117" s="266"/>
      <c r="BI117" s="266"/>
      <c r="BS117" s="266"/>
      <c r="BT117" s="266"/>
      <c r="BU117" s="266"/>
      <c r="BV117" s="266"/>
      <c r="BW117" s="266"/>
      <c r="BX117" s="266"/>
      <c r="BY117" s="266"/>
      <c r="BZ117" s="266"/>
      <c r="CC117" s="266"/>
      <c r="CM117" s="266"/>
      <c r="CW117" s="266"/>
      <c r="DG117" s="266"/>
      <c r="DQ117" s="266"/>
      <c r="EA117" s="266"/>
      <c r="EK117" s="266"/>
      <c r="EU117" s="266"/>
      <c r="FE117" s="266"/>
      <c r="FO117" s="266"/>
      <c r="FY117" s="266"/>
      <c r="GI117" s="266"/>
      <c r="GS117" s="266"/>
      <c r="HC117" s="266"/>
      <c r="HM117" s="266"/>
      <c r="HW117" s="266"/>
      <c r="IG117" s="266"/>
      <c r="IQ117" s="266"/>
    </row>
    <row r="118" spans="1:251" s="3" customFormat="1" x14ac:dyDescent="0.3">
      <c r="A118" s="266"/>
      <c r="K118" s="266"/>
      <c r="U118" s="266"/>
      <c r="AE118" s="266"/>
      <c r="AO118" s="266"/>
      <c r="AY118" s="266"/>
      <c r="BI118" s="266"/>
      <c r="BS118" s="266"/>
      <c r="BT118" s="266"/>
      <c r="BU118" s="266"/>
      <c r="BV118" s="266"/>
      <c r="BW118" s="266"/>
      <c r="BX118" s="266"/>
      <c r="BY118" s="266"/>
      <c r="BZ118" s="266"/>
      <c r="CC118" s="266"/>
      <c r="CM118" s="266"/>
      <c r="CW118" s="266"/>
      <c r="DG118" s="266"/>
      <c r="DQ118" s="266"/>
      <c r="EA118" s="266"/>
      <c r="EK118" s="266"/>
      <c r="EU118" s="266"/>
      <c r="FE118" s="266"/>
      <c r="FO118" s="266"/>
      <c r="FY118" s="266"/>
      <c r="GI118" s="266"/>
      <c r="GS118" s="266"/>
      <c r="HC118" s="266"/>
      <c r="HM118" s="266"/>
      <c r="HW118" s="266"/>
      <c r="IG118" s="266"/>
      <c r="IQ118" s="266"/>
    </row>
    <row r="119" spans="1:251" s="3" customFormat="1" x14ac:dyDescent="0.3">
      <c r="A119" s="266"/>
      <c r="K119" s="266"/>
      <c r="U119" s="266"/>
      <c r="AE119" s="266"/>
      <c r="AO119" s="266"/>
      <c r="AY119" s="266"/>
      <c r="BI119" s="266"/>
      <c r="BS119" s="266"/>
      <c r="BT119" s="266"/>
      <c r="BU119" s="266"/>
      <c r="BV119" s="266"/>
      <c r="BW119" s="266"/>
      <c r="BX119" s="266"/>
      <c r="BY119" s="266"/>
      <c r="BZ119" s="266"/>
      <c r="CC119" s="266"/>
      <c r="CM119" s="266"/>
      <c r="CW119" s="266"/>
      <c r="DG119" s="266"/>
      <c r="DQ119" s="266"/>
      <c r="EA119" s="266"/>
      <c r="EK119" s="266"/>
      <c r="EU119" s="266"/>
      <c r="FE119" s="266"/>
      <c r="FO119" s="266"/>
      <c r="FY119" s="266"/>
      <c r="GI119" s="266"/>
      <c r="GS119" s="266"/>
      <c r="HC119" s="266"/>
      <c r="HM119" s="266"/>
      <c r="HW119" s="266"/>
      <c r="IG119" s="266"/>
      <c r="IQ119" s="266"/>
    </row>
    <row r="120" spans="1:251" s="3" customFormat="1" x14ac:dyDescent="0.3">
      <c r="A120" s="266"/>
      <c r="K120" s="266"/>
      <c r="U120" s="266"/>
      <c r="AE120" s="266"/>
      <c r="AO120" s="266"/>
      <c r="AY120" s="266"/>
      <c r="BI120" s="266"/>
      <c r="BS120" s="266"/>
      <c r="BT120" s="266"/>
      <c r="BU120" s="266"/>
      <c r="BV120" s="266"/>
      <c r="BW120" s="266"/>
      <c r="BX120" s="266"/>
      <c r="BY120" s="266"/>
      <c r="BZ120" s="266"/>
      <c r="CC120" s="266"/>
      <c r="CM120" s="266"/>
      <c r="CW120" s="266"/>
      <c r="DG120" s="266"/>
      <c r="DQ120" s="266"/>
      <c r="EA120" s="266"/>
      <c r="EK120" s="266"/>
      <c r="EU120" s="266"/>
      <c r="FE120" s="266"/>
      <c r="FO120" s="266"/>
      <c r="FY120" s="266"/>
      <c r="GI120" s="266"/>
      <c r="GS120" s="266"/>
      <c r="HC120" s="266"/>
      <c r="HM120" s="266"/>
      <c r="HW120" s="266"/>
      <c r="IG120" s="266"/>
      <c r="IQ120" s="266"/>
    </row>
    <row r="121" spans="1:251" s="3" customFormat="1" x14ac:dyDescent="0.3">
      <c r="A121" s="266"/>
      <c r="K121" s="266"/>
      <c r="U121" s="266"/>
      <c r="AE121" s="266"/>
      <c r="AO121" s="266"/>
      <c r="AY121" s="266"/>
      <c r="BI121" s="266"/>
      <c r="BS121" s="266"/>
      <c r="BT121" s="266"/>
      <c r="BU121" s="266"/>
      <c r="BV121" s="266"/>
      <c r="BW121" s="266"/>
      <c r="BX121" s="266"/>
      <c r="BY121" s="266"/>
      <c r="BZ121" s="266"/>
      <c r="CC121" s="266"/>
      <c r="CM121" s="266"/>
      <c r="CW121" s="266"/>
      <c r="DG121" s="266"/>
      <c r="DQ121" s="266"/>
      <c r="EA121" s="266"/>
      <c r="EK121" s="266"/>
      <c r="EU121" s="266"/>
      <c r="FE121" s="266"/>
      <c r="FO121" s="266"/>
      <c r="FY121" s="266"/>
      <c r="GI121" s="266"/>
      <c r="GS121" s="266"/>
      <c r="HC121" s="266"/>
      <c r="HM121" s="266"/>
      <c r="HW121" s="266"/>
      <c r="IG121" s="266"/>
      <c r="IQ121" s="266"/>
    </row>
    <row r="122" spans="1:251" s="3" customFormat="1" x14ac:dyDescent="0.3">
      <c r="A122" s="266"/>
      <c r="K122" s="266"/>
      <c r="U122" s="266"/>
      <c r="AE122" s="266"/>
      <c r="AO122" s="266"/>
      <c r="AY122" s="266"/>
      <c r="BI122" s="266"/>
      <c r="BS122" s="266"/>
      <c r="BT122" s="266"/>
      <c r="BU122" s="266"/>
      <c r="BV122" s="266"/>
      <c r="BW122" s="266"/>
      <c r="BX122" s="266"/>
      <c r="BY122" s="266"/>
      <c r="BZ122" s="266"/>
      <c r="CC122" s="266"/>
      <c r="CM122" s="266"/>
      <c r="CW122" s="266"/>
      <c r="DG122" s="266"/>
      <c r="DQ122" s="266"/>
      <c r="EA122" s="266"/>
      <c r="EK122" s="266"/>
      <c r="EU122" s="266"/>
      <c r="FE122" s="266"/>
      <c r="FO122" s="266"/>
      <c r="FY122" s="266"/>
      <c r="GI122" s="266"/>
      <c r="GS122" s="266"/>
      <c r="HC122" s="266"/>
      <c r="HM122" s="266"/>
      <c r="HW122" s="266"/>
      <c r="IG122" s="266"/>
      <c r="IQ122" s="266"/>
    </row>
    <row r="123" spans="1:251" s="3" customFormat="1" x14ac:dyDescent="0.3">
      <c r="A123" s="266"/>
      <c r="K123" s="266"/>
      <c r="U123" s="266"/>
      <c r="AE123" s="266"/>
      <c r="AO123" s="266"/>
      <c r="AY123" s="266"/>
      <c r="BI123" s="266"/>
      <c r="BS123" s="266"/>
      <c r="BT123" s="266"/>
      <c r="BU123" s="266"/>
      <c r="BV123" s="266"/>
      <c r="BW123" s="266"/>
      <c r="BX123" s="266"/>
      <c r="BY123" s="266"/>
      <c r="BZ123" s="266"/>
      <c r="CC123" s="266"/>
      <c r="CM123" s="266"/>
      <c r="CW123" s="266"/>
      <c r="DG123" s="266"/>
      <c r="DQ123" s="266"/>
      <c r="EA123" s="266"/>
      <c r="EK123" s="266"/>
      <c r="EU123" s="266"/>
      <c r="FE123" s="266"/>
      <c r="FO123" s="266"/>
      <c r="FY123" s="266"/>
      <c r="GI123" s="266"/>
      <c r="GS123" s="266"/>
      <c r="HC123" s="266"/>
      <c r="HM123" s="266"/>
      <c r="HW123" s="266"/>
      <c r="IG123" s="266"/>
      <c r="IQ123" s="266"/>
    </row>
    <row r="124" spans="1:251" s="3" customFormat="1" x14ac:dyDescent="0.3">
      <c r="A124" s="266"/>
      <c r="K124" s="266"/>
      <c r="U124" s="266"/>
      <c r="AE124" s="266"/>
      <c r="AO124" s="266"/>
      <c r="AY124" s="266"/>
      <c r="BI124" s="266"/>
      <c r="BS124" s="266"/>
      <c r="BT124" s="266"/>
      <c r="BU124" s="266"/>
      <c r="BV124" s="266"/>
      <c r="BW124" s="266"/>
      <c r="BX124" s="266"/>
      <c r="BY124" s="266"/>
      <c r="BZ124" s="266"/>
      <c r="CC124" s="266"/>
      <c r="CM124" s="266"/>
      <c r="CW124" s="266"/>
      <c r="DG124" s="266"/>
      <c r="DQ124" s="266"/>
      <c r="EA124" s="266"/>
      <c r="EK124" s="266"/>
      <c r="EU124" s="266"/>
      <c r="FE124" s="266"/>
      <c r="FO124" s="266"/>
      <c r="FY124" s="266"/>
      <c r="GI124" s="266"/>
      <c r="GS124" s="266"/>
      <c r="HC124" s="266"/>
      <c r="HM124" s="266"/>
      <c r="HW124" s="266"/>
      <c r="IG124" s="266"/>
      <c r="IQ124" s="266"/>
    </row>
    <row r="125" spans="1:251" s="3" customFormat="1" x14ac:dyDescent="0.3">
      <c r="A125" s="266"/>
      <c r="K125" s="266"/>
      <c r="U125" s="266"/>
      <c r="AE125" s="266"/>
      <c r="AO125" s="266"/>
      <c r="AY125" s="266"/>
      <c r="BI125" s="266"/>
      <c r="BS125" s="266"/>
      <c r="BT125" s="266"/>
      <c r="BU125" s="266"/>
      <c r="BV125" s="266"/>
      <c r="BW125" s="266"/>
      <c r="BX125" s="266"/>
      <c r="BY125" s="266"/>
      <c r="BZ125" s="266"/>
      <c r="CC125" s="266"/>
      <c r="CM125" s="266"/>
      <c r="CW125" s="266"/>
      <c r="DG125" s="266"/>
      <c r="DQ125" s="266"/>
      <c r="EA125" s="266"/>
      <c r="EK125" s="266"/>
      <c r="EU125" s="266"/>
      <c r="FE125" s="266"/>
      <c r="FO125" s="266"/>
      <c r="FY125" s="266"/>
      <c r="GI125" s="266"/>
      <c r="GS125" s="266"/>
      <c r="HC125" s="266"/>
      <c r="HM125" s="266"/>
      <c r="HW125" s="266"/>
      <c r="IG125" s="266"/>
      <c r="IQ125" s="266"/>
    </row>
    <row r="126" spans="1:251" s="3" customFormat="1" x14ac:dyDescent="0.3">
      <c r="A126" s="266"/>
      <c r="K126" s="266"/>
      <c r="U126" s="266"/>
      <c r="AE126" s="266"/>
      <c r="AO126" s="266"/>
      <c r="AY126" s="266"/>
      <c r="BI126" s="266"/>
      <c r="BS126" s="266"/>
      <c r="BT126" s="266"/>
      <c r="BU126" s="266"/>
      <c r="BV126" s="266"/>
      <c r="BW126" s="266"/>
      <c r="BX126" s="266"/>
      <c r="BY126" s="266"/>
      <c r="BZ126" s="266"/>
      <c r="CC126" s="266"/>
      <c r="CM126" s="266"/>
      <c r="CW126" s="266"/>
      <c r="DG126" s="266"/>
      <c r="DQ126" s="266"/>
      <c r="EA126" s="266"/>
      <c r="EK126" s="266"/>
      <c r="EU126" s="266"/>
      <c r="FE126" s="266"/>
      <c r="FO126" s="266"/>
      <c r="FY126" s="266"/>
      <c r="GI126" s="266"/>
      <c r="GS126" s="266"/>
      <c r="HC126" s="266"/>
      <c r="HM126" s="266"/>
      <c r="HW126" s="266"/>
      <c r="IG126" s="266"/>
      <c r="IQ126" s="266"/>
    </row>
    <row r="127" spans="1:251" s="3" customFormat="1" x14ac:dyDescent="0.3">
      <c r="A127" s="266"/>
      <c r="K127" s="266"/>
      <c r="U127" s="266"/>
      <c r="AE127" s="266"/>
      <c r="AO127" s="266"/>
      <c r="AY127" s="266"/>
      <c r="BI127" s="266"/>
      <c r="BS127" s="266"/>
      <c r="BT127" s="266"/>
      <c r="BU127" s="266"/>
      <c r="BV127" s="266"/>
      <c r="BW127" s="266"/>
      <c r="BX127" s="266"/>
      <c r="BY127" s="266"/>
      <c r="BZ127" s="266"/>
      <c r="CC127" s="266"/>
      <c r="CM127" s="266"/>
      <c r="CW127" s="266"/>
      <c r="DG127" s="266"/>
      <c r="DQ127" s="266"/>
      <c r="EA127" s="266"/>
      <c r="EK127" s="266"/>
      <c r="EU127" s="266"/>
      <c r="FE127" s="266"/>
      <c r="FO127" s="266"/>
      <c r="FY127" s="266"/>
      <c r="GI127" s="266"/>
      <c r="GS127" s="266"/>
      <c r="HC127" s="266"/>
      <c r="HM127" s="266"/>
      <c r="HW127" s="266"/>
      <c r="IG127" s="266"/>
      <c r="IQ127" s="266"/>
    </row>
    <row r="128" spans="1:251" s="3" customFormat="1" x14ac:dyDescent="0.3">
      <c r="A128" s="266"/>
      <c r="K128" s="266"/>
      <c r="U128" s="266"/>
      <c r="AE128" s="266"/>
      <c r="AO128" s="266"/>
      <c r="AY128" s="266"/>
      <c r="BI128" s="266"/>
      <c r="BS128" s="266"/>
      <c r="BT128" s="266"/>
      <c r="BU128" s="266"/>
      <c r="BV128" s="266"/>
      <c r="BW128" s="266"/>
      <c r="BX128" s="266"/>
      <c r="BY128" s="266"/>
      <c r="BZ128" s="266"/>
      <c r="CC128" s="266"/>
      <c r="CM128" s="266"/>
      <c r="CW128" s="266"/>
      <c r="DG128" s="266"/>
      <c r="DQ128" s="266"/>
      <c r="EA128" s="266"/>
      <c r="EK128" s="266"/>
      <c r="EU128" s="266"/>
      <c r="FE128" s="266"/>
      <c r="FO128" s="266"/>
      <c r="FY128" s="266"/>
      <c r="GI128" s="266"/>
      <c r="GS128" s="266"/>
      <c r="HC128" s="266"/>
      <c r="HM128" s="266"/>
      <c r="HW128" s="266"/>
      <c r="IG128" s="266"/>
      <c r="IQ128" s="266"/>
    </row>
    <row r="129" spans="1:251" s="3" customFormat="1" x14ac:dyDescent="0.3">
      <c r="A129" s="266"/>
      <c r="K129" s="266"/>
      <c r="U129" s="266"/>
      <c r="AE129" s="266"/>
      <c r="AO129" s="266"/>
      <c r="AY129" s="266"/>
      <c r="BI129" s="266"/>
      <c r="BS129" s="266"/>
      <c r="BT129" s="266"/>
      <c r="BU129" s="266"/>
      <c r="BV129" s="266"/>
      <c r="BW129" s="266"/>
      <c r="BX129" s="266"/>
      <c r="BY129" s="266"/>
      <c r="BZ129" s="266"/>
      <c r="CC129" s="266"/>
      <c r="CM129" s="266"/>
      <c r="CW129" s="266"/>
      <c r="DG129" s="266"/>
      <c r="DQ129" s="266"/>
      <c r="EA129" s="266"/>
      <c r="EK129" s="266"/>
      <c r="EU129" s="266"/>
      <c r="FE129" s="266"/>
      <c r="FO129" s="266"/>
      <c r="FY129" s="266"/>
      <c r="GI129" s="266"/>
      <c r="GS129" s="266"/>
      <c r="HC129" s="266"/>
      <c r="HM129" s="266"/>
      <c r="HW129" s="266"/>
      <c r="IG129" s="266"/>
      <c r="IQ129" s="266"/>
    </row>
    <row r="130" spans="1:251" s="3" customFormat="1" x14ac:dyDescent="0.3">
      <c r="A130" s="266"/>
      <c r="K130" s="266"/>
      <c r="U130" s="266"/>
      <c r="AE130" s="266"/>
      <c r="AO130" s="266"/>
      <c r="AY130" s="266"/>
      <c r="BI130" s="266"/>
      <c r="BS130" s="266"/>
      <c r="BT130" s="266"/>
      <c r="BU130" s="266"/>
      <c r="BV130" s="266"/>
      <c r="BW130" s="266"/>
      <c r="BX130" s="266"/>
      <c r="BY130" s="266"/>
      <c r="BZ130" s="266"/>
      <c r="CC130" s="266"/>
      <c r="CM130" s="266"/>
      <c r="CW130" s="266"/>
      <c r="DG130" s="266"/>
      <c r="DQ130" s="266"/>
      <c r="EA130" s="266"/>
      <c r="EK130" s="266"/>
      <c r="EU130" s="266"/>
      <c r="FE130" s="266"/>
      <c r="FO130" s="266"/>
      <c r="FY130" s="266"/>
      <c r="GI130" s="266"/>
      <c r="GS130" s="266"/>
      <c r="HC130" s="266"/>
      <c r="HM130" s="266"/>
      <c r="HW130" s="266"/>
      <c r="IG130" s="266"/>
      <c r="IQ130" s="266"/>
    </row>
    <row r="131" spans="1:251" s="3" customFormat="1" x14ac:dyDescent="0.3">
      <c r="A131" s="266"/>
      <c r="K131" s="266"/>
      <c r="U131" s="266"/>
      <c r="AE131" s="266"/>
      <c r="AO131" s="266"/>
      <c r="AY131" s="266"/>
      <c r="BI131" s="266"/>
      <c r="BS131" s="266"/>
      <c r="BT131" s="266"/>
      <c r="BU131" s="266"/>
      <c r="BV131" s="266"/>
      <c r="BW131" s="266"/>
      <c r="BX131" s="266"/>
      <c r="BY131" s="266"/>
      <c r="BZ131" s="266"/>
      <c r="CC131" s="266"/>
      <c r="CM131" s="266"/>
      <c r="CW131" s="266"/>
      <c r="DG131" s="266"/>
      <c r="DQ131" s="266"/>
      <c r="EA131" s="266"/>
      <c r="EK131" s="266"/>
      <c r="EU131" s="266"/>
      <c r="FE131" s="266"/>
      <c r="FO131" s="266"/>
      <c r="FY131" s="266"/>
      <c r="GI131" s="266"/>
      <c r="GS131" s="266"/>
      <c r="HC131" s="266"/>
      <c r="HM131" s="266"/>
      <c r="HW131" s="266"/>
      <c r="IG131" s="266"/>
      <c r="IQ131" s="266"/>
    </row>
    <row r="132" spans="1:251" s="3" customFormat="1" x14ac:dyDescent="0.3">
      <c r="A132" s="266"/>
      <c r="K132" s="266"/>
      <c r="U132" s="266"/>
      <c r="AE132" s="266"/>
      <c r="AO132" s="266"/>
      <c r="AY132" s="266"/>
      <c r="BI132" s="266"/>
      <c r="BS132" s="266"/>
      <c r="BT132" s="266"/>
      <c r="BU132" s="266"/>
      <c r="BV132" s="266"/>
      <c r="BW132" s="266"/>
      <c r="BX132" s="266"/>
      <c r="BY132" s="266"/>
      <c r="BZ132" s="266"/>
      <c r="CC132" s="266"/>
      <c r="CM132" s="266"/>
      <c r="CW132" s="266"/>
      <c r="DG132" s="266"/>
      <c r="DQ132" s="266"/>
      <c r="EA132" s="266"/>
      <c r="EK132" s="266"/>
      <c r="EU132" s="266"/>
      <c r="FE132" s="266"/>
      <c r="FO132" s="266"/>
      <c r="FY132" s="266"/>
      <c r="GI132" s="266"/>
      <c r="GS132" s="266"/>
      <c r="HC132" s="266"/>
      <c r="HM132" s="266"/>
      <c r="HW132" s="266"/>
      <c r="IG132" s="266"/>
      <c r="IQ132" s="266"/>
    </row>
    <row r="133" spans="1:251" s="3" customFormat="1" x14ac:dyDescent="0.3">
      <c r="A133" s="266"/>
      <c r="K133" s="266"/>
      <c r="U133" s="266"/>
      <c r="AE133" s="266"/>
      <c r="AO133" s="266"/>
      <c r="AY133" s="266"/>
      <c r="BI133" s="266"/>
      <c r="BS133" s="266"/>
      <c r="BT133" s="266"/>
      <c r="BU133" s="266"/>
      <c r="BV133" s="266"/>
      <c r="BW133" s="266"/>
      <c r="BX133" s="266"/>
      <c r="BY133" s="266"/>
      <c r="BZ133" s="266"/>
      <c r="CC133" s="266"/>
      <c r="CM133" s="266"/>
      <c r="CW133" s="266"/>
      <c r="DG133" s="266"/>
      <c r="DQ133" s="266"/>
      <c r="EA133" s="266"/>
      <c r="EK133" s="266"/>
      <c r="EU133" s="266"/>
      <c r="FE133" s="266"/>
      <c r="FO133" s="266"/>
      <c r="FY133" s="266"/>
      <c r="GI133" s="266"/>
      <c r="GS133" s="266"/>
      <c r="HC133" s="266"/>
      <c r="HM133" s="266"/>
      <c r="HW133" s="266"/>
      <c r="IG133" s="266"/>
      <c r="IQ133" s="266"/>
    </row>
    <row r="134" spans="1:251" s="3" customFormat="1" x14ac:dyDescent="0.3">
      <c r="A134" s="266"/>
      <c r="K134" s="266"/>
      <c r="U134" s="266"/>
      <c r="AE134" s="266"/>
      <c r="AO134" s="266"/>
      <c r="AY134" s="266"/>
      <c r="BI134" s="266"/>
      <c r="BS134" s="266"/>
      <c r="BT134" s="266"/>
      <c r="BU134" s="266"/>
      <c r="BV134" s="266"/>
      <c r="BW134" s="266"/>
      <c r="BX134" s="266"/>
      <c r="BY134" s="266"/>
      <c r="BZ134" s="266"/>
      <c r="CC134" s="266"/>
      <c r="CM134" s="266"/>
      <c r="CW134" s="266"/>
      <c r="DG134" s="266"/>
      <c r="DQ134" s="266"/>
      <c r="EA134" s="266"/>
      <c r="EK134" s="266"/>
      <c r="EU134" s="266"/>
      <c r="FE134" s="266"/>
      <c r="FO134" s="266"/>
      <c r="FY134" s="266"/>
      <c r="GI134" s="266"/>
      <c r="GS134" s="266"/>
      <c r="HC134" s="266"/>
      <c r="HM134" s="266"/>
      <c r="HW134" s="266"/>
      <c r="IG134" s="266"/>
      <c r="IQ134" s="266"/>
    </row>
    <row r="135" spans="1:251" s="3" customFormat="1" x14ac:dyDescent="0.3">
      <c r="A135" s="266"/>
      <c r="K135" s="266"/>
      <c r="U135" s="266"/>
      <c r="AE135" s="266"/>
      <c r="AO135" s="266"/>
      <c r="AY135" s="266"/>
      <c r="BI135" s="266"/>
      <c r="BS135" s="266"/>
      <c r="BT135" s="266"/>
      <c r="BU135" s="266"/>
      <c r="BV135" s="266"/>
      <c r="BW135" s="266"/>
      <c r="BX135" s="266"/>
      <c r="BY135" s="266"/>
      <c r="BZ135" s="266"/>
      <c r="CC135" s="266"/>
      <c r="CM135" s="266"/>
      <c r="CW135" s="266"/>
      <c r="DG135" s="266"/>
      <c r="DQ135" s="266"/>
      <c r="EA135" s="266"/>
      <c r="EK135" s="266"/>
      <c r="EU135" s="266"/>
      <c r="FE135" s="266"/>
      <c r="FO135" s="266"/>
      <c r="FY135" s="266"/>
      <c r="GI135" s="266"/>
      <c r="GS135" s="266"/>
      <c r="HC135" s="266"/>
      <c r="HM135" s="266"/>
      <c r="HW135" s="266"/>
      <c r="IG135" s="266"/>
      <c r="IQ135" s="266"/>
    </row>
    <row r="136" spans="1:251" s="3" customFormat="1" x14ac:dyDescent="0.3">
      <c r="A136" s="266"/>
      <c r="K136" s="266"/>
      <c r="U136" s="266"/>
      <c r="AE136" s="266"/>
      <c r="AO136" s="266"/>
      <c r="AY136" s="266"/>
      <c r="BI136" s="266"/>
      <c r="BS136" s="266"/>
      <c r="BT136" s="266"/>
      <c r="BU136" s="266"/>
      <c r="BV136" s="266"/>
      <c r="BW136" s="266"/>
      <c r="BX136" s="266"/>
      <c r="BY136" s="266"/>
      <c r="BZ136" s="266"/>
      <c r="CC136" s="266"/>
      <c r="CM136" s="266"/>
      <c r="CW136" s="266"/>
      <c r="DG136" s="266"/>
      <c r="DQ136" s="266"/>
      <c r="EA136" s="266"/>
      <c r="EK136" s="266"/>
      <c r="EU136" s="266"/>
      <c r="FE136" s="266"/>
      <c r="FO136" s="266"/>
      <c r="FY136" s="266"/>
      <c r="GI136" s="266"/>
      <c r="GS136" s="266"/>
      <c r="HC136" s="266"/>
      <c r="HM136" s="266"/>
      <c r="HW136" s="266"/>
      <c r="IG136" s="266"/>
      <c r="IQ136" s="266"/>
    </row>
    <row r="137" spans="1:251" s="3" customFormat="1" x14ac:dyDescent="0.3">
      <c r="A137" s="266"/>
      <c r="K137" s="266"/>
      <c r="U137" s="266"/>
      <c r="AE137" s="266"/>
      <c r="AO137" s="266"/>
      <c r="AY137" s="266"/>
      <c r="BI137" s="266"/>
      <c r="BS137" s="266"/>
      <c r="BT137" s="266"/>
      <c r="BU137" s="266"/>
      <c r="BV137" s="266"/>
      <c r="BW137" s="266"/>
      <c r="BX137" s="266"/>
      <c r="BY137" s="266"/>
      <c r="BZ137" s="266"/>
      <c r="CC137" s="266"/>
      <c r="CM137" s="266"/>
      <c r="CW137" s="266"/>
      <c r="DG137" s="266"/>
      <c r="DQ137" s="266"/>
      <c r="EA137" s="266"/>
      <c r="EK137" s="266"/>
      <c r="EU137" s="266"/>
      <c r="FE137" s="266"/>
      <c r="FO137" s="266"/>
      <c r="FY137" s="266"/>
      <c r="GI137" s="266"/>
      <c r="GS137" s="266"/>
      <c r="HC137" s="266"/>
      <c r="HM137" s="266"/>
      <c r="HW137" s="266"/>
      <c r="IG137" s="266"/>
      <c r="IQ137" s="266"/>
    </row>
    <row r="138" spans="1:251" s="3" customFormat="1" x14ac:dyDescent="0.3">
      <c r="A138" s="266"/>
      <c r="K138" s="266"/>
      <c r="U138" s="266"/>
      <c r="AE138" s="266"/>
      <c r="AO138" s="266"/>
      <c r="AY138" s="266"/>
      <c r="BI138" s="266"/>
      <c r="BS138" s="266"/>
      <c r="BT138" s="266"/>
      <c r="BU138" s="266"/>
      <c r="BV138" s="266"/>
      <c r="BW138" s="266"/>
      <c r="BX138" s="266"/>
      <c r="BY138" s="266"/>
      <c r="BZ138" s="266"/>
      <c r="CC138" s="266"/>
      <c r="CM138" s="266"/>
      <c r="CW138" s="266"/>
      <c r="DG138" s="266"/>
      <c r="DQ138" s="266"/>
      <c r="EA138" s="266"/>
      <c r="EK138" s="266"/>
      <c r="EU138" s="266"/>
      <c r="FE138" s="266"/>
      <c r="FO138" s="266"/>
      <c r="FY138" s="266"/>
      <c r="GI138" s="266"/>
      <c r="GS138" s="266"/>
      <c r="HC138" s="266"/>
      <c r="HM138" s="266"/>
      <c r="HW138" s="266"/>
      <c r="IG138" s="266"/>
      <c r="IQ138" s="266"/>
    </row>
    <row r="139" spans="1:251" s="3" customFormat="1" x14ac:dyDescent="0.3">
      <c r="A139" s="266"/>
      <c r="K139" s="266"/>
      <c r="U139" s="266"/>
      <c r="AE139" s="266"/>
      <c r="AO139" s="266"/>
      <c r="AY139" s="266"/>
      <c r="BI139" s="266"/>
      <c r="BS139" s="266"/>
      <c r="BT139" s="266"/>
      <c r="BU139" s="266"/>
      <c r="BV139" s="266"/>
      <c r="BW139" s="266"/>
      <c r="BX139" s="266"/>
      <c r="BY139" s="266"/>
      <c r="BZ139" s="266"/>
      <c r="CC139" s="266"/>
      <c r="CM139" s="266"/>
      <c r="CW139" s="266"/>
      <c r="DG139" s="266"/>
      <c r="DQ139" s="266"/>
      <c r="EA139" s="266"/>
      <c r="EK139" s="266"/>
      <c r="EU139" s="266"/>
      <c r="FE139" s="266"/>
      <c r="FO139" s="266"/>
      <c r="FY139" s="266"/>
      <c r="GI139" s="266"/>
      <c r="GS139" s="266"/>
      <c r="HC139" s="266"/>
      <c r="HM139" s="266"/>
      <c r="HW139" s="266"/>
      <c r="IG139" s="266"/>
      <c r="IQ139" s="266"/>
    </row>
    <row r="140" spans="1:251" s="3" customFormat="1" x14ac:dyDescent="0.3">
      <c r="A140" s="266"/>
      <c r="K140" s="266"/>
      <c r="U140" s="266"/>
      <c r="AE140" s="266"/>
      <c r="AO140" s="266"/>
      <c r="AY140" s="266"/>
      <c r="BI140" s="266"/>
      <c r="BS140" s="266"/>
      <c r="BT140" s="266"/>
      <c r="BU140" s="266"/>
      <c r="BV140" s="266"/>
      <c r="BW140" s="266"/>
      <c r="BX140" s="266"/>
      <c r="BY140" s="266"/>
      <c r="BZ140" s="266"/>
      <c r="CC140" s="266"/>
      <c r="CM140" s="266"/>
      <c r="CW140" s="266"/>
      <c r="DG140" s="266"/>
      <c r="DQ140" s="266"/>
      <c r="EA140" s="266"/>
      <c r="EK140" s="266"/>
      <c r="EU140" s="266"/>
      <c r="FE140" s="266"/>
      <c r="FO140" s="266"/>
      <c r="FY140" s="266"/>
      <c r="GI140" s="266"/>
      <c r="GS140" s="266"/>
      <c r="HC140" s="266"/>
      <c r="HM140" s="266"/>
      <c r="HW140" s="266"/>
      <c r="IG140" s="266"/>
      <c r="IQ140" s="266"/>
    </row>
    <row r="141" spans="1:251" s="3" customFormat="1" x14ac:dyDescent="0.3">
      <c r="A141" s="266"/>
      <c r="K141" s="266"/>
      <c r="U141" s="266"/>
      <c r="AE141" s="266"/>
      <c r="AO141" s="266"/>
      <c r="AY141" s="266"/>
      <c r="BI141" s="266"/>
      <c r="BS141" s="266"/>
      <c r="BT141" s="266"/>
      <c r="BU141" s="266"/>
      <c r="BV141" s="266"/>
      <c r="BW141" s="266"/>
      <c r="BX141" s="266"/>
      <c r="BY141" s="266"/>
      <c r="BZ141" s="266"/>
      <c r="CC141" s="266"/>
      <c r="CM141" s="266"/>
      <c r="CW141" s="266"/>
      <c r="DG141" s="266"/>
      <c r="DQ141" s="266"/>
      <c r="EA141" s="266"/>
      <c r="EK141" s="266"/>
      <c r="EU141" s="266"/>
      <c r="FE141" s="266"/>
      <c r="FO141" s="266"/>
      <c r="FY141" s="266"/>
      <c r="GI141" s="266"/>
      <c r="GS141" s="266"/>
      <c r="HC141" s="266"/>
      <c r="HM141" s="266"/>
      <c r="HW141" s="266"/>
      <c r="IG141" s="266"/>
      <c r="IQ141" s="266"/>
    </row>
    <row r="142" spans="1:251" s="3" customFormat="1" x14ac:dyDescent="0.3">
      <c r="A142" s="266"/>
      <c r="K142" s="266"/>
      <c r="U142" s="266"/>
      <c r="AE142" s="266"/>
      <c r="AO142" s="266"/>
      <c r="AY142" s="266"/>
      <c r="BI142" s="266"/>
      <c r="BS142" s="266"/>
      <c r="BT142" s="266"/>
      <c r="BU142" s="266"/>
      <c r="BV142" s="266"/>
      <c r="BW142" s="266"/>
      <c r="BX142" s="266"/>
      <c r="BY142" s="266"/>
      <c r="BZ142" s="266"/>
      <c r="CC142" s="266"/>
      <c r="CM142" s="266"/>
      <c r="CW142" s="266"/>
      <c r="DG142" s="266"/>
      <c r="DQ142" s="266"/>
      <c r="EA142" s="266"/>
      <c r="EK142" s="266"/>
      <c r="EU142" s="266"/>
      <c r="FE142" s="266"/>
      <c r="FO142" s="266"/>
      <c r="FY142" s="266"/>
      <c r="GI142" s="266"/>
      <c r="GS142" s="266"/>
      <c r="HC142" s="266"/>
      <c r="HM142" s="266"/>
      <c r="HW142" s="266"/>
      <c r="IG142" s="266"/>
      <c r="IQ142" s="266"/>
    </row>
    <row r="143" spans="1:251" s="3" customFormat="1" x14ac:dyDescent="0.3">
      <c r="A143" s="266"/>
      <c r="K143" s="266"/>
      <c r="U143" s="266"/>
      <c r="AE143" s="266"/>
      <c r="AO143" s="266"/>
      <c r="AY143" s="266"/>
      <c r="BI143" s="266"/>
      <c r="BS143" s="266"/>
      <c r="BT143" s="266"/>
      <c r="BU143" s="266"/>
      <c r="BV143" s="266"/>
      <c r="BW143" s="266"/>
      <c r="BX143" s="266"/>
      <c r="BY143" s="266"/>
      <c r="BZ143" s="266"/>
      <c r="CC143" s="266"/>
      <c r="CM143" s="266"/>
      <c r="CW143" s="266"/>
      <c r="DG143" s="266"/>
      <c r="DQ143" s="266"/>
      <c r="EA143" s="266"/>
      <c r="EK143" s="266"/>
      <c r="EU143" s="266"/>
      <c r="FE143" s="266"/>
      <c r="FO143" s="266"/>
      <c r="FY143" s="266"/>
      <c r="GI143" s="266"/>
      <c r="GS143" s="266"/>
      <c r="HC143" s="266"/>
      <c r="HM143" s="266"/>
      <c r="HW143" s="266"/>
      <c r="IG143" s="266"/>
      <c r="IQ143" s="266"/>
    </row>
    <row r="144" spans="1:251" s="3" customFormat="1" x14ac:dyDescent="0.3">
      <c r="A144" s="266"/>
      <c r="K144" s="266"/>
      <c r="U144" s="266"/>
      <c r="AE144" s="266"/>
      <c r="AO144" s="266"/>
      <c r="AY144" s="266"/>
      <c r="BI144" s="266"/>
      <c r="BS144" s="266"/>
      <c r="BT144" s="266"/>
      <c r="BU144" s="266"/>
      <c r="BV144" s="266"/>
      <c r="BW144" s="266"/>
      <c r="BX144" s="266"/>
      <c r="BY144" s="266"/>
      <c r="BZ144" s="266"/>
      <c r="CC144" s="266"/>
      <c r="CM144" s="266"/>
      <c r="CW144" s="266"/>
      <c r="DG144" s="266"/>
      <c r="DQ144" s="266"/>
      <c r="EA144" s="266"/>
      <c r="EK144" s="266"/>
      <c r="EU144" s="266"/>
      <c r="FE144" s="266"/>
      <c r="FO144" s="266"/>
      <c r="FY144" s="266"/>
      <c r="GI144" s="266"/>
      <c r="GS144" s="266"/>
      <c r="HC144" s="266"/>
      <c r="HM144" s="266"/>
      <c r="HW144" s="266"/>
      <c r="IG144" s="266"/>
      <c r="IQ144" s="266"/>
    </row>
    <row r="145" spans="1:251" s="3" customFormat="1" x14ac:dyDescent="0.3">
      <c r="A145" s="266"/>
      <c r="K145" s="266"/>
      <c r="U145" s="266"/>
      <c r="AE145" s="266"/>
      <c r="AO145" s="266"/>
      <c r="AY145" s="266"/>
      <c r="BI145" s="266"/>
      <c r="BS145" s="266"/>
      <c r="BT145" s="266"/>
      <c r="BU145" s="266"/>
      <c r="BV145" s="266"/>
      <c r="BW145" s="266"/>
      <c r="BX145" s="266"/>
      <c r="BY145" s="266"/>
      <c r="BZ145" s="266"/>
      <c r="CC145" s="266"/>
      <c r="CM145" s="266"/>
      <c r="CW145" s="266"/>
      <c r="DG145" s="266"/>
      <c r="DQ145" s="266"/>
      <c r="EA145" s="266"/>
      <c r="EK145" s="266"/>
      <c r="EU145" s="266"/>
      <c r="FE145" s="266"/>
      <c r="FO145" s="266"/>
      <c r="FY145" s="266"/>
      <c r="GI145" s="266"/>
      <c r="GS145" s="266"/>
      <c r="HC145" s="266"/>
      <c r="HM145" s="266"/>
      <c r="HW145" s="266"/>
      <c r="IG145" s="266"/>
      <c r="IQ145" s="266"/>
    </row>
    <row r="146" spans="1:251" s="3" customFormat="1" x14ac:dyDescent="0.3">
      <c r="A146" s="266"/>
      <c r="K146" s="266"/>
      <c r="U146" s="266"/>
      <c r="AE146" s="266"/>
      <c r="AO146" s="266"/>
      <c r="AY146" s="266"/>
      <c r="BI146" s="266"/>
      <c r="BS146" s="266"/>
      <c r="BT146" s="266"/>
      <c r="BU146" s="266"/>
      <c r="BV146" s="266"/>
      <c r="BW146" s="266"/>
      <c r="BX146" s="266"/>
      <c r="BY146" s="266"/>
      <c r="BZ146" s="266"/>
      <c r="CC146" s="266"/>
      <c r="CM146" s="266"/>
      <c r="CW146" s="266"/>
      <c r="DG146" s="266"/>
      <c r="DQ146" s="266"/>
      <c r="EA146" s="266"/>
      <c r="EK146" s="266"/>
      <c r="EU146" s="266"/>
      <c r="FE146" s="266"/>
      <c r="FO146" s="266"/>
      <c r="FY146" s="266"/>
      <c r="GI146" s="266"/>
      <c r="GS146" s="266"/>
      <c r="HC146" s="266"/>
      <c r="HM146" s="266"/>
      <c r="HW146" s="266"/>
      <c r="IG146" s="266"/>
      <c r="IQ146" s="266"/>
    </row>
    <row r="147" spans="1:251" s="3" customFormat="1" x14ac:dyDescent="0.3">
      <c r="A147" s="266"/>
      <c r="K147" s="266"/>
      <c r="U147" s="266"/>
      <c r="AE147" s="266"/>
      <c r="AO147" s="266"/>
      <c r="AY147" s="266"/>
      <c r="BI147" s="266"/>
      <c r="BS147" s="266"/>
      <c r="BT147" s="266"/>
      <c r="BU147" s="266"/>
      <c r="BV147" s="266"/>
      <c r="BW147" s="266"/>
      <c r="BX147" s="266"/>
      <c r="BY147" s="266"/>
      <c r="BZ147" s="266"/>
      <c r="CC147" s="266"/>
      <c r="CM147" s="266"/>
      <c r="CW147" s="266"/>
      <c r="DG147" s="266"/>
      <c r="DQ147" s="266"/>
      <c r="EA147" s="266"/>
      <c r="EK147" s="266"/>
      <c r="EU147" s="266"/>
      <c r="FE147" s="266"/>
      <c r="FO147" s="266"/>
      <c r="FY147" s="266"/>
      <c r="GI147" s="266"/>
      <c r="GS147" s="266"/>
      <c r="HC147" s="266"/>
      <c r="HM147" s="266"/>
      <c r="HW147" s="266"/>
      <c r="IG147" s="266"/>
      <c r="IQ147" s="266"/>
    </row>
    <row r="148" spans="1:251" s="3" customFormat="1" x14ac:dyDescent="0.3">
      <c r="A148" s="266"/>
      <c r="K148" s="266"/>
      <c r="U148" s="266"/>
      <c r="AE148" s="266"/>
      <c r="AO148" s="266"/>
      <c r="AY148" s="266"/>
      <c r="BI148" s="266"/>
      <c r="BS148" s="266"/>
      <c r="BT148" s="266"/>
      <c r="BU148" s="266"/>
      <c r="BV148" s="266"/>
      <c r="BW148" s="266"/>
      <c r="BX148" s="266"/>
      <c r="BY148" s="266"/>
      <c r="BZ148" s="266"/>
      <c r="CC148" s="266"/>
      <c r="CM148" s="266"/>
      <c r="CW148" s="266"/>
      <c r="DG148" s="266"/>
      <c r="DQ148" s="266"/>
      <c r="EA148" s="266"/>
      <c r="EK148" s="266"/>
      <c r="EU148" s="266"/>
      <c r="FE148" s="266"/>
      <c r="FO148" s="266"/>
      <c r="FY148" s="266"/>
      <c r="GI148" s="266"/>
      <c r="GS148" s="266"/>
      <c r="HC148" s="266"/>
      <c r="HM148" s="266"/>
      <c r="HW148" s="266"/>
      <c r="IG148" s="266"/>
      <c r="IQ148" s="266"/>
    </row>
    <row r="149" spans="1:251" s="3" customFormat="1" x14ac:dyDescent="0.3">
      <c r="A149" s="266"/>
      <c r="K149" s="266"/>
      <c r="U149" s="266"/>
      <c r="AE149" s="266"/>
      <c r="AO149" s="266"/>
      <c r="AY149" s="266"/>
      <c r="BI149" s="266"/>
      <c r="BS149" s="266"/>
      <c r="BT149" s="266"/>
      <c r="BU149" s="266"/>
      <c r="BV149" s="266"/>
      <c r="BW149" s="266"/>
      <c r="BX149" s="266"/>
      <c r="BY149" s="266"/>
      <c r="BZ149" s="266"/>
      <c r="CC149" s="266"/>
      <c r="CM149" s="266"/>
      <c r="CW149" s="266"/>
      <c r="DG149" s="266"/>
      <c r="DQ149" s="266"/>
      <c r="EA149" s="266"/>
      <c r="EK149" s="266"/>
      <c r="EU149" s="266"/>
      <c r="FE149" s="266"/>
      <c r="FO149" s="266"/>
      <c r="FY149" s="266"/>
      <c r="GI149" s="266"/>
      <c r="GS149" s="266"/>
      <c r="HC149" s="266"/>
      <c r="HM149" s="266"/>
      <c r="HW149" s="266"/>
      <c r="IG149" s="266"/>
      <c r="IQ149" s="266"/>
    </row>
    <row r="150" spans="1:251" s="3" customFormat="1" x14ac:dyDescent="0.3">
      <c r="A150" s="266"/>
      <c r="K150" s="266"/>
      <c r="U150" s="266"/>
      <c r="AE150" s="266"/>
      <c r="AO150" s="266"/>
      <c r="AY150" s="266"/>
      <c r="BI150" s="266"/>
      <c r="BS150" s="266"/>
      <c r="BT150" s="266"/>
      <c r="BU150" s="266"/>
      <c r="BV150" s="266"/>
      <c r="BW150" s="266"/>
      <c r="BX150" s="266"/>
      <c r="BY150" s="266"/>
      <c r="BZ150" s="266"/>
      <c r="CC150" s="266"/>
      <c r="CM150" s="266"/>
      <c r="CW150" s="266"/>
      <c r="DG150" s="266"/>
      <c r="DQ150" s="266"/>
      <c r="EA150" s="266"/>
      <c r="EK150" s="266"/>
      <c r="EU150" s="266"/>
      <c r="FE150" s="266"/>
      <c r="FO150" s="266"/>
      <c r="FY150" s="266"/>
      <c r="GI150" s="266"/>
      <c r="GS150" s="266"/>
      <c r="HC150" s="266"/>
      <c r="HM150" s="266"/>
      <c r="HW150" s="266"/>
      <c r="IG150" s="266"/>
      <c r="IQ150" s="266"/>
    </row>
    <row r="151" spans="1:251" s="3" customFormat="1" x14ac:dyDescent="0.3">
      <c r="A151" s="266"/>
      <c r="K151" s="266"/>
      <c r="U151" s="266"/>
      <c r="AE151" s="266"/>
      <c r="AO151" s="266"/>
      <c r="AY151" s="266"/>
      <c r="BI151" s="266"/>
      <c r="BS151" s="266"/>
      <c r="BT151" s="266"/>
      <c r="BU151" s="266"/>
      <c r="BV151" s="266"/>
      <c r="BW151" s="266"/>
      <c r="BX151" s="266"/>
      <c r="BY151" s="266"/>
      <c r="BZ151" s="266"/>
      <c r="CC151" s="266"/>
      <c r="CM151" s="266"/>
      <c r="CW151" s="266"/>
      <c r="DG151" s="266"/>
      <c r="DQ151" s="266"/>
      <c r="EA151" s="266"/>
      <c r="EK151" s="266"/>
      <c r="EU151" s="266"/>
      <c r="FE151" s="266"/>
      <c r="FO151" s="266"/>
      <c r="FY151" s="266"/>
      <c r="GI151" s="266"/>
      <c r="GS151" s="266"/>
      <c r="HC151" s="266"/>
      <c r="HM151" s="266"/>
      <c r="HW151" s="266"/>
      <c r="IG151" s="266"/>
      <c r="IQ151" s="266"/>
    </row>
    <row r="152" spans="1:251" s="3" customFormat="1" x14ac:dyDescent="0.3">
      <c r="A152" s="266"/>
      <c r="K152" s="266"/>
      <c r="U152" s="266"/>
      <c r="AE152" s="266"/>
      <c r="AO152" s="266"/>
      <c r="AY152" s="266"/>
      <c r="BI152" s="266"/>
      <c r="BS152" s="266"/>
      <c r="BT152" s="266"/>
      <c r="BU152" s="266"/>
      <c r="BV152" s="266"/>
      <c r="BW152" s="266"/>
      <c r="BX152" s="266"/>
      <c r="BY152" s="266"/>
      <c r="BZ152" s="266"/>
      <c r="CC152" s="266"/>
      <c r="CM152" s="266"/>
      <c r="CW152" s="266"/>
      <c r="DG152" s="266"/>
      <c r="DQ152" s="266"/>
      <c r="EA152" s="266"/>
      <c r="EK152" s="266"/>
      <c r="EU152" s="266"/>
      <c r="FE152" s="266"/>
      <c r="FO152" s="266"/>
      <c r="FY152" s="266"/>
      <c r="GI152" s="266"/>
      <c r="GS152" s="266"/>
      <c r="HC152" s="266"/>
      <c r="HM152" s="266"/>
      <c r="HW152" s="266"/>
      <c r="IG152" s="266"/>
      <c r="IQ152" s="266"/>
    </row>
    <row r="153" spans="1:251" s="3" customFormat="1" x14ac:dyDescent="0.3">
      <c r="A153" s="266"/>
      <c r="K153" s="266"/>
      <c r="U153" s="266"/>
      <c r="AE153" s="266"/>
      <c r="AO153" s="266"/>
      <c r="AY153" s="266"/>
      <c r="BI153" s="266"/>
      <c r="BS153" s="266"/>
      <c r="BT153" s="266"/>
      <c r="BU153" s="266"/>
      <c r="BV153" s="266"/>
      <c r="BW153" s="266"/>
      <c r="BX153" s="266"/>
      <c r="BY153" s="266"/>
      <c r="BZ153" s="266"/>
      <c r="CC153" s="266"/>
      <c r="CM153" s="266"/>
      <c r="CW153" s="266"/>
      <c r="DG153" s="266"/>
      <c r="DQ153" s="266"/>
      <c r="EA153" s="266"/>
      <c r="EK153" s="266"/>
      <c r="EU153" s="266"/>
      <c r="FE153" s="266"/>
      <c r="FO153" s="266"/>
      <c r="FY153" s="266"/>
      <c r="GI153" s="266"/>
      <c r="GS153" s="266"/>
      <c r="HC153" s="266"/>
      <c r="HM153" s="266"/>
      <c r="HW153" s="266"/>
      <c r="IG153" s="266"/>
      <c r="IQ153" s="266"/>
    </row>
    <row r="154" spans="1:251" s="3" customFormat="1" x14ac:dyDescent="0.3">
      <c r="A154" s="266"/>
      <c r="K154" s="266"/>
      <c r="U154" s="266"/>
      <c r="AE154" s="266"/>
      <c r="AO154" s="266"/>
      <c r="AY154" s="266"/>
      <c r="BI154" s="266"/>
      <c r="BS154" s="266"/>
      <c r="BT154" s="266"/>
      <c r="BU154" s="266"/>
      <c r="BV154" s="266"/>
      <c r="BW154" s="266"/>
      <c r="BX154" s="266"/>
      <c r="BY154" s="266"/>
      <c r="BZ154" s="266"/>
      <c r="CC154" s="266"/>
      <c r="CM154" s="266"/>
      <c r="CW154" s="266"/>
      <c r="DG154" s="266"/>
      <c r="DQ154" s="266"/>
      <c r="EA154" s="266"/>
      <c r="EK154" s="266"/>
      <c r="EU154" s="266"/>
      <c r="FE154" s="266"/>
      <c r="FO154" s="266"/>
      <c r="FY154" s="266"/>
      <c r="GI154" s="266"/>
      <c r="GS154" s="266"/>
      <c r="HC154" s="266"/>
      <c r="HM154" s="266"/>
      <c r="HW154" s="266"/>
      <c r="IG154" s="266"/>
      <c r="IQ154" s="266"/>
    </row>
    <row r="155" spans="1:251" s="3" customFormat="1" x14ac:dyDescent="0.3">
      <c r="A155" s="266"/>
      <c r="K155" s="266"/>
      <c r="U155" s="266"/>
      <c r="AE155" s="266"/>
      <c r="AO155" s="266"/>
      <c r="AY155" s="266"/>
      <c r="BI155" s="266"/>
      <c r="BS155" s="266"/>
      <c r="BT155" s="266"/>
      <c r="BU155" s="266"/>
      <c r="BV155" s="266"/>
      <c r="BW155" s="266"/>
      <c r="BX155" s="266"/>
      <c r="BY155" s="266"/>
      <c r="BZ155" s="266"/>
      <c r="CC155" s="266"/>
      <c r="CM155" s="266"/>
      <c r="CW155" s="266"/>
      <c r="DG155" s="266"/>
      <c r="DQ155" s="266"/>
      <c r="EA155" s="266"/>
      <c r="EK155" s="266"/>
      <c r="EU155" s="266"/>
      <c r="FE155" s="266"/>
      <c r="FO155" s="266"/>
      <c r="FY155" s="266"/>
      <c r="GI155" s="266"/>
      <c r="GS155" s="266"/>
      <c r="HC155" s="266"/>
      <c r="HM155" s="266"/>
      <c r="HW155" s="266"/>
      <c r="IG155" s="266"/>
      <c r="IQ155" s="266"/>
    </row>
    <row r="156" spans="1:251" s="3" customFormat="1" x14ac:dyDescent="0.3">
      <c r="A156" s="266"/>
      <c r="K156" s="266"/>
      <c r="U156" s="266"/>
      <c r="AE156" s="266"/>
      <c r="AO156" s="266"/>
      <c r="AY156" s="266"/>
      <c r="BI156" s="266"/>
      <c r="BS156" s="266"/>
      <c r="BT156" s="266"/>
      <c r="BU156" s="266"/>
      <c r="BV156" s="266"/>
      <c r="BW156" s="266"/>
      <c r="BX156" s="266"/>
      <c r="BY156" s="266"/>
      <c r="BZ156" s="266"/>
      <c r="CC156" s="266"/>
      <c r="CM156" s="266"/>
      <c r="CW156" s="266"/>
      <c r="DG156" s="266"/>
      <c r="DQ156" s="266"/>
      <c r="EA156" s="266"/>
      <c r="EK156" s="266"/>
      <c r="EU156" s="266"/>
      <c r="FE156" s="266"/>
      <c r="FO156" s="266"/>
      <c r="FY156" s="266"/>
      <c r="GI156" s="266"/>
      <c r="GS156" s="266"/>
      <c r="HC156" s="266"/>
      <c r="HM156" s="266"/>
      <c r="HW156" s="266"/>
      <c r="IG156" s="266"/>
      <c r="IQ156" s="266"/>
    </row>
    <row r="157" spans="1:251" s="3" customFormat="1" x14ac:dyDescent="0.3">
      <c r="A157" s="266"/>
      <c r="K157" s="266"/>
      <c r="U157" s="266"/>
      <c r="AE157" s="266"/>
      <c r="AO157" s="266"/>
      <c r="AY157" s="266"/>
      <c r="BI157" s="266"/>
      <c r="BS157" s="266"/>
      <c r="BT157" s="266"/>
      <c r="BU157" s="266"/>
      <c r="BV157" s="266"/>
      <c r="BW157" s="266"/>
      <c r="BX157" s="266"/>
      <c r="BY157" s="266"/>
      <c r="BZ157" s="266"/>
      <c r="CC157" s="266"/>
      <c r="CM157" s="266"/>
      <c r="CW157" s="266"/>
      <c r="DG157" s="266"/>
      <c r="DQ157" s="266"/>
      <c r="EA157" s="266"/>
      <c r="EK157" s="266"/>
      <c r="EU157" s="266"/>
      <c r="FE157" s="266"/>
      <c r="FO157" s="266"/>
      <c r="FY157" s="266"/>
      <c r="GI157" s="266"/>
      <c r="GS157" s="266"/>
      <c r="HC157" s="266"/>
      <c r="HM157" s="266"/>
      <c r="HW157" s="266"/>
      <c r="IG157" s="266"/>
      <c r="IQ157" s="266"/>
    </row>
    <row r="158" spans="1:251" s="3" customFormat="1" x14ac:dyDescent="0.3">
      <c r="A158" s="266"/>
      <c r="K158" s="266"/>
      <c r="U158" s="266"/>
      <c r="AE158" s="266"/>
      <c r="AO158" s="266"/>
      <c r="AY158" s="266"/>
      <c r="BI158" s="266"/>
      <c r="BS158" s="266"/>
      <c r="BT158" s="266"/>
      <c r="BU158" s="266"/>
      <c r="BV158" s="266"/>
      <c r="BW158" s="266"/>
      <c r="BX158" s="266"/>
      <c r="BY158" s="266"/>
      <c r="BZ158" s="266"/>
      <c r="CC158" s="266"/>
      <c r="CM158" s="266"/>
      <c r="CW158" s="266"/>
      <c r="DG158" s="266"/>
      <c r="DQ158" s="266"/>
      <c r="EA158" s="266"/>
      <c r="EK158" s="266"/>
      <c r="EU158" s="266"/>
      <c r="FE158" s="266"/>
      <c r="FO158" s="266"/>
      <c r="FY158" s="266"/>
      <c r="GI158" s="266"/>
      <c r="GS158" s="266"/>
      <c r="HC158" s="266"/>
      <c r="HM158" s="266"/>
      <c r="HW158" s="266"/>
      <c r="IG158" s="266"/>
      <c r="IQ158" s="266"/>
    </row>
    <row r="159" spans="1:251" s="3" customFormat="1" x14ac:dyDescent="0.3">
      <c r="A159" s="266"/>
      <c r="K159" s="266"/>
      <c r="U159" s="266"/>
      <c r="AE159" s="266"/>
      <c r="AO159" s="266"/>
      <c r="AY159" s="266"/>
      <c r="BI159" s="266"/>
      <c r="BS159" s="266"/>
      <c r="BT159" s="266"/>
      <c r="BU159" s="266"/>
      <c r="BV159" s="266"/>
      <c r="BW159" s="266"/>
      <c r="BX159" s="266"/>
      <c r="BY159" s="266"/>
      <c r="BZ159" s="266"/>
      <c r="CC159" s="266"/>
      <c r="CM159" s="266"/>
      <c r="CW159" s="266"/>
      <c r="DG159" s="266"/>
      <c r="DQ159" s="266"/>
      <c r="EA159" s="266"/>
      <c r="EK159" s="266"/>
      <c r="EU159" s="266"/>
      <c r="FE159" s="266"/>
      <c r="FO159" s="266"/>
      <c r="FY159" s="266"/>
      <c r="GI159" s="266"/>
      <c r="GS159" s="266"/>
      <c r="HC159" s="266"/>
      <c r="HM159" s="266"/>
      <c r="HW159" s="266"/>
      <c r="IG159" s="266"/>
      <c r="IQ159" s="266"/>
    </row>
    <row r="160" spans="1:251" s="3" customFormat="1" x14ac:dyDescent="0.3">
      <c r="A160" s="266"/>
      <c r="K160" s="266"/>
      <c r="U160" s="266"/>
      <c r="AE160" s="266"/>
      <c r="AO160" s="266"/>
      <c r="AY160" s="266"/>
      <c r="BI160" s="266"/>
      <c r="BS160" s="266"/>
      <c r="BT160" s="266"/>
      <c r="BU160" s="266"/>
      <c r="BV160" s="266"/>
      <c r="BW160" s="266"/>
      <c r="BX160" s="266"/>
      <c r="BY160" s="266"/>
      <c r="BZ160" s="266"/>
      <c r="CC160" s="266"/>
      <c r="CM160" s="266"/>
      <c r="CW160" s="266"/>
      <c r="DG160" s="266"/>
      <c r="DQ160" s="266"/>
      <c r="EA160" s="266"/>
      <c r="EK160" s="266"/>
      <c r="EU160" s="266"/>
      <c r="FE160" s="266"/>
      <c r="FO160" s="266"/>
      <c r="FY160" s="266"/>
      <c r="GI160" s="266"/>
      <c r="GS160" s="266"/>
      <c r="HC160" s="266"/>
      <c r="HM160" s="266"/>
      <c r="HW160" s="266"/>
      <c r="IG160" s="266"/>
      <c r="IQ160" s="266"/>
    </row>
    <row r="161" spans="1:251" s="3" customFormat="1" x14ac:dyDescent="0.3">
      <c r="A161" s="266"/>
      <c r="K161" s="266"/>
      <c r="U161" s="266"/>
      <c r="AE161" s="266"/>
      <c r="AO161" s="266"/>
      <c r="AY161" s="266"/>
      <c r="BI161" s="266"/>
      <c r="BS161" s="266"/>
      <c r="BT161" s="266"/>
      <c r="BU161" s="266"/>
      <c r="BV161" s="266"/>
      <c r="BW161" s="266"/>
      <c r="BX161" s="266"/>
      <c r="BY161" s="266"/>
      <c r="BZ161" s="266"/>
      <c r="CC161" s="266"/>
      <c r="CM161" s="266"/>
      <c r="CW161" s="266"/>
      <c r="DG161" s="266"/>
      <c r="DQ161" s="266"/>
      <c r="EA161" s="266"/>
      <c r="EK161" s="266"/>
      <c r="EU161" s="266"/>
      <c r="FE161" s="266"/>
      <c r="FO161" s="266"/>
      <c r="FY161" s="266"/>
      <c r="GI161" s="266"/>
      <c r="GS161" s="266"/>
      <c r="HC161" s="266"/>
      <c r="HM161" s="266"/>
      <c r="HW161" s="266"/>
      <c r="IG161" s="266"/>
      <c r="IQ161" s="266"/>
    </row>
    <row r="162" spans="1:251" s="3" customFormat="1" x14ac:dyDescent="0.3">
      <c r="A162" s="266"/>
      <c r="K162" s="266"/>
      <c r="U162" s="266"/>
      <c r="AE162" s="266"/>
      <c r="AO162" s="266"/>
      <c r="AY162" s="266"/>
      <c r="BI162" s="266"/>
      <c r="BS162" s="266"/>
      <c r="BT162" s="266"/>
      <c r="BU162" s="266"/>
      <c r="BV162" s="266"/>
      <c r="BW162" s="266"/>
      <c r="BX162" s="266"/>
      <c r="BY162" s="266"/>
      <c r="BZ162" s="266"/>
      <c r="CC162" s="266"/>
      <c r="CM162" s="266"/>
      <c r="CW162" s="266"/>
      <c r="DG162" s="266"/>
      <c r="DQ162" s="266"/>
      <c r="EA162" s="266"/>
      <c r="EK162" s="266"/>
      <c r="EU162" s="266"/>
      <c r="FE162" s="266"/>
      <c r="FO162" s="266"/>
      <c r="FY162" s="266"/>
      <c r="GI162" s="266"/>
      <c r="GS162" s="266"/>
      <c r="HC162" s="266"/>
      <c r="HM162" s="266"/>
      <c r="HW162" s="266"/>
      <c r="IG162" s="266"/>
      <c r="IQ162" s="266"/>
    </row>
    <row r="163" spans="1:251" s="3" customFormat="1" x14ac:dyDescent="0.3">
      <c r="A163" s="266"/>
      <c r="K163" s="266"/>
      <c r="U163" s="266"/>
      <c r="AE163" s="266"/>
      <c r="AO163" s="266"/>
      <c r="AY163" s="266"/>
      <c r="BI163" s="266"/>
      <c r="BS163" s="266"/>
      <c r="BT163" s="266"/>
      <c r="BU163" s="266"/>
      <c r="BV163" s="266"/>
      <c r="BW163" s="266"/>
      <c r="BX163" s="266"/>
      <c r="BY163" s="266"/>
      <c r="BZ163" s="266"/>
      <c r="CC163" s="266"/>
      <c r="CM163" s="266"/>
      <c r="CW163" s="266"/>
      <c r="DG163" s="266"/>
      <c r="DQ163" s="266"/>
      <c r="EA163" s="266"/>
      <c r="EK163" s="266"/>
      <c r="EU163" s="266"/>
      <c r="FE163" s="266"/>
      <c r="FO163" s="266"/>
      <c r="FY163" s="266"/>
      <c r="GI163" s="266"/>
      <c r="GS163" s="266"/>
      <c r="HC163" s="266"/>
      <c r="HM163" s="266"/>
      <c r="HW163" s="266"/>
      <c r="IG163" s="266"/>
      <c r="IQ163" s="266"/>
    </row>
    <row r="164" spans="1:251" s="3" customFormat="1" x14ac:dyDescent="0.3">
      <c r="A164" s="266"/>
      <c r="K164" s="266"/>
      <c r="U164" s="266"/>
      <c r="AE164" s="266"/>
      <c r="AO164" s="266"/>
      <c r="AY164" s="266"/>
      <c r="BI164" s="266"/>
      <c r="BS164" s="266"/>
      <c r="BT164" s="266"/>
      <c r="BU164" s="266"/>
      <c r="BV164" s="266"/>
      <c r="BW164" s="266"/>
      <c r="BX164" s="266"/>
      <c r="BY164" s="266"/>
      <c r="BZ164" s="266"/>
      <c r="CC164" s="266"/>
      <c r="CM164" s="266"/>
      <c r="CW164" s="266"/>
      <c r="DG164" s="266"/>
      <c r="DQ164" s="266"/>
      <c r="EA164" s="266"/>
      <c r="EK164" s="266"/>
      <c r="EU164" s="266"/>
      <c r="FE164" s="266"/>
      <c r="FO164" s="266"/>
      <c r="FY164" s="266"/>
      <c r="GI164" s="266"/>
      <c r="GS164" s="266"/>
      <c r="HC164" s="266"/>
      <c r="HM164" s="266"/>
      <c r="HW164" s="266"/>
      <c r="IG164" s="266"/>
      <c r="IQ164" s="266"/>
    </row>
    <row r="165" spans="1:251" s="3" customFormat="1" x14ac:dyDescent="0.3">
      <c r="A165" s="266"/>
      <c r="K165" s="266"/>
      <c r="U165" s="266"/>
      <c r="AE165" s="266"/>
      <c r="AO165" s="266"/>
      <c r="AY165" s="266"/>
      <c r="BI165" s="266"/>
      <c r="BS165" s="266"/>
      <c r="BT165" s="266"/>
      <c r="BU165" s="266"/>
      <c r="BV165" s="266"/>
      <c r="BW165" s="266"/>
      <c r="BX165" s="266"/>
      <c r="BY165" s="266"/>
      <c r="BZ165" s="266"/>
      <c r="CC165" s="266"/>
      <c r="CM165" s="266"/>
      <c r="CW165" s="266"/>
      <c r="DG165" s="266"/>
      <c r="DQ165" s="266"/>
      <c r="EA165" s="266"/>
      <c r="EK165" s="266"/>
      <c r="EU165" s="266"/>
      <c r="FE165" s="266"/>
      <c r="FO165" s="266"/>
      <c r="FY165" s="266"/>
      <c r="GI165" s="266"/>
      <c r="GS165" s="266"/>
      <c r="HC165" s="266"/>
      <c r="HM165" s="266"/>
      <c r="HW165" s="266"/>
      <c r="IG165" s="266"/>
      <c r="IQ165" s="266"/>
    </row>
    <row r="166" spans="1:251" s="3" customFormat="1" x14ac:dyDescent="0.3">
      <c r="A166" s="266"/>
      <c r="K166" s="266"/>
      <c r="U166" s="266"/>
      <c r="AE166" s="266"/>
      <c r="AO166" s="266"/>
      <c r="AY166" s="266"/>
      <c r="BI166" s="266"/>
      <c r="BS166" s="266"/>
      <c r="BT166" s="266"/>
      <c r="BU166" s="266"/>
      <c r="BV166" s="266"/>
      <c r="BW166" s="266"/>
      <c r="BX166" s="266"/>
      <c r="BY166" s="266"/>
      <c r="BZ166" s="266"/>
      <c r="CC166" s="266"/>
      <c r="CM166" s="266"/>
      <c r="CW166" s="266"/>
      <c r="DG166" s="266"/>
      <c r="DQ166" s="266"/>
      <c r="EA166" s="266"/>
      <c r="EK166" s="266"/>
      <c r="EU166" s="266"/>
      <c r="FE166" s="266"/>
      <c r="FO166" s="266"/>
      <c r="FY166" s="266"/>
      <c r="GI166" s="266"/>
      <c r="GS166" s="266"/>
      <c r="HC166" s="266"/>
      <c r="HM166" s="266"/>
      <c r="HW166" s="266"/>
      <c r="IG166" s="266"/>
      <c r="IQ166" s="266"/>
    </row>
    <row r="167" spans="1:251" s="3" customFormat="1" x14ac:dyDescent="0.3">
      <c r="A167" s="266"/>
      <c r="K167" s="266"/>
      <c r="U167" s="266"/>
      <c r="AE167" s="266"/>
      <c r="AO167" s="266"/>
      <c r="AY167" s="266"/>
      <c r="BI167" s="266"/>
      <c r="BS167" s="266"/>
      <c r="BT167" s="266"/>
      <c r="BU167" s="266"/>
      <c r="BV167" s="266"/>
      <c r="BW167" s="266"/>
      <c r="BX167" s="266"/>
      <c r="BY167" s="266"/>
      <c r="BZ167" s="266"/>
      <c r="CC167" s="266"/>
      <c r="CM167" s="266"/>
      <c r="CW167" s="266"/>
      <c r="DG167" s="266"/>
      <c r="DQ167" s="266"/>
      <c r="EA167" s="266"/>
      <c r="EK167" s="266"/>
      <c r="EU167" s="266"/>
      <c r="FE167" s="266"/>
      <c r="FO167" s="266"/>
      <c r="FY167" s="266"/>
      <c r="GI167" s="266"/>
      <c r="GS167" s="266"/>
      <c r="HC167" s="266"/>
      <c r="HM167" s="266"/>
      <c r="HW167" s="266"/>
      <c r="IG167" s="266"/>
      <c r="IQ167" s="266"/>
    </row>
    <row r="168" spans="1:251" s="3" customFormat="1" x14ac:dyDescent="0.3">
      <c r="A168" s="266"/>
      <c r="K168" s="266"/>
      <c r="U168" s="266"/>
      <c r="AE168" s="266"/>
      <c r="AO168" s="266"/>
      <c r="AY168" s="266"/>
      <c r="BI168" s="266"/>
      <c r="BS168" s="266"/>
      <c r="BT168" s="266"/>
      <c r="BU168" s="266"/>
      <c r="BV168" s="266"/>
      <c r="BW168" s="266"/>
      <c r="BX168" s="266"/>
      <c r="BY168" s="266"/>
      <c r="BZ168" s="266"/>
      <c r="CC168" s="266"/>
      <c r="CM168" s="266"/>
      <c r="CW168" s="266"/>
      <c r="DG168" s="266"/>
      <c r="DQ168" s="266"/>
      <c r="EA168" s="266"/>
      <c r="EK168" s="266"/>
      <c r="EU168" s="266"/>
      <c r="FE168" s="266"/>
      <c r="FO168" s="266"/>
      <c r="FY168" s="266"/>
      <c r="GI168" s="266"/>
      <c r="GS168" s="266"/>
      <c r="HC168" s="266"/>
      <c r="HM168" s="266"/>
      <c r="HW168" s="266"/>
      <c r="IG168" s="266"/>
      <c r="IQ168" s="266"/>
    </row>
    <row r="169" spans="1:251" s="3" customFormat="1" x14ac:dyDescent="0.3">
      <c r="A169" s="266"/>
      <c r="K169" s="266"/>
      <c r="U169" s="266"/>
      <c r="AE169" s="266"/>
      <c r="AO169" s="266"/>
      <c r="AY169" s="266"/>
      <c r="BI169" s="266"/>
      <c r="BS169" s="266"/>
      <c r="BT169" s="266"/>
      <c r="BU169" s="266"/>
      <c r="BV169" s="266"/>
      <c r="BW169" s="266"/>
      <c r="BX169" s="266"/>
      <c r="BY169" s="266"/>
      <c r="BZ169" s="266"/>
      <c r="CC169" s="266"/>
      <c r="CM169" s="266"/>
      <c r="CW169" s="266"/>
      <c r="DG169" s="266"/>
      <c r="DQ169" s="266"/>
      <c r="EA169" s="266"/>
      <c r="EK169" s="266"/>
      <c r="EU169" s="266"/>
      <c r="FE169" s="266"/>
      <c r="FO169" s="266"/>
      <c r="FY169" s="266"/>
      <c r="GI169" s="266"/>
      <c r="GS169" s="266"/>
      <c r="HC169" s="266"/>
      <c r="HM169" s="266"/>
      <c r="HW169" s="266"/>
      <c r="IG169" s="266"/>
      <c r="IQ169" s="266"/>
    </row>
    <row r="170" spans="1:251" s="3" customFormat="1" x14ac:dyDescent="0.3">
      <c r="A170" s="266"/>
      <c r="K170" s="266"/>
      <c r="U170" s="266"/>
      <c r="AE170" s="266"/>
      <c r="AO170" s="266"/>
      <c r="AY170" s="266"/>
      <c r="BI170" s="266"/>
      <c r="BS170" s="266"/>
      <c r="BT170" s="266"/>
      <c r="BU170" s="266"/>
      <c r="BV170" s="266"/>
      <c r="BW170" s="266"/>
      <c r="BX170" s="266"/>
      <c r="BY170" s="266"/>
      <c r="BZ170" s="266"/>
      <c r="CC170" s="266"/>
      <c r="CM170" s="266"/>
      <c r="CW170" s="266"/>
      <c r="DG170" s="266"/>
      <c r="DQ170" s="266"/>
      <c r="EA170" s="266"/>
      <c r="EK170" s="266"/>
      <c r="EU170" s="266"/>
      <c r="FE170" s="266"/>
      <c r="FO170" s="266"/>
      <c r="FY170" s="266"/>
      <c r="GI170" s="266"/>
      <c r="GS170" s="266"/>
      <c r="HC170" s="266"/>
      <c r="HM170" s="266"/>
      <c r="HW170" s="266"/>
      <c r="IG170" s="266"/>
      <c r="IQ170" s="266"/>
    </row>
    <row r="171" spans="1:251" s="3" customFormat="1" x14ac:dyDescent="0.3">
      <c r="A171" s="266"/>
      <c r="K171" s="266"/>
      <c r="U171" s="266"/>
      <c r="AE171" s="266"/>
      <c r="AO171" s="266"/>
      <c r="AY171" s="266"/>
      <c r="BI171" s="266"/>
      <c r="BS171" s="266"/>
      <c r="BT171" s="266"/>
      <c r="BU171" s="266"/>
      <c r="BV171" s="266"/>
      <c r="BW171" s="266"/>
      <c r="BX171" s="266"/>
      <c r="BY171" s="266"/>
      <c r="BZ171" s="266"/>
      <c r="CC171" s="266"/>
      <c r="CM171" s="266"/>
      <c r="CW171" s="266"/>
      <c r="DG171" s="266"/>
      <c r="DQ171" s="266"/>
      <c r="EA171" s="266"/>
      <c r="EK171" s="266"/>
      <c r="EU171" s="266"/>
      <c r="FE171" s="266"/>
      <c r="FO171" s="266"/>
      <c r="FY171" s="266"/>
      <c r="GI171" s="266"/>
      <c r="GS171" s="266"/>
      <c r="HC171" s="266"/>
      <c r="HM171" s="266"/>
      <c r="HW171" s="266"/>
      <c r="IG171" s="266"/>
      <c r="IQ171" s="266"/>
    </row>
    <row r="172" spans="1:251" s="3" customFormat="1" x14ac:dyDescent="0.3">
      <c r="A172" s="266"/>
      <c r="K172" s="266"/>
      <c r="U172" s="266"/>
      <c r="AE172" s="266"/>
      <c r="AO172" s="266"/>
      <c r="AY172" s="266"/>
      <c r="BI172" s="266"/>
      <c r="BS172" s="266"/>
      <c r="BT172" s="266"/>
      <c r="BU172" s="266"/>
      <c r="BV172" s="266"/>
      <c r="BW172" s="266"/>
      <c r="BX172" s="266"/>
      <c r="BY172" s="266"/>
      <c r="BZ172" s="266"/>
      <c r="CC172" s="266"/>
      <c r="CM172" s="266"/>
      <c r="CW172" s="266"/>
      <c r="DG172" s="266"/>
      <c r="DQ172" s="266"/>
      <c r="EA172" s="266"/>
      <c r="EK172" s="266"/>
      <c r="EU172" s="266"/>
      <c r="FE172" s="266"/>
      <c r="FO172" s="266"/>
      <c r="FY172" s="266"/>
      <c r="GI172" s="266"/>
      <c r="GS172" s="266"/>
      <c r="HC172" s="266"/>
      <c r="HM172" s="266"/>
      <c r="HW172" s="266"/>
      <c r="IG172" s="266"/>
      <c r="IQ172" s="266"/>
    </row>
    <row r="173" spans="1:251" s="3" customFormat="1" x14ac:dyDescent="0.3">
      <c r="A173" s="266"/>
      <c r="K173" s="266"/>
      <c r="U173" s="266"/>
      <c r="AE173" s="266"/>
      <c r="AO173" s="266"/>
      <c r="AY173" s="266"/>
      <c r="BI173" s="266"/>
      <c r="BS173" s="266"/>
      <c r="BT173" s="266"/>
      <c r="BU173" s="266"/>
      <c r="BV173" s="266"/>
      <c r="BW173" s="266"/>
      <c r="BX173" s="266"/>
      <c r="BY173" s="266"/>
      <c r="BZ173" s="266"/>
      <c r="CC173" s="266"/>
      <c r="CM173" s="266"/>
      <c r="CW173" s="266"/>
      <c r="DG173" s="266"/>
      <c r="DQ173" s="266"/>
      <c r="EA173" s="266"/>
      <c r="EK173" s="266"/>
      <c r="EU173" s="266"/>
      <c r="FE173" s="266"/>
      <c r="FO173" s="266"/>
      <c r="FY173" s="266"/>
      <c r="GI173" s="266"/>
      <c r="GS173" s="266"/>
      <c r="HC173" s="266"/>
      <c r="HM173" s="266"/>
      <c r="HW173" s="266"/>
      <c r="IG173" s="266"/>
      <c r="IQ173" s="266"/>
    </row>
    <row r="174" spans="1:251" s="3" customFormat="1" x14ac:dyDescent="0.3">
      <c r="A174" s="266"/>
      <c r="K174" s="266"/>
      <c r="U174" s="266"/>
      <c r="AE174" s="266"/>
      <c r="AO174" s="266"/>
      <c r="AY174" s="266"/>
      <c r="BI174" s="266"/>
      <c r="BS174" s="266"/>
      <c r="BT174" s="266"/>
      <c r="BU174" s="266"/>
      <c r="BV174" s="266"/>
      <c r="BW174" s="266"/>
      <c r="BX174" s="266"/>
      <c r="BY174" s="266"/>
      <c r="BZ174" s="266"/>
      <c r="CC174" s="266"/>
      <c r="CM174" s="266"/>
      <c r="CW174" s="266"/>
      <c r="DG174" s="266"/>
      <c r="DQ174" s="266"/>
      <c r="EA174" s="266"/>
      <c r="EK174" s="266"/>
      <c r="EU174" s="266"/>
      <c r="FE174" s="266"/>
      <c r="FO174" s="266"/>
      <c r="FY174" s="266"/>
      <c r="GI174" s="266"/>
      <c r="GS174" s="266"/>
      <c r="HC174" s="266"/>
      <c r="HM174" s="266"/>
      <c r="HW174" s="266"/>
      <c r="IG174" s="266"/>
      <c r="IQ174" s="266"/>
    </row>
    <row r="175" spans="1:251" s="3" customFormat="1" x14ac:dyDescent="0.3">
      <c r="A175" s="266"/>
      <c r="K175" s="266"/>
      <c r="U175" s="266"/>
      <c r="AE175" s="266"/>
      <c r="AO175" s="266"/>
      <c r="AY175" s="266"/>
      <c r="BI175" s="266"/>
      <c r="BS175" s="266"/>
      <c r="BT175" s="266"/>
      <c r="BU175" s="266"/>
      <c r="BV175" s="266"/>
      <c r="BW175" s="266"/>
      <c r="BX175" s="266"/>
      <c r="BY175" s="266"/>
      <c r="BZ175" s="266"/>
      <c r="CC175" s="266"/>
      <c r="CM175" s="266"/>
      <c r="CW175" s="266"/>
      <c r="DG175" s="266"/>
      <c r="DQ175" s="266"/>
      <c r="EA175" s="266"/>
      <c r="EK175" s="266"/>
      <c r="EU175" s="266"/>
      <c r="FE175" s="266"/>
      <c r="FO175" s="266"/>
      <c r="FY175" s="266"/>
      <c r="GI175" s="266"/>
      <c r="GS175" s="266"/>
      <c r="HC175" s="266"/>
      <c r="HM175" s="266"/>
      <c r="HW175" s="266"/>
      <c r="IG175" s="266"/>
      <c r="IQ175" s="266"/>
    </row>
    <row r="176" spans="1:251" s="3" customFormat="1" x14ac:dyDescent="0.3">
      <c r="A176" s="266"/>
      <c r="K176" s="266"/>
      <c r="U176" s="266"/>
      <c r="AE176" s="266"/>
      <c r="AO176" s="266"/>
      <c r="AY176" s="266"/>
      <c r="BI176" s="266"/>
      <c r="BS176" s="266"/>
      <c r="BT176" s="266"/>
      <c r="BU176" s="266"/>
      <c r="BV176" s="266"/>
      <c r="BW176" s="266"/>
      <c r="BX176" s="266"/>
      <c r="BY176" s="266"/>
      <c r="BZ176" s="266"/>
      <c r="CC176" s="266"/>
      <c r="CM176" s="266"/>
      <c r="CW176" s="266"/>
      <c r="DG176" s="266"/>
      <c r="DQ176" s="266"/>
      <c r="EA176" s="266"/>
      <c r="EK176" s="266"/>
      <c r="EU176" s="266"/>
      <c r="FE176" s="266"/>
      <c r="FO176" s="266"/>
      <c r="FY176" s="266"/>
      <c r="GI176" s="266"/>
      <c r="GS176" s="266"/>
      <c r="HC176" s="266"/>
      <c r="HM176" s="266"/>
      <c r="HW176" s="266"/>
      <c r="IG176" s="266"/>
      <c r="IQ176" s="266"/>
    </row>
    <row r="177" spans="1:251" s="3" customFormat="1" x14ac:dyDescent="0.3">
      <c r="A177" s="266"/>
      <c r="K177" s="266"/>
      <c r="U177" s="266"/>
      <c r="AE177" s="266"/>
      <c r="AO177" s="266"/>
      <c r="AY177" s="266"/>
      <c r="BI177" s="266"/>
      <c r="BS177" s="266"/>
      <c r="BT177" s="266"/>
      <c r="BU177" s="266"/>
      <c r="BV177" s="266"/>
      <c r="BW177" s="266"/>
      <c r="BX177" s="266"/>
      <c r="BY177" s="266"/>
      <c r="BZ177" s="266"/>
      <c r="CC177" s="266"/>
      <c r="CM177" s="266"/>
      <c r="CW177" s="266"/>
      <c r="DG177" s="266"/>
      <c r="DQ177" s="266"/>
      <c r="EA177" s="266"/>
      <c r="EK177" s="266"/>
      <c r="EU177" s="266"/>
      <c r="FE177" s="266"/>
      <c r="FO177" s="266"/>
      <c r="FY177" s="266"/>
      <c r="GI177" s="266"/>
      <c r="GS177" s="266"/>
      <c r="HC177" s="266"/>
      <c r="HM177" s="266"/>
      <c r="HW177" s="266"/>
      <c r="IG177" s="266"/>
      <c r="IQ177" s="266"/>
    </row>
    <row r="178" spans="1:251" s="3" customFormat="1" x14ac:dyDescent="0.3">
      <c r="A178" s="266"/>
      <c r="K178" s="266"/>
      <c r="U178" s="266"/>
      <c r="AE178" s="266"/>
      <c r="AO178" s="266"/>
      <c r="AY178" s="266"/>
      <c r="BI178" s="266"/>
      <c r="BS178" s="266"/>
      <c r="BT178" s="266"/>
      <c r="BU178" s="266"/>
      <c r="BV178" s="266"/>
      <c r="BW178" s="266"/>
      <c r="BX178" s="266"/>
      <c r="BY178" s="266"/>
      <c r="BZ178" s="266"/>
      <c r="CC178" s="266"/>
      <c r="CM178" s="266"/>
      <c r="CW178" s="266"/>
      <c r="DG178" s="266"/>
      <c r="DQ178" s="266"/>
      <c r="EA178" s="266"/>
      <c r="EK178" s="266"/>
      <c r="EU178" s="266"/>
      <c r="FE178" s="266"/>
      <c r="FO178" s="266"/>
      <c r="FY178" s="266"/>
      <c r="GI178" s="266"/>
      <c r="GS178" s="266"/>
      <c r="HC178" s="266"/>
      <c r="HM178" s="266"/>
      <c r="HW178" s="266"/>
      <c r="IG178" s="266"/>
      <c r="IQ178" s="266"/>
    </row>
    <row r="179" spans="1:251" s="3" customFormat="1" x14ac:dyDescent="0.3">
      <c r="A179" s="266"/>
      <c r="K179" s="266"/>
      <c r="U179" s="266"/>
      <c r="AE179" s="266"/>
      <c r="AO179" s="266"/>
      <c r="AY179" s="266"/>
      <c r="BI179" s="266"/>
      <c r="BS179" s="266"/>
      <c r="BT179" s="266"/>
      <c r="BU179" s="266"/>
      <c r="BV179" s="266"/>
      <c r="BW179" s="266"/>
      <c r="BX179" s="266"/>
      <c r="BY179" s="266"/>
      <c r="BZ179" s="266"/>
      <c r="CC179" s="266"/>
      <c r="CM179" s="266"/>
      <c r="CW179" s="266"/>
      <c r="DG179" s="266"/>
      <c r="DQ179" s="266"/>
      <c r="EA179" s="266"/>
      <c r="EK179" s="266"/>
      <c r="EU179" s="266"/>
      <c r="FE179" s="266"/>
      <c r="FO179" s="266"/>
      <c r="FY179" s="266"/>
      <c r="GI179" s="266"/>
      <c r="GS179" s="266"/>
      <c r="HC179" s="266"/>
      <c r="HM179" s="266"/>
      <c r="HW179" s="266"/>
      <c r="IG179" s="266"/>
      <c r="IQ179" s="266"/>
    </row>
    <row r="180" spans="1:251" s="3" customFormat="1" x14ac:dyDescent="0.3">
      <c r="A180" s="266"/>
      <c r="K180" s="266"/>
      <c r="U180" s="266"/>
      <c r="AE180" s="266"/>
      <c r="AO180" s="266"/>
      <c r="AY180" s="266"/>
      <c r="BI180" s="266"/>
      <c r="BS180" s="266"/>
      <c r="BT180" s="266"/>
      <c r="BU180" s="266"/>
      <c r="BV180" s="266"/>
      <c r="BW180" s="266"/>
      <c r="BX180" s="266"/>
      <c r="BY180" s="266"/>
      <c r="BZ180" s="266"/>
      <c r="CC180" s="266"/>
      <c r="CM180" s="266"/>
      <c r="CW180" s="266"/>
      <c r="DG180" s="266"/>
      <c r="DQ180" s="266"/>
      <c r="EA180" s="266"/>
      <c r="EK180" s="266"/>
      <c r="EU180" s="266"/>
      <c r="FE180" s="266"/>
      <c r="FO180" s="266"/>
      <c r="FY180" s="266"/>
      <c r="GI180" s="266"/>
      <c r="GS180" s="266"/>
      <c r="HC180" s="266"/>
      <c r="HM180" s="266"/>
      <c r="HW180" s="266"/>
      <c r="IG180" s="266"/>
      <c r="IQ180" s="266"/>
    </row>
    <row r="181" spans="1:251" s="3" customFormat="1" x14ac:dyDescent="0.3">
      <c r="A181" s="266"/>
      <c r="K181" s="266"/>
      <c r="U181" s="266"/>
      <c r="AE181" s="266"/>
      <c r="AO181" s="266"/>
      <c r="AY181" s="266"/>
      <c r="BI181" s="266"/>
      <c r="BS181" s="266"/>
      <c r="BT181" s="266"/>
      <c r="BU181" s="266"/>
      <c r="BV181" s="266"/>
      <c r="BW181" s="266"/>
      <c r="BX181" s="266"/>
      <c r="BY181" s="266"/>
      <c r="BZ181" s="266"/>
      <c r="CC181" s="266"/>
      <c r="CM181" s="266"/>
      <c r="CW181" s="266"/>
      <c r="DG181" s="266"/>
      <c r="DQ181" s="266"/>
      <c r="EA181" s="266"/>
      <c r="EK181" s="266"/>
      <c r="EU181" s="266"/>
      <c r="FE181" s="266"/>
      <c r="FO181" s="266"/>
      <c r="FY181" s="266"/>
      <c r="GI181" s="266"/>
      <c r="GS181" s="266"/>
      <c r="HC181" s="266"/>
      <c r="HM181" s="266"/>
      <c r="HW181" s="266"/>
      <c r="IG181" s="266"/>
      <c r="IQ181" s="266"/>
    </row>
    <row r="182" spans="1:251" s="3" customFormat="1" x14ac:dyDescent="0.3">
      <c r="A182" s="266"/>
      <c r="K182" s="266"/>
      <c r="U182" s="266"/>
      <c r="AE182" s="266"/>
      <c r="AO182" s="266"/>
      <c r="AY182" s="266"/>
      <c r="BI182" s="266"/>
      <c r="BS182" s="266"/>
      <c r="BT182" s="266"/>
      <c r="BU182" s="266"/>
      <c r="BV182" s="266"/>
      <c r="BW182" s="266"/>
      <c r="BX182" s="266"/>
      <c r="BY182" s="266"/>
      <c r="BZ182" s="266"/>
      <c r="CC182" s="266"/>
      <c r="CM182" s="266"/>
      <c r="CW182" s="266"/>
      <c r="DG182" s="266"/>
      <c r="DQ182" s="266"/>
      <c r="EA182" s="266"/>
      <c r="EK182" s="266"/>
      <c r="EU182" s="266"/>
      <c r="FE182" s="266"/>
      <c r="FO182" s="266"/>
      <c r="FY182" s="266"/>
      <c r="GI182" s="266"/>
      <c r="GS182" s="266"/>
      <c r="HC182" s="266"/>
      <c r="HM182" s="266"/>
      <c r="HW182" s="266"/>
      <c r="IG182" s="266"/>
      <c r="IQ182" s="266"/>
    </row>
    <row r="183" spans="1:251" s="3" customFormat="1" x14ac:dyDescent="0.3">
      <c r="A183" s="266"/>
      <c r="K183" s="266"/>
      <c r="U183" s="266"/>
      <c r="AE183" s="266"/>
      <c r="AO183" s="266"/>
      <c r="AY183" s="266"/>
      <c r="BI183" s="266"/>
      <c r="BS183" s="266"/>
      <c r="BT183" s="266"/>
      <c r="BU183" s="266"/>
      <c r="BV183" s="266"/>
      <c r="BW183" s="266"/>
      <c r="BX183" s="266"/>
      <c r="BY183" s="266"/>
      <c r="BZ183" s="266"/>
      <c r="CC183" s="266"/>
      <c r="CM183" s="266"/>
      <c r="CW183" s="266"/>
      <c r="DG183" s="266"/>
      <c r="DQ183" s="266"/>
      <c r="EA183" s="266"/>
      <c r="EK183" s="266"/>
      <c r="EU183" s="266"/>
      <c r="FE183" s="266"/>
      <c r="FO183" s="266"/>
      <c r="FY183" s="266"/>
      <c r="GI183" s="266"/>
      <c r="GS183" s="266"/>
      <c r="HC183" s="266"/>
      <c r="HM183" s="266"/>
      <c r="HW183" s="266"/>
      <c r="IG183" s="266"/>
      <c r="IQ183" s="266"/>
    </row>
    <row r="184" spans="1:251" s="3" customFormat="1" x14ac:dyDescent="0.3">
      <c r="A184" s="266"/>
      <c r="K184" s="266"/>
      <c r="U184" s="266"/>
      <c r="AE184" s="266"/>
      <c r="AO184" s="266"/>
      <c r="AY184" s="266"/>
      <c r="BI184" s="266"/>
      <c r="BS184" s="266"/>
      <c r="BT184" s="266"/>
      <c r="BU184" s="266"/>
      <c r="BV184" s="266"/>
      <c r="BW184" s="266"/>
      <c r="BX184" s="266"/>
      <c r="BY184" s="266"/>
      <c r="BZ184" s="266"/>
      <c r="CC184" s="266"/>
      <c r="CM184" s="266"/>
      <c r="CW184" s="266"/>
      <c r="DG184" s="266"/>
      <c r="DQ184" s="266"/>
      <c r="EA184" s="266"/>
      <c r="EK184" s="266"/>
      <c r="EU184" s="266"/>
      <c r="FE184" s="266"/>
      <c r="FO184" s="266"/>
      <c r="FY184" s="266"/>
      <c r="GI184" s="266"/>
      <c r="GS184" s="266"/>
      <c r="HC184" s="266"/>
      <c r="HM184" s="266"/>
      <c r="HW184" s="266"/>
      <c r="IG184" s="266"/>
      <c r="IQ184" s="266"/>
    </row>
    <row r="185" spans="1:251" s="3" customFormat="1" x14ac:dyDescent="0.3">
      <c r="A185" s="266"/>
      <c r="K185" s="266"/>
      <c r="U185" s="266"/>
      <c r="AE185" s="266"/>
      <c r="AO185" s="266"/>
      <c r="AY185" s="266"/>
      <c r="BI185" s="266"/>
      <c r="BS185" s="266"/>
      <c r="BT185" s="266"/>
      <c r="BU185" s="266"/>
      <c r="BV185" s="266"/>
      <c r="BW185" s="266"/>
      <c r="BX185" s="266"/>
      <c r="BY185" s="266"/>
      <c r="BZ185" s="266"/>
      <c r="CC185" s="266"/>
      <c r="CM185" s="266"/>
      <c r="CW185" s="266"/>
      <c r="DG185" s="266"/>
      <c r="DQ185" s="266"/>
      <c r="EA185" s="266"/>
      <c r="EK185" s="266"/>
      <c r="EU185" s="266"/>
      <c r="FE185" s="266"/>
      <c r="FO185" s="266"/>
      <c r="FY185" s="266"/>
      <c r="GI185" s="266"/>
      <c r="GS185" s="266"/>
      <c r="HC185" s="266"/>
      <c r="HM185" s="266"/>
      <c r="HW185" s="266"/>
      <c r="IG185" s="266"/>
      <c r="IQ185" s="266"/>
    </row>
    <row r="186" spans="1:251" s="3" customFormat="1" x14ac:dyDescent="0.3">
      <c r="A186" s="266"/>
      <c r="K186" s="266"/>
      <c r="U186" s="266"/>
      <c r="AE186" s="266"/>
      <c r="AO186" s="266"/>
      <c r="AY186" s="266"/>
      <c r="BI186" s="266"/>
      <c r="BS186" s="266"/>
      <c r="BT186" s="266"/>
      <c r="BU186" s="266"/>
      <c r="BV186" s="266"/>
      <c r="BW186" s="266"/>
      <c r="BX186" s="266"/>
      <c r="BY186" s="266"/>
      <c r="BZ186" s="266"/>
      <c r="CC186" s="266"/>
      <c r="CM186" s="266"/>
      <c r="CW186" s="266"/>
      <c r="DG186" s="266"/>
      <c r="DQ186" s="266"/>
      <c r="EA186" s="266"/>
      <c r="EK186" s="266"/>
      <c r="EU186" s="266"/>
      <c r="FE186" s="266"/>
      <c r="FO186" s="266"/>
      <c r="FY186" s="266"/>
      <c r="GI186" s="266"/>
      <c r="GS186" s="266"/>
      <c r="HC186" s="266"/>
      <c r="HM186" s="266"/>
      <c r="HW186" s="266"/>
      <c r="IG186" s="266"/>
      <c r="IQ186" s="266"/>
    </row>
    <row r="187" spans="1:251" s="3" customFormat="1" x14ac:dyDescent="0.3">
      <c r="A187" s="266"/>
      <c r="K187" s="266"/>
      <c r="U187" s="266"/>
      <c r="AE187" s="266"/>
      <c r="AO187" s="266"/>
      <c r="AY187" s="266"/>
      <c r="BI187" s="266"/>
      <c r="BS187" s="266"/>
      <c r="BT187" s="266"/>
      <c r="BU187" s="266"/>
      <c r="BV187" s="266"/>
      <c r="BW187" s="266"/>
      <c r="BX187" s="266"/>
      <c r="BY187" s="266"/>
      <c r="BZ187" s="266"/>
      <c r="CC187" s="266"/>
      <c r="CM187" s="266"/>
      <c r="CW187" s="266"/>
      <c r="DG187" s="266"/>
      <c r="DQ187" s="266"/>
      <c r="EA187" s="266"/>
      <c r="EK187" s="266"/>
      <c r="EU187" s="266"/>
      <c r="FE187" s="266"/>
      <c r="FO187" s="266"/>
      <c r="FY187" s="266"/>
      <c r="GI187" s="266"/>
      <c r="GS187" s="266"/>
      <c r="HC187" s="266"/>
      <c r="HM187" s="266"/>
      <c r="HW187" s="266"/>
      <c r="IG187" s="266"/>
      <c r="IQ187" s="266"/>
    </row>
    <row r="188" spans="1:251" s="3" customFormat="1" x14ac:dyDescent="0.3">
      <c r="A188" s="266"/>
      <c r="K188" s="266"/>
      <c r="U188" s="266"/>
      <c r="AE188" s="266"/>
      <c r="AO188" s="266"/>
      <c r="AY188" s="266"/>
      <c r="BI188" s="266"/>
      <c r="BS188" s="266"/>
      <c r="BT188" s="266"/>
      <c r="BU188" s="266"/>
      <c r="BV188" s="266"/>
      <c r="BW188" s="266"/>
      <c r="BX188" s="266"/>
      <c r="BY188" s="266"/>
      <c r="BZ188" s="266"/>
      <c r="CC188" s="266"/>
      <c r="CM188" s="266"/>
      <c r="CW188" s="266"/>
      <c r="DG188" s="266"/>
      <c r="DQ188" s="266"/>
      <c r="EA188" s="266"/>
      <c r="EK188" s="266"/>
      <c r="EU188" s="266"/>
      <c r="FE188" s="266"/>
      <c r="FO188" s="266"/>
      <c r="FY188" s="266"/>
      <c r="GI188" s="266"/>
      <c r="GS188" s="266"/>
      <c r="HC188" s="266"/>
      <c r="HM188" s="266"/>
      <c r="HW188" s="266"/>
      <c r="IG188" s="266"/>
      <c r="IQ188" s="266"/>
    </row>
    <row r="189" spans="1:251" s="3" customFormat="1" x14ac:dyDescent="0.3">
      <c r="A189" s="266"/>
      <c r="K189" s="266"/>
      <c r="U189" s="266"/>
      <c r="AE189" s="266"/>
      <c r="AO189" s="266"/>
      <c r="AY189" s="266"/>
      <c r="BI189" s="266"/>
      <c r="BS189" s="266"/>
      <c r="BT189" s="266"/>
      <c r="BU189" s="266"/>
      <c r="BV189" s="266"/>
      <c r="BW189" s="266"/>
      <c r="BX189" s="266"/>
      <c r="BY189" s="266"/>
      <c r="BZ189" s="266"/>
      <c r="CC189" s="266"/>
      <c r="CM189" s="266"/>
      <c r="CW189" s="266"/>
      <c r="DG189" s="266"/>
      <c r="DQ189" s="266"/>
      <c r="EA189" s="266"/>
      <c r="EK189" s="266"/>
      <c r="EU189" s="266"/>
      <c r="FE189" s="266"/>
      <c r="FO189" s="266"/>
      <c r="FY189" s="266"/>
      <c r="GI189" s="266"/>
      <c r="GS189" s="266"/>
      <c r="HC189" s="266"/>
      <c r="HM189" s="266"/>
      <c r="HW189" s="266"/>
      <c r="IG189" s="266"/>
      <c r="IQ189" s="266"/>
    </row>
    <row r="190" spans="1:251" s="3" customFormat="1" x14ac:dyDescent="0.3">
      <c r="A190" s="266"/>
      <c r="K190" s="266"/>
      <c r="U190" s="266"/>
      <c r="AE190" s="266"/>
      <c r="AO190" s="266"/>
      <c r="AY190" s="266"/>
      <c r="BI190" s="266"/>
      <c r="BS190" s="266"/>
      <c r="BT190" s="266"/>
      <c r="BU190" s="266"/>
      <c r="BV190" s="266"/>
      <c r="BW190" s="266"/>
      <c r="BX190" s="266"/>
      <c r="BY190" s="266"/>
      <c r="BZ190" s="266"/>
      <c r="CC190" s="266"/>
      <c r="CM190" s="266"/>
      <c r="CW190" s="266"/>
      <c r="DG190" s="266"/>
      <c r="DQ190" s="266"/>
      <c r="EA190" s="266"/>
      <c r="EK190" s="266"/>
      <c r="EU190" s="266"/>
      <c r="FE190" s="266"/>
      <c r="FO190" s="266"/>
      <c r="FY190" s="266"/>
      <c r="GI190" s="266"/>
      <c r="GS190" s="266"/>
      <c r="HC190" s="266"/>
      <c r="HM190" s="266"/>
      <c r="HW190" s="266"/>
      <c r="IG190" s="266"/>
      <c r="IQ190" s="266"/>
    </row>
    <row r="191" spans="1:251" s="3" customFormat="1" x14ac:dyDescent="0.3">
      <c r="A191" s="266"/>
      <c r="K191" s="266"/>
      <c r="U191" s="266"/>
      <c r="AE191" s="266"/>
      <c r="AO191" s="266"/>
      <c r="AY191" s="266"/>
      <c r="BI191" s="266"/>
      <c r="BS191" s="266"/>
      <c r="BT191" s="266"/>
      <c r="BU191" s="266"/>
      <c r="BV191" s="266"/>
      <c r="BW191" s="266"/>
      <c r="BX191" s="266"/>
      <c r="BY191" s="266"/>
      <c r="BZ191" s="266"/>
      <c r="CC191" s="266"/>
      <c r="CM191" s="266"/>
      <c r="CW191" s="266"/>
      <c r="DG191" s="266"/>
      <c r="DQ191" s="266"/>
      <c r="EA191" s="266"/>
      <c r="EK191" s="266"/>
      <c r="EU191" s="266"/>
      <c r="FE191" s="266"/>
      <c r="FO191" s="266"/>
      <c r="FY191" s="266"/>
      <c r="GI191" s="266"/>
      <c r="GS191" s="266"/>
      <c r="HC191" s="266"/>
      <c r="HM191" s="266"/>
      <c r="HW191" s="266"/>
      <c r="IG191" s="266"/>
      <c r="IQ191" s="266"/>
    </row>
    <row r="192" spans="1:251" s="3" customFormat="1" x14ac:dyDescent="0.3">
      <c r="A192" s="266"/>
      <c r="K192" s="266"/>
      <c r="U192" s="266"/>
      <c r="AE192" s="266"/>
      <c r="AO192" s="266"/>
      <c r="AY192" s="266"/>
      <c r="BI192" s="266"/>
      <c r="BS192" s="266"/>
      <c r="BT192" s="266"/>
      <c r="BU192" s="266"/>
      <c r="BV192" s="266"/>
      <c r="BW192" s="266"/>
      <c r="BX192" s="266"/>
      <c r="BY192" s="266"/>
      <c r="BZ192" s="266"/>
      <c r="CC192" s="266"/>
      <c r="CM192" s="266"/>
      <c r="CW192" s="266"/>
      <c r="DG192" s="266"/>
      <c r="DQ192" s="266"/>
      <c r="EA192" s="266"/>
      <c r="EK192" s="266"/>
      <c r="EU192" s="266"/>
      <c r="FE192" s="266"/>
      <c r="FO192" s="266"/>
      <c r="FY192" s="266"/>
      <c r="GI192" s="266"/>
      <c r="GS192" s="266"/>
      <c r="HC192" s="266"/>
      <c r="HM192" s="266"/>
      <c r="HW192" s="266"/>
      <c r="IG192" s="266"/>
      <c r="IQ192" s="266"/>
    </row>
    <row r="193" spans="1:251" s="3" customFormat="1" x14ac:dyDescent="0.3">
      <c r="A193" s="266"/>
      <c r="K193" s="266"/>
      <c r="U193" s="266"/>
      <c r="AE193" s="266"/>
      <c r="AO193" s="266"/>
      <c r="AY193" s="266"/>
      <c r="BI193" s="266"/>
      <c r="BS193" s="266"/>
      <c r="BT193" s="266"/>
      <c r="BU193" s="266"/>
      <c r="BV193" s="266"/>
      <c r="BW193" s="266"/>
      <c r="BX193" s="266"/>
      <c r="BY193" s="266"/>
      <c r="BZ193" s="266"/>
      <c r="CC193" s="266"/>
      <c r="CM193" s="266"/>
      <c r="CW193" s="266"/>
      <c r="DG193" s="266"/>
      <c r="DQ193" s="266"/>
      <c r="EA193" s="266"/>
      <c r="EK193" s="266"/>
      <c r="EU193" s="266"/>
      <c r="FE193" s="266"/>
      <c r="FO193" s="266"/>
      <c r="FY193" s="266"/>
      <c r="GI193" s="266"/>
      <c r="GS193" s="266"/>
      <c r="HC193" s="266"/>
      <c r="HM193" s="266"/>
      <c r="HW193" s="266"/>
      <c r="IG193" s="266"/>
      <c r="IQ193" s="266"/>
    </row>
    <row r="194" spans="1:251" s="3" customFormat="1" x14ac:dyDescent="0.3">
      <c r="A194" s="266"/>
      <c r="K194" s="266"/>
      <c r="U194" s="266"/>
      <c r="AE194" s="266"/>
      <c r="AO194" s="266"/>
      <c r="AY194" s="266"/>
      <c r="BI194" s="266"/>
      <c r="BS194" s="266"/>
      <c r="BT194" s="266"/>
      <c r="BU194" s="266"/>
      <c r="BV194" s="266"/>
      <c r="BW194" s="266"/>
      <c r="BX194" s="266"/>
      <c r="BY194" s="266"/>
      <c r="BZ194" s="266"/>
      <c r="CC194" s="266"/>
      <c r="CM194" s="266"/>
      <c r="CW194" s="266"/>
      <c r="DG194" s="266"/>
      <c r="DQ194" s="266"/>
      <c r="EA194" s="266"/>
      <c r="EK194" s="266"/>
      <c r="EU194" s="266"/>
      <c r="FE194" s="266"/>
      <c r="FO194" s="266"/>
      <c r="FY194" s="266"/>
      <c r="GI194" s="266"/>
      <c r="GS194" s="266"/>
      <c r="HC194" s="266"/>
      <c r="HM194" s="266"/>
      <c r="HW194" s="266"/>
      <c r="IG194" s="266"/>
      <c r="IQ194" s="266"/>
    </row>
    <row r="195" spans="1:251" s="3" customFormat="1" x14ac:dyDescent="0.3">
      <c r="A195" s="266"/>
      <c r="K195" s="266"/>
      <c r="U195" s="266"/>
      <c r="AE195" s="266"/>
      <c r="AO195" s="266"/>
      <c r="AY195" s="266"/>
      <c r="BI195" s="266"/>
      <c r="BS195" s="266"/>
      <c r="BT195" s="266"/>
      <c r="BU195" s="266"/>
      <c r="BV195" s="266"/>
      <c r="BW195" s="266"/>
      <c r="BX195" s="266"/>
      <c r="BY195" s="266"/>
      <c r="BZ195" s="266"/>
      <c r="CC195" s="266"/>
      <c r="CM195" s="266"/>
      <c r="CW195" s="266"/>
      <c r="DG195" s="266"/>
      <c r="DQ195" s="266"/>
      <c r="EA195" s="266"/>
      <c r="EK195" s="266"/>
      <c r="EU195" s="266"/>
      <c r="FE195" s="266"/>
      <c r="FO195" s="266"/>
      <c r="FY195" s="266"/>
      <c r="GI195" s="266"/>
      <c r="GS195" s="266"/>
      <c r="HC195" s="266"/>
      <c r="HM195" s="266"/>
      <c r="HW195" s="266"/>
      <c r="IG195" s="266"/>
      <c r="IQ195" s="266"/>
    </row>
    <row r="196" spans="1:251" s="3" customFormat="1" x14ac:dyDescent="0.3">
      <c r="A196" s="266"/>
      <c r="K196" s="266"/>
      <c r="U196" s="266"/>
      <c r="AE196" s="266"/>
      <c r="AO196" s="266"/>
      <c r="AY196" s="266"/>
      <c r="BI196" s="266"/>
      <c r="BS196" s="266"/>
      <c r="BT196" s="266"/>
      <c r="BU196" s="266"/>
      <c r="BV196" s="266"/>
      <c r="BW196" s="266"/>
      <c r="BX196" s="266"/>
      <c r="BY196" s="266"/>
      <c r="BZ196" s="266"/>
      <c r="CC196" s="266"/>
      <c r="CM196" s="266"/>
      <c r="CW196" s="266"/>
      <c r="DG196" s="266"/>
      <c r="DQ196" s="266"/>
      <c r="EA196" s="266"/>
      <c r="EK196" s="266"/>
      <c r="EU196" s="266"/>
      <c r="FE196" s="266"/>
      <c r="FO196" s="266"/>
      <c r="FY196" s="266"/>
      <c r="GI196" s="266"/>
      <c r="GS196" s="266"/>
      <c r="HC196" s="266"/>
      <c r="HM196" s="266"/>
      <c r="HW196" s="266"/>
      <c r="IG196" s="266"/>
      <c r="IQ196" s="266"/>
    </row>
    <row r="197" spans="1:251" s="3" customFormat="1" x14ac:dyDescent="0.3">
      <c r="A197" s="266"/>
      <c r="K197" s="266"/>
      <c r="U197" s="266"/>
      <c r="AE197" s="266"/>
      <c r="AO197" s="266"/>
      <c r="AY197" s="266"/>
      <c r="BI197" s="266"/>
      <c r="BS197" s="266"/>
      <c r="BT197" s="266"/>
      <c r="BU197" s="266"/>
      <c r="BV197" s="266"/>
      <c r="BW197" s="266"/>
      <c r="BX197" s="266"/>
      <c r="BY197" s="266"/>
      <c r="BZ197" s="266"/>
      <c r="CC197" s="266"/>
      <c r="CM197" s="266"/>
      <c r="CW197" s="266"/>
      <c r="DG197" s="266"/>
      <c r="DQ197" s="266"/>
      <c r="EA197" s="266"/>
      <c r="EK197" s="266"/>
      <c r="EU197" s="266"/>
      <c r="FE197" s="266"/>
      <c r="FO197" s="266"/>
      <c r="FY197" s="266"/>
      <c r="GI197" s="266"/>
      <c r="GS197" s="266"/>
      <c r="HC197" s="266"/>
      <c r="HM197" s="266"/>
      <c r="HW197" s="266"/>
      <c r="IG197" s="266"/>
      <c r="IQ197" s="266"/>
    </row>
    <row r="198" spans="1:251" s="3" customFormat="1" x14ac:dyDescent="0.3">
      <c r="A198" s="266"/>
      <c r="K198" s="266"/>
      <c r="U198" s="266"/>
      <c r="AE198" s="266"/>
      <c r="AO198" s="266"/>
      <c r="AY198" s="266"/>
      <c r="BI198" s="266"/>
      <c r="BS198" s="266"/>
      <c r="BT198" s="266"/>
      <c r="BU198" s="266"/>
      <c r="BV198" s="266"/>
      <c r="BW198" s="266"/>
      <c r="BX198" s="266"/>
      <c r="BY198" s="266"/>
      <c r="BZ198" s="266"/>
      <c r="CC198" s="266"/>
      <c r="CM198" s="266"/>
      <c r="CW198" s="266"/>
      <c r="DG198" s="266"/>
      <c r="DQ198" s="266"/>
      <c r="EA198" s="266"/>
      <c r="EK198" s="266"/>
      <c r="EU198" s="266"/>
      <c r="FE198" s="266"/>
      <c r="FO198" s="266"/>
      <c r="FY198" s="266"/>
      <c r="GI198" s="266"/>
      <c r="GS198" s="266"/>
      <c r="HC198" s="266"/>
      <c r="HM198" s="266"/>
      <c r="HW198" s="266"/>
      <c r="IG198" s="266"/>
      <c r="IQ198" s="266"/>
    </row>
    <row r="199" spans="1:251" s="3" customFormat="1" x14ac:dyDescent="0.3">
      <c r="A199" s="266"/>
      <c r="K199" s="266"/>
      <c r="U199" s="266"/>
      <c r="AE199" s="266"/>
      <c r="AO199" s="266"/>
      <c r="AY199" s="266"/>
      <c r="BI199" s="266"/>
      <c r="BS199" s="266"/>
      <c r="BT199" s="266"/>
      <c r="BU199" s="266"/>
      <c r="BV199" s="266"/>
      <c r="BW199" s="266"/>
      <c r="BX199" s="266"/>
      <c r="BY199" s="266"/>
      <c r="BZ199" s="266"/>
      <c r="CC199" s="266"/>
      <c r="CM199" s="266"/>
      <c r="CW199" s="266"/>
      <c r="DG199" s="266"/>
      <c r="DQ199" s="266"/>
      <c r="EA199" s="266"/>
      <c r="EK199" s="266"/>
      <c r="EU199" s="266"/>
      <c r="FE199" s="266"/>
      <c r="FO199" s="266"/>
      <c r="FY199" s="266"/>
      <c r="GI199" s="266"/>
      <c r="GS199" s="266"/>
      <c r="HC199" s="266"/>
      <c r="HM199" s="266"/>
      <c r="HW199" s="266"/>
      <c r="IG199" s="266"/>
      <c r="IQ199" s="266"/>
    </row>
    <row r="200" spans="1:251" s="3" customFormat="1" x14ac:dyDescent="0.3">
      <c r="A200" s="266"/>
      <c r="K200" s="266"/>
      <c r="U200" s="266"/>
      <c r="AE200" s="266"/>
      <c r="AO200" s="266"/>
      <c r="AY200" s="266"/>
      <c r="BI200" s="266"/>
      <c r="BS200" s="266"/>
      <c r="BT200" s="266"/>
      <c r="BU200" s="266"/>
      <c r="BV200" s="266"/>
      <c r="BW200" s="266"/>
      <c r="BX200" s="266"/>
      <c r="BY200" s="266"/>
      <c r="BZ200" s="266"/>
      <c r="CC200" s="266"/>
      <c r="CM200" s="266"/>
      <c r="CW200" s="266"/>
      <c r="DG200" s="266"/>
      <c r="DQ200" s="266"/>
      <c r="EA200" s="266"/>
      <c r="EK200" s="266"/>
      <c r="EU200" s="266"/>
      <c r="FE200" s="266"/>
      <c r="FO200" s="266"/>
      <c r="FY200" s="266"/>
      <c r="GI200" s="266"/>
      <c r="GS200" s="266"/>
      <c r="HC200" s="266"/>
      <c r="HM200" s="266"/>
      <c r="HW200" s="266"/>
      <c r="IG200" s="266"/>
      <c r="IQ200" s="266"/>
    </row>
    <row r="201" spans="1:251" s="3" customFormat="1" x14ac:dyDescent="0.3">
      <c r="A201" s="266"/>
      <c r="K201" s="266"/>
      <c r="U201" s="266"/>
      <c r="AE201" s="266"/>
      <c r="AO201" s="266"/>
      <c r="AY201" s="266"/>
      <c r="BI201" s="266"/>
      <c r="BS201" s="266"/>
      <c r="BT201" s="266"/>
      <c r="BU201" s="266"/>
      <c r="BV201" s="266"/>
      <c r="BW201" s="266"/>
      <c r="BX201" s="266"/>
      <c r="BY201" s="266"/>
      <c r="BZ201" s="266"/>
      <c r="CC201" s="266"/>
      <c r="CM201" s="266"/>
      <c r="CW201" s="266"/>
      <c r="DG201" s="266"/>
      <c r="DQ201" s="266"/>
      <c r="EA201" s="266"/>
      <c r="EK201" s="266"/>
      <c r="EU201" s="266"/>
      <c r="FE201" s="266"/>
      <c r="FO201" s="266"/>
      <c r="FY201" s="266"/>
      <c r="GI201" s="266"/>
      <c r="GS201" s="266"/>
      <c r="HC201" s="266"/>
      <c r="HM201" s="266"/>
      <c r="HW201" s="266"/>
      <c r="IG201" s="266"/>
      <c r="IQ201" s="266"/>
    </row>
    <row r="202" spans="1:251" s="3" customFormat="1" x14ac:dyDescent="0.3">
      <c r="A202" s="266"/>
      <c r="K202" s="266"/>
      <c r="U202" s="266"/>
      <c r="AE202" s="266"/>
      <c r="AO202" s="266"/>
      <c r="AY202" s="266"/>
      <c r="BI202" s="266"/>
      <c r="BS202" s="266"/>
      <c r="BT202" s="266"/>
      <c r="BU202" s="266"/>
      <c r="BV202" s="266"/>
      <c r="BW202" s="266"/>
      <c r="BX202" s="266"/>
      <c r="BY202" s="266"/>
      <c r="BZ202" s="266"/>
      <c r="CC202" s="266"/>
      <c r="CM202" s="266"/>
      <c r="CW202" s="266"/>
      <c r="DG202" s="266"/>
      <c r="DQ202" s="266"/>
      <c r="EA202" s="266"/>
      <c r="EK202" s="266"/>
      <c r="EU202" s="266"/>
      <c r="FE202" s="266"/>
      <c r="FO202" s="266"/>
      <c r="FY202" s="266"/>
      <c r="GI202" s="266"/>
      <c r="GS202" s="266"/>
      <c r="HC202" s="266"/>
      <c r="HM202" s="266"/>
      <c r="HW202" s="266"/>
      <c r="IG202" s="266"/>
      <c r="IQ202" s="266"/>
    </row>
    <row r="203" spans="1:251" s="3" customFormat="1" x14ac:dyDescent="0.3">
      <c r="A203" s="266"/>
      <c r="K203" s="266"/>
      <c r="U203" s="266"/>
      <c r="AE203" s="266"/>
      <c r="AO203" s="266"/>
      <c r="AY203" s="266"/>
      <c r="BI203" s="266"/>
      <c r="BS203" s="266"/>
      <c r="BT203" s="266"/>
      <c r="BU203" s="266"/>
      <c r="BV203" s="266"/>
      <c r="BW203" s="266"/>
      <c r="BX203" s="266"/>
      <c r="BY203" s="266"/>
      <c r="BZ203" s="266"/>
      <c r="CC203" s="266"/>
      <c r="CM203" s="266"/>
      <c r="CW203" s="266"/>
      <c r="DG203" s="266"/>
      <c r="DQ203" s="266"/>
      <c r="EA203" s="266"/>
      <c r="EK203" s="266"/>
      <c r="EU203" s="266"/>
      <c r="FE203" s="266"/>
      <c r="FO203" s="266"/>
      <c r="FY203" s="266"/>
      <c r="GI203" s="266"/>
      <c r="GS203" s="266"/>
      <c r="HC203" s="266"/>
      <c r="HM203" s="266"/>
      <c r="HW203" s="266"/>
      <c r="IG203" s="266"/>
      <c r="IQ203" s="266"/>
    </row>
    <row r="204" spans="1:251" s="3" customFormat="1" x14ac:dyDescent="0.3">
      <c r="A204" s="266"/>
      <c r="K204" s="266"/>
      <c r="U204" s="266"/>
      <c r="AE204" s="266"/>
      <c r="AO204" s="266"/>
      <c r="AY204" s="266"/>
      <c r="BI204" s="266"/>
      <c r="BS204" s="266"/>
      <c r="BT204" s="266"/>
      <c r="BU204" s="266"/>
      <c r="BV204" s="266"/>
      <c r="BW204" s="266"/>
      <c r="BX204" s="266"/>
      <c r="BY204" s="266"/>
      <c r="BZ204" s="266"/>
      <c r="CC204" s="266"/>
      <c r="CM204" s="266"/>
      <c r="CW204" s="266"/>
      <c r="DG204" s="266"/>
      <c r="DQ204" s="266"/>
      <c r="EA204" s="266"/>
      <c r="EK204" s="266"/>
      <c r="EU204" s="266"/>
      <c r="FE204" s="266"/>
      <c r="FO204" s="266"/>
      <c r="FY204" s="266"/>
      <c r="GI204" s="266"/>
      <c r="GS204" s="266"/>
      <c r="HC204" s="266"/>
      <c r="HM204" s="266"/>
      <c r="HW204" s="266"/>
      <c r="IG204" s="266"/>
      <c r="IQ204" s="266"/>
    </row>
    <row r="205" spans="1:251" s="3" customFormat="1" x14ac:dyDescent="0.3">
      <c r="A205" s="266"/>
      <c r="K205" s="266"/>
      <c r="U205" s="266"/>
      <c r="AE205" s="266"/>
      <c r="AO205" s="266"/>
      <c r="AY205" s="266"/>
      <c r="BI205" s="266"/>
      <c r="BS205" s="266"/>
      <c r="BT205" s="266"/>
      <c r="BU205" s="266"/>
      <c r="BV205" s="266"/>
      <c r="BW205" s="266"/>
      <c r="BX205" s="266"/>
      <c r="BY205" s="266"/>
      <c r="BZ205" s="266"/>
      <c r="CC205" s="266"/>
      <c r="CM205" s="266"/>
      <c r="CW205" s="266"/>
      <c r="DG205" s="266"/>
      <c r="DQ205" s="266"/>
      <c r="EA205" s="266"/>
      <c r="EK205" s="266"/>
      <c r="EU205" s="266"/>
      <c r="FE205" s="266"/>
      <c r="FO205" s="266"/>
      <c r="FY205" s="266"/>
      <c r="GI205" s="266"/>
      <c r="GS205" s="266"/>
      <c r="HC205" s="266"/>
      <c r="HM205" s="266"/>
      <c r="HW205" s="266"/>
      <c r="IG205" s="266"/>
      <c r="IQ205" s="266"/>
    </row>
    <row r="206" spans="1:251" s="3" customFormat="1" x14ac:dyDescent="0.3">
      <c r="A206" s="266"/>
      <c r="K206" s="266"/>
      <c r="U206" s="266"/>
      <c r="AE206" s="266"/>
      <c r="AO206" s="266"/>
      <c r="AY206" s="266"/>
      <c r="BI206" s="266"/>
      <c r="BS206" s="266"/>
      <c r="BT206" s="266"/>
      <c r="BU206" s="266"/>
      <c r="BV206" s="266"/>
      <c r="BW206" s="266"/>
      <c r="BX206" s="266"/>
      <c r="BY206" s="266"/>
      <c r="BZ206" s="266"/>
      <c r="CC206" s="266"/>
      <c r="CM206" s="266"/>
      <c r="CW206" s="266"/>
      <c r="DG206" s="266"/>
      <c r="DQ206" s="266"/>
      <c r="EA206" s="266"/>
      <c r="EK206" s="266"/>
      <c r="EU206" s="266"/>
      <c r="FE206" s="266"/>
      <c r="FO206" s="266"/>
      <c r="FY206" s="266"/>
      <c r="GI206" s="266"/>
      <c r="GS206" s="266"/>
      <c r="HC206" s="266"/>
      <c r="HM206" s="266"/>
      <c r="HW206" s="266"/>
      <c r="IG206" s="266"/>
      <c r="IQ206" s="266"/>
    </row>
    <row r="207" spans="1:251" s="3" customFormat="1" x14ac:dyDescent="0.3">
      <c r="A207" s="266"/>
      <c r="K207" s="266"/>
      <c r="U207" s="266"/>
      <c r="AE207" s="266"/>
      <c r="AO207" s="266"/>
      <c r="AY207" s="266"/>
      <c r="BI207" s="266"/>
      <c r="BS207" s="266"/>
      <c r="BT207" s="266"/>
      <c r="BU207" s="266"/>
      <c r="BV207" s="266"/>
      <c r="BW207" s="266"/>
      <c r="BX207" s="266"/>
      <c r="BY207" s="266"/>
      <c r="BZ207" s="266"/>
      <c r="CC207" s="266"/>
      <c r="CM207" s="266"/>
      <c r="CW207" s="266"/>
      <c r="DG207" s="266"/>
      <c r="DQ207" s="266"/>
      <c r="EA207" s="266"/>
      <c r="EK207" s="266"/>
      <c r="EU207" s="266"/>
      <c r="FE207" s="266"/>
      <c r="FO207" s="266"/>
      <c r="FY207" s="266"/>
      <c r="GI207" s="266"/>
      <c r="GS207" s="266"/>
      <c r="HC207" s="266"/>
      <c r="HM207" s="266"/>
      <c r="HW207" s="266"/>
      <c r="IG207" s="266"/>
      <c r="IQ207" s="266"/>
    </row>
    <row r="208" spans="1:251" s="3" customFormat="1" x14ac:dyDescent="0.3">
      <c r="A208" s="266"/>
      <c r="K208" s="266"/>
      <c r="U208" s="266"/>
      <c r="AE208" s="266"/>
      <c r="AO208" s="266"/>
      <c r="AY208" s="266"/>
      <c r="BI208" s="266"/>
      <c r="BS208" s="266"/>
      <c r="BT208" s="266"/>
      <c r="BU208" s="266"/>
      <c r="BV208" s="266"/>
      <c r="BW208" s="266"/>
      <c r="BX208" s="266"/>
      <c r="BY208" s="266"/>
      <c r="BZ208" s="266"/>
      <c r="CC208" s="266"/>
      <c r="CM208" s="266"/>
      <c r="CW208" s="266"/>
      <c r="DG208" s="266"/>
      <c r="DQ208" s="266"/>
      <c r="EA208" s="266"/>
      <c r="EK208" s="266"/>
      <c r="EU208" s="266"/>
      <c r="FE208" s="266"/>
      <c r="FO208" s="266"/>
      <c r="FY208" s="266"/>
      <c r="GI208" s="266"/>
      <c r="GS208" s="266"/>
      <c r="HC208" s="266"/>
      <c r="HM208" s="266"/>
      <c r="HW208" s="266"/>
      <c r="IG208" s="266"/>
      <c r="IQ208" s="266"/>
    </row>
    <row r="209" spans="1:251" s="3" customFormat="1" x14ac:dyDescent="0.3">
      <c r="A209" s="266"/>
      <c r="K209" s="266"/>
      <c r="U209" s="266"/>
      <c r="AE209" s="266"/>
      <c r="AO209" s="266"/>
      <c r="AY209" s="266"/>
      <c r="BI209" s="266"/>
      <c r="BS209" s="266"/>
      <c r="BT209" s="266"/>
      <c r="BU209" s="266"/>
      <c r="BV209" s="266"/>
      <c r="BW209" s="266"/>
      <c r="BX209" s="266"/>
      <c r="BY209" s="266"/>
      <c r="BZ209" s="266"/>
      <c r="CC209" s="266"/>
      <c r="CM209" s="266"/>
      <c r="CW209" s="266"/>
      <c r="DG209" s="266"/>
      <c r="DQ209" s="266"/>
      <c r="EA209" s="266"/>
      <c r="EK209" s="266"/>
      <c r="EU209" s="266"/>
      <c r="FE209" s="266"/>
      <c r="FO209" s="266"/>
      <c r="FY209" s="266"/>
      <c r="GI209" s="266"/>
      <c r="GS209" s="266"/>
      <c r="HC209" s="266"/>
      <c r="HM209" s="266"/>
      <c r="HW209" s="266"/>
      <c r="IG209" s="266"/>
      <c r="IQ209" s="266"/>
    </row>
    <row r="210" spans="1:251" s="3" customFormat="1" x14ac:dyDescent="0.3">
      <c r="A210" s="266"/>
      <c r="K210" s="266"/>
      <c r="U210" s="266"/>
      <c r="AE210" s="266"/>
      <c r="AO210" s="266"/>
      <c r="AY210" s="266"/>
      <c r="BI210" s="266"/>
      <c r="BS210" s="266"/>
      <c r="BT210" s="266"/>
      <c r="BU210" s="266"/>
      <c r="BV210" s="266"/>
      <c r="BW210" s="266"/>
      <c r="BX210" s="266"/>
      <c r="BY210" s="266"/>
      <c r="BZ210" s="266"/>
      <c r="CC210" s="266"/>
      <c r="CM210" s="266"/>
      <c r="CW210" s="266"/>
      <c r="DG210" s="266"/>
      <c r="DQ210" s="266"/>
      <c r="EA210" s="266"/>
      <c r="EK210" s="266"/>
      <c r="EU210" s="266"/>
      <c r="FE210" s="266"/>
      <c r="FO210" s="266"/>
      <c r="FY210" s="266"/>
      <c r="GI210" s="266"/>
      <c r="GS210" s="266"/>
      <c r="HC210" s="266"/>
      <c r="HM210" s="266"/>
      <c r="HW210" s="266"/>
      <c r="IG210" s="266"/>
      <c r="IQ210" s="266"/>
    </row>
    <row r="211" spans="1:251" s="3" customFormat="1" x14ac:dyDescent="0.3">
      <c r="A211" s="266"/>
      <c r="K211" s="266"/>
      <c r="U211" s="266"/>
      <c r="AE211" s="266"/>
      <c r="AO211" s="266"/>
      <c r="AY211" s="266"/>
      <c r="BI211" s="266"/>
      <c r="BS211" s="266"/>
      <c r="BT211" s="266"/>
      <c r="BU211" s="266"/>
      <c r="BV211" s="266"/>
      <c r="BW211" s="266"/>
      <c r="BX211" s="266"/>
      <c r="BY211" s="266"/>
      <c r="BZ211" s="266"/>
      <c r="CC211" s="266"/>
      <c r="CM211" s="266"/>
      <c r="CW211" s="266"/>
      <c r="DG211" s="266"/>
      <c r="DQ211" s="266"/>
      <c r="EA211" s="266"/>
      <c r="EK211" s="266"/>
      <c r="EU211" s="266"/>
      <c r="FE211" s="266"/>
      <c r="FO211" s="266"/>
      <c r="FY211" s="266"/>
      <c r="GI211" s="266"/>
      <c r="GS211" s="266"/>
      <c r="HC211" s="266"/>
      <c r="HM211" s="266"/>
      <c r="HW211" s="266"/>
      <c r="IG211" s="266"/>
      <c r="IQ211" s="266"/>
    </row>
    <row r="212" spans="1:251" s="3" customFormat="1" x14ac:dyDescent="0.3">
      <c r="A212" s="266"/>
      <c r="K212" s="266"/>
      <c r="U212" s="266"/>
      <c r="AE212" s="266"/>
      <c r="AO212" s="266"/>
      <c r="AY212" s="266"/>
      <c r="BI212" s="266"/>
      <c r="BS212" s="266"/>
      <c r="BT212" s="266"/>
      <c r="BU212" s="266"/>
      <c r="BV212" s="266"/>
      <c r="BW212" s="266"/>
      <c r="BX212" s="266"/>
      <c r="BY212" s="266"/>
      <c r="BZ212" s="266"/>
      <c r="CC212" s="266"/>
      <c r="CM212" s="266"/>
      <c r="CW212" s="266"/>
      <c r="DG212" s="266"/>
      <c r="DQ212" s="266"/>
      <c r="EA212" s="266"/>
      <c r="EK212" s="266"/>
      <c r="EU212" s="266"/>
      <c r="FE212" s="266"/>
      <c r="FO212" s="266"/>
      <c r="FY212" s="266"/>
      <c r="GI212" s="266"/>
      <c r="GS212" s="266"/>
      <c r="HC212" s="266"/>
      <c r="HM212" s="266"/>
      <c r="HW212" s="266"/>
      <c r="IG212" s="266"/>
      <c r="IQ212" s="266"/>
    </row>
    <row r="213" spans="1:251" s="3" customFormat="1" x14ac:dyDescent="0.3">
      <c r="A213" s="266"/>
      <c r="K213" s="266"/>
      <c r="U213" s="266"/>
      <c r="AE213" s="266"/>
      <c r="AO213" s="266"/>
      <c r="AY213" s="266"/>
      <c r="BI213" s="266"/>
      <c r="BS213" s="266"/>
      <c r="BT213" s="266"/>
      <c r="BU213" s="266"/>
      <c r="BV213" s="266"/>
      <c r="BW213" s="266"/>
      <c r="BX213" s="266"/>
      <c r="BY213" s="266"/>
      <c r="BZ213" s="266"/>
      <c r="CC213" s="266"/>
      <c r="CM213" s="266"/>
      <c r="CW213" s="266"/>
      <c r="DG213" s="266"/>
      <c r="DQ213" s="266"/>
      <c r="EA213" s="266"/>
      <c r="EK213" s="266"/>
      <c r="EU213" s="266"/>
      <c r="FE213" s="266"/>
      <c r="FO213" s="266"/>
      <c r="FY213" s="266"/>
      <c r="GI213" s="266"/>
      <c r="GS213" s="266"/>
      <c r="HC213" s="266"/>
      <c r="HM213" s="266"/>
      <c r="HW213" s="266"/>
      <c r="IG213" s="266"/>
      <c r="IQ213" s="266"/>
    </row>
    <row r="214" spans="1:251" s="3" customFormat="1" x14ac:dyDescent="0.3">
      <c r="A214" s="266"/>
      <c r="K214" s="266"/>
      <c r="U214" s="266"/>
      <c r="AE214" s="266"/>
      <c r="AO214" s="266"/>
      <c r="AY214" s="266"/>
      <c r="BI214" s="266"/>
      <c r="BS214" s="266"/>
      <c r="BT214" s="266"/>
      <c r="BU214" s="266"/>
      <c r="BV214" s="266"/>
      <c r="BW214" s="266"/>
      <c r="BX214" s="266"/>
      <c r="BY214" s="266"/>
      <c r="BZ214" s="266"/>
      <c r="CC214" s="266"/>
      <c r="CM214" s="266"/>
      <c r="CW214" s="266"/>
      <c r="DG214" s="266"/>
      <c r="DQ214" s="266"/>
      <c r="EA214" s="266"/>
      <c r="EK214" s="266"/>
      <c r="EU214" s="266"/>
      <c r="FE214" s="266"/>
      <c r="FO214" s="266"/>
      <c r="FY214" s="266"/>
      <c r="GI214" s="266"/>
      <c r="GS214" s="266"/>
      <c r="HC214" s="266"/>
      <c r="HM214" s="266"/>
      <c r="HW214" s="266"/>
      <c r="IG214" s="266"/>
      <c r="IQ214" s="266"/>
    </row>
    <row r="215" spans="1:251" s="3" customFormat="1" x14ac:dyDescent="0.3">
      <c r="A215" s="266"/>
      <c r="K215" s="266"/>
      <c r="U215" s="266"/>
      <c r="AE215" s="266"/>
      <c r="AO215" s="266"/>
      <c r="AY215" s="266"/>
      <c r="BI215" s="266"/>
      <c r="BS215" s="266"/>
      <c r="BT215" s="266"/>
      <c r="BU215" s="266"/>
      <c r="BV215" s="266"/>
      <c r="BW215" s="266"/>
      <c r="BX215" s="266"/>
      <c r="BY215" s="266"/>
      <c r="BZ215" s="266"/>
      <c r="CC215" s="266"/>
      <c r="CM215" s="266"/>
      <c r="CW215" s="266"/>
      <c r="DG215" s="266"/>
      <c r="DQ215" s="266"/>
      <c r="EA215" s="266"/>
      <c r="EK215" s="266"/>
      <c r="EU215" s="266"/>
      <c r="FE215" s="266"/>
      <c r="FO215" s="266"/>
      <c r="FY215" s="266"/>
      <c r="GI215" s="266"/>
      <c r="GS215" s="266"/>
      <c r="HC215" s="266"/>
      <c r="HM215" s="266"/>
      <c r="HW215" s="266"/>
      <c r="IG215" s="266"/>
      <c r="IQ215" s="266"/>
    </row>
    <row r="216" spans="1:251" s="3" customFormat="1" x14ac:dyDescent="0.3">
      <c r="A216" s="266"/>
      <c r="K216" s="266"/>
      <c r="U216" s="266"/>
      <c r="AE216" s="266"/>
      <c r="AO216" s="266"/>
      <c r="AY216" s="266"/>
      <c r="BI216" s="266"/>
      <c r="BS216" s="266"/>
      <c r="BT216" s="266"/>
      <c r="BU216" s="266"/>
      <c r="BV216" s="266"/>
      <c r="BW216" s="266"/>
      <c r="BX216" s="266"/>
      <c r="BY216" s="266"/>
      <c r="BZ216" s="266"/>
      <c r="CC216" s="266"/>
      <c r="CM216" s="266"/>
      <c r="CW216" s="266"/>
      <c r="DG216" s="266"/>
      <c r="DQ216" s="266"/>
      <c r="EA216" s="266"/>
      <c r="EK216" s="266"/>
      <c r="EU216" s="266"/>
      <c r="FE216" s="266"/>
      <c r="FO216" s="266"/>
      <c r="FY216" s="266"/>
      <c r="GI216" s="266"/>
      <c r="GS216" s="266"/>
      <c r="HC216" s="266"/>
      <c r="HM216" s="266"/>
      <c r="HW216" s="266"/>
      <c r="IG216" s="266"/>
      <c r="IQ216" s="266"/>
    </row>
    <row r="217" spans="1:251" s="3" customFormat="1" x14ac:dyDescent="0.3">
      <c r="A217" s="266"/>
      <c r="K217" s="266"/>
      <c r="U217" s="266"/>
      <c r="AE217" s="266"/>
      <c r="AO217" s="266"/>
      <c r="AY217" s="266"/>
      <c r="BI217" s="266"/>
      <c r="BS217" s="266"/>
      <c r="BT217" s="266"/>
      <c r="BU217" s="266"/>
      <c r="BV217" s="266"/>
      <c r="BW217" s="266"/>
      <c r="BX217" s="266"/>
      <c r="BY217" s="266"/>
      <c r="BZ217" s="266"/>
      <c r="CC217" s="266"/>
      <c r="CM217" s="266"/>
      <c r="CW217" s="266"/>
      <c r="DG217" s="266"/>
      <c r="DQ217" s="266"/>
      <c r="EA217" s="266"/>
      <c r="EK217" s="266"/>
      <c r="EU217" s="266"/>
      <c r="FE217" s="266"/>
      <c r="FO217" s="266"/>
      <c r="FY217" s="266"/>
      <c r="GI217" s="266"/>
      <c r="GS217" s="266"/>
      <c r="HC217" s="266"/>
      <c r="HM217" s="266"/>
      <c r="HW217" s="266"/>
      <c r="IG217" s="266"/>
      <c r="IQ217" s="266"/>
    </row>
    <row r="218" spans="1:251" s="3" customFormat="1" x14ac:dyDescent="0.3">
      <c r="A218" s="266"/>
      <c r="K218" s="266"/>
      <c r="U218" s="266"/>
      <c r="AE218" s="266"/>
      <c r="AO218" s="266"/>
      <c r="AY218" s="266"/>
      <c r="BI218" s="266"/>
      <c r="BS218" s="266"/>
      <c r="BT218" s="266"/>
      <c r="BU218" s="266"/>
      <c r="BV218" s="266"/>
      <c r="BW218" s="266"/>
      <c r="BX218" s="266"/>
      <c r="BY218" s="266"/>
      <c r="BZ218" s="266"/>
      <c r="CC218" s="266"/>
      <c r="CM218" s="266"/>
      <c r="CW218" s="266"/>
      <c r="DG218" s="266"/>
      <c r="DQ218" s="266"/>
      <c r="EA218" s="266"/>
      <c r="EK218" s="266"/>
      <c r="EU218" s="266"/>
      <c r="FE218" s="266"/>
      <c r="FO218" s="266"/>
      <c r="FY218" s="266"/>
      <c r="GI218" s="266"/>
      <c r="GS218" s="266"/>
      <c r="HC218" s="266"/>
      <c r="HM218" s="266"/>
      <c r="HW218" s="266"/>
      <c r="IG218" s="266"/>
      <c r="IQ218" s="266"/>
    </row>
    <row r="219" spans="1:251" s="3" customFormat="1" x14ac:dyDescent="0.3">
      <c r="A219" s="266"/>
      <c r="K219" s="266"/>
      <c r="U219" s="266"/>
      <c r="AE219" s="266"/>
      <c r="AO219" s="266"/>
      <c r="AY219" s="266"/>
      <c r="BI219" s="266"/>
      <c r="BS219" s="266"/>
      <c r="BT219" s="266"/>
      <c r="BU219" s="266"/>
      <c r="BV219" s="266"/>
      <c r="BW219" s="266"/>
      <c r="BX219" s="266"/>
      <c r="BY219" s="266"/>
      <c r="BZ219" s="266"/>
      <c r="CC219" s="266"/>
      <c r="CM219" s="266"/>
      <c r="CW219" s="266"/>
      <c r="DG219" s="266"/>
      <c r="DQ219" s="266"/>
      <c r="EA219" s="266"/>
      <c r="EK219" s="266"/>
      <c r="EU219" s="266"/>
      <c r="FE219" s="266"/>
      <c r="FO219" s="266"/>
      <c r="FY219" s="266"/>
      <c r="GI219" s="266"/>
      <c r="GS219" s="266"/>
      <c r="HC219" s="266"/>
      <c r="HM219" s="266"/>
      <c r="HW219" s="266"/>
      <c r="IG219" s="266"/>
      <c r="IQ219" s="266"/>
    </row>
    <row r="220" spans="1:251" s="3" customFormat="1" x14ac:dyDescent="0.3">
      <c r="A220" s="266"/>
      <c r="K220" s="266"/>
      <c r="U220" s="266"/>
      <c r="AE220" s="266"/>
      <c r="AO220" s="266"/>
      <c r="AY220" s="266"/>
      <c r="BI220" s="266"/>
      <c r="BS220" s="266"/>
      <c r="BT220" s="266"/>
      <c r="BU220" s="266"/>
      <c r="BV220" s="266"/>
      <c r="BW220" s="266"/>
      <c r="BX220" s="266"/>
      <c r="BY220" s="266"/>
      <c r="BZ220" s="266"/>
      <c r="CC220" s="266"/>
      <c r="CM220" s="266"/>
      <c r="CW220" s="266"/>
      <c r="DG220" s="266"/>
      <c r="DQ220" s="266"/>
      <c r="EA220" s="266"/>
      <c r="EK220" s="266"/>
      <c r="EU220" s="266"/>
      <c r="FE220" s="266"/>
      <c r="FO220" s="266"/>
      <c r="FY220" s="266"/>
      <c r="GI220" s="266"/>
      <c r="GS220" s="266"/>
      <c r="HC220" s="266"/>
      <c r="HM220" s="266"/>
      <c r="HW220" s="266"/>
      <c r="IG220" s="266"/>
      <c r="IQ220" s="266"/>
    </row>
    <row r="221" spans="1:251" s="3" customFormat="1" x14ac:dyDescent="0.3">
      <c r="A221" s="266"/>
      <c r="K221" s="266"/>
      <c r="U221" s="266"/>
      <c r="AE221" s="266"/>
      <c r="AO221" s="266"/>
      <c r="AY221" s="266"/>
      <c r="BI221" s="266"/>
      <c r="BS221" s="266"/>
      <c r="BT221" s="266"/>
      <c r="BU221" s="266"/>
      <c r="BV221" s="266"/>
      <c r="BW221" s="266"/>
      <c r="BX221" s="266"/>
      <c r="BY221" s="266"/>
      <c r="BZ221" s="266"/>
      <c r="CC221" s="266"/>
      <c r="CM221" s="266"/>
      <c r="CW221" s="266"/>
      <c r="DG221" s="266"/>
      <c r="DQ221" s="266"/>
      <c r="EA221" s="266"/>
      <c r="EK221" s="266"/>
      <c r="EU221" s="266"/>
      <c r="FE221" s="266"/>
      <c r="FO221" s="266"/>
      <c r="FY221" s="266"/>
      <c r="GI221" s="266"/>
      <c r="GS221" s="266"/>
      <c r="HC221" s="266"/>
      <c r="HM221" s="266"/>
      <c r="HW221" s="266"/>
      <c r="IG221" s="266"/>
      <c r="IQ221" s="266"/>
    </row>
    <row r="222" spans="1:251" s="3" customFormat="1" x14ac:dyDescent="0.3">
      <c r="A222" s="266"/>
      <c r="K222" s="266"/>
      <c r="U222" s="266"/>
      <c r="AE222" s="266"/>
      <c r="AO222" s="266"/>
      <c r="AY222" s="266"/>
      <c r="BI222" s="266"/>
      <c r="BS222" s="266"/>
      <c r="BT222" s="266"/>
      <c r="BU222" s="266"/>
      <c r="BV222" s="266"/>
      <c r="BW222" s="266"/>
      <c r="BX222" s="266"/>
      <c r="BY222" s="266"/>
      <c r="BZ222" s="266"/>
      <c r="CC222" s="266"/>
      <c r="CM222" s="266"/>
      <c r="CW222" s="266"/>
      <c r="DG222" s="266"/>
      <c r="DQ222" s="266"/>
      <c r="EA222" s="266"/>
      <c r="EK222" s="266"/>
      <c r="EU222" s="266"/>
      <c r="FE222" s="266"/>
      <c r="FO222" s="266"/>
      <c r="FY222" s="266"/>
      <c r="GI222" s="266"/>
      <c r="GS222" s="266"/>
      <c r="HC222" s="266"/>
      <c r="HM222" s="266"/>
      <c r="HW222" s="266"/>
      <c r="IG222" s="266"/>
      <c r="IQ222" s="266"/>
    </row>
    <row r="223" spans="1:251" s="3" customFormat="1" x14ac:dyDescent="0.3">
      <c r="A223" s="266"/>
      <c r="K223" s="266"/>
      <c r="U223" s="266"/>
      <c r="AE223" s="266"/>
      <c r="AO223" s="266"/>
      <c r="AY223" s="266"/>
      <c r="BI223" s="266"/>
      <c r="BS223" s="266"/>
      <c r="BT223" s="266"/>
      <c r="BU223" s="266"/>
      <c r="BV223" s="266"/>
      <c r="BW223" s="266"/>
      <c r="BX223" s="266"/>
      <c r="BY223" s="266"/>
      <c r="BZ223" s="266"/>
      <c r="CC223" s="266"/>
      <c r="CM223" s="266"/>
      <c r="CW223" s="266"/>
      <c r="DG223" s="266"/>
      <c r="DQ223" s="266"/>
      <c r="EA223" s="266"/>
      <c r="EK223" s="266"/>
      <c r="EU223" s="266"/>
      <c r="FE223" s="266"/>
      <c r="FO223" s="266"/>
      <c r="FY223" s="266"/>
      <c r="GI223" s="266"/>
      <c r="GS223" s="266"/>
      <c r="HC223" s="266"/>
      <c r="HM223" s="266"/>
      <c r="HW223" s="266"/>
      <c r="IG223" s="266"/>
      <c r="IQ223" s="266"/>
    </row>
    <row r="224" spans="1:251" s="3" customFormat="1" x14ac:dyDescent="0.3">
      <c r="A224" s="266"/>
      <c r="K224" s="266"/>
      <c r="U224" s="266"/>
      <c r="AE224" s="266"/>
      <c r="AO224" s="266"/>
      <c r="AY224" s="266"/>
      <c r="BI224" s="266"/>
      <c r="BS224" s="266"/>
      <c r="BT224" s="266"/>
      <c r="BU224" s="266"/>
      <c r="BV224" s="266"/>
      <c r="BW224" s="266"/>
      <c r="BX224" s="266"/>
      <c r="BY224" s="266"/>
      <c r="BZ224" s="266"/>
      <c r="CC224" s="266"/>
      <c r="CM224" s="266"/>
      <c r="CW224" s="266"/>
      <c r="DG224" s="266"/>
      <c r="DQ224" s="266"/>
      <c r="EA224" s="266"/>
      <c r="EK224" s="266"/>
      <c r="EU224" s="266"/>
      <c r="FE224" s="266"/>
      <c r="FO224" s="266"/>
      <c r="FY224" s="266"/>
      <c r="GI224" s="266"/>
      <c r="GS224" s="266"/>
      <c r="HC224" s="266"/>
      <c r="HM224" s="266"/>
      <c r="HW224" s="266"/>
      <c r="IG224" s="266"/>
      <c r="IQ224" s="266"/>
    </row>
    <row r="225" spans="1:251" s="3" customFormat="1" x14ac:dyDescent="0.3">
      <c r="A225" s="266"/>
      <c r="K225" s="266"/>
      <c r="U225" s="266"/>
      <c r="AE225" s="266"/>
      <c r="AO225" s="266"/>
      <c r="AY225" s="266"/>
      <c r="BI225" s="266"/>
      <c r="BS225" s="266"/>
      <c r="BT225" s="266"/>
      <c r="BU225" s="266"/>
      <c r="BV225" s="266"/>
      <c r="BW225" s="266"/>
      <c r="BX225" s="266"/>
      <c r="BY225" s="266"/>
      <c r="BZ225" s="266"/>
      <c r="CC225" s="266"/>
      <c r="CM225" s="266"/>
      <c r="CW225" s="266"/>
      <c r="DG225" s="266"/>
      <c r="DQ225" s="266"/>
      <c r="EA225" s="266"/>
      <c r="EK225" s="266"/>
      <c r="EU225" s="266"/>
      <c r="FE225" s="266"/>
      <c r="FO225" s="266"/>
      <c r="FY225" s="266"/>
      <c r="GI225" s="266"/>
      <c r="GS225" s="266"/>
      <c r="HC225" s="266"/>
      <c r="HM225" s="266"/>
      <c r="HW225" s="266"/>
      <c r="IG225" s="266"/>
      <c r="IQ225" s="266"/>
    </row>
    <row r="226" spans="1:251" s="3" customFormat="1" x14ac:dyDescent="0.3">
      <c r="A226" s="266"/>
      <c r="K226" s="266"/>
      <c r="U226" s="266"/>
      <c r="AE226" s="266"/>
      <c r="AO226" s="266"/>
      <c r="AY226" s="266"/>
      <c r="BI226" s="266"/>
      <c r="BS226" s="266"/>
      <c r="BT226" s="266"/>
      <c r="BU226" s="266"/>
      <c r="BV226" s="266"/>
      <c r="BW226" s="266"/>
      <c r="BX226" s="266"/>
      <c r="BY226" s="266"/>
      <c r="BZ226" s="266"/>
      <c r="CC226" s="266"/>
      <c r="CM226" s="266"/>
      <c r="CW226" s="266"/>
      <c r="DG226" s="266"/>
      <c r="DQ226" s="266"/>
      <c r="EA226" s="266"/>
      <c r="EK226" s="266"/>
      <c r="EU226" s="266"/>
      <c r="FE226" s="266"/>
      <c r="FO226" s="266"/>
      <c r="FY226" s="266"/>
      <c r="GI226" s="266"/>
      <c r="GS226" s="266"/>
      <c r="HC226" s="266"/>
      <c r="HM226" s="266"/>
      <c r="HW226" s="266"/>
      <c r="IG226" s="266"/>
      <c r="IQ226" s="266"/>
    </row>
    <row r="227" spans="1:251" s="3" customFormat="1" x14ac:dyDescent="0.3">
      <c r="A227" s="266"/>
      <c r="K227" s="266"/>
      <c r="U227" s="266"/>
      <c r="AE227" s="266"/>
      <c r="AO227" s="266"/>
      <c r="AY227" s="266"/>
      <c r="BI227" s="266"/>
      <c r="BS227" s="266"/>
      <c r="BT227" s="266"/>
      <c r="BU227" s="266"/>
      <c r="BV227" s="266"/>
      <c r="BW227" s="266"/>
      <c r="BX227" s="266"/>
      <c r="BY227" s="266"/>
      <c r="BZ227" s="266"/>
      <c r="CC227" s="266"/>
      <c r="CM227" s="266"/>
      <c r="CW227" s="266"/>
      <c r="DG227" s="266"/>
      <c r="DQ227" s="266"/>
      <c r="EA227" s="266"/>
      <c r="EK227" s="266"/>
      <c r="EU227" s="266"/>
      <c r="FE227" s="266"/>
      <c r="FO227" s="266"/>
      <c r="FY227" s="266"/>
      <c r="GI227" s="266"/>
      <c r="GS227" s="266"/>
      <c r="HC227" s="266"/>
      <c r="HM227" s="266"/>
      <c r="HW227" s="266"/>
      <c r="IG227" s="266"/>
      <c r="IQ227" s="266"/>
    </row>
    <row r="228" spans="1:251" s="3" customFormat="1" x14ac:dyDescent="0.3">
      <c r="A228" s="266"/>
      <c r="K228" s="266"/>
      <c r="U228" s="266"/>
      <c r="AE228" s="266"/>
      <c r="AO228" s="266"/>
      <c r="AY228" s="266"/>
      <c r="BI228" s="266"/>
      <c r="BS228" s="266"/>
      <c r="BT228" s="266"/>
      <c r="BU228" s="266"/>
      <c r="BV228" s="266"/>
      <c r="BW228" s="266"/>
      <c r="BX228" s="266"/>
      <c r="BY228" s="266"/>
      <c r="BZ228" s="266"/>
      <c r="CC228" s="266"/>
      <c r="CM228" s="266"/>
      <c r="CW228" s="266"/>
      <c r="DG228" s="266"/>
      <c r="DQ228" s="266"/>
      <c r="EA228" s="266"/>
      <c r="EK228" s="266"/>
      <c r="EU228" s="266"/>
      <c r="FE228" s="266"/>
      <c r="FO228" s="266"/>
      <c r="FY228" s="266"/>
      <c r="GI228" s="266"/>
      <c r="GS228" s="266"/>
      <c r="HC228" s="266"/>
      <c r="HM228" s="266"/>
      <c r="HW228" s="266"/>
      <c r="IG228" s="266"/>
      <c r="IQ228" s="266"/>
    </row>
    <row r="229" spans="1:251" s="3" customFormat="1" x14ac:dyDescent="0.3">
      <c r="A229" s="266"/>
      <c r="K229" s="266"/>
      <c r="U229" s="266"/>
      <c r="AE229" s="266"/>
      <c r="AO229" s="266"/>
      <c r="AY229" s="266"/>
      <c r="BI229" s="266"/>
      <c r="BS229" s="266"/>
      <c r="BT229" s="266"/>
      <c r="BU229" s="266"/>
      <c r="BV229" s="266"/>
      <c r="BW229" s="266"/>
      <c r="BX229" s="266"/>
      <c r="BY229" s="266"/>
      <c r="BZ229" s="266"/>
      <c r="CC229" s="266"/>
      <c r="CM229" s="266"/>
      <c r="CW229" s="266"/>
      <c r="DG229" s="266"/>
      <c r="DQ229" s="266"/>
      <c r="EA229" s="266"/>
      <c r="EK229" s="266"/>
      <c r="EU229" s="266"/>
      <c r="FE229" s="266"/>
      <c r="FO229" s="266"/>
      <c r="FY229" s="266"/>
      <c r="GI229" s="266"/>
      <c r="GS229" s="266"/>
      <c r="HC229" s="266"/>
      <c r="HM229" s="266"/>
      <c r="HW229" s="266"/>
      <c r="IG229" s="266"/>
      <c r="IQ229" s="266"/>
    </row>
    <row r="230" spans="1:251" s="3" customFormat="1" x14ac:dyDescent="0.3">
      <c r="A230" s="266"/>
      <c r="K230" s="266"/>
      <c r="U230" s="266"/>
      <c r="AE230" s="266"/>
      <c r="AO230" s="266"/>
      <c r="AY230" s="266"/>
      <c r="BI230" s="266"/>
      <c r="BS230" s="266"/>
      <c r="BT230" s="266"/>
      <c r="BU230" s="266"/>
      <c r="BV230" s="266"/>
      <c r="BW230" s="266"/>
      <c r="BX230" s="266"/>
      <c r="BY230" s="266"/>
      <c r="BZ230" s="266"/>
      <c r="CC230" s="266"/>
      <c r="CM230" s="266"/>
      <c r="CW230" s="266"/>
      <c r="DG230" s="266"/>
      <c r="DQ230" s="266"/>
      <c r="EA230" s="266"/>
      <c r="EK230" s="266"/>
      <c r="EU230" s="266"/>
      <c r="FE230" s="266"/>
      <c r="FO230" s="266"/>
      <c r="FY230" s="266"/>
      <c r="GI230" s="266"/>
      <c r="GS230" s="266"/>
      <c r="HC230" s="266"/>
      <c r="HM230" s="266"/>
      <c r="HW230" s="266"/>
      <c r="IG230" s="266"/>
      <c r="IQ230" s="266"/>
    </row>
    <row r="231" spans="1:251" s="3" customFormat="1" x14ac:dyDescent="0.3">
      <c r="A231" s="266"/>
      <c r="K231" s="266"/>
      <c r="U231" s="266"/>
      <c r="AE231" s="266"/>
      <c r="AO231" s="266"/>
      <c r="AY231" s="266"/>
      <c r="BI231" s="266"/>
      <c r="BS231" s="266"/>
      <c r="BT231" s="266"/>
      <c r="BU231" s="266"/>
      <c r="BV231" s="266"/>
      <c r="BW231" s="266"/>
      <c r="BX231" s="266"/>
      <c r="BY231" s="266"/>
      <c r="BZ231" s="266"/>
      <c r="CC231" s="266"/>
      <c r="CM231" s="266"/>
      <c r="CW231" s="266"/>
      <c r="DG231" s="266"/>
      <c r="DQ231" s="266"/>
      <c r="EA231" s="266"/>
      <c r="EK231" s="266"/>
      <c r="EU231" s="266"/>
      <c r="FE231" s="266"/>
      <c r="FO231" s="266"/>
      <c r="FY231" s="266"/>
      <c r="GI231" s="266"/>
      <c r="GS231" s="266"/>
      <c r="HC231" s="266"/>
      <c r="HM231" s="266"/>
      <c r="HW231" s="266"/>
      <c r="IG231" s="266"/>
      <c r="IQ231" s="266"/>
    </row>
    <row r="232" spans="1:251" s="3" customFormat="1" x14ac:dyDescent="0.3">
      <c r="A232" s="266"/>
      <c r="K232" s="266"/>
      <c r="U232" s="266"/>
      <c r="AE232" s="266"/>
      <c r="AO232" s="266"/>
      <c r="AY232" s="266"/>
      <c r="BI232" s="266"/>
      <c r="BS232" s="266"/>
      <c r="BT232" s="266"/>
      <c r="BU232" s="266"/>
      <c r="BV232" s="266"/>
      <c r="BW232" s="266"/>
      <c r="BX232" s="266"/>
      <c r="BY232" s="266"/>
      <c r="BZ232" s="266"/>
      <c r="CC232" s="266"/>
      <c r="CM232" s="266"/>
      <c r="CW232" s="266"/>
      <c r="DG232" s="266"/>
      <c r="DQ232" s="266"/>
      <c r="EA232" s="266"/>
      <c r="EK232" s="266"/>
      <c r="EU232" s="266"/>
      <c r="FE232" s="266"/>
      <c r="FO232" s="266"/>
      <c r="FY232" s="266"/>
      <c r="GI232" s="266"/>
      <c r="GS232" s="266"/>
      <c r="HC232" s="266"/>
      <c r="HM232" s="266"/>
      <c r="HW232" s="266"/>
      <c r="IG232" s="266"/>
      <c r="IQ232" s="266"/>
    </row>
    <row r="233" spans="1:251" s="3" customFormat="1" x14ac:dyDescent="0.3">
      <c r="A233" s="266"/>
      <c r="K233" s="266"/>
      <c r="U233" s="266"/>
      <c r="AE233" s="266"/>
      <c r="AO233" s="266"/>
      <c r="AY233" s="266"/>
      <c r="BI233" s="266"/>
      <c r="BS233" s="266"/>
      <c r="BT233" s="266"/>
      <c r="BU233" s="266"/>
      <c r="BV233" s="266"/>
      <c r="BW233" s="266"/>
      <c r="BX233" s="266"/>
      <c r="BY233" s="266"/>
      <c r="BZ233" s="266"/>
      <c r="CC233" s="266"/>
      <c r="CM233" s="266"/>
      <c r="CW233" s="266"/>
      <c r="DG233" s="266"/>
      <c r="DQ233" s="266"/>
      <c r="EA233" s="266"/>
      <c r="EK233" s="266"/>
      <c r="EU233" s="266"/>
      <c r="FE233" s="266"/>
      <c r="FO233" s="266"/>
      <c r="FY233" s="266"/>
      <c r="GI233" s="266"/>
      <c r="GS233" s="266"/>
      <c r="HC233" s="266"/>
      <c r="HM233" s="266"/>
      <c r="HW233" s="266"/>
      <c r="IG233" s="266"/>
      <c r="IQ233" s="266"/>
    </row>
    <row r="234" spans="1:251" s="3" customFormat="1" x14ac:dyDescent="0.3">
      <c r="A234" s="266"/>
      <c r="K234" s="266"/>
      <c r="U234" s="266"/>
      <c r="AE234" s="266"/>
      <c r="AO234" s="266"/>
      <c r="AY234" s="266"/>
      <c r="BI234" s="266"/>
      <c r="BS234" s="266"/>
      <c r="BT234" s="266"/>
      <c r="BU234" s="266"/>
      <c r="BV234" s="266"/>
      <c r="BW234" s="266"/>
      <c r="BX234" s="266"/>
      <c r="BY234" s="266"/>
      <c r="BZ234" s="266"/>
      <c r="CC234" s="266"/>
      <c r="CM234" s="266"/>
      <c r="CW234" s="266"/>
      <c r="DG234" s="266"/>
      <c r="DQ234" s="266"/>
      <c r="EA234" s="266"/>
      <c r="EK234" s="266"/>
      <c r="EU234" s="266"/>
      <c r="FE234" s="266"/>
      <c r="FO234" s="266"/>
      <c r="FY234" s="266"/>
      <c r="GI234" s="266"/>
      <c r="GS234" s="266"/>
      <c r="HC234" s="266"/>
      <c r="HM234" s="266"/>
      <c r="HW234" s="266"/>
      <c r="IG234" s="266"/>
      <c r="IQ234" s="266"/>
    </row>
    <row r="235" spans="1:251" s="3" customFormat="1" x14ac:dyDescent="0.3">
      <c r="A235" s="266"/>
      <c r="K235" s="266"/>
      <c r="U235" s="266"/>
      <c r="AE235" s="266"/>
      <c r="AO235" s="266"/>
      <c r="AY235" s="266"/>
      <c r="BI235" s="266"/>
      <c r="BS235" s="266"/>
      <c r="BT235" s="266"/>
      <c r="BU235" s="266"/>
      <c r="BV235" s="266"/>
      <c r="BW235" s="266"/>
      <c r="BX235" s="266"/>
      <c r="BY235" s="266"/>
      <c r="BZ235" s="266"/>
      <c r="CC235" s="266"/>
      <c r="CM235" s="266"/>
      <c r="CW235" s="266"/>
      <c r="DG235" s="266"/>
      <c r="DQ235" s="266"/>
      <c r="EA235" s="266"/>
      <c r="EK235" s="266"/>
      <c r="EU235" s="266"/>
      <c r="FE235" s="266"/>
      <c r="FO235" s="266"/>
      <c r="FY235" s="266"/>
      <c r="GI235" s="266"/>
      <c r="GS235" s="266"/>
      <c r="HC235" s="266"/>
      <c r="HM235" s="266"/>
      <c r="HW235" s="266"/>
      <c r="IG235" s="266"/>
      <c r="IQ235" s="266"/>
    </row>
    <row r="236" spans="1:251" s="3" customFormat="1" x14ac:dyDescent="0.3">
      <c r="A236" s="266"/>
      <c r="K236" s="266"/>
      <c r="U236" s="266"/>
      <c r="AE236" s="266"/>
      <c r="AO236" s="266"/>
      <c r="AY236" s="266"/>
      <c r="BI236" s="266"/>
      <c r="BS236" s="266"/>
      <c r="BT236" s="266"/>
      <c r="BU236" s="266"/>
      <c r="BV236" s="266"/>
      <c r="BW236" s="266"/>
      <c r="BX236" s="266"/>
      <c r="BY236" s="266"/>
      <c r="BZ236" s="266"/>
      <c r="CC236" s="266"/>
      <c r="CM236" s="266"/>
      <c r="CW236" s="266"/>
      <c r="DG236" s="266"/>
      <c r="DQ236" s="266"/>
      <c r="EA236" s="266"/>
      <c r="EK236" s="266"/>
      <c r="EU236" s="266"/>
      <c r="FE236" s="266"/>
      <c r="FO236" s="266"/>
      <c r="FY236" s="266"/>
      <c r="GI236" s="266"/>
      <c r="GS236" s="266"/>
      <c r="HC236" s="266"/>
      <c r="HM236" s="266"/>
      <c r="HW236" s="266"/>
      <c r="IG236" s="266"/>
      <c r="IQ236" s="266"/>
    </row>
    <row r="237" spans="1:251" s="3" customFormat="1" x14ac:dyDescent="0.3">
      <c r="A237" s="266"/>
      <c r="K237" s="266"/>
      <c r="U237" s="266"/>
      <c r="AE237" s="266"/>
      <c r="AO237" s="266"/>
      <c r="AY237" s="266"/>
      <c r="BI237" s="266"/>
      <c r="BS237" s="266"/>
      <c r="BT237" s="266"/>
      <c r="BU237" s="266"/>
      <c r="BV237" s="266"/>
      <c r="BW237" s="266"/>
      <c r="BX237" s="266"/>
      <c r="BY237" s="266"/>
      <c r="BZ237" s="266"/>
      <c r="CC237" s="266"/>
      <c r="CM237" s="266"/>
      <c r="CW237" s="266"/>
      <c r="DG237" s="266"/>
      <c r="DQ237" s="266"/>
      <c r="EA237" s="266"/>
      <c r="EK237" s="266"/>
      <c r="EU237" s="266"/>
      <c r="FE237" s="266"/>
      <c r="FO237" s="266"/>
      <c r="FY237" s="266"/>
      <c r="GI237" s="266"/>
      <c r="GS237" s="266"/>
      <c r="HC237" s="266"/>
      <c r="HM237" s="266"/>
      <c r="HW237" s="266"/>
      <c r="IG237" s="266"/>
      <c r="IQ237" s="266"/>
    </row>
    <row r="238" spans="1:251" s="3" customFormat="1" x14ac:dyDescent="0.3">
      <c r="A238" s="266"/>
      <c r="K238" s="266"/>
      <c r="U238" s="266"/>
      <c r="AE238" s="266"/>
      <c r="AO238" s="266"/>
      <c r="AY238" s="266"/>
      <c r="BI238" s="266"/>
      <c r="BS238" s="266"/>
      <c r="BT238" s="266"/>
      <c r="BU238" s="266"/>
      <c r="BV238" s="266"/>
      <c r="BW238" s="266"/>
      <c r="BX238" s="266"/>
      <c r="BY238" s="266"/>
      <c r="BZ238" s="266"/>
      <c r="CC238" s="266"/>
      <c r="CM238" s="266"/>
      <c r="CW238" s="266"/>
      <c r="DG238" s="266"/>
      <c r="DQ238" s="266"/>
      <c r="EA238" s="266"/>
      <c r="EK238" s="266"/>
      <c r="EU238" s="266"/>
      <c r="FE238" s="266"/>
      <c r="FO238" s="266"/>
      <c r="FY238" s="266"/>
      <c r="GI238" s="266"/>
      <c r="GS238" s="266"/>
      <c r="HC238" s="266"/>
      <c r="HM238" s="266"/>
      <c r="HW238" s="266"/>
      <c r="IG238" s="266"/>
      <c r="IQ238" s="266"/>
    </row>
    <row r="239" spans="1:251" s="3" customFormat="1" x14ac:dyDescent="0.3">
      <c r="A239" s="266"/>
      <c r="K239" s="266"/>
      <c r="U239" s="266"/>
      <c r="AE239" s="266"/>
      <c r="AO239" s="266"/>
      <c r="AY239" s="266"/>
      <c r="BI239" s="266"/>
      <c r="BS239" s="266"/>
      <c r="BT239" s="266"/>
      <c r="BU239" s="266"/>
      <c r="BV239" s="266"/>
      <c r="BW239" s="266"/>
      <c r="BX239" s="266"/>
      <c r="BY239" s="266"/>
      <c r="BZ239" s="266"/>
      <c r="CC239" s="266"/>
      <c r="CM239" s="266"/>
      <c r="CW239" s="266"/>
      <c r="DG239" s="266"/>
      <c r="DQ239" s="266"/>
      <c r="EA239" s="266"/>
      <c r="EK239" s="266"/>
      <c r="EU239" s="266"/>
      <c r="FE239" s="266"/>
      <c r="FO239" s="266"/>
      <c r="FY239" s="266"/>
      <c r="GI239" s="266"/>
      <c r="GS239" s="266"/>
      <c r="HC239" s="266"/>
      <c r="HM239" s="266"/>
      <c r="HW239" s="266"/>
      <c r="IG239" s="266"/>
      <c r="IQ239" s="266"/>
    </row>
    <row r="240" spans="1:251" s="3" customFormat="1" x14ac:dyDescent="0.3">
      <c r="A240" s="266"/>
      <c r="K240" s="266"/>
      <c r="U240" s="266"/>
      <c r="AE240" s="266"/>
      <c r="AO240" s="266"/>
      <c r="AY240" s="266"/>
      <c r="BI240" s="266"/>
      <c r="BS240" s="266"/>
      <c r="BT240" s="266"/>
      <c r="BU240" s="266"/>
      <c r="BV240" s="266"/>
      <c r="BW240" s="266"/>
      <c r="BX240" s="266"/>
      <c r="BY240" s="266"/>
      <c r="BZ240" s="266"/>
      <c r="CC240" s="266"/>
      <c r="CM240" s="266"/>
      <c r="CW240" s="266"/>
      <c r="DG240" s="266"/>
      <c r="DQ240" s="266"/>
      <c r="EA240" s="266"/>
      <c r="EK240" s="266"/>
      <c r="EU240" s="266"/>
      <c r="FE240" s="266"/>
      <c r="FO240" s="266"/>
      <c r="FY240" s="266"/>
      <c r="GI240" s="266"/>
      <c r="GS240" s="266"/>
      <c r="HC240" s="266"/>
      <c r="HM240" s="266"/>
      <c r="HW240" s="266"/>
      <c r="IG240" s="266"/>
      <c r="IQ240" s="266"/>
    </row>
    <row r="241" spans="1:251" s="3" customFormat="1" x14ac:dyDescent="0.3">
      <c r="A241" s="266"/>
      <c r="K241" s="266"/>
      <c r="U241" s="266"/>
      <c r="AE241" s="266"/>
      <c r="AO241" s="266"/>
      <c r="AY241" s="266"/>
      <c r="BI241" s="266"/>
      <c r="BS241" s="266"/>
      <c r="BT241" s="266"/>
      <c r="BU241" s="266"/>
      <c r="BV241" s="266"/>
      <c r="BW241" s="266"/>
      <c r="BX241" s="266"/>
      <c r="BY241" s="266"/>
      <c r="BZ241" s="266"/>
      <c r="CC241" s="266"/>
      <c r="CM241" s="266"/>
      <c r="CW241" s="266"/>
      <c r="DG241" s="266"/>
      <c r="DQ241" s="266"/>
      <c r="EA241" s="266"/>
      <c r="EK241" s="266"/>
      <c r="EU241" s="266"/>
      <c r="FE241" s="266"/>
      <c r="FO241" s="266"/>
      <c r="FY241" s="266"/>
      <c r="GI241" s="266"/>
      <c r="GS241" s="266"/>
      <c r="HC241" s="266"/>
      <c r="HM241" s="266"/>
      <c r="HW241" s="266"/>
      <c r="IG241" s="266"/>
      <c r="IQ241" s="266"/>
    </row>
    <row r="242" spans="1:251" s="3" customFormat="1" x14ac:dyDescent="0.3">
      <c r="A242" s="266"/>
      <c r="K242" s="266"/>
      <c r="U242" s="266"/>
      <c r="AE242" s="266"/>
      <c r="AO242" s="266"/>
      <c r="AY242" s="266"/>
      <c r="BI242" s="266"/>
      <c r="BS242" s="266"/>
      <c r="BT242" s="266"/>
      <c r="BU242" s="266"/>
      <c r="BV242" s="266"/>
      <c r="BW242" s="266"/>
      <c r="BX242" s="266"/>
      <c r="BY242" s="266"/>
      <c r="BZ242" s="266"/>
      <c r="CC242" s="266"/>
      <c r="CM242" s="266"/>
      <c r="CW242" s="266"/>
      <c r="DG242" s="266"/>
      <c r="DQ242" s="266"/>
      <c r="EA242" s="266"/>
      <c r="EK242" s="266"/>
      <c r="EU242" s="266"/>
      <c r="FE242" s="266"/>
      <c r="FO242" s="266"/>
      <c r="FY242" s="266"/>
      <c r="GI242" s="266"/>
      <c r="GS242" s="266"/>
      <c r="HC242" s="266"/>
      <c r="HM242" s="266"/>
      <c r="HW242" s="266"/>
      <c r="IG242" s="266"/>
      <c r="IQ242" s="266"/>
    </row>
    <row r="243" spans="1:251" s="3" customFormat="1" x14ac:dyDescent="0.3">
      <c r="A243" s="266"/>
      <c r="K243" s="266"/>
      <c r="U243" s="266"/>
      <c r="AE243" s="266"/>
      <c r="AO243" s="266"/>
      <c r="AY243" s="266"/>
      <c r="BI243" s="266"/>
      <c r="BS243" s="266"/>
      <c r="BT243" s="266"/>
      <c r="BU243" s="266"/>
      <c r="BV243" s="266"/>
      <c r="BW243" s="266"/>
      <c r="BX243" s="266"/>
      <c r="BY243" s="266"/>
      <c r="BZ243" s="266"/>
      <c r="CC243" s="266"/>
      <c r="CM243" s="266"/>
      <c r="CW243" s="266"/>
      <c r="DG243" s="266"/>
      <c r="DQ243" s="266"/>
      <c r="EA243" s="266"/>
      <c r="EK243" s="266"/>
      <c r="EU243" s="266"/>
      <c r="FE243" s="266"/>
      <c r="FO243" s="266"/>
      <c r="FY243" s="266"/>
      <c r="GI243" s="266"/>
      <c r="GS243" s="266"/>
      <c r="HC243" s="266"/>
      <c r="HM243" s="266"/>
      <c r="HW243" s="266"/>
      <c r="IG243" s="266"/>
      <c r="IQ243" s="266"/>
    </row>
    <row r="244" spans="1:251" s="3" customFormat="1" x14ac:dyDescent="0.3">
      <c r="A244" s="266"/>
      <c r="K244" s="266"/>
      <c r="U244" s="266"/>
      <c r="AE244" s="266"/>
      <c r="AO244" s="266"/>
      <c r="AY244" s="266"/>
      <c r="BI244" s="266"/>
      <c r="BS244" s="266"/>
      <c r="BT244" s="266"/>
      <c r="BU244" s="266"/>
      <c r="BV244" s="266"/>
      <c r="BW244" s="266"/>
      <c r="BX244" s="266"/>
      <c r="BY244" s="266"/>
      <c r="BZ244" s="266"/>
      <c r="CC244" s="266"/>
      <c r="CM244" s="266"/>
      <c r="CW244" s="266"/>
      <c r="DG244" s="266"/>
      <c r="DQ244" s="266"/>
      <c r="EA244" s="266"/>
      <c r="EK244" s="266"/>
      <c r="EU244" s="266"/>
      <c r="FE244" s="266"/>
      <c r="FO244" s="266"/>
      <c r="FY244" s="266"/>
      <c r="GI244" s="266"/>
      <c r="GS244" s="266"/>
      <c r="HC244" s="266"/>
      <c r="HM244" s="266"/>
      <c r="HW244" s="266"/>
      <c r="IG244" s="266"/>
      <c r="IQ244" s="266"/>
    </row>
    <row r="245" spans="1:251" s="3" customFormat="1" x14ac:dyDescent="0.3">
      <c r="A245" s="266"/>
      <c r="K245" s="266"/>
      <c r="U245" s="266"/>
      <c r="AE245" s="266"/>
      <c r="AO245" s="266"/>
      <c r="AY245" s="266"/>
      <c r="BI245" s="266"/>
      <c r="BS245" s="266"/>
      <c r="BT245" s="266"/>
      <c r="BU245" s="266"/>
      <c r="BV245" s="266"/>
      <c r="BW245" s="266"/>
      <c r="BX245" s="266"/>
      <c r="BY245" s="266"/>
      <c r="BZ245" s="266"/>
      <c r="CC245" s="266"/>
      <c r="CM245" s="266"/>
      <c r="CW245" s="266"/>
      <c r="DG245" s="266"/>
      <c r="DQ245" s="266"/>
      <c r="EA245" s="266"/>
      <c r="EK245" s="266"/>
      <c r="EU245" s="266"/>
      <c r="FE245" s="266"/>
      <c r="FO245" s="266"/>
      <c r="FY245" s="266"/>
      <c r="GI245" s="266"/>
      <c r="GS245" s="266"/>
      <c r="HC245" s="266"/>
      <c r="HM245" s="266"/>
      <c r="HW245" s="266"/>
      <c r="IG245" s="266"/>
      <c r="IQ245" s="266"/>
    </row>
    <row r="246" spans="1:251" s="3" customFormat="1" x14ac:dyDescent="0.3">
      <c r="A246" s="266"/>
      <c r="K246" s="266"/>
      <c r="U246" s="266"/>
      <c r="AE246" s="266"/>
      <c r="AO246" s="266"/>
      <c r="AY246" s="266"/>
      <c r="BI246" s="266"/>
      <c r="BS246" s="266"/>
      <c r="BT246" s="266"/>
      <c r="BU246" s="266"/>
      <c r="BV246" s="266"/>
      <c r="BW246" s="266"/>
      <c r="BX246" s="266"/>
      <c r="BY246" s="266"/>
      <c r="BZ246" s="266"/>
      <c r="CC246" s="266"/>
      <c r="CM246" s="266"/>
      <c r="CW246" s="266"/>
      <c r="DG246" s="266"/>
      <c r="DQ246" s="266"/>
      <c r="EA246" s="266"/>
      <c r="EK246" s="266"/>
      <c r="EU246" s="266"/>
      <c r="FE246" s="266"/>
      <c r="FO246" s="266"/>
      <c r="FY246" s="266"/>
      <c r="GI246" s="266"/>
      <c r="GS246" s="266"/>
      <c r="HC246" s="266"/>
      <c r="HM246" s="266"/>
      <c r="HW246" s="266"/>
      <c r="IG246" s="266"/>
      <c r="IQ246" s="266"/>
    </row>
    <row r="247" spans="1:251" s="3" customFormat="1" x14ac:dyDescent="0.3">
      <c r="A247" s="266"/>
      <c r="K247" s="266"/>
      <c r="U247" s="266"/>
      <c r="AE247" s="266"/>
      <c r="AO247" s="266"/>
      <c r="AY247" s="266"/>
      <c r="BI247" s="266"/>
      <c r="BS247" s="266"/>
      <c r="BT247" s="266"/>
      <c r="BU247" s="266"/>
      <c r="BV247" s="266"/>
      <c r="BW247" s="266"/>
      <c r="BX247" s="266"/>
      <c r="BY247" s="266"/>
      <c r="BZ247" s="266"/>
      <c r="CC247" s="266"/>
      <c r="CM247" s="266"/>
      <c r="CW247" s="266"/>
      <c r="DG247" s="266"/>
      <c r="DQ247" s="266"/>
      <c r="EA247" s="266"/>
      <c r="EK247" s="266"/>
      <c r="EU247" s="266"/>
      <c r="FE247" s="266"/>
      <c r="FO247" s="266"/>
      <c r="FY247" s="266"/>
      <c r="GI247" s="266"/>
      <c r="GS247" s="266"/>
      <c r="HC247" s="266"/>
      <c r="HM247" s="266"/>
      <c r="HW247" s="266"/>
      <c r="IG247" s="266"/>
      <c r="IQ247" s="266"/>
    </row>
    <row r="248" spans="1:251" s="3" customFormat="1" x14ac:dyDescent="0.3">
      <c r="A248" s="266"/>
      <c r="K248" s="266"/>
      <c r="U248" s="266"/>
      <c r="AE248" s="266"/>
      <c r="AO248" s="266"/>
      <c r="AY248" s="266"/>
      <c r="BI248" s="266"/>
      <c r="BS248" s="266"/>
      <c r="BT248" s="266"/>
      <c r="BU248" s="266"/>
      <c r="BV248" s="266"/>
      <c r="BW248" s="266"/>
      <c r="BX248" s="266"/>
      <c r="BY248" s="266"/>
      <c r="BZ248" s="266"/>
      <c r="CC248" s="266"/>
      <c r="CM248" s="266"/>
      <c r="CW248" s="266"/>
      <c r="DG248" s="266"/>
      <c r="DQ248" s="266"/>
      <c r="EA248" s="266"/>
      <c r="EK248" s="266"/>
      <c r="EU248" s="266"/>
      <c r="FE248" s="266"/>
      <c r="FO248" s="266"/>
      <c r="FY248" s="266"/>
      <c r="GI248" s="266"/>
      <c r="GS248" s="266"/>
      <c r="HC248" s="266"/>
      <c r="HM248" s="266"/>
      <c r="HW248" s="266"/>
      <c r="IG248" s="266"/>
      <c r="IQ248" s="266"/>
    </row>
    <row r="249" spans="1:251" s="3" customFormat="1" x14ac:dyDescent="0.3">
      <c r="A249" s="266"/>
      <c r="K249" s="266"/>
      <c r="U249" s="266"/>
      <c r="AE249" s="266"/>
      <c r="AO249" s="266"/>
      <c r="AY249" s="266"/>
      <c r="BI249" s="266"/>
      <c r="BS249" s="266"/>
      <c r="BT249" s="266"/>
      <c r="BU249" s="266"/>
      <c r="BV249" s="266"/>
      <c r="BW249" s="266"/>
      <c r="BX249" s="266"/>
      <c r="BY249" s="266"/>
      <c r="BZ249" s="266"/>
      <c r="CC249" s="266"/>
      <c r="CM249" s="266"/>
      <c r="CW249" s="266"/>
      <c r="DG249" s="266"/>
      <c r="DQ249" s="266"/>
      <c r="EA249" s="266"/>
      <c r="EK249" s="266"/>
      <c r="EU249" s="266"/>
      <c r="FE249" s="266"/>
      <c r="FO249" s="266"/>
      <c r="FY249" s="266"/>
      <c r="GI249" s="266"/>
      <c r="GS249" s="266"/>
      <c r="HC249" s="266"/>
      <c r="HM249" s="266"/>
      <c r="HW249" s="266"/>
      <c r="IG249" s="266"/>
      <c r="IQ249" s="266"/>
    </row>
    <row r="250" spans="1:251" s="3" customFormat="1" x14ac:dyDescent="0.3">
      <c r="A250" s="266"/>
      <c r="K250" s="266"/>
      <c r="U250" s="266"/>
      <c r="AE250" s="266"/>
      <c r="AO250" s="266"/>
      <c r="AY250" s="266"/>
      <c r="BI250" s="266"/>
      <c r="BS250" s="266"/>
      <c r="BT250" s="266"/>
      <c r="BU250" s="266"/>
      <c r="BV250" s="266"/>
      <c r="BW250" s="266"/>
      <c r="BX250" s="266"/>
      <c r="BY250" s="266"/>
      <c r="BZ250" s="266"/>
      <c r="CC250" s="266"/>
      <c r="CM250" s="266"/>
      <c r="CW250" s="266"/>
      <c r="DG250" s="266"/>
      <c r="DQ250" s="266"/>
      <c r="EA250" s="266"/>
      <c r="EK250" s="266"/>
      <c r="EU250" s="266"/>
      <c r="FE250" s="266"/>
      <c r="FO250" s="266"/>
      <c r="FY250" s="266"/>
      <c r="GI250" s="266"/>
      <c r="GS250" s="266"/>
      <c r="HC250" s="266"/>
      <c r="HM250" s="266"/>
      <c r="HW250" s="266"/>
      <c r="IG250" s="266"/>
      <c r="IQ250" s="266"/>
    </row>
    <row r="251" spans="1:251" s="3" customFormat="1" x14ac:dyDescent="0.3">
      <c r="A251" s="266"/>
      <c r="K251" s="266"/>
      <c r="U251" s="266"/>
      <c r="AE251" s="266"/>
      <c r="AO251" s="266"/>
      <c r="AY251" s="266"/>
      <c r="BI251" s="266"/>
      <c r="BS251" s="266"/>
      <c r="BT251" s="266"/>
      <c r="BU251" s="266"/>
      <c r="BV251" s="266"/>
      <c r="BW251" s="266"/>
      <c r="BX251" s="266"/>
      <c r="BY251" s="266"/>
      <c r="BZ251" s="266"/>
      <c r="CC251" s="266"/>
      <c r="CM251" s="266"/>
      <c r="CW251" s="266"/>
      <c r="DG251" s="266"/>
      <c r="DQ251" s="266"/>
      <c r="EA251" s="266"/>
      <c r="EK251" s="266"/>
      <c r="EU251" s="266"/>
      <c r="FE251" s="266"/>
      <c r="FO251" s="266"/>
      <c r="FY251" s="266"/>
      <c r="GI251" s="266"/>
      <c r="GS251" s="266"/>
      <c r="HC251" s="266"/>
      <c r="HM251" s="266"/>
      <c r="HW251" s="266"/>
      <c r="IG251" s="266"/>
      <c r="IQ251" s="266"/>
    </row>
    <row r="252" spans="1:251" s="3" customFormat="1" x14ac:dyDescent="0.3">
      <c r="A252" s="266"/>
      <c r="K252" s="266"/>
      <c r="U252" s="266"/>
      <c r="AE252" s="266"/>
      <c r="AO252" s="266"/>
      <c r="AY252" s="266"/>
      <c r="BI252" s="266"/>
      <c r="BS252" s="266"/>
      <c r="BT252" s="266"/>
      <c r="BU252" s="266"/>
      <c r="BV252" s="266"/>
      <c r="BW252" s="266"/>
      <c r="BX252" s="266"/>
      <c r="BY252" s="266"/>
      <c r="BZ252" s="266"/>
      <c r="CC252" s="266"/>
      <c r="CM252" s="266"/>
      <c r="CW252" s="266"/>
      <c r="DG252" s="266"/>
      <c r="DQ252" s="266"/>
      <c r="EA252" s="266"/>
      <c r="EK252" s="266"/>
      <c r="EU252" s="266"/>
      <c r="FE252" s="266"/>
      <c r="FO252" s="266"/>
      <c r="FY252" s="266"/>
      <c r="GI252" s="266"/>
      <c r="GS252" s="266"/>
      <c r="HC252" s="266"/>
      <c r="HM252" s="266"/>
      <c r="HW252" s="266"/>
      <c r="IG252" s="266"/>
      <c r="IQ252" s="266"/>
    </row>
    <row r="253" spans="1:251" s="3" customFormat="1" x14ac:dyDescent="0.3">
      <c r="A253" s="266"/>
      <c r="K253" s="266"/>
      <c r="U253" s="266"/>
      <c r="AE253" s="266"/>
      <c r="AO253" s="266"/>
      <c r="AY253" s="266"/>
      <c r="BI253" s="266"/>
      <c r="BS253" s="266"/>
      <c r="BT253" s="266"/>
      <c r="BU253" s="266"/>
      <c r="BV253" s="266"/>
      <c r="BW253" s="266"/>
      <c r="BX253" s="266"/>
      <c r="BY253" s="266"/>
      <c r="BZ253" s="266"/>
      <c r="CC253" s="266"/>
      <c r="CM253" s="266"/>
      <c r="CW253" s="266"/>
      <c r="DG253" s="266"/>
      <c r="DQ253" s="266"/>
      <c r="EA253" s="266"/>
      <c r="EK253" s="266"/>
      <c r="EU253" s="266"/>
      <c r="FE253" s="266"/>
      <c r="FO253" s="266"/>
      <c r="FY253" s="266"/>
      <c r="GI253" s="266"/>
      <c r="GS253" s="266"/>
      <c r="HC253" s="266"/>
      <c r="HM253" s="266"/>
      <c r="HW253" s="266"/>
      <c r="IG253" s="266"/>
      <c r="IQ253" s="266"/>
    </row>
    <row r="254" spans="1:251" s="3" customFormat="1" x14ac:dyDescent="0.3">
      <c r="A254" s="266"/>
      <c r="K254" s="266"/>
      <c r="U254" s="266"/>
      <c r="AE254" s="266"/>
      <c r="AO254" s="266"/>
      <c r="AY254" s="266"/>
      <c r="BI254" s="266"/>
      <c r="BS254" s="266"/>
      <c r="BT254" s="266"/>
      <c r="BU254" s="266"/>
      <c r="BV254" s="266"/>
      <c r="BW254" s="266"/>
      <c r="BX254" s="266"/>
      <c r="BY254" s="266"/>
      <c r="BZ254" s="266"/>
      <c r="CC254" s="266"/>
      <c r="CM254" s="266"/>
      <c r="CW254" s="266"/>
      <c r="DG254" s="266"/>
      <c r="DQ254" s="266"/>
      <c r="EA254" s="266"/>
      <c r="EK254" s="266"/>
      <c r="EU254" s="266"/>
      <c r="FE254" s="266"/>
      <c r="FO254" s="266"/>
      <c r="FY254" s="266"/>
      <c r="GI254" s="266"/>
      <c r="GS254" s="266"/>
      <c r="HC254" s="266"/>
      <c r="HM254" s="266"/>
      <c r="HW254" s="266"/>
      <c r="IG254" s="266"/>
      <c r="IQ254" s="266"/>
    </row>
    <row r="255" spans="1:251" s="3" customFormat="1" x14ac:dyDescent="0.3">
      <c r="A255" s="266"/>
      <c r="K255" s="266"/>
      <c r="U255" s="266"/>
      <c r="AE255" s="266"/>
      <c r="AO255" s="266"/>
      <c r="AY255" s="266"/>
      <c r="BI255" s="266"/>
      <c r="BS255" s="266"/>
      <c r="BT255" s="266"/>
      <c r="BU255" s="266"/>
      <c r="BV255" s="266"/>
      <c r="BW255" s="266"/>
      <c r="BX255" s="266"/>
      <c r="BY255" s="266"/>
      <c r="BZ255" s="266"/>
      <c r="CC255" s="266"/>
      <c r="CM255" s="266"/>
      <c r="CW255" s="266"/>
      <c r="DG255" s="266"/>
      <c r="DQ255" s="266"/>
      <c r="EA255" s="266"/>
      <c r="EK255" s="266"/>
      <c r="EU255" s="266"/>
      <c r="FE255" s="266"/>
      <c r="FO255" s="266"/>
      <c r="FY255" s="266"/>
      <c r="GI255" s="266"/>
      <c r="GS255" s="266"/>
      <c r="HC255" s="266"/>
      <c r="HM255" s="266"/>
      <c r="HW255" s="266"/>
      <c r="IG255" s="266"/>
      <c r="IQ255" s="266"/>
    </row>
    <row r="256" spans="1:251" s="3" customFormat="1" x14ac:dyDescent="0.3">
      <c r="A256" s="266"/>
      <c r="K256" s="266"/>
      <c r="U256" s="266"/>
      <c r="AE256" s="266"/>
      <c r="AO256" s="266"/>
      <c r="AY256" s="266"/>
      <c r="BI256" s="266"/>
      <c r="BS256" s="266"/>
      <c r="BT256" s="266"/>
      <c r="BU256" s="266"/>
      <c r="BV256" s="266"/>
      <c r="BW256" s="266"/>
      <c r="BX256" s="266"/>
      <c r="BY256" s="266"/>
      <c r="BZ256" s="266"/>
      <c r="CC256" s="266"/>
      <c r="CM256" s="266"/>
      <c r="CW256" s="266"/>
      <c r="DG256" s="266"/>
      <c r="DQ256" s="266"/>
      <c r="EA256" s="266"/>
      <c r="EK256" s="266"/>
      <c r="EU256" s="266"/>
      <c r="FE256" s="266"/>
      <c r="FO256" s="266"/>
      <c r="FY256" s="266"/>
      <c r="GI256" s="266"/>
      <c r="GS256" s="266"/>
      <c r="HC256" s="266"/>
      <c r="HM256" s="266"/>
      <c r="HW256" s="266"/>
      <c r="IG256" s="266"/>
      <c r="IQ256" s="266"/>
    </row>
    <row r="257" spans="1:251" s="3" customFormat="1" x14ac:dyDescent="0.3">
      <c r="A257" s="266"/>
      <c r="K257" s="266"/>
      <c r="U257" s="266"/>
      <c r="AE257" s="266"/>
      <c r="AO257" s="266"/>
      <c r="AY257" s="266"/>
      <c r="BI257" s="266"/>
      <c r="BS257" s="266"/>
      <c r="BT257" s="266"/>
      <c r="BU257" s="266"/>
      <c r="BV257" s="266"/>
      <c r="BW257" s="266"/>
      <c r="BX257" s="266"/>
      <c r="BY257" s="266"/>
      <c r="BZ257" s="266"/>
      <c r="CC257" s="266"/>
      <c r="CM257" s="266"/>
      <c r="CW257" s="266"/>
      <c r="DG257" s="266"/>
      <c r="DQ257" s="266"/>
      <c r="EA257" s="266"/>
      <c r="EK257" s="266"/>
      <c r="EU257" s="266"/>
      <c r="FE257" s="266"/>
      <c r="FO257" s="266"/>
      <c r="FY257" s="266"/>
      <c r="GI257" s="266"/>
      <c r="GS257" s="266"/>
      <c r="HC257" s="266"/>
      <c r="HM257" s="266"/>
      <c r="HW257" s="266"/>
      <c r="IG257" s="266"/>
      <c r="IQ257" s="266"/>
    </row>
    <row r="258" spans="1:251" s="3" customFormat="1" x14ac:dyDescent="0.3">
      <c r="A258" s="266"/>
      <c r="K258" s="266"/>
      <c r="U258" s="266"/>
      <c r="AE258" s="266"/>
      <c r="AO258" s="266"/>
      <c r="AY258" s="266"/>
      <c r="BI258" s="266"/>
      <c r="BS258" s="266"/>
      <c r="BT258" s="266"/>
      <c r="BU258" s="266"/>
      <c r="BV258" s="266"/>
      <c r="BW258" s="266"/>
      <c r="BX258" s="266"/>
      <c r="BY258" s="266"/>
      <c r="BZ258" s="266"/>
      <c r="CC258" s="266"/>
      <c r="CM258" s="266"/>
      <c r="CW258" s="266"/>
      <c r="DG258" s="266"/>
      <c r="DQ258" s="266"/>
      <c r="EA258" s="266"/>
      <c r="EK258" s="266"/>
      <c r="EU258" s="266"/>
      <c r="FE258" s="266"/>
      <c r="FO258" s="266"/>
      <c r="FY258" s="266"/>
      <c r="GI258" s="266"/>
      <c r="GS258" s="266"/>
      <c r="HC258" s="266"/>
      <c r="HM258" s="266"/>
      <c r="HW258" s="266"/>
      <c r="IG258" s="266"/>
      <c r="IQ258" s="266"/>
    </row>
    <row r="259" spans="1:251" s="3" customFormat="1" x14ac:dyDescent="0.3">
      <c r="A259" s="266"/>
      <c r="K259" s="266"/>
      <c r="U259" s="266"/>
      <c r="AE259" s="266"/>
      <c r="AO259" s="266"/>
      <c r="AY259" s="266"/>
      <c r="BI259" s="266"/>
      <c r="BS259" s="266"/>
      <c r="BT259" s="266"/>
      <c r="BU259" s="266"/>
      <c r="BV259" s="266"/>
      <c r="BW259" s="266"/>
      <c r="BX259" s="266"/>
      <c r="BY259" s="266"/>
      <c r="BZ259" s="266"/>
      <c r="CC259" s="266"/>
      <c r="CM259" s="266"/>
      <c r="CW259" s="266"/>
      <c r="DG259" s="266"/>
      <c r="DQ259" s="266"/>
      <c r="EA259" s="266"/>
      <c r="EK259" s="266"/>
      <c r="EU259" s="266"/>
      <c r="FE259" s="266"/>
      <c r="FO259" s="266"/>
      <c r="FY259" s="266"/>
      <c r="GI259" s="266"/>
      <c r="GS259" s="266"/>
      <c r="HC259" s="266"/>
      <c r="HM259" s="266"/>
      <c r="HW259" s="266"/>
      <c r="IG259" s="266"/>
      <c r="IQ259" s="266"/>
    </row>
    <row r="260" spans="1:251" s="3" customFormat="1" x14ac:dyDescent="0.3">
      <c r="A260" s="266"/>
      <c r="K260" s="266"/>
      <c r="U260" s="266"/>
      <c r="AE260" s="266"/>
      <c r="AO260" s="266"/>
      <c r="AY260" s="266"/>
      <c r="BI260" s="266"/>
      <c r="BS260" s="266"/>
      <c r="BT260" s="266"/>
      <c r="BU260" s="266"/>
      <c r="BV260" s="266"/>
      <c r="BW260" s="266"/>
      <c r="BX260" s="266"/>
      <c r="BY260" s="266"/>
      <c r="BZ260" s="266"/>
      <c r="CC260" s="266"/>
      <c r="CM260" s="266"/>
      <c r="CW260" s="266"/>
      <c r="DG260" s="266"/>
      <c r="DQ260" s="266"/>
      <c r="EA260" s="266"/>
      <c r="EK260" s="266"/>
      <c r="EU260" s="266"/>
      <c r="FE260" s="266"/>
      <c r="FO260" s="266"/>
      <c r="FY260" s="266"/>
      <c r="GI260" s="266"/>
      <c r="GS260" s="266"/>
      <c r="HC260" s="266"/>
      <c r="HM260" s="266"/>
      <c r="HW260" s="266"/>
      <c r="IG260" s="266"/>
      <c r="IQ260" s="266"/>
    </row>
    <row r="261" spans="1:251" s="3" customFormat="1" x14ac:dyDescent="0.3">
      <c r="A261" s="266"/>
      <c r="K261" s="266"/>
      <c r="U261" s="266"/>
      <c r="AE261" s="266"/>
      <c r="AO261" s="266"/>
      <c r="AY261" s="266"/>
      <c r="BI261" s="266"/>
      <c r="BS261" s="266"/>
      <c r="BT261" s="266"/>
      <c r="BU261" s="266"/>
      <c r="BV261" s="266"/>
      <c r="BW261" s="266"/>
      <c r="BX261" s="266"/>
      <c r="BY261" s="266"/>
      <c r="BZ261" s="266"/>
      <c r="CC261" s="266"/>
      <c r="CM261" s="266"/>
      <c r="CW261" s="266"/>
      <c r="DG261" s="266"/>
      <c r="DQ261" s="266"/>
      <c r="EA261" s="266"/>
      <c r="EK261" s="266"/>
      <c r="EU261" s="266"/>
      <c r="FE261" s="266"/>
      <c r="FO261" s="266"/>
      <c r="FY261" s="266"/>
      <c r="GI261" s="266"/>
      <c r="GS261" s="266"/>
      <c r="HC261" s="266"/>
      <c r="HM261" s="266"/>
      <c r="HW261" s="266"/>
      <c r="IG261" s="266"/>
      <c r="IQ261" s="266"/>
    </row>
    <row r="262" spans="1:251" s="3" customFormat="1" x14ac:dyDescent="0.3">
      <c r="A262" s="266"/>
      <c r="K262" s="266"/>
      <c r="U262" s="266"/>
      <c r="AE262" s="266"/>
      <c r="AO262" s="266"/>
      <c r="AY262" s="266"/>
      <c r="BI262" s="266"/>
      <c r="BS262" s="266"/>
      <c r="BT262" s="266"/>
      <c r="BU262" s="266"/>
      <c r="BV262" s="266"/>
      <c r="BW262" s="266"/>
      <c r="BX262" s="266"/>
      <c r="BY262" s="266"/>
      <c r="BZ262" s="266"/>
      <c r="CC262" s="266"/>
      <c r="CM262" s="266"/>
      <c r="CW262" s="266"/>
      <c r="DG262" s="266"/>
      <c r="DQ262" s="266"/>
      <c r="EA262" s="266"/>
      <c r="EK262" s="266"/>
      <c r="EU262" s="266"/>
      <c r="FE262" s="266"/>
      <c r="FO262" s="266"/>
      <c r="FY262" s="266"/>
      <c r="GI262" s="266"/>
      <c r="GS262" s="266"/>
      <c r="HC262" s="266"/>
      <c r="HM262" s="266"/>
      <c r="HW262" s="266"/>
      <c r="IG262" s="266"/>
      <c r="IQ262" s="266"/>
    </row>
    <row r="263" spans="1:251" s="3" customFormat="1" x14ac:dyDescent="0.3">
      <c r="A263" s="266"/>
      <c r="K263" s="266"/>
      <c r="U263" s="266"/>
      <c r="AE263" s="266"/>
      <c r="AO263" s="266"/>
      <c r="AY263" s="266"/>
      <c r="BI263" s="266"/>
      <c r="BS263" s="266"/>
      <c r="BT263" s="266"/>
      <c r="BU263" s="266"/>
      <c r="BV263" s="266"/>
      <c r="BW263" s="266"/>
      <c r="BX263" s="266"/>
      <c r="BY263" s="266"/>
      <c r="BZ263" s="266"/>
      <c r="CC263" s="266"/>
      <c r="CM263" s="266"/>
      <c r="CW263" s="266"/>
      <c r="DG263" s="266"/>
      <c r="DQ263" s="266"/>
      <c r="EA263" s="266"/>
      <c r="EK263" s="266"/>
      <c r="EU263" s="266"/>
      <c r="FE263" s="266"/>
      <c r="FO263" s="266"/>
      <c r="FY263" s="266"/>
      <c r="GI263" s="266"/>
      <c r="GS263" s="266"/>
      <c r="HC263" s="266"/>
      <c r="HM263" s="266"/>
      <c r="HW263" s="266"/>
      <c r="IG263" s="266"/>
      <c r="IQ263" s="266"/>
    </row>
    <row r="264" spans="1:251" s="3" customFormat="1" x14ac:dyDescent="0.3">
      <c r="A264" s="266"/>
      <c r="K264" s="266"/>
      <c r="U264" s="266"/>
      <c r="AE264" s="266"/>
      <c r="AO264" s="266"/>
      <c r="AY264" s="266"/>
      <c r="BI264" s="266"/>
      <c r="BS264" s="266"/>
      <c r="BT264" s="266"/>
      <c r="BU264" s="266"/>
      <c r="BV264" s="266"/>
      <c r="BW264" s="266"/>
      <c r="BX264" s="266"/>
      <c r="BY264" s="266"/>
      <c r="BZ264" s="266"/>
      <c r="CC264" s="266"/>
      <c r="CM264" s="266"/>
      <c r="CW264" s="266"/>
      <c r="DG264" s="266"/>
      <c r="DQ264" s="266"/>
      <c r="EA264" s="266"/>
      <c r="EK264" s="266"/>
      <c r="EU264" s="266"/>
      <c r="FE264" s="266"/>
      <c r="FO264" s="266"/>
      <c r="FY264" s="266"/>
      <c r="GI264" s="266"/>
      <c r="GS264" s="266"/>
      <c r="HC264" s="266"/>
      <c r="HM264" s="266"/>
      <c r="HW264" s="266"/>
      <c r="IG264" s="266"/>
      <c r="IQ264" s="266"/>
    </row>
    <row r="265" spans="1:251" s="3" customFormat="1" x14ac:dyDescent="0.3">
      <c r="A265" s="266"/>
      <c r="K265" s="266"/>
      <c r="U265" s="266"/>
      <c r="AE265" s="266"/>
      <c r="AO265" s="266"/>
      <c r="AY265" s="266"/>
      <c r="BI265" s="266"/>
      <c r="BS265" s="266"/>
      <c r="BT265" s="266"/>
      <c r="BU265" s="266"/>
      <c r="BV265" s="266"/>
      <c r="BW265" s="266"/>
      <c r="BX265" s="266"/>
      <c r="BY265" s="266"/>
      <c r="BZ265" s="266"/>
      <c r="CC265" s="266"/>
      <c r="CM265" s="266"/>
      <c r="CW265" s="266"/>
      <c r="DG265" s="266"/>
      <c r="DQ265" s="266"/>
      <c r="EA265" s="266"/>
      <c r="EK265" s="266"/>
      <c r="EU265" s="266"/>
      <c r="FE265" s="266"/>
      <c r="FO265" s="266"/>
      <c r="FY265" s="266"/>
      <c r="GI265" s="266"/>
      <c r="GS265" s="266"/>
      <c r="HC265" s="266"/>
      <c r="HM265" s="266"/>
      <c r="HW265" s="266"/>
      <c r="IG265" s="266"/>
      <c r="IQ265" s="266"/>
    </row>
    <row r="266" spans="1:251" s="3" customFormat="1" x14ac:dyDescent="0.3">
      <c r="A266" s="266"/>
      <c r="K266" s="266"/>
      <c r="U266" s="266"/>
      <c r="AE266" s="266"/>
      <c r="AO266" s="266"/>
      <c r="AY266" s="266"/>
      <c r="BI266" s="266"/>
      <c r="BS266" s="266"/>
      <c r="BT266" s="266"/>
      <c r="BU266" s="266"/>
      <c r="BV266" s="266"/>
      <c r="BW266" s="266"/>
      <c r="BX266" s="266"/>
      <c r="BY266" s="266"/>
      <c r="BZ266" s="266"/>
      <c r="CC266" s="266"/>
      <c r="CM266" s="266"/>
      <c r="CW266" s="266"/>
      <c r="DG266" s="266"/>
      <c r="DQ266" s="266"/>
      <c r="EA266" s="266"/>
      <c r="EK266" s="266"/>
      <c r="EU266" s="266"/>
      <c r="FE266" s="266"/>
      <c r="FO266" s="266"/>
      <c r="FY266" s="266"/>
      <c r="GI266" s="266"/>
      <c r="GS266" s="266"/>
      <c r="HC266" s="266"/>
      <c r="HM266" s="266"/>
      <c r="HW266" s="266"/>
      <c r="IG266" s="266"/>
      <c r="IQ266" s="266"/>
    </row>
    <row r="267" spans="1:251" s="3" customFormat="1" x14ac:dyDescent="0.3">
      <c r="A267" s="266"/>
      <c r="K267" s="266"/>
      <c r="U267" s="266"/>
      <c r="AE267" s="266"/>
      <c r="AO267" s="266"/>
      <c r="AY267" s="266"/>
      <c r="BI267" s="266"/>
      <c r="BS267" s="266"/>
      <c r="BT267" s="266"/>
      <c r="BU267" s="266"/>
      <c r="BV267" s="266"/>
      <c r="BW267" s="266"/>
      <c r="BX267" s="266"/>
      <c r="BY267" s="266"/>
      <c r="BZ267" s="266"/>
      <c r="CC267" s="266"/>
      <c r="CM267" s="266"/>
      <c r="CW267" s="266"/>
      <c r="DG267" s="266"/>
      <c r="DQ267" s="266"/>
      <c r="EA267" s="266"/>
      <c r="EK267" s="266"/>
      <c r="EU267" s="266"/>
      <c r="FE267" s="266"/>
      <c r="FO267" s="266"/>
      <c r="FY267" s="266"/>
      <c r="GI267" s="266"/>
      <c r="GS267" s="266"/>
      <c r="HC267" s="266"/>
      <c r="HM267" s="266"/>
      <c r="HW267" s="266"/>
      <c r="IG267" s="266"/>
      <c r="IQ267" s="266"/>
    </row>
    <row r="268" spans="1:251" s="3" customFormat="1" x14ac:dyDescent="0.3">
      <c r="A268" s="266"/>
      <c r="K268" s="266"/>
      <c r="U268" s="266"/>
      <c r="AE268" s="266"/>
      <c r="AO268" s="266"/>
      <c r="AY268" s="266"/>
      <c r="BI268" s="266"/>
      <c r="BS268" s="266"/>
      <c r="BT268" s="266"/>
      <c r="BU268" s="266"/>
      <c r="BV268" s="266"/>
      <c r="BW268" s="266"/>
      <c r="BX268" s="266"/>
      <c r="BY268" s="266"/>
      <c r="BZ268" s="266"/>
      <c r="CC268" s="266"/>
      <c r="CM268" s="266"/>
      <c r="CW268" s="266"/>
      <c r="DG268" s="266"/>
      <c r="DQ268" s="266"/>
      <c r="EA268" s="266"/>
      <c r="EK268" s="266"/>
      <c r="EU268" s="266"/>
      <c r="FE268" s="266"/>
      <c r="FO268" s="266"/>
      <c r="FY268" s="266"/>
      <c r="GI268" s="266"/>
      <c r="GS268" s="266"/>
      <c r="HC268" s="266"/>
      <c r="HM268" s="266"/>
      <c r="HW268" s="266"/>
      <c r="IG268" s="266"/>
      <c r="IQ268" s="266"/>
    </row>
    <row r="269" spans="1:251" s="3" customFormat="1" x14ac:dyDescent="0.3">
      <c r="A269" s="266"/>
      <c r="K269" s="266"/>
      <c r="U269" s="266"/>
      <c r="AE269" s="266"/>
      <c r="AO269" s="266"/>
      <c r="AY269" s="266"/>
      <c r="BI269" s="266"/>
      <c r="BS269" s="266"/>
      <c r="BT269" s="266"/>
      <c r="BU269" s="266"/>
      <c r="BV269" s="266"/>
      <c r="BW269" s="266"/>
      <c r="BX269" s="266"/>
      <c r="BY269" s="266"/>
      <c r="BZ269" s="266"/>
      <c r="CC269" s="266"/>
      <c r="CM269" s="266"/>
      <c r="CW269" s="266"/>
      <c r="DG269" s="266"/>
      <c r="DQ269" s="266"/>
      <c r="EA269" s="266"/>
      <c r="EK269" s="266"/>
      <c r="EU269" s="266"/>
      <c r="FE269" s="266"/>
      <c r="FO269" s="266"/>
      <c r="FY269" s="266"/>
      <c r="GI269" s="266"/>
      <c r="GS269" s="266"/>
      <c r="HC269" s="266"/>
      <c r="HM269" s="266"/>
      <c r="HW269" s="266"/>
      <c r="IG269" s="266"/>
      <c r="IQ269" s="266"/>
    </row>
    <row r="270" spans="1:251" s="3" customFormat="1" x14ac:dyDescent="0.3">
      <c r="A270" s="266"/>
      <c r="K270" s="266"/>
      <c r="U270" s="266"/>
      <c r="AE270" s="266"/>
      <c r="AO270" s="266"/>
      <c r="AY270" s="266"/>
      <c r="BI270" s="266"/>
      <c r="BS270" s="266"/>
      <c r="BT270" s="266"/>
      <c r="BU270" s="266"/>
      <c r="BV270" s="266"/>
      <c r="BW270" s="266"/>
      <c r="BX270" s="266"/>
      <c r="BY270" s="266"/>
      <c r="BZ270" s="266"/>
      <c r="CC270" s="266"/>
      <c r="CM270" s="266"/>
      <c r="CW270" s="266"/>
      <c r="DG270" s="266"/>
      <c r="DQ270" s="266"/>
      <c r="EA270" s="266"/>
      <c r="EK270" s="266"/>
      <c r="EU270" s="266"/>
      <c r="FE270" s="266"/>
      <c r="FO270" s="266"/>
      <c r="FY270" s="266"/>
      <c r="GI270" s="266"/>
      <c r="GS270" s="266"/>
      <c r="HC270" s="266"/>
      <c r="HM270" s="266"/>
      <c r="HW270" s="266"/>
      <c r="IG270" s="266"/>
      <c r="IQ270" s="266"/>
    </row>
    <row r="271" spans="1:251" s="3" customFormat="1" x14ac:dyDescent="0.3">
      <c r="A271" s="266"/>
      <c r="K271" s="266"/>
      <c r="U271" s="266"/>
      <c r="AE271" s="266"/>
      <c r="AO271" s="266"/>
      <c r="AY271" s="266"/>
      <c r="BI271" s="266"/>
      <c r="BS271" s="266"/>
      <c r="BT271" s="266"/>
      <c r="BU271" s="266"/>
      <c r="BV271" s="266"/>
      <c r="BW271" s="266"/>
      <c r="BX271" s="266"/>
      <c r="BY271" s="266"/>
      <c r="BZ271" s="266"/>
      <c r="CC271" s="266"/>
      <c r="CM271" s="266"/>
      <c r="CW271" s="266"/>
      <c r="DG271" s="266"/>
      <c r="DQ271" s="266"/>
      <c r="EA271" s="266"/>
      <c r="EK271" s="266"/>
      <c r="EU271" s="266"/>
      <c r="FE271" s="266"/>
      <c r="FO271" s="266"/>
      <c r="FY271" s="266"/>
      <c r="GI271" s="266"/>
      <c r="GS271" s="266"/>
      <c r="HC271" s="266"/>
      <c r="HM271" s="266"/>
      <c r="HW271" s="266"/>
      <c r="IG271" s="266"/>
      <c r="IQ271" s="266"/>
    </row>
    <row r="272" spans="1:251" s="3" customFormat="1" x14ac:dyDescent="0.3">
      <c r="A272" s="266"/>
      <c r="K272" s="266"/>
      <c r="U272" s="266"/>
      <c r="AE272" s="266"/>
      <c r="AO272" s="266"/>
      <c r="AY272" s="266"/>
      <c r="BI272" s="266"/>
      <c r="BS272" s="266"/>
      <c r="BT272" s="266"/>
      <c r="BU272" s="266"/>
      <c r="BV272" s="266"/>
      <c r="BW272" s="266"/>
      <c r="BX272" s="266"/>
      <c r="BY272" s="266"/>
      <c r="BZ272" s="266"/>
      <c r="CC272" s="266"/>
      <c r="CM272" s="266"/>
      <c r="CW272" s="266"/>
      <c r="DG272" s="266"/>
      <c r="DQ272" s="266"/>
      <c r="EA272" s="266"/>
      <c r="EK272" s="266"/>
      <c r="EU272" s="266"/>
      <c r="FE272" s="266"/>
      <c r="FO272" s="266"/>
      <c r="FY272" s="266"/>
      <c r="GI272" s="266"/>
      <c r="GS272" s="266"/>
      <c r="HC272" s="266"/>
      <c r="HM272" s="266"/>
      <c r="HW272" s="266"/>
      <c r="IG272" s="266"/>
      <c r="IQ272" s="266"/>
    </row>
    <row r="273" spans="1:251" s="3" customFormat="1" x14ac:dyDescent="0.3">
      <c r="A273" s="266"/>
      <c r="K273" s="266"/>
      <c r="U273" s="266"/>
      <c r="AE273" s="266"/>
      <c r="AO273" s="266"/>
      <c r="AY273" s="266"/>
      <c r="BI273" s="266"/>
      <c r="BS273" s="266"/>
      <c r="BT273" s="266"/>
      <c r="BU273" s="266"/>
      <c r="BV273" s="266"/>
      <c r="BW273" s="266"/>
      <c r="BX273" s="266"/>
      <c r="BY273" s="266"/>
      <c r="BZ273" s="266"/>
      <c r="CC273" s="266"/>
      <c r="CM273" s="266"/>
      <c r="CW273" s="266"/>
      <c r="DG273" s="266"/>
      <c r="DQ273" s="266"/>
      <c r="EA273" s="266"/>
      <c r="EK273" s="266"/>
      <c r="EU273" s="266"/>
      <c r="FE273" s="266"/>
      <c r="FO273" s="266"/>
      <c r="FY273" s="266"/>
      <c r="GI273" s="266"/>
      <c r="GS273" s="266"/>
      <c r="HC273" s="266"/>
      <c r="HM273" s="266"/>
      <c r="HW273" s="266"/>
      <c r="IG273" s="266"/>
      <c r="IQ273" s="266"/>
    </row>
    <row r="274" spans="1:251" s="3" customFormat="1" x14ac:dyDescent="0.3">
      <c r="A274" s="266"/>
      <c r="K274" s="266"/>
      <c r="U274" s="266"/>
      <c r="AE274" s="266"/>
      <c r="AO274" s="266"/>
      <c r="AY274" s="266"/>
      <c r="BI274" s="266"/>
      <c r="BS274" s="266"/>
      <c r="BT274" s="266"/>
      <c r="BU274" s="266"/>
      <c r="BV274" s="266"/>
      <c r="BW274" s="266"/>
      <c r="BX274" s="266"/>
      <c r="BY274" s="266"/>
      <c r="BZ274" s="266"/>
      <c r="CC274" s="266"/>
      <c r="CM274" s="266"/>
      <c r="CW274" s="266"/>
      <c r="DG274" s="266"/>
      <c r="DQ274" s="266"/>
      <c r="EA274" s="266"/>
      <c r="EK274" s="266"/>
      <c r="EU274" s="266"/>
      <c r="FE274" s="266"/>
      <c r="FO274" s="266"/>
      <c r="FY274" s="266"/>
      <c r="GI274" s="266"/>
      <c r="GS274" s="266"/>
      <c r="HC274" s="266"/>
      <c r="HM274" s="266"/>
      <c r="HW274" s="266"/>
      <c r="IG274" s="266"/>
      <c r="IQ274" s="266"/>
    </row>
    <row r="275" spans="1:251" s="3" customFormat="1" x14ac:dyDescent="0.3">
      <c r="A275" s="266"/>
      <c r="K275" s="266"/>
      <c r="U275" s="266"/>
      <c r="AE275" s="266"/>
      <c r="AO275" s="266"/>
      <c r="AY275" s="266"/>
      <c r="BI275" s="266"/>
      <c r="BS275" s="266"/>
      <c r="BT275" s="266"/>
      <c r="BU275" s="266"/>
      <c r="BV275" s="266"/>
      <c r="BW275" s="266"/>
      <c r="BX275" s="266"/>
      <c r="BY275" s="266"/>
      <c r="BZ275" s="266"/>
      <c r="CC275" s="266"/>
      <c r="CM275" s="266"/>
      <c r="CW275" s="266"/>
      <c r="DG275" s="266"/>
      <c r="DQ275" s="266"/>
      <c r="EA275" s="266"/>
      <c r="EK275" s="266"/>
      <c r="EU275" s="266"/>
      <c r="FE275" s="266"/>
      <c r="FO275" s="266"/>
      <c r="FY275" s="266"/>
      <c r="GI275" s="266"/>
      <c r="GS275" s="266"/>
      <c r="HC275" s="266"/>
      <c r="HM275" s="266"/>
      <c r="HW275" s="266"/>
      <c r="IG275" s="266"/>
      <c r="IQ275" s="266"/>
    </row>
    <row r="276" spans="1:251" s="3" customFormat="1" x14ac:dyDescent="0.3">
      <c r="A276" s="266"/>
      <c r="K276" s="266"/>
      <c r="U276" s="266"/>
      <c r="AE276" s="266"/>
      <c r="AO276" s="266"/>
      <c r="AY276" s="266"/>
      <c r="BI276" s="266"/>
      <c r="BS276" s="266"/>
      <c r="BT276" s="266"/>
      <c r="BU276" s="266"/>
      <c r="BV276" s="266"/>
      <c r="BW276" s="266"/>
      <c r="BX276" s="266"/>
      <c r="BY276" s="266"/>
      <c r="BZ276" s="266"/>
      <c r="CC276" s="266"/>
      <c r="CM276" s="266"/>
      <c r="CW276" s="266"/>
      <c r="DG276" s="266"/>
      <c r="DQ276" s="266"/>
      <c r="EA276" s="266"/>
      <c r="EK276" s="266"/>
      <c r="EU276" s="266"/>
      <c r="FE276" s="266"/>
      <c r="FO276" s="266"/>
      <c r="FY276" s="266"/>
      <c r="GI276" s="266"/>
      <c r="GS276" s="266"/>
      <c r="HC276" s="266"/>
      <c r="HM276" s="266"/>
      <c r="HW276" s="266"/>
      <c r="IG276" s="266"/>
      <c r="IQ276" s="266"/>
    </row>
    <row r="277" spans="1:251" s="3" customFormat="1" x14ac:dyDescent="0.3">
      <c r="A277" s="266"/>
      <c r="K277" s="266"/>
      <c r="U277" s="266"/>
      <c r="AE277" s="266"/>
      <c r="AO277" s="266"/>
      <c r="AY277" s="266"/>
      <c r="BI277" s="266"/>
      <c r="BS277" s="266"/>
      <c r="BT277" s="266"/>
      <c r="BU277" s="266"/>
      <c r="BV277" s="266"/>
      <c r="BW277" s="266"/>
      <c r="BX277" s="266"/>
      <c r="BY277" s="266"/>
      <c r="BZ277" s="266"/>
      <c r="CC277" s="266"/>
      <c r="CM277" s="266"/>
      <c r="CW277" s="266"/>
      <c r="DG277" s="266"/>
      <c r="DQ277" s="266"/>
      <c r="EA277" s="266"/>
      <c r="EK277" s="266"/>
      <c r="EU277" s="266"/>
      <c r="FE277" s="266"/>
      <c r="FO277" s="266"/>
      <c r="FY277" s="266"/>
      <c r="GI277" s="266"/>
      <c r="GS277" s="266"/>
      <c r="HC277" s="266"/>
      <c r="HM277" s="266"/>
      <c r="HW277" s="266"/>
      <c r="IG277" s="266"/>
      <c r="IQ277" s="266"/>
    </row>
    <row r="278" spans="1:251" s="3" customFormat="1" x14ac:dyDescent="0.3">
      <c r="A278" s="266"/>
      <c r="K278" s="266"/>
      <c r="U278" s="266"/>
      <c r="AE278" s="266"/>
      <c r="AO278" s="266"/>
      <c r="AY278" s="266"/>
      <c r="BI278" s="266"/>
      <c r="BS278" s="266"/>
      <c r="BT278" s="266"/>
      <c r="BU278" s="266"/>
      <c r="BV278" s="266"/>
      <c r="BW278" s="266"/>
      <c r="BX278" s="266"/>
      <c r="BY278" s="266"/>
      <c r="BZ278" s="266"/>
      <c r="CC278" s="266"/>
      <c r="CM278" s="266"/>
      <c r="CW278" s="266"/>
      <c r="DG278" s="266"/>
      <c r="DQ278" s="266"/>
      <c r="EA278" s="266"/>
      <c r="EK278" s="266"/>
      <c r="EU278" s="266"/>
      <c r="FE278" s="266"/>
      <c r="FO278" s="266"/>
      <c r="FY278" s="266"/>
      <c r="GI278" s="266"/>
      <c r="GS278" s="266"/>
      <c r="HC278" s="266"/>
      <c r="HM278" s="266"/>
      <c r="HW278" s="266"/>
      <c r="IG278" s="266"/>
      <c r="IQ278" s="266"/>
    </row>
    <row r="279" spans="1:251" s="3" customFormat="1" x14ac:dyDescent="0.3">
      <c r="A279" s="266"/>
      <c r="K279" s="266"/>
      <c r="U279" s="266"/>
      <c r="AE279" s="266"/>
      <c r="AO279" s="266"/>
      <c r="AY279" s="266"/>
      <c r="BI279" s="266"/>
      <c r="BS279" s="266"/>
      <c r="BT279" s="266"/>
      <c r="BU279" s="266"/>
      <c r="BV279" s="266"/>
      <c r="BW279" s="266"/>
      <c r="BX279" s="266"/>
      <c r="BY279" s="266"/>
      <c r="BZ279" s="266"/>
      <c r="CC279" s="266"/>
      <c r="CM279" s="266"/>
      <c r="CW279" s="266"/>
      <c r="DG279" s="266"/>
      <c r="DQ279" s="266"/>
      <c r="EA279" s="266"/>
      <c r="EK279" s="266"/>
      <c r="EU279" s="266"/>
      <c r="FE279" s="266"/>
      <c r="FO279" s="266"/>
      <c r="FY279" s="266"/>
      <c r="GI279" s="266"/>
      <c r="GS279" s="266"/>
      <c r="HC279" s="266"/>
      <c r="HM279" s="266"/>
      <c r="HW279" s="266"/>
      <c r="IG279" s="266"/>
      <c r="IQ279" s="266"/>
    </row>
    <row r="280" spans="1:251" s="3" customFormat="1" x14ac:dyDescent="0.3">
      <c r="A280" s="266"/>
      <c r="K280" s="266"/>
      <c r="U280" s="266"/>
      <c r="AE280" s="266"/>
      <c r="AO280" s="266"/>
      <c r="AY280" s="266"/>
      <c r="BI280" s="266"/>
      <c r="BS280" s="266"/>
      <c r="BT280" s="266"/>
      <c r="BU280" s="266"/>
      <c r="BV280" s="266"/>
      <c r="BW280" s="266"/>
      <c r="BX280" s="266"/>
      <c r="BY280" s="266"/>
      <c r="BZ280" s="266"/>
      <c r="CC280" s="266"/>
      <c r="CM280" s="266"/>
      <c r="CW280" s="266"/>
      <c r="DG280" s="266"/>
      <c r="DQ280" s="266"/>
      <c r="EA280" s="266"/>
      <c r="EK280" s="266"/>
      <c r="EU280" s="266"/>
      <c r="FE280" s="266"/>
      <c r="FO280" s="266"/>
      <c r="FY280" s="266"/>
      <c r="GI280" s="266"/>
      <c r="GS280" s="266"/>
      <c r="HC280" s="266"/>
      <c r="HM280" s="266"/>
      <c r="HW280" s="266"/>
      <c r="IG280" s="266"/>
      <c r="IQ280" s="266"/>
    </row>
    <row r="281" spans="1:251" s="3" customFormat="1" x14ac:dyDescent="0.3">
      <c r="A281" s="266"/>
      <c r="K281" s="266"/>
      <c r="U281" s="266"/>
      <c r="AE281" s="266"/>
      <c r="AO281" s="266"/>
      <c r="AY281" s="266"/>
      <c r="BI281" s="266"/>
      <c r="BS281" s="266"/>
      <c r="BT281" s="266"/>
      <c r="BU281" s="266"/>
      <c r="BV281" s="266"/>
      <c r="BW281" s="266"/>
      <c r="BX281" s="266"/>
      <c r="BY281" s="266"/>
      <c r="BZ281" s="266"/>
      <c r="CC281" s="266"/>
      <c r="CM281" s="266"/>
      <c r="CW281" s="266"/>
      <c r="DG281" s="266"/>
      <c r="DQ281" s="266"/>
      <c r="EA281" s="266"/>
      <c r="EK281" s="266"/>
      <c r="EU281" s="266"/>
      <c r="FE281" s="266"/>
      <c r="FO281" s="266"/>
      <c r="FY281" s="266"/>
      <c r="GI281" s="266"/>
      <c r="GS281" s="266"/>
      <c r="HC281" s="266"/>
      <c r="HM281" s="266"/>
      <c r="HW281" s="266"/>
      <c r="IG281" s="266"/>
      <c r="IQ281" s="266"/>
    </row>
    <row r="282" spans="1:251" s="3" customFormat="1" x14ac:dyDescent="0.3">
      <c r="A282" s="266"/>
      <c r="K282" s="266"/>
      <c r="U282" s="266"/>
      <c r="AE282" s="266"/>
      <c r="AO282" s="266"/>
      <c r="AY282" s="266"/>
      <c r="BI282" s="266"/>
      <c r="BS282" s="266"/>
      <c r="BT282" s="266"/>
      <c r="BU282" s="266"/>
      <c r="BV282" s="266"/>
      <c r="BW282" s="266"/>
      <c r="BX282" s="266"/>
      <c r="BY282" s="266"/>
      <c r="BZ282" s="266"/>
      <c r="CC282" s="266"/>
      <c r="CM282" s="266"/>
      <c r="CW282" s="266"/>
      <c r="DG282" s="266"/>
      <c r="DQ282" s="266"/>
      <c r="EA282" s="266"/>
      <c r="EK282" s="266"/>
      <c r="EU282" s="266"/>
      <c r="FE282" s="266"/>
      <c r="FO282" s="266"/>
      <c r="FY282" s="266"/>
      <c r="GI282" s="266"/>
      <c r="GS282" s="266"/>
      <c r="HC282" s="266"/>
      <c r="HM282" s="266"/>
      <c r="HW282" s="266"/>
      <c r="IG282" s="266"/>
      <c r="IQ282" s="266"/>
    </row>
    <row r="283" spans="1:251" s="3" customFormat="1" x14ac:dyDescent="0.3">
      <c r="A283" s="266"/>
      <c r="K283" s="266"/>
      <c r="U283" s="266"/>
      <c r="AE283" s="266"/>
      <c r="AO283" s="266"/>
      <c r="AY283" s="266"/>
      <c r="BI283" s="266"/>
      <c r="BS283" s="266"/>
      <c r="BT283" s="266"/>
      <c r="BU283" s="266"/>
      <c r="BV283" s="266"/>
      <c r="BW283" s="266"/>
      <c r="BX283" s="266"/>
      <c r="BY283" s="266"/>
      <c r="BZ283" s="266"/>
      <c r="CC283" s="266"/>
      <c r="CM283" s="266"/>
      <c r="CW283" s="266"/>
      <c r="DG283" s="266"/>
      <c r="DQ283" s="266"/>
      <c r="EA283" s="266"/>
      <c r="EK283" s="266"/>
      <c r="EU283" s="266"/>
      <c r="FE283" s="266"/>
      <c r="FO283" s="266"/>
      <c r="FY283" s="266"/>
      <c r="GI283" s="266"/>
      <c r="GS283" s="266"/>
      <c r="HC283" s="266"/>
      <c r="HM283" s="266"/>
      <c r="HW283" s="266"/>
      <c r="IG283" s="266"/>
      <c r="IQ283" s="266"/>
    </row>
    <row r="284" spans="1:251" s="3" customFormat="1" x14ac:dyDescent="0.3">
      <c r="A284" s="266"/>
      <c r="K284" s="266"/>
      <c r="U284" s="266"/>
      <c r="AE284" s="266"/>
      <c r="AO284" s="266"/>
      <c r="AY284" s="266"/>
      <c r="BI284" s="266"/>
      <c r="BS284" s="266"/>
      <c r="BT284" s="266"/>
      <c r="BU284" s="266"/>
      <c r="BV284" s="266"/>
      <c r="BW284" s="266"/>
      <c r="BX284" s="266"/>
      <c r="BY284" s="266"/>
      <c r="BZ284" s="266"/>
      <c r="CC284" s="266"/>
      <c r="CM284" s="266"/>
      <c r="CW284" s="266"/>
      <c r="DG284" s="266"/>
      <c r="DQ284" s="266"/>
      <c r="EA284" s="266"/>
      <c r="EK284" s="266"/>
      <c r="EU284" s="266"/>
      <c r="FE284" s="266"/>
      <c r="FO284" s="266"/>
      <c r="FY284" s="266"/>
      <c r="GI284" s="266"/>
      <c r="GS284" s="266"/>
      <c r="HC284" s="266"/>
      <c r="HM284" s="266"/>
      <c r="HW284" s="266"/>
      <c r="IG284" s="266"/>
      <c r="IQ284" s="266"/>
    </row>
    <row r="285" spans="1:251" s="3" customFormat="1" x14ac:dyDescent="0.3">
      <c r="A285" s="266"/>
      <c r="K285" s="266"/>
      <c r="U285" s="266"/>
      <c r="AE285" s="266"/>
      <c r="AO285" s="266"/>
      <c r="AY285" s="266"/>
      <c r="BI285" s="266"/>
      <c r="BS285" s="266"/>
      <c r="BT285" s="266"/>
      <c r="BU285" s="266"/>
      <c r="BV285" s="266"/>
      <c r="BW285" s="266"/>
      <c r="BX285" s="266"/>
      <c r="BY285" s="266"/>
      <c r="BZ285" s="266"/>
      <c r="CC285" s="266"/>
      <c r="CM285" s="266"/>
      <c r="CW285" s="266"/>
      <c r="DG285" s="266"/>
      <c r="DQ285" s="266"/>
      <c r="EA285" s="266"/>
      <c r="EK285" s="266"/>
      <c r="EU285" s="266"/>
      <c r="FE285" s="266"/>
      <c r="FO285" s="266"/>
      <c r="FY285" s="266"/>
      <c r="GI285" s="266"/>
      <c r="GS285" s="266"/>
      <c r="HC285" s="266"/>
      <c r="HM285" s="266"/>
      <c r="HW285" s="266"/>
      <c r="IG285" s="266"/>
      <c r="IQ285" s="266"/>
    </row>
    <row r="286" spans="1:251" s="3" customFormat="1" x14ac:dyDescent="0.3">
      <c r="A286" s="266"/>
      <c r="K286" s="266"/>
      <c r="U286" s="266"/>
      <c r="AE286" s="266"/>
      <c r="AO286" s="266"/>
      <c r="AY286" s="266"/>
      <c r="BI286" s="266"/>
      <c r="BS286" s="266"/>
      <c r="BT286" s="266"/>
      <c r="BU286" s="266"/>
      <c r="BV286" s="266"/>
      <c r="BW286" s="266"/>
      <c r="BX286" s="266"/>
      <c r="BY286" s="266"/>
      <c r="BZ286" s="266"/>
      <c r="CC286" s="266"/>
      <c r="CM286" s="266"/>
      <c r="CW286" s="266"/>
      <c r="DG286" s="266"/>
      <c r="DQ286" s="266"/>
      <c r="EA286" s="266"/>
      <c r="EK286" s="266"/>
      <c r="EU286" s="266"/>
      <c r="FE286" s="266"/>
      <c r="FO286" s="266"/>
      <c r="FY286" s="266"/>
      <c r="GI286" s="266"/>
      <c r="GS286" s="266"/>
      <c r="HC286" s="266"/>
      <c r="HM286" s="266"/>
      <c r="HW286" s="266"/>
      <c r="IG286" s="266"/>
      <c r="IQ286" s="266"/>
    </row>
    <row r="287" spans="1:251" s="3" customFormat="1" x14ac:dyDescent="0.3">
      <c r="A287" s="266"/>
      <c r="K287" s="266"/>
      <c r="U287" s="266"/>
      <c r="AE287" s="266"/>
      <c r="AO287" s="266"/>
      <c r="AY287" s="266"/>
      <c r="BI287" s="266"/>
      <c r="BS287" s="266"/>
      <c r="BT287" s="266"/>
      <c r="BU287" s="266"/>
      <c r="BV287" s="266"/>
      <c r="BW287" s="266"/>
      <c r="BX287" s="266"/>
      <c r="BY287" s="266"/>
      <c r="BZ287" s="266"/>
      <c r="CC287" s="266"/>
      <c r="CM287" s="266"/>
      <c r="CW287" s="266"/>
      <c r="DG287" s="266"/>
      <c r="DQ287" s="266"/>
      <c r="EA287" s="266"/>
      <c r="EK287" s="266"/>
      <c r="EU287" s="266"/>
      <c r="FE287" s="266"/>
      <c r="FO287" s="266"/>
      <c r="FY287" s="266"/>
      <c r="GI287" s="266"/>
      <c r="GS287" s="266"/>
      <c r="HC287" s="266"/>
      <c r="HM287" s="266"/>
      <c r="HW287" s="266"/>
      <c r="IG287" s="266"/>
      <c r="IQ287" s="266"/>
    </row>
    <row r="288" spans="1:251" s="3" customFormat="1" x14ac:dyDescent="0.3">
      <c r="A288" s="266"/>
      <c r="K288" s="266"/>
      <c r="U288" s="266"/>
      <c r="AE288" s="266"/>
      <c r="AO288" s="266"/>
      <c r="AY288" s="266"/>
      <c r="BI288" s="266"/>
      <c r="BS288" s="266"/>
      <c r="BT288" s="266"/>
      <c r="BU288" s="266"/>
      <c r="BV288" s="266"/>
      <c r="BW288" s="266"/>
      <c r="BX288" s="266"/>
      <c r="BY288" s="266"/>
      <c r="BZ288" s="266"/>
      <c r="CC288" s="266"/>
      <c r="CM288" s="266"/>
      <c r="CW288" s="266"/>
      <c r="DG288" s="266"/>
      <c r="DQ288" s="266"/>
      <c r="EA288" s="266"/>
      <c r="EK288" s="266"/>
      <c r="EU288" s="266"/>
      <c r="FE288" s="266"/>
      <c r="FO288" s="266"/>
      <c r="FY288" s="266"/>
      <c r="GI288" s="266"/>
      <c r="GS288" s="266"/>
      <c r="HC288" s="266"/>
      <c r="HM288" s="266"/>
      <c r="HW288" s="266"/>
      <c r="IG288" s="266"/>
      <c r="IQ288" s="266"/>
    </row>
    <row r="289" spans="1:251" s="3" customFormat="1" x14ac:dyDescent="0.3">
      <c r="A289" s="266"/>
      <c r="K289" s="266"/>
      <c r="U289" s="266"/>
      <c r="AE289" s="266"/>
      <c r="AO289" s="266"/>
      <c r="AY289" s="266"/>
      <c r="BI289" s="266"/>
      <c r="BS289" s="266"/>
      <c r="BT289" s="266"/>
      <c r="BU289" s="266"/>
      <c r="BV289" s="266"/>
      <c r="BW289" s="266"/>
      <c r="BX289" s="266"/>
      <c r="BY289" s="266"/>
      <c r="BZ289" s="266"/>
      <c r="CC289" s="266"/>
      <c r="CM289" s="266"/>
      <c r="CW289" s="266"/>
      <c r="DG289" s="266"/>
      <c r="DQ289" s="266"/>
      <c r="EA289" s="266"/>
      <c r="EK289" s="266"/>
      <c r="EU289" s="266"/>
      <c r="FE289" s="266"/>
      <c r="FO289" s="266"/>
      <c r="FY289" s="266"/>
      <c r="GI289" s="266"/>
      <c r="GS289" s="266"/>
      <c r="HC289" s="266"/>
      <c r="HM289" s="266"/>
      <c r="HW289" s="266"/>
      <c r="IG289" s="266"/>
      <c r="IQ289" s="266"/>
    </row>
    <row r="290" spans="1:251" s="3" customFormat="1" x14ac:dyDescent="0.3">
      <c r="A290" s="266"/>
      <c r="K290" s="266"/>
      <c r="U290" s="266"/>
      <c r="AE290" s="266"/>
      <c r="AO290" s="266"/>
      <c r="AY290" s="266"/>
      <c r="BI290" s="266"/>
      <c r="BS290" s="266"/>
      <c r="BT290" s="266"/>
      <c r="BU290" s="266"/>
      <c r="BV290" s="266"/>
      <c r="BW290" s="266"/>
      <c r="BX290" s="266"/>
      <c r="BY290" s="266"/>
      <c r="BZ290" s="266"/>
      <c r="CC290" s="266"/>
      <c r="CM290" s="266"/>
      <c r="CW290" s="266"/>
      <c r="DG290" s="266"/>
      <c r="DQ290" s="266"/>
      <c r="EA290" s="266"/>
      <c r="EK290" s="266"/>
      <c r="EU290" s="266"/>
      <c r="FE290" s="266"/>
      <c r="FO290" s="266"/>
      <c r="FY290" s="266"/>
      <c r="GI290" s="266"/>
      <c r="GS290" s="266"/>
      <c r="HC290" s="266"/>
      <c r="HM290" s="266"/>
      <c r="HW290" s="266"/>
      <c r="IG290" s="266"/>
      <c r="IQ290" s="266"/>
    </row>
    <row r="291" spans="1:251" s="3" customFormat="1" x14ac:dyDescent="0.3">
      <c r="A291" s="266"/>
      <c r="K291" s="266"/>
      <c r="U291" s="266"/>
      <c r="AE291" s="266"/>
      <c r="AO291" s="266"/>
      <c r="AY291" s="266"/>
      <c r="BI291" s="266"/>
      <c r="BS291" s="266"/>
      <c r="BT291" s="266"/>
      <c r="BU291" s="266"/>
      <c r="BV291" s="266"/>
      <c r="BW291" s="266"/>
      <c r="BX291" s="266"/>
      <c r="BY291" s="266"/>
      <c r="BZ291" s="266"/>
      <c r="CC291" s="266"/>
      <c r="CM291" s="266"/>
      <c r="CW291" s="266"/>
      <c r="DG291" s="266"/>
      <c r="DQ291" s="266"/>
      <c r="EA291" s="266"/>
      <c r="EK291" s="266"/>
      <c r="EU291" s="266"/>
      <c r="FE291" s="266"/>
      <c r="FO291" s="266"/>
      <c r="FY291" s="266"/>
      <c r="GI291" s="266"/>
      <c r="GS291" s="266"/>
      <c r="HC291" s="266"/>
      <c r="HM291" s="266"/>
      <c r="HW291" s="266"/>
      <c r="IG291" s="266"/>
      <c r="IQ291" s="266"/>
    </row>
    <row r="292" spans="1:251" s="3" customFormat="1" x14ac:dyDescent="0.3">
      <c r="A292" s="266"/>
      <c r="K292" s="266"/>
      <c r="U292" s="266"/>
      <c r="AE292" s="266"/>
      <c r="AO292" s="266"/>
      <c r="AY292" s="266"/>
      <c r="BI292" s="266"/>
      <c r="BS292" s="266"/>
      <c r="BT292" s="266"/>
      <c r="BU292" s="266"/>
      <c r="BV292" s="266"/>
      <c r="BW292" s="266"/>
      <c r="BX292" s="266"/>
      <c r="BY292" s="266"/>
      <c r="BZ292" s="266"/>
      <c r="CC292" s="266"/>
      <c r="CM292" s="266"/>
      <c r="CW292" s="266"/>
      <c r="DG292" s="266"/>
      <c r="DQ292" s="266"/>
      <c r="EA292" s="266"/>
      <c r="EK292" s="266"/>
      <c r="EU292" s="266"/>
      <c r="FE292" s="266"/>
      <c r="FO292" s="266"/>
      <c r="FY292" s="266"/>
      <c r="GI292" s="266"/>
      <c r="GS292" s="266"/>
      <c r="HC292" s="266"/>
      <c r="HM292" s="266"/>
      <c r="HW292" s="266"/>
      <c r="IG292" s="266"/>
      <c r="IQ292" s="266"/>
    </row>
    <row r="293" spans="1:251" s="3" customFormat="1" x14ac:dyDescent="0.3">
      <c r="A293" s="266"/>
      <c r="K293" s="266"/>
      <c r="U293" s="266"/>
      <c r="AE293" s="266"/>
      <c r="AO293" s="266"/>
      <c r="AY293" s="266"/>
      <c r="BI293" s="266"/>
      <c r="BS293" s="266"/>
      <c r="BT293" s="266"/>
      <c r="BU293" s="266"/>
      <c r="BV293" s="266"/>
      <c r="BW293" s="266"/>
      <c r="BX293" s="266"/>
      <c r="BY293" s="266"/>
      <c r="BZ293" s="266"/>
      <c r="CC293" s="266"/>
      <c r="CM293" s="266"/>
      <c r="CW293" s="266"/>
      <c r="DG293" s="266"/>
      <c r="DQ293" s="266"/>
      <c r="EA293" s="266"/>
      <c r="EK293" s="266"/>
      <c r="EU293" s="266"/>
      <c r="FE293" s="266"/>
      <c r="FO293" s="266"/>
      <c r="FY293" s="266"/>
      <c r="GI293" s="266"/>
      <c r="GS293" s="266"/>
      <c r="HC293" s="266"/>
      <c r="HM293" s="266"/>
      <c r="HW293" s="266"/>
      <c r="IG293" s="266"/>
      <c r="IQ293" s="266"/>
    </row>
    <row r="294" spans="1:251" s="3" customFormat="1" x14ac:dyDescent="0.3">
      <c r="A294" s="266"/>
      <c r="K294" s="266"/>
      <c r="U294" s="266"/>
      <c r="AE294" s="266"/>
      <c r="AO294" s="266"/>
      <c r="AY294" s="266"/>
      <c r="BI294" s="266"/>
      <c r="BS294" s="266"/>
      <c r="BT294" s="266"/>
      <c r="BU294" s="266"/>
      <c r="BV294" s="266"/>
      <c r="BW294" s="266"/>
      <c r="BX294" s="266"/>
      <c r="BY294" s="266"/>
      <c r="BZ294" s="266"/>
      <c r="CC294" s="266"/>
      <c r="CM294" s="266"/>
      <c r="CW294" s="266"/>
      <c r="DG294" s="266"/>
      <c r="DQ294" s="266"/>
      <c r="EA294" s="266"/>
      <c r="EK294" s="266"/>
      <c r="EU294" s="266"/>
      <c r="FE294" s="266"/>
      <c r="FO294" s="266"/>
      <c r="FY294" s="266"/>
      <c r="GI294" s="266"/>
      <c r="GS294" s="266"/>
      <c r="HC294" s="266"/>
      <c r="HM294" s="266"/>
      <c r="HW294" s="266"/>
      <c r="IG294" s="266"/>
      <c r="IQ294" s="266"/>
    </row>
    <row r="295" spans="1:251" s="3" customFormat="1" x14ac:dyDescent="0.3">
      <c r="A295" s="266"/>
      <c r="K295" s="266"/>
      <c r="U295" s="266"/>
      <c r="AE295" s="266"/>
      <c r="AO295" s="266"/>
      <c r="AY295" s="266"/>
      <c r="BI295" s="266"/>
      <c r="BS295" s="266"/>
      <c r="BT295" s="266"/>
      <c r="BU295" s="266"/>
      <c r="BV295" s="266"/>
      <c r="BW295" s="266"/>
      <c r="BX295" s="266"/>
      <c r="BY295" s="266"/>
      <c r="BZ295" s="266"/>
      <c r="CC295" s="266"/>
      <c r="CM295" s="266"/>
      <c r="CW295" s="266"/>
      <c r="DG295" s="266"/>
      <c r="DQ295" s="266"/>
      <c r="EA295" s="266"/>
      <c r="EK295" s="266"/>
      <c r="EU295" s="266"/>
      <c r="FE295" s="266"/>
      <c r="FO295" s="266"/>
      <c r="FY295" s="266"/>
      <c r="GI295" s="266"/>
      <c r="GS295" s="266"/>
      <c r="HC295" s="266"/>
      <c r="HM295" s="266"/>
      <c r="HW295" s="266"/>
      <c r="IG295" s="266"/>
      <c r="IQ295" s="266"/>
    </row>
    <row r="296" spans="1:251" s="3" customFormat="1" x14ac:dyDescent="0.3">
      <c r="A296" s="266"/>
      <c r="K296" s="266"/>
      <c r="U296" s="266"/>
      <c r="AE296" s="266"/>
      <c r="AO296" s="266"/>
      <c r="AY296" s="266"/>
      <c r="BI296" s="266"/>
      <c r="BS296" s="266"/>
      <c r="BT296" s="266"/>
      <c r="BU296" s="266"/>
      <c r="BV296" s="266"/>
      <c r="BW296" s="266"/>
      <c r="BX296" s="266"/>
      <c r="BY296" s="266"/>
      <c r="BZ296" s="266"/>
      <c r="CC296" s="266"/>
      <c r="CM296" s="266"/>
      <c r="CW296" s="266"/>
      <c r="DG296" s="266"/>
      <c r="DQ296" s="266"/>
      <c r="EA296" s="266"/>
      <c r="EK296" s="266"/>
      <c r="EU296" s="266"/>
      <c r="FE296" s="266"/>
      <c r="FO296" s="266"/>
      <c r="FY296" s="266"/>
      <c r="GI296" s="266"/>
      <c r="GS296" s="266"/>
      <c r="HC296" s="266"/>
      <c r="HM296" s="266"/>
      <c r="HW296" s="266"/>
      <c r="IG296" s="266"/>
      <c r="IQ296" s="266"/>
    </row>
    <row r="297" spans="1:251" s="3" customFormat="1" x14ac:dyDescent="0.3">
      <c r="A297" s="266"/>
      <c r="K297" s="266"/>
      <c r="U297" s="266"/>
      <c r="AE297" s="266"/>
      <c r="AO297" s="266"/>
      <c r="AY297" s="266"/>
      <c r="BI297" s="266"/>
      <c r="BS297" s="266"/>
      <c r="BT297" s="266"/>
      <c r="BU297" s="266"/>
      <c r="BV297" s="266"/>
      <c r="BW297" s="266"/>
      <c r="BX297" s="266"/>
      <c r="BY297" s="266"/>
      <c r="BZ297" s="266"/>
      <c r="CC297" s="266"/>
      <c r="CM297" s="266"/>
      <c r="CW297" s="266"/>
      <c r="DG297" s="266"/>
      <c r="DQ297" s="266"/>
      <c r="EA297" s="266"/>
      <c r="EK297" s="266"/>
      <c r="EU297" s="266"/>
      <c r="FE297" s="266"/>
      <c r="FO297" s="266"/>
      <c r="FY297" s="266"/>
      <c r="GI297" s="266"/>
      <c r="GS297" s="266"/>
      <c r="HC297" s="266"/>
      <c r="HM297" s="266"/>
      <c r="HW297" s="266"/>
      <c r="IG297" s="266"/>
      <c r="IQ297" s="266"/>
    </row>
    <row r="298" spans="1:251" s="3" customFormat="1" x14ac:dyDescent="0.3">
      <c r="A298" s="266"/>
      <c r="K298" s="266"/>
      <c r="U298" s="266"/>
      <c r="AE298" s="266"/>
      <c r="AO298" s="266"/>
      <c r="AY298" s="266"/>
      <c r="BI298" s="266"/>
      <c r="BS298" s="266"/>
      <c r="BT298" s="266"/>
      <c r="BU298" s="266"/>
      <c r="BV298" s="266"/>
      <c r="BW298" s="266"/>
      <c r="BX298" s="266"/>
      <c r="BY298" s="266"/>
      <c r="BZ298" s="266"/>
      <c r="CC298" s="266"/>
      <c r="CM298" s="266"/>
      <c r="CW298" s="266"/>
      <c r="DG298" s="266"/>
      <c r="DQ298" s="266"/>
      <c r="EA298" s="266"/>
      <c r="EK298" s="266"/>
      <c r="EU298" s="266"/>
      <c r="FE298" s="266"/>
      <c r="FO298" s="266"/>
      <c r="FY298" s="266"/>
      <c r="GI298" s="266"/>
      <c r="GS298" s="266"/>
      <c r="HC298" s="266"/>
      <c r="HM298" s="266"/>
      <c r="HW298" s="266"/>
      <c r="IG298" s="266"/>
      <c r="IQ298" s="266"/>
    </row>
    <row r="299" spans="1:251" s="3" customFormat="1" x14ac:dyDescent="0.3">
      <c r="A299" s="266"/>
      <c r="K299" s="266"/>
      <c r="U299" s="266"/>
      <c r="AE299" s="266"/>
      <c r="AO299" s="266"/>
      <c r="AY299" s="266"/>
      <c r="BI299" s="266"/>
      <c r="BS299" s="266"/>
      <c r="BT299" s="266"/>
      <c r="BU299" s="266"/>
      <c r="BV299" s="266"/>
      <c r="BW299" s="266"/>
      <c r="BX299" s="266"/>
      <c r="BY299" s="266"/>
      <c r="BZ299" s="266"/>
      <c r="CC299" s="266"/>
      <c r="CM299" s="266"/>
      <c r="CW299" s="266"/>
      <c r="DG299" s="266"/>
      <c r="DQ299" s="266"/>
      <c r="EA299" s="266"/>
      <c r="EK299" s="266"/>
      <c r="EU299" s="266"/>
      <c r="FE299" s="266"/>
      <c r="FO299" s="266"/>
      <c r="FY299" s="266"/>
      <c r="GI299" s="266"/>
      <c r="GS299" s="266"/>
      <c r="HC299" s="266"/>
      <c r="HM299" s="266"/>
      <c r="HW299" s="266"/>
      <c r="IG299" s="266"/>
      <c r="IQ299" s="266"/>
    </row>
    <row r="300" spans="1:251" s="3" customFormat="1" x14ac:dyDescent="0.3">
      <c r="A300" s="266"/>
      <c r="K300" s="266"/>
      <c r="U300" s="266"/>
      <c r="AE300" s="266"/>
      <c r="AO300" s="266"/>
      <c r="AY300" s="266"/>
      <c r="BI300" s="266"/>
      <c r="BS300" s="266"/>
      <c r="BT300" s="266"/>
      <c r="BU300" s="266"/>
      <c r="BV300" s="266"/>
      <c r="BW300" s="266"/>
      <c r="BX300" s="266"/>
      <c r="BY300" s="266"/>
      <c r="BZ300" s="266"/>
      <c r="CC300" s="266"/>
      <c r="CM300" s="266"/>
      <c r="CW300" s="266"/>
      <c r="DG300" s="266"/>
      <c r="DQ300" s="266"/>
      <c r="EA300" s="266"/>
      <c r="EK300" s="266"/>
      <c r="EU300" s="266"/>
      <c r="FE300" s="266"/>
      <c r="FO300" s="266"/>
      <c r="FY300" s="266"/>
      <c r="GI300" s="266"/>
      <c r="GS300" s="266"/>
      <c r="HC300" s="266"/>
      <c r="HM300" s="266"/>
      <c r="HW300" s="266"/>
      <c r="IG300" s="266"/>
      <c r="IQ300" s="266"/>
    </row>
    <row r="301" spans="1:251" s="3" customFormat="1" x14ac:dyDescent="0.3">
      <c r="A301" s="266"/>
      <c r="K301" s="266"/>
      <c r="U301" s="266"/>
      <c r="AE301" s="266"/>
      <c r="AO301" s="266"/>
      <c r="AY301" s="266"/>
      <c r="BI301" s="266"/>
      <c r="BS301" s="266"/>
      <c r="BT301" s="266"/>
      <c r="BU301" s="266"/>
      <c r="BV301" s="266"/>
      <c r="BW301" s="266"/>
      <c r="BX301" s="266"/>
      <c r="BY301" s="266"/>
      <c r="BZ301" s="266"/>
      <c r="CC301" s="266"/>
      <c r="CM301" s="266"/>
      <c r="CW301" s="266"/>
      <c r="DG301" s="266"/>
      <c r="DQ301" s="266"/>
      <c r="EA301" s="266"/>
      <c r="EK301" s="266"/>
      <c r="EU301" s="266"/>
      <c r="FE301" s="266"/>
      <c r="FO301" s="266"/>
      <c r="FY301" s="266"/>
      <c r="GI301" s="266"/>
      <c r="GS301" s="266"/>
      <c r="HC301" s="266"/>
      <c r="HM301" s="266"/>
      <c r="HW301" s="266"/>
      <c r="IG301" s="266"/>
      <c r="IQ301" s="266"/>
    </row>
    <row r="302" spans="1:251" s="3" customFormat="1" x14ac:dyDescent="0.3">
      <c r="A302" s="266"/>
      <c r="K302" s="266"/>
      <c r="U302" s="266"/>
      <c r="AE302" s="266"/>
      <c r="AO302" s="266"/>
      <c r="AY302" s="266"/>
      <c r="BI302" s="266"/>
      <c r="BS302" s="266"/>
      <c r="BT302" s="266"/>
      <c r="BU302" s="266"/>
      <c r="BV302" s="266"/>
      <c r="BW302" s="266"/>
      <c r="BX302" s="266"/>
      <c r="BY302" s="266"/>
      <c r="BZ302" s="266"/>
      <c r="CC302" s="266"/>
      <c r="CM302" s="266"/>
      <c r="CW302" s="266"/>
      <c r="DG302" s="266"/>
      <c r="DQ302" s="266"/>
      <c r="EA302" s="266"/>
      <c r="EK302" s="266"/>
      <c r="EU302" s="266"/>
      <c r="FE302" s="266"/>
      <c r="FO302" s="266"/>
      <c r="FY302" s="266"/>
      <c r="GI302" s="266"/>
      <c r="GS302" s="266"/>
      <c r="HC302" s="266"/>
      <c r="HM302" s="266"/>
      <c r="HW302" s="266"/>
      <c r="IG302" s="266"/>
      <c r="IQ302" s="266"/>
    </row>
    <row r="303" spans="1:251" s="3" customFormat="1" x14ac:dyDescent="0.3">
      <c r="A303" s="266"/>
      <c r="K303" s="266"/>
      <c r="U303" s="266"/>
      <c r="AE303" s="266"/>
      <c r="AO303" s="266"/>
      <c r="AY303" s="266"/>
      <c r="BI303" s="266"/>
      <c r="BS303" s="266"/>
      <c r="BT303" s="266"/>
      <c r="BU303" s="266"/>
      <c r="BV303" s="266"/>
      <c r="BW303" s="266"/>
      <c r="BX303" s="266"/>
      <c r="BY303" s="266"/>
      <c r="BZ303" s="266"/>
      <c r="CC303" s="266"/>
      <c r="CM303" s="266"/>
      <c r="CW303" s="266"/>
      <c r="DG303" s="266"/>
      <c r="DQ303" s="266"/>
      <c r="EA303" s="266"/>
      <c r="EK303" s="266"/>
      <c r="EU303" s="266"/>
      <c r="FE303" s="266"/>
      <c r="FO303" s="266"/>
      <c r="FY303" s="266"/>
      <c r="GI303" s="266"/>
      <c r="GS303" s="266"/>
      <c r="HC303" s="266"/>
      <c r="HM303" s="266"/>
      <c r="HW303" s="266"/>
      <c r="IG303" s="266"/>
      <c r="IQ303" s="266"/>
    </row>
    <row r="304" spans="1:251" s="3" customFormat="1" x14ac:dyDescent="0.3">
      <c r="A304" s="266"/>
      <c r="K304" s="266"/>
      <c r="U304" s="266"/>
      <c r="AE304" s="266"/>
      <c r="AO304" s="266"/>
      <c r="AY304" s="266"/>
      <c r="BI304" s="266"/>
      <c r="BS304" s="266"/>
      <c r="BT304" s="266"/>
      <c r="BU304" s="266"/>
      <c r="BV304" s="266"/>
      <c r="BW304" s="266"/>
      <c r="BX304" s="266"/>
      <c r="BY304" s="266"/>
      <c r="BZ304" s="266"/>
      <c r="CC304" s="266"/>
      <c r="CM304" s="266"/>
      <c r="CW304" s="266"/>
      <c r="DG304" s="266"/>
      <c r="DQ304" s="266"/>
      <c r="EA304" s="266"/>
      <c r="EK304" s="266"/>
      <c r="EU304" s="266"/>
      <c r="FE304" s="266"/>
      <c r="FO304" s="266"/>
      <c r="FY304" s="266"/>
      <c r="GI304" s="266"/>
      <c r="GS304" s="266"/>
      <c r="HC304" s="266"/>
      <c r="HM304" s="266"/>
      <c r="HW304" s="266"/>
      <c r="IG304" s="266"/>
      <c r="IQ304" s="266"/>
    </row>
    <row r="305" spans="1:251" s="3" customFormat="1" x14ac:dyDescent="0.3">
      <c r="A305" s="266"/>
      <c r="K305" s="266"/>
      <c r="U305" s="266"/>
      <c r="AE305" s="266"/>
      <c r="AO305" s="266"/>
      <c r="AY305" s="266"/>
      <c r="BI305" s="266"/>
      <c r="BS305" s="266"/>
      <c r="BT305" s="266"/>
      <c r="BU305" s="266"/>
      <c r="BV305" s="266"/>
      <c r="BW305" s="266"/>
      <c r="BX305" s="266"/>
      <c r="BY305" s="266"/>
      <c r="BZ305" s="266"/>
      <c r="CC305" s="266"/>
      <c r="CM305" s="266"/>
      <c r="CW305" s="266"/>
      <c r="DG305" s="266"/>
      <c r="DQ305" s="266"/>
      <c r="EA305" s="266"/>
      <c r="EK305" s="266"/>
      <c r="EU305" s="266"/>
      <c r="FE305" s="266"/>
      <c r="FO305" s="266"/>
      <c r="FY305" s="266"/>
      <c r="GI305" s="266"/>
      <c r="GS305" s="266"/>
      <c r="HC305" s="266"/>
      <c r="HM305" s="266"/>
      <c r="HW305" s="266"/>
      <c r="IG305" s="266"/>
      <c r="IQ305" s="266"/>
    </row>
    <row r="306" spans="1:251" s="3" customFormat="1" x14ac:dyDescent="0.3">
      <c r="A306" s="266"/>
      <c r="K306" s="266"/>
      <c r="U306" s="266"/>
      <c r="AE306" s="266"/>
      <c r="AO306" s="266"/>
      <c r="AY306" s="266"/>
      <c r="BI306" s="266"/>
      <c r="BS306" s="266"/>
      <c r="BT306" s="266"/>
      <c r="BU306" s="266"/>
      <c r="BV306" s="266"/>
      <c r="BW306" s="266"/>
      <c r="BX306" s="266"/>
      <c r="BY306" s="266"/>
      <c r="BZ306" s="266"/>
      <c r="CC306" s="266"/>
      <c r="CM306" s="266"/>
      <c r="CW306" s="266"/>
      <c r="DG306" s="266"/>
      <c r="DQ306" s="266"/>
      <c r="EA306" s="266"/>
      <c r="EK306" s="266"/>
      <c r="EU306" s="266"/>
      <c r="FE306" s="266"/>
      <c r="FO306" s="266"/>
      <c r="FY306" s="266"/>
      <c r="GI306" s="266"/>
      <c r="GS306" s="266"/>
      <c r="HC306" s="266"/>
      <c r="HM306" s="266"/>
      <c r="HW306" s="266"/>
      <c r="IG306" s="266"/>
      <c r="IQ306" s="266"/>
    </row>
    <row r="307" spans="1:251" s="3" customFormat="1" x14ac:dyDescent="0.3">
      <c r="A307" s="266"/>
      <c r="K307" s="266"/>
      <c r="U307" s="266"/>
      <c r="AE307" s="266"/>
      <c r="AO307" s="266"/>
      <c r="AY307" s="266"/>
      <c r="BI307" s="266"/>
      <c r="BS307" s="266"/>
      <c r="BT307" s="266"/>
      <c r="BU307" s="266"/>
      <c r="BV307" s="266"/>
      <c r="BW307" s="266"/>
      <c r="BX307" s="266"/>
      <c r="BY307" s="266"/>
      <c r="BZ307" s="266"/>
      <c r="CC307" s="266"/>
      <c r="CM307" s="266"/>
      <c r="CW307" s="266"/>
      <c r="DG307" s="266"/>
      <c r="DQ307" s="266"/>
      <c r="EA307" s="266"/>
      <c r="EK307" s="266"/>
      <c r="EU307" s="266"/>
      <c r="FE307" s="266"/>
      <c r="FO307" s="266"/>
      <c r="FY307" s="266"/>
      <c r="GI307" s="266"/>
      <c r="GS307" s="266"/>
      <c r="HC307" s="266"/>
      <c r="HM307" s="266"/>
      <c r="HW307" s="266"/>
      <c r="IG307" s="266"/>
      <c r="IQ307" s="266"/>
    </row>
    <row r="308" spans="1:251" s="3" customFormat="1" x14ac:dyDescent="0.3">
      <c r="A308" s="266"/>
      <c r="K308" s="266"/>
      <c r="U308" s="266"/>
      <c r="AE308" s="266"/>
      <c r="AO308" s="266"/>
      <c r="AY308" s="266"/>
      <c r="BI308" s="266"/>
      <c r="BS308" s="266"/>
      <c r="BT308" s="266"/>
      <c r="BU308" s="266"/>
      <c r="BV308" s="266"/>
      <c r="BW308" s="266"/>
      <c r="BX308" s="266"/>
      <c r="BY308" s="266"/>
      <c r="BZ308" s="266"/>
      <c r="CC308" s="266"/>
      <c r="CM308" s="266"/>
      <c r="CW308" s="266"/>
      <c r="DG308" s="266"/>
      <c r="DQ308" s="266"/>
      <c r="EA308" s="266"/>
      <c r="EK308" s="266"/>
      <c r="EU308" s="266"/>
      <c r="FE308" s="266"/>
      <c r="FO308" s="266"/>
      <c r="FY308" s="266"/>
      <c r="GI308" s="266"/>
      <c r="GS308" s="266"/>
      <c r="HC308" s="266"/>
      <c r="HM308" s="266"/>
      <c r="HW308" s="266"/>
      <c r="IG308" s="266"/>
      <c r="IQ308" s="266"/>
    </row>
    <row r="309" spans="1:251" s="3" customFormat="1" x14ac:dyDescent="0.3">
      <c r="A309" s="266"/>
      <c r="K309" s="266"/>
      <c r="U309" s="266"/>
      <c r="AE309" s="266"/>
      <c r="AO309" s="266"/>
      <c r="AY309" s="266"/>
      <c r="BI309" s="266"/>
      <c r="BS309" s="266"/>
      <c r="BT309" s="266"/>
      <c r="BU309" s="266"/>
      <c r="BV309" s="266"/>
      <c r="BW309" s="266"/>
      <c r="BX309" s="266"/>
      <c r="BY309" s="266"/>
      <c r="BZ309" s="266"/>
      <c r="CC309" s="266"/>
      <c r="CM309" s="266"/>
      <c r="CW309" s="266"/>
      <c r="DG309" s="266"/>
      <c r="DQ309" s="266"/>
      <c r="EA309" s="266"/>
      <c r="EK309" s="266"/>
      <c r="EU309" s="266"/>
      <c r="FE309" s="266"/>
      <c r="FO309" s="266"/>
      <c r="FY309" s="266"/>
      <c r="GI309" s="266"/>
      <c r="GS309" s="266"/>
      <c r="HC309" s="266"/>
      <c r="HM309" s="266"/>
      <c r="HW309" s="266"/>
      <c r="IG309" s="266"/>
      <c r="IQ309" s="266"/>
    </row>
    <row r="310" spans="1:251" s="3" customFormat="1" x14ac:dyDescent="0.3">
      <c r="A310" s="266"/>
      <c r="K310" s="266"/>
      <c r="U310" s="266"/>
      <c r="AE310" s="266"/>
      <c r="AO310" s="266"/>
      <c r="AY310" s="266"/>
      <c r="BI310" s="266"/>
      <c r="BS310" s="266"/>
      <c r="BT310" s="266"/>
      <c r="BU310" s="266"/>
      <c r="BV310" s="266"/>
      <c r="BW310" s="266"/>
      <c r="BX310" s="266"/>
      <c r="BY310" s="266"/>
      <c r="BZ310" s="266"/>
      <c r="CC310" s="266"/>
      <c r="CM310" s="266"/>
      <c r="CW310" s="266"/>
      <c r="DG310" s="266"/>
      <c r="DQ310" s="266"/>
      <c r="EA310" s="266"/>
      <c r="EK310" s="266"/>
      <c r="EU310" s="266"/>
      <c r="FE310" s="266"/>
      <c r="FO310" s="266"/>
      <c r="FY310" s="266"/>
      <c r="GI310" s="266"/>
      <c r="GS310" s="266"/>
      <c r="HC310" s="266"/>
      <c r="HM310" s="266"/>
      <c r="HW310" s="266"/>
      <c r="IG310" s="266"/>
      <c r="IQ310" s="266"/>
    </row>
    <row r="311" spans="1:251" s="3" customFormat="1" x14ac:dyDescent="0.3">
      <c r="A311" s="266"/>
      <c r="K311" s="266"/>
      <c r="U311" s="266"/>
      <c r="AE311" s="266"/>
      <c r="AO311" s="266"/>
      <c r="AY311" s="266"/>
      <c r="BI311" s="266"/>
      <c r="BS311" s="266"/>
      <c r="BT311" s="266"/>
      <c r="BU311" s="266"/>
      <c r="BV311" s="266"/>
      <c r="BW311" s="266"/>
      <c r="BX311" s="266"/>
      <c r="BY311" s="266"/>
      <c r="BZ311" s="266"/>
      <c r="CC311" s="266"/>
      <c r="CM311" s="266"/>
      <c r="CW311" s="266"/>
      <c r="DG311" s="266"/>
      <c r="DQ311" s="266"/>
      <c r="EA311" s="266"/>
      <c r="EK311" s="266"/>
      <c r="EU311" s="266"/>
      <c r="FE311" s="266"/>
      <c r="FO311" s="266"/>
      <c r="FY311" s="266"/>
      <c r="GI311" s="266"/>
      <c r="GS311" s="266"/>
      <c r="HC311" s="266"/>
      <c r="HM311" s="266"/>
      <c r="HW311" s="266"/>
      <c r="IG311" s="266"/>
      <c r="IQ311" s="266"/>
    </row>
    <row r="312" spans="1:251" s="3" customFormat="1" x14ac:dyDescent="0.3">
      <c r="A312" s="266"/>
      <c r="K312" s="266"/>
      <c r="U312" s="266"/>
      <c r="AE312" s="266"/>
      <c r="AO312" s="266"/>
      <c r="AY312" s="266"/>
      <c r="BI312" s="266"/>
      <c r="BS312" s="266"/>
      <c r="BT312" s="266"/>
      <c r="BU312" s="266"/>
      <c r="BV312" s="266"/>
      <c r="BW312" s="266"/>
      <c r="BX312" s="266"/>
      <c r="BY312" s="266"/>
      <c r="BZ312" s="266"/>
      <c r="CC312" s="266"/>
      <c r="CM312" s="266"/>
      <c r="CW312" s="266"/>
      <c r="DG312" s="266"/>
      <c r="DQ312" s="266"/>
      <c r="EA312" s="266"/>
      <c r="EK312" s="266"/>
      <c r="EU312" s="266"/>
      <c r="FE312" s="266"/>
      <c r="FO312" s="266"/>
      <c r="FY312" s="266"/>
      <c r="GI312" s="266"/>
      <c r="GS312" s="266"/>
      <c r="HC312" s="266"/>
      <c r="HM312" s="266"/>
      <c r="HW312" s="266"/>
      <c r="IG312" s="266"/>
      <c r="IQ312" s="266"/>
    </row>
    <row r="313" spans="1:251" s="3" customFormat="1" x14ac:dyDescent="0.3">
      <c r="A313" s="266"/>
      <c r="K313" s="266"/>
      <c r="U313" s="266"/>
      <c r="AE313" s="266"/>
      <c r="AO313" s="266"/>
      <c r="AY313" s="266"/>
      <c r="BI313" s="266"/>
      <c r="BS313" s="266"/>
      <c r="BT313" s="266"/>
      <c r="BU313" s="266"/>
      <c r="BV313" s="266"/>
      <c r="BW313" s="266"/>
      <c r="BX313" s="266"/>
      <c r="BY313" s="266"/>
      <c r="BZ313" s="266"/>
      <c r="CC313" s="266"/>
      <c r="CM313" s="266"/>
      <c r="CW313" s="266"/>
      <c r="DG313" s="266"/>
      <c r="DQ313" s="266"/>
      <c r="EA313" s="266"/>
      <c r="EK313" s="266"/>
      <c r="EU313" s="266"/>
      <c r="FE313" s="266"/>
      <c r="FO313" s="266"/>
      <c r="FY313" s="266"/>
      <c r="GI313" s="266"/>
      <c r="GS313" s="266"/>
      <c r="HC313" s="266"/>
      <c r="HM313" s="266"/>
      <c r="HW313" s="266"/>
      <c r="IG313" s="266"/>
      <c r="IQ313" s="266"/>
    </row>
    <row r="314" spans="1:251" s="3" customFormat="1" x14ac:dyDescent="0.3">
      <c r="A314" s="266"/>
      <c r="K314" s="266"/>
      <c r="U314" s="266"/>
      <c r="AE314" s="266"/>
      <c r="AO314" s="266"/>
      <c r="AY314" s="266"/>
      <c r="BI314" s="266"/>
      <c r="BS314" s="266"/>
      <c r="BT314" s="266"/>
      <c r="BU314" s="266"/>
      <c r="BV314" s="266"/>
      <c r="BW314" s="266"/>
      <c r="BX314" s="266"/>
      <c r="BY314" s="266"/>
      <c r="BZ314" s="266"/>
      <c r="CC314" s="266"/>
      <c r="CM314" s="266"/>
      <c r="CW314" s="266"/>
      <c r="DG314" s="266"/>
      <c r="DQ314" s="266"/>
      <c r="EA314" s="266"/>
      <c r="EK314" s="266"/>
      <c r="EU314" s="266"/>
      <c r="FE314" s="266"/>
      <c r="FO314" s="266"/>
      <c r="FY314" s="266"/>
      <c r="GI314" s="266"/>
      <c r="GS314" s="266"/>
      <c r="HC314" s="266"/>
      <c r="HM314" s="266"/>
      <c r="HW314" s="266"/>
      <c r="IG314" s="266"/>
      <c r="IQ314" s="266"/>
    </row>
    <row r="315" spans="1:251" s="3" customFormat="1" x14ac:dyDescent="0.3">
      <c r="A315" s="266"/>
      <c r="K315" s="266"/>
      <c r="U315" s="266"/>
      <c r="AE315" s="266"/>
      <c r="AO315" s="266"/>
      <c r="AY315" s="266"/>
      <c r="BI315" s="266"/>
      <c r="BS315" s="266"/>
      <c r="BT315" s="266"/>
      <c r="BU315" s="266"/>
      <c r="BV315" s="266"/>
      <c r="BW315" s="266"/>
      <c r="BX315" s="266"/>
      <c r="BY315" s="266"/>
      <c r="BZ315" s="266"/>
      <c r="CC315" s="266"/>
      <c r="CM315" s="266"/>
      <c r="CW315" s="266"/>
      <c r="DG315" s="266"/>
      <c r="DQ315" s="266"/>
      <c r="EA315" s="266"/>
      <c r="EK315" s="266"/>
      <c r="EU315" s="266"/>
      <c r="FE315" s="266"/>
      <c r="FO315" s="266"/>
      <c r="FY315" s="266"/>
      <c r="GI315" s="266"/>
      <c r="GS315" s="266"/>
      <c r="HC315" s="266"/>
      <c r="HM315" s="266"/>
      <c r="HW315" s="266"/>
      <c r="IG315" s="266"/>
      <c r="IQ315" s="266"/>
    </row>
    <row r="316" spans="1:251" s="3" customFormat="1" x14ac:dyDescent="0.3">
      <c r="A316" s="266"/>
      <c r="K316" s="266"/>
      <c r="U316" s="266"/>
      <c r="AE316" s="266"/>
      <c r="AO316" s="266"/>
      <c r="AY316" s="266"/>
      <c r="BI316" s="266"/>
      <c r="BS316" s="266"/>
      <c r="BT316" s="266"/>
      <c r="BU316" s="266"/>
      <c r="BV316" s="266"/>
      <c r="BW316" s="266"/>
      <c r="BX316" s="266"/>
      <c r="BY316" s="266"/>
      <c r="BZ316" s="266"/>
      <c r="CC316" s="266"/>
      <c r="CM316" s="266"/>
      <c r="CW316" s="266"/>
      <c r="DG316" s="266"/>
      <c r="DQ316" s="266"/>
      <c r="EA316" s="266"/>
      <c r="EK316" s="266"/>
      <c r="EU316" s="266"/>
      <c r="FE316" s="266"/>
      <c r="FO316" s="266"/>
      <c r="FY316" s="266"/>
      <c r="GI316" s="266"/>
      <c r="GS316" s="266"/>
      <c r="HC316" s="266"/>
      <c r="HM316" s="266"/>
      <c r="HW316" s="266"/>
      <c r="IG316" s="266"/>
      <c r="IQ316" s="266"/>
    </row>
    <row r="317" spans="1:251" s="3" customFormat="1" x14ac:dyDescent="0.3">
      <c r="A317" s="266"/>
      <c r="K317" s="266"/>
      <c r="U317" s="266"/>
      <c r="AE317" s="266"/>
      <c r="AO317" s="266"/>
      <c r="AY317" s="266"/>
      <c r="BI317" s="266"/>
      <c r="BS317" s="266"/>
      <c r="BT317" s="266"/>
      <c r="BU317" s="266"/>
      <c r="BV317" s="266"/>
      <c r="BW317" s="266"/>
      <c r="BX317" s="266"/>
      <c r="BY317" s="266"/>
      <c r="BZ317" s="266"/>
      <c r="CC317" s="266"/>
      <c r="CM317" s="266"/>
      <c r="CW317" s="266"/>
      <c r="DG317" s="266"/>
      <c r="DQ317" s="266"/>
      <c r="EA317" s="266"/>
      <c r="EK317" s="266"/>
      <c r="EU317" s="266"/>
      <c r="FE317" s="266"/>
      <c r="FO317" s="266"/>
      <c r="FY317" s="266"/>
      <c r="GI317" s="266"/>
      <c r="GS317" s="266"/>
      <c r="HC317" s="266"/>
      <c r="HM317" s="266"/>
      <c r="HW317" s="266"/>
      <c r="IG317" s="266"/>
      <c r="IQ317" s="266"/>
    </row>
    <row r="318" spans="1:251" s="3" customFormat="1" x14ac:dyDescent="0.3">
      <c r="A318" s="266"/>
      <c r="K318" s="266"/>
      <c r="U318" s="266"/>
      <c r="AE318" s="266"/>
      <c r="AO318" s="266"/>
      <c r="AY318" s="266"/>
      <c r="BI318" s="266"/>
      <c r="BS318" s="266"/>
      <c r="BT318" s="266"/>
      <c r="BU318" s="266"/>
      <c r="BV318" s="266"/>
      <c r="BW318" s="266"/>
      <c r="BX318" s="266"/>
      <c r="BY318" s="266"/>
      <c r="BZ318" s="266"/>
      <c r="CC318" s="266"/>
      <c r="CM318" s="266"/>
      <c r="CW318" s="266"/>
      <c r="DG318" s="266"/>
      <c r="DQ318" s="266"/>
      <c r="EA318" s="266"/>
      <c r="EK318" s="266"/>
      <c r="EU318" s="266"/>
      <c r="FE318" s="266"/>
      <c r="FO318" s="266"/>
      <c r="FY318" s="266"/>
      <c r="GI318" s="266"/>
      <c r="GS318" s="266"/>
      <c r="HC318" s="266"/>
      <c r="HM318" s="266"/>
      <c r="HW318" s="266"/>
      <c r="IG318" s="266"/>
      <c r="IQ318" s="266"/>
    </row>
    <row r="319" spans="1:251" s="3" customFormat="1" x14ac:dyDescent="0.3">
      <c r="A319" s="266"/>
      <c r="K319" s="266"/>
      <c r="U319" s="266"/>
      <c r="AE319" s="266"/>
      <c r="AO319" s="266"/>
      <c r="AY319" s="266"/>
      <c r="BI319" s="266"/>
      <c r="BS319" s="266"/>
      <c r="BT319" s="266"/>
      <c r="BU319" s="266"/>
      <c r="BV319" s="266"/>
      <c r="BW319" s="266"/>
      <c r="BX319" s="266"/>
      <c r="BY319" s="266"/>
      <c r="BZ319" s="266"/>
      <c r="CC319" s="266"/>
      <c r="CM319" s="266"/>
      <c r="CW319" s="266"/>
      <c r="DG319" s="266"/>
      <c r="DQ319" s="266"/>
      <c r="EA319" s="266"/>
      <c r="EK319" s="266"/>
      <c r="EU319" s="266"/>
      <c r="FE319" s="266"/>
      <c r="FO319" s="266"/>
      <c r="FY319" s="266"/>
      <c r="GI319" s="266"/>
      <c r="GS319" s="266"/>
      <c r="HC319" s="266"/>
      <c r="HM319" s="266"/>
      <c r="HW319" s="266"/>
      <c r="IG319" s="266"/>
      <c r="IQ319" s="266"/>
    </row>
    <row r="320" spans="1:251" s="3" customFormat="1" x14ac:dyDescent="0.3">
      <c r="A320" s="266"/>
      <c r="K320" s="266"/>
      <c r="U320" s="266"/>
      <c r="AE320" s="266"/>
      <c r="AO320" s="266"/>
      <c r="AY320" s="266"/>
      <c r="BI320" s="266"/>
      <c r="BS320" s="266"/>
      <c r="BT320" s="266"/>
      <c r="BU320" s="266"/>
      <c r="BV320" s="266"/>
      <c r="BW320" s="266"/>
      <c r="BX320" s="266"/>
      <c r="BY320" s="266"/>
      <c r="BZ320" s="266"/>
      <c r="CC320" s="266"/>
      <c r="CM320" s="266"/>
      <c r="CW320" s="266"/>
      <c r="DG320" s="266"/>
      <c r="DQ320" s="266"/>
      <c r="EA320" s="266"/>
      <c r="EK320" s="266"/>
      <c r="EU320" s="266"/>
      <c r="FE320" s="266"/>
      <c r="FO320" s="266"/>
      <c r="FY320" s="266"/>
      <c r="GI320" s="266"/>
      <c r="GS320" s="266"/>
      <c r="HC320" s="266"/>
      <c r="HM320" s="266"/>
      <c r="HW320" s="266"/>
      <c r="IG320" s="266"/>
      <c r="IQ320" s="266"/>
    </row>
    <row r="321" spans="1:251" s="3" customFormat="1" x14ac:dyDescent="0.3">
      <c r="A321" s="266"/>
      <c r="K321" s="266"/>
      <c r="U321" s="266"/>
      <c r="AE321" s="266"/>
      <c r="AO321" s="266"/>
      <c r="AY321" s="266"/>
      <c r="BI321" s="266"/>
      <c r="BS321" s="266"/>
      <c r="BT321" s="266"/>
      <c r="BU321" s="266"/>
      <c r="BV321" s="266"/>
      <c r="BW321" s="266"/>
      <c r="BX321" s="266"/>
      <c r="BY321" s="266"/>
      <c r="BZ321" s="266"/>
      <c r="CC321" s="266"/>
      <c r="CM321" s="266"/>
      <c r="CW321" s="266"/>
      <c r="DG321" s="266"/>
      <c r="DQ321" s="266"/>
      <c r="EA321" s="266"/>
      <c r="EK321" s="266"/>
      <c r="EU321" s="266"/>
      <c r="FE321" s="266"/>
      <c r="FO321" s="266"/>
      <c r="FY321" s="266"/>
      <c r="GI321" s="266"/>
      <c r="GS321" s="266"/>
      <c r="HC321" s="266"/>
      <c r="HM321" s="266"/>
      <c r="HW321" s="266"/>
      <c r="IG321" s="266"/>
      <c r="IQ321" s="266"/>
    </row>
    <row r="322" spans="1:251" s="3" customFormat="1" x14ac:dyDescent="0.3">
      <c r="A322" s="266"/>
      <c r="K322" s="266"/>
      <c r="U322" s="266"/>
      <c r="AE322" s="266"/>
      <c r="AO322" s="266"/>
      <c r="AY322" s="266"/>
      <c r="BI322" s="266"/>
      <c r="BS322" s="266"/>
      <c r="BT322" s="266"/>
      <c r="BU322" s="266"/>
      <c r="BV322" s="266"/>
      <c r="BW322" s="266"/>
      <c r="BX322" s="266"/>
      <c r="BY322" s="266"/>
      <c r="BZ322" s="266"/>
      <c r="CC322" s="266"/>
      <c r="CM322" s="266"/>
      <c r="CW322" s="266"/>
      <c r="DG322" s="266"/>
      <c r="DQ322" s="266"/>
      <c r="EA322" s="266"/>
      <c r="EK322" s="266"/>
      <c r="EU322" s="266"/>
      <c r="FE322" s="266"/>
      <c r="FO322" s="266"/>
      <c r="FY322" s="266"/>
      <c r="GI322" s="266"/>
      <c r="GS322" s="266"/>
      <c r="HC322" s="266"/>
      <c r="HM322" s="266"/>
      <c r="HW322" s="266"/>
      <c r="IG322" s="266"/>
      <c r="IQ322" s="266"/>
    </row>
    <row r="323" spans="1:251" s="3" customFormat="1" x14ac:dyDescent="0.3">
      <c r="A323" s="266"/>
      <c r="K323" s="266"/>
      <c r="U323" s="266"/>
      <c r="AE323" s="266"/>
      <c r="AO323" s="266"/>
      <c r="AY323" s="266"/>
      <c r="BI323" s="266"/>
      <c r="BS323" s="266"/>
      <c r="BT323" s="266"/>
      <c r="BU323" s="266"/>
      <c r="BV323" s="266"/>
      <c r="BW323" s="266"/>
      <c r="BX323" s="266"/>
      <c r="BY323" s="266"/>
      <c r="BZ323" s="266"/>
      <c r="CC323" s="266"/>
      <c r="CM323" s="266"/>
      <c r="CW323" s="266"/>
      <c r="DG323" s="266"/>
      <c r="DQ323" s="266"/>
      <c r="EA323" s="266"/>
      <c r="EK323" s="266"/>
      <c r="EU323" s="266"/>
      <c r="FE323" s="266"/>
      <c r="FO323" s="266"/>
      <c r="FY323" s="266"/>
      <c r="GI323" s="266"/>
      <c r="GS323" s="266"/>
      <c r="HC323" s="266"/>
      <c r="HM323" s="266"/>
      <c r="HW323" s="266"/>
      <c r="IG323" s="266"/>
      <c r="IQ323" s="266"/>
    </row>
    <row r="324" spans="1:251" s="3" customFormat="1" x14ac:dyDescent="0.3">
      <c r="A324" s="266"/>
      <c r="K324" s="266"/>
      <c r="U324" s="266"/>
      <c r="AE324" s="266"/>
      <c r="AO324" s="266"/>
      <c r="AY324" s="266"/>
      <c r="BI324" s="266"/>
      <c r="BS324" s="266"/>
      <c r="BT324" s="266"/>
      <c r="BU324" s="266"/>
      <c r="BV324" s="266"/>
      <c r="BW324" s="266"/>
      <c r="BX324" s="266"/>
      <c r="BY324" s="266"/>
      <c r="BZ324" s="266"/>
      <c r="CC324" s="266"/>
      <c r="CM324" s="266"/>
      <c r="CW324" s="266"/>
      <c r="DG324" s="266"/>
      <c r="DQ324" s="266"/>
      <c r="EA324" s="266"/>
      <c r="EK324" s="266"/>
      <c r="EU324" s="266"/>
      <c r="FE324" s="266"/>
      <c r="FO324" s="266"/>
      <c r="FY324" s="266"/>
      <c r="GI324" s="266"/>
      <c r="GS324" s="266"/>
      <c r="HC324" s="266"/>
      <c r="HM324" s="266"/>
      <c r="HW324" s="266"/>
      <c r="IG324" s="266"/>
      <c r="IQ324" s="266"/>
    </row>
    <row r="325" spans="1:251" s="3" customFormat="1" x14ac:dyDescent="0.3">
      <c r="A325" s="266"/>
      <c r="K325" s="266"/>
      <c r="U325" s="266"/>
      <c r="AE325" s="266"/>
      <c r="AO325" s="266"/>
      <c r="AY325" s="266"/>
      <c r="BI325" s="266"/>
      <c r="BS325" s="266"/>
      <c r="BT325" s="266"/>
      <c r="BU325" s="266"/>
      <c r="BV325" s="266"/>
      <c r="BW325" s="266"/>
      <c r="BX325" s="266"/>
      <c r="BY325" s="266"/>
      <c r="BZ325" s="266"/>
      <c r="CC325" s="266"/>
      <c r="CM325" s="266"/>
      <c r="CW325" s="266"/>
      <c r="DG325" s="266"/>
      <c r="DQ325" s="266"/>
      <c r="EA325" s="266"/>
      <c r="EK325" s="266"/>
      <c r="EU325" s="266"/>
      <c r="FE325" s="266"/>
      <c r="FO325" s="266"/>
      <c r="FY325" s="266"/>
      <c r="GI325" s="266"/>
      <c r="GS325" s="266"/>
      <c r="HC325" s="266"/>
      <c r="HM325" s="266"/>
      <c r="HW325" s="266"/>
      <c r="IG325" s="266"/>
      <c r="IQ325" s="266"/>
    </row>
    <row r="326" spans="1:251" s="3" customFormat="1" x14ac:dyDescent="0.3">
      <c r="A326" s="266"/>
      <c r="K326" s="266"/>
      <c r="U326" s="266"/>
      <c r="AE326" s="266"/>
      <c r="AO326" s="266"/>
      <c r="AY326" s="266"/>
      <c r="BI326" s="266"/>
      <c r="BS326" s="266"/>
      <c r="BT326" s="266"/>
      <c r="BU326" s="266"/>
      <c r="BV326" s="266"/>
      <c r="BW326" s="266"/>
      <c r="BX326" s="266"/>
      <c r="BY326" s="266"/>
      <c r="BZ326" s="266"/>
      <c r="CC326" s="266"/>
      <c r="CM326" s="266"/>
      <c r="CW326" s="266"/>
      <c r="DG326" s="266"/>
      <c r="DQ326" s="266"/>
      <c r="EA326" s="266"/>
      <c r="EK326" s="266"/>
      <c r="EU326" s="266"/>
      <c r="FE326" s="266"/>
      <c r="FO326" s="266"/>
      <c r="FY326" s="266"/>
      <c r="GI326" s="266"/>
      <c r="GS326" s="266"/>
      <c r="HC326" s="266"/>
      <c r="HM326" s="266"/>
      <c r="HW326" s="266"/>
      <c r="IG326" s="266"/>
      <c r="IQ326" s="266"/>
    </row>
    <row r="327" spans="1:251" s="3" customFormat="1" x14ac:dyDescent="0.3">
      <c r="A327" s="266"/>
      <c r="K327" s="266"/>
      <c r="U327" s="266"/>
      <c r="AE327" s="266"/>
      <c r="AO327" s="266"/>
      <c r="AY327" s="266"/>
      <c r="BI327" s="266"/>
      <c r="BS327" s="266"/>
      <c r="BT327" s="266"/>
      <c r="BU327" s="266"/>
      <c r="BV327" s="266"/>
      <c r="BW327" s="266"/>
      <c r="BX327" s="266"/>
      <c r="BY327" s="266"/>
      <c r="BZ327" s="266"/>
      <c r="CC327" s="266"/>
      <c r="CM327" s="266"/>
      <c r="CW327" s="266"/>
      <c r="DG327" s="266"/>
      <c r="DQ327" s="266"/>
      <c r="EA327" s="266"/>
      <c r="EK327" s="266"/>
      <c r="EU327" s="266"/>
      <c r="FE327" s="266"/>
      <c r="FO327" s="266"/>
      <c r="FY327" s="266"/>
      <c r="GI327" s="266"/>
      <c r="GS327" s="266"/>
      <c r="HC327" s="266"/>
      <c r="HM327" s="266"/>
      <c r="HW327" s="266"/>
      <c r="IG327" s="266"/>
      <c r="IQ327" s="266"/>
    </row>
    <row r="328" spans="1:251" s="3" customFormat="1" x14ac:dyDescent="0.3">
      <c r="A328" s="266"/>
      <c r="K328" s="266"/>
      <c r="U328" s="266"/>
      <c r="AE328" s="266"/>
      <c r="AO328" s="266"/>
      <c r="AY328" s="266"/>
      <c r="BI328" s="266"/>
      <c r="BS328" s="266"/>
      <c r="BT328" s="266"/>
      <c r="BU328" s="266"/>
      <c r="BV328" s="266"/>
      <c r="BW328" s="266"/>
      <c r="BX328" s="266"/>
      <c r="BY328" s="266"/>
      <c r="BZ328" s="266"/>
      <c r="CC328" s="266"/>
      <c r="CM328" s="266"/>
      <c r="CW328" s="266"/>
      <c r="DG328" s="266"/>
      <c r="DQ328" s="266"/>
      <c r="EA328" s="266"/>
      <c r="EK328" s="266"/>
      <c r="EU328" s="266"/>
      <c r="FE328" s="266"/>
      <c r="FO328" s="266"/>
      <c r="FY328" s="266"/>
      <c r="GI328" s="266"/>
      <c r="GS328" s="266"/>
      <c r="HC328" s="266"/>
      <c r="HM328" s="266"/>
      <c r="HW328" s="266"/>
      <c r="IG328" s="266"/>
      <c r="IQ328" s="266"/>
    </row>
    <row r="329" spans="1:251" s="3" customFormat="1" x14ac:dyDescent="0.3">
      <c r="A329" s="266"/>
      <c r="K329" s="266"/>
      <c r="U329" s="266"/>
      <c r="AE329" s="266"/>
      <c r="AO329" s="266"/>
      <c r="AY329" s="266"/>
      <c r="BI329" s="266"/>
      <c r="BS329" s="266"/>
      <c r="BT329" s="266"/>
      <c r="BU329" s="266"/>
      <c r="BV329" s="266"/>
      <c r="BW329" s="266"/>
      <c r="BX329" s="266"/>
      <c r="BY329" s="266"/>
      <c r="BZ329" s="266"/>
      <c r="CC329" s="266"/>
      <c r="CM329" s="266"/>
      <c r="CW329" s="266"/>
      <c r="DG329" s="266"/>
      <c r="DQ329" s="266"/>
      <c r="EA329" s="266"/>
      <c r="EK329" s="266"/>
      <c r="EU329" s="266"/>
      <c r="FE329" s="266"/>
      <c r="FO329" s="266"/>
      <c r="FY329" s="266"/>
      <c r="GI329" s="266"/>
      <c r="GS329" s="266"/>
      <c r="HC329" s="266"/>
      <c r="HM329" s="266"/>
      <c r="HW329" s="266"/>
      <c r="IG329" s="266"/>
      <c r="IQ329" s="266"/>
    </row>
    <row r="330" spans="1:251" s="3" customFormat="1" x14ac:dyDescent="0.3">
      <c r="A330" s="266"/>
      <c r="K330" s="266"/>
      <c r="U330" s="266"/>
      <c r="AE330" s="266"/>
      <c r="AO330" s="266"/>
      <c r="AY330" s="266"/>
      <c r="BI330" s="266"/>
      <c r="BS330" s="266"/>
      <c r="BT330" s="266"/>
      <c r="BU330" s="266"/>
      <c r="BV330" s="266"/>
      <c r="BW330" s="266"/>
      <c r="BX330" s="266"/>
      <c r="BY330" s="266"/>
      <c r="BZ330" s="266"/>
      <c r="CC330" s="266"/>
      <c r="CM330" s="266"/>
      <c r="CW330" s="266"/>
      <c r="DG330" s="266"/>
      <c r="DQ330" s="266"/>
      <c r="EA330" s="266"/>
      <c r="EK330" s="266"/>
      <c r="EU330" s="266"/>
      <c r="FE330" s="266"/>
      <c r="FO330" s="266"/>
      <c r="FY330" s="266"/>
      <c r="GI330" s="266"/>
      <c r="GS330" s="266"/>
      <c r="HC330" s="266"/>
      <c r="HM330" s="266"/>
      <c r="HW330" s="266"/>
      <c r="IG330" s="266"/>
      <c r="IQ330" s="266"/>
    </row>
    <row r="331" spans="1:251" s="3" customFormat="1" x14ac:dyDescent="0.3">
      <c r="A331" s="266"/>
      <c r="K331" s="266"/>
      <c r="U331" s="266"/>
      <c r="AE331" s="266"/>
      <c r="AO331" s="266"/>
      <c r="AY331" s="266"/>
      <c r="BI331" s="266"/>
      <c r="BS331" s="266"/>
      <c r="BT331" s="266"/>
      <c r="BU331" s="266"/>
      <c r="BV331" s="266"/>
      <c r="BW331" s="266"/>
      <c r="BX331" s="266"/>
      <c r="BY331" s="266"/>
      <c r="BZ331" s="266"/>
      <c r="CC331" s="266"/>
      <c r="CM331" s="266"/>
      <c r="CW331" s="266"/>
      <c r="DG331" s="266"/>
      <c r="DQ331" s="266"/>
      <c r="EA331" s="266"/>
      <c r="EK331" s="266"/>
      <c r="EU331" s="266"/>
      <c r="FE331" s="266"/>
      <c r="FO331" s="266"/>
      <c r="FY331" s="266"/>
      <c r="GI331" s="266"/>
      <c r="GS331" s="266"/>
      <c r="HC331" s="266"/>
      <c r="HM331" s="266"/>
      <c r="HW331" s="266"/>
      <c r="IG331" s="266"/>
      <c r="IQ331" s="266"/>
    </row>
    <row r="332" spans="1:251" s="3" customFormat="1" x14ac:dyDescent="0.3">
      <c r="A332" s="266"/>
      <c r="K332" s="266"/>
      <c r="U332" s="266"/>
      <c r="AE332" s="266"/>
      <c r="AO332" s="266"/>
      <c r="AY332" s="266"/>
      <c r="BI332" s="266"/>
      <c r="BS332" s="266"/>
      <c r="BT332" s="266"/>
      <c r="BU332" s="266"/>
      <c r="BV332" s="266"/>
      <c r="BW332" s="266"/>
      <c r="BX332" s="266"/>
      <c r="BY332" s="266"/>
      <c r="BZ332" s="266"/>
      <c r="CC332" s="266"/>
      <c r="CM332" s="266"/>
      <c r="CW332" s="266"/>
      <c r="DG332" s="266"/>
      <c r="DQ332" s="266"/>
      <c r="EA332" s="266"/>
      <c r="EK332" s="266"/>
      <c r="EU332" s="266"/>
      <c r="FE332" s="266"/>
      <c r="FO332" s="266"/>
      <c r="FY332" s="266"/>
      <c r="GI332" s="266"/>
      <c r="GS332" s="266"/>
      <c r="HC332" s="266"/>
      <c r="HM332" s="266"/>
      <c r="HW332" s="266"/>
      <c r="IG332" s="266"/>
      <c r="IQ332" s="266"/>
    </row>
    <row r="333" spans="1:251" s="3" customFormat="1" x14ac:dyDescent="0.3">
      <c r="A333" s="266"/>
      <c r="K333" s="266"/>
      <c r="U333" s="266"/>
      <c r="AE333" s="266"/>
      <c r="AO333" s="266"/>
      <c r="AY333" s="266"/>
      <c r="BI333" s="266"/>
      <c r="BS333" s="266"/>
      <c r="BT333" s="266"/>
      <c r="BU333" s="266"/>
      <c r="BV333" s="266"/>
      <c r="BW333" s="266"/>
      <c r="BX333" s="266"/>
      <c r="BY333" s="266"/>
      <c r="BZ333" s="266"/>
      <c r="CC333" s="266"/>
      <c r="CM333" s="266"/>
      <c r="CW333" s="266"/>
      <c r="DG333" s="266"/>
      <c r="DQ333" s="266"/>
      <c r="EA333" s="266"/>
      <c r="EK333" s="266"/>
      <c r="EU333" s="266"/>
      <c r="FE333" s="266"/>
      <c r="FO333" s="266"/>
      <c r="FY333" s="266"/>
      <c r="GI333" s="266"/>
      <c r="GS333" s="266"/>
      <c r="HC333" s="266"/>
      <c r="HM333" s="266"/>
      <c r="HW333" s="266"/>
      <c r="IG333" s="266"/>
      <c r="IQ333" s="266"/>
    </row>
    <row r="334" spans="1:251" s="3" customFormat="1" x14ac:dyDescent="0.3">
      <c r="A334" s="266"/>
      <c r="K334" s="266"/>
      <c r="U334" s="266"/>
      <c r="AE334" s="266"/>
      <c r="AO334" s="266"/>
      <c r="AY334" s="266"/>
      <c r="BI334" s="266"/>
      <c r="BS334" s="266"/>
      <c r="BT334" s="266"/>
      <c r="BU334" s="266"/>
      <c r="BV334" s="266"/>
      <c r="BW334" s="266"/>
      <c r="BX334" s="266"/>
      <c r="BY334" s="266"/>
      <c r="BZ334" s="266"/>
      <c r="CC334" s="266"/>
      <c r="CM334" s="266"/>
      <c r="CW334" s="266"/>
      <c r="DG334" s="266"/>
      <c r="DQ334" s="266"/>
      <c r="EA334" s="266"/>
      <c r="EK334" s="266"/>
      <c r="EU334" s="266"/>
      <c r="FE334" s="266"/>
      <c r="FO334" s="266"/>
      <c r="FY334" s="266"/>
      <c r="GI334" s="266"/>
      <c r="GS334" s="266"/>
      <c r="HC334" s="266"/>
      <c r="HM334" s="266"/>
      <c r="HW334" s="266"/>
      <c r="IG334" s="266"/>
      <c r="IQ334" s="266"/>
    </row>
    <row r="335" spans="1:251" s="3" customFormat="1" x14ac:dyDescent="0.3">
      <c r="A335" s="266"/>
      <c r="K335" s="266"/>
      <c r="U335" s="266"/>
      <c r="AE335" s="266"/>
      <c r="AO335" s="266"/>
      <c r="AY335" s="266"/>
      <c r="BI335" s="266"/>
      <c r="BS335" s="266"/>
      <c r="BT335" s="266"/>
      <c r="BU335" s="266"/>
      <c r="BV335" s="266"/>
      <c r="BW335" s="266"/>
      <c r="BX335" s="266"/>
      <c r="BY335" s="266"/>
      <c r="BZ335" s="266"/>
      <c r="CC335" s="266"/>
      <c r="CM335" s="266"/>
      <c r="CW335" s="266"/>
      <c r="DG335" s="266"/>
      <c r="DQ335" s="266"/>
      <c r="EA335" s="266"/>
      <c r="EK335" s="266"/>
      <c r="EU335" s="266"/>
      <c r="FE335" s="266"/>
      <c r="FO335" s="266"/>
      <c r="FY335" s="266"/>
      <c r="GI335" s="266"/>
      <c r="GS335" s="266"/>
      <c r="HC335" s="266"/>
      <c r="HM335" s="266"/>
      <c r="HW335" s="266"/>
      <c r="IG335" s="266"/>
      <c r="IQ335" s="266"/>
    </row>
    <row r="336" spans="1:251" s="3" customFormat="1" x14ac:dyDescent="0.3">
      <c r="A336" s="266"/>
      <c r="K336" s="266"/>
      <c r="U336" s="266"/>
      <c r="AE336" s="266"/>
      <c r="AO336" s="266"/>
      <c r="AY336" s="266"/>
      <c r="BI336" s="266"/>
      <c r="BS336" s="266"/>
      <c r="BT336" s="266"/>
      <c r="BU336" s="266"/>
      <c r="BV336" s="266"/>
      <c r="BW336" s="266"/>
      <c r="BX336" s="266"/>
      <c r="BY336" s="266"/>
      <c r="BZ336" s="266"/>
      <c r="CC336" s="266"/>
      <c r="CM336" s="266"/>
      <c r="CW336" s="266"/>
      <c r="DG336" s="266"/>
      <c r="DQ336" s="266"/>
      <c r="EA336" s="266"/>
      <c r="EK336" s="266"/>
      <c r="EU336" s="266"/>
      <c r="FE336" s="266"/>
      <c r="FO336" s="266"/>
      <c r="FY336" s="266"/>
      <c r="GI336" s="266"/>
      <c r="GS336" s="266"/>
      <c r="HC336" s="266"/>
      <c r="HM336" s="266"/>
      <c r="HW336" s="266"/>
      <c r="IG336" s="266"/>
      <c r="IQ336" s="266"/>
    </row>
    <row r="337" spans="1:251" s="3" customFormat="1" x14ac:dyDescent="0.3">
      <c r="A337" s="266"/>
      <c r="K337" s="266"/>
      <c r="U337" s="266"/>
      <c r="AE337" s="266"/>
      <c r="AO337" s="266"/>
      <c r="AY337" s="266"/>
      <c r="BI337" s="266"/>
      <c r="BS337" s="266"/>
      <c r="BT337" s="266"/>
      <c r="BU337" s="266"/>
      <c r="BV337" s="266"/>
      <c r="BW337" s="266"/>
      <c r="BX337" s="266"/>
      <c r="BY337" s="266"/>
      <c r="BZ337" s="266"/>
      <c r="CC337" s="266"/>
      <c r="CM337" s="266"/>
      <c r="CW337" s="266"/>
      <c r="DG337" s="266"/>
      <c r="DQ337" s="266"/>
      <c r="EA337" s="266"/>
      <c r="EK337" s="266"/>
      <c r="EU337" s="266"/>
      <c r="FE337" s="266"/>
      <c r="FO337" s="266"/>
      <c r="FY337" s="266"/>
      <c r="GI337" s="266"/>
      <c r="GS337" s="266"/>
      <c r="HC337" s="266"/>
      <c r="HM337" s="266"/>
      <c r="HW337" s="266"/>
      <c r="IG337" s="266"/>
      <c r="IQ337" s="266"/>
    </row>
    <row r="338" spans="1:251" s="3" customFormat="1" x14ac:dyDescent="0.3">
      <c r="A338" s="266"/>
      <c r="K338" s="266"/>
      <c r="U338" s="266"/>
      <c r="AE338" s="266"/>
      <c r="AO338" s="266"/>
      <c r="AY338" s="266"/>
      <c r="BI338" s="266"/>
      <c r="BS338" s="266"/>
      <c r="BT338" s="266"/>
      <c r="BU338" s="266"/>
      <c r="BV338" s="266"/>
      <c r="BW338" s="266"/>
      <c r="BX338" s="266"/>
      <c r="BY338" s="266"/>
      <c r="BZ338" s="266"/>
      <c r="CC338" s="266"/>
      <c r="CM338" s="266"/>
      <c r="CW338" s="266"/>
      <c r="DG338" s="266"/>
      <c r="DQ338" s="266"/>
      <c r="EA338" s="266"/>
      <c r="EK338" s="266"/>
      <c r="EU338" s="266"/>
      <c r="FE338" s="266"/>
      <c r="FO338" s="266"/>
      <c r="FY338" s="266"/>
      <c r="GI338" s="266"/>
      <c r="GS338" s="266"/>
      <c r="HC338" s="266"/>
      <c r="HM338" s="266"/>
      <c r="HW338" s="266"/>
      <c r="IG338" s="266"/>
      <c r="IQ338" s="266"/>
    </row>
    <row r="339" spans="1:251" s="3" customFormat="1" x14ac:dyDescent="0.3">
      <c r="A339" s="266"/>
      <c r="K339" s="266"/>
      <c r="U339" s="266"/>
      <c r="AE339" s="266"/>
      <c r="AO339" s="266"/>
      <c r="AY339" s="266"/>
      <c r="BI339" s="266"/>
      <c r="BS339" s="266"/>
      <c r="BT339" s="266"/>
      <c r="BU339" s="266"/>
      <c r="BV339" s="266"/>
      <c r="BW339" s="266"/>
      <c r="BX339" s="266"/>
      <c r="BY339" s="266"/>
      <c r="BZ339" s="266"/>
      <c r="CC339" s="266"/>
      <c r="CM339" s="266"/>
      <c r="CW339" s="266"/>
      <c r="DG339" s="266"/>
      <c r="DQ339" s="266"/>
      <c r="EA339" s="266"/>
      <c r="EK339" s="266"/>
      <c r="EU339" s="266"/>
      <c r="FE339" s="266"/>
      <c r="FO339" s="266"/>
      <c r="FY339" s="266"/>
      <c r="GI339" s="266"/>
      <c r="GS339" s="266"/>
      <c r="HC339" s="266"/>
      <c r="HM339" s="266"/>
      <c r="HW339" s="266"/>
      <c r="IG339" s="266"/>
      <c r="IQ339" s="266"/>
    </row>
    <row r="340" spans="1:251" s="3" customFormat="1" x14ac:dyDescent="0.3">
      <c r="A340" s="266"/>
      <c r="K340" s="266"/>
      <c r="U340" s="266"/>
      <c r="AE340" s="266"/>
      <c r="AO340" s="266"/>
      <c r="AY340" s="266"/>
      <c r="BI340" s="266"/>
      <c r="BS340" s="266"/>
      <c r="BT340" s="266"/>
      <c r="BU340" s="266"/>
      <c r="BV340" s="266"/>
      <c r="BW340" s="266"/>
      <c r="BX340" s="266"/>
      <c r="BY340" s="266"/>
      <c r="BZ340" s="266"/>
      <c r="CC340" s="266"/>
      <c r="CM340" s="266"/>
      <c r="CW340" s="266"/>
      <c r="DG340" s="266"/>
      <c r="DQ340" s="266"/>
      <c r="EA340" s="266"/>
      <c r="EK340" s="266"/>
      <c r="EU340" s="266"/>
      <c r="FE340" s="266"/>
      <c r="FO340" s="266"/>
      <c r="FY340" s="266"/>
      <c r="GI340" s="266"/>
      <c r="GS340" s="266"/>
      <c r="HC340" s="266"/>
      <c r="HM340" s="266"/>
      <c r="HW340" s="266"/>
      <c r="IG340" s="266"/>
      <c r="IQ340" s="266"/>
    </row>
    <row r="341" spans="1:251" s="3" customFormat="1" x14ac:dyDescent="0.3">
      <c r="A341" s="266"/>
      <c r="K341" s="266"/>
      <c r="U341" s="266"/>
      <c r="AE341" s="266"/>
      <c r="AO341" s="266"/>
      <c r="AY341" s="266"/>
      <c r="BI341" s="266"/>
      <c r="BS341" s="266"/>
      <c r="BT341" s="266"/>
      <c r="BU341" s="266"/>
      <c r="BV341" s="266"/>
      <c r="BW341" s="266"/>
      <c r="BX341" s="266"/>
      <c r="BY341" s="266"/>
      <c r="BZ341" s="266"/>
      <c r="CC341" s="266"/>
      <c r="CM341" s="266"/>
      <c r="CW341" s="266"/>
      <c r="DG341" s="266"/>
      <c r="DQ341" s="266"/>
      <c r="EA341" s="266"/>
      <c r="EK341" s="266"/>
      <c r="EU341" s="266"/>
      <c r="FE341" s="266"/>
      <c r="FO341" s="266"/>
      <c r="FY341" s="266"/>
      <c r="GI341" s="266"/>
      <c r="GS341" s="266"/>
      <c r="HC341" s="266"/>
      <c r="HM341" s="266"/>
      <c r="HW341" s="266"/>
      <c r="IG341" s="266"/>
      <c r="IQ341" s="266"/>
    </row>
    <row r="342" spans="1:251" s="3" customFormat="1" x14ac:dyDescent="0.3">
      <c r="A342" s="266"/>
      <c r="K342" s="266"/>
      <c r="U342" s="266"/>
      <c r="AE342" s="266"/>
      <c r="AO342" s="266"/>
      <c r="AY342" s="266"/>
      <c r="BI342" s="266"/>
      <c r="BS342" s="266"/>
      <c r="BT342" s="266"/>
      <c r="BU342" s="266"/>
      <c r="BV342" s="266"/>
      <c r="BW342" s="266"/>
      <c r="BX342" s="266"/>
      <c r="BY342" s="266"/>
      <c r="BZ342" s="266"/>
      <c r="CC342" s="266"/>
      <c r="CM342" s="266"/>
      <c r="CW342" s="266"/>
      <c r="DG342" s="266"/>
      <c r="DQ342" s="266"/>
      <c r="EA342" s="266"/>
      <c r="EK342" s="266"/>
      <c r="EU342" s="266"/>
      <c r="FE342" s="266"/>
      <c r="FO342" s="266"/>
      <c r="FY342" s="266"/>
      <c r="GI342" s="266"/>
      <c r="GS342" s="266"/>
      <c r="HC342" s="266"/>
      <c r="HM342" s="266"/>
      <c r="HW342" s="266"/>
      <c r="IG342" s="266"/>
      <c r="IQ342" s="266"/>
    </row>
    <row r="343" spans="1:251" s="3" customFormat="1" x14ac:dyDescent="0.3">
      <c r="A343" s="266"/>
      <c r="K343" s="266"/>
      <c r="U343" s="266"/>
      <c r="AE343" s="266"/>
      <c r="AO343" s="266"/>
      <c r="AY343" s="266"/>
      <c r="BI343" s="266"/>
      <c r="BS343" s="266"/>
      <c r="BT343" s="266"/>
      <c r="BU343" s="266"/>
      <c r="BV343" s="266"/>
      <c r="BW343" s="266"/>
      <c r="BX343" s="266"/>
      <c r="BY343" s="266"/>
      <c r="BZ343" s="266"/>
      <c r="CC343" s="266"/>
      <c r="CM343" s="266"/>
      <c r="CW343" s="266"/>
      <c r="DG343" s="266"/>
      <c r="DQ343" s="266"/>
      <c r="EA343" s="266"/>
      <c r="EK343" s="266"/>
      <c r="EU343" s="266"/>
      <c r="FE343" s="266"/>
      <c r="FO343" s="266"/>
      <c r="FY343" s="266"/>
      <c r="GI343" s="266"/>
      <c r="GS343" s="266"/>
      <c r="HC343" s="266"/>
      <c r="HM343" s="266"/>
      <c r="HW343" s="266"/>
      <c r="IG343" s="266"/>
      <c r="IQ343" s="266"/>
    </row>
    <row r="344" spans="1:251" s="3" customFormat="1" x14ac:dyDescent="0.3">
      <c r="A344" s="266"/>
      <c r="K344" s="266"/>
      <c r="U344" s="266"/>
      <c r="AE344" s="266"/>
      <c r="AO344" s="266"/>
      <c r="AY344" s="266"/>
      <c r="BI344" s="266"/>
      <c r="BS344" s="266"/>
      <c r="BT344" s="266"/>
      <c r="BU344" s="266"/>
      <c r="BV344" s="266"/>
      <c r="BW344" s="266"/>
      <c r="BX344" s="266"/>
      <c r="BY344" s="266"/>
      <c r="BZ344" s="266"/>
      <c r="CC344" s="266"/>
      <c r="CM344" s="266"/>
      <c r="CW344" s="266"/>
      <c r="DG344" s="266"/>
      <c r="DQ344" s="266"/>
      <c r="EA344" s="266"/>
      <c r="EK344" s="266"/>
      <c r="EU344" s="266"/>
      <c r="FE344" s="266"/>
      <c r="FO344" s="266"/>
      <c r="FY344" s="266"/>
      <c r="GI344" s="266"/>
      <c r="GS344" s="266"/>
      <c r="HC344" s="266"/>
      <c r="HM344" s="266"/>
      <c r="HW344" s="266"/>
      <c r="IG344" s="266"/>
      <c r="IQ344" s="266"/>
    </row>
    <row r="345" spans="1:251" s="3" customFormat="1" x14ac:dyDescent="0.3">
      <c r="A345" s="266"/>
      <c r="K345" s="266"/>
      <c r="U345" s="266"/>
      <c r="AE345" s="266"/>
      <c r="AO345" s="266"/>
      <c r="AY345" s="266"/>
      <c r="BI345" s="266"/>
      <c r="BS345" s="266"/>
      <c r="BT345" s="266"/>
      <c r="BU345" s="266"/>
      <c r="BV345" s="266"/>
      <c r="BW345" s="266"/>
      <c r="BX345" s="266"/>
      <c r="BY345" s="266"/>
      <c r="BZ345" s="266"/>
      <c r="CC345" s="266"/>
      <c r="CM345" s="266"/>
      <c r="CW345" s="266"/>
      <c r="DG345" s="266"/>
      <c r="DQ345" s="266"/>
      <c r="EA345" s="266"/>
      <c r="EK345" s="266"/>
      <c r="EU345" s="266"/>
      <c r="FE345" s="266"/>
      <c r="FO345" s="266"/>
      <c r="FY345" s="266"/>
      <c r="GI345" s="266"/>
      <c r="GS345" s="266"/>
      <c r="HC345" s="266"/>
      <c r="HM345" s="266"/>
      <c r="HW345" s="266"/>
      <c r="IG345" s="266"/>
      <c r="IQ345" s="266"/>
    </row>
    <row r="346" spans="1:251" s="3" customFormat="1" x14ac:dyDescent="0.3">
      <c r="A346" s="266"/>
      <c r="K346" s="266"/>
      <c r="U346" s="266"/>
      <c r="AE346" s="266"/>
      <c r="AO346" s="266"/>
      <c r="AY346" s="266"/>
      <c r="BI346" s="266"/>
      <c r="BS346" s="266"/>
      <c r="BT346" s="266"/>
      <c r="BU346" s="266"/>
      <c r="BV346" s="266"/>
      <c r="BW346" s="266"/>
      <c r="BX346" s="266"/>
      <c r="BY346" s="266"/>
      <c r="BZ346" s="266"/>
      <c r="CC346" s="266"/>
      <c r="CM346" s="266"/>
      <c r="CW346" s="266"/>
      <c r="DG346" s="266"/>
      <c r="DQ346" s="266"/>
      <c r="EA346" s="266"/>
      <c r="EK346" s="266"/>
      <c r="EU346" s="266"/>
      <c r="FE346" s="266"/>
      <c r="FO346" s="266"/>
      <c r="FY346" s="266"/>
      <c r="GI346" s="266"/>
      <c r="GS346" s="266"/>
      <c r="HC346" s="266"/>
      <c r="HM346" s="266"/>
      <c r="HW346" s="266"/>
      <c r="IG346" s="266"/>
      <c r="IQ346" s="266"/>
    </row>
    <row r="347" spans="1:251" s="3" customFormat="1" x14ac:dyDescent="0.3">
      <c r="A347" s="266"/>
      <c r="K347" s="266"/>
      <c r="U347" s="266"/>
      <c r="AE347" s="266"/>
      <c r="AO347" s="266"/>
      <c r="AY347" s="266"/>
      <c r="BI347" s="266"/>
      <c r="BS347" s="266"/>
      <c r="BT347" s="266"/>
      <c r="BU347" s="266"/>
      <c r="BV347" s="266"/>
      <c r="BW347" s="266"/>
      <c r="BX347" s="266"/>
      <c r="BY347" s="266"/>
      <c r="BZ347" s="266"/>
      <c r="CC347" s="266"/>
      <c r="CM347" s="266"/>
      <c r="CW347" s="266"/>
      <c r="DG347" s="266"/>
      <c r="DQ347" s="266"/>
      <c r="EA347" s="266"/>
      <c r="EK347" s="266"/>
      <c r="EU347" s="266"/>
      <c r="FE347" s="266"/>
      <c r="FO347" s="266"/>
      <c r="FY347" s="266"/>
      <c r="GI347" s="266"/>
      <c r="GS347" s="266"/>
      <c r="HC347" s="266"/>
      <c r="HM347" s="266"/>
      <c r="HW347" s="266"/>
      <c r="IG347" s="266"/>
      <c r="IQ347" s="266"/>
    </row>
    <row r="348" spans="1:251" s="3" customFormat="1" x14ac:dyDescent="0.3">
      <c r="A348" s="266"/>
      <c r="K348" s="266"/>
      <c r="U348" s="266"/>
      <c r="AE348" s="266"/>
      <c r="AO348" s="266"/>
      <c r="AY348" s="266"/>
      <c r="BI348" s="266"/>
      <c r="BS348" s="266"/>
      <c r="BT348" s="266"/>
      <c r="BU348" s="266"/>
      <c r="BV348" s="266"/>
      <c r="BW348" s="266"/>
      <c r="BX348" s="266"/>
      <c r="BY348" s="266"/>
      <c r="BZ348" s="266"/>
      <c r="CC348" s="266"/>
      <c r="CM348" s="266"/>
      <c r="CW348" s="266"/>
      <c r="DG348" s="266"/>
      <c r="DQ348" s="266"/>
      <c r="EA348" s="266"/>
      <c r="EK348" s="266"/>
      <c r="EU348" s="266"/>
      <c r="FE348" s="266"/>
      <c r="FO348" s="266"/>
      <c r="FY348" s="266"/>
      <c r="GI348" s="266"/>
      <c r="GS348" s="266"/>
      <c r="HC348" s="266"/>
      <c r="HM348" s="266"/>
      <c r="HW348" s="266"/>
      <c r="IG348" s="266"/>
      <c r="IQ348" s="266"/>
    </row>
    <row r="349" spans="1:251" s="3" customFormat="1" x14ac:dyDescent="0.3">
      <c r="A349" s="266"/>
      <c r="K349" s="266"/>
      <c r="U349" s="266"/>
      <c r="AE349" s="266"/>
      <c r="AO349" s="266"/>
      <c r="AY349" s="266"/>
      <c r="BI349" s="266"/>
      <c r="BS349" s="266"/>
      <c r="BT349" s="266"/>
      <c r="BU349" s="266"/>
      <c r="BV349" s="266"/>
      <c r="BW349" s="266"/>
      <c r="BX349" s="266"/>
      <c r="BY349" s="266"/>
      <c r="BZ349" s="266"/>
      <c r="CC349" s="266"/>
      <c r="CM349" s="266"/>
      <c r="CW349" s="266"/>
      <c r="DG349" s="266"/>
      <c r="DQ349" s="266"/>
      <c r="EA349" s="266"/>
      <c r="EK349" s="266"/>
      <c r="EU349" s="266"/>
      <c r="FE349" s="266"/>
      <c r="FO349" s="266"/>
      <c r="FY349" s="266"/>
      <c r="GI349" s="266"/>
      <c r="GS349" s="266"/>
      <c r="HC349" s="266"/>
      <c r="HM349" s="266"/>
      <c r="HW349" s="266"/>
      <c r="IG349" s="266"/>
      <c r="IQ349" s="266"/>
    </row>
    <row r="350" spans="1:251" s="3" customFormat="1" x14ac:dyDescent="0.3">
      <c r="A350" s="266"/>
      <c r="K350" s="266"/>
      <c r="U350" s="266"/>
      <c r="AE350" s="266"/>
      <c r="AO350" s="266"/>
      <c r="AY350" s="266"/>
      <c r="BI350" s="266"/>
      <c r="BS350" s="266"/>
      <c r="BT350" s="266"/>
      <c r="BU350" s="266"/>
      <c r="BV350" s="266"/>
      <c r="BW350" s="266"/>
      <c r="BX350" s="266"/>
      <c r="BY350" s="266"/>
      <c r="BZ350" s="266"/>
      <c r="CC350" s="266"/>
      <c r="CM350" s="266"/>
      <c r="CW350" s="266"/>
      <c r="DG350" s="266"/>
      <c r="DQ350" s="266"/>
      <c r="EA350" s="266"/>
      <c r="EK350" s="266"/>
      <c r="EU350" s="266"/>
      <c r="FE350" s="266"/>
      <c r="FO350" s="266"/>
      <c r="FY350" s="266"/>
      <c r="GI350" s="266"/>
      <c r="GS350" s="266"/>
      <c r="HC350" s="266"/>
      <c r="HM350" s="266"/>
      <c r="HW350" s="266"/>
      <c r="IG350" s="266"/>
      <c r="IQ350" s="266"/>
    </row>
    <row r="351" spans="1:251" s="3" customFormat="1" x14ac:dyDescent="0.3">
      <c r="A351" s="266"/>
      <c r="K351" s="266"/>
      <c r="U351" s="266"/>
      <c r="AE351" s="266"/>
      <c r="AO351" s="266"/>
      <c r="AY351" s="266"/>
      <c r="BI351" s="266"/>
      <c r="BS351" s="266"/>
      <c r="BT351" s="266"/>
      <c r="BU351" s="266"/>
      <c r="BV351" s="266"/>
      <c r="BW351" s="266"/>
      <c r="BX351" s="266"/>
      <c r="BY351" s="266"/>
      <c r="BZ351" s="266"/>
      <c r="CC351" s="266"/>
      <c r="CM351" s="266"/>
      <c r="CW351" s="266"/>
      <c r="DG351" s="266"/>
      <c r="DQ351" s="266"/>
      <c r="EA351" s="266"/>
      <c r="EK351" s="266"/>
      <c r="EU351" s="266"/>
      <c r="FE351" s="266"/>
      <c r="FO351" s="266"/>
      <c r="FY351" s="266"/>
      <c r="GI351" s="266"/>
      <c r="GS351" s="266"/>
      <c r="HC351" s="266"/>
      <c r="HM351" s="266"/>
      <c r="HW351" s="266"/>
      <c r="IG351" s="266"/>
      <c r="IQ351" s="266"/>
    </row>
    <row r="352" spans="1:251" s="3" customFormat="1" x14ac:dyDescent="0.3">
      <c r="A352" s="266"/>
      <c r="K352" s="266"/>
      <c r="U352" s="266"/>
      <c r="AE352" s="266"/>
      <c r="AO352" s="266"/>
      <c r="AY352" s="266"/>
      <c r="BI352" s="266"/>
      <c r="BS352" s="266"/>
      <c r="BT352" s="266"/>
      <c r="BU352" s="266"/>
      <c r="BV352" s="266"/>
      <c r="BW352" s="266"/>
      <c r="BX352" s="266"/>
      <c r="BY352" s="266"/>
      <c r="BZ352" s="266"/>
      <c r="CC352" s="266"/>
      <c r="CM352" s="266"/>
      <c r="CW352" s="266"/>
      <c r="DG352" s="266"/>
      <c r="DQ352" s="266"/>
      <c r="EA352" s="266"/>
      <c r="EK352" s="266"/>
      <c r="EU352" s="266"/>
      <c r="FE352" s="266"/>
      <c r="FO352" s="266"/>
      <c r="FY352" s="266"/>
      <c r="GI352" s="266"/>
      <c r="GS352" s="266"/>
      <c r="HC352" s="266"/>
      <c r="HM352" s="266"/>
      <c r="HW352" s="266"/>
      <c r="IG352" s="266"/>
      <c r="IQ352" s="266"/>
    </row>
    <row r="353" spans="1:251" s="3" customFormat="1" x14ac:dyDescent="0.3">
      <c r="A353" s="266"/>
      <c r="K353" s="266"/>
      <c r="U353" s="266"/>
      <c r="AE353" s="266"/>
      <c r="AO353" s="266"/>
      <c r="AY353" s="266"/>
      <c r="BI353" s="266"/>
      <c r="BS353" s="266"/>
      <c r="BT353" s="266"/>
      <c r="BU353" s="266"/>
      <c r="BV353" s="266"/>
      <c r="BW353" s="266"/>
      <c r="BX353" s="266"/>
      <c r="BY353" s="266"/>
      <c r="BZ353" s="266"/>
      <c r="CC353" s="266"/>
      <c r="CM353" s="266"/>
      <c r="CW353" s="266"/>
      <c r="DG353" s="266"/>
      <c r="DQ353" s="266"/>
      <c r="EA353" s="266"/>
      <c r="EK353" s="266"/>
      <c r="EU353" s="266"/>
      <c r="FE353" s="266"/>
      <c r="FO353" s="266"/>
      <c r="FY353" s="266"/>
      <c r="GI353" s="266"/>
      <c r="GS353" s="266"/>
      <c r="HC353" s="266"/>
      <c r="HM353" s="266"/>
      <c r="HW353" s="266"/>
      <c r="IG353" s="266"/>
      <c r="IQ353" s="266"/>
    </row>
    <row r="354" spans="1:251" s="3" customFormat="1" x14ac:dyDescent="0.3">
      <c r="A354" s="266"/>
      <c r="K354" s="266"/>
      <c r="U354" s="266"/>
      <c r="AE354" s="266"/>
      <c r="AO354" s="266"/>
      <c r="AY354" s="266"/>
      <c r="BI354" s="266"/>
      <c r="BS354" s="266"/>
      <c r="BT354" s="266"/>
      <c r="BU354" s="266"/>
      <c r="BV354" s="266"/>
      <c r="BW354" s="266"/>
      <c r="BX354" s="266"/>
      <c r="BY354" s="266"/>
      <c r="BZ354" s="266"/>
      <c r="CC354" s="266"/>
      <c r="CM354" s="266"/>
      <c r="CW354" s="266"/>
      <c r="DG354" s="266"/>
      <c r="DQ354" s="266"/>
      <c r="EA354" s="266"/>
      <c r="EK354" s="266"/>
      <c r="EU354" s="266"/>
      <c r="FE354" s="266"/>
      <c r="FO354" s="266"/>
      <c r="FY354" s="266"/>
      <c r="GI354" s="266"/>
      <c r="GS354" s="266"/>
      <c r="HC354" s="266"/>
      <c r="HM354" s="266"/>
      <c r="HW354" s="266"/>
      <c r="IG354" s="266"/>
      <c r="IQ354" s="266"/>
    </row>
    <row r="355" spans="1:251" s="3" customFormat="1" x14ac:dyDescent="0.3">
      <c r="A355" s="266"/>
      <c r="K355" s="266"/>
      <c r="U355" s="266"/>
      <c r="AE355" s="266"/>
      <c r="AO355" s="266"/>
      <c r="AY355" s="266"/>
      <c r="BI355" s="266"/>
      <c r="BS355" s="266"/>
      <c r="BT355" s="266"/>
      <c r="BU355" s="266"/>
      <c r="BV355" s="266"/>
      <c r="BW355" s="266"/>
      <c r="BX355" s="266"/>
      <c r="BY355" s="266"/>
      <c r="BZ355" s="266"/>
      <c r="CC355" s="266"/>
      <c r="CM355" s="266"/>
      <c r="CW355" s="266"/>
      <c r="DG355" s="266"/>
      <c r="DQ355" s="266"/>
      <c r="EA355" s="266"/>
      <c r="EK355" s="266"/>
      <c r="EU355" s="266"/>
      <c r="FE355" s="266"/>
      <c r="FO355" s="266"/>
      <c r="FY355" s="266"/>
      <c r="GI355" s="266"/>
      <c r="GS355" s="266"/>
      <c r="HC355" s="266"/>
      <c r="HM355" s="266"/>
      <c r="HW355" s="266"/>
      <c r="IG355" s="266"/>
      <c r="IQ355" s="266"/>
    </row>
    <row r="356" spans="1:251" s="3" customFormat="1" x14ac:dyDescent="0.3">
      <c r="A356" s="266"/>
      <c r="K356" s="266"/>
      <c r="U356" s="266"/>
      <c r="AE356" s="266"/>
      <c r="AO356" s="266"/>
      <c r="AY356" s="266"/>
      <c r="BI356" s="266"/>
      <c r="BS356" s="266"/>
      <c r="BT356" s="266"/>
      <c r="BU356" s="266"/>
      <c r="BV356" s="266"/>
      <c r="BW356" s="266"/>
      <c r="BX356" s="266"/>
      <c r="BY356" s="266"/>
      <c r="BZ356" s="266"/>
      <c r="CC356" s="266"/>
      <c r="CM356" s="266"/>
      <c r="CW356" s="266"/>
      <c r="DG356" s="266"/>
      <c r="DQ356" s="266"/>
      <c r="EA356" s="266"/>
      <c r="EK356" s="266"/>
      <c r="EU356" s="266"/>
      <c r="FE356" s="266"/>
      <c r="FO356" s="266"/>
      <c r="FY356" s="266"/>
      <c r="GI356" s="266"/>
      <c r="GS356" s="266"/>
      <c r="HC356" s="266"/>
      <c r="HM356" s="266"/>
      <c r="HW356" s="266"/>
      <c r="IG356" s="266"/>
      <c r="IQ356" s="266"/>
    </row>
    <row r="357" spans="1:251" s="3" customFormat="1" x14ac:dyDescent="0.3">
      <c r="A357" s="266"/>
      <c r="K357" s="266"/>
      <c r="U357" s="266"/>
      <c r="AE357" s="266"/>
      <c r="AO357" s="266"/>
      <c r="AY357" s="266"/>
      <c r="BI357" s="266"/>
      <c r="BS357" s="266"/>
      <c r="BT357" s="266"/>
      <c r="BU357" s="266"/>
      <c r="BV357" s="266"/>
      <c r="BW357" s="266"/>
      <c r="BX357" s="266"/>
      <c r="BY357" s="266"/>
      <c r="BZ357" s="266"/>
      <c r="CC357" s="266"/>
      <c r="CM357" s="266"/>
      <c r="CW357" s="266"/>
      <c r="DG357" s="266"/>
      <c r="DQ357" s="266"/>
      <c r="EA357" s="266"/>
      <c r="EK357" s="266"/>
      <c r="EU357" s="266"/>
      <c r="FE357" s="266"/>
      <c r="FO357" s="266"/>
      <c r="FY357" s="266"/>
      <c r="GI357" s="266"/>
      <c r="GS357" s="266"/>
      <c r="HC357" s="266"/>
      <c r="HM357" s="266"/>
      <c r="HW357" s="266"/>
      <c r="IG357" s="266"/>
      <c r="IQ357" s="266"/>
    </row>
    <row r="358" spans="1:251" s="3" customFormat="1" x14ac:dyDescent="0.3">
      <c r="A358" s="266"/>
      <c r="K358" s="266"/>
      <c r="U358" s="266"/>
      <c r="AE358" s="266"/>
      <c r="AO358" s="266"/>
      <c r="AY358" s="266"/>
      <c r="BI358" s="266"/>
      <c r="BS358" s="266"/>
      <c r="BT358" s="266"/>
      <c r="BU358" s="266"/>
      <c r="BV358" s="266"/>
      <c r="BW358" s="266"/>
      <c r="BX358" s="266"/>
      <c r="BY358" s="266"/>
      <c r="BZ358" s="266"/>
      <c r="CC358" s="266"/>
      <c r="CM358" s="266"/>
      <c r="CW358" s="266"/>
      <c r="DG358" s="266"/>
      <c r="DQ358" s="266"/>
      <c r="EA358" s="266"/>
      <c r="EK358" s="266"/>
      <c r="EU358" s="266"/>
      <c r="FE358" s="266"/>
      <c r="FO358" s="266"/>
      <c r="FY358" s="266"/>
      <c r="GI358" s="266"/>
      <c r="GS358" s="266"/>
      <c r="HC358" s="266"/>
      <c r="HM358" s="266"/>
      <c r="HW358" s="266"/>
      <c r="IG358" s="266"/>
      <c r="IQ358" s="266"/>
    </row>
    <row r="359" spans="1:251" s="3" customFormat="1" x14ac:dyDescent="0.3">
      <c r="A359" s="266"/>
      <c r="K359" s="266"/>
      <c r="U359" s="266"/>
      <c r="AE359" s="266"/>
      <c r="AO359" s="266"/>
      <c r="AY359" s="266"/>
      <c r="BI359" s="266"/>
      <c r="BS359" s="266"/>
      <c r="BT359" s="266"/>
      <c r="BU359" s="266"/>
      <c r="BV359" s="266"/>
      <c r="BW359" s="266"/>
      <c r="BX359" s="266"/>
      <c r="BY359" s="266"/>
      <c r="BZ359" s="266"/>
      <c r="CC359" s="266"/>
      <c r="CM359" s="266"/>
      <c r="CW359" s="266"/>
      <c r="DG359" s="266"/>
      <c r="DQ359" s="266"/>
      <c r="EA359" s="266"/>
      <c r="EK359" s="266"/>
      <c r="EU359" s="266"/>
      <c r="FE359" s="266"/>
      <c r="FO359" s="266"/>
      <c r="FY359" s="266"/>
      <c r="GI359" s="266"/>
      <c r="GS359" s="266"/>
      <c r="HC359" s="266"/>
      <c r="HM359" s="266"/>
      <c r="HW359" s="266"/>
      <c r="IG359" s="266"/>
      <c r="IQ359" s="266"/>
    </row>
    <row r="360" spans="1:251" s="3" customFormat="1" x14ac:dyDescent="0.3">
      <c r="A360" s="266"/>
      <c r="K360" s="266"/>
      <c r="U360" s="266"/>
      <c r="AE360" s="266"/>
      <c r="AO360" s="266"/>
      <c r="AY360" s="266"/>
      <c r="BI360" s="266"/>
      <c r="BS360" s="266"/>
      <c r="BT360" s="266"/>
      <c r="BU360" s="266"/>
      <c r="BV360" s="266"/>
      <c r="BW360" s="266"/>
      <c r="BX360" s="266"/>
      <c r="BY360" s="266"/>
      <c r="BZ360" s="266"/>
      <c r="CC360" s="266"/>
      <c r="CM360" s="266"/>
      <c r="CW360" s="266"/>
      <c r="DG360" s="266"/>
      <c r="DQ360" s="266"/>
      <c r="EA360" s="266"/>
      <c r="EK360" s="266"/>
      <c r="EU360" s="266"/>
      <c r="FE360" s="266"/>
      <c r="FO360" s="266"/>
      <c r="FY360" s="266"/>
      <c r="GI360" s="266"/>
      <c r="GS360" s="266"/>
      <c r="HC360" s="266"/>
      <c r="HM360" s="266"/>
      <c r="HW360" s="266"/>
      <c r="IG360" s="266"/>
      <c r="IQ360" s="266"/>
    </row>
    <row r="361" spans="1:251" s="3" customFormat="1" x14ac:dyDescent="0.3">
      <c r="A361" s="266"/>
      <c r="K361" s="266"/>
      <c r="U361" s="266"/>
      <c r="AE361" s="266"/>
      <c r="AO361" s="266"/>
      <c r="AY361" s="266"/>
      <c r="BI361" s="266"/>
      <c r="BS361" s="266"/>
      <c r="BT361" s="266"/>
      <c r="BU361" s="266"/>
      <c r="BV361" s="266"/>
      <c r="BW361" s="266"/>
      <c r="BX361" s="266"/>
      <c r="BY361" s="266"/>
      <c r="BZ361" s="266"/>
      <c r="CC361" s="266"/>
      <c r="CM361" s="266"/>
      <c r="CW361" s="266"/>
      <c r="DG361" s="266"/>
      <c r="DQ361" s="266"/>
      <c r="EA361" s="266"/>
      <c r="EK361" s="266"/>
      <c r="EU361" s="266"/>
      <c r="FE361" s="266"/>
      <c r="FO361" s="266"/>
      <c r="FY361" s="266"/>
      <c r="GI361" s="266"/>
      <c r="GS361" s="266"/>
      <c r="HC361" s="266"/>
      <c r="HM361" s="266"/>
      <c r="HW361" s="266"/>
      <c r="IG361" s="266"/>
      <c r="IQ361" s="266"/>
    </row>
    <row r="362" spans="1:251" s="3" customFormat="1" x14ac:dyDescent="0.3">
      <c r="A362" s="266"/>
      <c r="K362" s="266"/>
      <c r="U362" s="266"/>
      <c r="AE362" s="266"/>
      <c r="AO362" s="266"/>
      <c r="AY362" s="266"/>
      <c r="BI362" s="266"/>
      <c r="BS362" s="266"/>
      <c r="BT362" s="266"/>
      <c r="BU362" s="266"/>
      <c r="BV362" s="266"/>
      <c r="BW362" s="266"/>
      <c r="BX362" s="266"/>
      <c r="BY362" s="266"/>
      <c r="BZ362" s="266"/>
      <c r="CC362" s="266"/>
      <c r="CM362" s="266"/>
      <c r="CW362" s="266"/>
      <c r="DG362" s="266"/>
      <c r="DQ362" s="266"/>
      <c r="EA362" s="266"/>
      <c r="EK362" s="266"/>
      <c r="EU362" s="266"/>
      <c r="FE362" s="266"/>
      <c r="FO362" s="266"/>
      <c r="FY362" s="266"/>
      <c r="GI362" s="266"/>
      <c r="GS362" s="266"/>
      <c r="HC362" s="266"/>
      <c r="HM362" s="266"/>
      <c r="HW362" s="266"/>
      <c r="IG362" s="266"/>
      <c r="IQ362" s="266"/>
    </row>
    <row r="363" spans="1:251" s="3" customFormat="1" x14ac:dyDescent="0.3">
      <c r="A363" s="266"/>
      <c r="K363" s="266"/>
      <c r="U363" s="266"/>
      <c r="AE363" s="266"/>
      <c r="AO363" s="266"/>
      <c r="AY363" s="266"/>
      <c r="BI363" s="266"/>
      <c r="BS363" s="266"/>
      <c r="BT363" s="266"/>
      <c r="BU363" s="266"/>
      <c r="BV363" s="266"/>
      <c r="BW363" s="266"/>
      <c r="BX363" s="266"/>
      <c r="BY363" s="266"/>
      <c r="BZ363" s="266"/>
      <c r="CC363" s="266"/>
      <c r="CM363" s="266"/>
      <c r="CW363" s="266"/>
      <c r="DG363" s="266"/>
      <c r="DQ363" s="266"/>
      <c r="EA363" s="266"/>
      <c r="EK363" s="266"/>
      <c r="EU363" s="266"/>
      <c r="FE363" s="266"/>
      <c r="FO363" s="266"/>
      <c r="FY363" s="266"/>
      <c r="GI363" s="266"/>
      <c r="GS363" s="266"/>
      <c r="HC363" s="266"/>
      <c r="HM363" s="266"/>
      <c r="HW363" s="266"/>
      <c r="IG363" s="266"/>
      <c r="IQ363" s="266"/>
    </row>
    <row r="364" spans="1:251" s="3" customFormat="1" x14ac:dyDescent="0.3">
      <c r="A364" s="266"/>
      <c r="K364" s="266"/>
      <c r="U364" s="266"/>
      <c r="AE364" s="266"/>
      <c r="AO364" s="266"/>
      <c r="AY364" s="266"/>
      <c r="BI364" s="266"/>
      <c r="BS364" s="266"/>
      <c r="BT364" s="266"/>
      <c r="BU364" s="266"/>
      <c r="BV364" s="266"/>
      <c r="BW364" s="266"/>
      <c r="BX364" s="266"/>
      <c r="BY364" s="266"/>
      <c r="BZ364" s="266"/>
      <c r="CC364" s="266"/>
      <c r="CM364" s="266"/>
      <c r="CW364" s="266"/>
      <c r="DG364" s="266"/>
      <c r="DQ364" s="266"/>
      <c r="EA364" s="266"/>
      <c r="EK364" s="266"/>
      <c r="EU364" s="266"/>
      <c r="FE364" s="266"/>
      <c r="FO364" s="266"/>
      <c r="FY364" s="266"/>
      <c r="GI364" s="266"/>
      <c r="GS364" s="266"/>
      <c r="HC364" s="266"/>
      <c r="HM364" s="266"/>
      <c r="HW364" s="266"/>
      <c r="IG364" s="266"/>
      <c r="IQ364" s="266"/>
    </row>
    <row r="365" spans="1:251" s="3" customFormat="1" x14ac:dyDescent="0.3">
      <c r="A365" s="266"/>
      <c r="K365" s="266"/>
      <c r="U365" s="266"/>
      <c r="AE365" s="266"/>
      <c r="AO365" s="266"/>
      <c r="AY365" s="266"/>
      <c r="BI365" s="266"/>
      <c r="BS365" s="266"/>
      <c r="BT365" s="266"/>
      <c r="BU365" s="266"/>
      <c r="BV365" s="266"/>
      <c r="BW365" s="266"/>
      <c r="BX365" s="266"/>
      <c r="BY365" s="266"/>
      <c r="BZ365" s="266"/>
      <c r="CC365" s="266"/>
      <c r="CM365" s="266"/>
      <c r="CW365" s="266"/>
      <c r="DG365" s="266"/>
      <c r="DQ365" s="266"/>
      <c r="EA365" s="266"/>
      <c r="EK365" s="266"/>
      <c r="EU365" s="266"/>
      <c r="FE365" s="266"/>
      <c r="FO365" s="266"/>
      <c r="FY365" s="266"/>
      <c r="GI365" s="266"/>
      <c r="GS365" s="266"/>
      <c r="HC365" s="266"/>
      <c r="HM365" s="266"/>
      <c r="HW365" s="266"/>
      <c r="IG365" s="266"/>
      <c r="IQ365" s="266"/>
    </row>
    <row r="366" spans="1:251" s="3" customFormat="1" x14ac:dyDescent="0.3">
      <c r="A366" s="266"/>
      <c r="K366" s="266"/>
      <c r="U366" s="266"/>
      <c r="AE366" s="266"/>
      <c r="AO366" s="266"/>
      <c r="AY366" s="266"/>
      <c r="BI366" s="266"/>
      <c r="BS366" s="266"/>
      <c r="BT366" s="266"/>
      <c r="BU366" s="266"/>
      <c r="BV366" s="266"/>
      <c r="BW366" s="266"/>
      <c r="BX366" s="266"/>
      <c r="BY366" s="266"/>
      <c r="BZ366" s="266"/>
      <c r="CC366" s="266"/>
      <c r="CM366" s="266"/>
      <c r="CW366" s="266"/>
      <c r="DG366" s="266"/>
      <c r="DQ366" s="266"/>
      <c r="EA366" s="266"/>
      <c r="EK366" s="266"/>
      <c r="EU366" s="266"/>
      <c r="FE366" s="266"/>
      <c r="FO366" s="266"/>
      <c r="FY366" s="266"/>
      <c r="GI366" s="266"/>
      <c r="GS366" s="266"/>
      <c r="HC366" s="266"/>
      <c r="HM366" s="266"/>
      <c r="HW366" s="266"/>
      <c r="IG366" s="266"/>
      <c r="IQ366" s="266"/>
    </row>
    <row r="367" spans="1:251" s="3" customFormat="1" x14ac:dyDescent="0.3">
      <c r="A367" s="266"/>
      <c r="K367" s="266"/>
      <c r="U367" s="266"/>
      <c r="AE367" s="266"/>
      <c r="AO367" s="266"/>
      <c r="AY367" s="266"/>
      <c r="BI367" s="266"/>
      <c r="BS367" s="266"/>
      <c r="BT367" s="266"/>
      <c r="BU367" s="266"/>
      <c r="BV367" s="266"/>
      <c r="BW367" s="266"/>
      <c r="BX367" s="266"/>
      <c r="BY367" s="266"/>
      <c r="BZ367" s="266"/>
      <c r="CC367" s="266"/>
      <c r="CM367" s="266"/>
      <c r="CW367" s="266"/>
      <c r="DG367" s="266"/>
      <c r="DQ367" s="266"/>
      <c r="EA367" s="266"/>
      <c r="EK367" s="266"/>
      <c r="EU367" s="266"/>
      <c r="FE367" s="266"/>
      <c r="FO367" s="266"/>
      <c r="FY367" s="266"/>
      <c r="GI367" s="266"/>
      <c r="GS367" s="266"/>
      <c r="HC367" s="266"/>
      <c r="HM367" s="266"/>
      <c r="HW367" s="266"/>
      <c r="IG367" s="266"/>
      <c r="IQ367" s="266"/>
    </row>
    <row r="368" spans="1:251" s="3" customFormat="1" x14ac:dyDescent="0.3">
      <c r="A368" s="266"/>
      <c r="K368" s="266"/>
      <c r="U368" s="266"/>
      <c r="AE368" s="266"/>
      <c r="AO368" s="266"/>
      <c r="AY368" s="266"/>
      <c r="BI368" s="266"/>
      <c r="BS368" s="266"/>
      <c r="BT368" s="266"/>
      <c r="BU368" s="266"/>
      <c r="BV368" s="266"/>
      <c r="BW368" s="266"/>
      <c r="BX368" s="266"/>
      <c r="BY368" s="266"/>
      <c r="BZ368" s="266"/>
      <c r="CC368" s="266"/>
      <c r="CM368" s="266"/>
      <c r="CW368" s="266"/>
      <c r="DG368" s="266"/>
      <c r="DQ368" s="266"/>
      <c r="EA368" s="266"/>
      <c r="EK368" s="266"/>
      <c r="EU368" s="266"/>
      <c r="FE368" s="266"/>
      <c r="FO368" s="266"/>
      <c r="FY368" s="266"/>
      <c r="GI368" s="266"/>
      <c r="GS368" s="266"/>
      <c r="HC368" s="266"/>
      <c r="HM368" s="266"/>
      <c r="HW368" s="266"/>
      <c r="IG368" s="266"/>
      <c r="IQ368" s="266"/>
    </row>
    <row r="369" spans="1:251" s="3" customFormat="1" x14ac:dyDescent="0.3">
      <c r="A369" s="266"/>
      <c r="K369" s="266"/>
      <c r="U369" s="266"/>
      <c r="AE369" s="266"/>
      <c r="AO369" s="266"/>
      <c r="AY369" s="266"/>
      <c r="BI369" s="266"/>
      <c r="BS369" s="266"/>
      <c r="BT369" s="266"/>
      <c r="BU369" s="266"/>
      <c r="BV369" s="266"/>
      <c r="BW369" s="266"/>
      <c r="BX369" s="266"/>
      <c r="BY369" s="266"/>
      <c r="BZ369" s="266"/>
      <c r="CC369" s="266"/>
      <c r="CM369" s="266"/>
      <c r="CW369" s="266"/>
      <c r="DG369" s="266"/>
      <c r="DQ369" s="266"/>
      <c r="EA369" s="266"/>
      <c r="EK369" s="266"/>
      <c r="EU369" s="266"/>
      <c r="FE369" s="266"/>
      <c r="FO369" s="266"/>
      <c r="FY369" s="266"/>
      <c r="GI369" s="266"/>
      <c r="GS369" s="266"/>
      <c r="HC369" s="266"/>
      <c r="HM369" s="266"/>
      <c r="HW369" s="266"/>
      <c r="IG369" s="266"/>
      <c r="IQ369" s="266"/>
    </row>
    <row r="370" spans="1:251" s="3" customFormat="1" x14ac:dyDescent="0.3">
      <c r="A370" s="266"/>
      <c r="K370" s="266"/>
      <c r="U370" s="266"/>
      <c r="AE370" s="266"/>
      <c r="AO370" s="266"/>
      <c r="AY370" s="266"/>
      <c r="BI370" s="266"/>
      <c r="BS370" s="266"/>
      <c r="BT370" s="266"/>
      <c r="BU370" s="266"/>
      <c r="BV370" s="266"/>
      <c r="BW370" s="266"/>
      <c r="BX370" s="266"/>
      <c r="BY370" s="266"/>
      <c r="BZ370" s="266"/>
      <c r="CC370" s="266"/>
      <c r="CM370" s="266"/>
      <c r="CW370" s="266"/>
      <c r="DG370" s="266"/>
      <c r="DQ370" s="266"/>
      <c r="EA370" s="266"/>
      <c r="EK370" s="266"/>
      <c r="EU370" s="266"/>
      <c r="FE370" s="266"/>
      <c r="FO370" s="266"/>
      <c r="FY370" s="266"/>
      <c r="GI370" s="266"/>
      <c r="GS370" s="266"/>
      <c r="HC370" s="266"/>
      <c r="HM370" s="266"/>
      <c r="HW370" s="266"/>
      <c r="IG370" s="266"/>
      <c r="IQ370" s="266"/>
    </row>
    <row r="371" spans="1:251" s="3" customFormat="1" x14ac:dyDescent="0.3">
      <c r="A371" s="266"/>
      <c r="K371" s="266"/>
      <c r="U371" s="266"/>
      <c r="AE371" s="266"/>
      <c r="AO371" s="266"/>
      <c r="AY371" s="266"/>
      <c r="BI371" s="266"/>
      <c r="BS371" s="266"/>
      <c r="BT371" s="266"/>
      <c r="BU371" s="266"/>
      <c r="BV371" s="266"/>
      <c r="BW371" s="266"/>
      <c r="BX371" s="266"/>
      <c r="BY371" s="266"/>
      <c r="BZ371" s="266"/>
      <c r="CC371" s="266"/>
      <c r="CM371" s="266"/>
      <c r="CW371" s="266"/>
      <c r="DG371" s="266"/>
      <c r="DQ371" s="266"/>
      <c r="EA371" s="266"/>
      <c r="EK371" s="266"/>
      <c r="EU371" s="266"/>
      <c r="FE371" s="266"/>
      <c r="FO371" s="266"/>
      <c r="FY371" s="266"/>
      <c r="GI371" s="266"/>
      <c r="GS371" s="266"/>
      <c r="HC371" s="266"/>
      <c r="HM371" s="266"/>
      <c r="HW371" s="266"/>
      <c r="IG371" s="266"/>
      <c r="IQ371" s="266"/>
    </row>
    <row r="372" spans="1:251" s="3" customFormat="1" x14ac:dyDescent="0.3">
      <c r="A372" s="266"/>
      <c r="K372" s="266"/>
      <c r="U372" s="266"/>
      <c r="AE372" s="266"/>
      <c r="AO372" s="266"/>
      <c r="AY372" s="266"/>
      <c r="BI372" s="266"/>
      <c r="BS372" s="266"/>
      <c r="BT372" s="266"/>
      <c r="BU372" s="266"/>
      <c r="BV372" s="266"/>
      <c r="BW372" s="266"/>
      <c r="BX372" s="266"/>
      <c r="BY372" s="266"/>
      <c r="BZ372" s="266"/>
      <c r="CC372" s="266"/>
      <c r="CM372" s="266"/>
      <c r="CW372" s="266"/>
      <c r="DG372" s="266"/>
      <c r="DQ372" s="266"/>
      <c r="EA372" s="266"/>
      <c r="EK372" s="266"/>
      <c r="EU372" s="266"/>
      <c r="FE372" s="266"/>
      <c r="FO372" s="266"/>
      <c r="FY372" s="266"/>
      <c r="GI372" s="266"/>
      <c r="GS372" s="266"/>
      <c r="HC372" s="266"/>
      <c r="HM372" s="266"/>
      <c r="HW372" s="266"/>
      <c r="IG372" s="266"/>
      <c r="IQ372" s="266"/>
    </row>
    <row r="373" spans="1:251" s="3" customFormat="1" x14ac:dyDescent="0.3">
      <c r="A373" s="266"/>
      <c r="K373" s="266"/>
      <c r="U373" s="266"/>
      <c r="AE373" s="266"/>
      <c r="AO373" s="266"/>
      <c r="AY373" s="266"/>
      <c r="BI373" s="266"/>
      <c r="BS373" s="266"/>
      <c r="BT373" s="266"/>
      <c r="BU373" s="266"/>
      <c r="BV373" s="266"/>
      <c r="BW373" s="266"/>
      <c r="BX373" s="266"/>
      <c r="BY373" s="266"/>
      <c r="BZ373" s="266"/>
      <c r="CC373" s="266"/>
      <c r="CM373" s="266"/>
      <c r="CW373" s="266"/>
      <c r="DG373" s="266"/>
      <c r="DQ373" s="266"/>
      <c r="EA373" s="266"/>
      <c r="EK373" s="266"/>
      <c r="EU373" s="266"/>
      <c r="FE373" s="266"/>
      <c r="FO373" s="266"/>
      <c r="FY373" s="266"/>
      <c r="GI373" s="266"/>
      <c r="GS373" s="266"/>
      <c r="HC373" s="266"/>
      <c r="HM373" s="266"/>
      <c r="HW373" s="266"/>
      <c r="IG373" s="266"/>
      <c r="IQ373" s="266"/>
    </row>
    <row r="374" spans="1:251" s="3" customFormat="1" x14ac:dyDescent="0.3">
      <c r="A374" s="266"/>
      <c r="K374" s="266"/>
      <c r="U374" s="266"/>
      <c r="AE374" s="266"/>
      <c r="AO374" s="266"/>
      <c r="AY374" s="266"/>
      <c r="BI374" s="266"/>
      <c r="BS374" s="266"/>
      <c r="BT374" s="266"/>
      <c r="BU374" s="266"/>
      <c r="BV374" s="266"/>
      <c r="BW374" s="266"/>
      <c r="BX374" s="266"/>
      <c r="BY374" s="266"/>
      <c r="BZ374" s="266"/>
      <c r="CC374" s="266"/>
      <c r="CM374" s="266"/>
      <c r="CW374" s="266"/>
      <c r="DG374" s="266"/>
      <c r="DQ374" s="266"/>
      <c r="EA374" s="266"/>
      <c r="EK374" s="266"/>
      <c r="EU374" s="266"/>
      <c r="FE374" s="266"/>
      <c r="FO374" s="266"/>
      <c r="FY374" s="266"/>
      <c r="GI374" s="266"/>
      <c r="GS374" s="266"/>
      <c r="HC374" s="266"/>
      <c r="HM374" s="266"/>
      <c r="HW374" s="266"/>
      <c r="IG374" s="266"/>
      <c r="IQ374" s="266"/>
    </row>
    <row r="375" spans="1:251" s="3" customFormat="1" x14ac:dyDescent="0.3">
      <c r="A375" s="266"/>
      <c r="K375" s="266"/>
      <c r="U375" s="266"/>
      <c r="AE375" s="266"/>
      <c r="AO375" s="266"/>
      <c r="AY375" s="266"/>
      <c r="BI375" s="266"/>
      <c r="BS375" s="266"/>
      <c r="BT375" s="266"/>
      <c r="BU375" s="266"/>
      <c r="BV375" s="266"/>
      <c r="BW375" s="266"/>
      <c r="BX375" s="266"/>
      <c r="BY375" s="266"/>
      <c r="BZ375" s="266"/>
      <c r="CC375" s="266"/>
      <c r="CM375" s="266"/>
      <c r="CW375" s="266"/>
      <c r="DG375" s="266"/>
      <c r="DQ375" s="266"/>
      <c r="EA375" s="266"/>
      <c r="EK375" s="266"/>
      <c r="EU375" s="266"/>
      <c r="FE375" s="266"/>
      <c r="FO375" s="266"/>
      <c r="FY375" s="266"/>
      <c r="GI375" s="266"/>
      <c r="GS375" s="266"/>
      <c r="HC375" s="266"/>
      <c r="HM375" s="266"/>
      <c r="HW375" s="266"/>
      <c r="IG375" s="266"/>
      <c r="IQ375" s="266"/>
    </row>
    <row r="376" spans="1:251" s="3" customFormat="1" x14ac:dyDescent="0.3">
      <c r="A376" s="266"/>
      <c r="K376" s="266"/>
      <c r="U376" s="266"/>
      <c r="AE376" s="266"/>
      <c r="AO376" s="266"/>
      <c r="AY376" s="266"/>
      <c r="BI376" s="266"/>
      <c r="BS376" s="266"/>
      <c r="BT376" s="266"/>
      <c r="BU376" s="266"/>
      <c r="BV376" s="266"/>
      <c r="BW376" s="266"/>
      <c r="BX376" s="266"/>
      <c r="BY376" s="266"/>
      <c r="BZ376" s="266"/>
      <c r="CC376" s="266"/>
      <c r="CM376" s="266"/>
      <c r="CW376" s="266"/>
      <c r="DG376" s="266"/>
      <c r="DQ376" s="266"/>
      <c r="EA376" s="266"/>
      <c r="EK376" s="266"/>
      <c r="EU376" s="266"/>
      <c r="FE376" s="266"/>
      <c r="FO376" s="266"/>
      <c r="FY376" s="266"/>
      <c r="GI376" s="266"/>
      <c r="GS376" s="266"/>
      <c r="HC376" s="266"/>
      <c r="HM376" s="266"/>
      <c r="HW376" s="266"/>
      <c r="IG376" s="266"/>
      <c r="IQ376" s="266"/>
    </row>
    <row r="377" spans="1:251" s="3" customFormat="1" x14ac:dyDescent="0.3">
      <c r="A377" s="266"/>
      <c r="K377" s="266"/>
      <c r="U377" s="266"/>
      <c r="AE377" s="266"/>
      <c r="AO377" s="266"/>
      <c r="AY377" s="266"/>
      <c r="BI377" s="266"/>
      <c r="BS377" s="266"/>
      <c r="BT377" s="266"/>
      <c r="BU377" s="266"/>
      <c r="BV377" s="266"/>
      <c r="BW377" s="266"/>
      <c r="BX377" s="266"/>
      <c r="BY377" s="266"/>
      <c r="BZ377" s="266"/>
      <c r="CC377" s="266"/>
      <c r="CM377" s="266"/>
      <c r="CW377" s="266"/>
      <c r="DG377" s="266"/>
      <c r="DQ377" s="266"/>
      <c r="EA377" s="266"/>
      <c r="EK377" s="266"/>
      <c r="EU377" s="266"/>
      <c r="FE377" s="266"/>
      <c r="FO377" s="266"/>
      <c r="FY377" s="266"/>
      <c r="GI377" s="266"/>
      <c r="GS377" s="266"/>
      <c r="HC377" s="266"/>
      <c r="HM377" s="266"/>
      <c r="HW377" s="266"/>
      <c r="IG377" s="266"/>
      <c r="IQ377" s="266"/>
    </row>
    <row r="378" spans="1:251" s="3" customFormat="1" x14ac:dyDescent="0.3">
      <c r="A378" s="266"/>
      <c r="K378" s="266"/>
      <c r="U378" s="266"/>
      <c r="AE378" s="266"/>
      <c r="AO378" s="266"/>
      <c r="AY378" s="266"/>
      <c r="BI378" s="266"/>
      <c r="BS378" s="266"/>
      <c r="BT378" s="266"/>
      <c r="BU378" s="266"/>
      <c r="BV378" s="266"/>
      <c r="BW378" s="266"/>
      <c r="BX378" s="266"/>
      <c r="BY378" s="266"/>
      <c r="BZ378" s="266"/>
      <c r="CC378" s="266"/>
      <c r="CM378" s="266"/>
      <c r="CW378" s="266"/>
      <c r="DG378" s="266"/>
      <c r="DQ378" s="266"/>
      <c r="EA378" s="266"/>
      <c r="EK378" s="266"/>
      <c r="EU378" s="266"/>
      <c r="FE378" s="266"/>
      <c r="FO378" s="266"/>
      <c r="FY378" s="266"/>
      <c r="GI378" s="266"/>
      <c r="GS378" s="266"/>
      <c r="HC378" s="266"/>
      <c r="HM378" s="266"/>
      <c r="HW378" s="266"/>
      <c r="IG378" s="266"/>
      <c r="IQ378" s="266"/>
    </row>
    <row r="379" spans="1:251" s="3" customFormat="1" x14ac:dyDescent="0.3">
      <c r="A379" s="266"/>
      <c r="K379" s="266"/>
      <c r="U379" s="266"/>
      <c r="AE379" s="266"/>
      <c r="AO379" s="266"/>
      <c r="AY379" s="266"/>
      <c r="BI379" s="266"/>
      <c r="BS379" s="266"/>
      <c r="BT379" s="266"/>
      <c r="BU379" s="266"/>
      <c r="BV379" s="266"/>
      <c r="BW379" s="266"/>
      <c r="BX379" s="266"/>
      <c r="BY379" s="266"/>
      <c r="BZ379" s="266"/>
      <c r="CC379" s="266"/>
      <c r="CM379" s="266"/>
      <c r="CW379" s="266"/>
      <c r="DG379" s="266"/>
      <c r="DQ379" s="266"/>
      <c r="EA379" s="266"/>
      <c r="EK379" s="266"/>
      <c r="EU379" s="266"/>
      <c r="FE379" s="266"/>
      <c r="FO379" s="266"/>
      <c r="FY379" s="266"/>
      <c r="GI379" s="266"/>
      <c r="GS379" s="266"/>
      <c r="HC379" s="266"/>
      <c r="HM379" s="266"/>
      <c r="HW379" s="266"/>
      <c r="IG379" s="266"/>
      <c r="IQ379" s="266"/>
    </row>
    <row r="380" spans="1:251" s="3" customFormat="1" x14ac:dyDescent="0.3">
      <c r="A380" s="266"/>
      <c r="K380" s="266"/>
      <c r="U380" s="266"/>
      <c r="AE380" s="266"/>
      <c r="AO380" s="266"/>
      <c r="AY380" s="266"/>
      <c r="BI380" s="266"/>
      <c r="BS380" s="266"/>
      <c r="BT380" s="266"/>
      <c r="BU380" s="266"/>
      <c r="BV380" s="266"/>
      <c r="BW380" s="266"/>
      <c r="BX380" s="266"/>
      <c r="BY380" s="266"/>
      <c r="BZ380" s="266"/>
      <c r="CC380" s="266"/>
      <c r="CM380" s="266"/>
      <c r="CW380" s="266"/>
      <c r="DG380" s="266"/>
      <c r="DQ380" s="266"/>
      <c r="EA380" s="266"/>
      <c r="EK380" s="266"/>
      <c r="EU380" s="266"/>
      <c r="FE380" s="266"/>
      <c r="FO380" s="266"/>
      <c r="FY380" s="266"/>
      <c r="GI380" s="266"/>
      <c r="GS380" s="266"/>
      <c r="HC380" s="266"/>
      <c r="HM380" s="266"/>
      <c r="HW380" s="266"/>
      <c r="IG380" s="266"/>
      <c r="IQ380" s="266"/>
    </row>
    <row r="381" spans="1:251" s="3" customFormat="1" x14ac:dyDescent="0.3">
      <c r="A381" s="266"/>
      <c r="K381" s="266"/>
      <c r="U381" s="266"/>
      <c r="AE381" s="266"/>
      <c r="AO381" s="266"/>
      <c r="AY381" s="266"/>
      <c r="BI381" s="266"/>
      <c r="BS381" s="266"/>
      <c r="BT381" s="266"/>
      <c r="BU381" s="266"/>
      <c r="BV381" s="266"/>
      <c r="BW381" s="266"/>
      <c r="BX381" s="266"/>
      <c r="BY381" s="266"/>
      <c r="BZ381" s="266"/>
      <c r="CC381" s="266"/>
      <c r="CM381" s="266"/>
      <c r="CW381" s="266"/>
      <c r="DG381" s="266"/>
      <c r="DQ381" s="266"/>
      <c r="EA381" s="266"/>
      <c r="EK381" s="266"/>
      <c r="EU381" s="266"/>
      <c r="FE381" s="266"/>
      <c r="FO381" s="266"/>
      <c r="FY381" s="266"/>
      <c r="GI381" s="266"/>
      <c r="GS381" s="266"/>
      <c r="HC381" s="266"/>
      <c r="HM381" s="266"/>
      <c r="HW381" s="266"/>
      <c r="IG381" s="266"/>
      <c r="IQ381" s="266"/>
    </row>
    <row r="382" spans="1:251" s="3" customFormat="1" x14ac:dyDescent="0.3">
      <c r="A382" s="266"/>
      <c r="K382" s="266"/>
      <c r="U382" s="266"/>
      <c r="AE382" s="266"/>
      <c r="AO382" s="266"/>
      <c r="AY382" s="266"/>
      <c r="BI382" s="266"/>
      <c r="BS382" s="266"/>
      <c r="BT382" s="266"/>
      <c r="BU382" s="266"/>
      <c r="BV382" s="266"/>
      <c r="BW382" s="266"/>
      <c r="BX382" s="266"/>
      <c r="BY382" s="266"/>
      <c r="BZ382" s="266"/>
      <c r="CC382" s="266"/>
      <c r="CM382" s="266"/>
      <c r="CW382" s="266"/>
      <c r="DG382" s="266"/>
      <c r="DQ382" s="266"/>
      <c r="EA382" s="266"/>
      <c r="EK382" s="266"/>
      <c r="EU382" s="266"/>
      <c r="FE382" s="266"/>
      <c r="FO382" s="266"/>
      <c r="FY382" s="266"/>
      <c r="GI382" s="266"/>
      <c r="GS382" s="266"/>
      <c r="HC382" s="266"/>
      <c r="HM382" s="266"/>
      <c r="HW382" s="266"/>
      <c r="IG382" s="266"/>
      <c r="IQ382" s="266"/>
    </row>
    <row r="383" spans="1:251" s="3" customFormat="1" x14ac:dyDescent="0.3">
      <c r="A383" s="266"/>
      <c r="K383" s="266"/>
      <c r="U383" s="266"/>
      <c r="AE383" s="266"/>
      <c r="AO383" s="266"/>
      <c r="AY383" s="266"/>
      <c r="BI383" s="266"/>
      <c r="BS383" s="266"/>
      <c r="BT383" s="266"/>
      <c r="BU383" s="266"/>
      <c r="BV383" s="266"/>
      <c r="BW383" s="266"/>
      <c r="BX383" s="266"/>
      <c r="BY383" s="266"/>
      <c r="BZ383" s="266"/>
      <c r="CC383" s="266"/>
      <c r="CM383" s="266"/>
      <c r="CW383" s="266"/>
      <c r="DG383" s="266"/>
      <c r="DQ383" s="266"/>
      <c r="EA383" s="266"/>
      <c r="EK383" s="266"/>
      <c r="EU383" s="266"/>
      <c r="FE383" s="266"/>
      <c r="FO383" s="266"/>
      <c r="FY383" s="266"/>
      <c r="GI383" s="266"/>
      <c r="GS383" s="266"/>
      <c r="HC383" s="266"/>
      <c r="HM383" s="266"/>
      <c r="HW383" s="266"/>
      <c r="IG383" s="266"/>
      <c r="IQ383" s="266"/>
    </row>
    <row r="384" spans="1:251" s="3" customFormat="1" x14ac:dyDescent="0.3">
      <c r="A384" s="266"/>
      <c r="K384" s="266"/>
      <c r="U384" s="266"/>
      <c r="AE384" s="266"/>
      <c r="AO384" s="266"/>
      <c r="AY384" s="266"/>
      <c r="BI384" s="266"/>
      <c r="BS384" s="266"/>
      <c r="BT384" s="266"/>
      <c r="BU384" s="266"/>
      <c r="BV384" s="266"/>
      <c r="BW384" s="266"/>
      <c r="BX384" s="266"/>
      <c r="BY384" s="266"/>
      <c r="BZ384" s="266"/>
      <c r="CC384" s="266"/>
      <c r="CM384" s="266"/>
      <c r="CW384" s="266"/>
      <c r="DG384" s="266"/>
      <c r="DQ384" s="266"/>
      <c r="EA384" s="266"/>
      <c r="EK384" s="266"/>
      <c r="EU384" s="266"/>
      <c r="FE384" s="266"/>
      <c r="FO384" s="266"/>
      <c r="FY384" s="266"/>
      <c r="GI384" s="266"/>
      <c r="GS384" s="266"/>
      <c r="HC384" s="266"/>
      <c r="HM384" s="266"/>
      <c r="HW384" s="266"/>
      <c r="IG384" s="266"/>
      <c r="IQ384" s="266"/>
    </row>
    <row r="385" spans="1:251" s="3" customFormat="1" x14ac:dyDescent="0.3">
      <c r="A385" s="266"/>
      <c r="K385" s="266"/>
      <c r="U385" s="266"/>
      <c r="AE385" s="266"/>
      <c r="AO385" s="266"/>
      <c r="AY385" s="266"/>
      <c r="BI385" s="266"/>
      <c r="BS385" s="266"/>
      <c r="BT385" s="266"/>
      <c r="BU385" s="266"/>
      <c r="BV385" s="266"/>
      <c r="BW385" s="266"/>
      <c r="BX385" s="266"/>
      <c r="BY385" s="266"/>
      <c r="BZ385" s="266"/>
      <c r="CC385" s="266"/>
      <c r="CM385" s="266"/>
      <c r="CW385" s="266"/>
      <c r="DG385" s="266"/>
      <c r="DQ385" s="266"/>
      <c r="EA385" s="266"/>
      <c r="EK385" s="266"/>
      <c r="EU385" s="266"/>
      <c r="FE385" s="266"/>
      <c r="FO385" s="266"/>
      <c r="FY385" s="266"/>
      <c r="GI385" s="266"/>
      <c r="GS385" s="266"/>
      <c r="HC385" s="266"/>
      <c r="HM385" s="266"/>
      <c r="HW385" s="266"/>
      <c r="IG385" s="266"/>
      <c r="IQ385" s="266"/>
    </row>
    <row r="386" spans="1:251" s="3" customFormat="1" x14ac:dyDescent="0.3">
      <c r="A386" s="266"/>
      <c r="K386" s="266"/>
      <c r="U386" s="266"/>
      <c r="AE386" s="266"/>
      <c r="AO386" s="266"/>
      <c r="AY386" s="266"/>
      <c r="BI386" s="266"/>
      <c r="BS386" s="266"/>
      <c r="BT386" s="266"/>
      <c r="BU386" s="266"/>
      <c r="BV386" s="266"/>
      <c r="BW386" s="266"/>
      <c r="BX386" s="266"/>
      <c r="BY386" s="266"/>
      <c r="BZ386" s="266"/>
      <c r="CC386" s="266"/>
      <c r="CM386" s="266"/>
      <c r="CW386" s="266"/>
      <c r="DG386" s="266"/>
      <c r="DQ386" s="266"/>
      <c r="EA386" s="266"/>
      <c r="EK386" s="266"/>
      <c r="EU386" s="266"/>
      <c r="FE386" s="266"/>
      <c r="FO386" s="266"/>
      <c r="FY386" s="266"/>
      <c r="GI386" s="266"/>
      <c r="GS386" s="266"/>
      <c r="HC386" s="266"/>
      <c r="HM386" s="266"/>
      <c r="HW386" s="266"/>
      <c r="IG386" s="266"/>
      <c r="IQ386" s="266"/>
    </row>
    <row r="387" spans="1:251" s="3" customFormat="1" x14ac:dyDescent="0.3">
      <c r="A387" s="266"/>
      <c r="K387" s="266"/>
      <c r="U387" s="266"/>
      <c r="AE387" s="266"/>
      <c r="AO387" s="266"/>
      <c r="AY387" s="266"/>
      <c r="BI387" s="266"/>
      <c r="BS387" s="266"/>
      <c r="BT387" s="266"/>
      <c r="BU387" s="266"/>
      <c r="BV387" s="266"/>
      <c r="BW387" s="266"/>
      <c r="BX387" s="266"/>
      <c r="BY387" s="266"/>
      <c r="BZ387" s="266"/>
      <c r="CC387" s="266"/>
      <c r="CM387" s="266"/>
      <c r="CW387" s="266"/>
      <c r="DG387" s="266"/>
      <c r="DQ387" s="266"/>
      <c r="EA387" s="266"/>
      <c r="EK387" s="266"/>
      <c r="EU387" s="266"/>
      <c r="FE387" s="266"/>
      <c r="FO387" s="266"/>
      <c r="FY387" s="266"/>
      <c r="GI387" s="266"/>
      <c r="GS387" s="266"/>
      <c r="HC387" s="266"/>
      <c r="HM387" s="266"/>
      <c r="HW387" s="266"/>
      <c r="IG387" s="266"/>
      <c r="IQ387" s="266"/>
    </row>
    <row r="388" spans="1:251" s="3" customFormat="1" x14ac:dyDescent="0.3">
      <c r="A388" s="266"/>
      <c r="K388" s="266"/>
      <c r="U388" s="266"/>
      <c r="AE388" s="266"/>
      <c r="AO388" s="266"/>
      <c r="AY388" s="266"/>
      <c r="BI388" s="266"/>
      <c r="BS388" s="266"/>
      <c r="BT388" s="266"/>
      <c r="BU388" s="266"/>
      <c r="BV388" s="266"/>
      <c r="BW388" s="266"/>
      <c r="BX388" s="266"/>
      <c r="BY388" s="266"/>
      <c r="BZ388" s="266"/>
      <c r="CC388" s="266"/>
      <c r="CM388" s="266"/>
      <c r="CW388" s="266"/>
      <c r="DG388" s="266"/>
      <c r="DQ388" s="266"/>
      <c r="EA388" s="266"/>
      <c r="EK388" s="266"/>
      <c r="EU388" s="266"/>
      <c r="FE388" s="266"/>
      <c r="FO388" s="266"/>
      <c r="FY388" s="266"/>
      <c r="GI388" s="266"/>
      <c r="GS388" s="266"/>
      <c r="HC388" s="266"/>
      <c r="HM388" s="266"/>
      <c r="HW388" s="266"/>
      <c r="IG388" s="266"/>
      <c r="IQ388" s="266"/>
    </row>
    <row r="389" spans="1:251" s="3" customFormat="1" x14ac:dyDescent="0.3">
      <c r="A389" s="266"/>
      <c r="K389" s="266"/>
      <c r="U389" s="266"/>
      <c r="AE389" s="266"/>
      <c r="AO389" s="266"/>
      <c r="AY389" s="266"/>
      <c r="BI389" s="266"/>
      <c r="BS389" s="266"/>
      <c r="BT389" s="266"/>
      <c r="BU389" s="266"/>
      <c r="BV389" s="266"/>
      <c r="BW389" s="266"/>
      <c r="BX389" s="266"/>
      <c r="BY389" s="266"/>
      <c r="BZ389" s="266"/>
      <c r="CC389" s="266"/>
      <c r="CM389" s="266"/>
      <c r="CW389" s="266"/>
      <c r="DG389" s="266"/>
      <c r="DQ389" s="266"/>
      <c r="EA389" s="266"/>
      <c r="EK389" s="266"/>
      <c r="EU389" s="266"/>
      <c r="FE389" s="266"/>
      <c r="FO389" s="266"/>
      <c r="FY389" s="266"/>
      <c r="GI389" s="266"/>
      <c r="GS389" s="266"/>
      <c r="HC389" s="266"/>
      <c r="HM389" s="266"/>
      <c r="HW389" s="266"/>
      <c r="IG389" s="266"/>
      <c r="IQ389" s="266"/>
    </row>
    <row r="390" spans="1:251" s="3" customFormat="1" x14ac:dyDescent="0.3">
      <c r="A390" s="266"/>
      <c r="K390" s="266"/>
      <c r="U390" s="266"/>
      <c r="AE390" s="266"/>
      <c r="AO390" s="266"/>
      <c r="AY390" s="266"/>
      <c r="BI390" s="266"/>
      <c r="BS390" s="266"/>
      <c r="BT390" s="266"/>
      <c r="BU390" s="266"/>
      <c r="BV390" s="266"/>
      <c r="BW390" s="266"/>
      <c r="BX390" s="266"/>
      <c r="BY390" s="266"/>
      <c r="BZ390" s="266"/>
      <c r="CC390" s="266"/>
      <c r="CM390" s="266"/>
      <c r="CW390" s="266"/>
      <c r="DG390" s="266"/>
      <c r="DQ390" s="266"/>
      <c r="EA390" s="266"/>
      <c r="EK390" s="266"/>
      <c r="EU390" s="266"/>
      <c r="FE390" s="266"/>
      <c r="FO390" s="266"/>
      <c r="FY390" s="266"/>
      <c r="GI390" s="266"/>
      <c r="GS390" s="266"/>
      <c r="HC390" s="266"/>
      <c r="HM390" s="266"/>
      <c r="HW390" s="266"/>
      <c r="IG390" s="266"/>
      <c r="IQ390" s="266"/>
    </row>
    <row r="391" spans="1:251" s="3" customFormat="1" x14ac:dyDescent="0.3">
      <c r="A391" s="266"/>
      <c r="K391" s="266"/>
      <c r="U391" s="266"/>
      <c r="AE391" s="266"/>
      <c r="AO391" s="266"/>
      <c r="AY391" s="266"/>
      <c r="BI391" s="266"/>
      <c r="BS391" s="266"/>
      <c r="BT391" s="266"/>
      <c r="BU391" s="266"/>
      <c r="BV391" s="266"/>
      <c r="BW391" s="266"/>
      <c r="BX391" s="266"/>
      <c r="BY391" s="266"/>
      <c r="BZ391" s="266"/>
      <c r="CC391" s="266"/>
      <c r="CM391" s="266"/>
      <c r="CW391" s="266"/>
      <c r="DG391" s="266"/>
      <c r="DQ391" s="266"/>
      <c r="EA391" s="266"/>
      <c r="EK391" s="266"/>
      <c r="EU391" s="266"/>
      <c r="FE391" s="266"/>
      <c r="FO391" s="266"/>
      <c r="FY391" s="266"/>
      <c r="GI391" s="266"/>
      <c r="GS391" s="266"/>
      <c r="HC391" s="266"/>
      <c r="HM391" s="266"/>
      <c r="HW391" s="266"/>
      <c r="IG391" s="266"/>
      <c r="IQ391" s="266"/>
    </row>
    <row r="392" spans="1:251" s="3" customFormat="1" x14ac:dyDescent="0.3">
      <c r="A392" s="266"/>
      <c r="K392" s="266"/>
      <c r="U392" s="266"/>
      <c r="AE392" s="266"/>
      <c r="AO392" s="266"/>
      <c r="AY392" s="266"/>
      <c r="BI392" s="266"/>
      <c r="BS392" s="266"/>
      <c r="BT392" s="266"/>
      <c r="BU392" s="266"/>
      <c r="BV392" s="266"/>
      <c r="BW392" s="266"/>
      <c r="BX392" s="266"/>
      <c r="BY392" s="266"/>
      <c r="BZ392" s="266"/>
      <c r="CC392" s="266"/>
      <c r="CM392" s="266"/>
      <c r="CW392" s="266"/>
      <c r="DG392" s="266"/>
      <c r="DQ392" s="266"/>
      <c r="EA392" s="266"/>
      <c r="EK392" s="266"/>
      <c r="EU392" s="266"/>
      <c r="FE392" s="266"/>
      <c r="FO392" s="266"/>
      <c r="FY392" s="266"/>
      <c r="GI392" s="266"/>
      <c r="GS392" s="266"/>
      <c r="HC392" s="266"/>
      <c r="HM392" s="266"/>
      <c r="HW392" s="266"/>
      <c r="IG392" s="266"/>
      <c r="IQ392" s="266"/>
    </row>
    <row r="393" spans="1:251" s="3" customFormat="1" x14ac:dyDescent="0.3">
      <c r="A393" s="266"/>
      <c r="K393" s="266"/>
      <c r="U393" s="266"/>
      <c r="AE393" s="266"/>
      <c r="AO393" s="266"/>
      <c r="AY393" s="266"/>
      <c r="BI393" s="266"/>
      <c r="BS393" s="266"/>
      <c r="BT393" s="266"/>
      <c r="BU393" s="266"/>
      <c r="BV393" s="266"/>
      <c r="BW393" s="266"/>
      <c r="BX393" s="266"/>
      <c r="BY393" s="266"/>
      <c r="BZ393" s="266"/>
      <c r="CC393" s="266"/>
      <c r="CM393" s="266"/>
      <c r="CW393" s="266"/>
      <c r="DG393" s="266"/>
      <c r="DQ393" s="266"/>
      <c r="EA393" s="266"/>
      <c r="EK393" s="266"/>
      <c r="EU393" s="266"/>
      <c r="FE393" s="266"/>
      <c r="FO393" s="266"/>
      <c r="FY393" s="266"/>
      <c r="GI393" s="266"/>
      <c r="GS393" s="266"/>
      <c r="HC393" s="266"/>
      <c r="HM393" s="266"/>
      <c r="HW393" s="266"/>
      <c r="IG393" s="266"/>
      <c r="IQ393" s="266"/>
    </row>
    <row r="394" spans="1:251" s="3" customFormat="1" x14ac:dyDescent="0.3">
      <c r="A394" s="266"/>
      <c r="K394" s="266"/>
      <c r="U394" s="266"/>
      <c r="AE394" s="266"/>
      <c r="AO394" s="266"/>
      <c r="AY394" s="266"/>
      <c r="BI394" s="266"/>
      <c r="BS394" s="266"/>
      <c r="BT394" s="266"/>
      <c r="BU394" s="266"/>
      <c r="BV394" s="266"/>
      <c r="BW394" s="266"/>
      <c r="BX394" s="266"/>
      <c r="BY394" s="266"/>
      <c r="BZ394" s="266"/>
      <c r="CC394" s="266"/>
      <c r="CM394" s="266"/>
      <c r="CW394" s="266"/>
      <c r="DG394" s="266"/>
      <c r="DQ394" s="266"/>
      <c r="EA394" s="266"/>
      <c r="EK394" s="266"/>
      <c r="EU394" s="266"/>
      <c r="FE394" s="266"/>
      <c r="FO394" s="266"/>
      <c r="FY394" s="266"/>
      <c r="GI394" s="266"/>
      <c r="GS394" s="266"/>
      <c r="HC394" s="266"/>
      <c r="HM394" s="266"/>
      <c r="HW394" s="266"/>
      <c r="IG394" s="266"/>
      <c r="IQ394" s="266"/>
    </row>
    <row r="395" spans="1:251" s="3" customFormat="1" x14ac:dyDescent="0.3">
      <c r="A395" s="266"/>
      <c r="K395" s="266"/>
      <c r="U395" s="266"/>
      <c r="AE395" s="266"/>
      <c r="AO395" s="266"/>
      <c r="AY395" s="266"/>
      <c r="BI395" s="266"/>
      <c r="BS395" s="266"/>
      <c r="BT395" s="266"/>
      <c r="BU395" s="266"/>
      <c r="BV395" s="266"/>
      <c r="BW395" s="266"/>
      <c r="BX395" s="266"/>
      <c r="BY395" s="266"/>
      <c r="BZ395" s="266"/>
      <c r="CC395" s="266"/>
      <c r="CM395" s="266"/>
      <c r="CW395" s="266"/>
      <c r="DG395" s="266"/>
      <c r="DQ395" s="266"/>
      <c r="EA395" s="266"/>
      <c r="EK395" s="266"/>
      <c r="EU395" s="266"/>
      <c r="FE395" s="266"/>
      <c r="FO395" s="266"/>
      <c r="FY395" s="266"/>
      <c r="GI395" s="266"/>
      <c r="GS395" s="266"/>
      <c r="HC395" s="266"/>
      <c r="HM395" s="266"/>
      <c r="HW395" s="266"/>
      <c r="IG395" s="266"/>
      <c r="IQ395" s="266"/>
    </row>
    <row r="396" spans="1:251" s="3" customFormat="1" x14ac:dyDescent="0.3">
      <c r="A396" s="266"/>
      <c r="K396" s="266"/>
      <c r="U396" s="266"/>
      <c r="AE396" s="266"/>
      <c r="AO396" s="266"/>
      <c r="AY396" s="266"/>
      <c r="BI396" s="266"/>
      <c r="BS396" s="266"/>
      <c r="BT396" s="266"/>
      <c r="BU396" s="266"/>
      <c r="BV396" s="266"/>
      <c r="BW396" s="266"/>
      <c r="BX396" s="266"/>
      <c r="BY396" s="266"/>
      <c r="BZ396" s="266"/>
      <c r="CC396" s="266"/>
      <c r="CM396" s="266"/>
      <c r="CW396" s="266"/>
      <c r="DG396" s="266"/>
      <c r="DQ396" s="266"/>
      <c r="EA396" s="266"/>
      <c r="EK396" s="266"/>
      <c r="EU396" s="266"/>
      <c r="FE396" s="266"/>
      <c r="FO396" s="266"/>
      <c r="FY396" s="266"/>
      <c r="GI396" s="266"/>
      <c r="GS396" s="266"/>
      <c r="HC396" s="266"/>
      <c r="HM396" s="266"/>
      <c r="HW396" s="266"/>
      <c r="IG396" s="266"/>
      <c r="IQ396" s="266"/>
    </row>
    <row r="397" spans="1:251" s="3" customFormat="1" x14ac:dyDescent="0.3">
      <c r="A397" s="266"/>
      <c r="K397" s="266"/>
      <c r="U397" s="266"/>
      <c r="AE397" s="266"/>
      <c r="AO397" s="266"/>
      <c r="AY397" s="266"/>
      <c r="BI397" s="266"/>
      <c r="BS397" s="266"/>
      <c r="BT397" s="266"/>
      <c r="BU397" s="266"/>
      <c r="BV397" s="266"/>
      <c r="BW397" s="266"/>
      <c r="BX397" s="266"/>
      <c r="BY397" s="266"/>
      <c r="BZ397" s="266"/>
      <c r="CC397" s="266"/>
      <c r="CM397" s="266"/>
      <c r="CW397" s="266"/>
      <c r="DG397" s="266"/>
      <c r="DQ397" s="266"/>
      <c r="EA397" s="266"/>
      <c r="EK397" s="266"/>
      <c r="EU397" s="266"/>
      <c r="FE397" s="266"/>
      <c r="FO397" s="266"/>
      <c r="FY397" s="266"/>
      <c r="GI397" s="266"/>
      <c r="GS397" s="266"/>
      <c r="HC397" s="266"/>
      <c r="HM397" s="266"/>
      <c r="HW397" s="266"/>
      <c r="IG397" s="266"/>
      <c r="IQ397" s="266"/>
    </row>
    <row r="398" spans="1:251" s="3" customFormat="1" x14ac:dyDescent="0.3">
      <c r="A398" s="266"/>
      <c r="K398" s="266"/>
      <c r="U398" s="266"/>
      <c r="AE398" s="266"/>
      <c r="AO398" s="266"/>
      <c r="AY398" s="266"/>
      <c r="BI398" s="266"/>
      <c r="BS398" s="266"/>
      <c r="BT398" s="266"/>
      <c r="BU398" s="266"/>
      <c r="BV398" s="266"/>
      <c r="BW398" s="266"/>
      <c r="BX398" s="266"/>
      <c r="BY398" s="266"/>
      <c r="BZ398" s="266"/>
      <c r="CC398" s="266"/>
      <c r="CM398" s="266"/>
      <c r="CW398" s="266"/>
      <c r="DG398" s="266"/>
      <c r="DQ398" s="266"/>
      <c r="EA398" s="266"/>
      <c r="EK398" s="266"/>
      <c r="EU398" s="266"/>
      <c r="FE398" s="266"/>
      <c r="FO398" s="266"/>
      <c r="FY398" s="266"/>
      <c r="GI398" s="266"/>
      <c r="GS398" s="266"/>
      <c r="HC398" s="266"/>
      <c r="HM398" s="266"/>
      <c r="HW398" s="266"/>
      <c r="IG398" s="266"/>
      <c r="IQ398" s="266"/>
    </row>
    <row r="399" spans="1:251" s="3" customFormat="1" x14ac:dyDescent="0.3">
      <c r="A399" s="266"/>
      <c r="K399" s="266"/>
      <c r="U399" s="266"/>
      <c r="AE399" s="266"/>
      <c r="AO399" s="266"/>
      <c r="AY399" s="266"/>
      <c r="BI399" s="266"/>
      <c r="BS399" s="266"/>
      <c r="BT399" s="266"/>
      <c r="BU399" s="266"/>
      <c r="BV399" s="266"/>
      <c r="BW399" s="266"/>
      <c r="BX399" s="266"/>
      <c r="BY399" s="266"/>
      <c r="BZ399" s="266"/>
      <c r="CC399" s="266"/>
      <c r="CM399" s="266"/>
      <c r="CW399" s="266"/>
      <c r="DG399" s="266"/>
      <c r="DQ399" s="266"/>
      <c r="EA399" s="266"/>
      <c r="EK399" s="266"/>
      <c r="EU399" s="266"/>
      <c r="FE399" s="266"/>
      <c r="FO399" s="266"/>
      <c r="FY399" s="266"/>
      <c r="GI399" s="266"/>
      <c r="GS399" s="266"/>
      <c r="HC399" s="266"/>
      <c r="HM399" s="266"/>
      <c r="HW399" s="266"/>
      <c r="IG399" s="266"/>
      <c r="IQ399" s="266"/>
    </row>
    <row r="400" spans="1:251" s="3" customFormat="1" x14ac:dyDescent="0.3">
      <c r="A400" s="266"/>
      <c r="K400" s="266"/>
      <c r="U400" s="266"/>
      <c r="AE400" s="266"/>
      <c r="AO400" s="266"/>
      <c r="AY400" s="266"/>
      <c r="BI400" s="266"/>
      <c r="BS400" s="266"/>
      <c r="BT400" s="266"/>
      <c r="BU400" s="266"/>
      <c r="BV400" s="266"/>
      <c r="BW400" s="266"/>
      <c r="BX400" s="266"/>
      <c r="BY400" s="266"/>
      <c r="BZ400" s="266"/>
      <c r="CC400" s="266"/>
      <c r="CM400" s="266"/>
      <c r="CW400" s="266"/>
      <c r="DG400" s="266"/>
      <c r="DQ400" s="266"/>
      <c r="EA400" s="266"/>
      <c r="EK400" s="266"/>
      <c r="EU400" s="266"/>
      <c r="FE400" s="266"/>
      <c r="FO400" s="266"/>
      <c r="FY400" s="266"/>
      <c r="GI400" s="266"/>
      <c r="GS400" s="266"/>
      <c r="HC400" s="266"/>
      <c r="HM400" s="266"/>
      <c r="HW400" s="266"/>
      <c r="IG400" s="266"/>
      <c r="IQ400" s="266"/>
    </row>
    <row r="401" spans="1:251" s="3" customFormat="1" x14ac:dyDescent="0.3">
      <c r="A401" s="266"/>
      <c r="K401" s="266"/>
      <c r="U401" s="266"/>
      <c r="AE401" s="266"/>
      <c r="AO401" s="266"/>
      <c r="AY401" s="266"/>
      <c r="BI401" s="266"/>
      <c r="BS401" s="266"/>
      <c r="BT401" s="266"/>
      <c r="BU401" s="266"/>
      <c r="BV401" s="266"/>
      <c r="BW401" s="266"/>
      <c r="BX401" s="266"/>
      <c r="BY401" s="266"/>
      <c r="BZ401" s="266"/>
      <c r="CC401" s="266"/>
      <c r="CM401" s="266"/>
      <c r="CW401" s="266"/>
      <c r="DG401" s="266"/>
      <c r="DQ401" s="266"/>
      <c r="EA401" s="266"/>
      <c r="EK401" s="266"/>
      <c r="EU401" s="266"/>
      <c r="FE401" s="266"/>
      <c r="FO401" s="266"/>
      <c r="FY401" s="266"/>
      <c r="GI401" s="266"/>
      <c r="GS401" s="266"/>
      <c r="HC401" s="266"/>
      <c r="HM401" s="266"/>
      <c r="HW401" s="266"/>
      <c r="IG401" s="266"/>
      <c r="IQ401" s="266"/>
    </row>
    <row r="402" spans="1:251" s="3" customFormat="1" x14ac:dyDescent="0.3">
      <c r="A402" s="266"/>
      <c r="K402" s="266"/>
      <c r="U402" s="266"/>
      <c r="AE402" s="266"/>
      <c r="AO402" s="266"/>
      <c r="AY402" s="266"/>
      <c r="BI402" s="266"/>
      <c r="BS402" s="266"/>
      <c r="BT402" s="266"/>
      <c r="BU402" s="266"/>
      <c r="BV402" s="266"/>
      <c r="BW402" s="266"/>
      <c r="BX402" s="266"/>
      <c r="BY402" s="266"/>
      <c r="BZ402" s="266"/>
      <c r="CC402" s="266"/>
      <c r="CM402" s="266"/>
      <c r="CW402" s="266"/>
      <c r="DG402" s="266"/>
      <c r="DQ402" s="266"/>
      <c r="EA402" s="266"/>
      <c r="EK402" s="266"/>
      <c r="EU402" s="266"/>
      <c r="FE402" s="266"/>
      <c r="FO402" s="266"/>
      <c r="FY402" s="266"/>
      <c r="GI402" s="266"/>
      <c r="GS402" s="266"/>
      <c r="HC402" s="266"/>
      <c r="HM402" s="266"/>
      <c r="HW402" s="266"/>
      <c r="IG402" s="266"/>
      <c r="IQ402" s="266"/>
    </row>
    <row r="403" spans="1:251" s="3" customFormat="1" x14ac:dyDescent="0.3">
      <c r="A403" s="266"/>
      <c r="K403" s="266"/>
      <c r="U403" s="266"/>
      <c r="AE403" s="266"/>
      <c r="AO403" s="266"/>
      <c r="AY403" s="266"/>
      <c r="BI403" s="266"/>
      <c r="BS403" s="266"/>
      <c r="BT403" s="266"/>
      <c r="BU403" s="266"/>
      <c r="BV403" s="266"/>
      <c r="BW403" s="266"/>
      <c r="BX403" s="266"/>
      <c r="BY403" s="266"/>
      <c r="BZ403" s="266"/>
      <c r="CC403" s="266"/>
      <c r="CM403" s="266"/>
      <c r="CW403" s="266"/>
      <c r="DG403" s="266"/>
      <c r="DQ403" s="266"/>
      <c r="EA403" s="266"/>
      <c r="EK403" s="266"/>
      <c r="EU403" s="266"/>
      <c r="FE403" s="266"/>
      <c r="FO403" s="266"/>
      <c r="FY403" s="266"/>
      <c r="GI403" s="266"/>
      <c r="GS403" s="266"/>
      <c r="HC403" s="266"/>
      <c r="HM403" s="266"/>
      <c r="HW403" s="266"/>
      <c r="IG403" s="266"/>
      <c r="IQ403" s="266"/>
    </row>
    <row r="404" spans="1:251" s="3" customFormat="1" x14ac:dyDescent="0.3">
      <c r="A404" s="266"/>
      <c r="K404" s="266"/>
      <c r="U404" s="266"/>
      <c r="AE404" s="266"/>
      <c r="AO404" s="266"/>
      <c r="AY404" s="266"/>
      <c r="BI404" s="266"/>
      <c r="BS404" s="266"/>
      <c r="BT404" s="266"/>
      <c r="BU404" s="266"/>
      <c r="BV404" s="266"/>
      <c r="BW404" s="266"/>
      <c r="BX404" s="266"/>
      <c r="BY404" s="266"/>
      <c r="BZ404" s="266"/>
      <c r="CC404" s="266"/>
      <c r="CM404" s="266"/>
      <c r="CW404" s="266"/>
      <c r="DG404" s="266"/>
      <c r="DQ404" s="266"/>
      <c r="EA404" s="266"/>
      <c r="EK404" s="266"/>
      <c r="EU404" s="266"/>
      <c r="FE404" s="266"/>
      <c r="FO404" s="266"/>
      <c r="FY404" s="266"/>
      <c r="GI404" s="266"/>
      <c r="GS404" s="266"/>
      <c r="HC404" s="266"/>
      <c r="HM404" s="266"/>
      <c r="HW404" s="266"/>
      <c r="IG404" s="266"/>
      <c r="IQ404" s="266"/>
    </row>
    <row r="405" spans="1:251" s="3" customFormat="1" x14ac:dyDescent="0.3">
      <c r="A405" s="266"/>
      <c r="K405" s="266"/>
      <c r="U405" s="266"/>
      <c r="AE405" s="266"/>
      <c r="AO405" s="266"/>
      <c r="AY405" s="266"/>
      <c r="BI405" s="266"/>
      <c r="BS405" s="266"/>
      <c r="BT405" s="266"/>
      <c r="BU405" s="266"/>
      <c r="BV405" s="266"/>
      <c r="BW405" s="266"/>
      <c r="BX405" s="266"/>
      <c r="BY405" s="266"/>
      <c r="BZ405" s="266"/>
      <c r="CC405" s="266"/>
      <c r="CM405" s="266"/>
      <c r="CW405" s="266"/>
      <c r="DG405" s="266"/>
      <c r="DQ405" s="266"/>
      <c r="EA405" s="266"/>
      <c r="EK405" s="266"/>
      <c r="EU405" s="266"/>
      <c r="FE405" s="266"/>
      <c r="FO405" s="266"/>
      <c r="FY405" s="266"/>
      <c r="GI405" s="266"/>
      <c r="GS405" s="266"/>
      <c r="HC405" s="266"/>
      <c r="HM405" s="266"/>
      <c r="HW405" s="266"/>
      <c r="IG405" s="266"/>
      <c r="IQ405" s="266"/>
    </row>
    <row r="406" spans="1:251" s="3" customFormat="1" x14ac:dyDescent="0.3">
      <c r="A406" s="266"/>
      <c r="K406" s="266"/>
      <c r="U406" s="266"/>
      <c r="AE406" s="266"/>
      <c r="AO406" s="266"/>
      <c r="AY406" s="266"/>
      <c r="BI406" s="266"/>
      <c r="BS406" s="266"/>
      <c r="BT406" s="266"/>
      <c r="BU406" s="266"/>
      <c r="BV406" s="266"/>
      <c r="BW406" s="266"/>
      <c r="BX406" s="266"/>
      <c r="BY406" s="266"/>
      <c r="BZ406" s="266"/>
      <c r="CC406" s="266"/>
      <c r="CM406" s="266"/>
      <c r="CW406" s="266"/>
      <c r="DG406" s="266"/>
      <c r="DQ406" s="266"/>
      <c r="EA406" s="266"/>
      <c r="EK406" s="266"/>
      <c r="EU406" s="266"/>
      <c r="FE406" s="266"/>
      <c r="FO406" s="266"/>
      <c r="FY406" s="266"/>
      <c r="GI406" s="266"/>
      <c r="GS406" s="266"/>
      <c r="HC406" s="266"/>
      <c r="HM406" s="266"/>
      <c r="HW406" s="266"/>
      <c r="IG406" s="266"/>
      <c r="IQ406" s="266"/>
    </row>
    <row r="407" spans="1:251" s="3" customFormat="1" x14ac:dyDescent="0.3">
      <c r="A407" s="266"/>
      <c r="K407" s="266"/>
      <c r="U407" s="266"/>
      <c r="AE407" s="266"/>
      <c r="AO407" s="266"/>
      <c r="AY407" s="266"/>
      <c r="BI407" s="266"/>
      <c r="BS407" s="266"/>
      <c r="BT407" s="266"/>
      <c r="BU407" s="266"/>
      <c r="BV407" s="266"/>
      <c r="BW407" s="266"/>
      <c r="BX407" s="266"/>
      <c r="BY407" s="266"/>
      <c r="BZ407" s="266"/>
      <c r="CC407" s="266"/>
      <c r="CM407" s="266"/>
      <c r="CW407" s="266"/>
      <c r="DG407" s="266"/>
      <c r="DQ407" s="266"/>
      <c r="EA407" s="266"/>
      <c r="EK407" s="266"/>
      <c r="EU407" s="266"/>
      <c r="FE407" s="266"/>
      <c r="FO407" s="266"/>
      <c r="FY407" s="266"/>
      <c r="GI407" s="266"/>
      <c r="GS407" s="266"/>
      <c r="HC407" s="266"/>
      <c r="HM407" s="266"/>
      <c r="HW407" s="266"/>
      <c r="IG407" s="266"/>
      <c r="IQ407" s="266"/>
    </row>
    <row r="408" spans="1:251" s="3" customFormat="1" x14ac:dyDescent="0.3">
      <c r="A408" s="266"/>
      <c r="K408" s="266"/>
      <c r="U408" s="266"/>
      <c r="AE408" s="266"/>
      <c r="AO408" s="266"/>
      <c r="AY408" s="266"/>
      <c r="BI408" s="266"/>
      <c r="BS408" s="266"/>
      <c r="BT408" s="266"/>
      <c r="BU408" s="266"/>
      <c r="BV408" s="266"/>
      <c r="BW408" s="266"/>
      <c r="BX408" s="266"/>
      <c r="BY408" s="266"/>
      <c r="BZ408" s="266"/>
      <c r="CC408" s="266"/>
      <c r="CM408" s="266"/>
      <c r="CW408" s="266"/>
      <c r="DG408" s="266"/>
      <c r="DQ408" s="266"/>
      <c r="EA408" s="266"/>
      <c r="EK408" s="266"/>
      <c r="EU408" s="266"/>
      <c r="FE408" s="266"/>
      <c r="FO408" s="266"/>
      <c r="FY408" s="266"/>
      <c r="GI408" s="266"/>
      <c r="GS408" s="266"/>
      <c r="HC408" s="266"/>
      <c r="HM408" s="266"/>
      <c r="HW408" s="266"/>
      <c r="IG408" s="266"/>
      <c r="IQ408" s="266"/>
    </row>
    <row r="409" spans="1:251" s="3" customFormat="1" x14ac:dyDescent="0.3">
      <c r="A409" s="266"/>
      <c r="K409" s="266"/>
      <c r="U409" s="266"/>
      <c r="AE409" s="266"/>
      <c r="AO409" s="266"/>
      <c r="AY409" s="266"/>
      <c r="BI409" s="266"/>
      <c r="BS409" s="266"/>
      <c r="BT409" s="266"/>
      <c r="BU409" s="266"/>
      <c r="BV409" s="266"/>
      <c r="BW409" s="266"/>
      <c r="BX409" s="266"/>
      <c r="BY409" s="266"/>
      <c r="BZ409" s="266"/>
      <c r="CC409" s="266"/>
      <c r="CM409" s="266"/>
      <c r="CW409" s="266"/>
      <c r="DG409" s="266"/>
      <c r="DQ409" s="266"/>
      <c r="EA409" s="266"/>
      <c r="EK409" s="266"/>
      <c r="EU409" s="266"/>
      <c r="FE409" s="266"/>
      <c r="FO409" s="266"/>
      <c r="FY409" s="266"/>
      <c r="GI409" s="266"/>
      <c r="GS409" s="266"/>
      <c r="HC409" s="266"/>
      <c r="HM409" s="266"/>
      <c r="HW409" s="266"/>
      <c r="IG409" s="266"/>
      <c r="IQ409" s="266"/>
    </row>
    <row r="410" spans="1:251" s="3" customFormat="1" x14ac:dyDescent="0.3">
      <c r="A410" s="266"/>
      <c r="K410" s="266"/>
      <c r="U410" s="266"/>
      <c r="AE410" s="266"/>
      <c r="AO410" s="266"/>
      <c r="AY410" s="266"/>
      <c r="BI410" s="266"/>
      <c r="BS410" s="266"/>
      <c r="BT410" s="266"/>
      <c r="BU410" s="266"/>
      <c r="BV410" s="266"/>
      <c r="BW410" s="266"/>
      <c r="BX410" s="266"/>
      <c r="BY410" s="266"/>
      <c r="BZ410" s="266"/>
      <c r="CC410" s="266"/>
      <c r="CM410" s="266"/>
      <c r="CW410" s="266"/>
      <c r="DG410" s="266"/>
      <c r="DQ410" s="266"/>
      <c r="EA410" s="266"/>
      <c r="EK410" s="266"/>
      <c r="EU410" s="266"/>
      <c r="FE410" s="266"/>
      <c r="FO410" s="266"/>
      <c r="FY410" s="266"/>
      <c r="GI410" s="266"/>
      <c r="GS410" s="266"/>
      <c r="HC410" s="266"/>
      <c r="HM410" s="266"/>
      <c r="HW410" s="266"/>
      <c r="IG410" s="266"/>
      <c r="IQ410" s="266"/>
    </row>
    <row r="411" spans="1:251" s="3" customFormat="1" x14ac:dyDescent="0.3">
      <c r="A411" s="266"/>
      <c r="K411" s="266"/>
      <c r="U411" s="266"/>
      <c r="AE411" s="266"/>
      <c r="AO411" s="266"/>
      <c r="AY411" s="266"/>
      <c r="BI411" s="266"/>
      <c r="BS411" s="266"/>
      <c r="BT411" s="266"/>
      <c r="BU411" s="266"/>
      <c r="BV411" s="266"/>
      <c r="BW411" s="266"/>
      <c r="BX411" s="266"/>
      <c r="BY411" s="266"/>
      <c r="BZ411" s="266"/>
      <c r="CC411" s="266"/>
      <c r="CM411" s="266"/>
      <c r="CW411" s="266"/>
      <c r="DG411" s="266"/>
      <c r="DQ411" s="266"/>
      <c r="EA411" s="266"/>
      <c r="EK411" s="266"/>
      <c r="EU411" s="266"/>
      <c r="FE411" s="266"/>
      <c r="FO411" s="266"/>
      <c r="FY411" s="266"/>
      <c r="GI411" s="266"/>
      <c r="GS411" s="266"/>
      <c r="HC411" s="266"/>
      <c r="HM411" s="266"/>
      <c r="HW411" s="266"/>
      <c r="IG411" s="266"/>
      <c r="IQ411" s="266"/>
    </row>
    <row r="412" spans="1:251" s="3" customFormat="1" x14ac:dyDescent="0.3">
      <c r="A412" s="266"/>
      <c r="K412" s="266"/>
      <c r="U412" s="266"/>
      <c r="AE412" s="266"/>
      <c r="AO412" s="266"/>
      <c r="AY412" s="266"/>
      <c r="BI412" s="266"/>
      <c r="BS412" s="266"/>
      <c r="BT412" s="266"/>
      <c r="BU412" s="266"/>
      <c r="BV412" s="266"/>
      <c r="BW412" s="266"/>
      <c r="BX412" s="266"/>
      <c r="BY412" s="266"/>
      <c r="BZ412" s="266"/>
      <c r="CC412" s="266"/>
      <c r="CM412" s="266"/>
      <c r="CW412" s="266"/>
      <c r="DG412" s="266"/>
      <c r="DQ412" s="266"/>
      <c r="EA412" s="266"/>
      <c r="EK412" s="266"/>
      <c r="EU412" s="266"/>
      <c r="FE412" s="266"/>
      <c r="FO412" s="266"/>
      <c r="FY412" s="266"/>
      <c r="GI412" s="266"/>
      <c r="GS412" s="266"/>
      <c r="HC412" s="266"/>
      <c r="HM412" s="266"/>
      <c r="HW412" s="266"/>
      <c r="IG412" s="266"/>
      <c r="IQ412" s="266"/>
    </row>
    <row r="413" spans="1:251" s="3" customFormat="1" x14ac:dyDescent="0.3">
      <c r="A413" s="266"/>
      <c r="K413" s="266"/>
      <c r="U413" s="266"/>
      <c r="AE413" s="266"/>
      <c r="AO413" s="266"/>
      <c r="AY413" s="266"/>
      <c r="BI413" s="266"/>
      <c r="BS413" s="266"/>
      <c r="BT413" s="266"/>
      <c r="BU413" s="266"/>
      <c r="BV413" s="266"/>
      <c r="BW413" s="266"/>
      <c r="BX413" s="266"/>
      <c r="BY413" s="266"/>
      <c r="BZ413" s="266"/>
      <c r="CC413" s="266"/>
      <c r="CM413" s="266"/>
      <c r="CW413" s="266"/>
      <c r="DG413" s="266"/>
      <c r="DQ413" s="266"/>
      <c r="EA413" s="266"/>
      <c r="EK413" s="266"/>
      <c r="EU413" s="266"/>
      <c r="FE413" s="266"/>
      <c r="FO413" s="266"/>
      <c r="FY413" s="266"/>
      <c r="GI413" s="266"/>
      <c r="GS413" s="266"/>
      <c r="HC413" s="266"/>
      <c r="HM413" s="266"/>
      <c r="HW413" s="266"/>
      <c r="IG413" s="266"/>
      <c r="IQ413" s="266"/>
    </row>
    <row r="414" spans="1:251" s="3" customFormat="1" x14ac:dyDescent="0.3">
      <c r="A414" s="266"/>
      <c r="K414" s="266"/>
      <c r="U414" s="266"/>
      <c r="AE414" s="266"/>
      <c r="AO414" s="266"/>
      <c r="AY414" s="266"/>
      <c r="BI414" s="266"/>
      <c r="BS414" s="266"/>
      <c r="BT414" s="266"/>
      <c r="BU414" s="266"/>
      <c r="BV414" s="266"/>
      <c r="BW414" s="266"/>
      <c r="BX414" s="266"/>
      <c r="BY414" s="266"/>
      <c r="BZ414" s="266"/>
      <c r="CC414" s="266"/>
      <c r="CM414" s="266"/>
      <c r="CW414" s="266"/>
      <c r="DG414" s="266"/>
      <c r="DQ414" s="266"/>
      <c r="EA414" s="266"/>
      <c r="EK414" s="266"/>
      <c r="EU414" s="266"/>
      <c r="FE414" s="266"/>
      <c r="FO414" s="266"/>
      <c r="FY414" s="266"/>
      <c r="GI414" s="266"/>
      <c r="GS414" s="266"/>
      <c r="HC414" s="266"/>
      <c r="HM414" s="266"/>
      <c r="HW414" s="266"/>
      <c r="IG414" s="266"/>
      <c r="IQ414" s="266"/>
    </row>
    <row r="415" spans="1:251" s="3" customFormat="1" x14ac:dyDescent="0.3">
      <c r="A415" s="266"/>
      <c r="K415" s="266"/>
      <c r="U415" s="266"/>
      <c r="AE415" s="266"/>
      <c r="AO415" s="266"/>
      <c r="AY415" s="266"/>
      <c r="BI415" s="266"/>
      <c r="BS415" s="266"/>
      <c r="BT415" s="266"/>
      <c r="BU415" s="266"/>
      <c r="BV415" s="266"/>
      <c r="BW415" s="266"/>
      <c r="BX415" s="266"/>
      <c r="BY415" s="266"/>
      <c r="BZ415" s="266"/>
      <c r="CC415" s="266"/>
      <c r="CM415" s="266"/>
      <c r="CW415" s="266"/>
      <c r="DG415" s="266"/>
      <c r="DQ415" s="266"/>
      <c r="EA415" s="266"/>
      <c r="EK415" s="266"/>
      <c r="EU415" s="266"/>
      <c r="FE415" s="266"/>
      <c r="FO415" s="266"/>
      <c r="FY415" s="266"/>
      <c r="GI415" s="266"/>
      <c r="GS415" s="266"/>
      <c r="HC415" s="266"/>
      <c r="HM415" s="266"/>
      <c r="HW415" s="266"/>
      <c r="IG415" s="266"/>
      <c r="IQ415" s="266"/>
    </row>
    <row r="416" spans="1:251" s="3" customFormat="1" x14ac:dyDescent="0.3">
      <c r="A416" s="266"/>
      <c r="K416" s="266"/>
      <c r="U416" s="266"/>
      <c r="AE416" s="266"/>
      <c r="AO416" s="266"/>
      <c r="AY416" s="266"/>
      <c r="BI416" s="266"/>
      <c r="BS416" s="266"/>
      <c r="BT416" s="266"/>
      <c r="BU416" s="266"/>
      <c r="BV416" s="266"/>
      <c r="BW416" s="266"/>
      <c r="BX416" s="266"/>
      <c r="BY416" s="266"/>
      <c r="BZ416" s="266"/>
      <c r="CC416" s="266"/>
      <c r="CM416" s="266"/>
      <c r="CW416" s="266"/>
      <c r="DG416" s="266"/>
      <c r="DQ416" s="266"/>
      <c r="EA416" s="266"/>
      <c r="EK416" s="266"/>
      <c r="EU416" s="266"/>
      <c r="FE416" s="266"/>
      <c r="FO416" s="266"/>
      <c r="FY416" s="266"/>
      <c r="GI416" s="266"/>
      <c r="GS416" s="266"/>
      <c r="HC416" s="266"/>
      <c r="HM416" s="266"/>
      <c r="HW416" s="266"/>
      <c r="IG416" s="266"/>
      <c r="IQ416" s="266"/>
    </row>
    <row r="417" spans="1:251" s="3" customFormat="1" x14ac:dyDescent="0.3">
      <c r="A417" s="266"/>
      <c r="K417" s="266"/>
      <c r="U417" s="266"/>
      <c r="AE417" s="266"/>
      <c r="AO417" s="266"/>
      <c r="AY417" s="266"/>
      <c r="BI417" s="266"/>
      <c r="BS417" s="266"/>
      <c r="BT417" s="266"/>
      <c r="BU417" s="266"/>
      <c r="BV417" s="266"/>
      <c r="BW417" s="266"/>
      <c r="BX417" s="266"/>
      <c r="BY417" s="266"/>
      <c r="BZ417" s="266"/>
      <c r="CC417" s="266"/>
      <c r="CM417" s="266"/>
      <c r="CW417" s="266"/>
      <c r="DG417" s="266"/>
      <c r="DQ417" s="266"/>
      <c r="EA417" s="266"/>
      <c r="EK417" s="266"/>
      <c r="EU417" s="266"/>
      <c r="FE417" s="266"/>
      <c r="FO417" s="266"/>
      <c r="FY417" s="266"/>
      <c r="GI417" s="266"/>
      <c r="GS417" s="266"/>
      <c r="HC417" s="266"/>
      <c r="HM417" s="266"/>
      <c r="HW417" s="266"/>
      <c r="IG417" s="266"/>
      <c r="IQ417" s="266"/>
    </row>
    <row r="418" spans="1:251" s="3" customFormat="1" x14ac:dyDescent="0.3">
      <c r="A418" s="266"/>
      <c r="K418" s="266"/>
      <c r="U418" s="266"/>
      <c r="AE418" s="266"/>
      <c r="AO418" s="266"/>
      <c r="AY418" s="266"/>
      <c r="BI418" s="266"/>
      <c r="BS418" s="266"/>
      <c r="BT418" s="266"/>
      <c r="BU418" s="266"/>
      <c r="BV418" s="266"/>
      <c r="BW418" s="266"/>
      <c r="BX418" s="266"/>
      <c r="BY418" s="266"/>
      <c r="BZ418" s="266"/>
      <c r="CC418" s="266"/>
      <c r="CM418" s="266"/>
      <c r="CW418" s="266"/>
      <c r="DG418" s="266"/>
      <c r="DQ418" s="266"/>
      <c r="EA418" s="266"/>
      <c r="EK418" s="266"/>
      <c r="EU418" s="266"/>
      <c r="FE418" s="266"/>
      <c r="FO418" s="266"/>
      <c r="FY418" s="266"/>
      <c r="GI418" s="266"/>
      <c r="GS418" s="266"/>
      <c r="HC418" s="266"/>
      <c r="HM418" s="266"/>
      <c r="HW418" s="266"/>
      <c r="IG418" s="266"/>
      <c r="IQ418" s="266"/>
    </row>
    <row r="419" spans="1:251" s="3" customFormat="1" x14ac:dyDescent="0.3">
      <c r="A419" s="266"/>
      <c r="K419" s="266"/>
      <c r="U419" s="266"/>
      <c r="AE419" s="266"/>
      <c r="AO419" s="266"/>
      <c r="AY419" s="266"/>
      <c r="BI419" s="266"/>
      <c r="BS419" s="266"/>
      <c r="BT419" s="266"/>
      <c r="BU419" s="266"/>
      <c r="BV419" s="266"/>
      <c r="BW419" s="266"/>
      <c r="BX419" s="266"/>
      <c r="BY419" s="266"/>
      <c r="BZ419" s="266"/>
      <c r="CC419" s="266"/>
      <c r="CM419" s="266"/>
      <c r="CW419" s="266"/>
      <c r="DG419" s="266"/>
      <c r="DQ419" s="266"/>
      <c r="EA419" s="266"/>
      <c r="EK419" s="266"/>
      <c r="EU419" s="266"/>
      <c r="FE419" s="266"/>
      <c r="FO419" s="266"/>
      <c r="FY419" s="266"/>
      <c r="GI419" s="266"/>
      <c r="GS419" s="266"/>
      <c r="HC419" s="266"/>
      <c r="HM419" s="266"/>
      <c r="HW419" s="266"/>
      <c r="IG419" s="266"/>
      <c r="IQ419" s="266"/>
    </row>
    <row r="420" spans="1:251" s="3" customFormat="1" x14ac:dyDescent="0.3">
      <c r="A420" s="266"/>
      <c r="K420" s="266"/>
      <c r="U420" s="266"/>
      <c r="AE420" s="266"/>
      <c r="AO420" s="266"/>
      <c r="AY420" s="266"/>
      <c r="BI420" s="266"/>
      <c r="BS420" s="266"/>
      <c r="BT420" s="266"/>
      <c r="BU420" s="266"/>
      <c r="BV420" s="266"/>
      <c r="BW420" s="266"/>
      <c r="BX420" s="266"/>
      <c r="BY420" s="266"/>
      <c r="BZ420" s="266"/>
      <c r="CC420" s="266"/>
      <c r="CM420" s="266"/>
      <c r="CW420" s="266"/>
      <c r="DG420" s="266"/>
      <c r="DQ420" s="266"/>
      <c r="EA420" s="266"/>
      <c r="EK420" s="266"/>
      <c r="EU420" s="266"/>
      <c r="FE420" s="266"/>
      <c r="FO420" s="266"/>
      <c r="FY420" s="266"/>
      <c r="GI420" s="266"/>
      <c r="GS420" s="266"/>
      <c r="HC420" s="266"/>
      <c r="HM420" s="266"/>
      <c r="HW420" s="266"/>
      <c r="IG420" s="266"/>
      <c r="IQ420" s="266"/>
    </row>
    <row r="421" spans="1:251" s="3" customFormat="1" x14ac:dyDescent="0.3">
      <c r="A421" s="266"/>
      <c r="K421" s="266"/>
      <c r="U421" s="266"/>
      <c r="AE421" s="266"/>
      <c r="AO421" s="266"/>
      <c r="AY421" s="266"/>
      <c r="BI421" s="266"/>
      <c r="BS421" s="266"/>
      <c r="BT421" s="266"/>
      <c r="BU421" s="266"/>
      <c r="BV421" s="266"/>
      <c r="BW421" s="266"/>
      <c r="BX421" s="266"/>
      <c r="BY421" s="266"/>
      <c r="BZ421" s="266"/>
      <c r="CC421" s="266"/>
      <c r="CM421" s="266"/>
      <c r="CW421" s="266"/>
      <c r="DG421" s="266"/>
      <c r="DQ421" s="266"/>
      <c r="EA421" s="266"/>
      <c r="EK421" s="266"/>
      <c r="EU421" s="266"/>
      <c r="FE421" s="266"/>
      <c r="FO421" s="266"/>
      <c r="FY421" s="266"/>
      <c r="GI421" s="266"/>
      <c r="GS421" s="266"/>
      <c r="HC421" s="266"/>
      <c r="HM421" s="266"/>
      <c r="HW421" s="266"/>
      <c r="IG421" s="266"/>
      <c r="IQ421" s="266"/>
    </row>
    <row r="422" spans="1:251" s="3" customFormat="1" x14ac:dyDescent="0.3">
      <c r="A422" s="266"/>
      <c r="K422" s="266"/>
      <c r="U422" s="266"/>
      <c r="AE422" s="266"/>
      <c r="AO422" s="266"/>
      <c r="AY422" s="266"/>
      <c r="BI422" s="266"/>
      <c r="BS422" s="266"/>
      <c r="BT422" s="266"/>
      <c r="BU422" s="266"/>
      <c r="BV422" s="266"/>
      <c r="BW422" s="266"/>
      <c r="BX422" s="266"/>
      <c r="BY422" s="266"/>
      <c r="BZ422" s="266"/>
      <c r="CC422" s="266"/>
      <c r="CM422" s="266"/>
      <c r="CW422" s="266"/>
      <c r="DG422" s="266"/>
      <c r="DQ422" s="266"/>
      <c r="EA422" s="266"/>
      <c r="EK422" s="266"/>
      <c r="EU422" s="266"/>
      <c r="FE422" s="266"/>
      <c r="FO422" s="266"/>
      <c r="FY422" s="266"/>
      <c r="GI422" s="266"/>
      <c r="GS422" s="266"/>
      <c r="HC422" s="266"/>
      <c r="HM422" s="266"/>
      <c r="HW422" s="266"/>
      <c r="IG422" s="266"/>
      <c r="IQ422" s="266"/>
    </row>
    <row r="423" spans="1:251" s="3" customFormat="1" x14ac:dyDescent="0.3">
      <c r="A423" s="266"/>
      <c r="K423" s="266"/>
      <c r="U423" s="266"/>
      <c r="AE423" s="266"/>
      <c r="AO423" s="266"/>
      <c r="AY423" s="266"/>
      <c r="BI423" s="266"/>
      <c r="BS423" s="266"/>
      <c r="BT423" s="266"/>
      <c r="BU423" s="266"/>
      <c r="BV423" s="266"/>
      <c r="BW423" s="266"/>
      <c r="BX423" s="266"/>
      <c r="BY423" s="266"/>
      <c r="BZ423" s="266"/>
      <c r="CC423" s="266"/>
      <c r="CM423" s="266"/>
      <c r="CW423" s="266"/>
      <c r="DG423" s="266"/>
      <c r="DQ423" s="266"/>
      <c r="EA423" s="266"/>
      <c r="EK423" s="266"/>
      <c r="EU423" s="266"/>
      <c r="FE423" s="266"/>
      <c r="FO423" s="266"/>
      <c r="FY423" s="266"/>
      <c r="GI423" s="266"/>
      <c r="GS423" s="266"/>
      <c r="HC423" s="266"/>
      <c r="HM423" s="266"/>
      <c r="HW423" s="266"/>
      <c r="IG423" s="266"/>
      <c r="IQ423" s="266"/>
    </row>
    <row r="424" spans="1:251" s="3" customFormat="1" x14ac:dyDescent="0.3">
      <c r="A424" s="266"/>
      <c r="K424" s="266"/>
      <c r="U424" s="266"/>
      <c r="AE424" s="266"/>
      <c r="AO424" s="266"/>
      <c r="AY424" s="266"/>
      <c r="BI424" s="266"/>
      <c r="BS424" s="266"/>
      <c r="BT424" s="266"/>
      <c r="BU424" s="266"/>
      <c r="BV424" s="266"/>
      <c r="BW424" s="266"/>
      <c r="BX424" s="266"/>
      <c r="BY424" s="266"/>
      <c r="BZ424" s="266"/>
      <c r="CC424" s="266"/>
      <c r="CM424" s="266"/>
      <c r="CW424" s="266"/>
      <c r="DG424" s="266"/>
      <c r="DQ424" s="266"/>
      <c r="EA424" s="266"/>
      <c r="EK424" s="266"/>
      <c r="EU424" s="266"/>
      <c r="FE424" s="266"/>
      <c r="FO424" s="266"/>
      <c r="FY424" s="266"/>
      <c r="GI424" s="266"/>
      <c r="GS424" s="266"/>
      <c r="HC424" s="266"/>
      <c r="HM424" s="266"/>
      <c r="HW424" s="266"/>
      <c r="IG424" s="266"/>
      <c r="IQ424" s="266"/>
    </row>
    <row r="425" spans="1:251" s="3" customFormat="1" x14ac:dyDescent="0.3">
      <c r="A425" s="266"/>
      <c r="K425" s="266"/>
      <c r="U425" s="266"/>
      <c r="AE425" s="266"/>
      <c r="AO425" s="266"/>
      <c r="AY425" s="266"/>
      <c r="BI425" s="266"/>
      <c r="BS425" s="266"/>
      <c r="BT425" s="266"/>
      <c r="BU425" s="266"/>
      <c r="BV425" s="266"/>
      <c r="BW425" s="266"/>
      <c r="BX425" s="266"/>
      <c r="BY425" s="266"/>
      <c r="BZ425" s="266"/>
      <c r="CC425" s="266"/>
      <c r="CM425" s="266"/>
      <c r="CW425" s="266"/>
      <c r="DG425" s="266"/>
      <c r="DQ425" s="266"/>
      <c r="EA425" s="266"/>
      <c r="EK425" s="266"/>
      <c r="EU425" s="266"/>
      <c r="FE425" s="266"/>
      <c r="FO425" s="266"/>
      <c r="FY425" s="266"/>
      <c r="GI425" s="266"/>
      <c r="GS425" s="266"/>
      <c r="HC425" s="266"/>
      <c r="HM425" s="266"/>
      <c r="HW425" s="266"/>
      <c r="IG425" s="266"/>
      <c r="IQ425" s="266"/>
    </row>
    <row r="426" spans="1:251" s="3" customFormat="1" x14ac:dyDescent="0.3">
      <c r="A426" s="266"/>
      <c r="K426" s="266"/>
      <c r="U426" s="266"/>
      <c r="AE426" s="266"/>
      <c r="AO426" s="266"/>
      <c r="AY426" s="266"/>
      <c r="BI426" s="266"/>
      <c r="BS426" s="266"/>
      <c r="BT426" s="266"/>
      <c r="BU426" s="266"/>
      <c r="BV426" s="266"/>
      <c r="BW426" s="266"/>
      <c r="BX426" s="266"/>
      <c r="BY426" s="266"/>
      <c r="BZ426" s="266"/>
      <c r="CC426" s="266"/>
      <c r="CM426" s="266"/>
      <c r="CW426" s="266"/>
      <c r="DG426" s="266"/>
      <c r="DQ426" s="266"/>
      <c r="EA426" s="266"/>
      <c r="EK426" s="266"/>
      <c r="EU426" s="266"/>
      <c r="FE426" s="266"/>
      <c r="FO426" s="266"/>
      <c r="FY426" s="266"/>
      <c r="GI426" s="266"/>
      <c r="GS426" s="266"/>
      <c r="HC426" s="266"/>
      <c r="HM426" s="266"/>
      <c r="HW426" s="266"/>
      <c r="IG426" s="266"/>
      <c r="IQ426" s="266"/>
    </row>
    <row r="427" spans="1:251" s="3" customFormat="1" x14ac:dyDescent="0.3">
      <c r="A427" s="266"/>
      <c r="K427" s="266"/>
      <c r="U427" s="266"/>
      <c r="AE427" s="266"/>
      <c r="AO427" s="266"/>
      <c r="AY427" s="266"/>
      <c r="BI427" s="266"/>
      <c r="BS427" s="266"/>
      <c r="BT427" s="266"/>
      <c r="BU427" s="266"/>
      <c r="BV427" s="266"/>
      <c r="BW427" s="266"/>
      <c r="BX427" s="266"/>
      <c r="BY427" s="266"/>
      <c r="BZ427" s="266"/>
      <c r="CC427" s="266"/>
      <c r="CM427" s="266"/>
      <c r="CW427" s="266"/>
      <c r="DG427" s="266"/>
      <c r="DQ427" s="266"/>
      <c r="EA427" s="266"/>
      <c r="EK427" s="266"/>
      <c r="EU427" s="266"/>
      <c r="FE427" s="266"/>
      <c r="FO427" s="266"/>
      <c r="FY427" s="266"/>
      <c r="GI427" s="266"/>
      <c r="GS427" s="266"/>
      <c r="HC427" s="266"/>
      <c r="HM427" s="266"/>
      <c r="HW427" s="266"/>
      <c r="IG427" s="266"/>
      <c r="IQ427" s="266"/>
    </row>
    <row r="428" spans="1:251" s="3" customFormat="1" x14ac:dyDescent="0.3">
      <c r="A428" s="266"/>
      <c r="K428" s="266"/>
      <c r="U428" s="266"/>
      <c r="AE428" s="266"/>
      <c r="AO428" s="266"/>
      <c r="AY428" s="266"/>
      <c r="BI428" s="266"/>
      <c r="BS428" s="266"/>
      <c r="BT428" s="266"/>
      <c r="BU428" s="266"/>
      <c r="BV428" s="266"/>
      <c r="BW428" s="266"/>
      <c r="BX428" s="266"/>
      <c r="BY428" s="266"/>
      <c r="BZ428" s="266"/>
      <c r="CC428" s="266"/>
      <c r="CM428" s="266"/>
      <c r="CW428" s="266"/>
      <c r="DG428" s="266"/>
      <c r="DQ428" s="266"/>
      <c r="EA428" s="266"/>
      <c r="EK428" s="266"/>
      <c r="EU428" s="266"/>
      <c r="FE428" s="266"/>
      <c r="FO428" s="266"/>
      <c r="FY428" s="266"/>
      <c r="GI428" s="266"/>
      <c r="GS428" s="266"/>
      <c r="HC428" s="266"/>
      <c r="HM428" s="266"/>
      <c r="HW428" s="266"/>
      <c r="IG428" s="266"/>
      <c r="IQ428" s="266"/>
    </row>
    <row r="429" spans="1:251" s="3" customFormat="1" x14ac:dyDescent="0.3">
      <c r="A429" s="266"/>
      <c r="K429" s="266"/>
      <c r="U429" s="266"/>
      <c r="AE429" s="266"/>
      <c r="AO429" s="266"/>
      <c r="AY429" s="266"/>
      <c r="BI429" s="266"/>
      <c r="BS429" s="266"/>
      <c r="BT429" s="266"/>
      <c r="BU429" s="266"/>
      <c r="BV429" s="266"/>
      <c r="BW429" s="266"/>
      <c r="BX429" s="266"/>
      <c r="BY429" s="266"/>
      <c r="BZ429" s="266"/>
      <c r="CC429" s="266"/>
      <c r="CM429" s="266"/>
      <c r="CW429" s="266"/>
      <c r="DG429" s="266"/>
      <c r="DQ429" s="266"/>
      <c r="EA429" s="266"/>
      <c r="EK429" s="266"/>
      <c r="EU429" s="266"/>
      <c r="FE429" s="266"/>
      <c r="FO429" s="266"/>
      <c r="FY429" s="266"/>
      <c r="GI429" s="266"/>
      <c r="GS429" s="266"/>
      <c r="HC429" s="266"/>
      <c r="HM429" s="266"/>
      <c r="HW429" s="266"/>
      <c r="IG429" s="266"/>
      <c r="IQ429" s="266"/>
    </row>
    <row r="430" spans="1:251" s="3" customFormat="1" x14ac:dyDescent="0.3">
      <c r="A430" s="266"/>
      <c r="K430" s="266"/>
      <c r="U430" s="266"/>
      <c r="AE430" s="266"/>
      <c r="AO430" s="266"/>
      <c r="AY430" s="266"/>
      <c r="BI430" s="266"/>
      <c r="BS430" s="266"/>
      <c r="BT430" s="266"/>
      <c r="BU430" s="266"/>
      <c r="BV430" s="266"/>
      <c r="BW430" s="266"/>
      <c r="BX430" s="266"/>
      <c r="BY430" s="266"/>
      <c r="BZ430" s="266"/>
      <c r="CC430" s="266"/>
      <c r="CM430" s="266"/>
      <c r="CW430" s="266"/>
      <c r="DG430" s="266"/>
      <c r="DQ430" s="266"/>
      <c r="EA430" s="266"/>
      <c r="EK430" s="266"/>
      <c r="EU430" s="266"/>
      <c r="FE430" s="266"/>
      <c r="FO430" s="266"/>
      <c r="FY430" s="266"/>
      <c r="GI430" s="266"/>
      <c r="GS430" s="266"/>
      <c r="HC430" s="266"/>
      <c r="HM430" s="266"/>
      <c r="HW430" s="266"/>
      <c r="IG430" s="266"/>
      <c r="IQ430" s="266"/>
    </row>
    <row r="431" spans="1:251" s="3" customFormat="1" x14ac:dyDescent="0.3">
      <c r="A431" s="266"/>
      <c r="K431" s="266"/>
      <c r="U431" s="266"/>
      <c r="AE431" s="266"/>
      <c r="AO431" s="266"/>
      <c r="AY431" s="266"/>
      <c r="BI431" s="266"/>
      <c r="BS431" s="266"/>
      <c r="BT431" s="266"/>
      <c r="BU431" s="266"/>
      <c r="BV431" s="266"/>
      <c r="BW431" s="266"/>
      <c r="BX431" s="266"/>
      <c r="BY431" s="266"/>
      <c r="BZ431" s="266"/>
      <c r="CC431" s="266"/>
      <c r="CM431" s="266"/>
      <c r="CW431" s="266"/>
      <c r="DG431" s="266"/>
      <c r="DQ431" s="266"/>
      <c r="EA431" s="266"/>
      <c r="EK431" s="266"/>
      <c r="EU431" s="266"/>
      <c r="FE431" s="266"/>
      <c r="FO431" s="266"/>
      <c r="FY431" s="266"/>
      <c r="GI431" s="266"/>
      <c r="GS431" s="266"/>
      <c r="HC431" s="266"/>
      <c r="HM431" s="266"/>
      <c r="HW431" s="266"/>
      <c r="IG431" s="266"/>
      <c r="IQ431" s="266"/>
    </row>
    <row r="432" spans="1:251" s="3" customFormat="1" x14ac:dyDescent="0.3">
      <c r="A432" s="266"/>
      <c r="K432" s="266"/>
      <c r="U432" s="266"/>
      <c r="AE432" s="266"/>
      <c r="AO432" s="266"/>
      <c r="AY432" s="266"/>
      <c r="BI432" s="266"/>
      <c r="BS432" s="266"/>
      <c r="BT432" s="266"/>
      <c r="BU432" s="266"/>
      <c r="BV432" s="266"/>
      <c r="BW432" s="266"/>
      <c r="BX432" s="266"/>
      <c r="BY432" s="266"/>
      <c r="BZ432" s="266"/>
      <c r="CC432" s="266"/>
      <c r="CM432" s="266"/>
      <c r="CW432" s="266"/>
      <c r="DG432" s="266"/>
      <c r="DQ432" s="266"/>
      <c r="EA432" s="266"/>
      <c r="EK432" s="266"/>
      <c r="EU432" s="266"/>
      <c r="FE432" s="266"/>
      <c r="FO432" s="266"/>
      <c r="FY432" s="266"/>
      <c r="GI432" s="266"/>
      <c r="GS432" s="266"/>
      <c r="HC432" s="266"/>
      <c r="HM432" s="266"/>
      <c r="HW432" s="266"/>
      <c r="IG432" s="266"/>
      <c r="IQ432" s="266"/>
    </row>
    <row r="433" spans="1:251" s="3" customFormat="1" x14ac:dyDescent="0.3">
      <c r="A433" s="266"/>
      <c r="K433" s="266"/>
      <c r="U433" s="266"/>
      <c r="AE433" s="266"/>
      <c r="AO433" s="266"/>
      <c r="AY433" s="266"/>
      <c r="BI433" s="266"/>
      <c r="BS433" s="266"/>
      <c r="BT433" s="266"/>
      <c r="BU433" s="266"/>
      <c r="BV433" s="266"/>
      <c r="BW433" s="266"/>
      <c r="BX433" s="266"/>
      <c r="BY433" s="266"/>
      <c r="BZ433" s="266"/>
      <c r="CC433" s="266"/>
      <c r="CM433" s="266"/>
      <c r="CW433" s="266"/>
      <c r="DG433" s="266"/>
      <c r="DQ433" s="266"/>
      <c r="EA433" s="266"/>
      <c r="EK433" s="266"/>
      <c r="EU433" s="266"/>
      <c r="FE433" s="266"/>
      <c r="FO433" s="266"/>
      <c r="FY433" s="266"/>
      <c r="GI433" s="266"/>
      <c r="GS433" s="266"/>
      <c r="HC433" s="266"/>
      <c r="HM433" s="266"/>
      <c r="HW433" s="266"/>
      <c r="IG433" s="266"/>
      <c r="IQ433" s="266"/>
    </row>
    <row r="434" spans="1:251" s="3" customFormat="1" x14ac:dyDescent="0.3">
      <c r="A434" s="266"/>
      <c r="K434" s="266"/>
      <c r="U434" s="266"/>
      <c r="AE434" s="266"/>
      <c r="AO434" s="266"/>
      <c r="AY434" s="266"/>
      <c r="BI434" s="266"/>
      <c r="BS434" s="266"/>
      <c r="BT434" s="266"/>
      <c r="BU434" s="266"/>
      <c r="BV434" s="266"/>
      <c r="BW434" s="266"/>
      <c r="BX434" s="266"/>
      <c r="BY434" s="266"/>
      <c r="BZ434" s="266"/>
      <c r="CC434" s="266"/>
      <c r="CM434" s="266"/>
      <c r="CW434" s="266"/>
      <c r="DG434" s="266"/>
      <c r="DQ434" s="266"/>
      <c r="EA434" s="266"/>
      <c r="EK434" s="266"/>
      <c r="EU434" s="266"/>
      <c r="FE434" s="266"/>
      <c r="FO434" s="266"/>
      <c r="FY434" s="266"/>
      <c r="GI434" s="266"/>
      <c r="GS434" s="266"/>
      <c r="HC434" s="266"/>
      <c r="HM434" s="266"/>
      <c r="HW434" s="266"/>
      <c r="IG434" s="266"/>
      <c r="IQ434" s="266"/>
    </row>
    <row r="435" spans="1:251" s="3" customFormat="1" x14ac:dyDescent="0.3">
      <c r="A435" s="266"/>
      <c r="K435" s="266"/>
      <c r="U435" s="266"/>
      <c r="AE435" s="266"/>
      <c r="AO435" s="266"/>
      <c r="AY435" s="266"/>
      <c r="BI435" s="266"/>
      <c r="BS435" s="266"/>
      <c r="BT435" s="266"/>
      <c r="BU435" s="266"/>
      <c r="BV435" s="266"/>
      <c r="BW435" s="266"/>
      <c r="BX435" s="266"/>
      <c r="BY435" s="266"/>
      <c r="BZ435" s="266"/>
      <c r="CC435" s="266"/>
      <c r="CM435" s="266"/>
      <c r="CW435" s="266"/>
      <c r="DG435" s="266"/>
      <c r="DQ435" s="266"/>
      <c r="EA435" s="266"/>
      <c r="EK435" s="266"/>
      <c r="EU435" s="266"/>
      <c r="FE435" s="266"/>
      <c r="FO435" s="266"/>
      <c r="FY435" s="266"/>
      <c r="GI435" s="266"/>
      <c r="GS435" s="266"/>
      <c r="HC435" s="266"/>
      <c r="HM435" s="266"/>
      <c r="HW435" s="266"/>
      <c r="IG435" s="266"/>
      <c r="IQ435" s="266"/>
    </row>
    <row r="436" spans="1:251" s="3" customFormat="1" x14ac:dyDescent="0.3">
      <c r="A436" s="266"/>
      <c r="K436" s="266"/>
      <c r="U436" s="266"/>
      <c r="AE436" s="266"/>
      <c r="AO436" s="266"/>
      <c r="AY436" s="266"/>
      <c r="BI436" s="266"/>
      <c r="BS436" s="266"/>
      <c r="BT436" s="266"/>
      <c r="BU436" s="266"/>
      <c r="BV436" s="266"/>
      <c r="BW436" s="266"/>
      <c r="BX436" s="266"/>
      <c r="BY436" s="266"/>
      <c r="BZ436" s="266"/>
      <c r="CC436" s="266"/>
      <c r="CM436" s="266"/>
      <c r="CW436" s="266"/>
      <c r="DG436" s="266"/>
      <c r="DQ436" s="266"/>
      <c r="EA436" s="266"/>
      <c r="EK436" s="266"/>
      <c r="EU436" s="266"/>
      <c r="FE436" s="266"/>
      <c r="FO436" s="266"/>
      <c r="FY436" s="266"/>
      <c r="GI436" s="266"/>
      <c r="GS436" s="266"/>
      <c r="HC436" s="266"/>
      <c r="HM436" s="266"/>
      <c r="HW436" s="266"/>
      <c r="IG436" s="266"/>
      <c r="IQ436" s="266"/>
    </row>
    <row r="437" spans="1:251" s="3" customFormat="1" x14ac:dyDescent="0.3">
      <c r="A437" s="266"/>
      <c r="K437" s="266"/>
      <c r="U437" s="266"/>
      <c r="AE437" s="266"/>
      <c r="AO437" s="266"/>
      <c r="AY437" s="266"/>
      <c r="BI437" s="266"/>
      <c r="BS437" s="266"/>
      <c r="BT437" s="266"/>
      <c r="BU437" s="266"/>
      <c r="BV437" s="266"/>
      <c r="BW437" s="266"/>
      <c r="BX437" s="266"/>
      <c r="BY437" s="266"/>
      <c r="BZ437" s="266"/>
      <c r="CC437" s="266"/>
      <c r="CM437" s="266"/>
      <c r="CW437" s="266"/>
      <c r="DG437" s="266"/>
      <c r="DQ437" s="266"/>
      <c r="EA437" s="266"/>
      <c r="EK437" s="266"/>
      <c r="EU437" s="266"/>
      <c r="FE437" s="266"/>
      <c r="FO437" s="266"/>
      <c r="FY437" s="266"/>
      <c r="GI437" s="266"/>
      <c r="GS437" s="266"/>
      <c r="HC437" s="266"/>
      <c r="HM437" s="266"/>
      <c r="HW437" s="266"/>
      <c r="IG437" s="266"/>
      <c r="IQ437" s="266"/>
    </row>
    <row r="438" spans="1:251" s="3" customFormat="1" x14ac:dyDescent="0.3">
      <c r="A438" s="266"/>
      <c r="K438" s="266"/>
      <c r="U438" s="266"/>
      <c r="AE438" s="266"/>
      <c r="AO438" s="266"/>
      <c r="AY438" s="266"/>
      <c r="BI438" s="266"/>
      <c r="BS438" s="266"/>
      <c r="BT438" s="266"/>
      <c r="BU438" s="266"/>
      <c r="BV438" s="266"/>
      <c r="BW438" s="266"/>
      <c r="BX438" s="266"/>
      <c r="BY438" s="266"/>
      <c r="BZ438" s="266"/>
      <c r="CC438" s="266"/>
      <c r="CM438" s="266"/>
      <c r="CW438" s="266"/>
      <c r="DG438" s="266"/>
      <c r="DQ438" s="266"/>
      <c r="EA438" s="266"/>
      <c r="EK438" s="266"/>
      <c r="EU438" s="266"/>
      <c r="FE438" s="266"/>
      <c r="FO438" s="266"/>
      <c r="FY438" s="266"/>
      <c r="GI438" s="266"/>
      <c r="GS438" s="266"/>
      <c r="HC438" s="266"/>
      <c r="HM438" s="266"/>
      <c r="HW438" s="266"/>
      <c r="IG438" s="266"/>
      <c r="IQ438" s="266"/>
    </row>
    <row r="439" spans="1:251" s="3" customFormat="1" x14ac:dyDescent="0.3">
      <c r="A439" s="266"/>
      <c r="K439" s="266"/>
      <c r="U439" s="266"/>
      <c r="AE439" s="266"/>
      <c r="AO439" s="266"/>
      <c r="AY439" s="266"/>
      <c r="BI439" s="266"/>
      <c r="BS439" s="266"/>
      <c r="BT439" s="266"/>
      <c r="BU439" s="266"/>
      <c r="BV439" s="266"/>
      <c r="BW439" s="266"/>
      <c r="BX439" s="266"/>
      <c r="BY439" s="266"/>
      <c r="BZ439" s="266"/>
      <c r="CC439" s="266"/>
      <c r="CM439" s="266"/>
      <c r="CW439" s="266"/>
      <c r="DG439" s="266"/>
      <c r="DQ439" s="266"/>
      <c r="EA439" s="266"/>
      <c r="EK439" s="266"/>
      <c r="EU439" s="266"/>
      <c r="FE439" s="266"/>
      <c r="FO439" s="266"/>
      <c r="FY439" s="266"/>
      <c r="GI439" s="266"/>
      <c r="GS439" s="266"/>
      <c r="HC439" s="266"/>
      <c r="HM439" s="266"/>
      <c r="HW439" s="266"/>
      <c r="IG439" s="266"/>
      <c r="IQ439" s="266"/>
    </row>
    <row r="440" spans="1:251" s="3" customFormat="1" x14ac:dyDescent="0.3">
      <c r="A440" s="266"/>
      <c r="K440" s="266"/>
      <c r="U440" s="266"/>
      <c r="AE440" s="266"/>
      <c r="AO440" s="266"/>
      <c r="AY440" s="266"/>
      <c r="BI440" s="266"/>
      <c r="BS440" s="266"/>
      <c r="BT440" s="266"/>
      <c r="BU440" s="266"/>
      <c r="BV440" s="266"/>
      <c r="BW440" s="266"/>
      <c r="BX440" s="266"/>
      <c r="BY440" s="266"/>
      <c r="BZ440" s="266"/>
      <c r="CC440" s="266"/>
      <c r="CM440" s="266"/>
      <c r="CW440" s="266"/>
      <c r="DG440" s="266"/>
      <c r="DQ440" s="266"/>
      <c r="EA440" s="266"/>
      <c r="EK440" s="266"/>
      <c r="EU440" s="266"/>
      <c r="FE440" s="266"/>
      <c r="FO440" s="266"/>
      <c r="FY440" s="266"/>
      <c r="GI440" s="266"/>
      <c r="GS440" s="266"/>
      <c r="HC440" s="266"/>
      <c r="HM440" s="266"/>
      <c r="HW440" s="266"/>
      <c r="IG440" s="266"/>
      <c r="IQ440" s="266"/>
    </row>
    <row r="441" spans="1:251" s="3" customFormat="1" x14ac:dyDescent="0.3">
      <c r="A441" s="266"/>
      <c r="K441" s="266"/>
      <c r="U441" s="266"/>
      <c r="AE441" s="266"/>
      <c r="AO441" s="266"/>
      <c r="AY441" s="266"/>
      <c r="BI441" s="266"/>
      <c r="BS441" s="266"/>
      <c r="BT441" s="266"/>
      <c r="BU441" s="266"/>
      <c r="BV441" s="266"/>
      <c r="BW441" s="266"/>
      <c r="BX441" s="266"/>
      <c r="BY441" s="266"/>
      <c r="BZ441" s="266"/>
      <c r="CC441" s="266"/>
      <c r="CM441" s="266"/>
      <c r="CW441" s="266"/>
      <c r="DG441" s="266"/>
      <c r="DQ441" s="266"/>
      <c r="EA441" s="266"/>
      <c r="EK441" s="266"/>
      <c r="EU441" s="266"/>
      <c r="FE441" s="266"/>
      <c r="FO441" s="266"/>
      <c r="FY441" s="266"/>
      <c r="GI441" s="266"/>
      <c r="GS441" s="266"/>
      <c r="HC441" s="266"/>
      <c r="HM441" s="266"/>
      <c r="HW441" s="266"/>
      <c r="IG441" s="266"/>
      <c r="IQ441" s="266"/>
    </row>
    <row r="442" spans="1:251" s="3" customFormat="1" x14ac:dyDescent="0.3">
      <c r="A442" s="266"/>
      <c r="K442" s="266"/>
      <c r="U442" s="266"/>
      <c r="AE442" s="266"/>
      <c r="AO442" s="266"/>
      <c r="AY442" s="266"/>
      <c r="BI442" s="266"/>
      <c r="BS442" s="266"/>
      <c r="BT442" s="266"/>
      <c r="BU442" s="266"/>
      <c r="BV442" s="266"/>
      <c r="BW442" s="266"/>
      <c r="BX442" s="266"/>
      <c r="BY442" s="266"/>
      <c r="BZ442" s="266"/>
      <c r="CC442" s="266"/>
      <c r="CM442" s="266"/>
      <c r="CW442" s="266"/>
      <c r="DG442" s="266"/>
      <c r="DQ442" s="266"/>
      <c r="EA442" s="266"/>
      <c r="EK442" s="266"/>
      <c r="EU442" s="266"/>
      <c r="FE442" s="266"/>
      <c r="FO442" s="266"/>
      <c r="FY442" s="266"/>
      <c r="GI442" s="266"/>
      <c r="GS442" s="266"/>
      <c r="HC442" s="266"/>
      <c r="HM442" s="266"/>
      <c r="HW442" s="266"/>
      <c r="IG442" s="266"/>
      <c r="IQ442" s="266"/>
    </row>
    <row r="443" spans="1:251" s="3" customFormat="1" x14ac:dyDescent="0.3">
      <c r="A443" s="266"/>
      <c r="K443" s="266"/>
      <c r="U443" s="266"/>
      <c r="AE443" s="266"/>
      <c r="AO443" s="266"/>
      <c r="AY443" s="266"/>
      <c r="BI443" s="266"/>
      <c r="BS443" s="266"/>
      <c r="BT443" s="266"/>
      <c r="BU443" s="266"/>
      <c r="BV443" s="266"/>
      <c r="BW443" s="266"/>
      <c r="BX443" s="266"/>
      <c r="BY443" s="266"/>
      <c r="BZ443" s="266"/>
      <c r="CC443" s="266"/>
      <c r="CM443" s="266"/>
      <c r="CW443" s="266"/>
      <c r="DG443" s="266"/>
      <c r="DQ443" s="266"/>
      <c r="EA443" s="266"/>
      <c r="EK443" s="266"/>
      <c r="EU443" s="266"/>
      <c r="FE443" s="266"/>
      <c r="FO443" s="266"/>
      <c r="FY443" s="266"/>
      <c r="GI443" s="266"/>
      <c r="GS443" s="266"/>
      <c r="HC443" s="266"/>
      <c r="HM443" s="266"/>
      <c r="HW443" s="266"/>
      <c r="IG443" s="266"/>
      <c r="IQ443" s="266"/>
    </row>
    <row r="444" spans="1:251" s="3" customFormat="1" x14ac:dyDescent="0.3">
      <c r="A444" s="266"/>
      <c r="K444" s="266"/>
      <c r="U444" s="266"/>
      <c r="AE444" s="266"/>
      <c r="AO444" s="266"/>
      <c r="AY444" s="266"/>
      <c r="BI444" s="266"/>
      <c r="BS444" s="266"/>
      <c r="BT444" s="266"/>
      <c r="BU444" s="266"/>
      <c r="BV444" s="266"/>
      <c r="BW444" s="266"/>
      <c r="BX444" s="266"/>
      <c r="BY444" s="266"/>
      <c r="BZ444" s="266"/>
      <c r="CC444" s="266"/>
      <c r="CM444" s="266"/>
      <c r="CW444" s="266"/>
      <c r="DG444" s="266"/>
      <c r="DQ444" s="266"/>
      <c r="EA444" s="266"/>
      <c r="EK444" s="266"/>
      <c r="EU444" s="266"/>
      <c r="FE444" s="266"/>
      <c r="FO444" s="266"/>
      <c r="FY444" s="266"/>
      <c r="GI444" s="266"/>
      <c r="GS444" s="266"/>
      <c r="HC444" s="266"/>
      <c r="HM444" s="266"/>
      <c r="HW444" s="266"/>
      <c r="IG444" s="266"/>
      <c r="IQ444" s="266"/>
    </row>
    <row r="445" spans="1:251" s="3" customFormat="1" x14ac:dyDescent="0.3">
      <c r="A445" s="266"/>
      <c r="K445" s="266"/>
      <c r="U445" s="266"/>
      <c r="AE445" s="266"/>
      <c r="AO445" s="266"/>
      <c r="AY445" s="266"/>
      <c r="BI445" s="266"/>
      <c r="BS445" s="266"/>
      <c r="BT445" s="266"/>
      <c r="BU445" s="266"/>
      <c r="BV445" s="266"/>
      <c r="BW445" s="266"/>
      <c r="BX445" s="266"/>
      <c r="BY445" s="266"/>
      <c r="BZ445" s="266"/>
      <c r="CC445" s="266"/>
      <c r="CM445" s="266"/>
      <c r="CW445" s="266"/>
      <c r="DG445" s="266"/>
      <c r="DQ445" s="266"/>
      <c r="EA445" s="266"/>
      <c r="EK445" s="266"/>
      <c r="EU445" s="266"/>
      <c r="FE445" s="266"/>
      <c r="FO445" s="266"/>
      <c r="FY445" s="266"/>
      <c r="GI445" s="266"/>
      <c r="GS445" s="266"/>
      <c r="HC445" s="266"/>
      <c r="HM445" s="266"/>
      <c r="HW445" s="266"/>
      <c r="IG445" s="266"/>
      <c r="IQ445" s="266"/>
    </row>
    <row r="446" spans="1:251" s="3" customFormat="1" x14ac:dyDescent="0.3">
      <c r="A446" s="266"/>
      <c r="K446" s="266"/>
      <c r="U446" s="266"/>
      <c r="AE446" s="266"/>
      <c r="AO446" s="266"/>
      <c r="AY446" s="266"/>
      <c r="BI446" s="266"/>
      <c r="BS446" s="266"/>
      <c r="BT446" s="266"/>
      <c r="BU446" s="266"/>
      <c r="BV446" s="266"/>
      <c r="BW446" s="266"/>
      <c r="BX446" s="266"/>
      <c r="BY446" s="266"/>
      <c r="BZ446" s="266"/>
      <c r="CC446" s="266"/>
      <c r="CM446" s="266"/>
      <c r="CW446" s="266"/>
      <c r="DG446" s="266"/>
      <c r="DQ446" s="266"/>
      <c r="EA446" s="266"/>
      <c r="EK446" s="266"/>
      <c r="EU446" s="266"/>
      <c r="FE446" s="266"/>
      <c r="FO446" s="266"/>
      <c r="FY446" s="266"/>
      <c r="GI446" s="266"/>
      <c r="GS446" s="266"/>
      <c r="HC446" s="266"/>
      <c r="HM446" s="266"/>
      <c r="HW446" s="266"/>
      <c r="IG446" s="266"/>
      <c r="IQ446" s="266"/>
    </row>
    <row r="447" spans="1:251" s="3" customFormat="1" x14ac:dyDescent="0.3">
      <c r="A447" s="266"/>
      <c r="K447" s="266"/>
      <c r="U447" s="266"/>
      <c r="AE447" s="266"/>
      <c r="AO447" s="266"/>
      <c r="AY447" s="266"/>
      <c r="BI447" s="266"/>
      <c r="BS447" s="266"/>
      <c r="BT447" s="266"/>
      <c r="BU447" s="266"/>
      <c r="BV447" s="266"/>
      <c r="BW447" s="266"/>
      <c r="BX447" s="266"/>
      <c r="BY447" s="266"/>
      <c r="BZ447" s="266"/>
      <c r="CC447" s="266"/>
      <c r="CM447" s="266"/>
      <c r="CW447" s="266"/>
      <c r="DG447" s="266"/>
      <c r="DQ447" s="266"/>
      <c r="EA447" s="266"/>
      <c r="EK447" s="266"/>
      <c r="EU447" s="266"/>
      <c r="FE447" s="266"/>
      <c r="FO447" s="266"/>
      <c r="FY447" s="266"/>
      <c r="GI447" s="266"/>
      <c r="GS447" s="266"/>
      <c r="HC447" s="266"/>
      <c r="HM447" s="266"/>
      <c r="HW447" s="266"/>
      <c r="IG447" s="266"/>
      <c r="IQ447" s="266"/>
    </row>
    <row r="448" spans="1:251" s="3" customFormat="1" x14ac:dyDescent="0.3">
      <c r="A448" s="266"/>
      <c r="K448" s="266"/>
      <c r="U448" s="266"/>
      <c r="AE448" s="266"/>
      <c r="AO448" s="266"/>
      <c r="AY448" s="266"/>
      <c r="BI448" s="266"/>
      <c r="BS448" s="266"/>
      <c r="BT448" s="266"/>
      <c r="BU448" s="266"/>
      <c r="BV448" s="266"/>
      <c r="BW448" s="266"/>
      <c r="BX448" s="266"/>
      <c r="BY448" s="266"/>
      <c r="BZ448" s="266"/>
      <c r="CC448" s="266"/>
      <c r="CM448" s="266"/>
      <c r="CW448" s="266"/>
      <c r="DG448" s="266"/>
      <c r="DQ448" s="266"/>
      <c r="EA448" s="266"/>
      <c r="EK448" s="266"/>
      <c r="EU448" s="266"/>
      <c r="FE448" s="266"/>
      <c r="FO448" s="266"/>
      <c r="FY448" s="266"/>
      <c r="GI448" s="266"/>
      <c r="GS448" s="266"/>
      <c r="HC448" s="266"/>
      <c r="HM448" s="266"/>
      <c r="HW448" s="266"/>
      <c r="IG448" s="266"/>
      <c r="IQ448" s="266"/>
    </row>
    <row r="449" spans="1:251" s="3" customFormat="1" x14ac:dyDescent="0.3">
      <c r="A449" s="266"/>
      <c r="K449" s="266"/>
      <c r="U449" s="266"/>
      <c r="AE449" s="266"/>
      <c r="AO449" s="266"/>
      <c r="AY449" s="266"/>
      <c r="BI449" s="266"/>
      <c r="BS449" s="266"/>
      <c r="BT449" s="266"/>
      <c r="BU449" s="266"/>
      <c r="BV449" s="266"/>
      <c r="BW449" s="266"/>
      <c r="BX449" s="266"/>
      <c r="BY449" s="266"/>
      <c r="BZ449" s="266"/>
      <c r="CC449" s="266"/>
      <c r="CM449" s="266"/>
      <c r="CW449" s="266"/>
      <c r="DG449" s="266"/>
      <c r="DQ449" s="266"/>
      <c r="EA449" s="266"/>
      <c r="EK449" s="266"/>
      <c r="EU449" s="266"/>
      <c r="FE449" s="266"/>
      <c r="FO449" s="266"/>
      <c r="FY449" s="266"/>
      <c r="GI449" s="266"/>
      <c r="GS449" s="266"/>
      <c r="HC449" s="266"/>
      <c r="HM449" s="266"/>
      <c r="HW449" s="266"/>
      <c r="IG449" s="266"/>
      <c r="IQ449" s="266"/>
    </row>
    <row r="450" spans="1:251" s="3" customFormat="1" x14ac:dyDescent="0.3">
      <c r="A450" s="266"/>
      <c r="K450" s="266"/>
      <c r="U450" s="266"/>
      <c r="AE450" s="266"/>
      <c r="AO450" s="266"/>
      <c r="AY450" s="266"/>
      <c r="BI450" s="266"/>
      <c r="BS450" s="266"/>
      <c r="BT450" s="266"/>
      <c r="BU450" s="266"/>
      <c r="BV450" s="266"/>
      <c r="BW450" s="266"/>
      <c r="BX450" s="266"/>
      <c r="BY450" s="266"/>
      <c r="BZ450" s="266"/>
      <c r="CC450" s="266"/>
      <c r="CM450" s="266"/>
      <c r="CW450" s="266"/>
      <c r="DG450" s="266"/>
      <c r="DQ450" s="266"/>
      <c r="EA450" s="266"/>
      <c r="EK450" s="266"/>
      <c r="EU450" s="266"/>
      <c r="FE450" s="266"/>
      <c r="FO450" s="266"/>
      <c r="FY450" s="266"/>
      <c r="GI450" s="266"/>
      <c r="GS450" s="266"/>
      <c r="HC450" s="266"/>
      <c r="HM450" s="266"/>
      <c r="HW450" s="266"/>
      <c r="IG450" s="266"/>
      <c r="IQ450" s="266"/>
    </row>
    <row r="451" spans="1:251" s="3" customFormat="1" x14ac:dyDescent="0.3">
      <c r="A451" s="266"/>
      <c r="K451" s="266"/>
      <c r="U451" s="266"/>
      <c r="AE451" s="266"/>
      <c r="AO451" s="266"/>
      <c r="AY451" s="266"/>
      <c r="BI451" s="266"/>
      <c r="BS451" s="266"/>
      <c r="BT451" s="266"/>
      <c r="BU451" s="266"/>
      <c r="BV451" s="266"/>
      <c r="BW451" s="266"/>
      <c r="BX451" s="266"/>
      <c r="BY451" s="266"/>
      <c r="BZ451" s="266"/>
      <c r="CC451" s="266"/>
      <c r="CM451" s="266"/>
      <c r="CW451" s="266"/>
      <c r="DG451" s="266"/>
      <c r="DQ451" s="266"/>
      <c r="EA451" s="266"/>
      <c r="EK451" s="266"/>
      <c r="EU451" s="266"/>
      <c r="FE451" s="266"/>
      <c r="FO451" s="266"/>
      <c r="FY451" s="266"/>
      <c r="GI451" s="266"/>
      <c r="GS451" s="266"/>
      <c r="HC451" s="266"/>
      <c r="HM451" s="266"/>
      <c r="HW451" s="266"/>
      <c r="IG451" s="266"/>
      <c r="IQ451" s="266"/>
    </row>
    <row r="452" spans="1:251" s="3" customFormat="1" x14ac:dyDescent="0.3">
      <c r="A452" s="266"/>
      <c r="K452" s="266"/>
      <c r="U452" s="266"/>
      <c r="AE452" s="266"/>
      <c r="AO452" s="266"/>
      <c r="AY452" s="266"/>
      <c r="BI452" s="266"/>
      <c r="BS452" s="266"/>
      <c r="BT452" s="266"/>
      <c r="BU452" s="266"/>
      <c r="BV452" s="266"/>
      <c r="BW452" s="266"/>
      <c r="BX452" s="266"/>
      <c r="BY452" s="266"/>
      <c r="BZ452" s="266"/>
      <c r="CC452" s="266"/>
      <c r="CM452" s="266"/>
      <c r="CW452" s="266"/>
      <c r="DG452" s="266"/>
      <c r="DQ452" s="266"/>
      <c r="EA452" s="266"/>
      <c r="EK452" s="266"/>
      <c r="EU452" s="266"/>
      <c r="FE452" s="266"/>
      <c r="FO452" s="266"/>
      <c r="FY452" s="266"/>
      <c r="GI452" s="266"/>
      <c r="GS452" s="266"/>
      <c r="HC452" s="266"/>
      <c r="HM452" s="266"/>
      <c r="HW452" s="266"/>
      <c r="IG452" s="266"/>
      <c r="IQ452" s="266"/>
    </row>
    <row r="453" spans="1:251" s="3" customFormat="1" x14ac:dyDescent="0.3">
      <c r="A453" s="266"/>
      <c r="K453" s="266"/>
      <c r="U453" s="266"/>
      <c r="AE453" s="266"/>
      <c r="AO453" s="266"/>
      <c r="AY453" s="266"/>
      <c r="BI453" s="266"/>
      <c r="BS453" s="266"/>
      <c r="BT453" s="266"/>
      <c r="BU453" s="266"/>
      <c r="BV453" s="266"/>
      <c r="BW453" s="266"/>
      <c r="BX453" s="266"/>
      <c r="BY453" s="266"/>
      <c r="BZ453" s="266"/>
      <c r="CC453" s="266"/>
      <c r="CM453" s="266"/>
      <c r="CW453" s="266"/>
      <c r="DG453" s="266"/>
      <c r="DQ453" s="266"/>
      <c r="EA453" s="266"/>
      <c r="EK453" s="266"/>
      <c r="EU453" s="266"/>
      <c r="FE453" s="266"/>
      <c r="FO453" s="266"/>
      <c r="FY453" s="266"/>
      <c r="GI453" s="266"/>
      <c r="GS453" s="266"/>
      <c r="HC453" s="266"/>
      <c r="HM453" s="266"/>
      <c r="HW453" s="266"/>
      <c r="IG453" s="266"/>
      <c r="IQ453" s="266"/>
    </row>
    <row r="454" spans="1:251" s="3" customFormat="1" x14ac:dyDescent="0.3">
      <c r="A454" s="266"/>
      <c r="K454" s="266"/>
      <c r="U454" s="266"/>
      <c r="AE454" s="266"/>
      <c r="AO454" s="266"/>
      <c r="AY454" s="266"/>
      <c r="BI454" s="266"/>
      <c r="BS454" s="266"/>
      <c r="BT454" s="266"/>
      <c r="BU454" s="266"/>
      <c r="BV454" s="266"/>
      <c r="BW454" s="266"/>
      <c r="BX454" s="266"/>
      <c r="BY454" s="266"/>
      <c r="BZ454" s="266"/>
      <c r="CC454" s="266"/>
      <c r="CM454" s="266"/>
      <c r="CW454" s="266"/>
      <c r="DG454" s="266"/>
      <c r="DQ454" s="266"/>
      <c r="EA454" s="266"/>
      <c r="EK454" s="266"/>
      <c r="EU454" s="266"/>
      <c r="FE454" s="266"/>
      <c r="FO454" s="266"/>
      <c r="FY454" s="266"/>
      <c r="GI454" s="266"/>
      <c r="GS454" s="266"/>
      <c r="HC454" s="266"/>
      <c r="HM454" s="266"/>
      <c r="HW454" s="266"/>
      <c r="IG454" s="266"/>
      <c r="IQ454" s="266"/>
    </row>
    <row r="455" spans="1:251" s="3" customFormat="1" x14ac:dyDescent="0.3">
      <c r="A455" s="266"/>
      <c r="K455" s="266"/>
      <c r="U455" s="266"/>
      <c r="AE455" s="266"/>
      <c r="AO455" s="266"/>
      <c r="AY455" s="266"/>
      <c r="BI455" s="266"/>
      <c r="BS455" s="266"/>
      <c r="BT455" s="266"/>
      <c r="BU455" s="266"/>
      <c r="BV455" s="266"/>
      <c r="BW455" s="266"/>
      <c r="BX455" s="266"/>
      <c r="BY455" s="266"/>
      <c r="BZ455" s="266"/>
      <c r="CC455" s="266"/>
      <c r="CM455" s="266"/>
      <c r="CW455" s="266"/>
      <c r="DG455" s="266"/>
      <c r="DQ455" s="266"/>
      <c r="EA455" s="266"/>
      <c r="EK455" s="266"/>
      <c r="EU455" s="266"/>
      <c r="FE455" s="266"/>
      <c r="FO455" s="266"/>
      <c r="FY455" s="266"/>
      <c r="GI455" s="266"/>
      <c r="GS455" s="266"/>
      <c r="HC455" s="266"/>
      <c r="HM455" s="266"/>
      <c r="HW455" s="266"/>
      <c r="IG455" s="266"/>
      <c r="IQ455" s="266"/>
    </row>
    <row r="456" spans="1:251" s="3" customFormat="1" x14ac:dyDescent="0.3">
      <c r="A456" s="266"/>
      <c r="K456" s="266"/>
      <c r="U456" s="266"/>
      <c r="AE456" s="266"/>
      <c r="AO456" s="266"/>
      <c r="AY456" s="266"/>
      <c r="BI456" s="266"/>
      <c r="BS456" s="266"/>
      <c r="BT456" s="266"/>
      <c r="BU456" s="266"/>
      <c r="BV456" s="266"/>
      <c r="BW456" s="266"/>
      <c r="BX456" s="266"/>
      <c r="BY456" s="266"/>
      <c r="BZ456" s="266"/>
      <c r="CC456" s="266"/>
      <c r="CM456" s="266"/>
      <c r="CW456" s="266"/>
      <c r="DG456" s="266"/>
      <c r="DQ456" s="266"/>
      <c r="EA456" s="266"/>
      <c r="EK456" s="266"/>
      <c r="EU456" s="266"/>
      <c r="FE456" s="266"/>
      <c r="FO456" s="266"/>
      <c r="FY456" s="266"/>
      <c r="GI456" s="266"/>
      <c r="GS456" s="266"/>
      <c r="HC456" s="266"/>
      <c r="HM456" s="266"/>
      <c r="HW456" s="266"/>
      <c r="IG456" s="266"/>
      <c r="IQ456" s="266"/>
    </row>
    <row r="457" spans="1:251" s="3" customFormat="1" x14ac:dyDescent="0.3">
      <c r="A457" s="266"/>
      <c r="K457" s="266"/>
      <c r="U457" s="266"/>
      <c r="AE457" s="266"/>
      <c r="AO457" s="266"/>
      <c r="AY457" s="266"/>
      <c r="BI457" s="266"/>
      <c r="BS457" s="266"/>
      <c r="BT457" s="266"/>
      <c r="BU457" s="266"/>
      <c r="BV457" s="266"/>
      <c r="BW457" s="266"/>
      <c r="BX457" s="266"/>
      <c r="BY457" s="266"/>
      <c r="BZ457" s="266"/>
      <c r="CC457" s="266"/>
      <c r="CM457" s="266"/>
      <c r="CW457" s="266"/>
      <c r="DG457" s="266"/>
      <c r="DQ457" s="266"/>
      <c r="EA457" s="266"/>
      <c r="EK457" s="266"/>
      <c r="EU457" s="266"/>
      <c r="FE457" s="266"/>
      <c r="FO457" s="266"/>
      <c r="FY457" s="266"/>
      <c r="GI457" s="266"/>
      <c r="GS457" s="266"/>
      <c r="HC457" s="266"/>
      <c r="HM457" s="266"/>
      <c r="HW457" s="266"/>
      <c r="IG457" s="266"/>
      <c r="IQ457" s="266"/>
    </row>
    <row r="458" spans="1:251" s="3" customFormat="1" x14ac:dyDescent="0.3">
      <c r="A458" s="266"/>
      <c r="K458" s="266"/>
      <c r="U458" s="266"/>
      <c r="AE458" s="266"/>
      <c r="AO458" s="266"/>
      <c r="AY458" s="266"/>
      <c r="BI458" s="266"/>
      <c r="BS458" s="266"/>
      <c r="BT458" s="266"/>
      <c r="BU458" s="266"/>
      <c r="BV458" s="266"/>
      <c r="BW458" s="266"/>
      <c r="BX458" s="266"/>
      <c r="BY458" s="266"/>
      <c r="BZ458" s="266"/>
      <c r="CC458" s="266"/>
      <c r="CM458" s="266"/>
      <c r="CW458" s="266"/>
      <c r="DG458" s="266"/>
      <c r="DQ458" s="266"/>
      <c r="EA458" s="266"/>
      <c r="EK458" s="266"/>
      <c r="EU458" s="266"/>
      <c r="FE458" s="266"/>
      <c r="FO458" s="266"/>
      <c r="FY458" s="266"/>
      <c r="GI458" s="266"/>
      <c r="GS458" s="266"/>
      <c r="HC458" s="266"/>
      <c r="HM458" s="266"/>
      <c r="HW458" s="266"/>
      <c r="IG458" s="266"/>
      <c r="IQ458" s="266"/>
    </row>
    <row r="459" spans="1:251" s="3" customFormat="1" x14ac:dyDescent="0.3">
      <c r="A459" s="266"/>
      <c r="K459" s="266"/>
      <c r="U459" s="266"/>
      <c r="AE459" s="266"/>
      <c r="AO459" s="266"/>
      <c r="AY459" s="266"/>
      <c r="BI459" s="266"/>
      <c r="BS459" s="266"/>
      <c r="BT459" s="266"/>
      <c r="BU459" s="266"/>
      <c r="BV459" s="266"/>
      <c r="BW459" s="266"/>
      <c r="BX459" s="266"/>
      <c r="BY459" s="266"/>
      <c r="BZ459" s="266"/>
      <c r="CC459" s="266"/>
      <c r="CM459" s="266"/>
      <c r="CW459" s="266"/>
      <c r="DG459" s="266"/>
      <c r="DQ459" s="266"/>
      <c r="EA459" s="266"/>
      <c r="EK459" s="266"/>
      <c r="EU459" s="266"/>
      <c r="FE459" s="266"/>
      <c r="FO459" s="266"/>
      <c r="FY459" s="266"/>
      <c r="GI459" s="266"/>
      <c r="GS459" s="266"/>
      <c r="HC459" s="266"/>
      <c r="HM459" s="266"/>
      <c r="HW459" s="266"/>
      <c r="IG459" s="266"/>
      <c r="IQ459" s="266"/>
    </row>
    <row r="460" spans="1:251" s="3" customFormat="1" x14ac:dyDescent="0.3">
      <c r="A460" s="266"/>
      <c r="K460" s="266"/>
      <c r="U460" s="266"/>
      <c r="AE460" s="266"/>
      <c r="AO460" s="266"/>
      <c r="AY460" s="266"/>
      <c r="BI460" s="266"/>
      <c r="BS460" s="266"/>
      <c r="BT460" s="266"/>
      <c r="BU460" s="266"/>
      <c r="BV460" s="266"/>
      <c r="BW460" s="266"/>
      <c r="BX460" s="266"/>
      <c r="BY460" s="266"/>
      <c r="BZ460" s="266"/>
      <c r="CC460" s="266"/>
      <c r="CM460" s="266"/>
      <c r="CW460" s="266"/>
      <c r="DG460" s="266"/>
      <c r="DQ460" s="266"/>
      <c r="EA460" s="266"/>
      <c r="EK460" s="266"/>
      <c r="EU460" s="266"/>
      <c r="FE460" s="266"/>
      <c r="FO460" s="266"/>
      <c r="FY460" s="266"/>
      <c r="GI460" s="266"/>
      <c r="GS460" s="266"/>
      <c r="HC460" s="266"/>
      <c r="HM460" s="266"/>
      <c r="HW460" s="266"/>
      <c r="IG460" s="266"/>
      <c r="IQ460" s="266"/>
    </row>
    <row r="461" spans="1:251" s="3" customFormat="1" x14ac:dyDescent="0.3">
      <c r="A461" s="266"/>
      <c r="K461" s="266"/>
      <c r="U461" s="266"/>
      <c r="AE461" s="266"/>
      <c r="AO461" s="266"/>
      <c r="AY461" s="266"/>
      <c r="BI461" s="266"/>
      <c r="BS461" s="266"/>
      <c r="BT461" s="266"/>
      <c r="BU461" s="266"/>
      <c r="BV461" s="266"/>
      <c r="BW461" s="266"/>
      <c r="BX461" s="266"/>
      <c r="BY461" s="266"/>
      <c r="BZ461" s="266"/>
      <c r="CC461" s="266"/>
      <c r="CM461" s="266"/>
      <c r="CW461" s="266"/>
      <c r="DG461" s="266"/>
      <c r="DQ461" s="266"/>
      <c r="EA461" s="266"/>
      <c r="EK461" s="266"/>
      <c r="EU461" s="266"/>
      <c r="FE461" s="266"/>
      <c r="FO461" s="266"/>
      <c r="FY461" s="266"/>
      <c r="GI461" s="266"/>
      <c r="GS461" s="266"/>
      <c r="HC461" s="266"/>
      <c r="HM461" s="266"/>
      <c r="HW461" s="266"/>
      <c r="IG461" s="266"/>
      <c r="IQ461" s="266"/>
    </row>
    <row r="462" spans="1:251" s="3" customFormat="1" x14ac:dyDescent="0.3">
      <c r="A462" s="266"/>
      <c r="K462" s="266"/>
      <c r="U462" s="266"/>
      <c r="AE462" s="266"/>
      <c r="AO462" s="266"/>
      <c r="AY462" s="266"/>
      <c r="BI462" s="266"/>
      <c r="BS462" s="266"/>
      <c r="BT462" s="266"/>
      <c r="BU462" s="266"/>
      <c r="BV462" s="266"/>
      <c r="BW462" s="266"/>
      <c r="BX462" s="266"/>
      <c r="BY462" s="266"/>
      <c r="BZ462" s="266"/>
      <c r="CC462" s="266"/>
      <c r="CM462" s="266"/>
      <c r="CW462" s="266"/>
      <c r="DG462" s="266"/>
      <c r="DQ462" s="266"/>
      <c r="EA462" s="266"/>
      <c r="EK462" s="266"/>
      <c r="EU462" s="266"/>
      <c r="FE462" s="266"/>
      <c r="FO462" s="266"/>
      <c r="FY462" s="266"/>
      <c r="GI462" s="266"/>
      <c r="GS462" s="266"/>
      <c r="HC462" s="266"/>
      <c r="HM462" s="266"/>
      <c r="HW462" s="266"/>
      <c r="IG462" s="266"/>
      <c r="IQ462" s="266"/>
    </row>
    <row r="463" spans="1:251" s="3" customFormat="1" x14ac:dyDescent="0.3">
      <c r="A463" s="266"/>
      <c r="K463" s="266"/>
      <c r="U463" s="266"/>
      <c r="AE463" s="266"/>
      <c r="AO463" s="266"/>
      <c r="AY463" s="266"/>
      <c r="BI463" s="266"/>
      <c r="BS463" s="266"/>
      <c r="BT463" s="266"/>
      <c r="BU463" s="266"/>
      <c r="BV463" s="266"/>
      <c r="BW463" s="266"/>
      <c r="BX463" s="266"/>
      <c r="BY463" s="266"/>
      <c r="BZ463" s="266"/>
      <c r="CC463" s="266"/>
      <c r="CM463" s="266"/>
      <c r="CW463" s="266"/>
      <c r="DG463" s="266"/>
      <c r="DQ463" s="266"/>
      <c r="EA463" s="266"/>
      <c r="EK463" s="266"/>
      <c r="EU463" s="266"/>
      <c r="FE463" s="266"/>
      <c r="FO463" s="266"/>
      <c r="FY463" s="266"/>
      <c r="GI463" s="266"/>
      <c r="GS463" s="266"/>
      <c r="HC463" s="266"/>
      <c r="HM463" s="266"/>
      <c r="HW463" s="266"/>
      <c r="IG463" s="266"/>
      <c r="IQ463" s="266"/>
    </row>
    <row r="464" spans="1:251" s="3" customFormat="1" x14ac:dyDescent="0.3">
      <c r="A464" s="266"/>
      <c r="K464" s="266"/>
      <c r="U464" s="266"/>
      <c r="AE464" s="266"/>
      <c r="AO464" s="266"/>
      <c r="AY464" s="266"/>
      <c r="BI464" s="266"/>
      <c r="BS464" s="266"/>
      <c r="BT464" s="266"/>
      <c r="BU464" s="266"/>
      <c r="BV464" s="266"/>
      <c r="BW464" s="266"/>
      <c r="BX464" s="266"/>
      <c r="BY464" s="266"/>
      <c r="BZ464" s="266"/>
      <c r="CC464" s="266"/>
      <c r="CM464" s="266"/>
      <c r="CW464" s="266"/>
      <c r="DG464" s="266"/>
      <c r="DQ464" s="266"/>
      <c r="EA464" s="266"/>
      <c r="EK464" s="266"/>
      <c r="EU464" s="266"/>
      <c r="FE464" s="266"/>
      <c r="FO464" s="266"/>
      <c r="FY464" s="266"/>
      <c r="GI464" s="266"/>
      <c r="GS464" s="266"/>
      <c r="HC464" s="266"/>
      <c r="HM464" s="266"/>
      <c r="HW464" s="266"/>
      <c r="IG464" s="266"/>
      <c r="IQ464" s="266"/>
    </row>
    <row r="465" spans="1:251" s="3" customFormat="1" x14ac:dyDescent="0.3">
      <c r="A465" s="266"/>
      <c r="K465" s="266"/>
      <c r="U465" s="266"/>
      <c r="AE465" s="266"/>
      <c r="AO465" s="266"/>
      <c r="AY465" s="266"/>
      <c r="BI465" s="266"/>
      <c r="BS465" s="266"/>
      <c r="BT465" s="266"/>
      <c r="BU465" s="266"/>
      <c r="BV465" s="266"/>
      <c r="BW465" s="266"/>
      <c r="BX465" s="266"/>
      <c r="BY465" s="266"/>
      <c r="BZ465" s="266"/>
      <c r="CC465" s="266"/>
      <c r="CM465" s="266"/>
      <c r="CW465" s="266"/>
      <c r="DG465" s="266"/>
      <c r="DQ465" s="266"/>
      <c r="EA465" s="266"/>
      <c r="EK465" s="266"/>
      <c r="EU465" s="266"/>
      <c r="FE465" s="266"/>
      <c r="FO465" s="266"/>
      <c r="FY465" s="266"/>
      <c r="GI465" s="266"/>
      <c r="GS465" s="266"/>
      <c r="HC465" s="266"/>
      <c r="HM465" s="266"/>
      <c r="HW465" s="266"/>
      <c r="IG465" s="266"/>
      <c r="IQ465" s="266"/>
    </row>
    <row r="466" spans="1:251" s="3" customFormat="1" x14ac:dyDescent="0.3">
      <c r="A466" s="266"/>
      <c r="K466" s="266"/>
      <c r="U466" s="266"/>
      <c r="AE466" s="266"/>
      <c r="AO466" s="266"/>
      <c r="AY466" s="266"/>
      <c r="BI466" s="266"/>
      <c r="BS466" s="266"/>
      <c r="BT466" s="266"/>
      <c r="BU466" s="266"/>
      <c r="BV466" s="266"/>
      <c r="BW466" s="266"/>
      <c r="BX466" s="266"/>
      <c r="BY466" s="266"/>
      <c r="BZ466" s="266"/>
      <c r="CC466" s="266"/>
      <c r="CM466" s="266"/>
      <c r="CW466" s="266"/>
      <c r="DG466" s="266"/>
      <c r="DQ466" s="266"/>
      <c r="EA466" s="266"/>
      <c r="EK466" s="266"/>
      <c r="EU466" s="266"/>
      <c r="FE466" s="266"/>
      <c r="FO466" s="266"/>
      <c r="FY466" s="266"/>
      <c r="GI466" s="266"/>
      <c r="GS466" s="266"/>
      <c r="HC466" s="266"/>
      <c r="HM466" s="266"/>
      <c r="HW466" s="266"/>
      <c r="IG466" s="266"/>
      <c r="IQ466" s="266"/>
    </row>
    <row r="467" spans="1:251" s="3" customFormat="1" x14ac:dyDescent="0.3">
      <c r="A467" s="266"/>
      <c r="K467" s="266"/>
      <c r="U467" s="266"/>
      <c r="AE467" s="266"/>
      <c r="AO467" s="266"/>
      <c r="AY467" s="266"/>
      <c r="BI467" s="266"/>
      <c r="BS467" s="266"/>
      <c r="BT467" s="266"/>
      <c r="BU467" s="266"/>
      <c r="BV467" s="266"/>
      <c r="BW467" s="266"/>
      <c r="BX467" s="266"/>
      <c r="BY467" s="266"/>
      <c r="BZ467" s="266"/>
      <c r="CC467" s="266"/>
      <c r="CM467" s="266"/>
      <c r="CW467" s="266"/>
      <c r="DG467" s="266"/>
      <c r="DQ467" s="266"/>
      <c r="EA467" s="266"/>
      <c r="EK467" s="266"/>
      <c r="EU467" s="266"/>
      <c r="FE467" s="266"/>
      <c r="FO467" s="266"/>
      <c r="FY467" s="266"/>
      <c r="GI467" s="266"/>
      <c r="GS467" s="266"/>
      <c r="HC467" s="266"/>
      <c r="HM467" s="266"/>
      <c r="HW467" s="266"/>
      <c r="IG467" s="266"/>
      <c r="IQ467" s="266"/>
    </row>
    <row r="468" spans="1:251" s="3" customFormat="1" x14ac:dyDescent="0.3">
      <c r="A468" s="266"/>
      <c r="K468" s="266"/>
      <c r="U468" s="266"/>
      <c r="AE468" s="266"/>
      <c r="AO468" s="266"/>
      <c r="AY468" s="266"/>
      <c r="BI468" s="266"/>
      <c r="BS468" s="266"/>
      <c r="BT468" s="266"/>
      <c r="BU468" s="266"/>
      <c r="BV468" s="266"/>
      <c r="BW468" s="266"/>
      <c r="BX468" s="266"/>
      <c r="BY468" s="266"/>
      <c r="BZ468" s="266"/>
      <c r="CC468" s="266"/>
      <c r="CM468" s="266"/>
      <c r="CW468" s="266"/>
      <c r="DG468" s="266"/>
      <c r="DQ468" s="266"/>
      <c r="EA468" s="266"/>
      <c r="EK468" s="266"/>
      <c r="EU468" s="266"/>
      <c r="FE468" s="266"/>
      <c r="FO468" s="266"/>
      <c r="FY468" s="266"/>
      <c r="GI468" s="266"/>
      <c r="GS468" s="266"/>
      <c r="HC468" s="266"/>
      <c r="HM468" s="266"/>
      <c r="HW468" s="266"/>
      <c r="IG468" s="266"/>
      <c r="IQ468" s="266"/>
    </row>
    <row r="469" spans="1:251" s="3" customFormat="1" x14ac:dyDescent="0.3">
      <c r="A469" s="266"/>
      <c r="K469" s="266"/>
      <c r="U469" s="266"/>
      <c r="AE469" s="266"/>
      <c r="AO469" s="266"/>
      <c r="AY469" s="266"/>
      <c r="BI469" s="266"/>
      <c r="BS469" s="266"/>
      <c r="BT469" s="266"/>
      <c r="BU469" s="266"/>
      <c r="BV469" s="266"/>
      <c r="BW469" s="266"/>
      <c r="BX469" s="266"/>
      <c r="BY469" s="266"/>
      <c r="BZ469" s="266"/>
      <c r="CC469" s="266"/>
      <c r="CM469" s="266"/>
      <c r="CW469" s="266"/>
      <c r="DG469" s="266"/>
      <c r="DQ469" s="266"/>
      <c r="EA469" s="266"/>
      <c r="EK469" s="266"/>
      <c r="EU469" s="266"/>
      <c r="FE469" s="266"/>
      <c r="FO469" s="266"/>
      <c r="FY469" s="266"/>
      <c r="GI469" s="266"/>
      <c r="GS469" s="266"/>
      <c r="HC469" s="266"/>
      <c r="HM469" s="266"/>
      <c r="HW469" s="266"/>
      <c r="IG469" s="266"/>
      <c r="IQ469" s="266"/>
    </row>
    <row r="470" spans="1:251" s="3" customFormat="1" x14ac:dyDescent="0.3">
      <c r="A470" s="266"/>
      <c r="K470" s="266"/>
      <c r="U470" s="266"/>
      <c r="AE470" s="266"/>
      <c r="AO470" s="266"/>
      <c r="AY470" s="266"/>
      <c r="BI470" s="266"/>
      <c r="BS470" s="266"/>
      <c r="BT470" s="266"/>
      <c r="BU470" s="266"/>
      <c r="BV470" s="266"/>
      <c r="BW470" s="266"/>
      <c r="BX470" s="266"/>
      <c r="BY470" s="266"/>
      <c r="BZ470" s="266"/>
      <c r="CC470" s="266"/>
      <c r="CM470" s="266"/>
      <c r="CW470" s="266"/>
      <c r="DG470" s="266"/>
      <c r="DQ470" s="266"/>
      <c r="EA470" s="266"/>
      <c r="EK470" s="266"/>
      <c r="EU470" s="266"/>
      <c r="FE470" s="266"/>
      <c r="FO470" s="266"/>
      <c r="FY470" s="266"/>
      <c r="GI470" s="266"/>
      <c r="GS470" s="266"/>
      <c r="HC470" s="266"/>
      <c r="HM470" s="266"/>
      <c r="HW470" s="266"/>
      <c r="IG470" s="266"/>
      <c r="IQ470" s="266"/>
    </row>
    <row r="471" spans="1:251" s="3" customFormat="1" x14ac:dyDescent="0.3">
      <c r="A471" s="266"/>
      <c r="K471" s="266"/>
      <c r="U471" s="266"/>
      <c r="AE471" s="266"/>
      <c r="AO471" s="266"/>
      <c r="AY471" s="266"/>
      <c r="BI471" s="266"/>
      <c r="BS471" s="266"/>
      <c r="BT471" s="266"/>
      <c r="BU471" s="266"/>
      <c r="BV471" s="266"/>
      <c r="BW471" s="266"/>
      <c r="BX471" s="266"/>
      <c r="BY471" s="266"/>
      <c r="BZ471" s="266"/>
      <c r="CC471" s="266"/>
      <c r="CM471" s="266"/>
      <c r="CW471" s="266"/>
      <c r="DG471" s="266"/>
      <c r="DQ471" s="266"/>
      <c r="EA471" s="266"/>
      <c r="EK471" s="266"/>
      <c r="EU471" s="266"/>
      <c r="FE471" s="266"/>
      <c r="FO471" s="266"/>
      <c r="FY471" s="266"/>
      <c r="GI471" s="266"/>
      <c r="GS471" s="266"/>
      <c r="HC471" s="266"/>
      <c r="HM471" s="266"/>
      <c r="HW471" s="266"/>
      <c r="IG471" s="266"/>
      <c r="IQ471" s="266"/>
    </row>
    <row r="472" spans="1:251" s="3" customFormat="1" x14ac:dyDescent="0.3">
      <c r="A472" s="266"/>
      <c r="K472" s="266"/>
      <c r="U472" s="266"/>
      <c r="AE472" s="266"/>
      <c r="AO472" s="266"/>
      <c r="AY472" s="266"/>
      <c r="BI472" s="266"/>
      <c r="BS472" s="266"/>
      <c r="BT472" s="266"/>
      <c r="BU472" s="266"/>
      <c r="BV472" s="266"/>
      <c r="BW472" s="266"/>
      <c r="BX472" s="266"/>
      <c r="BY472" s="266"/>
      <c r="BZ472" s="266"/>
      <c r="CC472" s="266"/>
      <c r="CM472" s="266"/>
      <c r="CW472" s="266"/>
      <c r="DG472" s="266"/>
      <c r="DQ472" s="266"/>
      <c r="EA472" s="266"/>
      <c r="EK472" s="266"/>
      <c r="EU472" s="266"/>
      <c r="FE472" s="266"/>
      <c r="FO472" s="266"/>
      <c r="FY472" s="266"/>
      <c r="GI472" s="266"/>
      <c r="GS472" s="266"/>
      <c r="HC472" s="266"/>
      <c r="HM472" s="266"/>
      <c r="HW472" s="266"/>
      <c r="IG472" s="266"/>
      <c r="IQ472" s="266"/>
    </row>
    <row r="473" spans="1:251" s="3" customFormat="1" x14ac:dyDescent="0.3">
      <c r="A473" s="266"/>
      <c r="K473" s="266"/>
      <c r="U473" s="266"/>
      <c r="AE473" s="266"/>
      <c r="AO473" s="266"/>
      <c r="AY473" s="266"/>
      <c r="BI473" s="266"/>
      <c r="BS473" s="266"/>
      <c r="BT473" s="266"/>
      <c r="BU473" s="266"/>
      <c r="BV473" s="266"/>
      <c r="BW473" s="266"/>
      <c r="BX473" s="266"/>
      <c r="BY473" s="266"/>
      <c r="BZ473" s="266"/>
      <c r="CC473" s="266"/>
      <c r="CM473" s="266"/>
      <c r="CW473" s="266"/>
      <c r="DG473" s="266"/>
      <c r="DQ473" s="266"/>
      <c r="EA473" s="266"/>
      <c r="EK473" s="266"/>
      <c r="EU473" s="266"/>
      <c r="FE473" s="266"/>
      <c r="FO473" s="266"/>
      <c r="FY473" s="266"/>
      <c r="GI473" s="266"/>
      <c r="GS473" s="266"/>
      <c r="HC473" s="266"/>
      <c r="HM473" s="266"/>
      <c r="HW473" s="266"/>
      <c r="IG473" s="266"/>
      <c r="IQ473" s="266"/>
    </row>
    <row r="474" spans="1:251" s="3" customFormat="1" x14ac:dyDescent="0.3">
      <c r="A474" s="266"/>
      <c r="K474" s="266"/>
      <c r="U474" s="266"/>
      <c r="AE474" s="266"/>
      <c r="AO474" s="266"/>
      <c r="AY474" s="266"/>
      <c r="BI474" s="266"/>
      <c r="BS474" s="266"/>
      <c r="BT474" s="266"/>
      <c r="BU474" s="266"/>
      <c r="BV474" s="266"/>
      <c r="BW474" s="266"/>
      <c r="BX474" s="266"/>
      <c r="BY474" s="266"/>
      <c r="BZ474" s="266"/>
      <c r="CC474" s="266"/>
      <c r="CM474" s="266"/>
      <c r="CW474" s="266"/>
      <c r="DG474" s="266"/>
      <c r="DQ474" s="266"/>
      <c r="EA474" s="266"/>
      <c r="EK474" s="266"/>
      <c r="EU474" s="266"/>
      <c r="FE474" s="266"/>
      <c r="FO474" s="266"/>
      <c r="FY474" s="266"/>
      <c r="GI474" s="266"/>
      <c r="GS474" s="266"/>
      <c r="HC474" s="266"/>
      <c r="HM474" s="266"/>
      <c r="HW474" s="266"/>
      <c r="IG474" s="266"/>
      <c r="IQ474" s="266"/>
    </row>
    <row r="475" spans="1:251" s="3" customFormat="1" x14ac:dyDescent="0.3">
      <c r="A475" s="266"/>
      <c r="K475" s="266"/>
      <c r="U475" s="266"/>
      <c r="AE475" s="266"/>
      <c r="AO475" s="266"/>
      <c r="AY475" s="266"/>
      <c r="BI475" s="266"/>
      <c r="BS475" s="266"/>
      <c r="BT475" s="266"/>
      <c r="BU475" s="266"/>
      <c r="BV475" s="266"/>
      <c r="BW475" s="266"/>
      <c r="BX475" s="266"/>
      <c r="BY475" s="266"/>
      <c r="BZ475" s="266"/>
      <c r="CC475" s="266"/>
      <c r="CM475" s="266"/>
      <c r="CW475" s="266"/>
      <c r="DG475" s="266"/>
      <c r="DQ475" s="266"/>
      <c r="EA475" s="266"/>
      <c r="EK475" s="266"/>
      <c r="EU475" s="266"/>
      <c r="FE475" s="266"/>
      <c r="FO475" s="266"/>
      <c r="FY475" s="266"/>
      <c r="GI475" s="266"/>
      <c r="GS475" s="266"/>
      <c r="HC475" s="266"/>
      <c r="HM475" s="266"/>
      <c r="HW475" s="266"/>
      <c r="IG475" s="266"/>
      <c r="IQ475" s="266"/>
    </row>
    <row r="476" spans="1:251" s="3" customFormat="1" x14ac:dyDescent="0.3">
      <c r="A476" s="266"/>
      <c r="K476" s="266"/>
      <c r="U476" s="266"/>
      <c r="AE476" s="266"/>
      <c r="AO476" s="266"/>
      <c r="AY476" s="266"/>
      <c r="BI476" s="266"/>
      <c r="BS476" s="266"/>
      <c r="BT476" s="266"/>
      <c r="BU476" s="266"/>
      <c r="BV476" s="266"/>
      <c r="BW476" s="266"/>
      <c r="BX476" s="266"/>
      <c r="BY476" s="266"/>
      <c r="BZ476" s="266"/>
      <c r="CC476" s="266"/>
      <c r="CM476" s="266"/>
      <c r="CW476" s="266"/>
      <c r="DG476" s="266"/>
      <c r="DQ476" s="266"/>
      <c r="EA476" s="266"/>
      <c r="EK476" s="266"/>
      <c r="EU476" s="266"/>
      <c r="FE476" s="266"/>
      <c r="FO476" s="266"/>
      <c r="FY476" s="266"/>
      <c r="GI476" s="266"/>
      <c r="GS476" s="266"/>
      <c r="HC476" s="266"/>
      <c r="HM476" s="266"/>
      <c r="HW476" s="266"/>
      <c r="IG476" s="266"/>
      <c r="IQ476" s="266"/>
    </row>
    <row r="477" spans="1:251" s="3" customFormat="1" x14ac:dyDescent="0.3">
      <c r="A477" s="266"/>
      <c r="K477" s="266"/>
      <c r="U477" s="266"/>
      <c r="AE477" s="266"/>
      <c r="AO477" s="266"/>
      <c r="AY477" s="266"/>
      <c r="BI477" s="266"/>
      <c r="BS477" s="266"/>
      <c r="BT477" s="266"/>
      <c r="BU477" s="266"/>
      <c r="BV477" s="266"/>
      <c r="BW477" s="266"/>
      <c r="BX477" s="266"/>
      <c r="BY477" s="266"/>
      <c r="BZ477" s="266"/>
      <c r="CC477" s="266"/>
      <c r="CM477" s="266"/>
      <c r="CW477" s="266"/>
      <c r="DG477" s="266"/>
      <c r="DQ477" s="266"/>
      <c r="EA477" s="266"/>
      <c r="EK477" s="266"/>
      <c r="EU477" s="266"/>
      <c r="FE477" s="266"/>
      <c r="FO477" s="266"/>
      <c r="FY477" s="266"/>
      <c r="GI477" s="266"/>
      <c r="GS477" s="266"/>
      <c r="HC477" s="266"/>
      <c r="HM477" s="266"/>
      <c r="HW477" s="266"/>
      <c r="IG477" s="266"/>
      <c r="IQ477" s="266"/>
    </row>
    <row r="478" spans="1:251" s="3" customFormat="1" x14ac:dyDescent="0.3">
      <c r="A478" s="266"/>
      <c r="K478" s="266"/>
      <c r="U478" s="266"/>
      <c r="AE478" s="266"/>
      <c r="AO478" s="266"/>
      <c r="AY478" s="266"/>
      <c r="BI478" s="266"/>
      <c r="BS478" s="266"/>
      <c r="BT478" s="266"/>
      <c r="BU478" s="266"/>
      <c r="BV478" s="266"/>
      <c r="BW478" s="266"/>
      <c r="BX478" s="266"/>
      <c r="BY478" s="266"/>
      <c r="BZ478" s="266"/>
      <c r="CC478" s="266"/>
      <c r="CM478" s="266"/>
      <c r="CW478" s="266"/>
      <c r="DG478" s="266"/>
      <c r="DQ478" s="266"/>
      <c r="EA478" s="266"/>
      <c r="EK478" s="266"/>
      <c r="EU478" s="266"/>
      <c r="FE478" s="266"/>
      <c r="FO478" s="266"/>
      <c r="FY478" s="266"/>
      <c r="GI478" s="266"/>
      <c r="GS478" s="266"/>
      <c r="HC478" s="266"/>
      <c r="HM478" s="266"/>
      <c r="HW478" s="266"/>
      <c r="IG478" s="266"/>
      <c r="IQ478" s="266"/>
    </row>
    <row r="479" spans="1:251" s="3" customFormat="1" x14ac:dyDescent="0.3">
      <c r="A479" s="266"/>
      <c r="K479" s="266"/>
      <c r="U479" s="266"/>
      <c r="AE479" s="266"/>
      <c r="AO479" s="266"/>
      <c r="AY479" s="266"/>
      <c r="BI479" s="266"/>
      <c r="BS479" s="266"/>
      <c r="BT479" s="266"/>
      <c r="BU479" s="266"/>
      <c r="BV479" s="266"/>
      <c r="BW479" s="266"/>
      <c r="BX479" s="266"/>
      <c r="BY479" s="266"/>
      <c r="BZ479" s="266"/>
      <c r="CC479" s="266"/>
      <c r="CM479" s="266"/>
      <c r="CW479" s="266"/>
      <c r="DG479" s="266"/>
      <c r="DQ479" s="266"/>
      <c r="EA479" s="266"/>
      <c r="EK479" s="266"/>
      <c r="EU479" s="266"/>
      <c r="FE479" s="266"/>
      <c r="FO479" s="266"/>
      <c r="FY479" s="266"/>
      <c r="GI479" s="266"/>
      <c r="GS479" s="266"/>
      <c r="HC479" s="266"/>
      <c r="HM479" s="266"/>
      <c r="HW479" s="266"/>
      <c r="IG479" s="266"/>
      <c r="IQ479" s="266"/>
    </row>
    <row r="480" spans="1:251" s="3" customFormat="1" x14ac:dyDescent="0.3">
      <c r="A480" s="266"/>
      <c r="K480" s="266"/>
      <c r="U480" s="266"/>
      <c r="AE480" s="266"/>
      <c r="AO480" s="266"/>
      <c r="AY480" s="266"/>
      <c r="BI480" s="266"/>
      <c r="BS480" s="266"/>
      <c r="BT480" s="266"/>
      <c r="BU480" s="266"/>
      <c r="BV480" s="266"/>
      <c r="BW480" s="266"/>
      <c r="BX480" s="266"/>
      <c r="BY480" s="266"/>
      <c r="BZ480" s="266"/>
      <c r="CC480" s="266"/>
      <c r="CM480" s="266"/>
      <c r="CW480" s="266"/>
      <c r="DG480" s="266"/>
      <c r="DQ480" s="266"/>
      <c r="EA480" s="266"/>
      <c r="EK480" s="266"/>
      <c r="EU480" s="266"/>
      <c r="FE480" s="266"/>
      <c r="FO480" s="266"/>
      <c r="FY480" s="266"/>
      <c r="GI480" s="266"/>
      <c r="GS480" s="266"/>
      <c r="HC480" s="266"/>
      <c r="HM480" s="266"/>
      <c r="HW480" s="266"/>
      <c r="IG480" s="266"/>
      <c r="IQ480" s="266"/>
    </row>
    <row r="481" spans="1:251" s="3" customFormat="1" x14ac:dyDescent="0.3">
      <c r="A481" s="266"/>
      <c r="K481" s="266"/>
      <c r="U481" s="266"/>
      <c r="AE481" s="266"/>
      <c r="AO481" s="266"/>
      <c r="AY481" s="266"/>
      <c r="BI481" s="266"/>
      <c r="BS481" s="266"/>
      <c r="BT481" s="266"/>
      <c r="BU481" s="266"/>
      <c r="BV481" s="266"/>
      <c r="BW481" s="266"/>
      <c r="BX481" s="266"/>
      <c r="BY481" s="266"/>
      <c r="BZ481" s="266"/>
      <c r="CC481" s="266"/>
      <c r="CM481" s="266"/>
      <c r="CW481" s="266"/>
      <c r="DG481" s="266"/>
      <c r="DQ481" s="266"/>
      <c r="EA481" s="266"/>
      <c r="EK481" s="266"/>
      <c r="EU481" s="266"/>
      <c r="FE481" s="266"/>
      <c r="FO481" s="266"/>
      <c r="FY481" s="266"/>
      <c r="GI481" s="266"/>
      <c r="GS481" s="266"/>
      <c r="HC481" s="266"/>
      <c r="HM481" s="266"/>
      <c r="HW481" s="266"/>
      <c r="IG481" s="266"/>
      <c r="IQ481" s="266"/>
    </row>
    <row r="482" spans="1:251" s="3" customFormat="1" x14ac:dyDescent="0.3">
      <c r="A482" s="266"/>
      <c r="K482" s="266"/>
      <c r="U482" s="266"/>
      <c r="AE482" s="266"/>
      <c r="AO482" s="266"/>
      <c r="AY482" s="266"/>
      <c r="BI482" s="266"/>
      <c r="BS482" s="266"/>
      <c r="BT482" s="266"/>
      <c r="BU482" s="266"/>
      <c r="BV482" s="266"/>
      <c r="BW482" s="266"/>
      <c r="BX482" s="266"/>
      <c r="BY482" s="266"/>
      <c r="BZ482" s="266"/>
      <c r="CC482" s="266"/>
      <c r="CM482" s="266"/>
      <c r="CW482" s="266"/>
      <c r="DG482" s="266"/>
      <c r="DQ482" s="266"/>
      <c r="EA482" s="266"/>
      <c r="EK482" s="266"/>
      <c r="EU482" s="266"/>
      <c r="FE482" s="266"/>
      <c r="FO482" s="266"/>
      <c r="FY482" s="266"/>
      <c r="GI482" s="266"/>
      <c r="GS482" s="266"/>
      <c r="HC482" s="266"/>
      <c r="HM482" s="266"/>
      <c r="HW482" s="266"/>
      <c r="IG482" s="266"/>
      <c r="IQ482" s="266"/>
    </row>
    <row r="483" spans="1:251" s="3" customFormat="1" x14ac:dyDescent="0.3">
      <c r="A483" s="266"/>
      <c r="K483" s="266"/>
      <c r="U483" s="266"/>
      <c r="AE483" s="266"/>
      <c r="AO483" s="266"/>
      <c r="AY483" s="266"/>
      <c r="BI483" s="266"/>
      <c r="BS483" s="266"/>
      <c r="BT483" s="266"/>
      <c r="BU483" s="266"/>
      <c r="BV483" s="266"/>
      <c r="BW483" s="266"/>
      <c r="BX483" s="266"/>
      <c r="BY483" s="266"/>
      <c r="BZ483" s="266"/>
      <c r="CC483" s="266"/>
      <c r="CM483" s="266"/>
      <c r="CW483" s="266"/>
      <c r="DG483" s="266"/>
      <c r="DQ483" s="266"/>
      <c r="EA483" s="266"/>
      <c r="EK483" s="266"/>
      <c r="EU483" s="266"/>
      <c r="FE483" s="266"/>
      <c r="FO483" s="266"/>
      <c r="FY483" s="266"/>
      <c r="GI483" s="266"/>
      <c r="GS483" s="266"/>
      <c r="HC483" s="266"/>
      <c r="HM483" s="266"/>
      <c r="HW483" s="266"/>
      <c r="IG483" s="266"/>
      <c r="IQ483" s="266"/>
    </row>
    <row r="484" spans="1:251" s="3" customFormat="1" x14ac:dyDescent="0.3">
      <c r="A484" s="266"/>
      <c r="K484" s="266"/>
      <c r="U484" s="266"/>
      <c r="AE484" s="266"/>
      <c r="AO484" s="266"/>
      <c r="AY484" s="266"/>
      <c r="BI484" s="266"/>
      <c r="BS484" s="266"/>
      <c r="BT484" s="266"/>
      <c r="BU484" s="266"/>
      <c r="BV484" s="266"/>
      <c r="BW484" s="266"/>
      <c r="BX484" s="266"/>
      <c r="BY484" s="266"/>
      <c r="BZ484" s="266"/>
      <c r="CC484" s="266"/>
      <c r="CM484" s="266"/>
      <c r="CW484" s="266"/>
      <c r="DG484" s="266"/>
      <c r="DQ484" s="266"/>
      <c r="EA484" s="266"/>
      <c r="EK484" s="266"/>
      <c r="EU484" s="266"/>
      <c r="FE484" s="266"/>
      <c r="FO484" s="266"/>
      <c r="FY484" s="266"/>
      <c r="GI484" s="266"/>
      <c r="GS484" s="266"/>
      <c r="HC484" s="266"/>
      <c r="HM484" s="266"/>
      <c r="HW484" s="266"/>
      <c r="IG484" s="266"/>
      <c r="IQ484" s="266"/>
    </row>
    <row r="485" spans="1:251" s="3" customFormat="1" x14ac:dyDescent="0.3">
      <c r="A485" s="266"/>
      <c r="K485" s="266"/>
      <c r="U485" s="266"/>
      <c r="AE485" s="266"/>
      <c r="AO485" s="266"/>
      <c r="AY485" s="266"/>
      <c r="BI485" s="266"/>
      <c r="BS485" s="266"/>
      <c r="BT485" s="266"/>
      <c r="BU485" s="266"/>
      <c r="BV485" s="266"/>
      <c r="BW485" s="266"/>
      <c r="BX485" s="266"/>
      <c r="BY485" s="266"/>
      <c r="BZ485" s="266"/>
      <c r="CC485" s="266"/>
      <c r="CM485" s="266"/>
      <c r="CW485" s="266"/>
      <c r="DG485" s="266"/>
      <c r="DQ485" s="266"/>
      <c r="EA485" s="266"/>
      <c r="EK485" s="266"/>
      <c r="EU485" s="266"/>
      <c r="FE485" s="266"/>
      <c r="FO485" s="266"/>
      <c r="FY485" s="266"/>
      <c r="GI485" s="266"/>
      <c r="GS485" s="266"/>
      <c r="HC485" s="266"/>
      <c r="HM485" s="266"/>
      <c r="HW485" s="266"/>
      <c r="IG485" s="266"/>
      <c r="IQ485" s="266"/>
    </row>
    <row r="486" spans="1:251" s="3" customFormat="1" x14ac:dyDescent="0.3">
      <c r="A486" s="266"/>
      <c r="K486" s="266"/>
      <c r="U486" s="266"/>
      <c r="AE486" s="266"/>
      <c r="AO486" s="266"/>
      <c r="AY486" s="266"/>
      <c r="BI486" s="266"/>
      <c r="BS486" s="266"/>
      <c r="BT486" s="266"/>
      <c r="BU486" s="266"/>
      <c r="BV486" s="266"/>
      <c r="BW486" s="266"/>
      <c r="BX486" s="266"/>
      <c r="BY486" s="266"/>
      <c r="BZ486" s="266"/>
      <c r="CC486" s="266"/>
      <c r="CM486" s="266"/>
      <c r="CW486" s="266"/>
      <c r="DG486" s="266"/>
      <c r="DQ486" s="266"/>
      <c r="EA486" s="266"/>
      <c r="EK486" s="266"/>
      <c r="EU486" s="266"/>
      <c r="FE486" s="266"/>
      <c r="FO486" s="266"/>
      <c r="FY486" s="266"/>
      <c r="GI486" s="266"/>
      <c r="GS486" s="266"/>
      <c r="HC486" s="266"/>
      <c r="HM486" s="266"/>
      <c r="HW486" s="266"/>
      <c r="IG486" s="266"/>
      <c r="IQ486" s="266"/>
    </row>
    <row r="487" spans="1:251" s="3" customFormat="1" x14ac:dyDescent="0.3">
      <c r="A487" s="266"/>
      <c r="K487" s="266"/>
      <c r="U487" s="266"/>
      <c r="AE487" s="266"/>
      <c r="AO487" s="266"/>
      <c r="AY487" s="266"/>
      <c r="BI487" s="266"/>
      <c r="BS487" s="266"/>
      <c r="BT487" s="266"/>
      <c r="BU487" s="266"/>
      <c r="BV487" s="266"/>
      <c r="BW487" s="266"/>
      <c r="BX487" s="266"/>
      <c r="BY487" s="266"/>
      <c r="BZ487" s="266"/>
      <c r="CC487" s="266"/>
      <c r="CM487" s="266"/>
      <c r="CW487" s="266"/>
      <c r="DG487" s="266"/>
      <c r="DQ487" s="266"/>
      <c r="EA487" s="266"/>
      <c r="EK487" s="266"/>
      <c r="EU487" s="266"/>
      <c r="FE487" s="266"/>
      <c r="FO487" s="266"/>
      <c r="FY487" s="266"/>
      <c r="GI487" s="266"/>
      <c r="GS487" s="266"/>
      <c r="HC487" s="266"/>
      <c r="HM487" s="266"/>
      <c r="HW487" s="266"/>
      <c r="IG487" s="266"/>
      <c r="IQ487" s="266"/>
    </row>
    <row r="488" spans="1:251" s="3" customFormat="1" x14ac:dyDescent="0.3">
      <c r="A488" s="266"/>
      <c r="K488" s="266"/>
      <c r="U488" s="266"/>
      <c r="AE488" s="266"/>
      <c r="AO488" s="266"/>
      <c r="AY488" s="266"/>
      <c r="BI488" s="266"/>
      <c r="BS488" s="266"/>
      <c r="BT488" s="266"/>
      <c r="BU488" s="266"/>
      <c r="BV488" s="266"/>
      <c r="BW488" s="266"/>
      <c r="BX488" s="266"/>
      <c r="BY488" s="266"/>
      <c r="BZ488" s="266"/>
      <c r="CC488" s="266"/>
      <c r="CM488" s="266"/>
      <c r="CW488" s="266"/>
      <c r="DG488" s="266"/>
      <c r="DQ488" s="266"/>
      <c r="EA488" s="266"/>
      <c r="EK488" s="266"/>
      <c r="EU488" s="266"/>
      <c r="FE488" s="266"/>
      <c r="FO488" s="266"/>
      <c r="FY488" s="266"/>
      <c r="GI488" s="266"/>
      <c r="GS488" s="266"/>
      <c r="HC488" s="266"/>
      <c r="HM488" s="266"/>
      <c r="HW488" s="266"/>
      <c r="IG488" s="266"/>
      <c r="IQ488" s="266"/>
    </row>
    <row r="489" spans="1:251" s="3" customFormat="1" x14ac:dyDescent="0.3">
      <c r="A489" s="266"/>
      <c r="K489" s="266"/>
      <c r="U489" s="266"/>
      <c r="AE489" s="266"/>
      <c r="AO489" s="266"/>
      <c r="AY489" s="266"/>
      <c r="BI489" s="266"/>
      <c r="BS489" s="266"/>
      <c r="BT489" s="266"/>
      <c r="BU489" s="266"/>
      <c r="BV489" s="266"/>
      <c r="BW489" s="266"/>
      <c r="BX489" s="266"/>
      <c r="BY489" s="266"/>
      <c r="BZ489" s="266"/>
      <c r="CC489" s="266"/>
      <c r="CM489" s="266"/>
      <c r="CW489" s="266"/>
      <c r="DG489" s="266"/>
      <c r="DQ489" s="266"/>
      <c r="EA489" s="266"/>
      <c r="EK489" s="266"/>
      <c r="EU489" s="266"/>
      <c r="FE489" s="266"/>
      <c r="FO489" s="266"/>
      <c r="FY489" s="266"/>
      <c r="GI489" s="266"/>
      <c r="GS489" s="266"/>
      <c r="HC489" s="266"/>
      <c r="HM489" s="266"/>
      <c r="HW489" s="266"/>
      <c r="IG489" s="266"/>
      <c r="IQ489" s="266"/>
    </row>
    <row r="490" spans="1:251" s="3" customFormat="1" x14ac:dyDescent="0.3">
      <c r="A490" s="266"/>
      <c r="K490" s="266"/>
      <c r="U490" s="266"/>
      <c r="AE490" s="266"/>
      <c r="AO490" s="266"/>
      <c r="AY490" s="266"/>
      <c r="BI490" s="266"/>
      <c r="BS490" s="266"/>
      <c r="BT490" s="266"/>
      <c r="BU490" s="266"/>
      <c r="BV490" s="266"/>
      <c r="BW490" s="266"/>
      <c r="BX490" s="266"/>
      <c r="BY490" s="266"/>
      <c r="BZ490" s="266"/>
      <c r="CC490" s="266"/>
      <c r="CM490" s="266"/>
      <c r="CW490" s="266"/>
      <c r="DG490" s="266"/>
      <c r="DQ490" s="266"/>
      <c r="EA490" s="266"/>
      <c r="EK490" s="266"/>
      <c r="EU490" s="266"/>
      <c r="FE490" s="266"/>
      <c r="FO490" s="266"/>
      <c r="FY490" s="266"/>
      <c r="GI490" s="266"/>
      <c r="GS490" s="266"/>
      <c r="HC490" s="266"/>
      <c r="HM490" s="266"/>
      <c r="HW490" s="266"/>
      <c r="IG490" s="266"/>
      <c r="IQ490" s="266"/>
    </row>
    <row r="491" spans="1:251" s="3" customFormat="1" x14ac:dyDescent="0.3">
      <c r="A491" s="266"/>
      <c r="K491" s="266"/>
      <c r="U491" s="266"/>
      <c r="AE491" s="266"/>
      <c r="AO491" s="266"/>
      <c r="AY491" s="266"/>
      <c r="BI491" s="266"/>
      <c r="BS491" s="266"/>
      <c r="BT491" s="266"/>
      <c r="BU491" s="266"/>
      <c r="BV491" s="266"/>
      <c r="BW491" s="266"/>
      <c r="BX491" s="266"/>
      <c r="BY491" s="266"/>
      <c r="BZ491" s="266"/>
      <c r="CC491" s="266"/>
      <c r="CM491" s="266"/>
      <c r="CW491" s="266"/>
      <c r="DG491" s="266"/>
      <c r="DQ491" s="266"/>
      <c r="EA491" s="266"/>
      <c r="EK491" s="266"/>
      <c r="EU491" s="266"/>
      <c r="FE491" s="266"/>
      <c r="FO491" s="266"/>
      <c r="FY491" s="266"/>
      <c r="GI491" s="266"/>
      <c r="GS491" s="266"/>
      <c r="HC491" s="266"/>
      <c r="HM491" s="266"/>
      <c r="HW491" s="266"/>
      <c r="IG491" s="266"/>
      <c r="IQ491" s="266"/>
    </row>
    <row r="492" spans="1:251" s="3" customFormat="1" x14ac:dyDescent="0.3">
      <c r="A492" s="266"/>
      <c r="K492" s="266"/>
      <c r="U492" s="266"/>
      <c r="AE492" s="266"/>
      <c r="AO492" s="266"/>
      <c r="AY492" s="266"/>
      <c r="BI492" s="266"/>
      <c r="BS492" s="266"/>
      <c r="BT492" s="266"/>
      <c r="BU492" s="266"/>
      <c r="BV492" s="266"/>
      <c r="BW492" s="266"/>
      <c r="BX492" s="266"/>
      <c r="BY492" s="266"/>
      <c r="BZ492" s="266"/>
      <c r="CC492" s="266"/>
      <c r="CM492" s="266"/>
      <c r="CW492" s="266"/>
      <c r="DG492" s="266"/>
      <c r="DQ492" s="266"/>
      <c r="EA492" s="266"/>
      <c r="EK492" s="266"/>
      <c r="EU492" s="266"/>
      <c r="FE492" s="266"/>
      <c r="FO492" s="266"/>
      <c r="FY492" s="266"/>
      <c r="GI492" s="266"/>
      <c r="GS492" s="266"/>
      <c r="HC492" s="266"/>
      <c r="HM492" s="266"/>
      <c r="HW492" s="266"/>
      <c r="IG492" s="266"/>
      <c r="IQ492" s="266"/>
    </row>
    <row r="493" spans="1:251" s="3" customFormat="1" x14ac:dyDescent="0.3">
      <c r="A493" s="266"/>
      <c r="K493" s="266"/>
      <c r="U493" s="266"/>
      <c r="AE493" s="266"/>
      <c r="AO493" s="266"/>
      <c r="AY493" s="266"/>
      <c r="BI493" s="266"/>
      <c r="BS493" s="266"/>
      <c r="BT493" s="266"/>
      <c r="BU493" s="266"/>
      <c r="BV493" s="266"/>
      <c r="BW493" s="266"/>
      <c r="BX493" s="266"/>
      <c r="BY493" s="266"/>
      <c r="BZ493" s="266"/>
      <c r="CC493" s="266"/>
      <c r="CM493" s="266"/>
      <c r="CW493" s="266"/>
      <c r="DG493" s="266"/>
      <c r="DQ493" s="266"/>
      <c r="EA493" s="266"/>
      <c r="EK493" s="266"/>
      <c r="EU493" s="266"/>
      <c r="FE493" s="266"/>
      <c r="FO493" s="266"/>
      <c r="FY493" s="266"/>
      <c r="GI493" s="266"/>
      <c r="GS493" s="266"/>
      <c r="HC493" s="266"/>
      <c r="HM493" s="266"/>
      <c r="HW493" s="266"/>
      <c r="IG493" s="266"/>
      <c r="IQ493" s="266"/>
    </row>
    <row r="494" spans="1:251" s="3" customFormat="1" x14ac:dyDescent="0.3">
      <c r="A494" s="266"/>
      <c r="K494" s="266"/>
      <c r="U494" s="266"/>
      <c r="AE494" s="266"/>
      <c r="AO494" s="266"/>
      <c r="AY494" s="266"/>
      <c r="BI494" s="266"/>
      <c r="BS494" s="266"/>
      <c r="BT494" s="266"/>
      <c r="BU494" s="266"/>
      <c r="BV494" s="266"/>
      <c r="BW494" s="266"/>
      <c r="BX494" s="266"/>
      <c r="BY494" s="266"/>
      <c r="BZ494" s="266"/>
      <c r="CC494" s="266"/>
      <c r="CM494" s="266"/>
      <c r="CW494" s="266"/>
      <c r="DG494" s="266"/>
      <c r="DQ494" s="266"/>
      <c r="EA494" s="266"/>
      <c r="EK494" s="266"/>
      <c r="EU494" s="266"/>
      <c r="FE494" s="266"/>
      <c r="FO494" s="266"/>
      <c r="FY494" s="266"/>
      <c r="GI494" s="266"/>
      <c r="GS494" s="266"/>
      <c r="HC494" s="266"/>
      <c r="HM494" s="266"/>
      <c r="HW494" s="266"/>
      <c r="IG494" s="266"/>
      <c r="IQ494" s="266"/>
    </row>
    <row r="495" spans="1:251" s="3" customFormat="1" x14ac:dyDescent="0.3">
      <c r="A495" s="266"/>
      <c r="K495" s="266"/>
      <c r="U495" s="266"/>
      <c r="AE495" s="266"/>
      <c r="AO495" s="266"/>
      <c r="AY495" s="266"/>
      <c r="BI495" s="266"/>
      <c r="BS495" s="266"/>
      <c r="BT495" s="266"/>
      <c r="BU495" s="266"/>
      <c r="BV495" s="266"/>
      <c r="BW495" s="266"/>
      <c r="BX495" s="266"/>
      <c r="BY495" s="266"/>
      <c r="BZ495" s="266"/>
      <c r="CC495" s="266"/>
      <c r="CM495" s="266"/>
      <c r="CW495" s="266"/>
      <c r="DG495" s="266"/>
      <c r="DQ495" s="266"/>
      <c r="EA495" s="266"/>
      <c r="EK495" s="266"/>
      <c r="EU495" s="266"/>
      <c r="FE495" s="266"/>
      <c r="FO495" s="266"/>
      <c r="FY495" s="266"/>
      <c r="GI495" s="266"/>
      <c r="GS495" s="266"/>
      <c r="HC495" s="266"/>
      <c r="HM495" s="266"/>
      <c r="HW495" s="266"/>
      <c r="IG495" s="266"/>
      <c r="IQ495" s="266"/>
    </row>
    <row r="496" spans="1:251" s="3" customFormat="1" x14ac:dyDescent="0.3">
      <c r="A496" s="266"/>
      <c r="K496" s="266"/>
      <c r="U496" s="266"/>
      <c r="AE496" s="266"/>
      <c r="AO496" s="266"/>
      <c r="AY496" s="266"/>
      <c r="BI496" s="266"/>
      <c r="BS496" s="266"/>
      <c r="BT496" s="266"/>
      <c r="BU496" s="266"/>
      <c r="BV496" s="266"/>
      <c r="BW496" s="266"/>
      <c r="BX496" s="266"/>
      <c r="BY496" s="266"/>
      <c r="BZ496" s="266"/>
      <c r="CC496" s="266"/>
      <c r="CM496" s="266"/>
      <c r="CW496" s="266"/>
      <c r="DG496" s="266"/>
      <c r="DQ496" s="266"/>
      <c r="EA496" s="266"/>
      <c r="EK496" s="266"/>
      <c r="EU496" s="266"/>
      <c r="FE496" s="266"/>
      <c r="FO496" s="266"/>
      <c r="FY496" s="266"/>
      <c r="GI496" s="266"/>
      <c r="GS496" s="266"/>
      <c r="HC496" s="266"/>
      <c r="HM496" s="266"/>
      <c r="HW496" s="266"/>
      <c r="IG496" s="266"/>
      <c r="IQ496" s="266"/>
    </row>
    <row r="497" spans="1:251" s="3" customFormat="1" x14ac:dyDescent="0.3">
      <c r="A497" s="266"/>
      <c r="K497" s="266"/>
      <c r="U497" s="266"/>
      <c r="AE497" s="266"/>
      <c r="AO497" s="266"/>
      <c r="AY497" s="266"/>
      <c r="BI497" s="266"/>
      <c r="BS497" s="266"/>
      <c r="BT497" s="266"/>
      <c r="BU497" s="266"/>
      <c r="BV497" s="266"/>
      <c r="BW497" s="266"/>
      <c r="BX497" s="266"/>
      <c r="BY497" s="266"/>
      <c r="BZ497" s="266"/>
      <c r="CC497" s="266"/>
      <c r="CM497" s="266"/>
      <c r="CW497" s="266"/>
      <c r="DG497" s="266"/>
      <c r="DQ497" s="266"/>
      <c r="EA497" s="266"/>
      <c r="EK497" s="266"/>
      <c r="EU497" s="266"/>
      <c r="FE497" s="266"/>
      <c r="FO497" s="266"/>
      <c r="FY497" s="266"/>
      <c r="GI497" s="266"/>
      <c r="GS497" s="266"/>
      <c r="HC497" s="266"/>
      <c r="HM497" s="266"/>
      <c r="HW497" s="266"/>
      <c r="IG497" s="266"/>
      <c r="IQ497" s="266"/>
    </row>
    <row r="498" spans="1:251" s="3" customFormat="1" x14ac:dyDescent="0.3">
      <c r="A498" s="266"/>
      <c r="K498" s="266"/>
      <c r="U498" s="266"/>
      <c r="AE498" s="266"/>
      <c r="AO498" s="266"/>
      <c r="AY498" s="266"/>
      <c r="BI498" s="266"/>
      <c r="BS498" s="266"/>
      <c r="BT498" s="266"/>
      <c r="BU498" s="266"/>
      <c r="BV498" s="266"/>
      <c r="BW498" s="266"/>
      <c r="BX498" s="266"/>
      <c r="BY498" s="266"/>
      <c r="BZ498" s="266"/>
      <c r="CC498" s="266"/>
      <c r="CM498" s="266"/>
      <c r="CW498" s="266"/>
      <c r="DG498" s="266"/>
      <c r="DQ498" s="266"/>
      <c r="EA498" s="266"/>
      <c r="EK498" s="266"/>
      <c r="EU498" s="266"/>
      <c r="FE498" s="266"/>
      <c r="FO498" s="266"/>
      <c r="FY498" s="266"/>
      <c r="GI498" s="266"/>
      <c r="GS498" s="266"/>
      <c r="HC498" s="266"/>
      <c r="HM498" s="266"/>
      <c r="HW498" s="266"/>
      <c r="IG498" s="266"/>
      <c r="IQ498" s="266"/>
    </row>
    <row r="499" spans="1:251" s="3" customFormat="1" x14ac:dyDescent="0.3">
      <c r="A499" s="266"/>
      <c r="K499" s="266"/>
      <c r="U499" s="266"/>
      <c r="AE499" s="266"/>
      <c r="AO499" s="266"/>
      <c r="AY499" s="266"/>
      <c r="BI499" s="266"/>
      <c r="BS499" s="266"/>
      <c r="BT499" s="266"/>
      <c r="BU499" s="266"/>
      <c r="BV499" s="266"/>
      <c r="BW499" s="266"/>
      <c r="BX499" s="266"/>
      <c r="BY499" s="266"/>
      <c r="BZ499" s="266"/>
      <c r="CC499" s="266"/>
      <c r="CM499" s="266"/>
      <c r="CW499" s="266"/>
      <c r="DG499" s="266"/>
      <c r="DQ499" s="266"/>
      <c r="EA499" s="266"/>
      <c r="EK499" s="266"/>
      <c r="EU499" s="266"/>
      <c r="FE499" s="266"/>
      <c r="FO499" s="266"/>
      <c r="FY499" s="266"/>
      <c r="GI499" s="266"/>
      <c r="GS499" s="266"/>
      <c r="HC499" s="266"/>
      <c r="HM499" s="266"/>
      <c r="HW499" s="266"/>
      <c r="IG499" s="266"/>
      <c r="IQ499" s="266"/>
    </row>
    <row r="500" spans="1:251" s="3" customFormat="1" x14ac:dyDescent="0.3">
      <c r="A500" s="266"/>
      <c r="K500" s="266"/>
      <c r="U500" s="266"/>
      <c r="AE500" s="266"/>
      <c r="AO500" s="266"/>
      <c r="AY500" s="266"/>
      <c r="BI500" s="266"/>
      <c r="BS500" s="266"/>
      <c r="BT500" s="266"/>
      <c r="BU500" s="266"/>
      <c r="BV500" s="266"/>
      <c r="BW500" s="266"/>
      <c r="BX500" s="266"/>
      <c r="BY500" s="266"/>
      <c r="BZ500" s="266"/>
      <c r="CC500" s="266"/>
      <c r="CM500" s="266"/>
      <c r="CW500" s="266"/>
      <c r="DG500" s="266"/>
      <c r="DQ500" s="266"/>
      <c r="EA500" s="266"/>
      <c r="EK500" s="266"/>
      <c r="EU500" s="266"/>
      <c r="FE500" s="266"/>
      <c r="FO500" s="266"/>
      <c r="FY500" s="266"/>
      <c r="GI500" s="266"/>
      <c r="GS500" s="266"/>
      <c r="HC500" s="266"/>
      <c r="HM500" s="266"/>
      <c r="HW500" s="266"/>
      <c r="IG500" s="266"/>
      <c r="IQ500" s="266"/>
    </row>
    <row r="501" spans="1:251" s="3" customFormat="1" x14ac:dyDescent="0.3">
      <c r="A501" s="266"/>
      <c r="K501" s="266"/>
      <c r="U501" s="266"/>
      <c r="AE501" s="266"/>
      <c r="AO501" s="266"/>
      <c r="AY501" s="266"/>
      <c r="BI501" s="266"/>
      <c r="BS501" s="266"/>
      <c r="BT501" s="266"/>
      <c r="BU501" s="266"/>
      <c r="BV501" s="266"/>
      <c r="BW501" s="266"/>
      <c r="BX501" s="266"/>
      <c r="BY501" s="266"/>
      <c r="BZ501" s="266"/>
      <c r="CC501" s="266"/>
      <c r="CM501" s="266"/>
      <c r="CW501" s="266"/>
      <c r="DG501" s="266"/>
      <c r="DQ501" s="266"/>
      <c r="EA501" s="266"/>
      <c r="EK501" s="266"/>
      <c r="EU501" s="266"/>
      <c r="FE501" s="266"/>
      <c r="FO501" s="266"/>
      <c r="FY501" s="266"/>
      <c r="GI501" s="266"/>
      <c r="GS501" s="266"/>
      <c r="HC501" s="266"/>
      <c r="HM501" s="266"/>
      <c r="HW501" s="266"/>
      <c r="IG501" s="266"/>
      <c r="IQ501" s="266"/>
    </row>
    <row r="502" spans="1:251" s="3" customFormat="1" x14ac:dyDescent="0.3">
      <c r="A502" s="266"/>
      <c r="K502" s="266"/>
      <c r="U502" s="266"/>
      <c r="AE502" s="266"/>
      <c r="AO502" s="266"/>
      <c r="AY502" s="266"/>
      <c r="BI502" s="266"/>
      <c r="BS502" s="266"/>
      <c r="BT502" s="266"/>
      <c r="BU502" s="266"/>
      <c r="BV502" s="266"/>
      <c r="BW502" s="266"/>
      <c r="BX502" s="266"/>
      <c r="BY502" s="266"/>
      <c r="BZ502" s="266"/>
      <c r="CC502" s="266"/>
      <c r="CM502" s="266"/>
      <c r="CW502" s="266"/>
      <c r="DG502" s="266"/>
      <c r="DQ502" s="266"/>
      <c r="EA502" s="266"/>
      <c r="EK502" s="266"/>
      <c r="EU502" s="266"/>
      <c r="FE502" s="266"/>
      <c r="FO502" s="266"/>
      <c r="FY502" s="266"/>
      <c r="GI502" s="266"/>
      <c r="GS502" s="266"/>
      <c r="HC502" s="266"/>
      <c r="HM502" s="266"/>
      <c r="HW502" s="266"/>
      <c r="IG502" s="266"/>
      <c r="IQ502" s="266"/>
    </row>
    <row r="503" spans="1:251" s="3" customFormat="1" x14ac:dyDescent="0.3">
      <c r="A503" s="266"/>
      <c r="K503" s="266"/>
      <c r="U503" s="266"/>
      <c r="AE503" s="266"/>
      <c r="AO503" s="266"/>
      <c r="AY503" s="266"/>
      <c r="BI503" s="266"/>
      <c r="BS503" s="266"/>
      <c r="BT503" s="266"/>
      <c r="BU503" s="266"/>
      <c r="BV503" s="266"/>
      <c r="BW503" s="266"/>
      <c r="BX503" s="266"/>
      <c r="BY503" s="266"/>
      <c r="BZ503" s="266"/>
      <c r="CC503" s="266"/>
      <c r="CM503" s="266"/>
      <c r="CW503" s="266"/>
      <c r="DG503" s="266"/>
      <c r="DQ503" s="266"/>
      <c r="EA503" s="266"/>
      <c r="EK503" s="266"/>
      <c r="EU503" s="266"/>
      <c r="FE503" s="266"/>
      <c r="FO503" s="266"/>
      <c r="FY503" s="266"/>
      <c r="GI503" s="266"/>
      <c r="GS503" s="266"/>
      <c r="HC503" s="266"/>
      <c r="HM503" s="266"/>
      <c r="HW503" s="266"/>
      <c r="IG503" s="266"/>
      <c r="IQ503" s="266"/>
    </row>
    <row r="504" spans="1:251" s="3" customFormat="1" x14ac:dyDescent="0.3">
      <c r="A504" s="266"/>
      <c r="K504" s="266"/>
      <c r="U504" s="266"/>
      <c r="AE504" s="266"/>
      <c r="AO504" s="266"/>
      <c r="AY504" s="266"/>
      <c r="BI504" s="266"/>
      <c r="BS504" s="266"/>
      <c r="BT504" s="266"/>
      <c r="BU504" s="266"/>
      <c r="BV504" s="266"/>
      <c r="BW504" s="266"/>
      <c r="BX504" s="266"/>
      <c r="BY504" s="266"/>
      <c r="BZ504" s="266"/>
      <c r="CC504" s="266"/>
      <c r="CM504" s="266"/>
      <c r="CW504" s="266"/>
      <c r="DG504" s="266"/>
      <c r="DQ504" s="266"/>
      <c r="EA504" s="266"/>
      <c r="EK504" s="266"/>
      <c r="EU504" s="266"/>
      <c r="FE504" s="266"/>
      <c r="FO504" s="266"/>
      <c r="FY504" s="266"/>
      <c r="GI504" s="266"/>
      <c r="GS504" s="266"/>
      <c r="HC504" s="266"/>
      <c r="HM504" s="266"/>
      <c r="HW504" s="266"/>
      <c r="IG504" s="266"/>
      <c r="IQ504" s="266"/>
    </row>
    <row r="505" spans="1:251" s="3" customFormat="1" x14ac:dyDescent="0.3">
      <c r="A505" s="266"/>
      <c r="K505" s="266"/>
      <c r="U505" s="266"/>
      <c r="AE505" s="266"/>
      <c r="AO505" s="266"/>
      <c r="AY505" s="266"/>
      <c r="BI505" s="266"/>
      <c r="BS505" s="266"/>
      <c r="BT505" s="266"/>
      <c r="BU505" s="266"/>
      <c r="BV505" s="266"/>
      <c r="BW505" s="266"/>
      <c r="BX505" s="266"/>
      <c r="BY505" s="266"/>
      <c r="BZ505" s="266"/>
      <c r="CC505" s="266"/>
      <c r="CM505" s="266"/>
      <c r="CW505" s="266"/>
      <c r="DG505" s="266"/>
      <c r="DQ505" s="266"/>
      <c r="EA505" s="266"/>
      <c r="EK505" s="266"/>
      <c r="EU505" s="266"/>
      <c r="FE505" s="266"/>
      <c r="FO505" s="266"/>
      <c r="FY505" s="266"/>
      <c r="GI505" s="266"/>
      <c r="GS505" s="266"/>
      <c r="HC505" s="266"/>
      <c r="HM505" s="266"/>
      <c r="HW505" s="266"/>
      <c r="IG505" s="266"/>
      <c r="IQ505" s="266"/>
    </row>
    <row r="506" spans="1:251" s="3" customFormat="1" x14ac:dyDescent="0.3">
      <c r="A506" s="266"/>
      <c r="K506" s="266"/>
      <c r="U506" s="266"/>
      <c r="AE506" s="266"/>
      <c r="AO506" s="266"/>
      <c r="AY506" s="266"/>
      <c r="BI506" s="266"/>
      <c r="BS506" s="266"/>
      <c r="BT506" s="266"/>
      <c r="BU506" s="266"/>
      <c r="BV506" s="266"/>
      <c r="BW506" s="266"/>
      <c r="BX506" s="266"/>
      <c r="BY506" s="266"/>
      <c r="BZ506" s="266"/>
      <c r="CC506" s="266"/>
      <c r="CM506" s="266"/>
      <c r="CW506" s="266"/>
      <c r="DG506" s="266"/>
      <c r="DQ506" s="266"/>
      <c r="EA506" s="266"/>
      <c r="EK506" s="266"/>
      <c r="EU506" s="266"/>
      <c r="FE506" s="266"/>
      <c r="FO506" s="266"/>
      <c r="FY506" s="266"/>
      <c r="GI506" s="266"/>
      <c r="GS506" s="266"/>
      <c r="HC506" s="266"/>
      <c r="HM506" s="266"/>
      <c r="HW506" s="266"/>
      <c r="IG506" s="266"/>
      <c r="IQ506" s="266"/>
    </row>
    <row r="507" spans="1:251" s="3" customFormat="1" x14ac:dyDescent="0.3">
      <c r="A507" s="266"/>
      <c r="K507" s="266"/>
      <c r="U507" s="266"/>
      <c r="AE507" s="266"/>
      <c r="AO507" s="266"/>
      <c r="AY507" s="266"/>
      <c r="BI507" s="266"/>
      <c r="BS507" s="266"/>
      <c r="BT507" s="266"/>
      <c r="BU507" s="266"/>
      <c r="BV507" s="266"/>
      <c r="BW507" s="266"/>
      <c r="BX507" s="266"/>
      <c r="BY507" s="266"/>
      <c r="BZ507" s="266"/>
      <c r="CC507" s="266"/>
      <c r="CM507" s="266"/>
      <c r="CW507" s="266"/>
      <c r="DG507" s="266"/>
      <c r="DQ507" s="266"/>
      <c r="EA507" s="266"/>
      <c r="EK507" s="266"/>
      <c r="EU507" s="266"/>
      <c r="FE507" s="266"/>
      <c r="FO507" s="266"/>
      <c r="FY507" s="266"/>
      <c r="GI507" s="266"/>
      <c r="GS507" s="266"/>
      <c r="HC507" s="266"/>
      <c r="HM507" s="266"/>
      <c r="HW507" s="266"/>
      <c r="IG507" s="266"/>
      <c r="IQ507" s="266"/>
    </row>
    <row r="508" spans="1:251" s="3" customFormat="1" x14ac:dyDescent="0.3">
      <c r="A508" s="266"/>
      <c r="K508" s="266"/>
      <c r="U508" s="266"/>
      <c r="AE508" s="266"/>
      <c r="AO508" s="266"/>
      <c r="AY508" s="266"/>
      <c r="BI508" s="266"/>
      <c r="BS508" s="266"/>
      <c r="BT508" s="266"/>
      <c r="BU508" s="266"/>
      <c r="BV508" s="266"/>
      <c r="BW508" s="266"/>
      <c r="BX508" s="266"/>
      <c r="BY508" s="266"/>
      <c r="BZ508" s="266"/>
      <c r="CC508" s="266"/>
      <c r="CM508" s="266"/>
      <c r="CW508" s="266"/>
      <c r="DG508" s="266"/>
      <c r="DQ508" s="266"/>
      <c r="EA508" s="266"/>
      <c r="EK508" s="266"/>
      <c r="EU508" s="266"/>
      <c r="FE508" s="266"/>
      <c r="FO508" s="266"/>
      <c r="FY508" s="266"/>
      <c r="GI508" s="266"/>
      <c r="GS508" s="266"/>
      <c r="HC508" s="266"/>
      <c r="HM508" s="266"/>
      <c r="HW508" s="266"/>
      <c r="IG508" s="266"/>
      <c r="IQ508" s="266"/>
    </row>
    <row r="509" spans="1:251" s="3" customFormat="1" x14ac:dyDescent="0.3">
      <c r="A509" s="266"/>
      <c r="K509" s="266"/>
      <c r="U509" s="266"/>
      <c r="AE509" s="266"/>
      <c r="AO509" s="266"/>
      <c r="AY509" s="266"/>
      <c r="BI509" s="266"/>
      <c r="BS509" s="266"/>
      <c r="BT509" s="266"/>
      <c r="BU509" s="266"/>
      <c r="BV509" s="266"/>
      <c r="BW509" s="266"/>
      <c r="BX509" s="266"/>
      <c r="BY509" s="266"/>
      <c r="BZ509" s="266"/>
      <c r="CC509" s="266"/>
      <c r="CM509" s="266"/>
      <c r="CW509" s="266"/>
      <c r="DG509" s="266"/>
      <c r="DQ509" s="266"/>
      <c r="EA509" s="266"/>
      <c r="EK509" s="266"/>
      <c r="EU509" s="266"/>
      <c r="FE509" s="266"/>
      <c r="FO509" s="266"/>
      <c r="FY509" s="266"/>
      <c r="GI509" s="266"/>
      <c r="GS509" s="266"/>
      <c r="HC509" s="266"/>
      <c r="HM509" s="266"/>
      <c r="HW509" s="266"/>
      <c r="IG509" s="266"/>
      <c r="IQ509" s="266"/>
    </row>
    <row r="510" spans="1:251" s="3" customFormat="1" x14ac:dyDescent="0.3">
      <c r="A510" s="266"/>
      <c r="K510" s="266"/>
      <c r="U510" s="266"/>
      <c r="AE510" s="266"/>
      <c r="AO510" s="266"/>
      <c r="AY510" s="266"/>
      <c r="BI510" s="266"/>
      <c r="BS510" s="266"/>
      <c r="BT510" s="266"/>
      <c r="BU510" s="266"/>
      <c r="BV510" s="266"/>
      <c r="BW510" s="266"/>
      <c r="BX510" s="266"/>
      <c r="BY510" s="266"/>
      <c r="BZ510" s="266"/>
      <c r="CC510" s="266"/>
      <c r="CM510" s="266"/>
      <c r="CW510" s="266"/>
      <c r="DG510" s="266"/>
      <c r="DQ510" s="266"/>
      <c r="EA510" s="266"/>
      <c r="EK510" s="266"/>
      <c r="EU510" s="266"/>
      <c r="FE510" s="266"/>
      <c r="FO510" s="266"/>
      <c r="FY510" s="266"/>
      <c r="GI510" s="266"/>
      <c r="GS510" s="266"/>
      <c r="HC510" s="266"/>
      <c r="HM510" s="266"/>
      <c r="HW510" s="266"/>
      <c r="IG510" s="266"/>
      <c r="IQ510" s="266"/>
    </row>
    <row r="511" spans="1:251" s="3" customFormat="1" x14ac:dyDescent="0.3">
      <c r="A511" s="266"/>
      <c r="K511" s="266"/>
      <c r="U511" s="266"/>
      <c r="AE511" s="266"/>
      <c r="AO511" s="266"/>
      <c r="AY511" s="266"/>
      <c r="BI511" s="266"/>
      <c r="BS511" s="266"/>
      <c r="BT511" s="266"/>
      <c r="BU511" s="266"/>
      <c r="BV511" s="266"/>
      <c r="BW511" s="266"/>
      <c r="BX511" s="266"/>
      <c r="BY511" s="266"/>
      <c r="BZ511" s="266"/>
      <c r="CC511" s="266"/>
      <c r="CM511" s="266"/>
      <c r="CW511" s="266"/>
      <c r="DG511" s="266"/>
      <c r="DQ511" s="266"/>
      <c r="EA511" s="266"/>
      <c r="EK511" s="266"/>
      <c r="EU511" s="266"/>
      <c r="FE511" s="266"/>
      <c r="FO511" s="266"/>
      <c r="FY511" s="266"/>
      <c r="GI511" s="266"/>
      <c r="GS511" s="266"/>
      <c r="HC511" s="266"/>
      <c r="HM511" s="266"/>
      <c r="HW511" s="266"/>
      <c r="IG511" s="266"/>
      <c r="IQ511" s="266"/>
    </row>
    <row r="512" spans="1:251" s="3" customFormat="1" x14ac:dyDescent="0.3">
      <c r="A512" s="266"/>
      <c r="K512" s="266"/>
      <c r="U512" s="266"/>
      <c r="AE512" s="266"/>
      <c r="AO512" s="266"/>
      <c r="AY512" s="266"/>
      <c r="BI512" s="266"/>
      <c r="BS512" s="266"/>
      <c r="BT512" s="266"/>
      <c r="BU512" s="266"/>
      <c r="BV512" s="266"/>
      <c r="BW512" s="266"/>
      <c r="BX512" s="266"/>
      <c r="BY512" s="266"/>
      <c r="BZ512" s="266"/>
      <c r="CC512" s="266"/>
      <c r="CM512" s="266"/>
      <c r="CW512" s="266"/>
      <c r="DG512" s="266"/>
      <c r="DQ512" s="266"/>
      <c r="EA512" s="266"/>
      <c r="EK512" s="266"/>
      <c r="EU512" s="266"/>
      <c r="FE512" s="266"/>
      <c r="FO512" s="266"/>
      <c r="FY512" s="266"/>
      <c r="GI512" s="266"/>
      <c r="GS512" s="266"/>
      <c r="HC512" s="266"/>
      <c r="HM512" s="266"/>
      <c r="HW512" s="266"/>
      <c r="IG512" s="266"/>
      <c r="IQ512" s="266"/>
    </row>
    <row r="513" spans="1:251" s="3" customFormat="1" x14ac:dyDescent="0.3">
      <c r="A513" s="266"/>
      <c r="K513" s="266"/>
      <c r="U513" s="266"/>
      <c r="AE513" s="266"/>
      <c r="AO513" s="266"/>
      <c r="AY513" s="266"/>
      <c r="BI513" s="266"/>
      <c r="BS513" s="266"/>
      <c r="BT513" s="266"/>
      <c r="BU513" s="266"/>
      <c r="BV513" s="266"/>
      <c r="BW513" s="266"/>
      <c r="BX513" s="266"/>
      <c r="BY513" s="266"/>
      <c r="BZ513" s="266"/>
      <c r="CC513" s="266"/>
      <c r="CM513" s="266"/>
      <c r="CW513" s="266"/>
      <c r="DG513" s="266"/>
      <c r="DQ513" s="266"/>
      <c r="EA513" s="266"/>
      <c r="EK513" s="266"/>
      <c r="EU513" s="266"/>
      <c r="FE513" s="266"/>
      <c r="FO513" s="266"/>
      <c r="FY513" s="266"/>
      <c r="GI513" s="266"/>
      <c r="GS513" s="266"/>
      <c r="HC513" s="266"/>
      <c r="HM513" s="266"/>
      <c r="HW513" s="266"/>
      <c r="IG513" s="266"/>
      <c r="IQ513" s="266"/>
    </row>
    <row r="514" spans="1:251" s="3" customFormat="1" x14ac:dyDescent="0.3">
      <c r="A514" s="266"/>
      <c r="K514" s="266"/>
      <c r="U514" s="266"/>
      <c r="AE514" s="266"/>
      <c r="AO514" s="266"/>
      <c r="AY514" s="266"/>
      <c r="BI514" s="266"/>
      <c r="BS514" s="266"/>
      <c r="BT514" s="266"/>
      <c r="BU514" s="266"/>
      <c r="BV514" s="266"/>
      <c r="BW514" s="266"/>
      <c r="BX514" s="266"/>
      <c r="BY514" s="266"/>
      <c r="BZ514" s="266"/>
      <c r="CC514" s="266"/>
      <c r="CM514" s="266"/>
      <c r="CW514" s="266"/>
      <c r="DG514" s="266"/>
      <c r="DQ514" s="266"/>
      <c r="EA514" s="266"/>
      <c r="EK514" s="266"/>
      <c r="EU514" s="266"/>
      <c r="FE514" s="266"/>
      <c r="FO514" s="266"/>
      <c r="FY514" s="266"/>
      <c r="GI514" s="266"/>
      <c r="GS514" s="266"/>
      <c r="HC514" s="266"/>
      <c r="HM514" s="266"/>
      <c r="HW514" s="266"/>
      <c r="IG514" s="266"/>
      <c r="IQ514" s="266"/>
    </row>
    <row r="515" spans="1:251" s="3" customFormat="1" x14ac:dyDescent="0.3">
      <c r="A515" s="266"/>
      <c r="K515" s="266"/>
      <c r="U515" s="266"/>
      <c r="AE515" s="266"/>
      <c r="AO515" s="266"/>
      <c r="AY515" s="266"/>
      <c r="BI515" s="266"/>
      <c r="BS515" s="266"/>
      <c r="BT515" s="266"/>
      <c r="BU515" s="266"/>
      <c r="BV515" s="266"/>
      <c r="BW515" s="266"/>
      <c r="BX515" s="266"/>
      <c r="BY515" s="266"/>
      <c r="BZ515" s="266"/>
      <c r="CC515" s="266"/>
      <c r="CM515" s="266"/>
      <c r="CW515" s="266"/>
      <c r="DG515" s="266"/>
      <c r="DQ515" s="266"/>
      <c r="EA515" s="266"/>
      <c r="EK515" s="266"/>
      <c r="EU515" s="266"/>
      <c r="FE515" s="266"/>
      <c r="FO515" s="266"/>
      <c r="FY515" s="266"/>
      <c r="GI515" s="266"/>
      <c r="GS515" s="266"/>
      <c r="HC515" s="266"/>
      <c r="HM515" s="266"/>
      <c r="HW515" s="266"/>
      <c r="IG515" s="266"/>
      <c r="IQ515" s="266"/>
    </row>
    <row r="516" spans="1:251" s="3" customFormat="1" x14ac:dyDescent="0.3">
      <c r="A516" s="266"/>
      <c r="K516" s="266"/>
      <c r="U516" s="266"/>
      <c r="AE516" s="266"/>
      <c r="AO516" s="266"/>
      <c r="AY516" s="266"/>
      <c r="BI516" s="266"/>
      <c r="BS516" s="266"/>
      <c r="BT516" s="266"/>
      <c r="BU516" s="266"/>
      <c r="BV516" s="266"/>
      <c r="BW516" s="266"/>
      <c r="BX516" s="266"/>
      <c r="BY516" s="266"/>
      <c r="BZ516" s="266"/>
      <c r="CC516" s="266"/>
      <c r="CM516" s="266"/>
      <c r="CW516" s="266"/>
      <c r="DG516" s="266"/>
      <c r="DQ516" s="266"/>
      <c r="EA516" s="266"/>
      <c r="EK516" s="266"/>
      <c r="EU516" s="266"/>
      <c r="FE516" s="266"/>
      <c r="FO516" s="266"/>
      <c r="FY516" s="266"/>
      <c r="GI516" s="266"/>
      <c r="GS516" s="266"/>
      <c r="HC516" s="266"/>
      <c r="HM516" s="266"/>
      <c r="HW516" s="266"/>
      <c r="IG516" s="266"/>
      <c r="IQ516" s="266"/>
    </row>
    <row r="517" spans="1:251" s="3" customFormat="1" x14ac:dyDescent="0.3">
      <c r="A517" s="266"/>
      <c r="K517" s="266"/>
      <c r="U517" s="266"/>
      <c r="AE517" s="266"/>
      <c r="AO517" s="266"/>
      <c r="AY517" s="266"/>
      <c r="BI517" s="266"/>
      <c r="BS517" s="266"/>
      <c r="BT517" s="266"/>
      <c r="BU517" s="266"/>
      <c r="BV517" s="266"/>
      <c r="BW517" s="266"/>
      <c r="BX517" s="266"/>
      <c r="BY517" s="266"/>
      <c r="BZ517" s="266"/>
      <c r="CC517" s="266"/>
      <c r="CM517" s="266"/>
      <c r="CW517" s="266"/>
      <c r="DG517" s="266"/>
      <c r="DQ517" s="266"/>
      <c r="EA517" s="266"/>
      <c r="EK517" s="266"/>
      <c r="EU517" s="266"/>
      <c r="FE517" s="266"/>
      <c r="FO517" s="266"/>
      <c r="FY517" s="266"/>
      <c r="GI517" s="266"/>
      <c r="GS517" s="266"/>
      <c r="HC517" s="266"/>
      <c r="HM517" s="266"/>
      <c r="HW517" s="266"/>
      <c r="IG517" s="266"/>
      <c r="IQ517" s="266"/>
    </row>
    <row r="518" spans="1:251" s="3" customFormat="1" x14ac:dyDescent="0.3">
      <c r="A518" s="266"/>
      <c r="K518" s="266"/>
      <c r="U518" s="266"/>
      <c r="AE518" s="266"/>
      <c r="AO518" s="266"/>
      <c r="AY518" s="266"/>
      <c r="BI518" s="266"/>
      <c r="BS518" s="266"/>
      <c r="BT518" s="266"/>
      <c r="BU518" s="266"/>
      <c r="BV518" s="266"/>
      <c r="BW518" s="266"/>
      <c r="BX518" s="266"/>
      <c r="BY518" s="266"/>
      <c r="BZ518" s="266"/>
      <c r="CC518" s="266"/>
      <c r="CM518" s="266"/>
      <c r="CW518" s="266"/>
      <c r="DG518" s="266"/>
      <c r="DQ518" s="266"/>
      <c r="EA518" s="266"/>
      <c r="EK518" s="266"/>
      <c r="EU518" s="266"/>
      <c r="FE518" s="266"/>
      <c r="FO518" s="266"/>
      <c r="FY518" s="266"/>
      <c r="GI518" s="266"/>
      <c r="GS518" s="266"/>
      <c r="HC518" s="266"/>
      <c r="HM518" s="266"/>
      <c r="HW518" s="266"/>
      <c r="IG518" s="266"/>
      <c r="IQ518" s="266"/>
    </row>
    <row r="519" spans="1:251" s="3" customFormat="1" x14ac:dyDescent="0.3">
      <c r="A519" s="266"/>
      <c r="K519" s="266"/>
      <c r="U519" s="266"/>
      <c r="AE519" s="266"/>
      <c r="AO519" s="266"/>
      <c r="AY519" s="266"/>
      <c r="BI519" s="266"/>
      <c r="BS519" s="266"/>
      <c r="BT519" s="266"/>
      <c r="BU519" s="266"/>
      <c r="BV519" s="266"/>
      <c r="BW519" s="266"/>
      <c r="BX519" s="266"/>
      <c r="BY519" s="266"/>
      <c r="BZ519" s="266"/>
      <c r="CC519" s="266"/>
      <c r="CM519" s="266"/>
      <c r="CW519" s="266"/>
      <c r="DG519" s="266"/>
      <c r="DQ519" s="266"/>
      <c r="EA519" s="266"/>
      <c r="EK519" s="266"/>
      <c r="EU519" s="266"/>
      <c r="FE519" s="266"/>
      <c r="FO519" s="266"/>
      <c r="FY519" s="266"/>
      <c r="GI519" s="266"/>
      <c r="GS519" s="266"/>
      <c r="HC519" s="266"/>
      <c r="HM519" s="266"/>
      <c r="HW519" s="266"/>
      <c r="IG519" s="266"/>
      <c r="IQ519" s="266"/>
    </row>
    <row r="520" spans="1:251" s="3" customFormat="1" x14ac:dyDescent="0.3">
      <c r="A520" s="266"/>
      <c r="K520" s="266"/>
      <c r="U520" s="266"/>
      <c r="AE520" s="266"/>
      <c r="AO520" s="266"/>
      <c r="AY520" s="266"/>
      <c r="BI520" s="266"/>
      <c r="BS520" s="266"/>
      <c r="BT520" s="266"/>
      <c r="BU520" s="266"/>
      <c r="BV520" s="266"/>
      <c r="BW520" s="266"/>
      <c r="BX520" s="266"/>
      <c r="BY520" s="266"/>
      <c r="BZ520" s="266"/>
      <c r="CC520" s="266"/>
      <c r="CM520" s="266"/>
      <c r="CW520" s="266"/>
      <c r="DG520" s="266"/>
      <c r="DQ520" s="266"/>
      <c r="EA520" s="266"/>
      <c r="EK520" s="266"/>
      <c r="EU520" s="266"/>
      <c r="FE520" s="266"/>
      <c r="FO520" s="266"/>
      <c r="FY520" s="266"/>
      <c r="GI520" s="266"/>
      <c r="GS520" s="266"/>
      <c r="HC520" s="266"/>
      <c r="HM520" s="266"/>
      <c r="HW520" s="266"/>
      <c r="IG520" s="266"/>
      <c r="IQ520" s="266"/>
    </row>
    <row r="521" spans="1:251" s="3" customFormat="1" x14ac:dyDescent="0.3">
      <c r="A521" s="266"/>
      <c r="K521" s="266"/>
      <c r="U521" s="266"/>
      <c r="AE521" s="266"/>
      <c r="AO521" s="266"/>
      <c r="AY521" s="266"/>
      <c r="BI521" s="266"/>
      <c r="BS521" s="266"/>
      <c r="BT521" s="266"/>
      <c r="BU521" s="266"/>
      <c r="BV521" s="266"/>
      <c r="BW521" s="266"/>
      <c r="BX521" s="266"/>
      <c r="BY521" s="266"/>
      <c r="BZ521" s="266"/>
      <c r="CC521" s="266"/>
      <c r="CM521" s="266"/>
      <c r="CW521" s="266"/>
      <c r="DG521" s="266"/>
      <c r="DQ521" s="266"/>
      <c r="EA521" s="266"/>
      <c r="EK521" s="266"/>
      <c r="EU521" s="266"/>
      <c r="FE521" s="266"/>
      <c r="FO521" s="266"/>
      <c r="FY521" s="266"/>
      <c r="GI521" s="266"/>
      <c r="GS521" s="266"/>
      <c r="HC521" s="266"/>
      <c r="HM521" s="266"/>
      <c r="HW521" s="266"/>
      <c r="IG521" s="266"/>
      <c r="IQ521" s="266"/>
    </row>
    <row r="522" spans="1:251" s="3" customFormat="1" x14ac:dyDescent="0.3">
      <c r="A522" s="266"/>
      <c r="K522" s="266"/>
      <c r="U522" s="266"/>
      <c r="AE522" s="266"/>
      <c r="AO522" s="266"/>
      <c r="AY522" s="266"/>
      <c r="BI522" s="266"/>
      <c r="BS522" s="266"/>
      <c r="BT522" s="266"/>
      <c r="BU522" s="266"/>
      <c r="BV522" s="266"/>
      <c r="BW522" s="266"/>
      <c r="BX522" s="266"/>
      <c r="BY522" s="266"/>
      <c r="BZ522" s="266"/>
      <c r="CC522" s="266"/>
      <c r="CM522" s="266"/>
      <c r="CW522" s="266"/>
      <c r="DG522" s="266"/>
      <c r="DQ522" s="266"/>
      <c r="EA522" s="266"/>
      <c r="EK522" s="266"/>
      <c r="EU522" s="266"/>
      <c r="FE522" s="266"/>
      <c r="FO522" s="266"/>
      <c r="FY522" s="266"/>
      <c r="GI522" s="266"/>
      <c r="GS522" s="266"/>
      <c r="HC522" s="266"/>
      <c r="HM522" s="266"/>
      <c r="HW522" s="266"/>
      <c r="IG522" s="266"/>
      <c r="IQ522" s="266"/>
    </row>
    <row r="523" spans="1:251" s="3" customFormat="1" x14ac:dyDescent="0.3">
      <c r="A523" s="266"/>
      <c r="K523" s="266"/>
      <c r="U523" s="266"/>
      <c r="AE523" s="266"/>
      <c r="AO523" s="266"/>
      <c r="AY523" s="266"/>
      <c r="BI523" s="266"/>
      <c r="BS523" s="266"/>
      <c r="BT523" s="266"/>
      <c r="BU523" s="266"/>
      <c r="BV523" s="266"/>
      <c r="BW523" s="266"/>
      <c r="BX523" s="266"/>
      <c r="BY523" s="266"/>
      <c r="BZ523" s="266"/>
      <c r="CC523" s="266"/>
      <c r="CM523" s="266"/>
      <c r="CW523" s="266"/>
      <c r="DG523" s="266"/>
      <c r="DQ523" s="266"/>
      <c r="EA523" s="266"/>
      <c r="EK523" s="266"/>
      <c r="EU523" s="266"/>
      <c r="FE523" s="266"/>
      <c r="FO523" s="266"/>
      <c r="FY523" s="266"/>
      <c r="GI523" s="266"/>
      <c r="GS523" s="266"/>
      <c r="HC523" s="266"/>
      <c r="HM523" s="266"/>
      <c r="HW523" s="266"/>
      <c r="IG523" s="266"/>
      <c r="IQ523" s="266"/>
    </row>
    <row r="524" spans="1:251" s="3" customFormat="1" x14ac:dyDescent="0.3">
      <c r="A524" s="266"/>
      <c r="K524" s="266"/>
      <c r="U524" s="266"/>
      <c r="AE524" s="266"/>
      <c r="AO524" s="266"/>
      <c r="AY524" s="266"/>
      <c r="BI524" s="266"/>
      <c r="BS524" s="266"/>
      <c r="BT524" s="266"/>
      <c r="BU524" s="266"/>
      <c r="BV524" s="266"/>
      <c r="BW524" s="266"/>
      <c r="BX524" s="266"/>
      <c r="BY524" s="266"/>
      <c r="BZ524" s="266"/>
      <c r="CC524" s="266"/>
      <c r="CM524" s="266"/>
      <c r="CW524" s="266"/>
      <c r="DG524" s="266"/>
      <c r="DQ524" s="266"/>
      <c r="EA524" s="266"/>
      <c r="EK524" s="266"/>
      <c r="EU524" s="266"/>
      <c r="FE524" s="266"/>
      <c r="FO524" s="266"/>
      <c r="FY524" s="266"/>
      <c r="GI524" s="266"/>
      <c r="GS524" s="266"/>
      <c r="HC524" s="266"/>
      <c r="HM524" s="266"/>
      <c r="HW524" s="266"/>
      <c r="IG524" s="266"/>
      <c r="IQ524" s="266"/>
    </row>
    <row r="525" spans="1:251" s="3" customFormat="1" x14ac:dyDescent="0.3">
      <c r="A525" s="266"/>
      <c r="K525" s="266"/>
      <c r="U525" s="266"/>
      <c r="AE525" s="266"/>
      <c r="AO525" s="266"/>
      <c r="AY525" s="266"/>
      <c r="BI525" s="266"/>
      <c r="BS525" s="266"/>
      <c r="BT525" s="266"/>
      <c r="BU525" s="266"/>
      <c r="BV525" s="266"/>
      <c r="BW525" s="266"/>
      <c r="BX525" s="266"/>
      <c r="BY525" s="266"/>
      <c r="BZ525" s="266"/>
      <c r="CC525" s="266"/>
      <c r="CM525" s="266"/>
      <c r="CW525" s="266"/>
      <c r="DG525" s="266"/>
      <c r="DQ525" s="266"/>
      <c r="EA525" s="266"/>
      <c r="EK525" s="266"/>
      <c r="EU525" s="266"/>
      <c r="FE525" s="266"/>
      <c r="FO525" s="266"/>
      <c r="FY525" s="266"/>
      <c r="GI525" s="266"/>
      <c r="GS525" s="266"/>
      <c r="HC525" s="266"/>
      <c r="HM525" s="266"/>
      <c r="HW525" s="266"/>
      <c r="IG525" s="266"/>
      <c r="IQ525" s="266"/>
    </row>
    <row r="526" spans="1:251" s="3" customFormat="1" x14ac:dyDescent="0.3">
      <c r="A526" s="266"/>
      <c r="K526" s="266"/>
      <c r="U526" s="266"/>
      <c r="AE526" s="266"/>
      <c r="AO526" s="266"/>
      <c r="AY526" s="266"/>
      <c r="BI526" s="266"/>
      <c r="BS526" s="266"/>
      <c r="BT526" s="266"/>
      <c r="BU526" s="266"/>
      <c r="BV526" s="266"/>
      <c r="BW526" s="266"/>
      <c r="BX526" s="266"/>
      <c r="BY526" s="266"/>
      <c r="BZ526" s="266"/>
      <c r="CC526" s="266"/>
      <c r="CM526" s="266"/>
      <c r="CW526" s="266"/>
      <c r="DG526" s="266"/>
      <c r="DQ526" s="266"/>
      <c r="EA526" s="266"/>
      <c r="EK526" s="266"/>
      <c r="EU526" s="266"/>
      <c r="FE526" s="266"/>
      <c r="FO526" s="266"/>
      <c r="FY526" s="266"/>
      <c r="GI526" s="266"/>
      <c r="GS526" s="266"/>
      <c r="HC526" s="266"/>
      <c r="HM526" s="266"/>
      <c r="HW526" s="266"/>
      <c r="IG526" s="266"/>
      <c r="IQ526" s="266"/>
    </row>
    <row r="527" spans="1:251" s="3" customFormat="1" x14ac:dyDescent="0.3">
      <c r="A527" s="266"/>
      <c r="K527" s="266"/>
      <c r="U527" s="266"/>
      <c r="AE527" s="266"/>
      <c r="AO527" s="266"/>
      <c r="AY527" s="266"/>
      <c r="BI527" s="266"/>
      <c r="BS527" s="266"/>
      <c r="BT527" s="266"/>
      <c r="BU527" s="266"/>
      <c r="BV527" s="266"/>
      <c r="BW527" s="266"/>
      <c r="BX527" s="266"/>
      <c r="BY527" s="266"/>
      <c r="BZ527" s="266"/>
      <c r="CC527" s="266"/>
      <c r="CM527" s="266"/>
      <c r="CW527" s="266"/>
      <c r="DG527" s="266"/>
      <c r="DQ527" s="266"/>
      <c r="EA527" s="266"/>
      <c r="EK527" s="266"/>
      <c r="EU527" s="266"/>
      <c r="FE527" s="266"/>
      <c r="FO527" s="266"/>
      <c r="FY527" s="266"/>
      <c r="GI527" s="266"/>
      <c r="GS527" s="266"/>
      <c r="HC527" s="266"/>
      <c r="HM527" s="266"/>
      <c r="HW527" s="266"/>
      <c r="IG527" s="266"/>
      <c r="IQ527" s="266"/>
    </row>
    <row r="528" spans="1:251" s="3" customFormat="1" x14ac:dyDescent="0.3">
      <c r="A528" s="266"/>
      <c r="K528" s="266"/>
      <c r="U528" s="266"/>
      <c r="AE528" s="266"/>
      <c r="AO528" s="266"/>
      <c r="AY528" s="266"/>
      <c r="BI528" s="266"/>
      <c r="BS528" s="266"/>
      <c r="BT528" s="266"/>
      <c r="BU528" s="266"/>
      <c r="BV528" s="266"/>
      <c r="BW528" s="266"/>
      <c r="BX528" s="266"/>
      <c r="BY528" s="266"/>
      <c r="BZ528" s="266"/>
      <c r="CC528" s="266"/>
      <c r="CM528" s="266"/>
      <c r="CW528" s="266"/>
      <c r="DG528" s="266"/>
      <c r="DQ528" s="266"/>
      <c r="EA528" s="266"/>
      <c r="EK528" s="266"/>
      <c r="EU528" s="266"/>
      <c r="FE528" s="266"/>
      <c r="FO528" s="266"/>
      <c r="FY528" s="266"/>
      <c r="GI528" s="266"/>
      <c r="GS528" s="266"/>
      <c r="HC528" s="266"/>
      <c r="HM528" s="266"/>
      <c r="HW528" s="266"/>
      <c r="IG528" s="266"/>
      <c r="IQ528" s="266"/>
    </row>
    <row r="529" spans="1:251" s="3" customFormat="1" x14ac:dyDescent="0.3">
      <c r="A529" s="266"/>
      <c r="K529" s="266"/>
      <c r="U529" s="266"/>
      <c r="AE529" s="266"/>
      <c r="AO529" s="266"/>
      <c r="AY529" s="266"/>
      <c r="BI529" s="266"/>
      <c r="BS529" s="266"/>
      <c r="BT529" s="266"/>
      <c r="BU529" s="266"/>
      <c r="BV529" s="266"/>
      <c r="BW529" s="266"/>
      <c r="BX529" s="266"/>
      <c r="BY529" s="266"/>
      <c r="BZ529" s="266"/>
      <c r="CC529" s="266"/>
      <c r="CM529" s="266"/>
      <c r="CW529" s="266"/>
      <c r="DG529" s="266"/>
      <c r="DQ529" s="266"/>
      <c r="EA529" s="266"/>
      <c r="EK529" s="266"/>
      <c r="EU529" s="266"/>
      <c r="FE529" s="266"/>
      <c r="FO529" s="266"/>
      <c r="FY529" s="266"/>
      <c r="GI529" s="266"/>
      <c r="GS529" s="266"/>
      <c r="HC529" s="266"/>
      <c r="HM529" s="266"/>
      <c r="HW529" s="266"/>
      <c r="IG529" s="266"/>
      <c r="IQ529" s="266"/>
    </row>
    <row r="530" spans="1:251" s="3" customFormat="1" x14ac:dyDescent="0.3">
      <c r="A530" s="266"/>
      <c r="K530" s="266"/>
      <c r="U530" s="266"/>
      <c r="AE530" s="266"/>
      <c r="AO530" s="266"/>
      <c r="AY530" s="266"/>
      <c r="BI530" s="266"/>
      <c r="BS530" s="266"/>
      <c r="BT530" s="266"/>
      <c r="BU530" s="266"/>
      <c r="BV530" s="266"/>
      <c r="BW530" s="266"/>
      <c r="BX530" s="266"/>
      <c r="BY530" s="266"/>
      <c r="BZ530" s="266"/>
      <c r="CC530" s="266"/>
      <c r="CM530" s="266"/>
      <c r="CW530" s="266"/>
      <c r="DG530" s="266"/>
      <c r="DQ530" s="266"/>
      <c r="EA530" s="266"/>
      <c r="EK530" s="266"/>
      <c r="EU530" s="266"/>
      <c r="FE530" s="266"/>
      <c r="FO530" s="266"/>
      <c r="FY530" s="266"/>
      <c r="GI530" s="266"/>
      <c r="GS530" s="266"/>
      <c r="HC530" s="266"/>
      <c r="HM530" s="266"/>
      <c r="HW530" s="266"/>
      <c r="IG530" s="266"/>
      <c r="IQ530" s="266"/>
    </row>
    <row r="531" spans="1:251" s="3" customFormat="1" x14ac:dyDescent="0.3">
      <c r="A531" s="266"/>
      <c r="K531" s="266"/>
      <c r="U531" s="266"/>
      <c r="AE531" s="266"/>
      <c r="AO531" s="266"/>
      <c r="AY531" s="266"/>
      <c r="BI531" s="266"/>
      <c r="BS531" s="266"/>
      <c r="BT531" s="266"/>
      <c r="BU531" s="266"/>
      <c r="BV531" s="266"/>
      <c r="BW531" s="266"/>
      <c r="BX531" s="266"/>
      <c r="BY531" s="266"/>
      <c r="BZ531" s="266"/>
      <c r="CC531" s="266"/>
      <c r="CM531" s="266"/>
      <c r="CW531" s="266"/>
      <c r="DG531" s="266"/>
      <c r="DQ531" s="266"/>
      <c r="EA531" s="266"/>
      <c r="EK531" s="266"/>
      <c r="EU531" s="266"/>
      <c r="FE531" s="266"/>
      <c r="FO531" s="266"/>
      <c r="FY531" s="266"/>
      <c r="GI531" s="266"/>
      <c r="GS531" s="266"/>
      <c r="HC531" s="266"/>
      <c r="HM531" s="266"/>
      <c r="HW531" s="266"/>
      <c r="IG531" s="266"/>
      <c r="IQ531" s="266"/>
    </row>
    <row r="532" spans="1:251" s="3" customFormat="1" x14ac:dyDescent="0.3">
      <c r="A532" s="266"/>
      <c r="K532" s="266"/>
      <c r="U532" s="266"/>
      <c r="AE532" s="266"/>
      <c r="AO532" s="266"/>
      <c r="AY532" s="266"/>
      <c r="BI532" s="266"/>
      <c r="BS532" s="266"/>
      <c r="BT532" s="266"/>
      <c r="BU532" s="266"/>
      <c r="BV532" s="266"/>
      <c r="BW532" s="266"/>
      <c r="BX532" s="266"/>
      <c r="BY532" s="266"/>
      <c r="BZ532" s="266"/>
      <c r="CC532" s="266"/>
      <c r="CM532" s="266"/>
      <c r="CW532" s="266"/>
      <c r="DG532" s="266"/>
      <c r="DQ532" s="266"/>
      <c r="EA532" s="266"/>
      <c r="EK532" s="266"/>
      <c r="EU532" s="266"/>
      <c r="FE532" s="266"/>
      <c r="FO532" s="266"/>
      <c r="FY532" s="266"/>
      <c r="GI532" s="266"/>
      <c r="GS532" s="266"/>
      <c r="HC532" s="266"/>
      <c r="HM532" s="266"/>
      <c r="HW532" s="266"/>
      <c r="IG532" s="266"/>
      <c r="IQ532" s="266"/>
    </row>
    <row r="533" spans="1:251" s="3" customFormat="1" x14ac:dyDescent="0.3">
      <c r="A533" s="266"/>
      <c r="K533" s="266"/>
      <c r="U533" s="266"/>
      <c r="AE533" s="266"/>
      <c r="AO533" s="266"/>
      <c r="AY533" s="266"/>
      <c r="BI533" s="266"/>
      <c r="BS533" s="266"/>
      <c r="BT533" s="266"/>
      <c r="BU533" s="266"/>
      <c r="BV533" s="266"/>
      <c r="BW533" s="266"/>
      <c r="BX533" s="266"/>
      <c r="BY533" s="266"/>
      <c r="BZ533" s="266"/>
      <c r="CC533" s="266"/>
      <c r="CM533" s="266"/>
      <c r="CW533" s="266"/>
      <c r="DG533" s="266"/>
      <c r="DQ533" s="266"/>
      <c r="EA533" s="266"/>
      <c r="EK533" s="266"/>
      <c r="EU533" s="266"/>
      <c r="FE533" s="266"/>
      <c r="FO533" s="266"/>
      <c r="FY533" s="266"/>
      <c r="GI533" s="266"/>
      <c r="GS533" s="266"/>
      <c r="HC533" s="266"/>
      <c r="HM533" s="266"/>
      <c r="HW533" s="266"/>
      <c r="IG533" s="266"/>
      <c r="IQ533" s="266"/>
    </row>
    <row r="534" spans="1:251" s="3" customFormat="1" x14ac:dyDescent="0.3">
      <c r="A534" s="266"/>
      <c r="K534" s="266"/>
      <c r="U534" s="266"/>
      <c r="AE534" s="266"/>
      <c r="AO534" s="266"/>
      <c r="AY534" s="266"/>
      <c r="BI534" s="266"/>
      <c r="BS534" s="266"/>
      <c r="BT534" s="266"/>
      <c r="BU534" s="266"/>
      <c r="BV534" s="266"/>
      <c r="BW534" s="266"/>
      <c r="BX534" s="266"/>
      <c r="BY534" s="266"/>
      <c r="BZ534" s="266"/>
      <c r="CC534" s="266"/>
      <c r="CM534" s="266"/>
      <c r="CW534" s="266"/>
      <c r="DG534" s="266"/>
      <c r="DQ534" s="266"/>
      <c r="EA534" s="266"/>
      <c r="EK534" s="266"/>
      <c r="EU534" s="266"/>
      <c r="FE534" s="266"/>
      <c r="FO534" s="266"/>
      <c r="FY534" s="266"/>
      <c r="GI534" s="266"/>
      <c r="GS534" s="266"/>
      <c r="HC534" s="266"/>
      <c r="HM534" s="266"/>
      <c r="HW534" s="266"/>
      <c r="IG534" s="266"/>
      <c r="IQ534" s="266"/>
    </row>
    <row r="535" spans="1:251" s="3" customFormat="1" x14ac:dyDescent="0.3">
      <c r="A535" s="266"/>
      <c r="K535" s="266"/>
      <c r="U535" s="266"/>
      <c r="AE535" s="266"/>
      <c r="AO535" s="266"/>
      <c r="AY535" s="266"/>
      <c r="BI535" s="266"/>
      <c r="BS535" s="266"/>
      <c r="BT535" s="266"/>
      <c r="BU535" s="266"/>
      <c r="BV535" s="266"/>
      <c r="BW535" s="266"/>
      <c r="BX535" s="266"/>
      <c r="BY535" s="266"/>
      <c r="BZ535" s="266"/>
      <c r="CC535" s="266"/>
      <c r="CM535" s="266"/>
      <c r="CW535" s="266"/>
      <c r="DG535" s="266"/>
      <c r="DQ535" s="266"/>
      <c r="EA535" s="266"/>
      <c r="EK535" s="266"/>
      <c r="EU535" s="266"/>
      <c r="FE535" s="266"/>
      <c r="FO535" s="266"/>
      <c r="FY535" s="266"/>
      <c r="GI535" s="266"/>
      <c r="GS535" s="266"/>
      <c r="HC535" s="266"/>
      <c r="HM535" s="266"/>
      <c r="HW535" s="266"/>
      <c r="IG535" s="266"/>
      <c r="IQ535" s="266"/>
    </row>
    <row r="536" spans="1:251" s="3" customFormat="1" x14ac:dyDescent="0.3">
      <c r="A536" s="266"/>
      <c r="K536" s="266"/>
      <c r="U536" s="266"/>
      <c r="AE536" s="266"/>
      <c r="AO536" s="266"/>
      <c r="AY536" s="266"/>
      <c r="BI536" s="266"/>
      <c r="BS536" s="266"/>
      <c r="BT536" s="266"/>
      <c r="BU536" s="266"/>
      <c r="BV536" s="266"/>
      <c r="BW536" s="266"/>
      <c r="BX536" s="266"/>
      <c r="BY536" s="266"/>
      <c r="BZ536" s="266"/>
      <c r="CC536" s="266"/>
      <c r="CM536" s="266"/>
      <c r="CW536" s="266"/>
      <c r="DG536" s="266"/>
      <c r="DQ536" s="266"/>
      <c r="EA536" s="266"/>
      <c r="EK536" s="266"/>
      <c r="EU536" s="266"/>
      <c r="FE536" s="266"/>
      <c r="FO536" s="266"/>
      <c r="FY536" s="266"/>
      <c r="GI536" s="266"/>
      <c r="GS536" s="266"/>
      <c r="HC536" s="266"/>
      <c r="HM536" s="266"/>
      <c r="HW536" s="266"/>
      <c r="IG536" s="266"/>
      <c r="IQ536" s="266"/>
    </row>
    <row r="537" spans="1:251" s="3" customFormat="1" x14ac:dyDescent="0.3">
      <c r="A537" s="266"/>
      <c r="K537" s="266"/>
      <c r="U537" s="266"/>
      <c r="AE537" s="266"/>
      <c r="AO537" s="266"/>
      <c r="AY537" s="266"/>
      <c r="BI537" s="266"/>
      <c r="BS537" s="266"/>
      <c r="BT537" s="266"/>
      <c r="BU537" s="266"/>
      <c r="BV537" s="266"/>
      <c r="BW537" s="266"/>
      <c r="BX537" s="266"/>
      <c r="BY537" s="266"/>
      <c r="BZ537" s="266"/>
      <c r="CC537" s="266"/>
      <c r="CM537" s="266"/>
      <c r="CW537" s="266"/>
      <c r="DG537" s="266"/>
      <c r="DQ537" s="266"/>
      <c r="EA537" s="266"/>
      <c r="EK537" s="266"/>
      <c r="EU537" s="266"/>
      <c r="FE537" s="266"/>
      <c r="FO537" s="266"/>
      <c r="FY537" s="266"/>
      <c r="GI537" s="266"/>
      <c r="GS537" s="266"/>
      <c r="HC537" s="266"/>
      <c r="HM537" s="266"/>
      <c r="HW537" s="266"/>
      <c r="IG537" s="266"/>
      <c r="IQ537" s="266"/>
    </row>
    <row r="538" spans="1:251" s="3" customFormat="1" x14ac:dyDescent="0.3">
      <c r="A538" s="266"/>
      <c r="K538" s="266"/>
      <c r="U538" s="266"/>
      <c r="AE538" s="266"/>
      <c r="AO538" s="266"/>
      <c r="AY538" s="266"/>
      <c r="BI538" s="266"/>
      <c r="BS538" s="266"/>
      <c r="BT538" s="266"/>
      <c r="BU538" s="266"/>
      <c r="BV538" s="266"/>
      <c r="BW538" s="266"/>
      <c r="BX538" s="266"/>
      <c r="BY538" s="266"/>
      <c r="BZ538" s="266"/>
      <c r="CC538" s="266"/>
      <c r="CM538" s="266"/>
      <c r="CW538" s="266"/>
      <c r="DG538" s="266"/>
      <c r="DQ538" s="266"/>
      <c r="EA538" s="266"/>
      <c r="EK538" s="266"/>
      <c r="EU538" s="266"/>
      <c r="FE538" s="266"/>
      <c r="FO538" s="266"/>
      <c r="FY538" s="266"/>
      <c r="GI538" s="266"/>
      <c r="GS538" s="266"/>
      <c r="HC538" s="266"/>
      <c r="HM538" s="266"/>
      <c r="HW538" s="266"/>
      <c r="IG538" s="266"/>
      <c r="IQ538" s="266"/>
    </row>
    <row r="539" spans="1:251" s="3" customFormat="1" x14ac:dyDescent="0.3">
      <c r="A539" s="266"/>
      <c r="K539" s="266"/>
      <c r="U539" s="266"/>
      <c r="AE539" s="266"/>
      <c r="AO539" s="266"/>
      <c r="AY539" s="266"/>
      <c r="BI539" s="266"/>
      <c r="BS539" s="266"/>
      <c r="BT539" s="266"/>
      <c r="BU539" s="266"/>
      <c r="BV539" s="266"/>
      <c r="BW539" s="266"/>
      <c r="BX539" s="266"/>
      <c r="BY539" s="266"/>
      <c r="BZ539" s="266"/>
      <c r="CC539" s="266"/>
      <c r="CM539" s="266"/>
      <c r="CW539" s="266"/>
      <c r="DG539" s="266"/>
      <c r="DQ539" s="266"/>
      <c r="EA539" s="266"/>
      <c r="EK539" s="266"/>
      <c r="EU539" s="266"/>
      <c r="FE539" s="266"/>
      <c r="FO539" s="266"/>
      <c r="FY539" s="266"/>
      <c r="GI539" s="266"/>
      <c r="GS539" s="266"/>
      <c r="HC539" s="266"/>
      <c r="HM539" s="266"/>
      <c r="HW539" s="266"/>
      <c r="IG539" s="266"/>
      <c r="IQ539" s="266"/>
    </row>
    <row r="540" spans="1:251" s="3" customFormat="1" x14ac:dyDescent="0.3">
      <c r="A540" s="266"/>
      <c r="K540" s="266"/>
      <c r="U540" s="266"/>
      <c r="AE540" s="266"/>
      <c r="AO540" s="266"/>
      <c r="AY540" s="266"/>
      <c r="BI540" s="266"/>
      <c r="BS540" s="266"/>
      <c r="BT540" s="266"/>
      <c r="BU540" s="266"/>
      <c r="BV540" s="266"/>
      <c r="BW540" s="266"/>
      <c r="BX540" s="266"/>
      <c r="BY540" s="266"/>
      <c r="BZ540" s="266"/>
      <c r="CC540" s="266"/>
      <c r="CM540" s="266"/>
      <c r="CW540" s="266"/>
      <c r="DG540" s="266"/>
      <c r="DQ540" s="266"/>
      <c r="EA540" s="266"/>
      <c r="EK540" s="266"/>
      <c r="EU540" s="266"/>
      <c r="FE540" s="266"/>
      <c r="FO540" s="266"/>
      <c r="FY540" s="266"/>
      <c r="GI540" s="266"/>
      <c r="GS540" s="266"/>
      <c r="HC540" s="266"/>
      <c r="HM540" s="266"/>
      <c r="HW540" s="266"/>
      <c r="IG540" s="266"/>
      <c r="IQ540" s="266"/>
    </row>
    <row r="541" spans="1:251" s="3" customFormat="1" x14ac:dyDescent="0.3">
      <c r="A541" s="266"/>
      <c r="K541" s="266"/>
      <c r="U541" s="266"/>
      <c r="AE541" s="266"/>
      <c r="AO541" s="266"/>
      <c r="AY541" s="266"/>
      <c r="BI541" s="266"/>
      <c r="BS541" s="266"/>
      <c r="BT541" s="266"/>
      <c r="BU541" s="266"/>
      <c r="BV541" s="266"/>
      <c r="BW541" s="266"/>
      <c r="BX541" s="266"/>
      <c r="BY541" s="266"/>
      <c r="BZ541" s="266"/>
      <c r="CC541" s="266"/>
      <c r="CM541" s="266"/>
      <c r="CW541" s="266"/>
      <c r="DG541" s="266"/>
      <c r="DQ541" s="266"/>
      <c r="EA541" s="266"/>
      <c r="EK541" s="266"/>
      <c r="EU541" s="266"/>
      <c r="FE541" s="266"/>
      <c r="FO541" s="266"/>
      <c r="FY541" s="266"/>
      <c r="GI541" s="266"/>
      <c r="GS541" s="266"/>
      <c r="HC541" s="266"/>
      <c r="HM541" s="266"/>
      <c r="HW541" s="266"/>
      <c r="IG541" s="266"/>
      <c r="IQ541" s="266"/>
    </row>
    <row r="542" spans="1:251" s="3" customFormat="1" x14ac:dyDescent="0.3">
      <c r="A542" s="266"/>
      <c r="K542" s="266"/>
      <c r="U542" s="266"/>
      <c r="AE542" s="266"/>
      <c r="AO542" s="266"/>
      <c r="AY542" s="266"/>
      <c r="BI542" s="266"/>
      <c r="BS542" s="266"/>
      <c r="BT542" s="266"/>
      <c r="BU542" s="266"/>
      <c r="BV542" s="266"/>
      <c r="BW542" s="266"/>
      <c r="BX542" s="266"/>
      <c r="BY542" s="266"/>
      <c r="BZ542" s="266"/>
      <c r="CC542" s="266"/>
      <c r="CM542" s="266"/>
      <c r="CW542" s="266"/>
      <c r="DG542" s="266"/>
      <c r="DQ542" s="266"/>
      <c r="EA542" s="266"/>
      <c r="EK542" s="266"/>
      <c r="EU542" s="266"/>
      <c r="FE542" s="266"/>
      <c r="FO542" s="266"/>
      <c r="FY542" s="266"/>
      <c r="GI542" s="266"/>
      <c r="GS542" s="266"/>
      <c r="HC542" s="266"/>
      <c r="HM542" s="266"/>
      <c r="HW542" s="266"/>
      <c r="IG542" s="266"/>
      <c r="IQ542" s="266"/>
    </row>
    <row r="543" spans="1:251" s="3" customFormat="1" x14ac:dyDescent="0.3">
      <c r="A543" s="266"/>
      <c r="K543" s="266"/>
      <c r="U543" s="266"/>
      <c r="AE543" s="266"/>
      <c r="AO543" s="266"/>
      <c r="AY543" s="266"/>
      <c r="BI543" s="266"/>
      <c r="BS543" s="266"/>
      <c r="BT543" s="266"/>
      <c r="BU543" s="266"/>
      <c r="BV543" s="266"/>
      <c r="BW543" s="266"/>
      <c r="BX543" s="266"/>
      <c r="BY543" s="266"/>
      <c r="BZ543" s="266"/>
      <c r="CC543" s="266"/>
      <c r="CM543" s="266"/>
      <c r="CW543" s="266"/>
      <c r="DG543" s="266"/>
      <c r="DQ543" s="266"/>
      <c r="EA543" s="266"/>
      <c r="EK543" s="266"/>
      <c r="EU543" s="266"/>
      <c r="FE543" s="266"/>
      <c r="FO543" s="266"/>
      <c r="FY543" s="266"/>
      <c r="GI543" s="266"/>
      <c r="GS543" s="266"/>
      <c r="HC543" s="266"/>
      <c r="HM543" s="266"/>
      <c r="HW543" s="266"/>
      <c r="IG543" s="266"/>
      <c r="IQ543" s="266"/>
    </row>
    <row r="544" spans="1:251" s="3" customFormat="1" x14ac:dyDescent="0.3">
      <c r="A544" s="266"/>
      <c r="K544" s="266"/>
      <c r="U544" s="266"/>
      <c r="AE544" s="266"/>
      <c r="AO544" s="266"/>
      <c r="AY544" s="266"/>
      <c r="BI544" s="266"/>
      <c r="BS544" s="266"/>
      <c r="BT544" s="266"/>
      <c r="BU544" s="266"/>
      <c r="BV544" s="266"/>
      <c r="BW544" s="266"/>
      <c r="BX544" s="266"/>
      <c r="BY544" s="266"/>
      <c r="BZ544" s="266"/>
      <c r="CC544" s="266"/>
      <c r="CM544" s="266"/>
      <c r="CW544" s="266"/>
      <c r="DG544" s="266"/>
      <c r="DQ544" s="266"/>
      <c r="EA544" s="266"/>
      <c r="EK544" s="266"/>
      <c r="EU544" s="266"/>
      <c r="FE544" s="266"/>
      <c r="FO544" s="266"/>
      <c r="FY544" s="266"/>
      <c r="GI544" s="266"/>
      <c r="GS544" s="266"/>
      <c r="HC544" s="266"/>
      <c r="HM544" s="266"/>
      <c r="HW544" s="266"/>
      <c r="IG544" s="266"/>
      <c r="IQ544" s="266"/>
    </row>
    <row r="545" spans="1:251" s="3" customFormat="1" x14ac:dyDescent="0.3">
      <c r="A545" s="266"/>
      <c r="K545" s="266"/>
      <c r="U545" s="266"/>
      <c r="AE545" s="266"/>
      <c r="AO545" s="266"/>
      <c r="AY545" s="266"/>
      <c r="BI545" s="266"/>
      <c r="BS545" s="266"/>
      <c r="BT545" s="266"/>
      <c r="BU545" s="266"/>
      <c r="BV545" s="266"/>
      <c r="BW545" s="266"/>
      <c r="BX545" s="266"/>
      <c r="BY545" s="266"/>
      <c r="BZ545" s="266"/>
      <c r="CC545" s="266"/>
      <c r="CM545" s="266"/>
      <c r="CW545" s="266"/>
      <c r="DG545" s="266"/>
      <c r="DQ545" s="266"/>
      <c r="EA545" s="266"/>
      <c r="EK545" s="266"/>
      <c r="EU545" s="266"/>
      <c r="FE545" s="266"/>
      <c r="FO545" s="266"/>
      <c r="FY545" s="266"/>
      <c r="GI545" s="266"/>
      <c r="GS545" s="266"/>
      <c r="HC545" s="266"/>
      <c r="HM545" s="266"/>
      <c r="HW545" s="266"/>
      <c r="IG545" s="266"/>
      <c r="IQ545" s="266"/>
    </row>
    <row r="546" spans="1:251" s="3" customFormat="1" x14ac:dyDescent="0.3">
      <c r="A546" s="266"/>
      <c r="K546" s="266"/>
      <c r="U546" s="266"/>
      <c r="AE546" s="266"/>
      <c r="AO546" s="266"/>
      <c r="AY546" s="266"/>
      <c r="BI546" s="266"/>
      <c r="BS546" s="266"/>
      <c r="BT546" s="266"/>
      <c r="BU546" s="266"/>
      <c r="BV546" s="266"/>
      <c r="BW546" s="266"/>
      <c r="BX546" s="266"/>
      <c r="BY546" s="266"/>
      <c r="BZ546" s="266"/>
      <c r="CC546" s="266"/>
      <c r="CM546" s="266"/>
      <c r="CW546" s="266"/>
      <c r="DG546" s="266"/>
      <c r="DQ546" s="266"/>
      <c r="EA546" s="266"/>
      <c r="EK546" s="266"/>
      <c r="EU546" s="266"/>
      <c r="FE546" s="266"/>
      <c r="FO546" s="266"/>
      <c r="FY546" s="266"/>
      <c r="GI546" s="266"/>
      <c r="GS546" s="266"/>
      <c r="HC546" s="266"/>
      <c r="HM546" s="266"/>
      <c r="HW546" s="266"/>
      <c r="IG546" s="266"/>
      <c r="IQ546" s="266"/>
    </row>
    <row r="547" spans="1:251" s="3" customFormat="1" x14ac:dyDescent="0.3">
      <c r="A547" s="266"/>
      <c r="K547" s="266"/>
      <c r="U547" s="266"/>
      <c r="AE547" s="266"/>
      <c r="AO547" s="266"/>
      <c r="AY547" s="266"/>
      <c r="BI547" s="266"/>
      <c r="BS547" s="266"/>
      <c r="BT547" s="266"/>
      <c r="BU547" s="266"/>
      <c r="BV547" s="266"/>
      <c r="BW547" s="266"/>
      <c r="BX547" s="266"/>
      <c r="BY547" s="266"/>
      <c r="BZ547" s="266"/>
      <c r="CC547" s="266"/>
      <c r="CM547" s="266"/>
      <c r="CW547" s="266"/>
      <c r="DG547" s="266"/>
      <c r="DQ547" s="266"/>
      <c r="EA547" s="266"/>
      <c r="EK547" s="266"/>
      <c r="EU547" s="266"/>
      <c r="FE547" s="266"/>
      <c r="FO547" s="266"/>
      <c r="FY547" s="266"/>
      <c r="GI547" s="266"/>
      <c r="GS547" s="266"/>
      <c r="HC547" s="266"/>
      <c r="HM547" s="266"/>
      <c r="HW547" s="266"/>
      <c r="IG547" s="266"/>
      <c r="IQ547" s="266"/>
    </row>
    <row r="548" spans="1:251" s="3" customFormat="1" x14ac:dyDescent="0.3">
      <c r="A548" s="266"/>
      <c r="K548" s="266"/>
      <c r="U548" s="266"/>
      <c r="AE548" s="266"/>
      <c r="AO548" s="266"/>
      <c r="AY548" s="266"/>
      <c r="BI548" s="266"/>
      <c r="BS548" s="266"/>
      <c r="BT548" s="266"/>
      <c r="BU548" s="266"/>
      <c r="BV548" s="266"/>
      <c r="BW548" s="266"/>
      <c r="BX548" s="266"/>
      <c r="BY548" s="266"/>
      <c r="BZ548" s="266"/>
      <c r="CC548" s="266"/>
      <c r="CM548" s="266"/>
      <c r="CW548" s="266"/>
      <c r="DG548" s="266"/>
      <c r="DQ548" s="266"/>
      <c r="EA548" s="266"/>
      <c r="EK548" s="266"/>
      <c r="EU548" s="266"/>
      <c r="FE548" s="266"/>
      <c r="FO548" s="266"/>
      <c r="FY548" s="266"/>
      <c r="GI548" s="266"/>
      <c r="GS548" s="266"/>
      <c r="HC548" s="266"/>
      <c r="HM548" s="266"/>
      <c r="HW548" s="266"/>
      <c r="IG548" s="266"/>
      <c r="IQ548" s="266"/>
    </row>
    <row r="549" spans="1:251" s="3" customFormat="1" x14ac:dyDescent="0.3">
      <c r="A549" s="266"/>
      <c r="K549" s="266"/>
      <c r="U549" s="266"/>
      <c r="AE549" s="266"/>
      <c r="AO549" s="266"/>
      <c r="AY549" s="266"/>
      <c r="BI549" s="266"/>
      <c r="BS549" s="266"/>
      <c r="BT549" s="266"/>
      <c r="BU549" s="266"/>
      <c r="BV549" s="266"/>
      <c r="BW549" s="266"/>
      <c r="BX549" s="266"/>
      <c r="BY549" s="266"/>
      <c r="BZ549" s="266"/>
      <c r="CC549" s="266"/>
      <c r="CM549" s="266"/>
      <c r="CW549" s="266"/>
      <c r="DG549" s="266"/>
      <c r="DQ549" s="266"/>
      <c r="EA549" s="266"/>
      <c r="EK549" s="266"/>
      <c r="EU549" s="266"/>
      <c r="FE549" s="266"/>
      <c r="FO549" s="266"/>
      <c r="FY549" s="266"/>
      <c r="GI549" s="266"/>
      <c r="GS549" s="266"/>
      <c r="HC549" s="266"/>
      <c r="HM549" s="266"/>
      <c r="HW549" s="266"/>
      <c r="IG549" s="266"/>
      <c r="IQ549" s="266"/>
    </row>
    <row r="550" spans="1:251" s="3" customFormat="1" x14ac:dyDescent="0.3">
      <c r="A550" s="266"/>
      <c r="K550" s="266"/>
      <c r="U550" s="266"/>
      <c r="AE550" s="266"/>
      <c r="AO550" s="266"/>
      <c r="AY550" s="266"/>
      <c r="BI550" s="266"/>
      <c r="BS550" s="266"/>
      <c r="BT550" s="266"/>
      <c r="BU550" s="266"/>
      <c r="BV550" s="266"/>
      <c r="BW550" s="266"/>
      <c r="BX550" s="266"/>
      <c r="BY550" s="266"/>
      <c r="BZ550" s="266"/>
      <c r="CC550" s="266"/>
      <c r="CM550" s="266"/>
      <c r="CW550" s="266"/>
      <c r="DG550" s="266"/>
      <c r="DQ550" s="266"/>
      <c r="EA550" s="266"/>
      <c r="EK550" s="266"/>
      <c r="EU550" s="266"/>
      <c r="FE550" s="266"/>
      <c r="FO550" s="266"/>
      <c r="FY550" s="266"/>
      <c r="GI550" s="266"/>
      <c r="GS550" s="266"/>
      <c r="HC550" s="266"/>
      <c r="HM550" s="266"/>
      <c r="HW550" s="266"/>
      <c r="IG550" s="266"/>
      <c r="IQ550" s="266"/>
    </row>
    <row r="551" spans="1:251" s="3" customFormat="1" x14ac:dyDescent="0.3">
      <c r="A551" s="266"/>
      <c r="K551" s="266"/>
      <c r="U551" s="266"/>
      <c r="AE551" s="266"/>
      <c r="AO551" s="266"/>
      <c r="AY551" s="266"/>
      <c r="BI551" s="266"/>
      <c r="BS551" s="266"/>
      <c r="BT551" s="266"/>
      <c r="BU551" s="266"/>
      <c r="BV551" s="266"/>
      <c r="BW551" s="266"/>
      <c r="BX551" s="266"/>
      <c r="BY551" s="266"/>
      <c r="BZ551" s="266"/>
      <c r="CC551" s="266"/>
      <c r="CM551" s="266"/>
      <c r="CW551" s="266"/>
      <c r="DG551" s="266"/>
      <c r="DQ551" s="266"/>
      <c r="EA551" s="266"/>
      <c r="EK551" s="266"/>
      <c r="EU551" s="266"/>
      <c r="FE551" s="266"/>
      <c r="FO551" s="266"/>
      <c r="FY551" s="266"/>
      <c r="GI551" s="266"/>
      <c r="GS551" s="266"/>
      <c r="HC551" s="266"/>
      <c r="HM551" s="266"/>
      <c r="HW551" s="266"/>
      <c r="IG551" s="266"/>
      <c r="IQ551" s="266"/>
    </row>
    <row r="552" spans="1:251" s="3" customFormat="1" x14ac:dyDescent="0.3">
      <c r="A552" s="266"/>
      <c r="K552" s="266"/>
      <c r="U552" s="266"/>
      <c r="AE552" s="266"/>
      <c r="AO552" s="266"/>
      <c r="AY552" s="266"/>
      <c r="BI552" s="266"/>
      <c r="BS552" s="266"/>
      <c r="BT552" s="266"/>
      <c r="BU552" s="266"/>
      <c r="BV552" s="266"/>
      <c r="BW552" s="266"/>
      <c r="BX552" s="266"/>
      <c r="BY552" s="266"/>
      <c r="BZ552" s="266"/>
      <c r="CC552" s="266"/>
      <c r="CM552" s="266"/>
      <c r="CW552" s="266"/>
      <c r="DG552" s="266"/>
      <c r="DQ552" s="266"/>
      <c r="EA552" s="266"/>
      <c r="EK552" s="266"/>
      <c r="EU552" s="266"/>
      <c r="FE552" s="266"/>
      <c r="FO552" s="266"/>
      <c r="FY552" s="266"/>
      <c r="GI552" s="266"/>
      <c r="GS552" s="266"/>
      <c r="HC552" s="266"/>
      <c r="HM552" s="266"/>
      <c r="HW552" s="266"/>
      <c r="IG552" s="266"/>
      <c r="IQ552" s="266"/>
    </row>
    <row r="553" spans="1:251" s="3" customFormat="1" x14ac:dyDescent="0.3">
      <c r="A553" s="266"/>
      <c r="K553" s="266"/>
      <c r="U553" s="266"/>
      <c r="AE553" s="266"/>
      <c r="AO553" s="266"/>
      <c r="AY553" s="266"/>
      <c r="BI553" s="266"/>
      <c r="BS553" s="266"/>
      <c r="BT553" s="266"/>
      <c r="BU553" s="266"/>
      <c r="BV553" s="266"/>
      <c r="BW553" s="266"/>
      <c r="BX553" s="266"/>
      <c r="BY553" s="266"/>
      <c r="BZ553" s="266"/>
      <c r="CC553" s="266"/>
      <c r="CM553" s="266"/>
      <c r="CW553" s="266"/>
      <c r="DG553" s="266"/>
      <c r="DQ553" s="266"/>
      <c r="EA553" s="266"/>
      <c r="EK553" s="266"/>
      <c r="EU553" s="266"/>
      <c r="FE553" s="266"/>
      <c r="FO553" s="266"/>
      <c r="FY553" s="266"/>
      <c r="GI553" s="266"/>
      <c r="GS553" s="266"/>
      <c r="HC553" s="266"/>
      <c r="HM553" s="266"/>
      <c r="HW553" s="266"/>
      <c r="IG553" s="266"/>
      <c r="IQ553" s="266"/>
    </row>
    <row r="554" spans="1:251" s="3" customFormat="1" x14ac:dyDescent="0.3">
      <c r="A554" s="266"/>
      <c r="K554" s="266"/>
      <c r="U554" s="266"/>
      <c r="AE554" s="266"/>
      <c r="AO554" s="266"/>
      <c r="AY554" s="266"/>
      <c r="BI554" s="266"/>
      <c r="BS554" s="266"/>
      <c r="BT554" s="266"/>
      <c r="BU554" s="266"/>
      <c r="BV554" s="266"/>
      <c r="BW554" s="266"/>
      <c r="BX554" s="266"/>
      <c r="BY554" s="266"/>
      <c r="BZ554" s="266"/>
      <c r="CC554" s="266"/>
      <c r="CM554" s="266"/>
      <c r="CW554" s="266"/>
      <c r="DG554" s="266"/>
      <c r="DQ554" s="266"/>
      <c r="EA554" s="266"/>
      <c r="EK554" s="266"/>
      <c r="EU554" s="266"/>
      <c r="FE554" s="266"/>
      <c r="FO554" s="266"/>
      <c r="FY554" s="266"/>
      <c r="GI554" s="266"/>
      <c r="GS554" s="266"/>
      <c r="HC554" s="266"/>
      <c r="HM554" s="266"/>
      <c r="HW554" s="266"/>
      <c r="IG554" s="266"/>
      <c r="IQ554" s="266"/>
    </row>
    <row r="555" spans="1:251" s="3" customFormat="1" x14ac:dyDescent="0.3">
      <c r="A555" s="266"/>
      <c r="K555" s="266"/>
      <c r="U555" s="266"/>
      <c r="AE555" s="266"/>
      <c r="AO555" s="266"/>
      <c r="AY555" s="266"/>
      <c r="BI555" s="266"/>
      <c r="BS555" s="266"/>
      <c r="BT555" s="266"/>
      <c r="BU555" s="266"/>
      <c r="BV555" s="266"/>
      <c r="BW555" s="266"/>
      <c r="BX555" s="266"/>
      <c r="BY555" s="266"/>
      <c r="BZ555" s="266"/>
      <c r="CC555" s="266"/>
      <c r="CM555" s="266"/>
      <c r="CW555" s="266"/>
      <c r="DG555" s="266"/>
      <c r="DQ555" s="266"/>
      <c r="EA555" s="266"/>
      <c r="EK555" s="266"/>
      <c r="EU555" s="266"/>
      <c r="FE555" s="266"/>
      <c r="FO555" s="266"/>
      <c r="FY555" s="266"/>
      <c r="GI555" s="266"/>
      <c r="GS555" s="266"/>
      <c r="HC555" s="266"/>
      <c r="HM555" s="266"/>
      <c r="HW555" s="266"/>
      <c r="IG555" s="266"/>
      <c r="IQ555" s="266"/>
    </row>
    <row r="556" spans="1:251" s="3" customFormat="1" x14ac:dyDescent="0.3">
      <c r="A556" s="266"/>
      <c r="K556" s="266"/>
      <c r="U556" s="266"/>
      <c r="AE556" s="266"/>
      <c r="AO556" s="266"/>
      <c r="AY556" s="266"/>
      <c r="BI556" s="266"/>
      <c r="BS556" s="266"/>
      <c r="BT556" s="266"/>
      <c r="BU556" s="266"/>
      <c r="BV556" s="266"/>
      <c r="BW556" s="266"/>
      <c r="BX556" s="266"/>
      <c r="BY556" s="266"/>
      <c r="BZ556" s="266"/>
      <c r="CC556" s="266"/>
      <c r="CM556" s="266"/>
      <c r="CW556" s="266"/>
      <c r="DG556" s="266"/>
      <c r="DQ556" s="266"/>
      <c r="EA556" s="266"/>
      <c r="EK556" s="266"/>
      <c r="EU556" s="266"/>
      <c r="FE556" s="266"/>
      <c r="FO556" s="266"/>
      <c r="FY556" s="266"/>
      <c r="GI556" s="266"/>
      <c r="GS556" s="266"/>
      <c r="HC556" s="266"/>
      <c r="HM556" s="266"/>
      <c r="HW556" s="266"/>
      <c r="IG556" s="266"/>
      <c r="IQ556" s="266"/>
    </row>
    <row r="557" spans="1:251" s="3" customFormat="1" x14ac:dyDescent="0.3">
      <c r="A557" s="266"/>
      <c r="K557" s="266"/>
      <c r="U557" s="266"/>
      <c r="AE557" s="266"/>
      <c r="AO557" s="266"/>
      <c r="AY557" s="266"/>
      <c r="BI557" s="266"/>
      <c r="BS557" s="266"/>
      <c r="BT557" s="266"/>
      <c r="BU557" s="266"/>
      <c r="BV557" s="266"/>
      <c r="BW557" s="266"/>
      <c r="BX557" s="266"/>
      <c r="BY557" s="266"/>
      <c r="BZ557" s="266"/>
      <c r="CC557" s="266"/>
      <c r="CM557" s="266"/>
      <c r="CW557" s="266"/>
      <c r="DG557" s="266"/>
      <c r="DQ557" s="266"/>
      <c r="EA557" s="266"/>
      <c r="EK557" s="266"/>
      <c r="EU557" s="266"/>
      <c r="FE557" s="266"/>
      <c r="FO557" s="266"/>
      <c r="FY557" s="266"/>
      <c r="GI557" s="266"/>
      <c r="GS557" s="266"/>
      <c r="HC557" s="266"/>
      <c r="HM557" s="266"/>
      <c r="HW557" s="266"/>
      <c r="IG557" s="266"/>
      <c r="IQ557" s="266"/>
    </row>
    <row r="558" spans="1:251" s="3" customFormat="1" x14ac:dyDescent="0.3">
      <c r="A558" s="266"/>
      <c r="K558" s="266"/>
      <c r="U558" s="266"/>
      <c r="AE558" s="266"/>
      <c r="AO558" s="266"/>
      <c r="AY558" s="266"/>
      <c r="BI558" s="266"/>
      <c r="BS558" s="266"/>
      <c r="BT558" s="266"/>
      <c r="BU558" s="266"/>
      <c r="BV558" s="266"/>
      <c r="BW558" s="266"/>
      <c r="BX558" s="266"/>
      <c r="BY558" s="266"/>
      <c r="BZ558" s="266"/>
      <c r="CC558" s="266"/>
      <c r="CM558" s="266"/>
      <c r="CW558" s="266"/>
      <c r="DG558" s="266"/>
      <c r="DQ558" s="266"/>
      <c r="EA558" s="266"/>
      <c r="EK558" s="266"/>
      <c r="EU558" s="266"/>
      <c r="FE558" s="266"/>
      <c r="FO558" s="266"/>
      <c r="FY558" s="266"/>
      <c r="GI558" s="266"/>
      <c r="GS558" s="266"/>
      <c r="HC558" s="266"/>
      <c r="HM558" s="266"/>
      <c r="HW558" s="266"/>
      <c r="IG558" s="266"/>
      <c r="IQ558" s="266"/>
    </row>
    <row r="559" spans="1:251" s="3" customFormat="1" x14ac:dyDescent="0.3">
      <c r="A559" s="266"/>
      <c r="K559" s="266"/>
      <c r="U559" s="266"/>
      <c r="AE559" s="266"/>
      <c r="AO559" s="266"/>
      <c r="AY559" s="266"/>
      <c r="BI559" s="266"/>
      <c r="BS559" s="266"/>
      <c r="BT559" s="266"/>
      <c r="BU559" s="266"/>
      <c r="BV559" s="266"/>
      <c r="BW559" s="266"/>
      <c r="BX559" s="266"/>
      <c r="BY559" s="266"/>
      <c r="BZ559" s="266"/>
      <c r="CC559" s="266"/>
      <c r="CM559" s="266"/>
      <c r="CW559" s="266"/>
      <c r="DG559" s="266"/>
      <c r="DQ559" s="266"/>
      <c r="EA559" s="266"/>
      <c r="EK559" s="266"/>
      <c r="EU559" s="266"/>
      <c r="FE559" s="266"/>
      <c r="FO559" s="266"/>
      <c r="FY559" s="266"/>
      <c r="GI559" s="266"/>
      <c r="GS559" s="266"/>
      <c r="HC559" s="266"/>
      <c r="HM559" s="266"/>
      <c r="HW559" s="266"/>
      <c r="IG559" s="266"/>
      <c r="IQ559" s="266"/>
    </row>
    <row r="560" spans="1:251" s="3" customFormat="1" x14ac:dyDescent="0.3">
      <c r="A560" s="266"/>
      <c r="K560" s="266"/>
      <c r="U560" s="266"/>
      <c r="AE560" s="266"/>
      <c r="AO560" s="266"/>
      <c r="AY560" s="266"/>
      <c r="BI560" s="266"/>
      <c r="BS560" s="266"/>
      <c r="BT560" s="266"/>
      <c r="BU560" s="266"/>
      <c r="BV560" s="266"/>
      <c r="BW560" s="266"/>
      <c r="BX560" s="266"/>
      <c r="BY560" s="266"/>
      <c r="BZ560" s="266"/>
      <c r="CC560" s="266"/>
      <c r="CM560" s="266"/>
      <c r="CW560" s="266"/>
      <c r="DG560" s="266"/>
      <c r="DQ560" s="266"/>
      <c r="EA560" s="266"/>
      <c r="EK560" s="266"/>
      <c r="EU560" s="266"/>
      <c r="FE560" s="266"/>
      <c r="FO560" s="266"/>
      <c r="FY560" s="266"/>
      <c r="GI560" s="266"/>
      <c r="GS560" s="266"/>
      <c r="HC560" s="266"/>
      <c r="HM560" s="266"/>
      <c r="HW560" s="266"/>
      <c r="IG560" s="266"/>
      <c r="IQ560" s="266"/>
    </row>
    <row r="561" spans="1:251" s="3" customFormat="1" x14ac:dyDescent="0.3">
      <c r="A561" s="266"/>
      <c r="K561" s="266"/>
      <c r="U561" s="266"/>
      <c r="AE561" s="266"/>
      <c r="AO561" s="266"/>
      <c r="AY561" s="266"/>
      <c r="BI561" s="266"/>
      <c r="BS561" s="266"/>
      <c r="BT561" s="266"/>
      <c r="BU561" s="266"/>
      <c r="BV561" s="266"/>
      <c r="BW561" s="266"/>
      <c r="BX561" s="266"/>
      <c r="BY561" s="266"/>
      <c r="BZ561" s="266"/>
      <c r="CC561" s="266"/>
      <c r="CM561" s="266"/>
      <c r="CW561" s="266"/>
      <c r="DG561" s="266"/>
      <c r="DQ561" s="266"/>
      <c r="EA561" s="266"/>
      <c r="EK561" s="266"/>
      <c r="EU561" s="266"/>
      <c r="FE561" s="266"/>
      <c r="FO561" s="266"/>
      <c r="FY561" s="266"/>
      <c r="GI561" s="266"/>
      <c r="GS561" s="266"/>
      <c r="HC561" s="266"/>
      <c r="HM561" s="266"/>
      <c r="HW561" s="266"/>
      <c r="IG561" s="266"/>
      <c r="IQ561" s="266"/>
    </row>
    <row r="562" spans="1:251" s="3" customFormat="1" x14ac:dyDescent="0.3">
      <c r="A562" s="266"/>
      <c r="K562" s="266"/>
      <c r="U562" s="266"/>
      <c r="AE562" s="266"/>
      <c r="AO562" s="266"/>
      <c r="AY562" s="266"/>
      <c r="BI562" s="266"/>
      <c r="BS562" s="266"/>
      <c r="BT562" s="266"/>
      <c r="BU562" s="266"/>
      <c r="BV562" s="266"/>
      <c r="BW562" s="266"/>
      <c r="BX562" s="266"/>
      <c r="BY562" s="266"/>
      <c r="BZ562" s="266"/>
      <c r="CC562" s="266"/>
      <c r="CM562" s="266"/>
      <c r="CW562" s="266"/>
      <c r="DG562" s="266"/>
      <c r="DQ562" s="266"/>
      <c r="EA562" s="266"/>
      <c r="EK562" s="266"/>
      <c r="EU562" s="266"/>
      <c r="FE562" s="266"/>
      <c r="FO562" s="266"/>
      <c r="FY562" s="266"/>
      <c r="GI562" s="266"/>
      <c r="GS562" s="266"/>
      <c r="HC562" s="266"/>
      <c r="HM562" s="266"/>
      <c r="HW562" s="266"/>
      <c r="IG562" s="266"/>
      <c r="IQ562" s="266"/>
    </row>
    <row r="563" spans="1:251" s="3" customFormat="1" x14ac:dyDescent="0.3">
      <c r="A563" s="266"/>
      <c r="K563" s="266"/>
      <c r="U563" s="266"/>
      <c r="AE563" s="266"/>
      <c r="AO563" s="266"/>
      <c r="AY563" s="266"/>
      <c r="BI563" s="266"/>
      <c r="BS563" s="266"/>
      <c r="BT563" s="266"/>
      <c r="BU563" s="266"/>
      <c r="BV563" s="266"/>
      <c r="BW563" s="266"/>
      <c r="BX563" s="266"/>
      <c r="BY563" s="266"/>
      <c r="BZ563" s="266"/>
      <c r="CC563" s="266"/>
      <c r="CM563" s="266"/>
      <c r="CW563" s="266"/>
      <c r="DG563" s="266"/>
      <c r="DQ563" s="266"/>
      <c r="EA563" s="266"/>
      <c r="EK563" s="266"/>
      <c r="EU563" s="266"/>
      <c r="FE563" s="266"/>
      <c r="FO563" s="266"/>
      <c r="FY563" s="266"/>
      <c r="GI563" s="266"/>
      <c r="GS563" s="266"/>
      <c r="HC563" s="266"/>
      <c r="HM563" s="266"/>
      <c r="HW563" s="266"/>
      <c r="IG563" s="266"/>
      <c r="IQ563" s="266"/>
    </row>
    <row r="564" spans="1:251" s="3" customFormat="1" x14ac:dyDescent="0.3">
      <c r="A564" s="266"/>
      <c r="K564" s="266"/>
      <c r="U564" s="266"/>
      <c r="AE564" s="266"/>
      <c r="AO564" s="266"/>
      <c r="AY564" s="266"/>
      <c r="BI564" s="266"/>
      <c r="BS564" s="266"/>
      <c r="BT564" s="266"/>
      <c r="BU564" s="266"/>
      <c r="BV564" s="266"/>
      <c r="BW564" s="266"/>
      <c r="BX564" s="266"/>
      <c r="BY564" s="266"/>
      <c r="BZ564" s="266"/>
      <c r="CC564" s="266"/>
      <c r="CM564" s="266"/>
      <c r="CW564" s="266"/>
      <c r="DG564" s="266"/>
      <c r="DQ564" s="266"/>
      <c r="EA564" s="266"/>
      <c r="EK564" s="266"/>
      <c r="EU564" s="266"/>
      <c r="FE564" s="266"/>
      <c r="FO564" s="266"/>
      <c r="FY564" s="266"/>
      <c r="GI564" s="266"/>
      <c r="GS564" s="266"/>
      <c r="HC564" s="266"/>
      <c r="HM564" s="266"/>
      <c r="HW564" s="266"/>
      <c r="IG564" s="266"/>
      <c r="IQ564" s="266"/>
    </row>
    <row r="565" spans="1:251" s="3" customFormat="1" x14ac:dyDescent="0.3">
      <c r="A565" s="266"/>
      <c r="K565" s="266"/>
      <c r="U565" s="266"/>
      <c r="AE565" s="266"/>
      <c r="AO565" s="266"/>
      <c r="AY565" s="266"/>
      <c r="BI565" s="266"/>
      <c r="BS565" s="266"/>
      <c r="BT565" s="266"/>
      <c r="BU565" s="266"/>
      <c r="BV565" s="266"/>
      <c r="BW565" s="266"/>
      <c r="BX565" s="266"/>
      <c r="BY565" s="266"/>
      <c r="BZ565" s="266"/>
      <c r="CC565" s="266"/>
      <c r="CM565" s="266"/>
      <c r="CW565" s="266"/>
      <c r="DG565" s="266"/>
      <c r="DQ565" s="266"/>
      <c r="EA565" s="266"/>
      <c r="EK565" s="266"/>
      <c r="EU565" s="266"/>
      <c r="FE565" s="266"/>
      <c r="FO565" s="266"/>
      <c r="FY565" s="266"/>
      <c r="GI565" s="266"/>
      <c r="GS565" s="266"/>
      <c r="HC565" s="266"/>
      <c r="HM565" s="266"/>
      <c r="HW565" s="266"/>
      <c r="IG565" s="266"/>
      <c r="IQ565" s="266"/>
    </row>
    <row r="566" spans="1:251" s="3" customFormat="1" x14ac:dyDescent="0.3">
      <c r="A566" s="266"/>
      <c r="K566" s="266"/>
      <c r="U566" s="266"/>
      <c r="AE566" s="266"/>
      <c r="AO566" s="266"/>
      <c r="AY566" s="266"/>
      <c r="BI566" s="266"/>
      <c r="BS566" s="266"/>
      <c r="BT566" s="266"/>
      <c r="BU566" s="266"/>
      <c r="BV566" s="266"/>
      <c r="BW566" s="266"/>
      <c r="BX566" s="266"/>
      <c r="BY566" s="266"/>
      <c r="BZ566" s="266"/>
      <c r="CC566" s="266"/>
      <c r="CM566" s="266"/>
      <c r="CW566" s="266"/>
      <c r="DG566" s="266"/>
      <c r="DQ566" s="266"/>
      <c r="EA566" s="266"/>
      <c r="EK566" s="266"/>
      <c r="EU566" s="266"/>
      <c r="FE566" s="266"/>
      <c r="FO566" s="266"/>
      <c r="FY566" s="266"/>
      <c r="GI566" s="266"/>
      <c r="GS566" s="266"/>
      <c r="HC566" s="266"/>
      <c r="HM566" s="266"/>
      <c r="HW566" s="266"/>
      <c r="IG566" s="266"/>
      <c r="IQ566" s="266"/>
    </row>
    <row r="567" spans="1:251" s="3" customFormat="1" x14ac:dyDescent="0.3">
      <c r="A567" s="266"/>
      <c r="K567" s="266"/>
      <c r="U567" s="266"/>
      <c r="AE567" s="266"/>
      <c r="AO567" s="266"/>
      <c r="AY567" s="266"/>
      <c r="BI567" s="266"/>
      <c r="BS567" s="266"/>
      <c r="BT567" s="266"/>
      <c r="BU567" s="266"/>
      <c r="BV567" s="266"/>
      <c r="BW567" s="266"/>
      <c r="BX567" s="266"/>
      <c r="BY567" s="266"/>
      <c r="BZ567" s="266"/>
      <c r="CC567" s="266"/>
      <c r="CM567" s="266"/>
      <c r="CW567" s="266"/>
      <c r="DG567" s="266"/>
      <c r="DQ567" s="266"/>
      <c r="EA567" s="266"/>
      <c r="EK567" s="266"/>
      <c r="EU567" s="266"/>
      <c r="FE567" s="266"/>
      <c r="FO567" s="266"/>
      <c r="FY567" s="266"/>
      <c r="GI567" s="266"/>
      <c r="GS567" s="266"/>
      <c r="HC567" s="266"/>
      <c r="HM567" s="266"/>
      <c r="HW567" s="266"/>
      <c r="IG567" s="266"/>
      <c r="IQ567" s="266"/>
    </row>
    <row r="568" spans="1:251" s="3" customFormat="1" x14ac:dyDescent="0.3">
      <c r="A568" s="266"/>
      <c r="K568" s="266"/>
      <c r="U568" s="266"/>
      <c r="AE568" s="266"/>
      <c r="AO568" s="266"/>
      <c r="AY568" s="266"/>
      <c r="BI568" s="266"/>
      <c r="BS568" s="266"/>
      <c r="BT568" s="266"/>
      <c r="BU568" s="266"/>
      <c r="BV568" s="266"/>
      <c r="BW568" s="266"/>
      <c r="BX568" s="266"/>
      <c r="BY568" s="266"/>
      <c r="BZ568" s="266"/>
      <c r="CC568" s="266"/>
      <c r="CM568" s="266"/>
      <c r="CW568" s="266"/>
      <c r="DG568" s="266"/>
      <c r="DQ568" s="266"/>
      <c r="EA568" s="266"/>
      <c r="EK568" s="266"/>
      <c r="EU568" s="266"/>
      <c r="FE568" s="266"/>
      <c r="FO568" s="266"/>
      <c r="FY568" s="266"/>
      <c r="GI568" s="266"/>
      <c r="GS568" s="266"/>
      <c r="HC568" s="266"/>
      <c r="HM568" s="266"/>
      <c r="HW568" s="266"/>
      <c r="IG568" s="266"/>
      <c r="IQ568" s="266"/>
    </row>
    <row r="569" spans="1:251" s="3" customFormat="1" x14ac:dyDescent="0.3">
      <c r="A569" s="266"/>
      <c r="K569" s="266"/>
      <c r="U569" s="266"/>
      <c r="AE569" s="266"/>
      <c r="AO569" s="266"/>
      <c r="AY569" s="266"/>
      <c r="BI569" s="266"/>
      <c r="BS569" s="266"/>
      <c r="BT569" s="266"/>
      <c r="BU569" s="266"/>
      <c r="BV569" s="266"/>
      <c r="BW569" s="266"/>
      <c r="BX569" s="266"/>
      <c r="BY569" s="266"/>
      <c r="BZ569" s="266"/>
      <c r="CC569" s="266"/>
      <c r="CM569" s="266"/>
      <c r="CW569" s="266"/>
      <c r="DG569" s="266"/>
      <c r="DQ569" s="266"/>
      <c r="EA569" s="266"/>
      <c r="EK569" s="266"/>
      <c r="EU569" s="266"/>
      <c r="FE569" s="266"/>
      <c r="FO569" s="266"/>
      <c r="FY569" s="266"/>
      <c r="GI569" s="266"/>
      <c r="GS569" s="266"/>
      <c r="HC569" s="266"/>
      <c r="HM569" s="266"/>
      <c r="HW569" s="266"/>
      <c r="IG569" s="266"/>
      <c r="IQ569" s="266"/>
    </row>
    <row r="570" spans="1:251" s="3" customFormat="1" x14ac:dyDescent="0.3">
      <c r="A570" s="266"/>
      <c r="K570" s="266"/>
      <c r="U570" s="266"/>
      <c r="AE570" s="266"/>
      <c r="AO570" s="266"/>
      <c r="AY570" s="266"/>
      <c r="BI570" s="266"/>
      <c r="BS570" s="266"/>
      <c r="BT570" s="266"/>
      <c r="BU570" s="266"/>
      <c r="BV570" s="266"/>
      <c r="BW570" s="266"/>
      <c r="BX570" s="266"/>
      <c r="BY570" s="266"/>
      <c r="BZ570" s="266"/>
      <c r="CC570" s="266"/>
      <c r="CM570" s="266"/>
      <c r="CW570" s="266"/>
      <c r="DG570" s="266"/>
      <c r="DQ570" s="266"/>
      <c r="EA570" s="266"/>
      <c r="EK570" s="266"/>
      <c r="EU570" s="266"/>
      <c r="FE570" s="266"/>
      <c r="FO570" s="266"/>
      <c r="FY570" s="266"/>
      <c r="GI570" s="266"/>
      <c r="GS570" s="266"/>
      <c r="HC570" s="266"/>
      <c r="HM570" s="266"/>
      <c r="HW570" s="266"/>
      <c r="IG570" s="266"/>
      <c r="IQ570" s="266"/>
    </row>
    <row r="571" spans="1:251" s="3" customFormat="1" x14ac:dyDescent="0.3">
      <c r="A571" s="266"/>
      <c r="K571" s="266"/>
      <c r="U571" s="266"/>
      <c r="AE571" s="266"/>
      <c r="AO571" s="266"/>
      <c r="AY571" s="266"/>
      <c r="BI571" s="266"/>
      <c r="BS571" s="266"/>
      <c r="BT571" s="266"/>
      <c r="BU571" s="266"/>
      <c r="BV571" s="266"/>
      <c r="BW571" s="266"/>
      <c r="BX571" s="266"/>
      <c r="BY571" s="266"/>
      <c r="BZ571" s="266"/>
      <c r="CC571" s="266"/>
      <c r="CM571" s="266"/>
      <c r="CW571" s="266"/>
      <c r="DG571" s="266"/>
      <c r="DQ571" s="266"/>
      <c r="EA571" s="266"/>
      <c r="EK571" s="266"/>
      <c r="EU571" s="266"/>
      <c r="FE571" s="266"/>
      <c r="FO571" s="266"/>
      <c r="FY571" s="266"/>
      <c r="GI571" s="266"/>
      <c r="GS571" s="266"/>
      <c r="HC571" s="266"/>
      <c r="HM571" s="266"/>
      <c r="HW571" s="266"/>
      <c r="IG571" s="266"/>
      <c r="IQ571" s="266"/>
    </row>
    <row r="572" spans="1:251" s="3" customFormat="1" x14ac:dyDescent="0.3">
      <c r="A572" s="266"/>
      <c r="K572" s="266"/>
      <c r="U572" s="266"/>
      <c r="AE572" s="266"/>
      <c r="AO572" s="266"/>
      <c r="AY572" s="266"/>
      <c r="BI572" s="266"/>
      <c r="BS572" s="266"/>
      <c r="BT572" s="266"/>
      <c r="BU572" s="266"/>
      <c r="BV572" s="266"/>
      <c r="BW572" s="266"/>
      <c r="BX572" s="266"/>
      <c r="BY572" s="266"/>
      <c r="BZ572" s="266"/>
      <c r="CC572" s="266"/>
      <c r="CM572" s="266"/>
      <c r="CW572" s="266"/>
      <c r="DG572" s="266"/>
      <c r="DQ572" s="266"/>
      <c r="EA572" s="266"/>
      <c r="EK572" s="266"/>
      <c r="EU572" s="266"/>
      <c r="FE572" s="266"/>
      <c r="FO572" s="266"/>
      <c r="FY572" s="266"/>
      <c r="GI572" s="266"/>
      <c r="GS572" s="266"/>
      <c r="HC572" s="266"/>
      <c r="HM572" s="266"/>
      <c r="HW572" s="266"/>
      <c r="IG572" s="266"/>
      <c r="IQ572" s="266"/>
    </row>
    <row r="573" spans="1:251" s="3" customFormat="1" x14ac:dyDescent="0.3">
      <c r="A573" s="266"/>
      <c r="K573" s="266"/>
      <c r="U573" s="266"/>
      <c r="AE573" s="266"/>
      <c r="AO573" s="266"/>
      <c r="AY573" s="266"/>
      <c r="BI573" s="266"/>
      <c r="BS573" s="266"/>
      <c r="BT573" s="266"/>
      <c r="BU573" s="266"/>
      <c r="BV573" s="266"/>
      <c r="BW573" s="266"/>
      <c r="BX573" s="266"/>
      <c r="BY573" s="266"/>
      <c r="BZ573" s="266"/>
      <c r="CC573" s="266"/>
      <c r="CM573" s="266"/>
      <c r="CW573" s="266"/>
      <c r="DG573" s="266"/>
      <c r="DQ573" s="266"/>
      <c r="EA573" s="266"/>
      <c r="EK573" s="266"/>
      <c r="EU573" s="266"/>
      <c r="FE573" s="266"/>
      <c r="FO573" s="266"/>
      <c r="FY573" s="266"/>
      <c r="GI573" s="266"/>
      <c r="GS573" s="266"/>
      <c r="HC573" s="266"/>
      <c r="HM573" s="266"/>
      <c r="HW573" s="266"/>
      <c r="IG573" s="266"/>
      <c r="IQ573" s="266"/>
    </row>
    <row r="574" spans="1:251" s="3" customFormat="1" x14ac:dyDescent="0.3">
      <c r="A574" s="266"/>
      <c r="K574" s="266"/>
      <c r="U574" s="266"/>
      <c r="AE574" s="266"/>
      <c r="AO574" s="266"/>
      <c r="AY574" s="266"/>
      <c r="BI574" s="266"/>
      <c r="BS574" s="266"/>
      <c r="BT574" s="266"/>
      <c r="BU574" s="266"/>
      <c r="BV574" s="266"/>
      <c r="BW574" s="266"/>
      <c r="BX574" s="266"/>
      <c r="BY574" s="266"/>
      <c r="BZ574" s="266"/>
      <c r="CC574" s="266"/>
      <c r="CM574" s="266"/>
      <c r="CW574" s="266"/>
      <c r="DG574" s="266"/>
      <c r="DQ574" s="266"/>
      <c r="EA574" s="266"/>
      <c r="EK574" s="266"/>
      <c r="EU574" s="266"/>
      <c r="FE574" s="266"/>
      <c r="FO574" s="266"/>
      <c r="FY574" s="266"/>
      <c r="GI574" s="266"/>
      <c r="GS574" s="266"/>
      <c r="HC574" s="266"/>
      <c r="HM574" s="266"/>
      <c r="HW574" s="266"/>
      <c r="IG574" s="266"/>
      <c r="IQ574" s="266"/>
    </row>
    <row r="575" spans="1:251" s="3" customFormat="1" x14ac:dyDescent="0.3">
      <c r="A575" s="266"/>
      <c r="K575" s="266"/>
      <c r="U575" s="266"/>
      <c r="AE575" s="266"/>
      <c r="AO575" s="266"/>
      <c r="AY575" s="266"/>
      <c r="BI575" s="266"/>
      <c r="BS575" s="266"/>
      <c r="BT575" s="266"/>
      <c r="BU575" s="266"/>
      <c r="BV575" s="266"/>
      <c r="BW575" s="266"/>
      <c r="BX575" s="266"/>
      <c r="BY575" s="266"/>
      <c r="BZ575" s="266"/>
      <c r="CC575" s="266"/>
      <c r="CM575" s="266"/>
      <c r="CW575" s="266"/>
      <c r="DG575" s="266"/>
      <c r="DQ575" s="266"/>
      <c r="EA575" s="266"/>
      <c r="EK575" s="266"/>
      <c r="EU575" s="266"/>
      <c r="FE575" s="266"/>
      <c r="FO575" s="266"/>
      <c r="FY575" s="266"/>
      <c r="GI575" s="266"/>
      <c r="GS575" s="266"/>
      <c r="HC575" s="266"/>
      <c r="HM575" s="266"/>
      <c r="HW575" s="266"/>
      <c r="IG575" s="266"/>
      <c r="IQ575" s="266"/>
    </row>
    <row r="576" spans="1:251" s="3" customFormat="1" x14ac:dyDescent="0.3">
      <c r="A576" s="266"/>
      <c r="K576" s="266"/>
      <c r="U576" s="266"/>
      <c r="AE576" s="266"/>
      <c r="AO576" s="266"/>
      <c r="AY576" s="266"/>
      <c r="BI576" s="266"/>
      <c r="BS576" s="266"/>
      <c r="BT576" s="266"/>
      <c r="BU576" s="266"/>
      <c r="BV576" s="266"/>
      <c r="BW576" s="266"/>
      <c r="BX576" s="266"/>
      <c r="BY576" s="266"/>
      <c r="BZ576" s="266"/>
      <c r="CC576" s="266"/>
      <c r="CM576" s="266"/>
      <c r="CW576" s="266"/>
      <c r="DG576" s="266"/>
      <c r="DQ576" s="266"/>
      <c r="EA576" s="266"/>
      <c r="EK576" s="266"/>
      <c r="EU576" s="266"/>
      <c r="FE576" s="266"/>
      <c r="FO576" s="266"/>
      <c r="FY576" s="266"/>
      <c r="GI576" s="266"/>
      <c r="GS576" s="266"/>
      <c r="HC576" s="266"/>
      <c r="HM576" s="266"/>
      <c r="HW576" s="266"/>
      <c r="IG576" s="266"/>
      <c r="IQ576" s="266"/>
    </row>
    <row r="577" spans="1:251" s="3" customFormat="1" x14ac:dyDescent="0.3">
      <c r="A577" s="266"/>
      <c r="K577" s="266"/>
      <c r="U577" s="266"/>
      <c r="AE577" s="266"/>
      <c r="AO577" s="266"/>
      <c r="AY577" s="266"/>
      <c r="BI577" s="266"/>
      <c r="BS577" s="266"/>
      <c r="BT577" s="266"/>
      <c r="BU577" s="266"/>
      <c r="BV577" s="266"/>
      <c r="BW577" s="266"/>
      <c r="BX577" s="266"/>
      <c r="BY577" s="266"/>
      <c r="BZ577" s="266"/>
      <c r="CC577" s="266"/>
      <c r="CM577" s="266"/>
      <c r="CW577" s="266"/>
      <c r="DG577" s="266"/>
      <c r="DQ577" s="266"/>
      <c r="EA577" s="266"/>
      <c r="EK577" s="266"/>
      <c r="EU577" s="266"/>
      <c r="FE577" s="266"/>
      <c r="FO577" s="266"/>
      <c r="FY577" s="266"/>
      <c r="GI577" s="266"/>
      <c r="GS577" s="266"/>
      <c r="HC577" s="266"/>
      <c r="HM577" s="266"/>
      <c r="HW577" s="266"/>
      <c r="IG577" s="266"/>
      <c r="IQ577" s="266"/>
    </row>
    <row r="578" spans="1:251" s="3" customFormat="1" x14ac:dyDescent="0.3">
      <c r="A578" s="266"/>
      <c r="K578" s="266"/>
      <c r="U578" s="266"/>
      <c r="AE578" s="266"/>
      <c r="AO578" s="266"/>
      <c r="AY578" s="266"/>
      <c r="BI578" s="266"/>
      <c r="BS578" s="266"/>
      <c r="BT578" s="266"/>
      <c r="BU578" s="266"/>
      <c r="BV578" s="266"/>
      <c r="BW578" s="266"/>
      <c r="BX578" s="266"/>
      <c r="BY578" s="266"/>
      <c r="BZ578" s="266"/>
      <c r="CC578" s="266"/>
      <c r="CM578" s="266"/>
      <c r="CW578" s="266"/>
      <c r="DG578" s="266"/>
      <c r="DQ578" s="266"/>
      <c r="EA578" s="266"/>
      <c r="EK578" s="266"/>
      <c r="EU578" s="266"/>
      <c r="FE578" s="266"/>
      <c r="FO578" s="266"/>
      <c r="FY578" s="266"/>
      <c r="GI578" s="266"/>
      <c r="GS578" s="266"/>
      <c r="HC578" s="266"/>
      <c r="HM578" s="266"/>
      <c r="HW578" s="266"/>
      <c r="IG578" s="266"/>
      <c r="IQ578" s="266"/>
    </row>
    <row r="579" spans="1:251" s="3" customFormat="1" x14ac:dyDescent="0.3">
      <c r="A579" s="266"/>
      <c r="K579" s="266"/>
      <c r="U579" s="266"/>
      <c r="AE579" s="266"/>
      <c r="AO579" s="266"/>
      <c r="AY579" s="266"/>
      <c r="BI579" s="266"/>
      <c r="BS579" s="266"/>
      <c r="BT579" s="266"/>
      <c r="BU579" s="266"/>
      <c r="BV579" s="266"/>
      <c r="BW579" s="266"/>
      <c r="BX579" s="266"/>
      <c r="BY579" s="266"/>
      <c r="BZ579" s="266"/>
      <c r="CC579" s="266"/>
      <c r="CM579" s="266"/>
      <c r="CW579" s="266"/>
      <c r="DG579" s="266"/>
      <c r="DQ579" s="266"/>
      <c r="EA579" s="266"/>
      <c r="EK579" s="266"/>
      <c r="EU579" s="266"/>
      <c r="FE579" s="266"/>
      <c r="FO579" s="266"/>
      <c r="FY579" s="266"/>
      <c r="GI579" s="266"/>
      <c r="GS579" s="266"/>
      <c r="HC579" s="266"/>
      <c r="HM579" s="266"/>
      <c r="HW579" s="266"/>
      <c r="IG579" s="266"/>
      <c r="IQ579" s="266"/>
    </row>
    <row r="580" spans="1:251" s="3" customFormat="1" x14ac:dyDescent="0.3">
      <c r="A580" s="266"/>
      <c r="K580" s="266"/>
      <c r="U580" s="266"/>
      <c r="AE580" s="266"/>
      <c r="AO580" s="266"/>
      <c r="AY580" s="266"/>
      <c r="BI580" s="266"/>
      <c r="BS580" s="266"/>
      <c r="BT580" s="266"/>
      <c r="BU580" s="266"/>
      <c r="BV580" s="266"/>
      <c r="BW580" s="266"/>
      <c r="BX580" s="266"/>
      <c r="BY580" s="266"/>
      <c r="BZ580" s="266"/>
      <c r="CC580" s="266"/>
      <c r="CM580" s="266"/>
      <c r="CW580" s="266"/>
      <c r="DG580" s="266"/>
      <c r="DQ580" s="266"/>
      <c r="EA580" s="266"/>
      <c r="EK580" s="266"/>
      <c r="EU580" s="266"/>
      <c r="FE580" s="266"/>
      <c r="FO580" s="266"/>
      <c r="FY580" s="266"/>
      <c r="GI580" s="266"/>
      <c r="GS580" s="266"/>
      <c r="HC580" s="266"/>
      <c r="HM580" s="266"/>
      <c r="HW580" s="266"/>
      <c r="IG580" s="266"/>
      <c r="IQ580" s="266"/>
    </row>
    <row r="581" spans="1:251" s="3" customFormat="1" x14ac:dyDescent="0.3">
      <c r="A581" s="266"/>
      <c r="K581" s="266"/>
      <c r="U581" s="266"/>
      <c r="AE581" s="266"/>
      <c r="AO581" s="266"/>
      <c r="AY581" s="266"/>
      <c r="BI581" s="266"/>
      <c r="BS581" s="266"/>
      <c r="BT581" s="266"/>
      <c r="BU581" s="266"/>
      <c r="BV581" s="266"/>
      <c r="BW581" s="266"/>
      <c r="BX581" s="266"/>
      <c r="BY581" s="266"/>
      <c r="BZ581" s="266"/>
      <c r="CC581" s="266"/>
      <c r="CM581" s="266"/>
      <c r="CW581" s="266"/>
      <c r="DG581" s="266"/>
      <c r="DQ581" s="266"/>
      <c r="EA581" s="266"/>
      <c r="EK581" s="266"/>
      <c r="EU581" s="266"/>
      <c r="FE581" s="266"/>
      <c r="FO581" s="266"/>
      <c r="FY581" s="266"/>
      <c r="GI581" s="266"/>
      <c r="GS581" s="266"/>
      <c r="HC581" s="266"/>
      <c r="HM581" s="266"/>
      <c r="HW581" s="266"/>
      <c r="IG581" s="266"/>
      <c r="IQ581" s="266"/>
    </row>
    <row r="582" spans="1:251" s="3" customFormat="1" x14ac:dyDescent="0.3">
      <c r="A582" s="266"/>
      <c r="K582" s="266"/>
      <c r="U582" s="266"/>
      <c r="AE582" s="266"/>
      <c r="AO582" s="266"/>
      <c r="AY582" s="266"/>
      <c r="BI582" s="266"/>
      <c r="BS582" s="266"/>
      <c r="BT582" s="266"/>
      <c r="BU582" s="266"/>
      <c r="BV582" s="266"/>
      <c r="BW582" s="266"/>
      <c r="BX582" s="266"/>
      <c r="BY582" s="266"/>
      <c r="BZ582" s="266"/>
      <c r="CC582" s="266"/>
      <c r="CM582" s="266"/>
      <c r="CW582" s="266"/>
      <c r="DG582" s="266"/>
      <c r="DQ582" s="266"/>
      <c r="EA582" s="266"/>
      <c r="EK582" s="266"/>
      <c r="EU582" s="266"/>
      <c r="FE582" s="266"/>
      <c r="FO582" s="266"/>
      <c r="FY582" s="266"/>
      <c r="GI582" s="266"/>
      <c r="GS582" s="266"/>
      <c r="HC582" s="266"/>
      <c r="HM582" s="266"/>
      <c r="HW582" s="266"/>
      <c r="IG582" s="266"/>
      <c r="IQ582" s="266"/>
    </row>
    <row r="583" spans="1:251" s="3" customFormat="1" x14ac:dyDescent="0.3">
      <c r="A583" s="266"/>
      <c r="K583" s="266"/>
      <c r="U583" s="266"/>
      <c r="AE583" s="266"/>
      <c r="AO583" s="266"/>
      <c r="AY583" s="266"/>
      <c r="BI583" s="266"/>
      <c r="BS583" s="266"/>
      <c r="BT583" s="266"/>
      <c r="BU583" s="266"/>
      <c r="BV583" s="266"/>
      <c r="BW583" s="266"/>
      <c r="BX583" s="266"/>
      <c r="BY583" s="266"/>
      <c r="BZ583" s="266"/>
      <c r="CC583" s="266"/>
      <c r="CM583" s="266"/>
      <c r="CW583" s="266"/>
      <c r="DG583" s="266"/>
      <c r="DQ583" s="266"/>
      <c r="EA583" s="266"/>
      <c r="EK583" s="266"/>
      <c r="EU583" s="266"/>
      <c r="FE583" s="266"/>
      <c r="FO583" s="266"/>
      <c r="FY583" s="266"/>
      <c r="GI583" s="266"/>
      <c r="GS583" s="266"/>
      <c r="HC583" s="266"/>
      <c r="HM583" s="266"/>
      <c r="HW583" s="266"/>
      <c r="IG583" s="266"/>
      <c r="IQ583" s="266"/>
    </row>
    <row r="584" spans="1:251" s="3" customFormat="1" x14ac:dyDescent="0.3">
      <c r="A584" s="266"/>
      <c r="K584" s="266"/>
      <c r="U584" s="266"/>
      <c r="AE584" s="266"/>
      <c r="AO584" s="266"/>
      <c r="AY584" s="266"/>
      <c r="BI584" s="266"/>
      <c r="BS584" s="266"/>
      <c r="BT584" s="266"/>
      <c r="BU584" s="266"/>
      <c r="BV584" s="266"/>
      <c r="BW584" s="266"/>
      <c r="BX584" s="266"/>
      <c r="BY584" s="266"/>
      <c r="BZ584" s="266"/>
      <c r="CC584" s="266"/>
      <c r="CM584" s="266"/>
      <c r="CW584" s="266"/>
      <c r="DG584" s="266"/>
      <c r="DQ584" s="266"/>
      <c r="EA584" s="266"/>
      <c r="EK584" s="266"/>
      <c r="EU584" s="266"/>
      <c r="FE584" s="266"/>
      <c r="FO584" s="266"/>
      <c r="FY584" s="266"/>
      <c r="GI584" s="266"/>
      <c r="GS584" s="266"/>
      <c r="HC584" s="266"/>
      <c r="HM584" s="266"/>
      <c r="HW584" s="266"/>
      <c r="IG584" s="266"/>
      <c r="IQ584" s="266"/>
    </row>
    <row r="585" spans="1:251" s="3" customFormat="1" x14ac:dyDescent="0.3">
      <c r="A585" s="266"/>
      <c r="K585" s="266"/>
      <c r="U585" s="266"/>
      <c r="AE585" s="266"/>
      <c r="AO585" s="266"/>
      <c r="AY585" s="266"/>
      <c r="BI585" s="266"/>
      <c r="BS585" s="266"/>
      <c r="BT585" s="266"/>
      <c r="BU585" s="266"/>
      <c r="BV585" s="266"/>
      <c r="BW585" s="266"/>
      <c r="BX585" s="266"/>
      <c r="BY585" s="266"/>
      <c r="BZ585" s="266"/>
      <c r="CC585" s="266"/>
      <c r="CM585" s="266"/>
      <c r="CW585" s="266"/>
      <c r="DG585" s="266"/>
      <c r="DQ585" s="266"/>
      <c r="EA585" s="266"/>
      <c r="EK585" s="266"/>
      <c r="EU585" s="266"/>
      <c r="FE585" s="266"/>
      <c r="FO585" s="266"/>
      <c r="FY585" s="266"/>
      <c r="GI585" s="266"/>
      <c r="GS585" s="266"/>
      <c r="HC585" s="266"/>
      <c r="HM585" s="266"/>
      <c r="HW585" s="266"/>
      <c r="IG585" s="266"/>
      <c r="IQ585" s="266"/>
    </row>
    <row r="586" spans="1:251" s="3" customFormat="1" x14ac:dyDescent="0.3">
      <c r="A586" s="266"/>
      <c r="K586" s="266"/>
      <c r="U586" s="266"/>
      <c r="AE586" s="266"/>
      <c r="AO586" s="266"/>
      <c r="AY586" s="266"/>
      <c r="BI586" s="266"/>
      <c r="BS586" s="266"/>
      <c r="BT586" s="266"/>
      <c r="BU586" s="266"/>
      <c r="BV586" s="266"/>
      <c r="BW586" s="266"/>
      <c r="BX586" s="266"/>
      <c r="BY586" s="266"/>
      <c r="BZ586" s="266"/>
      <c r="CC586" s="266"/>
      <c r="CM586" s="266"/>
      <c r="CW586" s="266"/>
      <c r="DG586" s="266"/>
      <c r="DQ586" s="266"/>
      <c r="EA586" s="266"/>
      <c r="EK586" s="266"/>
      <c r="EU586" s="266"/>
      <c r="FE586" s="266"/>
      <c r="FO586" s="266"/>
      <c r="FY586" s="266"/>
      <c r="GI586" s="266"/>
      <c r="GS586" s="266"/>
      <c r="HC586" s="266"/>
      <c r="HM586" s="266"/>
      <c r="HW586" s="266"/>
      <c r="IG586" s="266"/>
      <c r="IQ586" s="266"/>
    </row>
    <row r="587" spans="1:251" s="3" customFormat="1" x14ac:dyDescent="0.3">
      <c r="A587" s="266"/>
      <c r="K587" s="266"/>
      <c r="U587" s="266"/>
      <c r="AE587" s="266"/>
      <c r="AO587" s="266"/>
      <c r="AY587" s="266"/>
      <c r="BI587" s="266"/>
      <c r="BS587" s="266"/>
      <c r="BT587" s="266"/>
      <c r="BU587" s="266"/>
      <c r="BV587" s="266"/>
      <c r="BW587" s="266"/>
      <c r="BX587" s="266"/>
      <c r="BY587" s="266"/>
      <c r="BZ587" s="266"/>
      <c r="CC587" s="266"/>
      <c r="CM587" s="266"/>
      <c r="CW587" s="266"/>
      <c r="DG587" s="266"/>
      <c r="DQ587" s="266"/>
      <c r="EA587" s="266"/>
      <c r="EK587" s="266"/>
      <c r="EU587" s="266"/>
      <c r="FE587" s="266"/>
      <c r="FO587" s="266"/>
      <c r="FY587" s="266"/>
      <c r="GI587" s="266"/>
      <c r="GS587" s="266"/>
      <c r="HC587" s="266"/>
      <c r="HM587" s="266"/>
      <c r="HW587" s="266"/>
      <c r="IG587" s="266"/>
      <c r="IQ587" s="266"/>
    </row>
    <row r="588" spans="1:251" s="3" customFormat="1" x14ac:dyDescent="0.3">
      <c r="A588" s="266"/>
      <c r="K588" s="266"/>
      <c r="U588" s="266"/>
      <c r="AE588" s="266"/>
      <c r="AO588" s="266"/>
      <c r="AY588" s="266"/>
      <c r="BI588" s="266"/>
      <c r="BS588" s="266"/>
      <c r="BT588" s="266"/>
      <c r="BU588" s="266"/>
      <c r="BV588" s="266"/>
      <c r="BW588" s="266"/>
      <c r="BX588" s="266"/>
      <c r="BY588" s="266"/>
      <c r="BZ588" s="266"/>
      <c r="CC588" s="266"/>
      <c r="CM588" s="266"/>
      <c r="CW588" s="266"/>
      <c r="DG588" s="266"/>
      <c r="DQ588" s="266"/>
      <c r="EA588" s="266"/>
      <c r="EK588" s="266"/>
      <c r="EU588" s="266"/>
      <c r="FE588" s="266"/>
      <c r="FO588" s="266"/>
      <c r="FY588" s="266"/>
      <c r="GI588" s="266"/>
      <c r="GS588" s="266"/>
      <c r="HC588" s="266"/>
      <c r="HM588" s="266"/>
      <c r="HW588" s="266"/>
      <c r="IG588" s="266"/>
      <c r="IQ588" s="266"/>
    </row>
    <row r="589" spans="1:251" s="3" customFormat="1" x14ac:dyDescent="0.3">
      <c r="A589" s="266"/>
      <c r="K589" s="266"/>
      <c r="U589" s="266"/>
      <c r="AE589" s="266"/>
      <c r="AO589" s="266"/>
      <c r="AY589" s="266"/>
      <c r="BI589" s="266"/>
      <c r="BS589" s="266"/>
      <c r="BT589" s="266"/>
      <c r="BU589" s="266"/>
      <c r="BV589" s="266"/>
      <c r="BW589" s="266"/>
      <c r="BX589" s="266"/>
      <c r="BY589" s="266"/>
      <c r="BZ589" s="266"/>
      <c r="CC589" s="266"/>
      <c r="CM589" s="266"/>
      <c r="CW589" s="266"/>
      <c r="DG589" s="266"/>
      <c r="DQ589" s="266"/>
      <c r="EA589" s="266"/>
      <c r="EK589" s="266"/>
      <c r="EU589" s="266"/>
      <c r="FE589" s="266"/>
      <c r="FO589" s="266"/>
      <c r="FY589" s="266"/>
      <c r="GI589" s="266"/>
      <c r="GS589" s="266"/>
      <c r="HC589" s="266"/>
      <c r="HM589" s="266"/>
      <c r="HW589" s="266"/>
      <c r="IG589" s="266"/>
      <c r="IQ589" s="266"/>
    </row>
    <row r="590" spans="1:251" s="3" customFormat="1" x14ac:dyDescent="0.3">
      <c r="A590" s="266"/>
      <c r="K590" s="266"/>
      <c r="U590" s="266"/>
      <c r="AE590" s="266"/>
      <c r="AO590" s="266"/>
      <c r="AY590" s="266"/>
      <c r="BI590" s="266"/>
      <c r="BS590" s="266"/>
      <c r="BT590" s="266"/>
      <c r="BU590" s="266"/>
      <c r="BV590" s="266"/>
      <c r="BW590" s="266"/>
      <c r="BX590" s="266"/>
      <c r="BY590" s="266"/>
      <c r="BZ590" s="266"/>
      <c r="CC590" s="266"/>
      <c r="CM590" s="266"/>
      <c r="CW590" s="266"/>
      <c r="DG590" s="266"/>
      <c r="DQ590" s="266"/>
      <c r="EA590" s="266"/>
      <c r="EK590" s="266"/>
      <c r="EU590" s="266"/>
      <c r="FE590" s="266"/>
      <c r="FO590" s="266"/>
      <c r="FY590" s="266"/>
      <c r="GI590" s="266"/>
      <c r="GS590" s="266"/>
      <c r="HC590" s="266"/>
      <c r="HM590" s="266"/>
      <c r="HW590" s="266"/>
      <c r="IG590" s="266"/>
      <c r="IQ590" s="266"/>
    </row>
    <row r="591" spans="1:251" s="3" customFormat="1" x14ac:dyDescent="0.3">
      <c r="A591" s="266"/>
      <c r="K591" s="266"/>
      <c r="U591" s="266"/>
      <c r="AE591" s="266"/>
      <c r="AO591" s="266"/>
      <c r="AY591" s="266"/>
      <c r="BI591" s="266"/>
      <c r="BS591" s="266"/>
      <c r="BT591" s="266"/>
      <c r="BU591" s="266"/>
      <c r="BV591" s="266"/>
      <c r="BW591" s="266"/>
      <c r="BX591" s="266"/>
      <c r="BY591" s="266"/>
      <c r="BZ591" s="266"/>
      <c r="CC591" s="266"/>
      <c r="CM591" s="266"/>
      <c r="CW591" s="266"/>
      <c r="DG591" s="266"/>
      <c r="DQ591" s="266"/>
      <c r="EA591" s="266"/>
      <c r="EK591" s="266"/>
      <c r="EU591" s="266"/>
      <c r="FE591" s="266"/>
      <c r="FO591" s="266"/>
      <c r="FY591" s="266"/>
      <c r="GI591" s="266"/>
      <c r="GS591" s="266"/>
      <c r="HC591" s="266"/>
      <c r="HM591" s="266"/>
      <c r="HW591" s="266"/>
      <c r="IG591" s="266"/>
      <c r="IQ591" s="266"/>
    </row>
    <row r="592" spans="1:251" s="3" customFormat="1" x14ac:dyDescent="0.3">
      <c r="A592" s="266"/>
      <c r="K592" s="266"/>
      <c r="U592" s="266"/>
      <c r="AE592" s="266"/>
      <c r="AO592" s="266"/>
      <c r="AY592" s="266"/>
      <c r="BI592" s="266"/>
      <c r="BS592" s="266"/>
      <c r="BT592" s="266"/>
      <c r="BU592" s="266"/>
      <c r="BV592" s="266"/>
      <c r="BW592" s="266"/>
      <c r="BX592" s="266"/>
      <c r="BY592" s="266"/>
      <c r="BZ592" s="266"/>
      <c r="CC592" s="266"/>
      <c r="CM592" s="266"/>
      <c r="CW592" s="266"/>
      <c r="DG592" s="266"/>
      <c r="DQ592" s="266"/>
      <c r="EA592" s="266"/>
      <c r="EK592" s="266"/>
      <c r="EU592" s="266"/>
      <c r="FE592" s="266"/>
      <c r="FO592" s="266"/>
      <c r="FY592" s="266"/>
      <c r="GI592" s="266"/>
      <c r="GS592" s="266"/>
      <c r="HC592" s="266"/>
      <c r="HM592" s="266"/>
      <c r="HW592" s="266"/>
      <c r="IG592" s="266"/>
      <c r="IQ592" s="266"/>
    </row>
    <row r="593" spans="1:251" s="3" customFormat="1" x14ac:dyDescent="0.3">
      <c r="A593" s="266"/>
      <c r="K593" s="266"/>
      <c r="U593" s="266"/>
      <c r="AE593" s="266"/>
      <c r="AO593" s="266"/>
      <c r="AY593" s="266"/>
      <c r="BI593" s="266"/>
      <c r="BS593" s="266"/>
      <c r="BT593" s="266"/>
      <c r="BU593" s="266"/>
      <c r="BV593" s="266"/>
      <c r="BW593" s="266"/>
      <c r="BX593" s="266"/>
      <c r="BY593" s="266"/>
      <c r="BZ593" s="266"/>
      <c r="CC593" s="266"/>
      <c r="CM593" s="266"/>
      <c r="CW593" s="266"/>
      <c r="DG593" s="266"/>
      <c r="DQ593" s="266"/>
      <c r="EA593" s="266"/>
      <c r="EK593" s="266"/>
      <c r="EU593" s="266"/>
      <c r="FE593" s="266"/>
      <c r="FO593" s="266"/>
      <c r="FY593" s="266"/>
      <c r="GI593" s="266"/>
      <c r="GS593" s="266"/>
      <c r="HC593" s="266"/>
      <c r="HM593" s="266"/>
      <c r="HW593" s="266"/>
      <c r="IG593" s="266"/>
      <c r="IQ593" s="266"/>
    </row>
    <row r="594" spans="1:251" s="3" customFormat="1" x14ac:dyDescent="0.3">
      <c r="A594" s="266"/>
      <c r="K594" s="266"/>
      <c r="U594" s="266"/>
      <c r="AE594" s="266"/>
      <c r="AO594" s="266"/>
      <c r="AY594" s="266"/>
      <c r="BI594" s="266"/>
      <c r="BS594" s="266"/>
      <c r="BT594" s="266"/>
      <c r="BU594" s="266"/>
      <c r="BV594" s="266"/>
      <c r="BW594" s="266"/>
      <c r="BX594" s="266"/>
      <c r="BY594" s="266"/>
      <c r="BZ594" s="266"/>
      <c r="CC594" s="266"/>
      <c r="CM594" s="266"/>
      <c r="CW594" s="266"/>
      <c r="DG594" s="266"/>
      <c r="DQ594" s="266"/>
      <c r="EA594" s="266"/>
      <c r="EK594" s="266"/>
      <c r="EU594" s="266"/>
      <c r="FE594" s="266"/>
      <c r="FO594" s="266"/>
      <c r="FY594" s="266"/>
      <c r="GI594" s="266"/>
      <c r="GS594" s="266"/>
      <c r="HC594" s="266"/>
      <c r="HM594" s="266"/>
      <c r="HW594" s="266"/>
      <c r="IG594" s="266"/>
      <c r="IQ594" s="266"/>
    </row>
    <row r="595" spans="1:251" s="3" customFormat="1" x14ac:dyDescent="0.3">
      <c r="A595" s="266"/>
      <c r="K595" s="266"/>
      <c r="U595" s="266"/>
      <c r="AE595" s="266"/>
      <c r="AO595" s="266"/>
      <c r="AY595" s="266"/>
      <c r="BI595" s="266"/>
      <c r="BS595" s="266"/>
      <c r="BT595" s="266"/>
      <c r="BU595" s="266"/>
      <c r="BV595" s="266"/>
      <c r="BW595" s="266"/>
      <c r="BX595" s="266"/>
      <c r="BY595" s="266"/>
      <c r="BZ595" s="266"/>
      <c r="CC595" s="266"/>
      <c r="CM595" s="266"/>
      <c r="CW595" s="266"/>
      <c r="DG595" s="266"/>
      <c r="DQ595" s="266"/>
      <c r="EA595" s="266"/>
      <c r="EK595" s="266"/>
      <c r="EU595" s="266"/>
      <c r="FE595" s="266"/>
      <c r="FO595" s="266"/>
      <c r="FY595" s="266"/>
      <c r="GI595" s="266"/>
      <c r="GS595" s="266"/>
      <c r="HC595" s="266"/>
      <c r="HM595" s="266"/>
      <c r="HW595" s="266"/>
      <c r="IG595" s="266"/>
      <c r="IQ595" s="266"/>
    </row>
    <row r="596" spans="1:251" s="3" customFormat="1" x14ac:dyDescent="0.3">
      <c r="A596" s="266"/>
      <c r="K596" s="266"/>
      <c r="U596" s="266"/>
      <c r="AE596" s="266"/>
      <c r="AO596" s="266"/>
      <c r="AY596" s="266"/>
      <c r="BI596" s="266"/>
      <c r="BS596" s="266"/>
      <c r="BT596" s="266"/>
      <c r="BU596" s="266"/>
      <c r="BV596" s="266"/>
      <c r="BW596" s="266"/>
      <c r="BX596" s="266"/>
      <c r="BY596" s="266"/>
      <c r="BZ596" s="266"/>
      <c r="CC596" s="266"/>
      <c r="CM596" s="266"/>
      <c r="CW596" s="266"/>
      <c r="DG596" s="266"/>
      <c r="DQ596" s="266"/>
      <c r="EA596" s="266"/>
      <c r="EK596" s="266"/>
      <c r="EU596" s="266"/>
      <c r="FE596" s="266"/>
      <c r="FO596" s="266"/>
      <c r="FY596" s="266"/>
      <c r="GI596" s="266"/>
      <c r="GS596" s="266"/>
      <c r="HC596" s="266"/>
      <c r="HM596" s="266"/>
      <c r="HW596" s="266"/>
      <c r="IG596" s="266"/>
      <c r="IQ596" s="266"/>
    </row>
    <row r="597" spans="1:251" s="3" customFormat="1" x14ac:dyDescent="0.3">
      <c r="A597" s="266"/>
      <c r="K597" s="266"/>
      <c r="U597" s="266"/>
      <c r="AE597" s="266"/>
      <c r="AO597" s="266"/>
      <c r="AY597" s="266"/>
      <c r="BI597" s="266"/>
      <c r="BS597" s="266"/>
      <c r="BT597" s="266"/>
      <c r="BU597" s="266"/>
      <c r="BV597" s="266"/>
      <c r="BW597" s="266"/>
      <c r="BX597" s="266"/>
      <c r="BY597" s="266"/>
      <c r="BZ597" s="266"/>
      <c r="CC597" s="266"/>
      <c r="CM597" s="266"/>
      <c r="CW597" s="266"/>
      <c r="DG597" s="266"/>
      <c r="DQ597" s="266"/>
      <c r="EA597" s="266"/>
      <c r="EK597" s="266"/>
      <c r="EU597" s="266"/>
      <c r="FE597" s="266"/>
      <c r="FO597" s="266"/>
      <c r="FY597" s="266"/>
      <c r="GI597" s="266"/>
      <c r="GS597" s="266"/>
      <c r="HC597" s="266"/>
      <c r="HM597" s="266"/>
      <c r="HW597" s="266"/>
      <c r="IG597" s="266"/>
      <c r="IQ597" s="266"/>
    </row>
    <row r="598" spans="1:251" s="3" customFormat="1" x14ac:dyDescent="0.3">
      <c r="A598" s="266"/>
      <c r="K598" s="266"/>
      <c r="U598" s="266"/>
      <c r="AE598" s="266"/>
      <c r="AO598" s="266"/>
      <c r="AY598" s="266"/>
      <c r="BI598" s="266"/>
      <c r="BS598" s="266"/>
      <c r="BT598" s="266"/>
      <c r="BU598" s="266"/>
      <c r="BV598" s="266"/>
      <c r="BW598" s="266"/>
      <c r="BX598" s="266"/>
      <c r="BY598" s="266"/>
      <c r="BZ598" s="266"/>
      <c r="CC598" s="266"/>
      <c r="CM598" s="266"/>
      <c r="CW598" s="266"/>
      <c r="DG598" s="266"/>
      <c r="DQ598" s="266"/>
      <c r="EA598" s="266"/>
      <c r="EK598" s="266"/>
      <c r="EU598" s="266"/>
      <c r="FE598" s="266"/>
      <c r="FO598" s="266"/>
      <c r="FY598" s="266"/>
      <c r="GI598" s="266"/>
      <c r="GS598" s="266"/>
      <c r="HC598" s="266"/>
      <c r="HM598" s="266"/>
      <c r="HW598" s="266"/>
      <c r="IG598" s="266"/>
      <c r="IQ598" s="266"/>
    </row>
    <row r="599" spans="1:251" s="3" customFormat="1" x14ac:dyDescent="0.3">
      <c r="A599" s="266"/>
      <c r="K599" s="266"/>
      <c r="U599" s="266"/>
      <c r="AE599" s="266"/>
      <c r="AO599" s="266"/>
      <c r="AY599" s="266"/>
      <c r="BI599" s="266"/>
      <c r="BS599" s="266"/>
      <c r="BT599" s="266"/>
      <c r="BU599" s="266"/>
      <c r="BV599" s="266"/>
      <c r="BW599" s="266"/>
      <c r="BX599" s="266"/>
      <c r="BY599" s="266"/>
      <c r="BZ599" s="266"/>
      <c r="CC599" s="266"/>
      <c r="CM599" s="266"/>
      <c r="CW599" s="266"/>
      <c r="DG599" s="266"/>
      <c r="DQ599" s="266"/>
      <c r="EA599" s="266"/>
      <c r="EK599" s="266"/>
      <c r="EU599" s="266"/>
      <c r="FE599" s="266"/>
      <c r="FO599" s="266"/>
      <c r="FY599" s="266"/>
      <c r="GI599" s="266"/>
      <c r="GS599" s="266"/>
      <c r="HC599" s="266"/>
      <c r="HM599" s="266"/>
      <c r="HW599" s="266"/>
      <c r="IG599" s="266"/>
      <c r="IQ599" s="266"/>
    </row>
    <row r="600" spans="1:251" s="3" customFormat="1" x14ac:dyDescent="0.3">
      <c r="A600" s="266"/>
      <c r="K600" s="266"/>
      <c r="U600" s="266"/>
      <c r="AE600" s="266"/>
      <c r="AO600" s="266"/>
      <c r="AY600" s="266"/>
      <c r="BI600" s="266"/>
      <c r="BS600" s="266"/>
      <c r="BT600" s="266"/>
      <c r="BU600" s="266"/>
      <c r="BV600" s="266"/>
      <c r="BW600" s="266"/>
      <c r="BX600" s="266"/>
      <c r="BY600" s="266"/>
      <c r="BZ600" s="266"/>
      <c r="CC600" s="266"/>
      <c r="CM600" s="266"/>
      <c r="CW600" s="266"/>
      <c r="DG600" s="266"/>
      <c r="DQ600" s="266"/>
      <c r="EA600" s="266"/>
      <c r="EK600" s="266"/>
      <c r="EU600" s="266"/>
      <c r="FE600" s="266"/>
      <c r="FO600" s="266"/>
      <c r="FY600" s="266"/>
      <c r="GI600" s="266"/>
      <c r="GS600" s="266"/>
      <c r="HC600" s="266"/>
      <c r="HM600" s="266"/>
      <c r="HW600" s="266"/>
      <c r="IG600" s="266"/>
      <c r="IQ600" s="266"/>
    </row>
    <row r="601" spans="1:251" s="3" customFormat="1" x14ac:dyDescent="0.3">
      <c r="A601" s="266"/>
      <c r="K601" s="266"/>
      <c r="U601" s="266"/>
      <c r="AE601" s="266"/>
      <c r="AO601" s="266"/>
      <c r="AY601" s="266"/>
      <c r="BI601" s="266"/>
      <c r="BS601" s="266"/>
      <c r="BT601" s="266"/>
      <c r="BU601" s="266"/>
      <c r="BV601" s="266"/>
      <c r="BW601" s="266"/>
      <c r="BX601" s="266"/>
      <c r="BY601" s="266"/>
      <c r="BZ601" s="266"/>
      <c r="CC601" s="266"/>
      <c r="CM601" s="266"/>
      <c r="CW601" s="266"/>
      <c r="DG601" s="266"/>
      <c r="DQ601" s="266"/>
      <c r="EA601" s="266"/>
      <c r="EK601" s="266"/>
      <c r="EU601" s="266"/>
      <c r="FE601" s="266"/>
      <c r="FO601" s="266"/>
      <c r="FY601" s="266"/>
      <c r="GI601" s="266"/>
      <c r="GS601" s="266"/>
      <c r="HC601" s="266"/>
      <c r="HM601" s="266"/>
      <c r="HW601" s="266"/>
      <c r="IG601" s="266"/>
      <c r="IQ601" s="266"/>
    </row>
    <row r="602" spans="1:251" s="3" customFormat="1" x14ac:dyDescent="0.3">
      <c r="A602" s="266"/>
      <c r="K602" s="266"/>
      <c r="U602" s="266"/>
      <c r="AE602" s="266"/>
      <c r="AO602" s="266"/>
      <c r="AY602" s="266"/>
      <c r="BI602" s="266"/>
      <c r="BS602" s="266"/>
      <c r="BT602" s="266"/>
      <c r="BU602" s="266"/>
      <c r="BV602" s="266"/>
      <c r="BW602" s="266"/>
      <c r="BX602" s="266"/>
      <c r="BY602" s="266"/>
      <c r="BZ602" s="266"/>
      <c r="CC602" s="266"/>
      <c r="CM602" s="266"/>
      <c r="CW602" s="266"/>
      <c r="DG602" s="266"/>
      <c r="DQ602" s="266"/>
      <c r="EA602" s="266"/>
      <c r="EK602" s="266"/>
      <c r="EU602" s="266"/>
      <c r="FE602" s="266"/>
      <c r="FO602" s="266"/>
      <c r="FY602" s="266"/>
      <c r="GI602" s="266"/>
      <c r="GS602" s="266"/>
      <c r="HC602" s="266"/>
      <c r="HM602" s="266"/>
      <c r="HW602" s="266"/>
      <c r="IG602" s="266"/>
      <c r="IQ602" s="266"/>
    </row>
    <row r="603" spans="1:251" s="3" customFormat="1" x14ac:dyDescent="0.3">
      <c r="A603" s="266"/>
      <c r="K603" s="266"/>
      <c r="U603" s="266"/>
      <c r="AE603" s="266"/>
      <c r="AO603" s="266"/>
      <c r="AY603" s="266"/>
      <c r="BI603" s="266"/>
      <c r="BS603" s="266"/>
      <c r="BT603" s="266"/>
      <c r="BU603" s="266"/>
      <c r="BV603" s="266"/>
      <c r="BW603" s="266"/>
      <c r="BX603" s="266"/>
      <c r="BY603" s="266"/>
      <c r="BZ603" s="266"/>
      <c r="CC603" s="266"/>
      <c r="CM603" s="266"/>
      <c r="CW603" s="266"/>
      <c r="DG603" s="266"/>
      <c r="DQ603" s="266"/>
      <c r="EA603" s="266"/>
      <c r="EK603" s="266"/>
      <c r="EU603" s="266"/>
      <c r="FE603" s="266"/>
      <c r="FO603" s="266"/>
      <c r="FY603" s="266"/>
      <c r="GI603" s="266"/>
      <c r="GS603" s="266"/>
      <c r="HC603" s="266"/>
      <c r="HM603" s="266"/>
      <c r="HW603" s="266"/>
      <c r="IG603" s="266"/>
      <c r="IQ603" s="266"/>
    </row>
    <row r="604" spans="1:251" s="3" customFormat="1" x14ac:dyDescent="0.3">
      <c r="A604" s="266"/>
      <c r="K604" s="266"/>
      <c r="U604" s="266"/>
      <c r="AE604" s="266"/>
      <c r="AO604" s="266"/>
      <c r="AY604" s="266"/>
      <c r="BI604" s="266"/>
      <c r="BS604" s="266"/>
      <c r="BT604" s="266"/>
      <c r="BU604" s="266"/>
      <c r="BV604" s="266"/>
      <c r="BW604" s="266"/>
      <c r="BX604" s="266"/>
      <c r="BY604" s="266"/>
      <c r="BZ604" s="266"/>
      <c r="CC604" s="266"/>
      <c r="CM604" s="266"/>
      <c r="CW604" s="266"/>
      <c r="DG604" s="266"/>
      <c r="DQ604" s="266"/>
      <c r="EA604" s="266"/>
      <c r="EK604" s="266"/>
      <c r="EU604" s="266"/>
      <c r="FE604" s="266"/>
      <c r="FO604" s="266"/>
      <c r="FY604" s="266"/>
      <c r="GI604" s="266"/>
      <c r="GS604" s="266"/>
      <c r="HC604" s="266"/>
      <c r="HM604" s="266"/>
      <c r="HW604" s="266"/>
      <c r="IG604" s="266"/>
      <c r="IQ604" s="266"/>
    </row>
    <row r="605" spans="1:251" s="3" customFormat="1" x14ac:dyDescent="0.3">
      <c r="A605" s="266"/>
      <c r="K605" s="266"/>
      <c r="U605" s="266"/>
      <c r="AE605" s="266"/>
      <c r="AO605" s="266"/>
      <c r="AY605" s="266"/>
      <c r="BI605" s="266"/>
      <c r="BS605" s="266"/>
      <c r="BT605" s="266"/>
      <c r="BU605" s="266"/>
      <c r="BV605" s="266"/>
      <c r="BW605" s="266"/>
      <c r="BX605" s="266"/>
      <c r="BY605" s="266"/>
      <c r="BZ605" s="266"/>
      <c r="CC605" s="266"/>
      <c r="CM605" s="266"/>
      <c r="CW605" s="266"/>
      <c r="DG605" s="266"/>
      <c r="DQ605" s="266"/>
      <c r="EA605" s="266"/>
      <c r="EK605" s="266"/>
      <c r="EU605" s="266"/>
      <c r="FE605" s="266"/>
      <c r="FO605" s="266"/>
      <c r="FY605" s="266"/>
      <c r="GI605" s="266"/>
      <c r="GS605" s="266"/>
      <c r="HC605" s="266"/>
      <c r="HM605" s="266"/>
      <c r="HW605" s="266"/>
      <c r="IG605" s="266"/>
      <c r="IQ605" s="266"/>
    </row>
    <row r="606" spans="1:251" s="3" customFormat="1" x14ac:dyDescent="0.3">
      <c r="A606" s="266"/>
      <c r="K606" s="266"/>
      <c r="U606" s="266"/>
      <c r="AE606" s="266"/>
      <c r="AO606" s="266"/>
      <c r="AY606" s="266"/>
      <c r="BI606" s="266"/>
      <c r="BS606" s="266"/>
      <c r="BT606" s="266"/>
      <c r="BU606" s="266"/>
      <c r="BV606" s="266"/>
      <c r="BW606" s="266"/>
      <c r="BX606" s="266"/>
      <c r="BY606" s="266"/>
      <c r="BZ606" s="266"/>
      <c r="CC606" s="266"/>
      <c r="CM606" s="266"/>
      <c r="CW606" s="266"/>
      <c r="DG606" s="266"/>
      <c r="DQ606" s="266"/>
      <c r="EA606" s="266"/>
      <c r="EK606" s="266"/>
      <c r="EU606" s="266"/>
      <c r="FE606" s="266"/>
      <c r="FO606" s="266"/>
      <c r="FY606" s="266"/>
      <c r="GI606" s="266"/>
      <c r="GS606" s="266"/>
      <c r="HC606" s="266"/>
      <c r="HM606" s="266"/>
      <c r="HW606" s="266"/>
      <c r="IG606" s="266"/>
      <c r="IQ606" s="266"/>
    </row>
    <row r="607" spans="1:251" s="3" customFormat="1" x14ac:dyDescent="0.3">
      <c r="A607" s="266"/>
      <c r="K607" s="266"/>
      <c r="U607" s="266"/>
      <c r="AE607" s="266"/>
      <c r="AO607" s="266"/>
      <c r="AY607" s="266"/>
      <c r="BI607" s="266"/>
      <c r="BS607" s="266"/>
      <c r="BT607" s="266"/>
      <c r="BU607" s="266"/>
      <c r="BV607" s="266"/>
      <c r="BW607" s="266"/>
      <c r="BX607" s="266"/>
      <c r="BY607" s="266"/>
      <c r="BZ607" s="266"/>
      <c r="CC607" s="266"/>
      <c r="CM607" s="266"/>
      <c r="CW607" s="266"/>
      <c r="DG607" s="266"/>
      <c r="DQ607" s="266"/>
      <c r="EA607" s="266"/>
      <c r="EK607" s="266"/>
      <c r="EU607" s="266"/>
      <c r="FE607" s="266"/>
      <c r="FO607" s="266"/>
      <c r="FY607" s="266"/>
      <c r="GI607" s="266"/>
      <c r="GS607" s="266"/>
      <c r="HC607" s="266"/>
      <c r="HM607" s="266"/>
      <c r="HW607" s="266"/>
      <c r="IG607" s="266"/>
      <c r="IQ607" s="266"/>
    </row>
    <row r="608" spans="1:251" s="3" customFormat="1" x14ac:dyDescent="0.3">
      <c r="A608" s="266"/>
      <c r="K608" s="266"/>
      <c r="U608" s="266"/>
      <c r="AE608" s="266"/>
      <c r="AO608" s="266"/>
      <c r="AY608" s="266"/>
      <c r="BI608" s="266"/>
      <c r="BS608" s="266"/>
      <c r="BT608" s="266"/>
      <c r="BU608" s="266"/>
      <c r="BV608" s="266"/>
      <c r="BW608" s="266"/>
      <c r="BX608" s="266"/>
      <c r="BY608" s="266"/>
      <c r="BZ608" s="266"/>
      <c r="CC608" s="266"/>
      <c r="CM608" s="266"/>
      <c r="CW608" s="266"/>
      <c r="DG608" s="266"/>
      <c r="DQ608" s="266"/>
      <c r="EA608" s="266"/>
      <c r="EK608" s="266"/>
      <c r="EU608" s="266"/>
      <c r="FE608" s="266"/>
      <c r="FO608" s="266"/>
      <c r="FY608" s="266"/>
      <c r="GI608" s="266"/>
      <c r="GS608" s="266"/>
      <c r="HC608" s="266"/>
      <c r="HM608" s="266"/>
      <c r="HW608" s="266"/>
      <c r="IG608" s="266"/>
      <c r="IQ608" s="266"/>
    </row>
    <row r="609" spans="1:251" s="3" customFormat="1" x14ac:dyDescent="0.3">
      <c r="A609" s="266"/>
      <c r="K609" s="266"/>
      <c r="U609" s="266"/>
      <c r="AE609" s="266"/>
      <c r="AO609" s="266"/>
      <c r="AY609" s="266"/>
      <c r="BI609" s="266"/>
      <c r="BS609" s="266"/>
      <c r="BT609" s="266"/>
      <c r="BU609" s="266"/>
      <c r="BV609" s="266"/>
      <c r="BW609" s="266"/>
      <c r="BX609" s="266"/>
      <c r="BY609" s="266"/>
      <c r="BZ609" s="266"/>
      <c r="CC609" s="266"/>
      <c r="CM609" s="266"/>
      <c r="CW609" s="266"/>
      <c r="DG609" s="266"/>
      <c r="DQ609" s="266"/>
      <c r="EA609" s="266"/>
      <c r="EK609" s="266"/>
      <c r="EU609" s="266"/>
      <c r="FE609" s="266"/>
      <c r="FO609" s="266"/>
      <c r="FY609" s="266"/>
      <c r="GI609" s="266"/>
      <c r="GS609" s="266"/>
      <c r="HC609" s="266"/>
      <c r="HM609" s="266"/>
      <c r="HW609" s="266"/>
      <c r="IG609" s="266"/>
      <c r="IQ609" s="266"/>
    </row>
    <row r="610" spans="1:251" s="3" customFormat="1" x14ac:dyDescent="0.3">
      <c r="A610" s="266"/>
      <c r="K610" s="266"/>
      <c r="U610" s="266"/>
      <c r="AE610" s="266"/>
      <c r="AO610" s="266"/>
      <c r="AY610" s="266"/>
      <c r="BI610" s="266"/>
      <c r="BS610" s="266"/>
      <c r="BT610" s="266"/>
      <c r="BU610" s="266"/>
      <c r="BV610" s="266"/>
      <c r="BW610" s="266"/>
      <c r="BX610" s="266"/>
      <c r="BY610" s="266"/>
      <c r="BZ610" s="266"/>
      <c r="CC610" s="266"/>
      <c r="CM610" s="266"/>
      <c r="CW610" s="266"/>
      <c r="DG610" s="266"/>
      <c r="DQ610" s="266"/>
      <c r="EA610" s="266"/>
      <c r="EK610" s="266"/>
      <c r="EU610" s="266"/>
      <c r="FE610" s="266"/>
      <c r="FO610" s="266"/>
      <c r="FY610" s="266"/>
      <c r="GI610" s="266"/>
      <c r="GS610" s="266"/>
      <c r="HC610" s="266"/>
      <c r="HM610" s="266"/>
      <c r="HW610" s="266"/>
      <c r="IG610" s="266"/>
      <c r="IQ610" s="266"/>
    </row>
    <row r="611" spans="1:251" s="3" customFormat="1" x14ac:dyDescent="0.3">
      <c r="A611" s="266"/>
      <c r="K611" s="266"/>
      <c r="U611" s="266"/>
      <c r="AE611" s="266"/>
      <c r="AO611" s="266"/>
      <c r="AY611" s="266"/>
      <c r="BI611" s="266"/>
      <c r="BS611" s="266"/>
      <c r="BT611" s="266"/>
      <c r="BU611" s="266"/>
      <c r="BV611" s="266"/>
      <c r="BW611" s="266"/>
      <c r="BX611" s="266"/>
      <c r="BY611" s="266"/>
      <c r="BZ611" s="266"/>
      <c r="CC611" s="266"/>
      <c r="CM611" s="266"/>
      <c r="CW611" s="266"/>
      <c r="DG611" s="266"/>
      <c r="DQ611" s="266"/>
      <c r="EA611" s="266"/>
      <c r="EK611" s="266"/>
      <c r="EU611" s="266"/>
      <c r="FE611" s="266"/>
      <c r="FO611" s="266"/>
      <c r="FY611" s="266"/>
      <c r="GI611" s="266"/>
      <c r="GS611" s="266"/>
      <c r="HC611" s="266"/>
      <c r="HM611" s="266"/>
      <c r="HW611" s="266"/>
      <c r="IG611" s="266"/>
      <c r="IQ611" s="266"/>
    </row>
    <row r="612" spans="1:251" s="3" customFormat="1" x14ac:dyDescent="0.3">
      <c r="A612" s="266"/>
      <c r="K612" s="266"/>
      <c r="U612" s="266"/>
      <c r="AE612" s="266"/>
      <c r="AO612" s="266"/>
      <c r="AY612" s="266"/>
      <c r="BI612" s="266"/>
      <c r="BS612" s="266"/>
      <c r="BT612" s="266"/>
      <c r="BU612" s="266"/>
      <c r="BV612" s="266"/>
      <c r="BW612" s="266"/>
      <c r="BX612" s="266"/>
      <c r="BY612" s="266"/>
      <c r="BZ612" s="266"/>
      <c r="CC612" s="266"/>
      <c r="CM612" s="266"/>
      <c r="CW612" s="266"/>
      <c r="DG612" s="266"/>
      <c r="DQ612" s="266"/>
      <c r="EA612" s="266"/>
      <c r="EK612" s="266"/>
      <c r="EU612" s="266"/>
      <c r="FE612" s="266"/>
      <c r="FO612" s="266"/>
      <c r="FY612" s="266"/>
      <c r="GI612" s="266"/>
      <c r="GS612" s="266"/>
      <c r="HC612" s="266"/>
      <c r="HM612" s="266"/>
      <c r="HW612" s="266"/>
      <c r="IG612" s="266"/>
      <c r="IQ612" s="266"/>
    </row>
    <row r="613" spans="1:251" s="3" customFormat="1" x14ac:dyDescent="0.3">
      <c r="A613" s="266"/>
      <c r="K613" s="266"/>
      <c r="U613" s="266"/>
      <c r="AE613" s="266"/>
      <c r="AO613" s="266"/>
      <c r="AY613" s="266"/>
      <c r="BI613" s="266"/>
      <c r="BS613" s="266"/>
      <c r="BT613" s="266"/>
      <c r="BU613" s="266"/>
      <c r="BV613" s="266"/>
      <c r="BW613" s="266"/>
      <c r="BX613" s="266"/>
      <c r="BY613" s="266"/>
      <c r="BZ613" s="266"/>
      <c r="CC613" s="266"/>
      <c r="CM613" s="266"/>
      <c r="CW613" s="266"/>
      <c r="DG613" s="266"/>
      <c r="DQ613" s="266"/>
      <c r="EA613" s="266"/>
      <c r="EK613" s="266"/>
      <c r="EU613" s="266"/>
      <c r="FE613" s="266"/>
      <c r="FO613" s="266"/>
      <c r="FY613" s="266"/>
      <c r="GI613" s="266"/>
      <c r="GS613" s="266"/>
      <c r="HC613" s="266"/>
      <c r="HM613" s="266"/>
      <c r="HW613" s="266"/>
      <c r="IG613" s="266"/>
      <c r="IQ613" s="266"/>
    </row>
    <row r="614" spans="1:251" s="3" customFormat="1" x14ac:dyDescent="0.3">
      <c r="A614" s="266"/>
      <c r="K614" s="266"/>
      <c r="U614" s="266"/>
      <c r="AE614" s="266"/>
      <c r="AO614" s="266"/>
      <c r="AY614" s="266"/>
      <c r="BI614" s="266"/>
      <c r="BS614" s="266"/>
      <c r="BT614" s="266"/>
      <c r="BU614" s="266"/>
      <c r="BV614" s="266"/>
      <c r="BW614" s="266"/>
      <c r="BX614" s="266"/>
      <c r="BY614" s="266"/>
      <c r="BZ614" s="266"/>
      <c r="CC614" s="266"/>
      <c r="CM614" s="266"/>
      <c r="CW614" s="266"/>
      <c r="DG614" s="266"/>
      <c r="DQ614" s="266"/>
      <c r="EA614" s="266"/>
      <c r="EK614" s="266"/>
      <c r="EU614" s="266"/>
      <c r="FE614" s="266"/>
      <c r="FO614" s="266"/>
      <c r="FY614" s="266"/>
      <c r="GI614" s="266"/>
      <c r="GS614" s="266"/>
      <c r="HC614" s="266"/>
      <c r="HM614" s="266"/>
      <c r="HW614" s="266"/>
      <c r="IG614" s="266"/>
      <c r="IQ614" s="266"/>
    </row>
    <row r="615" spans="1:251" s="3" customFormat="1" x14ac:dyDescent="0.3">
      <c r="A615" s="266"/>
      <c r="K615" s="266"/>
      <c r="U615" s="266"/>
      <c r="AE615" s="266"/>
      <c r="AO615" s="266"/>
      <c r="AY615" s="266"/>
      <c r="BI615" s="266"/>
      <c r="BS615" s="266"/>
      <c r="BT615" s="266"/>
      <c r="BU615" s="266"/>
      <c r="BV615" s="266"/>
      <c r="BW615" s="266"/>
      <c r="BX615" s="266"/>
      <c r="BY615" s="266"/>
      <c r="BZ615" s="266"/>
      <c r="CC615" s="266"/>
      <c r="CM615" s="266"/>
      <c r="CW615" s="266"/>
      <c r="DG615" s="266"/>
      <c r="DQ615" s="266"/>
      <c r="EA615" s="266"/>
      <c r="EK615" s="266"/>
      <c r="EU615" s="266"/>
      <c r="FE615" s="266"/>
      <c r="FO615" s="266"/>
      <c r="FY615" s="266"/>
      <c r="GI615" s="266"/>
      <c r="GS615" s="266"/>
      <c r="HC615" s="266"/>
      <c r="HM615" s="266"/>
      <c r="HW615" s="266"/>
      <c r="IG615" s="266"/>
      <c r="IQ615" s="266"/>
    </row>
    <row r="616" spans="1:251" s="3" customFormat="1" x14ac:dyDescent="0.3">
      <c r="A616" s="266"/>
      <c r="K616" s="266"/>
      <c r="U616" s="266"/>
      <c r="AE616" s="266"/>
      <c r="AO616" s="266"/>
      <c r="AY616" s="266"/>
      <c r="BI616" s="266"/>
      <c r="BS616" s="266"/>
      <c r="BT616" s="266"/>
      <c r="BU616" s="266"/>
      <c r="BV616" s="266"/>
      <c r="BW616" s="266"/>
      <c r="BX616" s="266"/>
      <c r="BY616" s="266"/>
      <c r="BZ616" s="266"/>
      <c r="CC616" s="266"/>
      <c r="CM616" s="266"/>
      <c r="CW616" s="266"/>
      <c r="DG616" s="266"/>
      <c r="DQ616" s="266"/>
      <c r="EA616" s="266"/>
      <c r="EK616" s="266"/>
      <c r="EU616" s="266"/>
      <c r="FE616" s="266"/>
      <c r="FO616" s="266"/>
      <c r="FY616" s="266"/>
      <c r="GI616" s="266"/>
      <c r="GS616" s="266"/>
      <c r="HC616" s="266"/>
      <c r="HM616" s="266"/>
      <c r="HW616" s="266"/>
      <c r="IG616" s="266"/>
      <c r="IQ616" s="266"/>
    </row>
    <row r="617" spans="1:251" s="3" customFormat="1" x14ac:dyDescent="0.3">
      <c r="A617" s="266"/>
      <c r="K617" s="266"/>
      <c r="U617" s="266"/>
      <c r="AE617" s="266"/>
      <c r="AO617" s="266"/>
      <c r="AY617" s="266"/>
      <c r="BI617" s="266"/>
      <c r="BS617" s="266"/>
      <c r="BT617" s="266"/>
      <c r="BU617" s="266"/>
      <c r="BV617" s="266"/>
      <c r="BW617" s="266"/>
      <c r="BX617" s="266"/>
      <c r="BY617" s="266"/>
      <c r="BZ617" s="266"/>
      <c r="CC617" s="266"/>
      <c r="CM617" s="266"/>
      <c r="CW617" s="266"/>
      <c r="DG617" s="266"/>
      <c r="DQ617" s="266"/>
      <c r="EA617" s="266"/>
      <c r="EK617" s="266"/>
      <c r="EU617" s="266"/>
      <c r="FE617" s="266"/>
      <c r="FO617" s="266"/>
      <c r="FY617" s="266"/>
      <c r="GI617" s="266"/>
      <c r="GS617" s="266"/>
      <c r="HC617" s="266"/>
      <c r="HM617" s="266"/>
      <c r="HW617" s="266"/>
      <c r="IG617" s="266"/>
      <c r="IQ617" s="266"/>
    </row>
    <row r="618" spans="1:251" s="3" customFormat="1" x14ac:dyDescent="0.3">
      <c r="A618" s="266"/>
      <c r="K618" s="266"/>
      <c r="U618" s="266"/>
      <c r="AE618" s="266"/>
      <c r="AO618" s="266"/>
      <c r="AY618" s="266"/>
      <c r="BI618" s="266"/>
      <c r="BS618" s="266"/>
      <c r="BT618" s="266"/>
      <c r="BU618" s="266"/>
      <c r="BV618" s="266"/>
      <c r="BW618" s="266"/>
      <c r="BX618" s="266"/>
      <c r="BY618" s="266"/>
      <c r="BZ618" s="266"/>
      <c r="CC618" s="266"/>
      <c r="CM618" s="266"/>
      <c r="CW618" s="266"/>
      <c r="DG618" s="266"/>
      <c r="DQ618" s="266"/>
      <c r="EA618" s="266"/>
      <c r="EK618" s="266"/>
      <c r="EU618" s="266"/>
      <c r="FE618" s="266"/>
      <c r="FO618" s="266"/>
      <c r="FY618" s="266"/>
      <c r="GI618" s="266"/>
      <c r="GS618" s="266"/>
      <c r="HC618" s="266"/>
      <c r="HM618" s="266"/>
      <c r="HW618" s="266"/>
      <c r="IG618" s="266"/>
      <c r="IQ618" s="266"/>
    </row>
    <row r="619" spans="1:251" s="3" customFormat="1" x14ac:dyDescent="0.3">
      <c r="A619" s="266"/>
      <c r="K619" s="266"/>
      <c r="U619" s="266"/>
      <c r="AE619" s="266"/>
      <c r="AO619" s="266"/>
      <c r="AY619" s="266"/>
      <c r="BI619" s="266"/>
      <c r="BS619" s="266"/>
      <c r="BT619" s="266"/>
      <c r="BU619" s="266"/>
      <c r="BV619" s="266"/>
      <c r="BW619" s="266"/>
      <c r="BX619" s="266"/>
      <c r="BY619" s="266"/>
      <c r="BZ619" s="266"/>
      <c r="CC619" s="266"/>
      <c r="CM619" s="266"/>
      <c r="CW619" s="266"/>
      <c r="DG619" s="266"/>
      <c r="DQ619" s="266"/>
      <c r="EA619" s="266"/>
      <c r="EK619" s="266"/>
      <c r="EU619" s="266"/>
      <c r="FE619" s="266"/>
      <c r="FO619" s="266"/>
      <c r="FY619" s="266"/>
      <c r="GI619" s="266"/>
      <c r="GS619" s="266"/>
      <c r="HC619" s="266"/>
      <c r="HM619" s="266"/>
      <c r="HW619" s="266"/>
      <c r="IG619" s="266"/>
      <c r="IQ619" s="266"/>
    </row>
    <row r="620" spans="1:251" s="3" customFormat="1" x14ac:dyDescent="0.3">
      <c r="A620" s="266"/>
      <c r="K620" s="266"/>
      <c r="U620" s="266"/>
      <c r="AE620" s="266"/>
      <c r="AO620" s="266"/>
      <c r="AY620" s="266"/>
      <c r="BI620" s="266"/>
      <c r="BS620" s="266"/>
      <c r="BT620" s="266"/>
      <c r="BU620" s="266"/>
      <c r="BV620" s="266"/>
      <c r="BW620" s="266"/>
      <c r="BX620" s="266"/>
      <c r="BY620" s="266"/>
      <c r="BZ620" s="266"/>
      <c r="CC620" s="266"/>
      <c r="CM620" s="266"/>
      <c r="CW620" s="266"/>
      <c r="DG620" s="266"/>
      <c r="DQ620" s="266"/>
      <c r="EA620" s="266"/>
      <c r="EK620" s="266"/>
      <c r="EU620" s="266"/>
      <c r="FE620" s="266"/>
      <c r="FO620" s="266"/>
      <c r="FY620" s="266"/>
      <c r="GI620" s="266"/>
      <c r="GS620" s="266"/>
      <c r="HC620" s="266"/>
      <c r="HM620" s="266"/>
      <c r="HW620" s="266"/>
      <c r="IG620" s="266"/>
      <c r="IQ620" s="266"/>
    </row>
    <row r="621" spans="1:251" s="3" customFormat="1" x14ac:dyDescent="0.3">
      <c r="A621" s="266"/>
      <c r="K621" s="266"/>
      <c r="U621" s="266"/>
      <c r="AE621" s="266"/>
      <c r="AO621" s="266"/>
      <c r="AY621" s="266"/>
      <c r="BI621" s="266"/>
      <c r="BS621" s="266"/>
      <c r="BT621" s="266"/>
      <c r="BU621" s="266"/>
      <c r="BV621" s="266"/>
      <c r="BW621" s="266"/>
      <c r="BX621" s="266"/>
      <c r="BY621" s="266"/>
      <c r="BZ621" s="266"/>
      <c r="CC621" s="266"/>
      <c r="CM621" s="266"/>
      <c r="CW621" s="266"/>
      <c r="DG621" s="266"/>
      <c r="DQ621" s="266"/>
      <c r="EA621" s="266"/>
      <c r="EK621" s="266"/>
      <c r="EU621" s="266"/>
      <c r="FE621" s="266"/>
      <c r="FO621" s="266"/>
      <c r="FY621" s="266"/>
      <c r="GI621" s="266"/>
      <c r="GS621" s="266"/>
      <c r="HC621" s="266"/>
      <c r="HM621" s="266"/>
      <c r="HW621" s="266"/>
      <c r="IG621" s="266"/>
      <c r="IQ621" s="266"/>
    </row>
    <row r="622" spans="1:251" s="3" customFormat="1" x14ac:dyDescent="0.3">
      <c r="A622" s="266"/>
      <c r="K622" s="266"/>
      <c r="U622" s="266"/>
      <c r="AE622" s="266"/>
      <c r="AO622" s="266"/>
      <c r="AY622" s="266"/>
      <c r="BI622" s="266"/>
      <c r="BS622" s="266"/>
      <c r="BT622" s="266"/>
      <c r="BU622" s="266"/>
      <c r="BV622" s="266"/>
      <c r="BW622" s="266"/>
      <c r="BX622" s="266"/>
      <c r="BY622" s="266"/>
      <c r="BZ622" s="266"/>
      <c r="CC622" s="266"/>
      <c r="CM622" s="266"/>
      <c r="CW622" s="266"/>
      <c r="DG622" s="266"/>
      <c r="DQ622" s="266"/>
      <c r="EA622" s="266"/>
      <c r="EK622" s="266"/>
      <c r="EU622" s="266"/>
      <c r="FE622" s="266"/>
      <c r="FO622" s="266"/>
      <c r="FY622" s="266"/>
      <c r="GI622" s="266"/>
      <c r="GS622" s="266"/>
      <c r="HC622" s="266"/>
      <c r="HM622" s="266"/>
      <c r="HW622" s="266"/>
      <c r="IG622" s="266"/>
      <c r="IQ622" s="266"/>
    </row>
    <row r="623" spans="1:251" s="3" customFormat="1" x14ac:dyDescent="0.3">
      <c r="A623" s="266"/>
      <c r="K623" s="266"/>
      <c r="U623" s="266"/>
      <c r="AE623" s="266"/>
      <c r="AO623" s="266"/>
      <c r="AY623" s="266"/>
      <c r="BI623" s="266"/>
      <c r="BS623" s="266"/>
      <c r="BT623" s="266"/>
      <c r="BU623" s="266"/>
      <c r="BV623" s="266"/>
      <c r="BW623" s="266"/>
      <c r="BX623" s="266"/>
      <c r="BY623" s="266"/>
      <c r="BZ623" s="266"/>
      <c r="CC623" s="266"/>
      <c r="CM623" s="266"/>
      <c r="CW623" s="266"/>
      <c r="DG623" s="266"/>
      <c r="DQ623" s="266"/>
      <c r="EA623" s="266"/>
      <c r="EK623" s="266"/>
      <c r="EU623" s="266"/>
      <c r="FE623" s="266"/>
      <c r="FO623" s="266"/>
      <c r="FY623" s="266"/>
      <c r="GI623" s="266"/>
      <c r="GS623" s="266"/>
      <c r="HC623" s="266"/>
      <c r="HM623" s="266"/>
      <c r="HW623" s="266"/>
      <c r="IG623" s="266"/>
      <c r="IQ623" s="266"/>
    </row>
    <row r="624" spans="1:251" s="3" customFormat="1" x14ac:dyDescent="0.3">
      <c r="A624" s="266"/>
      <c r="K624" s="266"/>
      <c r="U624" s="266"/>
      <c r="AE624" s="266"/>
      <c r="AO624" s="266"/>
      <c r="AY624" s="266"/>
      <c r="BI624" s="266"/>
      <c r="BS624" s="266"/>
      <c r="BT624" s="266"/>
      <c r="BU624" s="266"/>
      <c r="BV624" s="266"/>
      <c r="BW624" s="266"/>
      <c r="BX624" s="266"/>
      <c r="BY624" s="266"/>
      <c r="BZ624" s="266"/>
      <c r="CC624" s="266"/>
      <c r="CM624" s="266"/>
      <c r="CW624" s="266"/>
      <c r="DG624" s="266"/>
      <c r="DQ624" s="266"/>
      <c r="EA624" s="266"/>
      <c r="EK624" s="266"/>
      <c r="EU624" s="266"/>
      <c r="FE624" s="266"/>
      <c r="FO624" s="266"/>
      <c r="FY624" s="266"/>
      <c r="GI624" s="266"/>
      <c r="GS624" s="266"/>
      <c r="HC624" s="266"/>
      <c r="HM624" s="266"/>
      <c r="HW624" s="266"/>
      <c r="IG624" s="266"/>
      <c r="IQ624" s="266"/>
    </row>
    <row r="625" spans="1:251" s="3" customFormat="1" x14ac:dyDescent="0.3">
      <c r="A625" s="266"/>
      <c r="K625" s="266"/>
      <c r="U625" s="266"/>
      <c r="AE625" s="266"/>
      <c r="AO625" s="266"/>
      <c r="AY625" s="266"/>
      <c r="BI625" s="266"/>
      <c r="BS625" s="266"/>
      <c r="BT625" s="266"/>
      <c r="BU625" s="266"/>
      <c r="BV625" s="266"/>
      <c r="BW625" s="266"/>
      <c r="BX625" s="266"/>
      <c r="BY625" s="266"/>
      <c r="BZ625" s="266"/>
      <c r="CC625" s="266"/>
      <c r="CM625" s="266"/>
      <c r="CW625" s="266"/>
      <c r="DG625" s="266"/>
      <c r="DQ625" s="266"/>
      <c r="EA625" s="266"/>
      <c r="EK625" s="266"/>
      <c r="EU625" s="266"/>
      <c r="FE625" s="266"/>
      <c r="FO625" s="266"/>
      <c r="FY625" s="266"/>
      <c r="GI625" s="266"/>
      <c r="GS625" s="266"/>
      <c r="HC625" s="266"/>
      <c r="HM625" s="266"/>
      <c r="HW625" s="266"/>
      <c r="IG625" s="266"/>
      <c r="IQ625" s="266"/>
    </row>
    <row r="626" spans="1:251" s="3" customFormat="1" x14ac:dyDescent="0.3">
      <c r="A626" s="266"/>
      <c r="K626" s="266"/>
      <c r="U626" s="266"/>
      <c r="AE626" s="266"/>
      <c r="AO626" s="266"/>
      <c r="AY626" s="266"/>
      <c r="BI626" s="266"/>
      <c r="BS626" s="266"/>
      <c r="BT626" s="266"/>
      <c r="BU626" s="266"/>
      <c r="BV626" s="266"/>
      <c r="BW626" s="266"/>
      <c r="BX626" s="266"/>
      <c r="BY626" s="266"/>
      <c r="BZ626" s="266"/>
      <c r="CC626" s="266"/>
      <c r="CM626" s="266"/>
      <c r="CW626" s="266"/>
      <c r="DG626" s="266"/>
      <c r="DQ626" s="266"/>
      <c r="EA626" s="266"/>
      <c r="EK626" s="266"/>
      <c r="EU626" s="266"/>
      <c r="FE626" s="266"/>
      <c r="FO626" s="266"/>
      <c r="FY626" s="266"/>
      <c r="GI626" s="266"/>
      <c r="GS626" s="266"/>
      <c r="HC626" s="266"/>
      <c r="HM626" s="266"/>
      <c r="HW626" s="266"/>
      <c r="IG626" s="266"/>
      <c r="IQ626" s="266"/>
    </row>
    <row r="627" spans="1:251" s="3" customFormat="1" x14ac:dyDescent="0.3">
      <c r="A627" s="266"/>
      <c r="K627" s="266"/>
      <c r="U627" s="266"/>
      <c r="AE627" s="266"/>
      <c r="AO627" s="266"/>
      <c r="AY627" s="266"/>
      <c r="BI627" s="266"/>
      <c r="BS627" s="266"/>
      <c r="BT627" s="266"/>
      <c r="BU627" s="266"/>
      <c r="BV627" s="266"/>
      <c r="BW627" s="266"/>
      <c r="BX627" s="266"/>
      <c r="BY627" s="266"/>
      <c r="BZ627" s="266"/>
      <c r="CC627" s="266"/>
      <c r="CM627" s="266"/>
      <c r="CW627" s="266"/>
      <c r="DG627" s="266"/>
      <c r="DQ627" s="266"/>
      <c r="EA627" s="266"/>
      <c r="EK627" s="266"/>
      <c r="EU627" s="266"/>
      <c r="FE627" s="266"/>
      <c r="FO627" s="266"/>
      <c r="FY627" s="266"/>
      <c r="GI627" s="266"/>
      <c r="GS627" s="266"/>
      <c r="HC627" s="266"/>
      <c r="HM627" s="266"/>
      <c r="HW627" s="266"/>
      <c r="IG627" s="266"/>
      <c r="IQ627" s="266"/>
    </row>
    <row r="628" spans="1:251" s="3" customFormat="1" x14ac:dyDescent="0.3">
      <c r="A628" s="266"/>
      <c r="K628" s="266"/>
      <c r="U628" s="266"/>
      <c r="AE628" s="266"/>
      <c r="AO628" s="266"/>
      <c r="AY628" s="266"/>
      <c r="BI628" s="266"/>
      <c r="BS628" s="266"/>
      <c r="BT628" s="266"/>
      <c r="BU628" s="266"/>
      <c r="BV628" s="266"/>
      <c r="BW628" s="266"/>
      <c r="BX628" s="266"/>
      <c r="BY628" s="266"/>
      <c r="BZ628" s="266"/>
      <c r="CC628" s="266"/>
      <c r="CM628" s="266"/>
      <c r="CW628" s="266"/>
      <c r="DG628" s="266"/>
      <c r="DQ628" s="266"/>
      <c r="EA628" s="266"/>
      <c r="EK628" s="266"/>
      <c r="EU628" s="266"/>
      <c r="FE628" s="266"/>
      <c r="FO628" s="266"/>
      <c r="FY628" s="266"/>
      <c r="GI628" s="266"/>
      <c r="GS628" s="266"/>
      <c r="HC628" s="266"/>
      <c r="HM628" s="266"/>
      <c r="HW628" s="266"/>
      <c r="IG628" s="266"/>
      <c r="IQ628" s="266"/>
    </row>
    <row r="629" spans="1:251" s="3" customFormat="1" x14ac:dyDescent="0.3">
      <c r="A629" s="266"/>
      <c r="K629" s="266"/>
      <c r="U629" s="266"/>
      <c r="AE629" s="266"/>
      <c r="AO629" s="266"/>
      <c r="AY629" s="266"/>
      <c r="BI629" s="266"/>
      <c r="BS629" s="266"/>
      <c r="BT629" s="266"/>
      <c r="BU629" s="266"/>
      <c r="BV629" s="266"/>
      <c r="BW629" s="266"/>
      <c r="BX629" s="266"/>
      <c r="BY629" s="266"/>
      <c r="BZ629" s="266"/>
      <c r="CC629" s="266"/>
      <c r="CM629" s="266"/>
      <c r="CW629" s="266"/>
      <c r="DG629" s="266"/>
      <c r="DQ629" s="266"/>
      <c r="EA629" s="266"/>
      <c r="EK629" s="266"/>
      <c r="EU629" s="266"/>
      <c r="FE629" s="266"/>
      <c r="FO629" s="266"/>
      <c r="FY629" s="266"/>
      <c r="GI629" s="266"/>
      <c r="GS629" s="266"/>
      <c r="HC629" s="266"/>
      <c r="HM629" s="266"/>
      <c r="HW629" s="266"/>
      <c r="IG629" s="266"/>
      <c r="IQ629" s="266"/>
    </row>
    <row r="630" spans="1:251" s="3" customFormat="1" x14ac:dyDescent="0.3">
      <c r="A630" s="266"/>
      <c r="K630" s="266"/>
      <c r="U630" s="266"/>
      <c r="AE630" s="266"/>
      <c r="AO630" s="266"/>
      <c r="AY630" s="266"/>
      <c r="BI630" s="266"/>
      <c r="BS630" s="266"/>
      <c r="BT630" s="266"/>
      <c r="BU630" s="266"/>
      <c r="BV630" s="266"/>
      <c r="BW630" s="266"/>
      <c r="BX630" s="266"/>
      <c r="BY630" s="266"/>
      <c r="BZ630" s="266"/>
      <c r="CC630" s="266"/>
      <c r="CM630" s="266"/>
      <c r="CW630" s="266"/>
      <c r="DG630" s="266"/>
      <c r="DQ630" s="266"/>
      <c r="EA630" s="266"/>
      <c r="EK630" s="266"/>
      <c r="EU630" s="266"/>
      <c r="FE630" s="266"/>
      <c r="FO630" s="266"/>
      <c r="FY630" s="266"/>
      <c r="GI630" s="266"/>
      <c r="GS630" s="266"/>
      <c r="HC630" s="266"/>
      <c r="HM630" s="266"/>
      <c r="HW630" s="266"/>
      <c r="IG630" s="266"/>
      <c r="IQ630" s="266"/>
    </row>
    <row r="631" spans="1:251" s="3" customFormat="1" x14ac:dyDescent="0.3">
      <c r="A631" s="266"/>
      <c r="K631" s="266"/>
      <c r="U631" s="266"/>
      <c r="AE631" s="266"/>
      <c r="AO631" s="266"/>
      <c r="AY631" s="266"/>
      <c r="BI631" s="266"/>
      <c r="BS631" s="266"/>
      <c r="BT631" s="266"/>
      <c r="BU631" s="266"/>
      <c r="BV631" s="266"/>
      <c r="BW631" s="266"/>
      <c r="BX631" s="266"/>
      <c r="BY631" s="266"/>
      <c r="BZ631" s="266"/>
      <c r="CC631" s="266"/>
      <c r="CM631" s="266"/>
      <c r="CW631" s="266"/>
      <c r="DG631" s="266"/>
      <c r="DQ631" s="266"/>
      <c r="EA631" s="266"/>
      <c r="EK631" s="266"/>
      <c r="EU631" s="266"/>
      <c r="FE631" s="266"/>
      <c r="FO631" s="266"/>
      <c r="FY631" s="266"/>
      <c r="GI631" s="266"/>
      <c r="GS631" s="266"/>
      <c r="HC631" s="266"/>
      <c r="HM631" s="266"/>
      <c r="HW631" s="266"/>
      <c r="IG631" s="266"/>
      <c r="IQ631" s="266"/>
    </row>
    <row r="632" spans="1:251" s="3" customFormat="1" x14ac:dyDescent="0.3">
      <c r="A632" s="266"/>
      <c r="K632" s="266"/>
      <c r="U632" s="266"/>
      <c r="AE632" s="266"/>
      <c r="AO632" s="266"/>
      <c r="AY632" s="266"/>
      <c r="BI632" s="266"/>
      <c r="BS632" s="266"/>
      <c r="BT632" s="266"/>
      <c r="BU632" s="266"/>
      <c r="BV632" s="266"/>
      <c r="BW632" s="266"/>
      <c r="BX632" s="266"/>
      <c r="BY632" s="266"/>
      <c r="BZ632" s="266"/>
      <c r="CC632" s="266"/>
      <c r="CM632" s="266"/>
      <c r="CW632" s="266"/>
      <c r="DG632" s="266"/>
      <c r="DQ632" s="266"/>
      <c r="EA632" s="266"/>
      <c r="EK632" s="266"/>
      <c r="EU632" s="266"/>
      <c r="FE632" s="266"/>
      <c r="FO632" s="266"/>
      <c r="FY632" s="266"/>
      <c r="GI632" s="266"/>
      <c r="GS632" s="266"/>
      <c r="HC632" s="266"/>
      <c r="HM632" s="266"/>
      <c r="HW632" s="266"/>
      <c r="IG632" s="266"/>
      <c r="IQ632" s="266"/>
    </row>
    <row r="633" spans="1:251" s="3" customFormat="1" x14ac:dyDescent="0.3">
      <c r="A633" s="266"/>
      <c r="K633" s="266"/>
      <c r="U633" s="266"/>
      <c r="AE633" s="266"/>
      <c r="AO633" s="266"/>
      <c r="AY633" s="266"/>
      <c r="BI633" s="266"/>
      <c r="BS633" s="266"/>
      <c r="BT633" s="266"/>
      <c r="BU633" s="266"/>
      <c r="BV633" s="266"/>
      <c r="BW633" s="266"/>
      <c r="BX633" s="266"/>
      <c r="BY633" s="266"/>
      <c r="BZ633" s="266"/>
      <c r="CC633" s="266"/>
      <c r="CM633" s="266"/>
      <c r="CW633" s="266"/>
      <c r="DG633" s="266"/>
      <c r="DQ633" s="266"/>
      <c r="EA633" s="266"/>
      <c r="EK633" s="266"/>
      <c r="EU633" s="266"/>
      <c r="FE633" s="266"/>
      <c r="FO633" s="266"/>
      <c r="FY633" s="266"/>
      <c r="GI633" s="266"/>
      <c r="GS633" s="266"/>
      <c r="HC633" s="266"/>
      <c r="HM633" s="266"/>
      <c r="HW633" s="266"/>
      <c r="IG633" s="266"/>
      <c r="IQ633" s="266"/>
    </row>
    <row r="634" spans="1:251" s="3" customFormat="1" x14ac:dyDescent="0.3">
      <c r="A634" s="266"/>
      <c r="K634" s="266"/>
      <c r="U634" s="266"/>
      <c r="AE634" s="266"/>
      <c r="AO634" s="266"/>
      <c r="AY634" s="266"/>
      <c r="BI634" s="266"/>
      <c r="BS634" s="266"/>
      <c r="BT634" s="266"/>
      <c r="BU634" s="266"/>
      <c r="BV634" s="266"/>
      <c r="BW634" s="266"/>
      <c r="BX634" s="266"/>
      <c r="BY634" s="266"/>
      <c r="BZ634" s="266"/>
      <c r="CC634" s="266"/>
      <c r="CM634" s="266"/>
      <c r="CW634" s="266"/>
      <c r="DG634" s="266"/>
      <c r="DQ634" s="266"/>
      <c r="EA634" s="266"/>
      <c r="EK634" s="266"/>
      <c r="EU634" s="266"/>
      <c r="FE634" s="266"/>
      <c r="FO634" s="266"/>
      <c r="FY634" s="266"/>
      <c r="GI634" s="266"/>
      <c r="GS634" s="266"/>
      <c r="HC634" s="266"/>
      <c r="HM634" s="266"/>
      <c r="HW634" s="266"/>
      <c r="IG634" s="266"/>
      <c r="IQ634" s="266"/>
    </row>
    <row r="635" spans="1:251" s="3" customFormat="1" x14ac:dyDescent="0.3">
      <c r="A635" s="266"/>
      <c r="K635" s="266"/>
      <c r="U635" s="266"/>
      <c r="AE635" s="266"/>
      <c r="AO635" s="266"/>
      <c r="AY635" s="266"/>
      <c r="BI635" s="266"/>
      <c r="BS635" s="266"/>
      <c r="BT635" s="266"/>
      <c r="BU635" s="266"/>
      <c r="BV635" s="266"/>
      <c r="BW635" s="266"/>
      <c r="BX635" s="266"/>
      <c r="BY635" s="266"/>
      <c r="BZ635" s="266"/>
      <c r="CC635" s="266"/>
      <c r="CM635" s="266"/>
      <c r="CW635" s="266"/>
      <c r="DG635" s="266"/>
      <c r="DQ635" s="266"/>
      <c r="EA635" s="266"/>
      <c r="EK635" s="266"/>
      <c r="EU635" s="266"/>
      <c r="FE635" s="266"/>
      <c r="FO635" s="266"/>
      <c r="FY635" s="266"/>
      <c r="GI635" s="266"/>
      <c r="GS635" s="266"/>
      <c r="HC635" s="266"/>
      <c r="HM635" s="266"/>
      <c r="HW635" s="266"/>
      <c r="IG635" s="266"/>
      <c r="IQ635" s="266"/>
    </row>
    <row r="636" spans="1:251" s="3" customFormat="1" x14ac:dyDescent="0.3">
      <c r="A636" s="266"/>
      <c r="K636" s="266"/>
      <c r="U636" s="266"/>
      <c r="AE636" s="266"/>
      <c r="AO636" s="266"/>
      <c r="AY636" s="266"/>
      <c r="BI636" s="266"/>
      <c r="BS636" s="266"/>
      <c r="BT636" s="266"/>
      <c r="BU636" s="266"/>
      <c r="BV636" s="266"/>
      <c r="BW636" s="266"/>
      <c r="BX636" s="266"/>
      <c r="BY636" s="266"/>
      <c r="BZ636" s="266"/>
      <c r="CC636" s="266"/>
      <c r="CM636" s="266"/>
      <c r="CW636" s="266"/>
      <c r="DG636" s="266"/>
      <c r="DQ636" s="266"/>
      <c r="EA636" s="266"/>
      <c r="EK636" s="266"/>
      <c r="EU636" s="266"/>
      <c r="FE636" s="266"/>
      <c r="FO636" s="266"/>
      <c r="FY636" s="266"/>
      <c r="GI636" s="266"/>
      <c r="GS636" s="266"/>
      <c r="HC636" s="266"/>
      <c r="HM636" s="266"/>
      <c r="HW636" s="266"/>
      <c r="IG636" s="266"/>
      <c r="IQ636" s="266"/>
    </row>
    <row r="637" spans="1:251" s="3" customFormat="1" x14ac:dyDescent="0.3">
      <c r="A637" s="266"/>
      <c r="K637" s="266"/>
      <c r="U637" s="266"/>
      <c r="AE637" s="266"/>
      <c r="AO637" s="266"/>
      <c r="AY637" s="266"/>
      <c r="BI637" s="266"/>
      <c r="BS637" s="266"/>
      <c r="BT637" s="266"/>
      <c r="BU637" s="266"/>
      <c r="BV637" s="266"/>
      <c r="BW637" s="266"/>
      <c r="BX637" s="266"/>
      <c r="BY637" s="266"/>
      <c r="BZ637" s="266"/>
      <c r="CC637" s="266"/>
      <c r="CM637" s="266"/>
      <c r="CW637" s="266"/>
      <c r="DG637" s="266"/>
      <c r="DQ637" s="266"/>
      <c r="EA637" s="266"/>
      <c r="EK637" s="266"/>
      <c r="EU637" s="266"/>
      <c r="FE637" s="266"/>
      <c r="FO637" s="266"/>
      <c r="FY637" s="266"/>
      <c r="GI637" s="266"/>
      <c r="GS637" s="266"/>
      <c r="HC637" s="266"/>
      <c r="HM637" s="266"/>
      <c r="HW637" s="266"/>
      <c r="IG637" s="266"/>
      <c r="IQ637" s="266"/>
    </row>
    <row r="638" spans="1:251" s="3" customFormat="1" x14ac:dyDescent="0.3">
      <c r="A638" s="266"/>
      <c r="K638" s="266"/>
      <c r="U638" s="266"/>
      <c r="AE638" s="266"/>
      <c r="AO638" s="266"/>
      <c r="AY638" s="266"/>
      <c r="BI638" s="266"/>
      <c r="BS638" s="266"/>
      <c r="BT638" s="266"/>
      <c r="BU638" s="266"/>
      <c r="BV638" s="266"/>
      <c r="BW638" s="266"/>
      <c r="BX638" s="266"/>
      <c r="BY638" s="266"/>
      <c r="BZ638" s="266"/>
      <c r="CC638" s="266"/>
      <c r="CM638" s="266"/>
      <c r="CW638" s="266"/>
      <c r="DG638" s="266"/>
      <c r="DQ638" s="266"/>
      <c r="EA638" s="266"/>
      <c r="EK638" s="266"/>
      <c r="EU638" s="266"/>
      <c r="FE638" s="266"/>
      <c r="FO638" s="266"/>
      <c r="FY638" s="266"/>
      <c r="GI638" s="266"/>
      <c r="GS638" s="266"/>
      <c r="HC638" s="266"/>
      <c r="HM638" s="266"/>
      <c r="HW638" s="266"/>
      <c r="IG638" s="266"/>
      <c r="IQ638" s="266"/>
    </row>
    <row r="639" spans="1:251" s="3" customFormat="1" x14ac:dyDescent="0.3">
      <c r="A639" s="266"/>
      <c r="K639" s="266"/>
      <c r="U639" s="266"/>
      <c r="AE639" s="266"/>
      <c r="AO639" s="266"/>
      <c r="AY639" s="266"/>
      <c r="BI639" s="266"/>
      <c r="BS639" s="266"/>
      <c r="BT639" s="266"/>
      <c r="BU639" s="266"/>
      <c r="BV639" s="266"/>
      <c r="BW639" s="266"/>
      <c r="BX639" s="266"/>
      <c r="BY639" s="266"/>
      <c r="BZ639" s="266"/>
      <c r="CC639" s="266"/>
      <c r="CM639" s="266"/>
      <c r="CW639" s="266"/>
      <c r="DG639" s="266"/>
      <c r="DQ639" s="266"/>
      <c r="EA639" s="266"/>
      <c r="EK639" s="266"/>
      <c r="EU639" s="266"/>
      <c r="FE639" s="266"/>
      <c r="FO639" s="266"/>
      <c r="FY639" s="266"/>
      <c r="GI639" s="266"/>
      <c r="GS639" s="266"/>
      <c r="HC639" s="266"/>
      <c r="HM639" s="266"/>
      <c r="HW639" s="266"/>
      <c r="IG639" s="266"/>
      <c r="IQ639" s="266"/>
    </row>
    <row r="640" spans="1:251" s="3" customFormat="1" x14ac:dyDescent="0.3">
      <c r="A640" s="266"/>
      <c r="K640" s="266"/>
      <c r="U640" s="266"/>
      <c r="AE640" s="266"/>
      <c r="AO640" s="266"/>
      <c r="AY640" s="266"/>
      <c r="BI640" s="266"/>
      <c r="BS640" s="266"/>
      <c r="BT640" s="266"/>
      <c r="BU640" s="266"/>
      <c r="BV640" s="266"/>
      <c r="BW640" s="266"/>
      <c r="BX640" s="266"/>
      <c r="BY640" s="266"/>
      <c r="BZ640" s="266"/>
      <c r="CC640" s="266"/>
      <c r="CM640" s="266"/>
      <c r="CW640" s="266"/>
      <c r="DG640" s="266"/>
      <c r="DQ640" s="266"/>
      <c r="EA640" s="266"/>
      <c r="EK640" s="266"/>
      <c r="EU640" s="266"/>
      <c r="FE640" s="266"/>
      <c r="FO640" s="266"/>
      <c r="FY640" s="266"/>
      <c r="GI640" s="266"/>
      <c r="GS640" s="266"/>
      <c r="HC640" s="266"/>
      <c r="HM640" s="266"/>
      <c r="HW640" s="266"/>
      <c r="IG640" s="266"/>
      <c r="IQ640" s="266"/>
    </row>
    <row r="641" spans="1:251" s="3" customFormat="1" x14ac:dyDescent="0.3">
      <c r="A641" s="266"/>
      <c r="K641" s="266"/>
      <c r="U641" s="266"/>
      <c r="AE641" s="266"/>
      <c r="AO641" s="266"/>
      <c r="AY641" s="266"/>
      <c r="BI641" s="266"/>
      <c r="BS641" s="266"/>
      <c r="BT641" s="266"/>
      <c r="BU641" s="266"/>
      <c r="BV641" s="266"/>
      <c r="BW641" s="266"/>
      <c r="BX641" s="266"/>
      <c r="BY641" s="266"/>
      <c r="BZ641" s="266"/>
      <c r="CC641" s="266"/>
      <c r="CM641" s="266"/>
      <c r="CW641" s="266"/>
      <c r="DG641" s="266"/>
      <c r="DQ641" s="266"/>
      <c r="EA641" s="266"/>
      <c r="EK641" s="266"/>
      <c r="EU641" s="266"/>
      <c r="FE641" s="266"/>
      <c r="FO641" s="266"/>
      <c r="FY641" s="266"/>
      <c r="GI641" s="266"/>
      <c r="GS641" s="266"/>
      <c r="HC641" s="266"/>
      <c r="HM641" s="266"/>
      <c r="HW641" s="266"/>
      <c r="IG641" s="266"/>
      <c r="IQ641" s="266"/>
    </row>
  </sheetData>
  <mergeCells count="45">
    <mergeCell ref="EC1:EH2"/>
    <mergeCell ref="EC3:EH3"/>
    <mergeCell ref="EB28:EH28"/>
    <mergeCell ref="DI1:DN2"/>
    <mergeCell ref="DI3:DN3"/>
    <mergeCell ref="DH28:DN28"/>
    <mergeCell ref="DR28:DX28"/>
    <mergeCell ref="DS1:DX2"/>
    <mergeCell ref="DS3:DX3"/>
    <mergeCell ref="CO1:CT2"/>
    <mergeCell ref="CO3:CT3"/>
    <mergeCell ref="CY1:DD2"/>
    <mergeCell ref="CY3:DD3"/>
    <mergeCell ref="CX28:DD28"/>
    <mergeCell ref="AQ1:AV2"/>
    <mergeCell ref="AQ3:AV3"/>
    <mergeCell ref="AP28:AV28"/>
    <mergeCell ref="C1:H2"/>
    <mergeCell ref="M1:R2"/>
    <mergeCell ref="C3:H3"/>
    <mergeCell ref="M3:R3"/>
    <mergeCell ref="B28:H28"/>
    <mergeCell ref="L28:R28"/>
    <mergeCell ref="AG1:AL2"/>
    <mergeCell ref="AG3:AL3"/>
    <mergeCell ref="AF28:AL28"/>
    <mergeCell ref="W1:AB2"/>
    <mergeCell ref="W3:AB3"/>
    <mergeCell ref="V28:AB28"/>
    <mergeCell ref="EL28:ER28"/>
    <mergeCell ref="EM1:ER2"/>
    <mergeCell ref="EM3:ER3"/>
    <mergeCell ref="BA1:BF2"/>
    <mergeCell ref="BA3:BF3"/>
    <mergeCell ref="AZ28:BF28"/>
    <mergeCell ref="BK1:BP2"/>
    <mergeCell ref="BK3:BP3"/>
    <mergeCell ref="BJ28:BP28"/>
    <mergeCell ref="BU1:BZ2"/>
    <mergeCell ref="BU3:BZ3"/>
    <mergeCell ref="CE1:CJ2"/>
    <mergeCell ref="CE3:CJ3"/>
    <mergeCell ref="CD28:CJ28"/>
    <mergeCell ref="BT28:BZ28"/>
    <mergeCell ref="CN28:CT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2018-08-27T07:18:29Z</dcterms:modified>
</cp:coreProperties>
</file>